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9.xml" ContentType="application/vnd.openxmlformats-officedocument.drawingml.char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0" yWindow="0" windowWidth="12285" windowHeight="7035" firstSheet="1" activeTab="1"/>
  </bookViews>
  <sheets>
    <sheet name="Edges" sheetId="1" r:id="rId1"/>
    <sheet name="Vertices" sheetId="3" r:id="rId2"/>
    <sheet name="Do Not Delete" sheetId="4" state="hidden" r:id="rId3"/>
    <sheet name="Groups" sheetId="5" r:id="rId4"/>
    <sheet name="Group Vertices" sheetId="6" r:id="rId5"/>
    <sheet name="Overall Metrics" sheetId="7" r:id="rId6"/>
    <sheet name="Misc" sheetId="2" state="hidden" r:id="rId7"/>
    <sheet name="Group Edges" sheetId="8" r:id="rId8"/>
    <sheet name="Twitter Search Ntwrk Top Items" sheetId="9" r:id="rId9"/>
  </sheets>
  <definedNames>
    <definedName name="BinDivisor">'Overall Metrics'!$X$2</definedName>
    <definedName name="DynamicFilterColumnName">'Overall Metrics'!#REF!</definedName>
    <definedName name="DynamicFilterForceCalculationRange">HistogramBins[[Dynamic Filter Bin]:[Dynamic Filter Frequency]]</definedName>
    <definedName name="DynamicFilterSourceColumnRange">'Overall Metrics'!$X$4</definedName>
    <definedName name="DynamicFilterTableName">'Overall Metrics'!#REF!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oMetricMessage">'Overall Metrics'!$X$3</definedName>
    <definedName name="NotAvailable">'Overall Metrics'!$X$2</definedName>
    <definedName name="ValidBooleansDefaultFalse">Misc!$G$2:$G$5</definedName>
    <definedName name="ValidEdgeStyles">Misc!$B$2:$B$11</definedName>
    <definedName name="ValidEdgeVisibilities">Misc!$A$2:$A$7</definedName>
    <definedName name="ValidGroupShapes">Misc!$E$2:$E$19</definedName>
    <definedName name="ValidGroupVisibilities">Misc!$F$2:$F$7</definedName>
    <definedName name="ValidVertexLabelPositions">Misc!$H$2:$H$21</definedName>
    <definedName name="ValidVertexShapes">Misc!$D$2:$D$23</definedName>
    <definedName name="ValidVertexVisibilities">Misc!$C$2:$C$9</definedName>
  </definedNames>
  <calcPr calcId="144525"/>
</workbook>
</file>

<file path=xl/calcChain.xml><?xml version="1.0" encoding="utf-8"?>
<calcChain xmlns="http://schemas.openxmlformats.org/spreadsheetml/2006/main">
  <c r="AB36" i="3" l="1"/>
  <c r="AB199" i="3"/>
  <c r="AB35" i="3"/>
  <c r="AB61" i="3"/>
  <c r="AB8" i="3"/>
  <c r="AB50" i="3"/>
  <c r="AB200" i="3"/>
  <c r="AB37" i="3"/>
  <c r="AB112" i="3"/>
  <c r="AB4" i="3"/>
  <c r="AB76" i="3"/>
  <c r="AB45" i="3"/>
  <c r="AB12" i="3"/>
  <c r="AB201" i="3"/>
  <c r="AB77" i="3"/>
  <c r="AB202" i="3"/>
  <c r="AB87" i="3"/>
  <c r="AB203" i="3"/>
  <c r="AB28" i="3"/>
  <c r="AB204" i="3"/>
  <c r="AB205" i="3"/>
  <c r="AB46" i="3"/>
  <c r="AB19" i="3"/>
  <c r="AB88" i="3"/>
  <c r="AB62" i="3"/>
  <c r="AB67" i="3"/>
  <c r="AB147" i="3"/>
  <c r="AB206" i="3"/>
  <c r="AB207" i="3"/>
  <c r="AB208" i="3"/>
  <c r="AB209" i="3"/>
  <c r="AB31" i="3"/>
  <c r="AB16" i="3"/>
  <c r="AB29" i="3"/>
  <c r="AB148" i="3"/>
  <c r="AB68" i="3"/>
  <c r="AB89" i="3"/>
  <c r="AB38" i="3"/>
  <c r="AB210" i="3"/>
  <c r="AB63" i="3"/>
  <c r="AB211" i="3"/>
  <c r="AB212" i="3"/>
  <c r="AB20" i="3"/>
  <c r="AB213" i="3"/>
  <c r="AB214" i="3"/>
  <c r="AB215" i="3"/>
  <c r="AB216" i="3"/>
  <c r="AB3" i="3"/>
  <c r="AB27" i="3"/>
  <c r="AB51" i="3"/>
  <c r="AB217" i="3"/>
  <c r="AB218" i="3"/>
  <c r="AB113" i="3"/>
  <c r="AB149" i="3"/>
  <c r="AB5" i="3"/>
  <c r="AB21" i="3"/>
  <c r="AB219" i="3"/>
  <c r="AB78" i="3"/>
  <c r="AB220" i="3"/>
  <c r="AB150" i="3"/>
  <c r="AB221" i="3"/>
  <c r="AB151" i="3"/>
  <c r="AB7" i="3"/>
  <c r="AB222" i="3"/>
  <c r="AB90" i="3"/>
  <c r="AB223" i="3"/>
  <c r="AB224" i="3"/>
  <c r="AB91" i="3"/>
  <c r="AB39" i="3"/>
  <c r="AB14" i="3"/>
  <c r="AB152" i="3"/>
  <c r="AB225" i="3"/>
  <c r="AB226" i="3"/>
  <c r="AB6" i="3"/>
  <c r="AB79" i="3"/>
  <c r="AB11" i="3"/>
  <c r="AB69" i="3"/>
  <c r="AB227" i="3"/>
  <c r="AB228" i="3"/>
  <c r="AB114" i="3"/>
  <c r="AB80" i="3"/>
  <c r="AB92" i="3"/>
  <c r="AB229" i="3"/>
  <c r="AB22" i="3"/>
  <c r="AB230" i="3"/>
  <c r="AB231" i="3"/>
  <c r="AB232" i="3"/>
  <c r="AB233" i="3"/>
  <c r="AB26" i="3"/>
  <c r="AB607" i="3"/>
  <c r="AB41" i="3"/>
  <c r="AB23" i="3"/>
  <c r="AB115" i="3"/>
  <c r="AB234" i="3"/>
  <c r="AB93" i="3"/>
  <c r="AB235" i="3"/>
  <c r="AB153" i="3"/>
  <c r="AB608" i="3"/>
  <c r="AB236" i="3"/>
  <c r="AB94" i="3"/>
  <c r="AB116" i="3"/>
  <c r="AB154" i="3"/>
  <c r="AB155" i="3"/>
  <c r="AB237" i="3"/>
  <c r="AB156" i="3"/>
  <c r="AB238" i="3"/>
  <c r="AB239" i="3"/>
  <c r="AB240" i="3"/>
  <c r="AB32" i="3"/>
  <c r="AB117" i="3"/>
  <c r="AB47" i="3"/>
  <c r="AB241" i="3"/>
  <c r="AB157" i="3"/>
  <c r="AB242" i="3"/>
  <c r="AB243" i="3"/>
  <c r="AB33" i="3"/>
  <c r="AB9" i="3"/>
  <c r="AB244" i="3"/>
  <c r="AB245" i="3"/>
  <c r="AB158" i="3"/>
  <c r="AB609" i="3"/>
  <c r="AB18" i="3"/>
  <c r="AB246" i="3"/>
  <c r="AB159" i="3"/>
  <c r="AB118" i="3"/>
  <c r="AB610" i="3"/>
  <c r="AB70" i="3"/>
  <c r="AB247" i="3"/>
  <c r="AB611" i="3"/>
  <c r="AB612" i="3"/>
  <c r="AB15" i="3"/>
  <c r="AB42" i="3"/>
  <c r="AB248" i="3"/>
  <c r="AB249" i="3"/>
  <c r="AB250" i="3"/>
  <c r="AB251" i="3"/>
  <c r="AB252" i="3"/>
  <c r="AB81" i="3"/>
  <c r="AB253" i="3"/>
  <c r="AB119" i="3"/>
  <c r="AB120" i="3"/>
  <c r="AB34" i="3"/>
  <c r="AB254" i="3"/>
  <c r="AB613" i="3"/>
  <c r="AB255" i="3"/>
  <c r="AB95" i="3"/>
  <c r="AB71" i="3"/>
  <c r="AB96" i="3"/>
  <c r="AB614" i="3"/>
  <c r="AB615" i="3"/>
  <c r="AB256" i="3"/>
  <c r="AB257" i="3"/>
  <c r="AB258" i="3"/>
  <c r="AB121" i="3"/>
  <c r="AB82" i="3"/>
  <c r="AB17" i="3"/>
  <c r="AB616" i="3"/>
  <c r="AB97" i="3"/>
  <c r="AB617" i="3"/>
  <c r="AB259" i="3"/>
  <c r="AB260" i="3"/>
  <c r="AB618" i="3"/>
  <c r="AB160" i="3"/>
  <c r="AB72" i="3"/>
  <c r="AB122" i="3"/>
  <c r="AB261" i="3"/>
  <c r="AB262" i="3"/>
  <c r="AB40" i="3"/>
  <c r="AB123" i="3"/>
  <c r="AB98" i="3"/>
  <c r="AB619" i="3"/>
  <c r="AB620" i="3"/>
  <c r="AB621" i="3"/>
  <c r="AB263" i="3"/>
  <c r="AB622" i="3"/>
  <c r="AB83" i="3"/>
  <c r="AB264" i="3"/>
  <c r="AB265" i="3"/>
  <c r="AB266" i="3"/>
  <c r="AB267" i="3"/>
  <c r="AB268" i="3"/>
  <c r="AB623" i="3"/>
  <c r="AB161" i="3"/>
  <c r="AB624" i="3"/>
  <c r="AB625" i="3"/>
  <c r="AB626" i="3"/>
  <c r="AB269" i="3"/>
  <c r="AB627" i="3"/>
  <c r="AB30" i="3"/>
  <c r="AB162" i="3"/>
  <c r="AB628" i="3"/>
  <c r="AB629" i="3"/>
  <c r="AB163" i="3"/>
  <c r="AB270" i="3"/>
  <c r="AB48" i="3"/>
  <c r="AB124" i="3"/>
  <c r="AB271" i="3"/>
  <c r="AB630" i="3"/>
  <c r="AB272" i="3"/>
  <c r="AB631" i="3"/>
  <c r="AB24" i="3"/>
  <c r="AB164" i="3"/>
  <c r="AB273" i="3"/>
  <c r="AB274" i="3"/>
  <c r="AB25" i="3"/>
  <c r="AB275" i="3"/>
  <c r="AB276" i="3"/>
  <c r="AB632" i="3"/>
  <c r="AB633" i="3"/>
  <c r="AB634" i="3"/>
  <c r="AB635" i="3"/>
  <c r="AB636" i="3"/>
  <c r="AB637" i="3"/>
  <c r="AB277" i="3"/>
  <c r="AB278" i="3"/>
  <c r="AB638" i="3"/>
  <c r="AB639" i="3"/>
  <c r="AB640" i="3"/>
  <c r="AB279" i="3"/>
  <c r="AB641" i="3"/>
  <c r="AB280" i="3"/>
  <c r="AB281" i="3"/>
  <c r="AB642" i="3"/>
  <c r="AB643" i="3"/>
  <c r="AB282" i="3"/>
  <c r="AB283" i="3"/>
  <c r="AB644" i="3"/>
  <c r="AB645" i="3"/>
  <c r="AB84" i="3"/>
  <c r="AB125" i="3"/>
  <c r="AB284" i="3"/>
  <c r="AB646" i="3"/>
  <c r="AB285" i="3"/>
  <c r="AB647" i="3"/>
  <c r="AB286" i="3"/>
  <c r="AB126" i="3"/>
  <c r="AB648" i="3"/>
  <c r="AB287" i="3"/>
  <c r="AB165" i="3"/>
  <c r="AB288" i="3"/>
  <c r="AB289" i="3"/>
  <c r="AB290" i="3"/>
  <c r="AB127" i="3"/>
  <c r="AB649" i="3"/>
  <c r="AB64" i="3"/>
  <c r="AB650" i="3"/>
  <c r="AB85" i="3"/>
  <c r="AB291" i="3"/>
  <c r="AB54" i="3"/>
  <c r="AB292" i="3"/>
  <c r="AB293" i="3"/>
  <c r="AB651" i="3"/>
  <c r="AB652" i="3"/>
  <c r="AB166" i="3"/>
  <c r="AB653" i="3"/>
  <c r="AB654" i="3"/>
  <c r="AB655" i="3"/>
  <c r="AB43" i="3"/>
  <c r="AB656" i="3"/>
  <c r="AB657" i="3"/>
  <c r="AB294" i="3"/>
  <c r="AB295" i="3"/>
  <c r="AB658" i="3"/>
  <c r="AB659" i="3"/>
  <c r="AB660" i="3"/>
  <c r="AB296" i="3"/>
  <c r="AB297" i="3"/>
  <c r="AB661" i="3"/>
  <c r="AB662" i="3"/>
  <c r="AB663" i="3"/>
  <c r="AB664" i="3"/>
  <c r="AB55" i="3"/>
  <c r="AB665" i="3"/>
  <c r="AB86" i="3"/>
  <c r="AB666" i="3"/>
  <c r="AB667" i="3"/>
  <c r="AB167" i="3"/>
  <c r="AB298" i="3"/>
  <c r="AB668" i="3"/>
  <c r="AB299" i="3"/>
  <c r="AB669" i="3"/>
  <c r="AB300" i="3"/>
  <c r="AB301" i="3"/>
  <c r="AB670" i="3"/>
  <c r="AB671" i="3"/>
  <c r="AB302" i="3"/>
  <c r="AB56" i="3"/>
  <c r="AB10" i="3"/>
  <c r="AB303" i="3"/>
  <c r="AB672" i="3"/>
  <c r="AB99" i="3"/>
  <c r="AB673" i="3"/>
  <c r="AB304" i="3"/>
  <c r="AB305" i="3"/>
  <c r="AB168" i="3"/>
  <c r="AB169" i="3"/>
  <c r="AB674" i="3"/>
  <c r="AB675" i="3"/>
  <c r="AB676" i="3"/>
  <c r="AB677" i="3"/>
  <c r="AB170" i="3"/>
  <c r="AB678" i="3"/>
  <c r="AB679" i="3"/>
  <c r="AB680" i="3"/>
  <c r="AB681" i="3"/>
  <c r="AB682" i="3"/>
  <c r="AB683" i="3"/>
  <c r="AB684" i="3"/>
  <c r="AB685" i="3"/>
  <c r="AB686" i="3"/>
  <c r="AB687" i="3"/>
  <c r="AB688" i="3"/>
  <c r="AB65" i="3"/>
  <c r="AB171" i="3"/>
  <c r="AB689" i="3"/>
  <c r="AB100" i="3"/>
  <c r="AB690" i="3"/>
  <c r="AB691" i="3"/>
  <c r="AB692" i="3"/>
  <c r="AB693" i="3"/>
  <c r="AB694" i="3"/>
  <c r="AB695" i="3"/>
  <c r="AB696" i="3"/>
  <c r="AB697" i="3"/>
  <c r="AB306" i="3"/>
  <c r="AB307" i="3"/>
  <c r="AB101" i="3"/>
  <c r="AB698" i="3"/>
  <c r="AB699" i="3"/>
  <c r="AB308" i="3"/>
  <c r="AB172" i="3"/>
  <c r="AB700" i="3"/>
  <c r="AB309" i="3"/>
  <c r="AB701" i="3"/>
  <c r="AB702" i="3"/>
  <c r="AB102" i="3"/>
  <c r="AB703" i="3"/>
  <c r="AB310" i="3"/>
  <c r="AB704" i="3"/>
  <c r="AB311" i="3"/>
  <c r="AB705" i="3"/>
  <c r="AB706" i="3"/>
  <c r="AB312" i="3"/>
  <c r="AB57" i="3"/>
  <c r="AB313" i="3"/>
  <c r="AB707" i="3"/>
  <c r="AB314" i="3"/>
  <c r="AB708" i="3"/>
  <c r="AB315" i="3"/>
  <c r="AB709" i="3"/>
  <c r="AB103" i="3"/>
  <c r="AB710" i="3"/>
  <c r="AB711" i="3"/>
  <c r="AB712" i="3"/>
  <c r="AB316" i="3"/>
  <c r="AB317" i="3"/>
  <c r="AB713" i="3"/>
  <c r="AB714" i="3"/>
  <c r="AB715" i="3"/>
  <c r="AB104" i="3"/>
  <c r="AB318" i="3"/>
  <c r="AB128" i="3"/>
  <c r="AB716" i="3"/>
  <c r="AB717" i="3"/>
  <c r="AB718" i="3"/>
  <c r="AB129" i="3"/>
  <c r="AB58" i="3"/>
  <c r="AB173" i="3"/>
  <c r="AB719" i="3"/>
  <c r="AB319" i="3"/>
  <c r="AB720" i="3"/>
  <c r="AB721" i="3"/>
  <c r="AB320" i="3"/>
  <c r="AB722" i="3"/>
  <c r="AB723" i="3"/>
  <c r="AB321" i="3"/>
  <c r="AB724" i="3"/>
  <c r="AB725" i="3"/>
  <c r="AB726" i="3"/>
  <c r="AB727" i="3"/>
  <c r="AB322" i="3"/>
  <c r="AB130" i="3"/>
  <c r="AB323" i="3"/>
  <c r="AB728" i="3"/>
  <c r="AB324" i="3"/>
  <c r="AB729" i="3"/>
  <c r="AB730" i="3"/>
  <c r="AB731" i="3"/>
  <c r="AB732" i="3"/>
  <c r="AB325" i="3"/>
  <c r="AB733" i="3"/>
  <c r="AB734" i="3"/>
  <c r="AB326" i="3"/>
  <c r="AB735" i="3"/>
  <c r="AB736" i="3"/>
  <c r="AB737" i="3"/>
  <c r="AB738" i="3"/>
  <c r="AB327" i="3"/>
  <c r="AB739" i="3"/>
  <c r="AB740" i="3"/>
  <c r="AB741" i="3"/>
  <c r="AB742" i="3"/>
  <c r="AB743" i="3"/>
  <c r="AB744" i="3"/>
  <c r="AB745" i="3"/>
  <c r="AB746" i="3"/>
  <c r="AB747" i="3"/>
  <c r="AB748" i="3"/>
  <c r="AB749" i="3"/>
  <c r="AB328" i="3"/>
  <c r="AB750" i="3"/>
  <c r="AB751" i="3"/>
  <c r="AB329" i="3"/>
  <c r="AB752" i="3"/>
  <c r="AB753" i="3"/>
  <c r="AB754" i="3"/>
  <c r="AB330" i="3"/>
  <c r="AB331" i="3"/>
  <c r="AB755" i="3"/>
  <c r="AB756" i="3"/>
  <c r="AB757" i="3"/>
  <c r="AB758" i="3"/>
  <c r="AB332" i="3"/>
  <c r="AB759" i="3"/>
  <c r="AB333" i="3"/>
  <c r="AB760" i="3"/>
  <c r="AB59" i="3"/>
  <c r="AB334" i="3"/>
  <c r="AB761" i="3"/>
  <c r="AB762" i="3"/>
  <c r="AB335" i="3"/>
  <c r="AB131" i="3"/>
  <c r="AB763" i="3"/>
  <c r="AB132" i="3"/>
  <c r="AB105" i="3"/>
  <c r="AB764" i="3"/>
  <c r="AB336" i="3"/>
  <c r="AB765" i="3"/>
  <c r="AB73" i="3"/>
  <c r="AB766" i="3"/>
  <c r="AB767" i="3"/>
  <c r="AB337" i="3"/>
  <c r="AB338" i="3"/>
  <c r="AB768" i="3"/>
  <c r="AB174" i="3"/>
  <c r="AB769" i="3"/>
  <c r="AB770" i="3"/>
  <c r="AB771" i="3"/>
  <c r="AB52" i="3"/>
  <c r="AB339" i="3"/>
  <c r="AB772" i="3"/>
  <c r="AB773" i="3"/>
  <c r="AB774" i="3"/>
  <c r="AB775" i="3"/>
  <c r="AB776" i="3"/>
  <c r="AB777" i="3"/>
  <c r="AB778" i="3"/>
  <c r="AB779" i="3"/>
  <c r="AB340" i="3"/>
  <c r="AB133" i="3"/>
  <c r="AB780" i="3"/>
  <c r="AB781" i="3"/>
  <c r="AB341" i="3"/>
  <c r="AB782" i="3"/>
  <c r="AB783" i="3"/>
  <c r="AB784" i="3"/>
  <c r="AB342" i="3"/>
  <c r="AB785" i="3"/>
  <c r="AB786" i="3"/>
  <c r="AB343" i="3"/>
  <c r="AB787" i="3"/>
  <c r="AB344" i="3"/>
  <c r="AB788" i="3"/>
  <c r="AB345" i="3"/>
  <c r="AB789" i="3"/>
  <c r="AB790" i="3"/>
  <c r="AB791" i="3"/>
  <c r="AB346" i="3"/>
  <c r="AB792" i="3"/>
  <c r="AB793" i="3"/>
  <c r="AB794" i="3"/>
  <c r="AB795" i="3"/>
  <c r="AB796" i="3"/>
  <c r="AB797" i="3"/>
  <c r="AB798" i="3"/>
  <c r="AB799" i="3"/>
  <c r="AB800" i="3"/>
  <c r="AB347" i="3"/>
  <c r="AB348" i="3"/>
  <c r="AB801" i="3"/>
  <c r="AB802" i="3"/>
  <c r="AB803" i="3"/>
  <c r="AB349" i="3"/>
  <c r="AB804" i="3"/>
  <c r="AB805" i="3"/>
  <c r="AB350" i="3"/>
  <c r="AB806" i="3"/>
  <c r="AB807" i="3"/>
  <c r="AB808" i="3"/>
  <c r="AB49" i="3"/>
  <c r="AB175" i="3"/>
  <c r="AB809" i="3"/>
  <c r="AB810" i="3"/>
  <c r="AB811" i="3"/>
  <c r="AB351" i="3"/>
  <c r="AB74" i="3"/>
  <c r="AB352" i="3"/>
  <c r="AB812" i="3"/>
  <c r="AB813" i="3"/>
  <c r="AB814" i="3"/>
  <c r="AB815" i="3"/>
  <c r="AB816" i="3"/>
  <c r="AB817" i="3"/>
  <c r="AB818" i="3"/>
  <c r="AB353" i="3"/>
  <c r="AB819" i="3"/>
  <c r="AB820" i="3"/>
  <c r="AB821" i="3"/>
  <c r="AB354" i="3"/>
  <c r="AB134" i="3"/>
  <c r="AB822" i="3"/>
  <c r="AB355" i="3"/>
  <c r="AB823" i="3"/>
  <c r="AB824" i="3"/>
  <c r="AB825" i="3"/>
  <c r="AB826" i="3"/>
  <c r="AB827" i="3"/>
  <c r="AB828" i="3"/>
  <c r="AB829" i="3"/>
  <c r="AB830" i="3"/>
  <c r="AB356" i="3"/>
  <c r="AB831" i="3"/>
  <c r="AB832" i="3"/>
  <c r="AB833" i="3"/>
  <c r="AB834" i="3"/>
  <c r="AB835" i="3"/>
  <c r="AB836" i="3"/>
  <c r="AB837" i="3"/>
  <c r="AB838" i="3"/>
  <c r="AB357" i="3"/>
  <c r="AB839" i="3"/>
  <c r="AB840" i="3"/>
  <c r="AB841" i="3"/>
  <c r="AB358" i="3"/>
  <c r="AB842" i="3"/>
  <c r="AB359" i="3"/>
  <c r="AB360" i="3"/>
  <c r="AB843" i="3"/>
  <c r="AB176" i="3"/>
  <c r="AB361" i="3"/>
  <c r="AB844" i="3"/>
  <c r="AB362" i="3"/>
  <c r="AB363" i="3"/>
  <c r="AB845" i="3"/>
  <c r="AB75" i="3"/>
  <c r="AB846" i="3"/>
  <c r="AB847" i="3"/>
  <c r="AB364" i="3"/>
  <c r="AB53" i="3"/>
  <c r="AB848" i="3"/>
  <c r="AB849" i="3"/>
  <c r="AB850" i="3"/>
  <c r="AB851" i="3"/>
  <c r="AB852" i="3"/>
  <c r="AB853" i="3"/>
  <c r="AB365" i="3"/>
  <c r="AB366" i="3"/>
  <c r="AB854" i="3"/>
  <c r="AB855" i="3"/>
  <c r="AB856" i="3"/>
  <c r="AB857" i="3"/>
  <c r="AB858" i="3"/>
  <c r="AB859" i="3"/>
  <c r="AB860" i="3"/>
  <c r="AB367" i="3"/>
  <c r="AB861" i="3"/>
  <c r="AB368" i="3"/>
  <c r="AB862" i="3"/>
  <c r="AB863" i="3"/>
  <c r="AB369" i="3"/>
  <c r="AB370" i="3"/>
  <c r="AB864" i="3"/>
  <c r="AB865" i="3"/>
  <c r="AB866" i="3"/>
  <c r="AB867" i="3"/>
  <c r="AB868" i="3"/>
  <c r="AB371" i="3"/>
  <c r="AB869" i="3"/>
  <c r="AB372" i="3"/>
  <c r="AB870" i="3"/>
  <c r="AB871" i="3"/>
  <c r="AB177" i="3"/>
  <c r="AB872" i="3"/>
  <c r="AB373" i="3"/>
  <c r="AB873" i="3"/>
  <c r="AB874" i="3"/>
  <c r="AB875" i="3"/>
  <c r="AB876" i="3"/>
  <c r="AB877" i="3"/>
  <c r="AB878" i="3"/>
  <c r="AB879" i="3"/>
  <c r="AB880" i="3"/>
  <c r="AB881" i="3"/>
  <c r="AB374" i="3"/>
  <c r="AB882" i="3"/>
  <c r="AB883" i="3"/>
  <c r="AB884" i="3"/>
  <c r="AB375" i="3"/>
  <c r="AB885" i="3"/>
  <c r="AB376" i="3"/>
  <c r="AB886" i="3"/>
  <c r="AB887" i="3"/>
  <c r="AB888" i="3"/>
  <c r="AB377" i="3"/>
  <c r="AB378" i="3"/>
  <c r="AB379" i="3"/>
  <c r="AB135" i="3"/>
  <c r="AB889" i="3"/>
  <c r="AB380" i="3"/>
  <c r="AB381" i="3"/>
  <c r="AB890" i="3"/>
  <c r="AB891" i="3"/>
  <c r="AB892" i="3"/>
  <c r="AB893" i="3"/>
  <c r="AB894" i="3"/>
  <c r="AB895" i="3"/>
  <c r="AB896" i="3"/>
  <c r="AB382" i="3"/>
  <c r="AB897" i="3"/>
  <c r="AB898" i="3"/>
  <c r="AB899" i="3"/>
  <c r="AB900" i="3"/>
  <c r="AB901" i="3"/>
  <c r="AB902" i="3"/>
  <c r="AB903" i="3"/>
  <c r="AB383" i="3"/>
  <c r="AB904" i="3"/>
  <c r="AB905" i="3"/>
  <c r="AB906" i="3"/>
  <c r="AB907" i="3"/>
  <c r="AB908" i="3"/>
  <c r="AB909" i="3"/>
  <c r="AB910" i="3"/>
  <c r="AB911" i="3"/>
  <c r="AB912" i="3"/>
  <c r="AB913" i="3"/>
  <c r="AB914" i="3"/>
  <c r="AB384" i="3"/>
  <c r="AB915" i="3"/>
  <c r="AB916" i="3"/>
  <c r="AB917" i="3"/>
  <c r="AB918" i="3"/>
  <c r="AB919" i="3"/>
  <c r="AB920" i="3"/>
  <c r="AB921" i="3"/>
  <c r="AB922" i="3"/>
  <c r="AB385" i="3"/>
  <c r="AB923" i="3"/>
  <c r="AB136" i="3"/>
  <c r="AB924" i="3"/>
  <c r="AB925" i="3"/>
  <c r="AB926" i="3"/>
  <c r="AB927" i="3"/>
  <c r="AB928" i="3"/>
  <c r="AB386" i="3"/>
  <c r="AB929" i="3"/>
  <c r="AB930" i="3"/>
  <c r="AB931" i="3"/>
  <c r="AB932" i="3"/>
  <c r="AB933" i="3"/>
  <c r="AB387" i="3"/>
  <c r="AB388" i="3"/>
  <c r="AB934" i="3"/>
  <c r="AB935" i="3"/>
  <c r="AB389" i="3"/>
  <c r="AB936" i="3"/>
  <c r="AB937" i="3"/>
  <c r="AB938" i="3"/>
  <c r="AB390" i="3"/>
  <c r="AB939" i="3"/>
  <c r="AB178" i="3"/>
  <c r="AB940" i="3"/>
  <c r="AB941" i="3"/>
  <c r="AB391" i="3"/>
  <c r="AB942" i="3"/>
  <c r="AB392" i="3"/>
  <c r="AB393" i="3"/>
  <c r="AB943" i="3"/>
  <c r="AB944" i="3"/>
  <c r="AB945" i="3"/>
  <c r="AB946" i="3"/>
  <c r="AB947" i="3"/>
  <c r="AB948" i="3"/>
  <c r="AB949" i="3"/>
  <c r="AB394" i="3"/>
  <c r="AB950" i="3"/>
  <c r="AB951" i="3"/>
  <c r="AB952" i="3"/>
  <c r="AB179" i="3"/>
  <c r="AB953" i="3"/>
  <c r="AB954" i="3"/>
  <c r="AB955" i="3"/>
  <c r="AB956" i="3"/>
  <c r="AB395" i="3"/>
  <c r="AB957" i="3"/>
  <c r="AB958" i="3"/>
  <c r="AB959" i="3"/>
  <c r="AB396" i="3"/>
  <c r="AB137" i="3"/>
  <c r="AB960" i="3"/>
  <c r="AB397" i="3"/>
  <c r="AB180" i="3"/>
  <c r="AB961" i="3"/>
  <c r="AB962" i="3"/>
  <c r="AB963" i="3"/>
  <c r="AB964" i="3"/>
  <c r="AB965" i="3"/>
  <c r="AB966" i="3"/>
  <c r="AB967" i="3"/>
  <c r="AB398" i="3"/>
  <c r="AB968" i="3"/>
  <c r="AB969" i="3"/>
  <c r="AB970" i="3"/>
  <c r="AB399" i="3"/>
  <c r="AB971" i="3"/>
  <c r="AB972" i="3"/>
  <c r="AB973" i="3"/>
  <c r="AB974" i="3"/>
  <c r="AB975" i="3"/>
  <c r="AB976" i="3"/>
  <c r="AB400" i="3"/>
  <c r="AB401" i="3"/>
  <c r="AB977" i="3"/>
  <c r="AB978" i="3"/>
  <c r="AB402" i="3"/>
  <c r="AB403" i="3"/>
  <c r="AB404" i="3"/>
  <c r="AB979" i="3"/>
  <c r="AB980" i="3"/>
  <c r="AB981" i="3"/>
  <c r="AB982" i="3"/>
  <c r="AB983" i="3"/>
  <c r="AB984" i="3"/>
  <c r="AB405" i="3"/>
  <c r="AB985" i="3"/>
  <c r="AB406" i="3"/>
  <c r="AB986" i="3"/>
  <c r="AB407" i="3"/>
  <c r="AB987" i="3"/>
  <c r="AB988" i="3"/>
  <c r="AB989" i="3"/>
  <c r="AB990" i="3"/>
  <c r="AB408" i="3"/>
  <c r="AB409" i="3"/>
  <c r="AB410" i="3"/>
  <c r="AB411" i="3"/>
  <c r="AB412" i="3"/>
  <c r="AB991" i="3"/>
  <c r="AB992" i="3"/>
  <c r="AB413" i="3"/>
  <c r="AB993" i="3"/>
  <c r="AB181" i="3"/>
  <c r="AB414" i="3"/>
  <c r="AB415" i="3"/>
  <c r="AB994" i="3"/>
  <c r="AB995" i="3"/>
  <c r="AB416" i="3"/>
  <c r="AB417" i="3"/>
  <c r="AB418" i="3"/>
  <c r="AB106" i="3"/>
  <c r="AB419" i="3"/>
  <c r="AB996" i="3"/>
  <c r="AB997" i="3"/>
  <c r="AB998" i="3"/>
  <c r="AB999" i="3"/>
  <c r="AB1000" i="3"/>
  <c r="AB1001" i="3"/>
  <c r="AB1002" i="3"/>
  <c r="AB1003" i="3"/>
  <c r="AB1004" i="3"/>
  <c r="AB1005" i="3"/>
  <c r="AB1006" i="3"/>
  <c r="AB1007" i="3"/>
  <c r="AB1008" i="3"/>
  <c r="AB1009" i="3"/>
  <c r="AB1010" i="3"/>
  <c r="AB1011" i="3"/>
  <c r="AB1012" i="3"/>
  <c r="AB1013" i="3"/>
  <c r="AB420" i="3"/>
  <c r="AB1014" i="3"/>
  <c r="AB1015" i="3"/>
  <c r="AB1016" i="3"/>
  <c r="AB1017" i="3"/>
  <c r="AB1018" i="3"/>
  <c r="AB1019" i="3"/>
  <c r="AB1020" i="3"/>
  <c r="AB1021" i="3"/>
  <c r="AB421" i="3"/>
  <c r="AB1022" i="3"/>
  <c r="AB1023" i="3"/>
  <c r="AB1024" i="3"/>
  <c r="AB422" i="3"/>
  <c r="AB1025" i="3"/>
  <c r="AB1026" i="3"/>
  <c r="AB423" i="3"/>
  <c r="AB424" i="3"/>
  <c r="AB1027" i="3"/>
  <c r="AB1028" i="3"/>
  <c r="AB1029" i="3"/>
  <c r="AB1030" i="3"/>
  <c r="AB1031" i="3"/>
  <c r="AB1032" i="3"/>
  <c r="AB1033" i="3"/>
  <c r="AB425" i="3"/>
  <c r="AB426" i="3"/>
  <c r="AB427" i="3"/>
  <c r="AB1034" i="3"/>
  <c r="AB1035" i="3"/>
  <c r="AB1036" i="3"/>
  <c r="AB1037" i="3"/>
  <c r="AB1038" i="3"/>
  <c r="AB1039" i="3"/>
  <c r="AB428" i="3"/>
  <c r="AB1040" i="3"/>
  <c r="AB1041" i="3"/>
  <c r="AB1042" i="3"/>
  <c r="AB1043" i="3"/>
  <c r="AB1044" i="3"/>
  <c r="AB1045" i="3"/>
  <c r="AB1046" i="3"/>
  <c r="AB1047" i="3"/>
  <c r="AB1048" i="3"/>
  <c r="AB429" i="3"/>
  <c r="AB1049" i="3"/>
  <c r="AB430" i="3"/>
  <c r="AB1050" i="3"/>
  <c r="AB1051" i="3"/>
  <c r="AB431" i="3"/>
  <c r="AB1052" i="3"/>
  <c r="AB1053" i="3"/>
  <c r="AB1054" i="3"/>
  <c r="AB432" i="3"/>
  <c r="AB1055" i="3"/>
  <c r="AB433" i="3"/>
  <c r="AB1056" i="3"/>
  <c r="AB1057" i="3"/>
  <c r="AB1058" i="3"/>
  <c r="AB1059" i="3"/>
  <c r="AB434" i="3"/>
  <c r="AB1060" i="3"/>
  <c r="AB1061" i="3"/>
  <c r="AB1062" i="3"/>
  <c r="AB1063" i="3"/>
  <c r="AB1064" i="3"/>
  <c r="AB1065" i="3"/>
  <c r="AB1066" i="3"/>
  <c r="AB435" i="3"/>
  <c r="AB1067" i="3"/>
  <c r="AB1068" i="3"/>
  <c r="AB1069" i="3"/>
  <c r="AB436" i="3"/>
  <c r="AB1070" i="3"/>
  <c r="AB1071" i="3"/>
  <c r="AB1072" i="3"/>
  <c r="AB437" i="3"/>
  <c r="AB1073" i="3"/>
  <c r="AB1074" i="3"/>
  <c r="AB182" i="3"/>
  <c r="AB1075" i="3"/>
  <c r="AB1076" i="3"/>
  <c r="AB1077" i="3"/>
  <c r="AB1078" i="3"/>
  <c r="AB1079" i="3"/>
  <c r="AB1080" i="3"/>
  <c r="AB1081" i="3"/>
  <c r="AB1082" i="3"/>
  <c r="AB438" i="3"/>
  <c r="AB439" i="3"/>
  <c r="AB1083" i="3"/>
  <c r="AB1084" i="3"/>
  <c r="AB440" i="3"/>
  <c r="AB441" i="3"/>
  <c r="AB1085" i="3"/>
  <c r="AB1086" i="3"/>
  <c r="AB442" i="3"/>
  <c r="AB1087" i="3"/>
  <c r="AB443" i="3"/>
  <c r="AB1088" i="3"/>
  <c r="AB444" i="3"/>
  <c r="AB183" i="3"/>
  <c r="AB138" i="3"/>
  <c r="AB1089" i="3"/>
  <c r="AB1090" i="3"/>
  <c r="AB1091" i="3"/>
  <c r="AB1092" i="3"/>
  <c r="AB445" i="3"/>
  <c r="AB446" i="3"/>
  <c r="AB1093" i="3"/>
  <c r="AB1094" i="3"/>
  <c r="AB447" i="3"/>
  <c r="AB448" i="3"/>
  <c r="AB1095" i="3"/>
  <c r="AB1096" i="3"/>
  <c r="AB1097" i="3"/>
  <c r="AB449" i="3"/>
  <c r="AB1098" i="3"/>
  <c r="AB1099" i="3"/>
  <c r="AB450" i="3"/>
  <c r="AB451" i="3"/>
  <c r="AB452" i="3"/>
  <c r="AB1100" i="3"/>
  <c r="AB453" i="3"/>
  <c r="AB1101" i="3"/>
  <c r="AB1102" i="3"/>
  <c r="AB1103" i="3"/>
  <c r="AB1104" i="3"/>
  <c r="AB1105" i="3"/>
  <c r="AB1106" i="3"/>
  <c r="AB1107" i="3"/>
  <c r="AB1108" i="3"/>
  <c r="AB1109" i="3"/>
  <c r="AB1110" i="3"/>
  <c r="AB1111" i="3"/>
  <c r="AB1112" i="3"/>
  <c r="AB1113" i="3"/>
  <c r="AB1114" i="3"/>
  <c r="AB1115" i="3"/>
  <c r="AB1116" i="3"/>
  <c r="AB1117" i="3"/>
  <c r="AB1118" i="3"/>
  <c r="AB1119" i="3"/>
  <c r="AB1120" i="3"/>
  <c r="AB454" i="3"/>
  <c r="AB1121" i="3"/>
  <c r="AB1122" i="3"/>
  <c r="AB455" i="3"/>
  <c r="AB1123" i="3"/>
  <c r="AB1124" i="3"/>
  <c r="AB1125" i="3"/>
  <c r="AB1126" i="3"/>
  <c r="AB1127" i="3"/>
  <c r="AB1128" i="3"/>
  <c r="AB139" i="3"/>
  <c r="AB1129" i="3"/>
  <c r="AB1130" i="3"/>
  <c r="AB456" i="3"/>
  <c r="AB1131" i="3"/>
  <c r="AB1132" i="3"/>
  <c r="AB1133" i="3"/>
  <c r="AB1134" i="3"/>
  <c r="AB1135" i="3"/>
  <c r="AB1136" i="3"/>
  <c r="AB1137" i="3"/>
  <c r="AB1138" i="3"/>
  <c r="AB1139" i="3"/>
  <c r="AB1140" i="3"/>
  <c r="AB1141" i="3"/>
  <c r="AB1142" i="3"/>
  <c r="AB1143" i="3"/>
  <c r="AB1144" i="3"/>
  <c r="AB1145" i="3"/>
  <c r="AB1146" i="3"/>
  <c r="AB1147" i="3"/>
  <c r="AB1148" i="3"/>
  <c r="AB1149" i="3"/>
  <c r="AB1150" i="3"/>
  <c r="AB1151" i="3"/>
  <c r="AB1152" i="3"/>
  <c r="AB1153" i="3"/>
  <c r="AB1154" i="3"/>
  <c r="AB1155" i="3"/>
  <c r="AB1156" i="3"/>
  <c r="AB457" i="3"/>
  <c r="AB1157" i="3"/>
  <c r="AB1158" i="3"/>
  <c r="AB458" i="3"/>
  <c r="AB459" i="3"/>
  <c r="AB1159" i="3"/>
  <c r="AB1160" i="3"/>
  <c r="AB1161" i="3"/>
  <c r="AB460" i="3"/>
  <c r="AB1162" i="3"/>
  <c r="AB461" i="3"/>
  <c r="AB1163" i="3"/>
  <c r="AB1164" i="3"/>
  <c r="AB1165" i="3"/>
  <c r="AB1166" i="3"/>
  <c r="AB1167" i="3"/>
  <c r="AB184" i="3"/>
  <c r="AB1168" i="3"/>
  <c r="AB1169" i="3"/>
  <c r="AB1170" i="3"/>
  <c r="AB1171" i="3"/>
  <c r="AB1172" i="3"/>
  <c r="AB1173" i="3"/>
  <c r="AB1174" i="3"/>
  <c r="AB1175" i="3"/>
  <c r="AB1176" i="3"/>
  <c r="AB1177" i="3"/>
  <c r="AB1178" i="3"/>
  <c r="AB1179" i="3"/>
  <c r="AB1180" i="3"/>
  <c r="AB1181" i="3"/>
  <c r="AB1182" i="3"/>
  <c r="AB1183" i="3"/>
  <c r="AB1184" i="3"/>
  <c r="AB1185" i="3"/>
  <c r="AB1186" i="3"/>
  <c r="AB1187" i="3"/>
  <c r="AB1188" i="3"/>
  <c r="AB1189" i="3"/>
  <c r="AB1190" i="3"/>
  <c r="AB1191" i="3"/>
  <c r="AB1192" i="3"/>
  <c r="AB1193" i="3"/>
  <c r="AB1194" i="3"/>
  <c r="AB462" i="3"/>
  <c r="AB1195" i="3"/>
  <c r="AB463" i="3"/>
  <c r="AB1196" i="3"/>
  <c r="AB1197" i="3"/>
  <c r="AB464" i="3"/>
  <c r="AB185" i="3"/>
  <c r="AB465" i="3"/>
  <c r="AB1198" i="3"/>
  <c r="AB1199" i="3"/>
  <c r="AB466" i="3"/>
  <c r="AB1200" i="3"/>
  <c r="AB1201" i="3"/>
  <c r="AB1202" i="3"/>
  <c r="AB1203" i="3"/>
  <c r="AB1204" i="3"/>
  <c r="AB1205" i="3"/>
  <c r="AB1206" i="3"/>
  <c r="AB1207" i="3"/>
  <c r="AB1208" i="3"/>
  <c r="AB467" i="3"/>
  <c r="AB468" i="3"/>
  <c r="AB1209" i="3"/>
  <c r="AB1210" i="3"/>
  <c r="AB1211" i="3"/>
  <c r="AB1212" i="3"/>
  <c r="AB469" i="3"/>
  <c r="AB1213" i="3"/>
  <c r="AB1214" i="3"/>
  <c r="AB470" i="3"/>
  <c r="AB1215" i="3"/>
  <c r="AB471" i="3"/>
  <c r="AB1216" i="3"/>
  <c r="AB1217" i="3"/>
  <c r="AB1218" i="3"/>
  <c r="AB1219" i="3"/>
  <c r="AB1220" i="3"/>
  <c r="AB1221" i="3"/>
  <c r="AB1222" i="3"/>
  <c r="AB1223" i="3"/>
  <c r="AB1224" i="3"/>
  <c r="AB1225" i="3"/>
  <c r="AB1226" i="3"/>
  <c r="AB1227" i="3"/>
  <c r="AB1228" i="3"/>
  <c r="AB1229" i="3"/>
  <c r="AB1230" i="3"/>
  <c r="AB1231" i="3"/>
  <c r="AB1232" i="3"/>
  <c r="AB1233" i="3"/>
  <c r="AB1234" i="3"/>
  <c r="AB472" i="3"/>
  <c r="AB1235" i="3"/>
  <c r="AB1236" i="3"/>
  <c r="AB1237" i="3"/>
  <c r="AB1238" i="3"/>
  <c r="AB1239" i="3"/>
  <c r="AB473" i="3"/>
  <c r="AB474" i="3"/>
  <c r="AB1240" i="3"/>
  <c r="AB1241" i="3"/>
  <c r="AB1242" i="3"/>
  <c r="AB475" i="3"/>
  <c r="AB1243" i="3"/>
  <c r="AB1244" i="3"/>
  <c r="AB1245" i="3"/>
  <c r="AB1246" i="3"/>
  <c r="AB1247" i="3"/>
  <c r="AB1248" i="3"/>
  <c r="AB1249" i="3"/>
  <c r="AB1250" i="3"/>
  <c r="AB1251" i="3"/>
  <c r="AB1252" i="3"/>
  <c r="AB1253" i="3"/>
  <c r="AB476" i="3"/>
  <c r="AB477" i="3"/>
  <c r="AB1254" i="3"/>
  <c r="AB1255" i="3"/>
  <c r="AB1256" i="3"/>
  <c r="AB1257" i="3"/>
  <c r="AB1258" i="3"/>
  <c r="AB478" i="3"/>
  <c r="AB1259" i="3"/>
  <c r="AB1260" i="3"/>
  <c r="AB1261" i="3"/>
  <c r="AB1262" i="3"/>
  <c r="AB479" i="3"/>
  <c r="AB1263" i="3"/>
  <c r="AB1264" i="3"/>
  <c r="AB1265" i="3"/>
  <c r="AB1266" i="3"/>
  <c r="AB1267" i="3"/>
  <c r="AB480" i="3"/>
  <c r="AB1268" i="3"/>
  <c r="AB1269" i="3"/>
  <c r="AB1270" i="3"/>
  <c r="AB1271" i="3"/>
  <c r="AB1272" i="3"/>
  <c r="AB1273" i="3"/>
  <c r="AB140" i="3"/>
  <c r="AB1274" i="3"/>
  <c r="AB1275" i="3"/>
  <c r="AB1276" i="3"/>
  <c r="AB1277" i="3"/>
  <c r="AB1278" i="3"/>
  <c r="AB1279" i="3"/>
  <c r="AB1280" i="3"/>
  <c r="AB1281" i="3"/>
  <c r="AB481" i="3"/>
  <c r="AB1282" i="3"/>
  <c r="AB1283" i="3"/>
  <c r="AB1284" i="3"/>
  <c r="AB1285" i="3"/>
  <c r="AB1286" i="3"/>
  <c r="AB1287" i="3"/>
  <c r="AB1288" i="3"/>
  <c r="AB482" i="3"/>
  <c r="AB13" i="3"/>
  <c r="AB483" i="3"/>
  <c r="AB484" i="3"/>
  <c r="AB1289" i="3"/>
  <c r="AB1290" i="3"/>
  <c r="AB1291" i="3"/>
  <c r="AB1292" i="3"/>
  <c r="AB1293" i="3"/>
  <c r="AB1294" i="3"/>
  <c r="AB186" i="3"/>
  <c r="AB1295" i="3"/>
  <c r="AB1296" i="3"/>
  <c r="AB1297" i="3"/>
  <c r="AB1298" i="3"/>
  <c r="AB1299" i="3"/>
  <c r="AB1300" i="3"/>
  <c r="AB1301" i="3"/>
  <c r="AB1302" i="3"/>
  <c r="AB1303" i="3"/>
  <c r="AB1304" i="3"/>
  <c r="AB485" i="3"/>
  <c r="AB486" i="3"/>
  <c r="AB1305" i="3"/>
  <c r="AB487" i="3"/>
  <c r="AB1306" i="3"/>
  <c r="AB1307" i="3"/>
  <c r="AB1308" i="3"/>
  <c r="AB1309" i="3"/>
  <c r="AB1310" i="3"/>
  <c r="AB107" i="3"/>
  <c r="AB1311" i="3"/>
  <c r="AB1312" i="3"/>
  <c r="AB1313" i="3"/>
  <c r="AB1314" i="3"/>
  <c r="AB1315" i="3"/>
  <c r="AB1316" i="3"/>
  <c r="AB1317" i="3"/>
  <c r="AB1318" i="3"/>
  <c r="AB1319" i="3"/>
  <c r="AB1320" i="3"/>
  <c r="AB1321" i="3"/>
  <c r="AB1322" i="3"/>
  <c r="AB1323" i="3"/>
  <c r="AB488" i="3"/>
  <c r="AB1324" i="3"/>
  <c r="AB489" i="3"/>
  <c r="AB1325" i="3"/>
  <c r="AB1326" i="3"/>
  <c r="AB490" i="3"/>
  <c r="AB1327" i="3"/>
  <c r="AB1328" i="3"/>
  <c r="AB1329" i="3"/>
  <c r="AB1330" i="3"/>
  <c r="AB491" i="3"/>
  <c r="AB1331" i="3"/>
  <c r="AB492" i="3"/>
  <c r="AB493" i="3"/>
  <c r="AB1332" i="3"/>
  <c r="AB1333" i="3"/>
  <c r="AB494" i="3"/>
  <c r="AB1334" i="3"/>
  <c r="AB1335" i="3"/>
  <c r="AB1336" i="3"/>
  <c r="AB1337" i="3"/>
  <c r="AB495" i="3"/>
  <c r="AB1338" i="3"/>
  <c r="AB1339" i="3"/>
  <c r="AB1340" i="3"/>
  <c r="AB1341" i="3"/>
  <c r="AB1342" i="3"/>
  <c r="AB496" i="3"/>
  <c r="AB187" i="3"/>
  <c r="AB497" i="3"/>
  <c r="AB1343" i="3"/>
  <c r="AB1344" i="3"/>
  <c r="AB1345" i="3"/>
  <c r="AB1346" i="3"/>
  <c r="AB1347" i="3"/>
  <c r="AB1348" i="3"/>
  <c r="AB1349" i="3"/>
  <c r="AB498" i="3"/>
  <c r="AB1350" i="3"/>
  <c r="AB1351" i="3"/>
  <c r="AB1352" i="3"/>
  <c r="AB1353" i="3"/>
  <c r="AB499" i="3"/>
  <c r="AB1354" i="3"/>
  <c r="AB1355" i="3"/>
  <c r="AB1356" i="3"/>
  <c r="AB1357" i="3"/>
  <c r="AB1358" i="3"/>
  <c r="AB1359" i="3"/>
  <c r="AB1360" i="3"/>
  <c r="AB1361" i="3"/>
  <c r="AB66" i="3"/>
  <c r="AB1362" i="3"/>
  <c r="AB1363" i="3"/>
  <c r="AB1364" i="3"/>
  <c r="AB1365" i="3"/>
  <c r="AB1366" i="3"/>
  <c r="AB1367" i="3"/>
  <c r="AB1368" i="3"/>
  <c r="AB1369" i="3"/>
  <c r="AB1370" i="3"/>
  <c r="AB1371" i="3"/>
  <c r="AB1372" i="3"/>
  <c r="AB1373" i="3"/>
  <c r="AB1374" i="3"/>
  <c r="AB500" i="3"/>
  <c r="AB1375" i="3"/>
  <c r="AB1376" i="3"/>
  <c r="AB501" i="3"/>
  <c r="AB1377" i="3"/>
  <c r="AB1378" i="3"/>
  <c r="AB1379" i="3"/>
  <c r="AB1380" i="3"/>
  <c r="AB1381" i="3"/>
  <c r="AB1382" i="3"/>
  <c r="AB1383" i="3"/>
  <c r="AB1384" i="3"/>
  <c r="AB1385" i="3"/>
  <c r="AB1386" i="3"/>
  <c r="AB1387" i="3"/>
  <c r="AB502" i="3"/>
  <c r="AB1388" i="3"/>
  <c r="AB1389" i="3"/>
  <c r="AB1390" i="3"/>
  <c r="AB188" i="3"/>
  <c r="AB503" i="3"/>
  <c r="AB1391" i="3"/>
  <c r="AB504" i="3"/>
  <c r="AB1392" i="3"/>
  <c r="AB1393" i="3"/>
  <c r="AB1394" i="3"/>
  <c r="AB1395" i="3"/>
  <c r="AB1396" i="3"/>
  <c r="AB505" i="3"/>
  <c r="AB1397" i="3"/>
  <c r="AB1398" i="3"/>
  <c r="AB506" i="3"/>
  <c r="AB1399" i="3"/>
  <c r="AB507" i="3"/>
  <c r="AB1400" i="3"/>
  <c r="AB1401" i="3"/>
  <c r="AB1402" i="3"/>
  <c r="AB1403" i="3"/>
  <c r="AB508" i="3"/>
  <c r="AB1404" i="3"/>
  <c r="AB1405" i="3"/>
  <c r="AB1406" i="3"/>
  <c r="AB1407" i="3"/>
  <c r="AB1408" i="3"/>
  <c r="AB1409" i="3"/>
  <c r="AB1410" i="3"/>
  <c r="AB509" i="3"/>
  <c r="AB1411" i="3"/>
  <c r="AB510" i="3"/>
  <c r="AB1412" i="3"/>
  <c r="AB1413" i="3"/>
  <c r="AB1414" i="3"/>
  <c r="AB1415" i="3"/>
  <c r="AB1416" i="3"/>
  <c r="AB1417" i="3"/>
  <c r="AB1418" i="3"/>
  <c r="AB1419" i="3"/>
  <c r="AB1420" i="3"/>
  <c r="AB511" i="3"/>
  <c r="AB1421" i="3"/>
  <c r="AB1422" i="3"/>
  <c r="AB1423" i="3"/>
  <c r="AB1424" i="3"/>
  <c r="AB1425" i="3"/>
  <c r="AB1426" i="3"/>
  <c r="AB1427" i="3"/>
  <c r="AB141" i="3"/>
  <c r="AB1428" i="3"/>
  <c r="AB1429" i="3"/>
  <c r="AB1430" i="3"/>
  <c r="AB1431" i="3"/>
  <c r="AB60" i="3"/>
  <c r="AB512" i="3"/>
  <c r="AB1432" i="3"/>
  <c r="AB513" i="3"/>
  <c r="AB1433" i="3"/>
  <c r="AB1434" i="3"/>
  <c r="AB1435" i="3"/>
  <c r="AB1436" i="3"/>
  <c r="AB514" i="3"/>
  <c r="AB1437" i="3"/>
  <c r="AB1438" i="3"/>
  <c r="AB1439" i="3"/>
  <c r="AB1440" i="3"/>
  <c r="AB1441" i="3"/>
  <c r="AB1442" i="3"/>
  <c r="AB1443" i="3"/>
  <c r="AB515" i="3"/>
  <c r="AB516" i="3"/>
  <c r="AB517" i="3"/>
  <c r="AB1444" i="3"/>
  <c r="AB518" i="3"/>
  <c r="AB1445" i="3"/>
  <c r="AB1446" i="3"/>
  <c r="AB1447" i="3"/>
  <c r="AB1448" i="3"/>
  <c r="AB1449" i="3"/>
  <c r="AB1450" i="3"/>
  <c r="AB1451" i="3"/>
  <c r="AB519" i="3"/>
  <c r="AB520" i="3"/>
  <c r="AB1452" i="3"/>
  <c r="AB1453" i="3"/>
  <c r="AB1454" i="3"/>
  <c r="AB1455" i="3"/>
  <c r="AB521" i="3"/>
  <c r="AB1456" i="3"/>
  <c r="AB1457" i="3"/>
  <c r="AB1458" i="3"/>
  <c r="AB1459" i="3"/>
  <c r="AB1460" i="3"/>
  <c r="AB1461" i="3"/>
  <c r="AB1462" i="3"/>
  <c r="AB1463" i="3"/>
  <c r="AB1464" i="3"/>
  <c r="AB1465" i="3"/>
  <c r="AB1466" i="3"/>
  <c r="AB1467" i="3"/>
  <c r="AB1468" i="3"/>
  <c r="AB522" i="3"/>
  <c r="AB1469" i="3"/>
  <c r="AB1470" i="3"/>
  <c r="AB1471" i="3"/>
  <c r="AB1472" i="3"/>
  <c r="AB1473" i="3"/>
  <c r="AB1474" i="3"/>
  <c r="AB1475" i="3"/>
  <c r="AB1476" i="3"/>
  <c r="AB1477" i="3"/>
  <c r="AB523" i="3"/>
  <c r="AB1478" i="3"/>
  <c r="AB1479" i="3"/>
  <c r="AB1480" i="3"/>
  <c r="AB1481" i="3"/>
  <c r="AB1482" i="3"/>
  <c r="AB1483" i="3"/>
  <c r="AB1484" i="3"/>
  <c r="AB1485" i="3"/>
  <c r="AB524" i="3"/>
  <c r="AB1486" i="3"/>
  <c r="AB1487" i="3"/>
  <c r="AB1488" i="3"/>
  <c r="AB1489" i="3"/>
  <c r="AB1490" i="3"/>
  <c r="AB1491" i="3"/>
  <c r="AB525" i="3"/>
  <c r="AB526" i="3"/>
  <c r="AB1492" i="3"/>
  <c r="AB1493" i="3"/>
  <c r="AB1494" i="3"/>
  <c r="AB527" i="3"/>
  <c r="AB1495" i="3"/>
  <c r="AB1496" i="3"/>
  <c r="AB1497" i="3"/>
  <c r="AB1498" i="3"/>
  <c r="AB1499" i="3"/>
  <c r="AB528" i="3"/>
  <c r="AB1500" i="3"/>
  <c r="AB1501" i="3"/>
  <c r="AB529" i="3"/>
  <c r="AB530" i="3"/>
  <c r="AB1502" i="3"/>
  <c r="AB1503" i="3"/>
  <c r="AB1504" i="3"/>
  <c r="AB1505" i="3"/>
  <c r="AB1506" i="3"/>
  <c r="AB189" i="3"/>
  <c r="AB1507" i="3"/>
  <c r="AB1508" i="3"/>
  <c r="AB1509" i="3"/>
  <c r="AB1510" i="3"/>
  <c r="AB1511" i="3"/>
  <c r="AB1512" i="3"/>
  <c r="AB1513" i="3"/>
  <c r="AB531" i="3"/>
  <c r="AB1514" i="3"/>
  <c r="AB1515" i="3"/>
  <c r="AB1516" i="3"/>
  <c r="AB1517" i="3"/>
  <c r="AB1518" i="3"/>
  <c r="AB1519" i="3"/>
  <c r="AB1520" i="3"/>
  <c r="AB1521" i="3"/>
  <c r="AB190" i="3"/>
  <c r="AB532" i="3"/>
  <c r="AB1522" i="3"/>
  <c r="AB1523" i="3"/>
  <c r="AB1524" i="3"/>
  <c r="AB1525" i="3"/>
  <c r="AB1526" i="3"/>
  <c r="AB1527" i="3"/>
  <c r="AB1528" i="3"/>
  <c r="AB1529" i="3"/>
  <c r="AB1530" i="3"/>
  <c r="AB1531" i="3"/>
  <c r="AB533" i="3"/>
  <c r="AB1532" i="3"/>
  <c r="AB1533" i="3"/>
  <c r="AB1534" i="3"/>
  <c r="AB1535" i="3"/>
  <c r="AB1536" i="3"/>
  <c r="AB1537" i="3"/>
  <c r="AB1538" i="3"/>
  <c r="AB1539" i="3"/>
  <c r="AB1540" i="3"/>
  <c r="AB1541" i="3"/>
  <c r="AB1542" i="3"/>
  <c r="AB534" i="3"/>
  <c r="AB191" i="3"/>
  <c r="AB1543" i="3"/>
  <c r="AB1544" i="3"/>
  <c r="AB1545" i="3"/>
  <c r="AB192" i="3"/>
  <c r="AB1546" i="3"/>
  <c r="AB535" i="3"/>
  <c r="AB1547" i="3"/>
  <c r="AB1548" i="3"/>
  <c r="AB1549" i="3"/>
  <c r="AB536" i="3"/>
  <c r="AB1550" i="3"/>
  <c r="AB1551" i="3"/>
  <c r="AB1552" i="3"/>
  <c r="AB1553" i="3"/>
  <c r="AB1554" i="3"/>
  <c r="AB1555" i="3"/>
  <c r="AB108" i="3"/>
  <c r="AB1556" i="3"/>
  <c r="AB1557" i="3"/>
  <c r="AB1558" i="3"/>
  <c r="AB1559" i="3"/>
  <c r="AB1560" i="3"/>
  <c r="AB1561" i="3"/>
  <c r="AB1562" i="3"/>
  <c r="AB537" i="3"/>
  <c r="AB1563" i="3"/>
  <c r="AB538" i="3"/>
  <c r="AB1564" i="3"/>
  <c r="AB1565" i="3"/>
  <c r="AB1566" i="3"/>
  <c r="AB1567" i="3"/>
  <c r="AB1568" i="3"/>
  <c r="AB539" i="3"/>
  <c r="AB1569" i="3"/>
  <c r="AB1570" i="3"/>
  <c r="AB1571" i="3"/>
  <c r="AB1572" i="3"/>
  <c r="AB1573" i="3"/>
  <c r="AB1574" i="3"/>
  <c r="AB1575" i="3"/>
  <c r="AB1576" i="3"/>
  <c r="AB1577" i="3"/>
  <c r="AB1578" i="3"/>
  <c r="AB1579" i="3"/>
  <c r="AB1580" i="3"/>
  <c r="AB1581" i="3"/>
  <c r="AB1582" i="3"/>
  <c r="AB1583" i="3"/>
  <c r="AB1584" i="3"/>
  <c r="AB1585" i="3"/>
  <c r="AB1586" i="3"/>
  <c r="AB1587" i="3"/>
  <c r="AB540" i="3"/>
  <c r="AB1588" i="3"/>
  <c r="AB1589" i="3"/>
  <c r="AB1590" i="3"/>
  <c r="AB1591" i="3"/>
  <c r="AB1592" i="3"/>
  <c r="AB1593" i="3"/>
  <c r="AB1594" i="3"/>
  <c r="AB109" i="3"/>
  <c r="AB1595" i="3"/>
  <c r="AB1596" i="3"/>
  <c r="AB541" i="3"/>
  <c r="AB1597" i="3"/>
  <c r="AB1598" i="3"/>
  <c r="AB1599" i="3"/>
  <c r="AB1600" i="3"/>
  <c r="AB1601" i="3"/>
  <c r="AB1602" i="3"/>
  <c r="AB1603" i="3"/>
  <c r="AB1604" i="3"/>
  <c r="AB1605" i="3"/>
  <c r="AB1606" i="3"/>
  <c r="AB1607" i="3"/>
  <c r="AB1608" i="3"/>
  <c r="AB1609" i="3"/>
  <c r="AB1610" i="3"/>
  <c r="AB1611" i="3"/>
  <c r="AB542" i="3"/>
  <c r="AB543" i="3"/>
  <c r="AB1612" i="3"/>
  <c r="AB1613" i="3"/>
  <c r="AB1614" i="3"/>
  <c r="AB1615" i="3"/>
  <c r="AB1616" i="3"/>
  <c r="AB544" i="3"/>
  <c r="AB1617" i="3"/>
  <c r="AB1618" i="3"/>
  <c r="AB1619" i="3"/>
  <c r="AB1620" i="3"/>
  <c r="AB1621" i="3"/>
  <c r="AB545" i="3"/>
  <c r="AB44" i="3"/>
  <c r="AB1622" i="3"/>
  <c r="AB1623" i="3"/>
  <c r="AB546" i="3"/>
  <c r="AB1624" i="3"/>
  <c r="AB1625" i="3"/>
  <c r="AB1626" i="3"/>
  <c r="AB547" i="3"/>
  <c r="AB1627" i="3"/>
  <c r="AB1628" i="3"/>
  <c r="AB1629" i="3"/>
  <c r="AB1630" i="3"/>
  <c r="AB548" i="3"/>
  <c r="AB1631" i="3"/>
  <c r="AB1632" i="3"/>
  <c r="AB1633" i="3"/>
  <c r="AB1634" i="3"/>
  <c r="AB1635" i="3"/>
  <c r="AB1636" i="3"/>
  <c r="AB1637" i="3"/>
  <c r="AB549" i="3"/>
  <c r="AB1638" i="3"/>
  <c r="AB1639" i="3"/>
  <c r="AB550" i="3"/>
  <c r="AB1640" i="3"/>
  <c r="AB1641" i="3"/>
  <c r="AB193" i="3"/>
  <c r="AB1642" i="3"/>
  <c r="AB1643" i="3"/>
  <c r="AB1644" i="3"/>
  <c r="AB1645" i="3"/>
  <c r="AB1646" i="3"/>
  <c r="AB1647" i="3"/>
  <c r="AB1648" i="3"/>
  <c r="AB1649" i="3"/>
  <c r="AB551" i="3"/>
  <c r="AB552" i="3"/>
  <c r="AB1650" i="3"/>
  <c r="AB553" i="3"/>
  <c r="AB1651" i="3"/>
  <c r="AB1652" i="3"/>
  <c r="AB1653" i="3"/>
  <c r="AB554" i="3"/>
  <c r="AB1654" i="3"/>
  <c r="AB1655" i="3"/>
  <c r="AB1656" i="3"/>
  <c r="AB555" i="3"/>
  <c r="AB556" i="3"/>
  <c r="AB1657" i="3"/>
  <c r="AB1658" i="3"/>
  <c r="AB1659" i="3"/>
  <c r="AB557" i="3"/>
  <c r="AB1660" i="3"/>
  <c r="AB1661" i="3"/>
  <c r="AB558" i="3"/>
  <c r="AB1662" i="3"/>
  <c r="AB1663" i="3"/>
  <c r="AB1664" i="3"/>
  <c r="AB1665" i="3"/>
  <c r="AB1666" i="3"/>
  <c r="AB559" i="3"/>
  <c r="AB1667" i="3"/>
  <c r="AB1668" i="3"/>
  <c r="AB560" i="3"/>
  <c r="AB1669" i="3"/>
  <c r="AB1670" i="3"/>
  <c r="AB1671" i="3"/>
  <c r="AB561" i="3"/>
  <c r="AB1672" i="3"/>
  <c r="AB562" i="3"/>
  <c r="AB1673" i="3"/>
  <c r="AB1674" i="3"/>
  <c r="AB1675" i="3"/>
  <c r="AB1676" i="3"/>
  <c r="AB1677" i="3"/>
  <c r="AB1678" i="3"/>
  <c r="AB1679" i="3"/>
  <c r="AB563" i="3"/>
  <c r="AB564" i="3"/>
  <c r="AB1680" i="3"/>
  <c r="AB1681" i="3"/>
  <c r="AB565" i="3"/>
  <c r="AB1682" i="3"/>
  <c r="AB1683" i="3"/>
  <c r="AB1684" i="3"/>
  <c r="AB566" i="3"/>
  <c r="AB1685" i="3"/>
  <c r="AB1686" i="3"/>
  <c r="AB1687" i="3"/>
  <c r="AB110" i="3"/>
  <c r="AB1688" i="3"/>
  <c r="AB1689" i="3"/>
  <c r="AB1690" i="3"/>
  <c r="AB1691" i="3"/>
  <c r="AB1692" i="3"/>
  <c r="AB1693" i="3"/>
  <c r="AB1694" i="3"/>
  <c r="AB1695" i="3"/>
  <c r="AB1696" i="3"/>
  <c r="AB1697" i="3"/>
  <c r="AB1698" i="3"/>
  <c r="AB1699" i="3"/>
  <c r="AB1700" i="3"/>
  <c r="AB1701" i="3"/>
  <c r="AB1702" i="3"/>
  <c r="AB1703" i="3"/>
  <c r="AB1704" i="3"/>
  <c r="AB567" i="3"/>
  <c r="AB1705" i="3"/>
  <c r="AB1706" i="3"/>
  <c r="AB1707" i="3"/>
  <c r="AB1708" i="3"/>
  <c r="AB1709" i="3"/>
  <c r="AB568" i="3"/>
  <c r="AB1710" i="3"/>
  <c r="AB1711" i="3"/>
  <c r="AB1712" i="3"/>
  <c r="AB1713" i="3"/>
  <c r="AB569" i="3"/>
  <c r="AB1714" i="3"/>
  <c r="AB1715" i="3"/>
  <c r="AB570" i="3"/>
  <c r="AB1716" i="3"/>
  <c r="AB1717" i="3"/>
  <c r="AB1718" i="3"/>
  <c r="AB1719" i="3"/>
  <c r="AB142" i="3"/>
  <c r="AB1720" i="3"/>
  <c r="AB1721" i="3"/>
  <c r="AB1722" i="3"/>
  <c r="AB1723" i="3"/>
  <c r="AB1724" i="3"/>
  <c r="AB1725" i="3"/>
  <c r="AB1726" i="3"/>
  <c r="AB1727" i="3"/>
  <c r="AB1728" i="3"/>
  <c r="AB1729" i="3"/>
  <c r="AB1730" i="3"/>
  <c r="AB1731" i="3"/>
  <c r="AB1732" i="3"/>
  <c r="AB1733" i="3"/>
  <c r="AB571" i="3"/>
  <c r="AB1734" i="3"/>
  <c r="AB1735" i="3"/>
  <c r="AB1736" i="3"/>
  <c r="AB1737" i="3"/>
  <c r="AB1738" i="3"/>
  <c r="AB1739" i="3"/>
  <c r="AB572" i="3"/>
  <c r="AB1740" i="3"/>
  <c r="AB1741" i="3"/>
  <c r="AB1742" i="3"/>
  <c r="AB573" i="3"/>
  <c r="AB1743" i="3"/>
  <c r="AB1744" i="3"/>
  <c r="AB1745" i="3"/>
  <c r="AB1746" i="3"/>
  <c r="AB1747" i="3"/>
  <c r="AB1748" i="3"/>
  <c r="AB1749" i="3"/>
  <c r="AB574" i="3"/>
  <c r="AB1750" i="3"/>
  <c r="AB1751" i="3"/>
  <c r="AB1752" i="3"/>
  <c r="AB1753" i="3"/>
  <c r="AB1754" i="3"/>
  <c r="AB1755" i="3"/>
  <c r="AB1756" i="3"/>
  <c r="AB1757" i="3"/>
  <c r="AB1758" i="3"/>
  <c r="AB1759" i="3"/>
  <c r="AB1760" i="3"/>
  <c r="AB575" i="3"/>
  <c r="AB1761" i="3"/>
  <c r="AB576" i="3"/>
  <c r="AB1762" i="3"/>
  <c r="AB1763" i="3"/>
  <c r="AB1764" i="3"/>
  <c r="AB1765" i="3"/>
  <c r="AB577" i="3"/>
  <c r="AB1766" i="3"/>
  <c r="AB1767" i="3"/>
  <c r="AB1768" i="3"/>
  <c r="AB1769" i="3"/>
  <c r="AB1770" i="3"/>
  <c r="AB1771" i="3"/>
  <c r="AB1772" i="3"/>
  <c r="AB578" i="3"/>
  <c r="AB1773" i="3"/>
  <c r="AB1774" i="3"/>
  <c r="AB1775" i="3"/>
  <c r="AB1776" i="3"/>
  <c r="AB1777" i="3"/>
  <c r="AB1778" i="3"/>
  <c r="AB1779" i="3"/>
  <c r="AB1780" i="3"/>
  <c r="AB1781" i="3"/>
  <c r="AB194" i="3"/>
  <c r="AB1782" i="3"/>
  <c r="AB1783" i="3"/>
  <c r="AB1784" i="3"/>
  <c r="AB579" i="3"/>
  <c r="AB1785" i="3"/>
  <c r="AB1786" i="3"/>
  <c r="AB1787" i="3"/>
  <c r="AB1788" i="3"/>
  <c r="AB1789" i="3"/>
  <c r="AB1790" i="3"/>
  <c r="AB1791" i="3"/>
  <c r="AB1792" i="3"/>
  <c r="AB580" i="3"/>
  <c r="AB1793" i="3"/>
  <c r="AB1794" i="3"/>
  <c r="AB1795" i="3"/>
  <c r="AB1796" i="3"/>
  <c r="AB1797" i="3"/>
  <c r="AB1798" i="3"/>
  <c r="AB1799" i="3"/>
  <c r="AB1800" i="3"/>
  <c r="AB1801" i="3"/>
  <c r="AB1802" i="3"/>
  <c r="AB1803" i="3"/>
  <c r="AB1804" i="3"/>
  <c r="AB1805" i="3"/>
  <c r="AB1806" i="3"/>
  <c r="AB1807" i="3"/>
  <c r="AB1808" i="3"/>
  <c r="AB1809" i="3"/>
  <c r="AB581" i="3"/>
  <c r="AB1810" i="3"/>
  <c r="AB143" i="3"/>
  <c r="AB1811" i="3"/>
  <c r="AB1812" i="3"/>
  <c r="AB1813" i="3"/>
  <c r="AB1814" i="3"/>
  <c r="AB1815" i="3"/>
  <c r="AB582" i="3"/>
  <c r="AB1816" i="3"/>
  <c r="AB1817" i="3"/>
  <c r="AB1818" i="3"/>
  <c r="AB583" i="3"/>
  <c r="AB1819" i="3"/>
  <c r="AB1820" i="3"/>
  <c r="AB1821" i="3"/>
  <c r="AB1822" i="3"/>
  <c r="AB1823" i="3"/>
  <c r="AB1824" i="3"/>
  <c r="AB1825" i="3"/>
  <c r="AB1826" i="3"/>
  <c r="AB144" i="3"/>
  <c r="AB1827" i="3"/>
  <c r="AB1828" i="3"/>
  <c r="AB1829" i="3"/>
  <c r="AB1830" i="3"/>
  <c r="AB1831" i="3"/>
  <c r="AB1832" i="3"/>
  <c r="AB1833" i="3"/>
  <c r="AB1834" i="3"/>
  <c r="AB1835" i="3"/>
  <c r="AB1836" i="3"/>
  <c r="AB1837" i="3"/>
  <c r="AB584" i="3"/>
  <c r="AB195" i="3"/>
  <c r="AB1838" i="3"/>
  <c r="AB1839" i="3"/>
  <c r="AB1840" i="3"/>
  <c r="AB1841" i="3"/>
  <c r="AB1842" i="3"/>
  <c r="AB585" i="3"/>
  <c r="AB1843" i="3"/>
  <c r="AB1844" i="3"/>
  <c r="AB1845" i="3"/>
  <c r="AB1846" i="3"/>
  <c r="AB1847" i="3"/>
  <c r="AB586" i="3"/>
  <c r="AB1848" i="3"/>
  <c r="AB1849" i="3"/>
  <c r="AB1850" i="3"/>
  <c r="AB1851" i="3"/>
  <c r="AB587" i="3"/>
  <c r="AB1852" i="3"/>
  <c r="AB1853" i="3"/>
  <c r="AB1854" i="3"/>
  <c r="AB1855" i="3"/>
  <c r="AB1856" i="3"/>
  <c r="AB1857" i="3"/>
  <c r="AB1858" i="3"/>
  <c r="AB1859" i="3"/>
  <c r="AB1860" i="3"/>
  <c r="AB196" i="3"/>
  <c r="AB1861" i="3"/>
  <c r="AB1862" i="3"/>
  <c r="AB1863" i="3"/>
  <c r="AB1864" i="3"/>
  <c r="AB1865" i="3"/>
  <c r="AB1866" i="3"/>
  <c r="AB1867" i="3"/>
  <c r="AB1868" i="3"/>
  <c r="AB1869" i="3"/>
  <c r="AB197" i="3"/>
  <c r="AB1870" i="3"/>
  <c r="AB588" i="3"/>
  <c r="AB1871" i="3"/>
  <c r="AB1872" i="3"/>
  <c r="AB1873" i="3"/>
  <c r="AB1874" i="3"/>
  <c r="AB1875" i="3"/>
  <c r="AB589" i="3"/>
  <c r="AB590" i="3"/>
  <c r="AB1876" i="3"/>
  <c r="AB1877" i="3"/>
  <c r="AB1878" i="3"/>
  <c r="AB1879" i="3"/>
  <c r="AB1880" i="3"/>
  <c r="AB1881" i="3"/>
  <c r="AB1882" i="3"/>
  <c r="AB1883" i="3"/>
  <c r="AB1884" i="3"/>
  <c r="AB1885" i="3"/>
  <c r="AB1886" i="3"/>
  <c r="AB1887" i="3"/>
  <c r="AB591" i="3"/>
  <c r="AB1888" i="3"/>
  <c r="AB1889" i="3"/>
  <c r="AB1890" i="3"/>
  <c r="AB592" i="3"/>
  <c r="AB1891" i="3"/>
  <c r="AB1892" i="3"/>
  <c r="AB1893" i="3"/>
  <c r="AB1894" i="3"/>
  <c r="AB1895" i="3"/>
  <c r="AB1896" i="3"/>
  <c r="AB1897" i="3"/>
  <c r="AB1898" i="3"/>
  <c r="AB1899" i="3"/>
  <c r="AB1900" i="3"/>
  <c r="AB593" i="3"/>
  <c r="AB1901" i="3"/>
  <c r="AB1902" i="3"/>
  <c r="AB1903" i="3"/>
  <c r="AB1904" i="3"/>
  <c r="AB1905" i="3"/>
  <c r="AB1906" i="3"/>
  <c r="AB1907" i="3"/>
  <c r="AB594" i="3"/>
  <c r="AB1908" i="3"/>
  <c r="AB1909" i="3"/>
  <c r="AB1910" i="3"/>
  <c r="AB1911" i="3"/>
  <c r="AB1912" i="3"/>
  <c r="AB1913" i="3"/>
  <c r="AB1914" i="3"/>
  <c r="AB1915" i="3"/>
  <c r="AB1916" i="3"/>
  <c r="AB1917" i="3"/>
  <c r="AB1918" i="3"/>
  <c r="AB1919" i="3"/>
  <c r="AB1920" i="3"/>
  <c r="AB1921" i="3"/>
  <c r="AB1922" i="3"/>
  <c r="AB1923" i="3"/>
  <c r="AB1924" i="3"/>
  <c r="AB1925" i="3"/>
  <c r="AB1926" i="3"/>
  <c r="AB1927" i="3"/>
  <c r="AB595" i="3"/>
  <c r="AB1928" i="3"/>
  <c r="AB1929" i="3"/>
  <c r="AB1930" i="3"/>
  <c r="AB1931" i="3"/>
  <c r="AB1932" i="3"/>
  <c r="AB198" i="3"/>
  <c r="AB1933" i="3"/>
  <c r="AB1934" i="3"/>
  <c r="AB1935" i="3"/>
  <c r="AB1936" i="3"/>
  <c r="AB1937" i="3"/>
  <c r="AB1938" i="3"/>
  <c r="AB1939" i="3"/>
  <c r="AB1940" i="3"/>
  <c r="AB1941" i="3"/>
  <c r="AB1942" i="3"/>
  <c r="AB1943" i="3"/>
  <c r="AB1944" i="3"/>
  <c r="AB1945" i="3"/>
  <c r="AB145" i="3"/>
  <c r="AB1946" i="3"/>
  <c r="AB1947" i="3"/>
  <c r="AB596" i="3"/>
  <c r="AB1948" i="3"/>
  <c r="AB597" i="3"/>
  <c r="AB1949" i="3"/>
  <c r="AB1950" i="3"/>
  <c r="AB598" i="3"/>
  <c r="AB1951" i="3"/>
  <c r="AB1952" i="3"/>
  <c r="AB1953" i="3"/>
  <c r="AB1954" i="3"/>
  <c r="AB1955" i="3"/>
  <c r="AB1956" i="3"/>
  <c r="AB1957" i="3"/>
  <c r="AB1958" i="3"/>
  <c r="AB1959" i="3"/>
  <c r="AB1960" i="3"/>
  <c r="AB599" i="3"/>
  <c r="AB1961" i="3"/>
  <c r="AB1962" i="3"/>
  <c r="AB1963" i="3"/>
  <c r="AB1964" i="3"/>
  <c r="AB1965" i="3"/>
  <c r="AB600" i="3"/>
  <c r="AB1966" i="3"/>
  <c r="AB1967" i="3"/>
  <c r="AB1968" i="3"/>
  <c r="AB1969" i="3"/>
  <c r="AB1970" i="3"/>
  <c r="AB1971" i="3"/>
  <c r="AB1972" i="3"/>
  <c r="AB1973" i="3"/>
  <c r="AB1974" i="3"/>
  <c r="AB1975" i="3"/>
  <c r="AB1976" i="3"/>
  <c r="AB1977" i="3"/>
  <c r="AB1978" i="3"/>
  <c r="AB1979" i="3"/>
  <c r="AB1980" i="3"/>
  <c r="AB1981" i="3"/>
  <c r="AB1982" i="3"/>
  <c r="AB601" i="3"/>
  <c r="AB1983" i="3"/>
  <c r="AB1984" i="3"/>
  <c r="AB1985" i="3"/>
  <c r="AB1986" i="3"/>
  <c r="AB111" i="3"/>
  <c r="AB146" i="3"/>
  <c r="AB1987" i="3"/>
  <c r="AB1988" i="3"/>
  <c r="AB1989" i="3"/>
  <c r="AB1990" i="3"/>
  <c r="AB1991" i="3"/>
  <c r="AB1992" i="3"/>
  <c r="AB1993" i="3"/>
  <c r="AB1994" i="3"/>
  <c r="AB1995" i="3"/>
  <c r="AB1996" i="3"/>
  <c r="AB1997" i="3"/>
  <c r="AB1998" i="3"/>
  <c r="AB602" i="3"/>
  <c r="AB1999" i="3"/>
  <c r="AB603" i="3"/>
  <c r="AB2000" i="3"/>
  <c r="AB2001" i="3"/>
  <c r="AB2002" i="3"/>
  <c r="AB2003" i="3"/>
  <c r="AB2004" i="3"/>
  <c r="AB2005" i="3"/>
  <c r="AB2006" i="3"/>
  <c r="AB2007" i="3"/>
  <c r="AB2008" i="3"/>
  <c r="AB604" i="3"/>
  <c r="AB2009" i="3"/>
  <c r="AB2010" i="3"/>
  <c r="AB2011" i="3"/>
  <c r="AB2012" i="3"/>
  <c r="AB2013" i="3"/>
  <c r="AB2014" i="3"/>
  <c r="AB2015" i="3"/>
  <c r="AB2016" i="3"/>
  <c r="AB2017" i="3"/>
  <c r="AB2018" i="3"/>
  <c r="AB2019" i="3"/>
  <c r="AB2020" i="3"/>
  <c r="AB2021" i="3"/>
  <c r="AB2022" i="3"/>
  <c r="AB605" i="3"/>
  <c r="AB2023" i="3"/>
  <c r="AB2024" i="3"/>
  <c r="AB2025" i="3"/>
  <c r="AB2026" i="3"/>
  <c r="AB2027" i="3"/>
  <c r="AB2028" i="3"/>
  <c r="AB606" i="3"/>
  <c r="AB2029" i="3"/>
  <c r="AB2030" i="3"/>
  <c r="AB2031" i="3"/>
  <c r="AB2032" i="3"/>
  <c r="AB2033" i="3"/>
  <c r="AB2034" i="3"/>
  <c r="AB2035" i="3"/>
  <c r="AB2036" i="3"/>
  <c r="AB2037" i="3"/>
  <c r="AB2038" i="3"/>
  <c r="AB2039" i="3"/>
  <c r="AB2040" i="3"/>
  <c r="AB2041" i="3"/>
  <c r="AB2042" i="3"/>
  <c r="AB2043" i="3"/>
  <c r="AB2044" i="3"/>
  <c r="AB2045" i="3"/>
  <c r="AB2046" i="3"/>
  <c r="AB2047" i="3"/>
  <c r="AB2048" i="3"/>
  <c r="AB2049" i="3"/>
  <c r="AB2050" i="3"/>
  <c r="AB2051" i="3"/>
  <c r="AB2052" i="3"/>
  <c r="AB2053" i="3"/>
  <c r="AB2054" i="3"/>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B130" i="7" l="1"/>
  <c r="B129" i="7"/>
  <c r="P45" i="7"/>
  <c r="Q45" i="7" s="1"/>
  <c r="P2" i="7"/>
  <c r="B127" i="7" s="1"/>
  <c r="B144" i="7"/>
  <c r="B143" i="7"/>
  <c r="R45" i="7"/>
  <c r="S45" i="7" s="1"/>
  <c r="R2" i="7"/>
  <c r="B141" i="7" s="1"/>
  <c r="B116" i="7"/>
  <c r="B115" i="7"/>
  <c r="N45" i="7"/>
  <c r="O45" i="7" s="1"/>
  <c r="N2" i="7"/>
  <c r="B113" i="7" s="1"/>
  <c r="B102" i="7"/>
  <c r="B101" i="7"/>
  <c r="L45" i="7"/>
  <c r="M45" i="7" s="1"/>
  <c r="L2" i="7"/>
  <c r="B99" i="7" s="1"/>
  <c r="B88" i="7"/>
  <c r="B87" i="7"/>
  <c r="J45" i="7"/>
  <c r="K45" i="7" s="1"/>
  <c r="J2" i="7"/>
  <c r="B85" i="7" s="1"/>
  <c r="B74" i="7"/>
  <c r="B73" i="7"/>
  <c r="H45" i="7"/>
  <c r="I45" i="7" s="1"/>
  <c r="H2" i="7"/>
  <c r="B71" i="7" s="1"/>
  <c r="B60" i="7"/>
  <c r="B59" i="7"/>
  <c r="F45" i="7"/>
  <c r="G45" i="7" s="1"/>
  <c r="F2" i="7"/>
  <c r="B57" i="7" s="1"/>
  <c r="B44" i="7"/>
  <c r="B43" i="7"/>
  <c r="B46" i="7"/>
  <c r="B45" i="7"/>
  <c r="T2" i="7"/>
  <c r="T45" i="7"/>
  <c r="B114" i="7" l="1"/>
  <c r="B100" i="7"/>
  <c r="B86" i="7"/>
  <c r="B142" i="7"/>
  <c r="B128" i="7"/>
  <c r="B72" i="7"/>
  <c r="B58" i="7"/>
  <c r="X2" i="7"/>
  <c r="P3" i="7" s="1"/>
  <c r="P4" i="7" s="1"/>
  <c r="P5" i="7" s="1"/>
  <c r="P6" i="7" s="1"/>
  <c r="P7" i="7" s="1"/>
  <c r="P8" i="7" s="1"/>
  <c r="P9" i="7" s="1"/>
  <c r="P10" i="7" s="1"/>
  <c r="P11" i="7" s="1"/>
  <c r="P12" i="7" s="1"/>
  <c r="P13" i="7" s="1"/>
  <c r="P14" i="7" s="1"/>
  <c r="P15" i="7" s="1"/>
  <c r="P16" i="7" s="1"/>
  <c r="P17" i="7" s="1"/>
  <c r="P18" i="7" s="1"/>
  <c r="P19" i="7" s="1"/>
  <c r="P20" i="7" s="1"/>
  <c r="P21" i="7" s="1"/>
  <c r="P22" i="7" s="1"/>
  <c r="P23" i="7" s="1"/>
  <c r="P24" i="7" s="1"/>
  <c r="P25" i="7" s="1"/>
  <c r="P26" i="7" s="1"/>
  <c r="P27" i="7" s="1"/>
  <c r="P28" i="7" s="1"/>
  <c r="P29" i="7" s="1"/>
  <c r="P30" i="7" s="1"/>
  <c r="P31" i="7" s="1"/>
  <c r="P32" i="7" s="1"/>
  <c r="P33" i="7" s="1"/>
  <c r="P34" i="7" s="1"/>
  <c r="P35" i="7" s="1"/>
  <c r="P36" i="7" s="1"/>
  <c r="P37" i="7" s="1"/>
  <c r="P38" i="7" s="1"/>
  <c r="P39" i="7" s="1"/>
  <c r="P40" i="7" s="1"/>
  <c r="P41" i="7" s="1"/>
  <c r="P42" i="7" s="1"/>
  <c r="P43" i="7" s="1"/>
  <c r="P44" i="7" s="1"/>
  <c r="D45" i="7"/>
  <c r="E45" i="7" s="1"/>
  <c r="D2" i="7"/>
  <c r="U45" i="7"/>
  <c r="Q3" i="7" l="1"/>
  <c r="Q2" i="7"/>
  <c r="R3" i="7"/>
  <c r="R4" i="7" s="1"/>
  <c r="S3" i="7" s="1"/>
  <c r="T3" i="7"/>
  <c r="L3" i="7"/>
  <c r="M2" i="7" s="1"/>
  <c r="N3" i="7"/>
  <c r="H3" i="7"/>
  <c r="J3" i="7"/>
  <c r="D3" i="7"/>
  <c r="D4" i="7" s="1"/>
  <c r="E3" i="7" s="1"/>
  <c r="F3" i="7"/>
  <c r="U2" i="7"/>
  <c r="Q5" i="7" l="1"/>
  <c r="Q4" i="7"/>
  <c r="S2" i="7"/>
  <c r="T4" i="7"/>
  <c r="R5" i="7"/>
  <c r="S4" i="7" s="1"/>
  <c r="N4" i="7"/>
  <c r="O2" i="7"/>
  <c r="L4" i="7"/>
  <c r="L5" i="7" s="1"/>
  <c r="L6" i="7" s="1"/>
  <c r="L7" i="7" s="1"/>
  <c r="L8" i="7" s="1"/>
  <c r="L9" i="7" s="1"/>
  <c r="L10" i="7" s="1"/>
  <c r="L11" i="7" s="1"/>
  <c r="L12" i="7" s="1"/>
  <c r="L13" i="7" s="1"/>
  <c r="L14" i="7" s="1"/>
  <c r="L15" i="7" s="1"/>
  <c r="L16" i="7" s="1"/>
  <c r="L17" i="7" s="1"/>
  <c r="L18" i="7" s="1"/>
  <c r="L19" i="7" s="1"/>
  <c r="L20" i="7" s="1"/>
  <c r="L21" i="7" s="1"/>
  <c r="L22" i="7" s="1"/>
  <c r="L23" i="7" s="1"/>
  <c r="L24" i="7" s="1"/>
  <c r="L25" i="7" s="1"/>
  <c r="L26" i="7" s="1"/>
  <c r="L27" i="7" s="1"/>
  <c r="L28" i="7" s="1"/>
  <c r="L29" i="7" s="1"/>
  <c r="L30" i="7" s="1"/>
  <c r="L31" i="7" s="1"/>
  <c r="L32" i="7" s="1"/>
  <c r="L33" i="7" s="1"/>
  <c r="L34" i="7" s="1"/>
  <c r="L35" i="7" s="1"/>
  <c r="L36" i="7" s="1"/>
  <c r="L37" i="7" s="1"/>
  <c r="L38" i="7" s="1"/>
  <c r="L39" i="7" s="1"/>
  <c r="L40" i="7" s="1"/>
  <c r="L41" i="7" s="1"/>
  <c r="L42" i="7" s="1"/>
  <c r="L43" i="7" s="1"/>
  <c r="L44" i="7" s="1"/>
  <c r="I2" i="7"/>
  <c r="J4" i="7"/>
  <c r="K2" i="7"/>
  <c r="H4" i="7"/>
  <c r="H5" i="7" s="1"/>
  <c r="E2" i="7"/>
  <c r="F4" i="7"/>
  <c r="G2" i="7"/>
  <c r="D5" i="7"/>
  <c r="E4" i="7" s="1"/>
  <c r="U3" i="7"/>
  <c r="Q6" i="7" l="1"/>
  <c r="T5" i="7"/>
  <c r="M3" i="7"/>
  <c r="R6" i="7"/>
  <c r="S5" i="7" s="1"/>
  <c r="I3" i="7"/>
  <c r="N5" i="7"/>
  <c r="O3" i="7"/>
  <c r="M4" i="7"/>
  <c r="M5" i="7"/>
  <c r="M6" i="7"/>
  <c r="J5" i="7"/>
  <c r="K3" i="7"/>
  <c r="H6" i="7"/>
  <c r="I5" i="7" s="1"/>
  <c r="I4" i="7"/>
  <c r="F5" i="7"/>
  <c r="G3" i="7"/>
  <c r="D6" i="7"/>
  <c r="E5" i="7" s="1"/>
  <c r="U4" i="7"/>
  <c r="Q7" i="7" l="1"/>
  <c r="T6" i="7"/>
  <c r="R7" i="7"/>
  <c r="S6" i="7" s="1"/>
  <c r="N6" i="7"/>
  <c r="O4" i="7"/>
  <c r="M7" i="7"/>
  <c r="J6" i="7"/>
  <c r="K4" i="7"/>
  <c r="H7" i="7"/>
  <c r="I6" i="7" s="1"/>
  <c r="F6" i="7"/>
  <c r="G4" i="7"/>
  <c r="D7" i="7"/>
  <c r="E6" i="7" s="1"/>
  <c r="U5" i="7"/>
  <c r="T7" i="7" l="1"/>
  <c r="R8" i="7"/>
  <c r="N7" i="7"/>
  <c r="O5" i="7"/>
  <c r="M8" i="7"/>
  <c r="J7" i="7"/>
  <c r="K6" i="7" s="1"/>
  <c r="K5" i="7"/>
  <c r="H8" i="7"/>
  <c r="F7" i="7"/>
  <c r="G6" i="7" s="1"/>
  <c r="G5" i="7"/>
  <c r="D8" i="7"/>
  <c r="E7" i="7" s="1"/>
  <c r="U6" i="7"/>
  <c r="Q9" i="7" l="1"/>
  <c r="Q8" i="7"/>
  <c r="T8" i="7"/>
  <c r="R9" i="7"/>
  <c r="S7" i="7"/>
  <c r="N8" i="7"/>
  <c r="O6" i="7"/>
  <c r="M9" i="7"/>
  <c r="J8" i="7"/>
  <c r="K7" i="7" s="1"/>
  <c r="H9" i="7"/>
  <c r="I8" i="7" s="1"/>
  <c r="I7" i="7"/>
  <c r="F8" i="7"/>
  <c r="D9" i="7"/>
  <c r="E8" i="7" s="1"/>
  <c r="U7" i="7"/>
  <c r="Q10" i="7" l="1"/>
  <c r="T9" i="7"/>
  <c r="R10" i="7"/>
  <c r="S9" i="7" s="1"/>
  <c r="S8" i="7"/>
  <c r="N9" i="7"/>
  <c r="O8" i="7" s="1"/>
  <c r="O7" i="7"/>
  <c r="M10" i="7"/>
  <c r="J9" i="7"/>
  <c r="K8" i="7" s="1"/>
  <c r="H10" i="7"/>
  <c r="I9" i="7" s="1"/>
  <c r="F9" i="7"/>
  <c r="G8" i="7" s="1"/>
  <c r="G7" i="7"/>
  <c r="D10" i="7"/>
  <c r="E9" i="7" s="1"/>
  <c r="U8" i="7"/>
  <c r="Q11" i="7" l="1"/>
  <c r="T10" i="7"/>
  <c r="R11" i="7"/>
  <c r="S10" i="7" s="1"/>
  <c r="N10" i="7"/>
  <c r="O9" i="7" s="1"/>
  <c r="M11" i="7"/>
  <c r="J10" i="7"/>
  <c r="K9" i="7" s="1"/>
  <c r="H11" i="7"/>
  <c r="I10" i="7" s="1"/>
  <c r="F10" i="7"/>
  <c r="G9" i="7" s="1"/>
  <c r="D11" i="7"/>
  <c r="E10" i="7" s="1"/>
  <c r="U9" i="7"/>
  <c r="Q12" i="7" l="1"/>
  <c r="T11" i="7"/>
  <c r="R12" i="7"/>
  <c r="S11" i="7" s="1"/>
  <c r="N11" i="7"/>
  <c r="O10" i="7" s="1"/>
  <c r="M12" i="7"/>
  <c r="J11" i="7"/>
  <c r="K10" i="7" s="1"/>
  <c r="H12" i="7"/>
  <c r="I11" i="7" s="1"/>
  <c r="F11" i="7"/>
  <c r="G10" i="7" s="1"/>
  <c r="D12" i="7"/>
  <c r="E11" i="7" s="1"/>
  <c r="U10" i="7"/>
  <c r="Q13" i="7" l="1"/>
  <c r="T12" i="7"/>
  <c r="R13" i="7"/>
  <c r="S12" i="7" s="1"/>
  <c r="N12" i="7"/>
  <c r="O11" i="7" s="1"/>
  <c r="M13" i="7"/>
  <c r="J12" i="7"/>
  <c r="K11" i="7" s="1"/>
  <c r="H13" i="7"/>
  <c r="I12" i="7" s="1"/>
  <c r="F12" i="7"/>
  <c r="G11" i="7" s="1"/>
  <c r="D13" i="7"/>
  <c r="E12" i="7" s="1"/>
  <c r="U11" i="7"/>
  <c r="Q14" i="7" l="1"/>
  <c r="T13" i="7"/>
  <c r="R14" i="7"/>
  <c r="S13" i="7" s="1"/>
  <c r="N13" i="7"/>
  <c r="O12" i="7" s="1"/>
  <c r="M14" i="7"/>
  <c r="J13" i="7"/>
  <c r="K12" i="7" s="1"/>
  <c r="H14" i="7"/>
  <c r="I13" i="7" s="1"/>
  <c r="F13" i="7"/>
  <c r="G12" i="7" s="1"/>
  <c r="D14" i="7"/>
  <c r="E13" i="7" s="1"/>
  <c r="U12" i="7"/>
  <c r="Q15" i="7" l="1"/>
  <c r="T14" i="7"/>
  <c r="R15" i="7"/>
  <c r="N14" i="7"/>
  <c r="O13" i="7" s="1"/>
  <c r="M15" i="7"/>
  <c r="J14" i="7"/>
  <c r="K13" i="7" s="1"/>
  <c r="H15" i="7"/>
  <c r="I14" i="7" s="1"/>
  <c r="F14" i="7"/>
  <c r="G13" i="7" s="1"/>
  <c r="D15" i="7"/>
  <c r="E14" i="7" s="1"/>
  <c r="U13" i="7"/>
  <c r="Q16" i="7" l="1"/>
  <c r="T15" i="7"/>
  <c r="R16" i="7"/>
  <c r="S15" i="7" s="1"/>
  <c r="S14" i="7"/>
  <c r="N15" i="7"/>
  <c r="O14" i="7" s="1"/>
  <c r="M16" i="7"/>
  <c r="J15" i="7"/>
  <c r="K14" i="7" s="1"/>
  <c r="H16" i="7"/>
  <c r="I15" i="7" s="1"/>
  <c r="F15" i="7"/>
  <c r="G14" i="7" s="1"/>
  <c r="D16" i="7"/>
  <c r="E15" i="7" s="1"/>
  <c r="U14" i="7"/>
  <c r="Q17" i="7" l="1"/>
  <c r="T16" i="7"/>
  <c r="R17" i="7"/>
  <c r="N16" i="7"/>
  <c r="O15" i="7" s="1"/>
  <c r="M17" i="7"/>
  <c r="J16" i="7"/>
  <c r="K15" i="7" s="1"/>
  <c r="H17" i="7"/>
  <c r="I16" i="7" s="1"/>
  <c r="F16" i="7"/>
  <c r="G15" i="7" s="1"/>
  <c r="D17" i="7"/>
  <c r="E16" i="7" s="1"/>
  <c r="U15" i="7"/>
  <c r="Q18" i="7" l="1"/>
  <c r="T17" i="7"/>
  <c r="R18" i="7"/>
  <c r="S16" i="7"/>
  <c r="N17" i="7"/>
  <c r="O16" i="7" s="1"/>
  <c r="M18" i="7"/>
  <c r="J17" i="7"/>
  <c r="K16" i="7" s="1"/>
  <c r="H18" i="7"/>
  <c r="I17" i="7" s="1"/>
  <c r="F17" i="7"/>
  <c r="G16" i="7" s="1"/>
  <c r="D18" i="7"/>
  <c r="E17" i="7" s="1"/>
  <c r="U16" i="7"/>
  <c r="Q19" i="7" l="1"/>
  <c r="T18" i="7"/>
  <c r="R19" i="7"/>
  <c r="S18" i="7" s="1"/>
  <c r="S17" i="7"/>
  <c r="N18" i="7"/>
  <c r="O17" i="7" s="1"/>
  <c r="M19" i="7"/>
  <c r="J18" i="7"/>
  <c r="K17" i="7" s="1"/>
  <c r="H19" i="7"/>
  <c r="I18" i="7" s="1"/>
  <c r="F18" i="7"/>
  <c r="G17" i="7" s="1"/>
  <c r="D19" i="7"/>
  <c r="E18" i="7" s="1"/>
  <c r="U17" i="7"/>
  <c r="Q20" i="7" l="1"/>
  <c r="T19" i="7"/>
  <c r="R20" i="7"/>
  <c r="S19" i="7" s="1"/>
  <c r="N19" i="7"/>
  <c r="O18" i="7" s="1"/>
  <c r="M20" i="7"/>
  <c r="J19" i="7"/>
  <c r="K18" i="7" s="1"/>
  <c r="H20" i="7"/>
  <c r="I19" i="7" s="1"/>
  <c r="F19" i="7"/>
  <c r="G18" i="7" s="1"/>
  <c r="D20" i="7"/>
  <c r="E19" i="7" s="1"/>
  <c r="U18" i="7"/>
  <c r="Q21" i="7" l="1"/>
  <c r="T20" i="7"/>
  <c r="R21" i="7"/>
  <c r="S20" i="7" s="1"/>
  <c r="N20" i="7"/>
  <c r="O19" i="7" s="1"/>
  <c r="M21" i="7"/>
  <c r="J20" i="7"/>
  <c r="K19" i="7" s="1"/>
  <c r="H21" i="7"/>
  <c r="I20" i="7" s="1"/>
  <c r="F20" i="7"/>
  <c r="G19" i="7" s="1"/>
  <c r="D21" i="7"/>
  <c r="E20" i="7" s="1"/>
  <c r="U19" i="7"/>
  <c r="T21" i="7" l="1"/>
  <c r="R22" i="7"/>
  <c r="S21" i="7" s="1"/>
  <c r="N21" i="7"/>
  <c r="O20" i="7" s="1"/>
  <c r="M22" i="7"/>
  <c r="J21" i="7"/>
  <c r="K20" i="7" s="1"/>
  <c r="H22" i="7"/>
  <c r="I21" i="7" s="1"/>
  <c r="F21" i="7"/>
  <c r="G20" i="7" s="1"/>
  <c r="D22" i="7"/>
  <c r="E21" i="7" s="1"/>
  <c r="U20" i="7"/>
  <c r="Q22" i="7" l="1"/>
  <c r="T22" i="7"/>
  <c r="R23" i="7"/>
  <c r="S22" i="7" s="1"/>
  <c r="N22" i="7"/>
  <c r="O21" i="7" s="1"/>
  <c r="M23" i="7"/>
  <c r="J22" i="7"/>
  <c r="K21" i="7" s="1"/>
  <c r="H23" i="7"/>
  <c r="I22" i="7" s="1"/>
  <c r="F22" i="7"/>
  <c r="G21" i="7" s="1"/>
  <c r="D23" i="7"/>
  <c r="E22" i="7" s="1"/>
  <c r="U21" i="7"/>
  <c r="Q23" i="7" l="1"/>
  <c r="T23" i="7"/>
  <c r="R24" i="7"/>
  <c r="S23" i="7" s="1"/>
  <c r="N23" i="7"/>
  <c r="O22" i="7" s="1"/>
  <c r="M24" i="7"/>
  <c r="J23" i="7"/>
  <c r="K22" i="7" s="1"/>
  <c r="H24" i="7"/>
  <c r="I23" i="7" s="1"/>
  <c r="F23" i="7"/>
  <c r="G22" i="7" s="1"/>
  <c r="D24" i="7"/>
  <c r="E23" i="7" s="1"/>
  <c r="U22" i="7"/>
  <c r="Q24" i="7" l="1"/>
  <c r="T24" i="7"/>
  <c r="R25" i="7"/>
  <c r="S24" i="7" s="1"/>
  <c r="N24" i="7"/>
  <c r="O23" i="7" s="1"/>
  <c r="M25" i="7"/>
  <c r="J24" i="7"/>
  <c r="K23" i="7" s="1"/>
  <c r="H25" i="7"/>
  <c r="I24" i="7" s="1"/>
  <c r="F24" i="7"/>
  <c r="G23" i="7" s="1"/>
  <c r="D25" i="7"/>
  <c r="E24" i="7" s="1"/>
  <c r="U23" i="7"/>
  <c r="Q25" i="7" l="1"/>
  <c r="T25" i="7"/>
  <c r="R26" i="7"/>
  <c r="S25" i="7" s="1"/>
  <c r="N25" i="7"/>
  <c r="O24" i="7" s="1"/>
  <c r="M26" i="7"/>
  <c r="J25" i="7"/>
  <c r="K24" i="7" s="1"/>
  <c r="H26" i="7"/>
  <c r="I25" i="7" s="1"/>
  <c r="F25" i="7"/>
  <c r="G24" i="7" s="1"/>
  <c r="D26" i="7"/>
  <c r="E25" i="7" s="1"/>
  <c r="U24" i="7"/>
  <c r="Q26" i="7" l="1"/>
  <c r="T26" i="7"/>
  <c r="R27" i="7"/>
  <c r="S26" i="7" s="1"/>
  <c r="N26" i="7"/>
  <c r="O25" i="7" s="1"/>
  <c r="M27" i="7"/>
  <c r="J26" i="7"/>
  <c r="K25" i="7" s="1"/>
  <c r="H27" i="7"/>
  <c r="I26" i="7" s="1"/>
  <c r="F26" i="7"/>
  <c r="G25" i="7" s="1"/>
  <c r="D27" i="7"/>
  <c r="E26" i="7" s="1"/>
  <c r="U25" i="7"/>
  <c r="Q27" i="7" l="1"/>
  <c r="T27" i="7"/>
  <c r="R28" i="7"/>
  <c r="S27" i="7" s="1"/>
  <c r="N27" i="7"/>
  <c r="O26" i="7" s="1"/>
  <c r="M28" i="7"/>
  <c r="J27" i="7"/>
  <c r="K26" i="7" s="1"/>
  <c r="H28" i="7"/>
  <c r="I27" i="7" s="1"/>
  <c r="F27" i="7"/>
  <c r="G26" i="7" s="1"/>
  <c r="D28" i="7"/>
  <c r="E27" i="7" s="1"/>
  <c r="U26" i="7"/>
  <c r="Q28" i="7" l="1"/>
  <c r="T28" i="7"/>
  <c r="R29" i="7"/>
  <c r="S28" i="7" s="1"/>
  <c r="N28" i="7"/>
  <c r="O27" i="7" s="1"/>
  <c r="M29" i="7"/>
  <c r="J28" i="7"/>
  <c r="K27" i="7" s="1"/>
  <c r="H29" i="7"/>
  <c r="I28" i="7" s="1"/>
  <c r="F28" i="7"/>
  <c r="G27" i="7" s="1"/>
  <c r="D29" i="7"/>
  <c r="E28" i="7" s="1"/>
  <c r="U27" i="7"/>
  <c r="Q29" i="7" l="1"/>
  <c r="T29" i="7"/>
  <c r="R30" i="7"/>
  <c r="N29" i="7"/>
  <c r="O28" i="7" s="1"/>
  <c r="M30" i="7"/>
  <c r="J29" i="7"/>
  <c r="K28" i="7" s="1"/>
  <c r="H30" i="7"/>
  <c r="I29" i="7" s="1"/>
  <c r="F29" i="7"/>
  <c r="G28" i="7" s="1"/>
  <c r="D30" i="7"/>
  <c r="E29" i="7" s="1"/>
  <c r="U28" i="7"/>
  <c r="Q30" i="7" l="1"/>
  <c r="T30" i="7"/>
  <c r="R31" i="7"/>
  <c r="S30" i="7" s="1"/>
  <c r="S29" i="7"/>
  <c r="N30" i="7"/>
  <c r="O29" i="7" s="1"/>
  <c r="M31" i="7"/>
  <c r="J30" i="7"/>
  <c r="K29" i="7" s="1"/>
  <c r="H31" i="7"/>
  <c r="I30" i="7" s="1"/>
  <c r="F30" i="7"/>
  <c r="G29" i="7" s="1"/>
  <c r="D31" i="7"/>
  <c r="E30" i="7" s="1"/>
  <c r="U29" i="7"/>
  <c r="Q31" i="7" l="1"/>
  <c r="T31" i="7"/>
  <c r="R32" i="7"/>
  <c r="S31" i="7" s="1"/>
  <c r="N31" i="7"/>
  <c r="O30" i="7" s="1"/>
  <c r="M32" i="7"/>
  <c r="J31" i="7"/>
  <c r="K30" i="7" s="1"/>
  <c r="H32" i="7"/>
  <c r="I31" i="7" s="1"/>
  <c r="F31" i="7"/>
  <c r="G30" i="7" s="1"/>
  <c r="D32" i="7"/>
  <c r="E31" i="7" s="1"/>
  <c r="U30" i="7"/>
  <c r="Q32" i="7" l="1"/>
  <c r="T32" i="7"/>
  <c r="R33" i="7"/>
  <c r="N32" i="7"/>
  <c r="O31" i="7" s="1"/>
  <c r="M33" i="7"/>
  <c r="J32" i="7"/>
  <c r="K31" i="7" s="1"/>
  <c r="H33" i="7"/>
  <c r="I32" i="7" s="1"/>
  <c r="F32" i="7"/>
  <c r="G31" i="7" s="1"/>
  <c r="D33" i="7"/>
  <c r="E32" i="7" s="1"/>
  <c r="U31" i="7"/>
  <c r="Q33" i="7" l="1"/>
  <c r="T33" i="7"/>
  <c r="R34" i="7"/>
  <c r="S33" i="7" s="1"/>
  <c r="S32" i="7"/>
  <c r="N33" i="7"/>
  <c r="O32" i="7" s="1"/>
  <c r="M34" i="7"/>
  <c r="J33" i="7"/>
  <c r="K32" i="7" s="1"/>
  <c r="H34" i="7"/>
  <c r="I33" i="7" s="1"/>
  <c r="F33" i="7"/>
  <c r="G32" i="7" s="1"/>
  <c r="D34" i="7"/>
  <c r="E33" i="7" s="1"/>
  <c r="U32" i="7"/>
  <c r="Q34" i="7" l="1"/>
  <c r="T34" i="7"/>
  <c r="R35" i="7"/>
  <c r="S34" i="7" s="1"/>
  <c r="N34" i="7"/>
  <c r="O33" i="7" s="1"/>
  <c r="M35" i="7"/>
  <c r="J34" i="7"/>
  <c r="K33" i="7" s="1"/>
  <c r="H35" i="7"/>
  <c r="I34" i="7" s="1"/>
  <c r="F34" i="7"/>
  <c r="G33" i="7" s="1"/>
  <c r="D35" i="7"/>
  <c r="E34" i="7" s="1"/>
  <c r="U33" i="7"/>
  <c r="Q35" i="7" l="1"/>
  <c r="T35" i="7"/>
  <c r="R36" i="7"/>
  <c r="S35" i="7" s="1"/>
  <c r="N35" i="7"/>
  <c r="O34" i="7" s="1"/>
  <c r="M36" i="7"/>
  <c r="J35" i="7"/>
  <c r="K34" i="7" s="1"/>
  <c r="H36" i="7"/>
  <c r="I35" i="7" s="1"/>
  <c r="F35" i="7"/>
  <c r="G34" i="7" s="1"/>
  <c r="D36" i="7"/>
  <c r="E35" i="7" s="1"/>
  <c r="U34" i="7"/>
  <c r="Q36" i="7" l="1"/>
  <c r="T36" i="7"/>
  <c r="R37" i="7"/>
  <c r="S36" i="7" s="1"/>
  <c r="N36" i="7"/>
  <c r="O35" i="7" s="1"/>
  <c r="M37" i="7"/>
  <c r="J36" i="7"/>
  <c r="K35" i="7" s="1"/>
  <c r="H37" i="7"/>
  <c r="I36" i="7" s="1"/>
  <c r="F36" i="7"/>
  <c r="G35" i="7" s="1"/>
  <c r="D37" i="7"/>
  <c r="E36" i="7" s="1"/>
  <c r="U35" i="7"/>
  <c r="Q37" i="7" l="1"/>
  <c r="T37" i="7"/>
  <c r="R38" i="7"/>
  <c r="S37" i="7" s="1"/>
  <c r="N37" i="7"/>
  <c r="O36" i="7" s="1"/>
  <c r="M38" i="7"/>
  <c r="J37" i="7"/>
  <c r="K36" i="7" s="1"/>
  <c r="H38" i="7"/>
  <c r="I37" i="7" s="1"/>
  <c r="F37" i="7"/>
  <c r="G36" i="7" s="1"/>
  <c r="D38" i="7"/>
  <c r="E37" i="7" s="1"/>
  <c r="U36" i="7"/>
  <c r="Q38" i="7" l="1"/>
  <c r="T38" i="7"/>
  <c r="R39" i="7"/>
  <c r="S38" i="7" s="1"/>
  <c r="N38" i="7"/>
  <c r="O37" i="7" s="1"/>
  <c r="M39" i="7"/>
  <c r="J38" i="7"/>
  <c r="K37" i="7" s="1"/>
  <c r="H39" i="7"/>
  <c r="I38" i="7" s="1"/>
  <c r="F38" i="7"/>
  <c r="G37" i="7" s="1"/>
  <c r="D39" i="7"/>
  <c r="E38" i="7" s="1"/>
  <c r="U37" i="7"/>
  <c r="Q39" i="7" l="1"/>
  <c r="T39" i="7"/>
  <c r="R40" i="7"/>
  <c r="S39" i="7" s="1"/>
  <c r="N39" i="7"/>
  <c r="O38" i="7" s="1"/>
  <c r="M40" i="7"/>
  <c r="J39" i="7"/>
  <c r="K38" i="7" s="1"/>
  <c r="H40" i="7"/>
  <c r="I39" i="7" s="1"/>
  <c r="F39" i="7"/>
  <c r="G38" i="7" s="1"/>
  <c r="D40" i="7"/>
  <c r="E39" i="7" s="1"/>
  <c r="U38" i="7"/>
  <c r="Q40" i="7" l="1"/>
  <c r="T40" i="7"/>
  <c r="R41" i="7"/>
  <c r="S40" i="7" s="1"/>
  <c r="N40" i="7"/>
  <c r="O39" i="7" s="1"/>
  <c r="M41" i="7"/>
  <c r="J40" i="7"/>
  <c r="K39" i="7" s="1"/>
  <c r="H41" i="7"/>
  <c r="I40" i="7" s="1"/>
  <c r="F40" i="7"/>
  <c r="G39" i="7" s="1"/>
  <c r="D41" i="7"/>
  <c r="E40" i="7" s="1"/>
  <c r="U39" i="7"/>
  <c r="Q41" i="7" l="1"/>
  <c r="T41" i="7"/>
  <c r="R42" i="7"/>
  <c r="S41" i="7" s="1"/>
  <c r="N41" i="7"/>
  <c r="O40" i="7" s="1"/>
  <c r="M42" i="7"/>
  <c r="J41" i="7"/>
  <c r="K40" i="7" s="1"/>
  <c r="H42" i="7"/>
  <c r="I41" i="7" s="1"/>
  <c r="F41" i="7"/>
  <c r="G40" i="7" s="1"/>
  <c r="D42" i="7"/>
  <c r="E41" i="7" s="1"/>
  <c r="U40" i="7"/>
  <c r="Q44" i="7" l="1"/>
  <c r="Q42" i="7"/>
  <c r="T42" i="7"/>
  <c r="R43" i="7"/>
  <c r="S42" i="7" s="1"/>
  <c r="N42" i="7"/>
  <c r="O41" i="7" s="1"/>
  <c r="M43" i="7"/>
  <c r="M44" i="7"/>
  <c r="J42" i="7"/>
  <c r="K41" i="7" s="1"/>
  <c r="H43" i="7"/>
  <c r="I42" i="7" s="1"/>
  <c r="F42" i="7"/>
  <c r="G41" i="7" s="1"/>
  <c r="D43" i="7"/>
  <c r="E42" i="7" s="1"/>
  <c r="U41" i="7"/>
  <c r="Q43" i="7" l="1"/>
  <c r="T43" i="7"/>
  <c r="R44" i="7"/>
  <c r="S44" i="7" s="1"/>
  <c r="N43" i="7"/>
  <c r="O42" i="7" s="1"/>
  <c r="J43" i="7"/>
  <c r="K42" i="7" s="1"/>
  <c r="H44" i="7"/>
  <c r="I44" i="7" s="1"/>
  <c r="F43" i="7"/>
  <c r="G42" i="7" s="1"/>
  <c r="D44" i="7"/>
  <c r="E44" i="7" s="1"/>
  <c r="U42" i="7"/>
  <c r="S43" i="7" l="1"/>
  <c r="T44" i="7"/>
  <c r="N44" i="7"/>
  <c r="O44" i="7" s="1"/>
  <c r="J44" i="7"/>
  <c r="K44" i="7" s="1"/>
  <c r="I43" i="7"/>
  <c r="F44" i="7"/>
  <c r="G44" i="7" s="1"/>
  <c r="E43" i="7"/>
  <c r="U44" i="7"/>
  <c r="O43" i="7" l="1"/>
  <c r="K43" i="7"/>
  <c r="G43" i="7"/>
  <c r="U43" i="7"/>
</calcChain>
</file>

<file path=xl/comments1.xml><?xml version="1.0" encoding="utf-8"?>
<comments xmlns="http://schemas.openxmlformats.org/spreadsheetml/2006/main">
  <authors>
    <author>TonyAdmin</author>
    <author>Tony</author>
    <author>Tony C.</author>
  </authors>
  <commentList>
    <comment ref="A2" authorId="0">
      <text>
        <r>
          <rPr>
            <b/>
            <sz val="8"/>
            <color indexed="81"/>
            <rFont val="Tahoma"/>
            <family val="2"/>
          </rPr>
          <t xml:space="preserve">Vertex 1 Name
</t>
        </r>
        <r>
          <rPr>
            <sz val="8"/>
            <color indexed="81"/>
            <rFont val="Tahoma"/>
            <family val="2"/>
          </rPr>
          <t xml:space="preserve">
Enter the name of the edge's first vertex.
</t>
        </r>
        <r>
          <rPr>
            <u/>
            <sz val="8"/>
            <color indexed="81"/>
            <rFont val="Tahoma"/>
            <family val="2"/>
          </rPr>
          <t>Worksheet Overview</t>
        </r>
        <r>
          <rPr>
            <sz val="8"/>
            <color indexed="81"/>
            <rFont val="Tahoma"/>
            <family val="2"/>
          </rPr>
          <t xml:space="preserve">
To create a NodeXL graph in Excel 2007, enter the graph's edges on this worksheet, one row per edge.  The first two columns are required; the other columns can be used to customize the edge's appearance.
To customize the appearance of an individual vertex or add an isolated vertex not connected to an edge, click the "Vertices" tab near Excel's lower-left corner.
After you have entered the edges, click the "Show Graph" button in the NodeXL tab in Excel's Ribbon.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
</t>
        </r>
      </text>
    </comment>
    <comment ref="B2" authorId="0">
      <text>
        <r>
          <rPr>
            <b/>
            <sz val="8"/>
            <color indexed="81"/>
            <rFont val="Tahoma"/>
            <family val="2"/>
          </rPr>
          <t xml:space="preserve">Vertex 2 Name
</t>
        </r>
        <r>
          <rPr>
            <sz val="8"/>
            <color indexed="81"/>
            <rFont val="Tahoma"/>
            <family val="2"/>
          </rPr>
          <t xml:space="preserve">
Enter the name of the edge's second vertex.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t>
        </r>
      </text>
    </comment>
    <comment ref="C2" authorId="0">
      <text>
        <r>
          <rPr>
            <b/>
            <sz val="8"/>
            <color indexed="81"/>
            <rFont val="Tahoma"/>
            <family val="2"/>
          </rPr>
          <t xml:space="preserve">Edge Color
</t>
        </r>
        <r>
          <rPr>
            <sz val="8"/>
            <color indexed="81"/>
            <rFont val="Tahoma"/>
            <family val="2"/>
          </rPr>
          <t xml:space="preserve">
To select an optional edge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D2" authorId="0">
      <text>
        <r>
          <rPr>
            <b/>
            <sz val="8"/>
            <color indexed="81"/>
            <rFont val="Tahoma"/>
            <family val="2"/>
          </rPr>
          <t xml:space="preserve">Edge Width
</t>
        </r>
        <r>
          <rPr>
            <sz val="8"/>
            <color indexed="81"/>
            <rFont val="Tahoma"/>
            <family val="2"/>
          </rPr>
          <t xml:space="preserve">
Enter an optional edge width between 1 and 10.</t>
        </r>
      </text>
    </comment>
    <comment ref="E2" authorId="1">
      <text>
        <r>
          <rPr>
            <b/>
            <sz val="8"/>
            <color indexed="81"/>
            <rFont val="Tahoma"/>
            <family val="2"/>
          </rPr>
          <t>Edge Style</t>
        </r>
        <r>
          <rPr>
            <b/>
            <sz val="9"/>
            <color indexed="81"/>
            <rFont val="Tahoma"/>
            <charset val="1"/>
          </rPr>
          <t xml:space="preserve">
</t>
        </r>
        <r>
          <rPr>
            <sz val="8"/>
            <color indexed="81"/>
            <rFont val="Tahoma"/>
            <family val="2"/>
          </rPr>
          <t xml:space="preserve">Select an optional edge style.
</t>
        </r>
        <r>
          <rPr>
            <u/>
            <sz val="8"/>
            <color indexed="81"/>
            <rFont val="Tahoma"/>
            <family val="2"/>
          </rPr>
          <t>Formulas</t>
        </r>
        <r>
          <rPr>
            <sz val="8"/>
            <color indexed="81"/>
            <rFont val="Tahoma"/>
            <family val="2"/>
          </rPr>
          <t xml:space="preserve">
If you are using Excel formulas to compute the styles, you may find it helpful to use the numerical options instead of text:
1 = Solid
2 = Dash
3 = Dot
4 = Dash Dot
5 = Dash Dot Dot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b/>
            <sz val="8"/>
            <color indexed="81"/>
            <rFont val="Tahoma"/>
            <family val="2"/>
          </rPr>
          <t xml:space="preserve">
</t>
        </r>
        <r>
          <rPr>
            <sz val="8"/>
            <color indexed="81"/>
            <rFont val="Tahoma"/>
            <family val="2"/>
          </rPr>
          <t xml:space="preserve">
</t>
        </r>
      </text>
    </comment>
    <comment ref="F2" authorId="0">
      <text>
        <r>
          <rPr>
            <b/>
            <sz val="8"/>
            <color indexed="81"/>
            <rFont val="Tahoma"/>
            <family val="2"/>
          </rPr>
          <t xml:space="preserve">Edge Opacity
</t>
        </r>
        <r>
          <rPr>
            <sz val="8"/>
            <color indexed="81"/>
            <rFont val="Tahoma"/>
            <family val="2"/>
          </rPr>
          <t xml:space="preserve">
Enter an optional edge opacity between 0 (transparent) and 100 (opaque).</t>
        </r>
      </text>
    </comment>
    <comment ref="G2" authorId="0">
      <text>
        <r>
          <rPr>
            <b/>
            <sz val="8"/>
            <color indexed="81"/>
            <rFont val="Tahoma"/>
            <family val="2"/>
          </rPr>
          <t xml:space="preserve">Edge Visibility
</t>
        </r>
        <r>
          <rPr>
            <sz val="8"/>
            <color indexed="81"/>
            <rFont val="Tahoma"/>
            <family val="2"/>
          </rPr>
          <t xml:space="preserve">
Select an optional edge visibility.
</t>
        </r>
        <r>
          <rPr>
            <b/>
            <sz val="8"/>
            <color indexed="81"/>
            <rFont val="Tahoma"/>
            <family val="2"/>
          </rPr>
          <t>Show</t>
        </r>
        <r>
          <rPr>
            <sz val="8"/>
            <color indexed="81"/>
            <rFont val="Tahoma"/>
            <family val="2"/>
          </rPr>
          <t xml:space="preserve">
Show the edge when the graph is refreshed.  This is the default.
</t>
        </r>
        <r>
          <rPr>
            <b/>
            <sz val="8"/>
            <color indexed="81"/>
            <rFont val="Tahoma"/>
            <family val="2"/>
          </rPr>
          <t>Skip</t>
        </r>
        <r>
          <rPr>
            <sz val="8"/>
            <color indexed="81"/>
            <rFont val="Tahoma"/>
            <family val="2"/>
          </rPr>
          <t xml:space="preserve">
Skip the edge row.
</t>
        </r>
        <r>
          <rPr>
            <b/>
            <sz val="8"/>
            <color indexed="81"/>
            <rFont val="Tahoma"/>
            <family val="2"/>
          </rPr>
          <t>Hide</t>
        </r>
        <r>
          <rPr>
            <sz val="8"/>
            <color indexed="81"/>
            <rFont val="Tahoma"/>
            <family val="2"/>
          </rPr>
          <t xml:space="preserve">
Use the edge when laying out the graph but then hide it.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2">
      <text>
        <r>
          <rPr>
            <b/>
            <sz val="8"/>
            <color indexed="81"/>
            <rFont val="Tahoma"/>
            <family val="2"/>
          </rPr>
          <t xml:space="preserve">Edge Label
</t>
        </r>
        <r>
          <rPr>
            <sz val="8"/>
            <color indexed="81"/>
            <rFont val="Tahoma"/>
            <family val="2"/>
          </rPr>
          <t xml:space="preserve">Enter an optional edge label.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text>
    </comment>
    <comment ref="I2" authorId="1">
      <text>
        <r>
          <rPr>
            <b/>
            <sz val="8"/>
            <color indexed="81"/>
            <rFont val="Tahoma"/>
            <family val="2"/>
          </rPr>
          <t xml:space="preserve">Edge Label Text Color
</t>
        </r>
        <r>
          <rPr>
            <sz val="8"/>
            <color indexed="81"/>
            <rFont val="Tahoma"/>
            <family val="2"/>
          </rPr>
          <t xml:space="preserve">
To select an optional label text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Edge Label Font Size
</t>
        </r>
        <r>
          <rPr>
            <sz val="8"/>
            <color indexed="81"/>
            <rFont val="Tahoma"/>
            <family val="2"/>
          </rPr>
          <t>Enter an optional label font size between 8 and 72.</t>
        </r>
        <r>
          <rPr>
            <b/>
            <sz val="8"/>
            <color indexed="81"/>
            <rFont val="Tahoma"/>
            <family val="2"/>
          </rPr>
          <t xml:space="preserve">
</t>
        </r>
      </text>
    </comment>
    <comment ref="K2" authorId="1">
      <text>
        <r>
          <rPr>
            <b/>
            <sz val="8"/>
            <color indexed="81"/>
            <rFont val="Tahoma"/>
            <family val="2"/>
          </rPr>
          <t xml:space="preserve">Edge Reciprocated?
</t>
        </r>
        <r>
          <rPr>
            <sz val="8"/>
            <color indexed="81"/>
            <rFont val="Tahoma"/>
            <family val="2"/>
          </rPr>
          <t xml:space="preserve">
You can tell NodeXL to calculate this and other graph metrics by going to NodeXL, Analysis, Graph Metrics in the Ribbon.</t>
        </r>
        <r>
          <rPr>
            <sz val="9"/>
            <color indexed="81"/>
            <rFont val="Tahoma"/>
            <charset val="1"/>
          </rPr>
          <t xml:space="preserve">
</t>
        </r>
      </text>
    </comment>
    <comment ref="L2" authorId="0">
      <text>
        <r>
          <rPr>
            <b/>
            <sz val="8"/>
            <color indexed="81"/>
            <rFont val="Tahoma"/>
            <family val="2"/>
          </rPr>
          <t xml:space="preserve">Edge ID
</t>
        </r>
        <r>
          <rPr>
            <sz val="8"/>
            <color indexed="81"/>
            <rFont val="Tahoma"/>
            <family val="2"/>
          </rPr>
          <t>This is a unique ID that gets filled in automatically.  Do not edit this column.</t>
        </r>
      </text>
    </comment>
    <comment ref="N2" authorId="0">
      <text>
        <r>
          <rPr>
            <b/>
            <sz val="8"/>
            <color indexed="81"/>
            <rFont val="Tahoma"/>
            <family val="2"/>
          </rPr>
          <t xml:space="preserve">How to Add Your Own Columns
</t>
        </r>
        <r>
          <rPr>
            <sz val="8"/>
            <color indexed="81"/>
            <rFont val="Tahoma"/>
            <family val="2"/>
          </rPr>
          <t>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r>
          <rPr>
            <sz val="8"/>
            <color indexed="81"/>
            <rFont val="Tahoma"/>
            <family val="2"/>
          </rPr>
          <t xml:space="preserve">
</t>
        </r>
      </text>
    </comment>
  </commentList>
</comments>
</file>

<file path=xl/comments2.xml><?xml version="1.0" encoding="utf-8"?>
<comments xmlns="http://schemas.openxmlformats.org/spreadsheetml/2006/main">
  <authors>
    <author>TonyAdmin</author>
    <author>Tony C.</author>
    <author>Tony</author>
  </authors>
  <commentList>
    <comment ref="A2" authorId="0">
      <text>
        <r>
          <rPr>
            <b/>
            <sz val="8"/>
            <color indexed="81"/>
            <rFont val="Tahoma"/>
            <family val="2"/>
          </rPr>
          <t xml:space="preserve">Vertex Name
</t>
        </r>
        <r>
          <rPr>
            <sz val="8"/>
            <color indexed="81"/>
            <rFont val="Tahoma"/>
            <family val="2"/>
          </rPr>
          <t xml:space="preserve">
Enter the name of the vertex.
</t>
        </r>
        <r>
          <rPr>
            <u/>
            <sz val="8"/>
            <color indexed="81"/>
            <rFont val="Tahoma"/>
            <family val="2"/>
          </rPr>
          <t>Worksheet Overview</t>
        </r>
        <r>
          <rPr>
            <sz val="8"/>
            <color indexed="81"/>
            <rFont val="Tahoma"/>
            <family val="2"/>
          </rPr>
          <t xml:space="preserve">
Use this worksheet to customize the appearance of the graph's vertices and to add isolated vertices that are not connected to edges.  You do not have to enter anything on this worksheet if you don't need either of these features.
</t>
        </r>
        <r>
          <rPr>
            <u/>
            <sz val="8"/>
            <color indexed="81"/>
            <rFont val="Tahoma"/>
            <family val="2"/>
          </rPr>
          <t>Isolated Vertices</t>
        </r>
        <r>
          <rPr>
            <sz val="8"/>
            <color indexed="81"/>
            <rFont val="Tahoma"/>
            <family val="2"/>
          </rPr>
          <t xml:space="preserve">
To add an isolated vertex that is not connected to any edges, enter it on this worksheet and set its Visibility cell to "Show."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t>
        </r>
        <r>
          <rPr>
            <sz val="8"/>
            <color indexed="81"/>
            <rFont val="Tahoma"/>
            <family val="2"/>
          </rPr>
          <t xml:space="preserve">
The Vertex column is frozen, meaning that it remains visible even if you scroll the worksheet to the right.  To unfreeze it,  use View, Freeze Panes, Unfreeze Panes in the Excel Ribbon.</t>
        </r>
      </text>
    </comment>
    <comment ref="B2" authorId="0">
      <text>
        <r>
          <rPr>
            <b/>
            <sz val="8"/>
            <color indexed="81"/>
            <rFont val="Tahoma"/>
            <family val="2"/>
          </rPr>
          <t xml:space="preserve">Vertex Color
</t>
        </r>
        <r>
          <rPr>
            <sz val="8"/>
            <color indexed="81"/>
            <rFont val="Tahoma"/>
            <family val="2"/>
          </rPr>
          <t xml:space="preserve">
To select an optional vertex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
</t>
        </r>
      </text>
    </comment>
    <comment ref="C2" authorId="0">
      <text>
        <r>
          <rPr>
            <b/>
            <sz val="8"/>
            <color indexed="81"/>
            <rFont val="Tahoma"/>
            <family val="2"/>
          </rPr>
          <t xml:space="preserve">Vertex Shape
</t>
        </r>
        <r>
          <rPr>
            <sz val="8"/>
            <color indexed="81"/>
            <rFont val="Tahoma"/>
            <family val="2"/>
          </rPr>
          <t xml:space="preserve">
Select an optional vertex shape.
</t>
        </r>
        <r>
          <rPr>
            <u/>
            <sz val="8"/>
            <color indexed="81"/>
            <rFont val="Tahoma"/>
            <family val="2"/>
          </rPr>
          <t>Formulas</t>
        </r>
        <r>
          <rPr>
            <sz val="8"/>
            <color indexed="81"/>
            <rFont val="Tahoma"/>
            <family val="2"/>
          </rPr>
          <t xml:space="preserve">
If you are using Excel formulas to compute the shapes, you may find it helpful to use the numerical options instead of text:
1 = Circle
2 = Disk
3 = Sphere
4 = Square
5 = Solid Square
6 = Diamond
7 = Solid Diamond
8 = Triangle
9 = Solid Triangle
10 = Label
11 = Image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D2" authorId="0">
      <text>
        <r>
          <rPr>
            <b/>
            <sz val="8"/>
            <color indexed="81"/>
            <rFont val="Tahoma"/>
            <family val="2"/>
          </rPr>
          <t xml:space="preserve">Vertex Size
</t>
        </r>
        <r>
          <rPr>
            <sz val="8"/>
            <color indexed="81"/>
            <rFont val="Tahoma"/>
            <family val="2"/>
          </rPr>
          <t xml:space="preserve">
Enter an optional vertex size between 1 and 1,000.</t>
        </r>
      </text>
    </comment>
    <comment ref="E2" authorId="0">
      <text>
        <r>
          <rPr>
            <b/>
            <sz val="8"/>
            <color indexed="81"/>
            <rFont val="Tahoma"/>
            <family val="2"/>
          </rPr>
          <t xml:space="preserve">Vertex Opacity
</t>
        </r>
        <r>
          <rPr>
            <sz val="8"/>
            <color indexed="81"/>
            <rFont val="Tahoma"/>
            <family val="2"/>
          </rPr>
          <t xml:space="preserve">
Enter an optional vertex opacity between 0 (transparent) and 100 (opaque).</t>
        </r>
      </text>
    </comment>
    <comment ref="F2" authorId="0">
      <text>
        <r>
          <rPr>
            <b/>
            <sz val="8"/>
            <color indexed="81"/>
            <rFont val="Tahoma"/>
            <family val="2"/>
          </rPr>
          <t>Vertex Image File</t>
        </r>
        <r>
          <rPr>
            <sz val="8"/>
            <color indexed="81"/>
            <rFont val="Tahoma"/>
            <family val="2"/>
          </rPr>
          <t xml:space="preserve">
To show a vertex as an image, set the Shape to Image and enter one of the following into the Image File column:
* The full path to an image file on your computer or local network.  Example: "C:\MyImages\Image.jpg".
* If the workbook has been saved, a path that is relative to the saved workbook file.  Example: "Images\Image.jpg"
* An URL to an image on the Internet.  Example: "http://www.somesite.com/Image.jpg".</t>
        </r>
      </text>
    </comment>
    <comment ref="G2" authorId="0">
      <text>
        <r>
          <rPr>
            <b/>
            <sz val="8"/>
            <color indexed="81"/>
            <rFont val="Tahoma"/>
            <family val="2"/>
          </rPr>
          <t xml:space="preserve">Vertex Visibility
</t>
        </r>
        <r>
          <rPr>
            <sz val="8"/>
            <color indexed="81"/>
            <rFont val="Tahoma"/>
            <family val="2"/>
          </rPr>
          <t xml:space="preserve">
Select an optional vertex visibility
</t>
        </r>
        <r>
          <rPr>
            <b/>
            <sz val="8"/>
            <color indexed="81"/>
            <rFont val="Tahoma"/>
            <family val="2"/>
          </rPr>
          <t>Show if in an Edge</t>
        </r>
        <r>
          <rPr>
            <sz val="8"/>
            <color indexed="81"/>
            <rFont val="Tahoma"/>
            <family val="2"/>
          </rPr>
          <t xml:space="preserve">
Show the vertex when the graph is refreshed if it is part of an edge.  Otherwise, ignore the vertex row.  This is the default.
</t>
        </r>
        <r>
          <rPr>
            <b/>
            <sz val="8"/>
            <color indexed="81"/>
            <rFont val="Tahoma"/>
            <family val="2"/>
          </rPr>
          <t>Skip</t>
        </r>
        <r>
          <rPr>
            <sz val="8"/>
            <color indexed="81"/>
            <rFont val="Tahoma"/>
            <family val="2"/>
          </rPr>
          <t xml:space="preserve">
Skip the vertex row and any edge rows that use the vertex.
</t>
        </r>
        <r>
          <rPr>
            <b/>
            <sz val="8"/>
            <color indexed="81"/>
            <rFont val="Tahoma"/>
            <family val="2"/>
          </rPr>
          <t>Hide</t>
        </r>
        <r>
          <rPr>
            <sz val="8"/>
            <color indexed="81"/>
            <rFont val="Tahoma"/>
            <family val="2"/>
          </rPr>
          <t xml:space="preserve">
If the vertex is part of an edge, use it when laying out the graph but then hide it.  Otherwise, ignore the vertex row.
</t>
        </r>
        <r>
          <rPr>
            <b/>
            <sz val="8"/>
            <color indexed="81"/>
            <rFont val="Tahoma"/>
            <family val="2"/>
          </rPr>
          <t>Show</t>
        </r>
        <r>
          <rPr>
            <sz val="8"/>
            <color indexed="81"/>
            <rFont val="Tahoma"/>
            <family val="2"/>
          </rPr>
          <t xml:space="preserve">
Show the vertex regardless of whether it is part of an edge.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if in an Edge
0 = Skip
2 = Hide
4 = Show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0">
      <text>
        <r>
          <rPr>
            <b/>
            <sz val="8"/>
            <color indexed="81"/>
            <rFont val="Tahoma"/>
            <family val="2"/>
          </rPr>
          <t xml:space="preserve">Vertex Label
</t>
        </r>
        <r>
          <rPr>
            <sz val="8"/>
            <color indexed="81"/>
            <rFont val="Tahoma"/>
            <family val="2"/>
          </rPr>
          <t xml:space="preserve">
To show a vertex as a box containing text, set the Shape to Label and enter the text into the Label column.  To annotate another shape with text, set the Shape to something else and enter the annotation text into the Label column.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I2" authorId="0">
      <text>
        <r>
          <rPr>
            <b/>
            <sz val="8"/>
            <color indexed="81"/>
            <rFont val="Tahoma"/>
            <family val="2"/>
          </rPr>
          <t xml:space="preserve">Vertex Label Fill Color
</t>
        </r>
        <r>
          <rPr>
            <sz val="8"/>
            <color indexed="81"/>
            <rFont val="Tahoma"/>
            <family val="2"/>
          </rPr>
          <t>To select an optional fill color for the Label shape,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Vertex Label Position
</t>
        </r>
        <r>
          <rPr>
            <sz val="8"/>
            <color indexed="81"/>
            <rFont val="Tahoma"/>
            <family val="2"/>
          </rPr>
          <t xml:space="preserve">Select an optional vertex label position.  This is used only when the label annotates the vertex, not when the vertex Shape is Label.  Hover the mouse over the Label column header for more details.
</t>
        </r>
        <r>
          <rPr>
            <u/>
            <sz val="8"/>
            <color indexed="81"/>
            <rFont val="Tahoma"/>
            <family val="2"/>
          </rPr>
          <t>Formulas</t>
        </r>
        <r>
          <rPr>
            <sz val="8"/>
            <color indexed="81"/>
            <rFont val="Tahoma"/>
            <family val="2"/>
          </rPr>
          <t xml:space="preserve">
If you are using Excel formulas to compute the positions, you may find it helpful to use the numerical options instead of text:
0 = Nowhere
1 = Top Left
2 = Top Center
3 = Top Right
4 = Middle Left
5 = Middle Center
6 = Middle Right
7 = Bottom Left
8 = Bottom Center
9 = Bottom Right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text>
    </comment>
    <comment ref="K2" authorId="0">
      <text>
        <r>
          <rPr>
            <b/>
            <sz val="8"/>
            <color indexed="81"/>
            <rFont val="Tahoma"/>
            <family val="2"/>
          </rPr>
          <t xml:space="preserve">Vertex Tooltip
</t>
        </r>
        <r>
          <rPr>
            <sz val="8"/>
            <color indexed="81"/>
            <rFont val="Tahoma"/>
            <family val="2"/>
          </rPr>
          <t xml:space="preserve">
Enter optional text that will pop up when the mouse is hovered over the vertex in the graph pane.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L2" authorId="0">
      <text>
        <r>
          <rPr>
            <b/>
            <sz val="8"/>
            <color indexed="81"/>
            <rFont val="Tahoma"/>
            <family val="2"/>
          </rPr>
          <t xml:space="preserve">Vertex Layout Order
</t>
        </r>
        <r>
          <rPr>
            <sz val="8"/>
            <color indexed="81"/>
            <rFont val="Tahoma"/>
            <family val="2"/>
          </rPr>
          <t xml:space="preserve">Enter an optional number to control the order in which the vertices are laid out in the graph when a geometric layout algorithm (Circle, Spiral and so on) is used.  This also controls the vertex stacking order when vertices overlap.  Vertices with larger numbers are stacked on top of vertices with smaller numbers.
</t>
        </r>
      </text>
    </comment>
    <comment ref="M2" authorId="0">
      <text>
        <r>
          <rPr>
            <b/>
            <sz val="8"/>
            <color indexed="81"/>
            <rFont val="Tahoma"/>
            <family val="2"/>
          </rPr>
          <t xml:space="preserve">Vertex Location
</t>
        </r>
        <r>
          <rPr>
            <sz val="8"/>
            <color indexed="81"/>
            <rFont val="Tahoma"/>
            <family val="2"/>
          </rPr>
          <t xml:space="preserve">
Enter an optional vertex location.
X and Y values should be between 0 and 9,999.  If you enter X and Y values, you should set NodeXL, Graph, Layout to "None" to prevent NodeXL from overwriting your values when you show the graph.</t>
        </r>
      </text>
    </comment>
    <comment ref="N2" authorId="0">
      <text>
        <r>
          <rPr>
            <b/>
            <sz val="8"/>
            <color indexed="81"/>
            <rFont val="Tahoma"/>
            <family val="2"/>
          </rPr>
          <t xml:space="preserve">Vertex Location
</t>
        </r>
        <r>
          <rPr>
            <sz val="8"/>
            <color indexed="81"/>
            <rFont val="Tahoma"/>
            <family val="2"/>
          </rPr>
          <t xml:space="preserve">
Enter an optional vertex location.
X and Y values should be between 0 and 9,999.  If you enter X and Y values, you should set NodeXL, Graph, Layout to "None" to prevent NodeXL from overwriting your values when you show the graph.</t>
        </r>
      </text>
    </comment>
    <comment ref="O2" authorId="0">
      <text>
        <r>
          <rPr>
            <b/>
            <sz val="8"/>
            <color indexed="81"/>
            <rFont val="Tahoma"/>
            <family val="2"/>
          </rPr>
          <t xml:space="preserve">Vertex Locked?
</t>
        </r>
        <r>
          <rPr>
            <sz val="8"/>
            <color indexed="81"/>
            <rFont val="Tahoma"/>
            <family val="2"/>
          </rPr>
          <t xml:space="preserve">
Set to Yes to lock the vertex at its current location.
</t>
        </r>
        <r>
          <rPr>
            <u/>
            <sz val="8"/>
            <color indexed="81"/>
            <rFont val="Tahoma"/>
            <family val="2"/>
          </rPr>
          <t>Formulas</t>
        </r>
        <r>
          <rPr>
            <sz val="8"/>
            <color indexed="81"/>
            <rFont val="Tahoma"/>
            <family val="2"/>
          </rPr>
          <t xml:space="preserve">
If you are using Excel formulas to compute the locked values, you may find it helpful to use the numerical options instead of text:
0 = No
1 = Yes
</t>
        </r>
        <r>
          <rPr>
            <u/>
            <sz val="8"/>
            <color indexed="81"/>
            <rFont val="Tahoma"/>
            <family val="2"/>
          </rPr>
          <t xml:space="preserve">Pasting
</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P2" authorId="0">
      <text>
        <r>
          <rPr>
            <b/>
            <sz val="8"/>
            <color indexed="81"/>
            <rFont val="Tahoma"/>
            <family val="2"/>
          </rPr>
          <t xml:space="preserve">Vertex Polar R
</t>
        </r>
        <r>
          <rPr>
            <sz val="8"/>
            <color indexed="81"/>
            <rFont val="Tahoma"/>
            <family val="2"/>
          </rPr>
          <t xml:space="preserve">
Enter an optional vertex polar radial coordinate.  This is used only when the Layout is set to Polar or Polar Absolute in the graph pane.
</t>
        </r>
        <r>
          <rPr>
            <u/>
            <sz val="8"/>
            <color indexed="81"/>
            <rFont val="Tahoma"/>
            <family val="2"/>
          </rPr>
          <t>For the Polar Layout</t>
        </r>
        <r>
          <rPr>
            <sz val="8"/>
            <color indexed="81"/>
            <rFont val="Tahoma"/>
            <family val="2"/>
          </rPr>
          <t xml:space="preserve">
0.0 represents the polar origin, which is the center of the graph pane, while 1.0 represents one-half the graph pane's width or height, whichever is smaller.
Polar R values less than 0.0 are allowed, but they have the same effect as the value 0.0.  Similarly, polar R values greater than 1.0 are allowed, but they have the same effect as the value 1.0.
Any vertex that is missing polar coordinates is placed at the polar origin.
</t>
        </r>
        <r>
          <rPr>
            <u/>
            <sz val="8"/>
            <color indexed="81"/>
            <rFont val="Tahoma"/>
            <family val="2"/>
          </rPr>
          <t>For the Polar Absolute Layout</t>
        </r>
        <r>
          <rPr>
            <sz val="8"/>
            <color indexed="81"/>
            <rFont val="Tahoma"/>
            <family val="2"/>
          </rPr>
          <t xml:space="preserve">
0.0 represents the polar origin, which is the center of the graph pane, while 1.0 represents an absolute distance of about 1/96 inch.
There are no limits on Polar R values when using the Polar Absolute layout.  Negative values have the effect of adding 180 degrees to the specified Polar Angle.
Any vertex that is missing polar coordinates is placed at the polar origin.
</t>
        </r>
      </text>
    </comment>
    <comment ref="Q2" authorId="0">
      <text>
        <r>
          <rPr>
            <b/>
            <sz val="8"/>
            <color indexed="81"/>
            <rFont val="Tahoma"/>
            <family val="2"/>
          </rPr>
          <t xml:space="preserve">Vertex Polar Angle
</t>
        </r>
        <r>
          <rPr>
            <sz val="8"/>
            <color indexed="81"/>
            <rFont val="Tahoma"/>
            <family val="2"/>
          </rPr>
          <t>Enter an optional vertex polar angle coordinate, in degrees.  This is used only when the Layout is set to Polar or Polar Absolute in the graph pane.
0.0 degrees is to the right, 90.0 degrees is up, 180.0 degrees is to the left, and 270.0 degrees is down.  Angles less than 0 are allowed: -1.0 is the same as 359.0, for example.  Similarly, angles greater than 360.0 are allowed: 361.0 is the same as 1.0, for example.
Any vertex that is missing polar coordinates is placed at the polar origin.</t>
        </r>
        <r>
          <rPr>
            <b/>
            <sz val="8"/>
            <color indexed="81"/>
            <rFont val="Tahoma"/>
            <family val="2"/>
          </rPr>
          <t xml:space="preserve">
</t>
        </r>
      </text>
    </comment>
    <comment ref="R2" authorId="0">
      <text>
        <r>
          <rPr>
            <b/>
            <sz val="8"/>
            <color indexed="81"/>
            <rFont val="Tahoma"/>
            <family val="2"/>
          </rPr>
          <t>Vertex Degree</t>
        </r>
        <r>
          <rPr>
            <sz val="8"/>
            <color indexed="81"/>
            <rFont val="Tahoma"/>
            <family val="2"/>
          </rPr>
          <t xml:space="preserve">
You can tell NodeXL to calculate this and other graph metrics by going to NodeXL, Analysis, Graph Metrics in the Ribbon.
</t>
        </r>
      </text>
    </comment>
    <comment ref="S2" authorId="0">
      <text>
        <r>
          <rPr>
            <b/>
            <sz val="8"/>
            <color indexed="81"/>
            <rFont val="Tahoma"/>
            <family val="2"/>
          </rPr>
          <t xml:space="preserve">Vertex In-Degree
</t>
        </r>
        <r>
          <rPr>
            <sz val="8"/>
            <color indexed="81"/>
            <rFont val="Tahoma"/>
            <family val="2"/>
          </rPr>
          <t xml:space="preserve">You can tell NodeXL to calculate this and other graph metrics by going to NodeXL, Analysis, Graph Metrics in the Ribbon.
</t>
        </r>
      </text>
    </comment>
    <comment ref="T2" authorId="0">
      <text>
        <r>
          <rPr>
            <b/>
            <sz val="8"/>
            <color indexed="81"/>
            <rFont val="Tahoma"/>
            <family val="2"/>
          </rPr>
          <t xml:space="preserve">Vertex Out-Degree
</t>
        </r>
        <r>
          <rPr>
            <sz val="8"/>
            <color indexed="81"/>
            <rFont val="Tahoma"/>
            <family val="2"/>
          </rPr>
          <t xml:space="preserve">You can tell NodeXL to calculate this and other graph metrics by going to NodeXL, Analysis, Graph Metrics in the Ribbon.
</t>
        </r>
      </text>
    </comment>
    <comment ref="U2" authorId="0">
      <text>
        <r>
          <rPr>
            <b/>
            <sz val="8"/>
            <color indexed="81"/>
            <rFont val="Tahoma"/>
            <family val="2"/>
          </rPr>
          <t xml:space="preserve">Vertex Betweenness Centrality
</t>
        </r>
        <r>
          <rPr>
            <sz val="8"/>
            <color indexed="81"/>
            <rFont val="Tahoma"/>
            <family val="2"/>
          </rPr>
          <t xml:space="preserve">You can tell NodeXL to calculate this and other graph metrics by going to NodeXL, Analysis, Graph Metrics in the Ribbon.
</t>
        </r>
      </text>
    </comment>
    <comment ref="V2" authorId="0">
      <text>
        <r>
          <rPr>
            <b/>
            <sz val="8"/>
            <color indexed="81"/>
            <rFont val="Tahoma"/>
            <family val="2"/>
          </rPr>
          <t xml:space="preserve">Vertex Closeness Centrality
</t>
        </r>
        <r>
          <rPr>
            <sz val="8"/>
            <color indexed="81"/>
            <rFont val="Tahoma"/>
            <family val="2"/>
          </rPr>
          <t xml:space="preserve">You can tell NodeXL to calculate this and other graph metrics by going to NodeXL, Analysis, Graph Metrics in the Ribbon.
</t>
        </r>
      </text>
    </comment>
    <comment ref="W2" authorId="0">
      <text>
        <r>
          <rPr>
            <b/>
            <sz val="8"/>
            <color indexed="81"/>
            <rFont val="Tahoma"/>
            <family val="2"/>
          </rPr>
          <t xml:space="preserve">Vertex Eigenvector Centrality
</t>
        </r>
        <r>
          <rPr>
            <sz val="8"/>
            <color indexed="81"/>
            <rFont val="Tahoma"/>
            <family val="2"/>
          </rPr>
          <t xml:space="preserve">You can tell NodeXL to calculate this and other graph metrics by going to NodeXL, Analysis, Graph Metrics in the Ribbon.
</t>
        </r>
      </text>
    </comment>
    <comment ref="X2" authorId="2">
      <text>
        <r>
          <rPr>
            <b/>
            <sz val="8"/>
            <color indexed="81"/>
            <rFont val="Tahoma"/>
            <family val="2"/>
          </rPr>
          <t xml:space="preserve">Vertex PageRank
</t>
        </r>
        <r>
          <rPr>
            <sz val="8"/>
            <color indexed="81"/>
            <rFont val="Tahoma"/>
            <family val="2"/>
          </rPr>
          <t>You can tell NodeXL to calculate this and other graph metrics by going to NodeXL, Analysis, Graph Metrics in the Ribbon.</t>
        </r>
      </text>
    </comment>
    <comment ref="Y2" authorId="0">
      <text>
        <r>
          <rPr>
            <b/>
            <sz val="8"/>
            <color indexed="81"/>
            <rFont val="Tahoma"/>
            <family val="2"/>
          </rPr>
          <t xml:space="preserve">Vertex Clustering Coefficient
</t>
        </r>
        <r>
          <rPr>
            <sz val="8"/>
            <color indexed="81"/>
            <rFont val="Tahoma"/>
            <family val="2"/>
          </rPr>
          <t xml:space="preserve">You can tell NodeXL to calculate this and other graph metrics by going to NodeXL, Analysis, Graph Metrics in the Ribbon.
</t>
        </r>
      </text>
    </comment>
    <comment ref="Z2" authorId="2">
      <text>
        <r>
          <rPr>
            <b/>
            <sz val="8"/>
            <color indexed="81"/>
            <rFont val="Tahoma"/>
            <family val="2"/>
          </rPr>
          <t>Vertex Reciprocated Pair Ratio</t>
        </r>
        <r>
          <rPr>
            <sz val="8"/>
            <color indexed="81"/>
            <rFont val="Tahoma"/>
            <family val="2"/>
          </rPr>
          <t xml:space="preserve">
You can tell NodeXL to calculate this and other graph metrics by going to NodeXL, Analysis, Graph Metrics in the Ribbon.</t>
        </r>
      </text>
    </comment>
    <comment ref="AA2" authorId="0">
      <text>
        <r>
          <rPr>
            <b/>
            <sz val="8"/>
            <color indexed="81"/>
            <rFont val="Tahoma"/>
            <family val="2"/>
          </rPr>
          <t xml:space="preserve">Vertex ID
</t>
        </r>
        <r>
          <rPr>
            <sz val="8"/>
            <color indexed="81"/>
            <rFont val="Tahoma"/>
            <family val="2"/>
          </rPr>
          <t xml:space="preserve">
This is a unique ID that gets filled in automatically.  Do not edit this column.</t>
        </r>
      </text>
    </comment>
    <comment ref="AC2" authorId="0">
      <text>
        <r>
          <rPr>
            <b/>
            <sz val="8"/>
            <color indexed="81"/>
            <rFont val="Tahoma"/>
            <family val="2"/>
          </rPr>
          <t>How to Add Your Own Columns</t>
        </r>
        <r>
          <rPr>
            <sz val="8"/>
            <color indexed="81"/>
            <rFont val="Tahoma"/>
            <family val="2"/>
          </rPr>
          <t xml:space="preserve">
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text>
    </comment>
  </commentList>
</comments>
</file>

<file path=xl/comments3.xml><?xml version="1.0" encoding="utf-8"?>
<comments xmlns="http://schemas.openxmlformats.org/spreadsheetml/2006/main">
  <authors>
    <author>TonyAdmin</author>
    <author>Tony</author>
  </authors>
  <commentList>
    <comment ref="A2"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
        </r>
        <r>
          <rPr>
            <u/>
            <sz val="8"/>
            <color indexed="81"/>
            <rFont val="Tahoma"/>
            <family val="2"/>
          </rPr>
          <t xml:space="preserve">
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2" authorId="0">
      <text>
        <r>
          <rPr>
            <b/>
            <sz val="8"/>
            <color indexed="81"/>
            <rFont val="Tahoma"/>
            <family val="2"/>
          </rPr>
          <t xml:space="preserve">Group Vertex Color
</t>
        </r>
        <r>
          <rPr>
            <sz val="8"/>
            <color indexed="81"/>
            <rFont val="Tahoma"/>
            <family val="2"/>
          </rPr>
          <t xml:space="preserve">
(In most cases, you should not edit this worksheet.  Instead, use the items on the NodeXL, Analysis, Groups menu to create and work with groups.)
To select a color to use for all vertices in the group,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C2" authorId="0">
      <text>
        <r>
          <rPr>
            <b/>
            <sz val="8"/>
            <color indexed="81"/>
            <rFont val="Tahoma"/>
            <family val="2"/>
          </rPr>
          <t>Group Vertex Shape</t>
        </r>
        <r>
          <rPr>
            <sz val="8"/>
            <color indexed="81"/>
            <rFont val="Tahoma"/>
            <family val="2"/>
          </rPr>
          <t xml:space="preserve">
(In most cases, you should not edit this worksheet.  Instead, use the items on the NodeXL, Analysis, Groups menu to create and work with groups.)
Select a shape to use for all vertices in the group.
</t>
        </r>
        <r>
          <rPr>
            <u/>
            <sz val="8"/>
            <color indexed="81"/>
            <rFont val="Tahoma"/>
            <family val="2"/>
          </rPr>
          <t>Pasting</t>
        </r>
        <r>
          <rPr>
            <sz val="8"/>
            <color indexed="81"/>
            <rFont val="Tahoma"/>
            <family val="2"/>
          </rPr>
          <t xml:space="preserve">
If you want to paste shapes into this column, do not use the standard Paste command (Ctrl-V).  The standard Paste command removes the shape drop-downs from the column.  Instead, use Home, Paste, Paste Values in the Excel Ribbon.</t>
        </r>
      </text>
    </comment>
    <comment ref="D2" authorId="1">
      <text>
        <r>
          <rPr>
            <b/>
            <sz val="8"/>
            <color indexed="81"/>
            <rFont val="Tahoma"/>
            <family val="2"/>
          </rPr>
          <t>Group Visibility</t>
        </r>
        <r>
          <rPr>
            <sz val="8"/>
            <color indexed="81"/>
            <rFont val="Tahoma"/>
            <family val="2"/>
          </rPr>
          <t xml:space="preserve">
Select an optional group visibility.
</t>
        </r>
        <r>
          <rPr>
            <b/>
            <sz val="8"/>
            <color indexed="81"/>
            <rFont val="Tahoma"/>
            <family val="2"/>
          </rPr>
          <t>Show</t>
        </r>
        <r>
          <rPr>
            <sz val="8"/>
            <color indexed="81"/>
            <rFont val="Tahoma"/>
            <family val="2"/>
          </rPr>
          <t xml:space="preserve">
Show the group's vertices and edges when the graph is refreshed.  This is the default.
</t>
        </r>
        <r>
          <rPr>
            <b/>
            <sz val="8"/>
            <color indexed="81"/>
            <rFont val="Tahoma"/>
            <family val="2"/>
          </rPr>
          <t>Skip</t>
        </r>
        <r>
          <rPr>
            <sz val="8"/>
            <color indexed="81"/>
            <rFont val="Tahoma"/>
            <family val="2"/>
          </rPr>
          <t xml:space="preserve">
Skip the group's vertices and edges.
</t>
        </r>
        <r>
          <rPr>
            <b/>
            <sz val="8"/>
            <color indexed="81"/>
            <rFont val="Tahoma"/>
            <family val="2"/>
          </rPr>
          <t>Hide</t>
        </r>
        <r>
          <rPr>
            <sz val="8"/>
            <color indexed="81"/>
            <rFont val="Tahoma"/>
            <family val="2"/>
          </rPr>
          <t xml:space="preserve">
Use the group's vertices and edges when laying out the graph, but then hide the group's vertices and edges.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E2" authorId="1">
      <text>
        <r>
          <rPr>
            <b/>
            <sz val="8"/>
            <color indexed="81"/>
            <rFont val="Tahoma"/>
            <family val="2"/>
          </rPr>
          <t xml:space="preserve">Group Collapsed?
</t>
        </r>
        <r>
          <rPr>
            <sz val="8"/>
            <color indexed="81"/>
            <rFont val="Tahoma"/>
            <family val="2"/>
          </rPr>
          <t>(In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 xml:space="preserve">Set to Yes to collapse the group.
</t>
        </r>
        <r>
          <rPr>
            <u/>
            <sz val="8"/>
            <color indexed="81"/>
            <rFont val="Tahoma"/>
            <family val="2"/>
          </rPr>
          <t>Formulas</t>
        </r>
        <r>
          <rPr>
            <sz val="8"/>
            <color indexed="81"/>
            <rFont val="Tahoma"/>
            <family val="2"/>
          </rPr>
          <t xml:space="preserve">
If you are using Excel formulas to compute the collapsed values, you may find it helpful to use the numerical options instead of text:
0 = No
1 = Yes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sz val="9"/>
            <color indexed="81"/>
            <rFont val="Tahoma"/>
            <family val="2"/>
          </rPr>
          <t xml:space="preserve">
</t>
        </r>
      </text>
    </comment>
    <comment ref="F2" authorId="1">
      <text>
        <r>
          <rPr>
            <b/>
            <sz val="8"/>
            <color indexed="81"/>
            <rFont val="Tahoma"/>
            <family val="2"/>
          </rPr>
          <t>Group Label</t>
        </r>
        <r>
          <rPr>
            <sz val="8"/>
            <color indexed="81"/>
            <rFont val="Tahoma"/>
            <family val="2"/>
          </rPr>
          <t xml:space="preserve">
Enter an optional group label.
Group labels are used when you choose to lay out each of the graph's groups in its own box (NodeXL, Graph, Layout, Layout Options), and when you collapse a group (NodeXL, Analysis, Groups, Collapse Selected Groups).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r>
          <rPr>
            <sz val="9"/>
            <color indexed="81"/>
            <rFont val="Tahoma"/>
            <charset val="1"/>
          </rPr>
          <t xml:space="preserve">
</t>
        </r>
      </text>
    </comment>
    <comment ref="G2" authorId="1">
      <text>
        <r>
          <rPr>
            <b/>
            <sz val="8"/>
            <color indexed="81"/>
            <rFont val="Tahoma"/>
            <family val="2"/>
          </rPr>
          <t xml:space="preserve">Collapsed Location
</t>
        </r>
        <r>
          <rPr>
            <sz val="8"/>
            <color indexed="81"/>
            <rFont val="Tahoma"/>
            <family val="2"/>
          </rPr>
          <t xml:space="preserve">
(In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Enter an optional location for the group when it is collapsed.
Collapsed X and Collapsed Y values should be between 0 and 9,999.  If you enter Collapsed X and Collapsed Y values, you should set NodeXL, Graph, Layout to "None" to prevent NodeXL from overwriting your values when you show the graph.</t>
        </r>
      </text>
    </comment>
    <comment ref="H2" authorId="1">
      <text>
        <r>
          <rPr>
            <b/>
            <sz val="8"/>
            <color indexed="81"/>
            <rFont val="Tahoma"/>
            <family val="2"/>
          </rPr>
          <t xml:space="preserve">Collapsed Location
</t>
        </r>
        <r>
          <rPr>
            <sz val="8"/>
            <color indexed="81"/>
            <rFont val="Tahoma"/>
            <family val="2"/>
          </rPr>
          <t>(In most cases, you should not edit this worksheet.  Instead, use the items on the NodeXL, Analysis, Groups menu to create and work with groups.)
Enter an optional location for the group when it is collapsed.
Collapsed X and Collapsed Y values should be between 0 and 9,999.  If you enter Collapsed X and Collapsed Y values, you should set NodeXL, Graph, Layout to "None" to prevent NodeXL from overwriting your values when you show the graph.</t>
        </r>
      </text>
    </comment>
    <comment ref="K2" authorId="1">
      <text>
        <r>
          <rPr>
            <b/>
            <sz val="8"/>
            <color indexed="81"/>
            <rFont val="Tahoma"/>
            <family val="2"/>
          </rPr>
          <t xml:space="preserve">Group Vertices
</t>
        </r>
        <r>
          <rPr>
            <sz val="8"/>
            <color indexed="81"/>
            <rFont val="Tahoma"/>
            <family val="2"/>
          </rPr>
          <t xml:space="preserve">
You can tell NodeXL to calculate this and other graph metrics by going to NodeXL, Analysis, Graph Metrics in the Ribbon.</t>
        </r>
        <r>
          <rPr>
            <b/>
            <sz val="9"/>
            <color indexed="81"/>
            <rFont val="Tahoma"/>
            <charset val="1"/>
          </rPr>
          <t xml:space="preserve">
</t>
        </r>
        <r>
          <rPr>
            <sz val="9"/>
            <color indexed="81"/>
            <rFont val="Tahoma"/>
            <charset val="1"/>
          </rPr>
          <t xml:space="preserve">
</t>
        </r>
      </text>
    </comment>
    <comment ref="L2" authorId="1">
      <text>
        <r>
          <rPr>
            <b/>
            <sz val="8"/>
            <color indexed="81"/>
            <rFont val="Tahoma"/>
            <family val="2"/>
          </rPr>
          <t>Group Unique Edges</t>
        </r>
        <r>
          <rPr>
            <sz val="8"/>
            <color indexed="81"/>
            <rFont val="Tahoma"/>
            <family val="2"/>
          </rPr>
          <t xml:space="preserve">
You can tell NodeXL to calculate this and other graph metrics by going to NodeXL, Analysis, Graph Metrics in the Ribbon.</t>
        </r>
      </text>
    </comment>
    <comment ref="M2" authorId="1">
      <text>
        <r>
          <rPr>
            <b/>
            <sz val="8"/>
            <color indexed="81"/>
            <rFont val="Tahoma"/>
            <family val="2"/>
          </rPr>
          <t>Group Edges With Duplicates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N2" authorId="1">
      <text>
        <r>
          <rPr>
            <b/>
            <sz val="8"/>
            <color indexed="81"/>
            <rFont val="Tahoma"/>
            <family val="2"/>
          </rPr>
          <t>Group Total Edges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O2" authorId="1">
      <text>
        <r>
          <rPr>
            <b/>
            <sz val="8"/>
            <color indexed="81"/>
            <rFont val="Tahoma"/>
            <family val="2"/>
          </rPr>
          <t>Group Self-Loops</t>
        </r>
        <r>
          <rPr>
            <sz val="8"/>
            <color indexed="81"/>
            <rFont val="Tahoma"/>
            <family val="2"/>
          </rPr>
          <t xml:space="preserve">
You can tell NodeXL to calculate this and other graph metrics by going to NodeXL, Analysis, Graph Metrics in the Ribbon.</t>
        </r>
        <r>
          <rPr>
            <sz val="9"/>
            <color indexed="81"/>
            <rFont val="Tahoma"/>
            <family val="2"/>
          </rPr>
          <t xml:space="preserve">
</t>
        </r>
      </text>
    </comment>
    <comment ref="P2" authorId="1">
      <text>
        <r>
          <rPr>
            <b/>
            <sz val="8"/>
            <color indexed="81"/>
            <rFont val="Tahoma"/>
            <family val="2"/>
          </rPr>
          <t xml:space="preserve">Group Reciprocated Vertex Pair Ratio
</t>
        </r>
        <r>
          <rPr>
            <sz val="8"/>
            <color indexed="81"/>
            <rFont val="Tahoma"/>
            <family val="2"/>
          </rPr>
          <t>You can tell NodeXL to calculate this and other graph metrics by going to NodeXL, Analysis, Graph Metrics in the Ribbon.</t>
        </r>
        <r>
          <rPr>
            <b/>
            <sz val="9"/>
            <color indexed="81"/>
            <rFont val="Tahoma"/>
            <family val="2"/>
          </rPr>
          <t xml:space="preserve">
</t>
        </r>
        <r>
          <rPr>
            <sz val="9"/>
            <color indexed="81"/>
            <rFont val="Tahoma"/>
            <family val="2"/>
          </rPr>
          <t xml:space="preserve">
</t>
        </r>
      </text>
    </comment>
    <comment ref="Q2" authorId="1">
      <text>
        <r>
          <rPr>
            <b/>
            <sz val="8"/>
            <color indexed="81"/>
            <rFont val="Tahoma"/>
            <family val="2"/>
          </rPr>
          <t xml:space="preserve">Group Reciprocated Edge Ratio
</t>
        </r>
        <r>
          <rPr>
            <sz val="8"/>
            <color indexed="81"/>
            <rFont val="Tahoma"/>
            <family val="2"/>
          </rPr>
          <t>You can tell NodeXL to calculate this and other graph metrics by going to NodeXL, Analysis, Graph Metrics in the Ribbon.</t>
        </r>
      </text>
    </comment>
    <comment ref="R2" authorId="1">
      <text>
        <r>
          <rPr>
            <b/>
            <sz val="8"/>
            <color indexed="81"/>
            <rFont val="Tahoma"/>
            <family val="2"/>
          </rPr>
          <t>Group Connected Components</t>
        </r>
        <r>
          <rPr>
            <sz val="8"/>
            <color indexed="81"/>
            <rFont val="Tahoma"/>
            <family val="2"/>
          </rPr>
          <t xml:space="preserve">
You can tell NodeXL to calculate this and other graph metrics by going to NodeXL, Analysis, Graph Metrics in the Ribbon.</t>
        </r>
        <r>
          <rPr>
            <b/>
            <sz val="8"/>
            <color indexed="81"/>
            <rFont val="Tahoma"/>
            <family val="2"/>
          </rPr>
          <t xml:space="preserve">
</t>
        </r>
      </text>
    </comment>
    <comment ref="S2" authorId="1">
      <text>
        <r>
          <rPr>
            <b/>
            <sz val="8"/>
            <color indexed="81"/>
            <rFont val="Tahoma"/>
            <family val="2"/>
          </rPr>
          <t>Group Single-Vertex Connected Components</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r>
          <rPr>
            <sz val="9"/>
            <color indexed="81"/>
            <rFont val="Tahoma"/>
            <family val="2"/>
          </rPr>
          <t xml:space="preserve">
</t>
        </r>
      </text>
    </comment>
    <comment ref="T2" authorId="1">
      <text>
        <r>
          <rPr>
            <b/>
            <sz val="8"/>
            <color indexed="81"/>
            <rFont val="Tahoma"/>
            <family val="2"/>
          </rPr>
          <t>Group Maximum Vertices in a Connected Component</t>
        </r>
        <r>
          <rPr>
            <sz val="8"/>
            <color indexed="81"/>
            <rFont val="Tahoma"/>
            <family val="2"/>
          </rPr>
          <t xml:space="preserve">
You can tell NodeXL to calculate this and other graph metrics by going to NodeXL, Analysis, Graph Metrics in the Ribbon.
</t>
        </r>
        <r>
          <rPr>
            <sz val="9"/>
            <color indexed="81"/>
            <rFont val="Tahoma"/>
            <family val="2"/>
          </rPr>
          <t xml:space="preserve">
</t>
        </r>
      </text>
    </comment>
    <comment ref="U2" authorId="1">
      <text>
        <r>
          <rPr>
            <b/>
            <sz val="8"/>
            <color indexed="81"/>
            <rFont val="Tahoma"/>
            <family val="2"/>
          </rPr>
          <t>Group Maximum Edges in a Connected Component</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text>
    </comment>
    <comment ref="V2" authorId="1">
      <text>
        <r>
          <rPr>
            <b/>
            <sz val="8"/>
            <color indexed="81"/>
            <rFont val="Tahoma"/>
            <family val="2"/>
          </rPr>
          <t>Group Maximum Geodesic Distance (Diameter)</t>
        </r>
        <r>
          <rPr>
            <sz val="8"/>
            <color indexed="81"/>
            <rFont val="Tahoma"/>
            <family val="2"/>
          </rPr>
          <t xml:space="preserve">
You can tell NodeXL to calculate this and other graph metrics by going to NodeXL, Analysis, Graph Metrics in the Ribbon.</t>
        </r>
      </text>
    </comment>
    <comment ref="W2" authorId="1">
      <text>
        <r>
          <rPr>
            <b/>
            <sz val="8"/>
            <color indexed="81"/>
            <rFont val="Tahoma"/>
            <family val="2"/>
          </rPr>
          <t>Group Average Geodesic Distance</t>
        </r>
        <r>
          <rPr>
            <sz val="8"/>
            <color indexed="81"/>
            <rFont val="Tahoma"/>
            <family val="2"/>
          </rPr>
          <t xml:space="preserve">
You can tell NodeXL to calculate this and other graph metrics by going to NodeXL, Analysis, Graph Metrics in the Ribbon.</t>
        </r>
      </text>
    </comment>
    <comment ref="X2" authorId="1">
      <text>
        <r>
          <rPr>
            <b/>
            <sz val="8"/>
            <color indexed="81"/>
            <rFont val="Tahoma"/>
            <family val="2"/>
          </rPr>
          <t>Group Graph Density</t>
        </r>
        <r>
          <rPr>
            <sz val="8"/>
            <color indexed="81"/>
            <rFont val="Tahoma"/>
            <family val="2"/>
          </rPr>
          <t xml:space="preserve">
You can tell NodeXL to calculate this and other graph metrics by going to NodeXL, Analysis, Graph Metrics in the Ribbon.</t>
        </r>
        <r>
          <rPr>
            <b/>
            <sz val="9"/>
            <color indexed="81"/>
            <rFont val="Tahoma"/>
            <family val="2"/>
          </rPr>
          <t xml:space="preserve">
</t>
        </r>
      </text>
    </comment>
  </commentList>
</comments>
</file>

<file path=xl/comments4.xml><?xml version="1.0" encoding="utf-8"?>
<comments xmlns="http://schemas.openxmlformats.org/spreadsheetml/2006/main">
  <authors>
    <author>TonyAdmin</author>
    <author>Tony</author>
  </authors>
  <commentList>
    <comment ref="A1"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The group name must also be entered on the Groups worksheet.
</t>
        </r>
        <r>
          <rPr>
            <u/>
            <sz val="8"/>
            <color indexed="81"/>
            <rFont val="Tahoma"/>
            <family val="2"/>
          </rPr>
          <t>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1" authorId="0">
      <text>
        <r>
          <rPr>
            <b/>
            <sz val="8"/>
            <color indexed="81"/>
            <rFont val="Tahoma"/>
            <family val="2"/>
          </rPr>
          <t>Vertex Name</t>
        </r>
        <r>
          <rPr>
            <sz val="8"/>
            <color indexed="81"/>
            <rFont val="Tahoma"/>
            <family val="2"/>
          </rPr>
          <t xml:space="preserve">
(In most cases, you should not edit this worksheet.  Instead, use the items on the NodeXL, Analysis, Groups menu to create and work with groups.)
Enter the name of a vertex to include in this group.</t>
        </r>
      </text>
    </comment>
    <comment ref="C1" authorId="1">
      <text>
        <r>
          <rPr>
            <b/>
            <sz val="8"/>
            <color indexed="81"/>
            <rFont val="Tahoma"/>
            <family val="2"/>
          </rPr>
          <t xml:space="preserve">Vertex ID
</t>
        </r>
        <r>
          <rPr>
            <sz val="8"/>
            <color indexed="81"/>
            <rFont val="Tahoma"/>
            <family val="2"/>
          </rPr>
          <t xml:space="preserve">
This gets filled in by the items on the NodeXL, Analysis, Groups menu.</t>
        </r>
        <r>
          <rPr>
            <b/>
            <sz val="9"/>
            <color indexed="81"/>
            <rFont val="Tahoma"/>
            <charset val="1"/>
          </rPr>
          <t xml:space="preserve">
</t>
        </r>
        <r>
          <rPr>
            <sz val="9"/>
            <color indexed="81"/>
            <rFont val="Tahoma"/>
            <charset val="1"/>
          </rPr>
          <t xml:space="preserve">
</t>
        </r>
      </text>
    </comment>
  </commentList>
</comments>
</file>

<file path=xl/comments5.xml><?xml version="1.0" encoding="utf-8"?>
<comments xmlns="http://schemas.openxmlformats.org/spreadsheetml/2006/main">
  <authors>
    <author>TonyAdmin</author>
  </authors>
  <commentList>
    <comment ref="A1" authorId="0">
      <text>
        <r>
          <rPr>
            <b/>
            <sz val="8"/>
            <color indexed="81"/>
            <rFont val="Tahoma"/>
            <family val="2"/>
          </rPr>
          <t>Overall Metrics</t>
        </r>
        <r>
          <rPr>
            <sz val="8"/>
            <color indexed="81"/>
            <rFont val="Tahoma"/>
            <family val="2"/>
          </rPr>
          <t xml:space="preserve">
</t>
        </r>
        <r>
          <rPr>
            <u/>
            <sz val="8"/>
            <color indexed="81"/>
            <rFont val="Tahoma"/>
            <family val="2"/>
          </rPr>
          <t>Worksheet Overview</t>
        </r>
        <r>
          <rPr>
            <sz val="8"/>
            <color indexed="81"/>
            <rFont val="Tahoma"/>
            <family val="2"/>
          </rPr>
          <t xml:space="preserve">
This worksheet displays overall graph metrics, which can be calculated using NodeXL, Analysis, Graph Metrics in the Ribbon.  It also displays overall readability metrics, which can be calculated using NodeXL, Graph, Layout, Calculate Readability Metrics.</t>
        </r>
      </text>
    </comment>
  </commentList>
</comments>
</file>

<file path=xl/sharedStrings.xml><?xml version="1.0" encoding="utf-8"?>
<sst xmlns="http://schemas.openxmlformats.org/spreadsheetml/2006/main" count="60795" uniqueCount="19434">
  <si>
    <t>Vertex 1</t>
  </si>
  <si>
    <t>Vertex 2</t>
  </si>
  <si>
    <t>Color</t>
  </si>
  <si>
    <t>Width</t>
  </si>
  <si>
    <t>Opacity</t>
  </si>
  <si>
    <t>Vertex</t>
  </si>
  <si>
    <t>Valid Edge Visibilities</t>
  </si>
  <si>
    <t>Valid Vertex Visibilities</t>
  </si>
  <si>
    <t>Shape</t>
  </si>
  <si>
    <t>Valid Vertex Shapes</t>
  </si>
  <si>
    <t>Tooltip</t>
  </si>
  <si>
    <t>Visibility</t>
  </si>
  <si>
    <t>ID</t>
  </si>
  <si>
    <t>Locked?</t>
  </si>
  <si>
    <t>Valid Booleans Default False</t>
  </si>
  <si>
    <t>X</t>
  </si>
  <si>
    <t>Y</t>
  </si>
  <si>
    <t>Value</t>
  </si>
  <si>
    <t>Per-Workbook Setting</t>
  </si>
  <si>
    <t>Template Version</t>
  </si>
  <si>
    <t>Vertex Shape</t>
  </si>
  <si>
    <t>Vertex Color</t>
  </si>
  <si>
    <t>Table Name</t>
  </si>
  <si>
    <t>Column Name</t>
  </si>
  <si>
    <t>Selected Minimum</t>
  </si>
  <si>
    <t>Selected Maximum</t>
  </si>
  <si>
    <t>Add Your Own Columns Here</t>
  </si>
  <si>
    <t>Layout Order</t>
  </si>
  <si>
    <t>Polar R</t>
  </si>
  <si>
    <t>Polar Angle</t>
  </si>
  <si>
    <t>Graph Directedness</t>
  </si>
  <si>
    <t>Degree</t>
  </si>
  <si>
    <t>In-Degree</t>
  </si>
  <si>
    <t>Out-Degree</t>
  </si>
  <si>
    <t>Betweenness Centrality</t>
  </si>
  <si>
    <t>Closeness Centrality</t>
  </si>
  <si>
    <t>Eigenvector Centrality</t>
  </si>
  <si>
    <t>Clustering Coefficient</t>
  </si>
  <si>
    <t>Dynamic Filter</t>
  </si>
  <si>
    <t>Visual Properties</t>
  </si>
  <si>
    <t>Do Not Edit</t>
  </si>
  <si>
    <t>Other Columns</t>
  </si>
  <si>
    <t>Graph Metrics</t>
  </si>
  <si>
    <t>Labels</t>
  </si>
  <si>
    <t>Layout</t>
  </si>
  <si>
    <t>Size</t>
  </si>
  <si>
    <t>Label</t>
  </si>
  <si>
    <t>Label Fill Color</t>
  </si>
  <si>
    <t>Image File</t>
  </si>
  <si>
    <t>This worksheet is no longer used but is retained to allow older versions of NodeXL to open workbooks created with NodeXL version 1.0.1.96 or later.</t>
  </si>
  <si>
    <t>Do not delete this worksheet.</t>
  </si>
  <si>
    <t>Show</t>
  </si>
  <si>
    <t>Skip</t>
  </si>
  <si>
    <t>Hide</t>
  </si>
  <si>
    <t>Show if in an Edge</t>
  </si>
  <si>
    <t>Circle</t>
  </si>
  <si>
    <t>Disk</t>
  </si>
  <si>
    <t>Sphere</t>
  </si>
  <si>
    <t>Square</t>
  </si>
  <si>
    <t>Solid Square</t>
  </si>
  <si>
    <t>Diamond</t>
  </si>
  <si>
    <t>Solid Diamond</t>
  </si>
  <si>
    <t>Triangle</t>
  </si>
  <si>
    <t>Solid Triangle</t>
  </si>
  <si>
    <t>Image</t>
  </si>
  <si>
    <t>No</t>
  </si>
  <si>
    <t>Yes</t>
  </si>
  <si>
    <t>Valid Vertex Label Positions</t>
  </si>
  <si>
    <t>Top Left</t>
  </si>
  <si>
    <t>Top Center</t>
  </si>
  <si>
    <t>Top Right</t>
  </si>
  <si>
    <t>Middle Left</t>
  </si>
  <si>
    <t>Middle Center</t>
  </si>
  <si>
    <t>Middle Right</t>
  </si>
  <si>
    <t>Bottom Left</t>
  </si>
  <si>
    <t>Bottom Center</t>
  </si>
  <si>
    <t>Bottom Right</t>
  </si>
  <si>
    <t>Label Position</t>
  </si>
  <si>
    <t>Auto Layout on Open</t>
  </si>
  <si>
    <t>Degree Bin</t>
  </si>
  <si>
    <t>Degree Frequency</t>
  </si>
  <si>
    <t>Minimum Degree</t>
  </si>
  <si>
    <t>Maximum Degree</t>
  </si>
  <si>
    <t>Average Degree</t>
  </si>
  <si>
    <t>Median Degree</t>
  </si>
  <si>
    <t>Not Available</t>
  </si>
  <si>
    <t>In-Degree Bin</t>
  </si>
  <si>
    <t>In-Degree Frequency</t>
  </si>
  <si>
    <t>Minimum In-Degree</t>
  </si>
  <si>
    <t>Maximum In-Degree</t>
  </si>
  <si>
    <t>Average In-Degree</t>
  </si>
  <si>
    <t>Median In-Degree</t>
  </si>
  <si>
    <t>Out-Degree Bin</t>
  </si>
  <si>
    <t>Out-Degree Frequency</t>
  </si>
  <si>
    <t>Minimum Out-Degree</t>
  </si>
  <si>
    <t>Maximum Out-Degree</t>
  </si>
  <si>
    <t>Average Out-Degree</t>
  </si>
  <si>
    <t>Median Out-Degree</t>
  </si>
  <si>
    <t>Betweenness Centrality Bin</t>
  </si>
  <si>
    <t>Betweenness Centrality Frequency</t>
  </si>
  <si>
    <t>Minimum Betweenness Centrality</t>
  </si>
  <si>
    <t>Maximum Betweenness Centrality</t>
  </si>
  <si>
    <t>Average Betweenness Centrality</t>
  </si>
  <si>
    <t>Median Betweenness Centrality</t>
  </si>
  <si>
    <t>Closeness Centrality Bin</t>
  </si>
  <si>
    <t>Closeness Centrality Frequency</t>
  </si>
  <si>
    <t>Minimum Closeness Centrality</t>
  </si>
  <si>
    <t>Maximum Closeness Centrality</t>
  </si>
  <si>
    <t>Average Closeness Centrality</t>
  </si>
  <si>
    <t>Median Closeness Centrality</t>
  </si>
  <si>
    <t>Eigenvector Centrality Bin</t>
  </si>
  <si>
    <t>Eigenvector Centrality Frequency</t>
  </si>
  <si>
    <t>Minimum Eigenvector Centrality</t>
  </si>
  <si>
    <t>Maximum Eigenvector Centrality</t>
  </si>
  <si>
    <t>Average Eigenvector Centrality</t>
  </si>
  <si>
    <t>Median Eigenvector Centrality</t>
  </si>
  <si>
    <t>Clustering Coefficient Bin</t>
  </si>
  <si>
    <t>Clustering Coefficient Frequency</t>
  </si>
  <si>
    <t>Minimum Clustering Coefficient</t>
  </si>
  <si>
    <t>Maximum Clustering Coefficient</t>
  </si>
  <si>
    <t>Average Clustering Coefficient</t>
  </si>
  <si>
    <t>Median Clustering Coefficient</t>
  </si>
  <si>
    <t>Dynamic Filter Bin</t>
  </si>
  <si>
    <t>Dynamic Filter Frequency</t>
  </si>
  <si>
    <t>Bin Divisor</t>
  </si>
  <si>
    <t>No Metric Message</t>
  </si>
  <si>
    <t>Dynamic Filter Source Column Range</t>
  </si>
  <si>
    <t>Histogram Property</t>
  </si>
  <si>
    <t xml:space="preserve">The empty chart above is used to create histogram images for dynamic filters.  It is associated with two columns in the HistogramBins table on the Overall Metrics worksheet, and on the HistogramProperties table on that worksheet.  The chart is on this worksheet instead of the more logical Overall Metrics worksheet because the chart must be visible for a histogram image to be created.  If the chart where in Overall Metrics in a visible range the user would see it, whereas the user never sees this Misc worksheet because the entire worksheet is hidden. </t>
  </si>
  <si>
    <t>Style</t>
  </si>
  <si>
    <t>Valid Edge Styles</t>
  </si>
  <si>
    <t>Solid</t>
  </si>
  <si>
    <t>Dash</t>
  </si>
  <si>
    <t>Dot</t>
  </si>
  <si>
    <t>Dash Dot</t>
  </si>
  <si>
    <t>Dash Dot Dot</t>
  </si>
  <si>
    <t>PageRank</t>
  </si>
  <si>
    <t>PageRank Bin</t>
  </si>
  <si>
    <t>PageRank Frequency</t>
  </si>
  <si>
    <t>Minimum PageRank</t>
  </si>
  <si>
    <t>Maximum PageRank</t>
  </si>
  <si>
    <t>Average PageRank</t>
  </si>
  <si>
    <t>Median PageRank</t>
  </si>
  <si>
    <t>Group</t>
  </si>
  <si>
    <t>Collapsed?</t>
  </si>
  <si>
    <t>Vertices</t>
  </si>
  <si>
    <t>Vertex ID</t>
  </si>
  <si>
    <t>Unique Edges</t>
  </si>
  <si>
    <t>Edges With Duplicates</t>
  </si>
  <si>
    <t>Total Edges</t>
  </si>
  <si>
    <t>Self-Loops</t>
  </si>
  <si>
    <t>Connected Components</t>
  </si>
  <si>
    <t>Single-Vertex Connected Components</t>
  </si>
  <si>
    <t>Maximum Vertices in a Connected Component</t>
  </si>
  <si>
    <t>Maximum Edges in a Connected Component</t>
  </si>
  <si>
    <t>Maximum Geodesic Distance (Diameter)</t>
  </si>
  <si>
    <t>Average Geodesic Distance</t>
  </si>
  <si>
    <t>Graph Density</t>
  </si>
  <si>
    <t>Nowhere</t>
  </si>
  <si>
    <t>Label Text Color</t>
  </si>
  <si>
    <t>Label Font Size</t>
  </si>
  <si>
    <t>Graph Metric</t>
  </si>
  <si>
    <t>Readability Metric</t>
  </si>
  <si>
    <t>Valid Group Shapes</t>
  </si>
  <si>
    <t>Reciprocated?</t>
  </si>
  <si>
    <t>Collapsed Properties</t>
  </si>
  <si>
    <t>Collapsed X</t>
  </si>
  <si>
    <t>Collapsed Y</t>
  </si>
  <si>
    <t>Valid Group Visibilities</t>
  </si>
  <si>
    <t>Reciprocated Vertex Pair Ratio</t>
  </si>
  <si>
    <t>Reciprocated Edge Ratio</t>
  </si>
  <si>
    <t>Workbook Settings 1</t>
  </si>
  <si>
    <t>Workbook Settings Cell Count</t>
  </si>
  <si>
    <t>Autofill Workbook Results</t>
  </si>
  <si>
    <t>Graph History</t>
  </si>
  <si>
    <t>Relationship</t>
  </si>
  <si>
    <t>Relationship Date (UTC)</t>
  </si>
  <si>
    <t>Tweet</t>
  </si>
  <si>
    <t>URLs in Tweet</t>
  </si>
  <si>
    <t>Domains in Tweet</t>
  </si>
  <si>
    <t>Hashtags in Tweet</t>
  </si>
  <si>
    <t>Tweet Date (UTC)</t>
  </si>
  <si>
    <t>Twitter Page for Tweet</t>
  </si>
  <si>
    <t>Latitude</t>
  </si>
  <si>
    <t>Longitude</t>
  </si>
  <si>
    <t>Imported ID</t>
  </si>
  <si>
    <t>In-Reply-To Tweet ID</t>
  </si>
  <si>
    <t>maxsmithtweet</t>
  </si>
  <si>
    <t>xpoze_aqua</t>
  </si>
  <si>
    <t>infused_vanq</t>
  </si>
  <si>
    <t>loperosal</t>
  </si>
  <si>
    <t>onany_yarou</t>
  </si>
  <si>
    <t>tweetmeista</t>
  </si>
  <si>
    <t>gooya_58p</t>
  </si>
  <si>
    <t>5xe49shsufp8w4i</t>
  </si>
  <si>
    <t>bwdgalaxy3000</t>
  </si>
  <si>
    <t>sakana3385</t>
  </si>
  <si>
    <t>tonytony_555</t>
  </si>
  <si>
    <t>tanakan_1st</t>
  </si>
  <si>
    <t>munchkinletty</t>
  </si>
  <si>
    <t>johnstezer</t>
  </si>
  <si>
    <t>quent48911092</t>
  </si>
  <si>
    <t>10veax</t>
  </si>
  <si>
    <t>regen2206</t>
  </si>
  <si>
    <t>gibelloscar</t>
  </si>
  <si>
    <t>joeypescione</t>
  </si>
  <si>
    <t>usmaan_ali</t>
  </si>
  <si>
    <t>acesxmet</t>
  </si>
  <si>
    <t>kuromamonism</t>
  </si>
  <si>
    <t>frankiethetell</t>
  </si>
  <si>
    <t>gouki21451224</t>
  </si>
  <si>
    <t>t_mogura42</t>
  </si>
  <si>
    <t>introndepot</t>
  </si>
  <si>
    <t>shinobifist</t>
  </si>
  <si>
    <t>vazquez151821</t>
  </si>
  <si>
    <t>eagle1928</t>
  </si>
  <si>
    <t>copper_kabell</t>
  </si>
  <si>
    <t>staceywwfc</t>
  </si>
  <si>
    <t>ayaneko0429</t>
  </si>
  <si>
    <t>mrrickmatthews</t>
  </si>
  <si>
    <t>dagashiexsp</t>
  </si>
  <si>
    <t>d1_prix</t>
  </si>
  <si>
    <t>davidarusta33</t>
  </si>
  <si>
    <t>reido1314</t>
  </si>
  <si>
    <t>bubber</t>
  </si>
  <si>
    <t>netdecoco</t>
  </si>
  <si>
    <t>29man_jp</t>
  </si>
  <si>
    <t>dembiscuitzz</t>
  </si>
  <si>
    <t>vishalgiri13111</t>
  </si>
  <si>
    <t>estheryjhan524</t>
  </si>
  <si>
    <t>reciomolina</t>
  </si>
  <si>
    <t>peekuhchew</t>
  </si>
  <si>
    <t>tonusstonus</t>
  </si>
  <si>
    <t>maximecollin35</t>
  </si>
  <si>
    <t>youre0903</t>
  </si>
  <si>
    <t>dinksteruk</t>
  </si>
  <si>
    <t>elblaugrana10</t>
  </si>
  <si>
    <t>reinhardt__</t>
  </si>
  <si>
    <t>danger_bear</t>
  </si>
  <si>
    <t>omegamario17</t>
  </si>
  <si>
    <t>cb4rockchad</t>
  </si>
  <si>
    <t>mizanur199</t>
  </si>
  <si>
    <t>diaz__z</t>
  </si>
  <si>
    <t>fpscafe_au_lait</t>
  </si>
  <si>
    <t>philippebhanna</t>
  </si>
  <si>
    <t>xyuna21</t>
  </si>
  <si>
    <t>impeccablellama</t>
  </si>
  <si>
    <t>hugosolanarf</t>
  </si>
  <si>
    <t>game_shiranami</t>
  </si>
  <si>
    <t>screally</t>
  </si>
  <si>
    <t>sazmiti</t>
  </si>
  <si>
    <t>_origin_story_</t>
  </si>
  <si>
    <t>shin03161412</t>
  </si>
  <si>
    <t>ninjarefinery</t>
  </si>
  <si>
    <t>lanevox__</t>
  </si>
  <si>
    <t>king9507</t>
  </si>
  <si>
    <t>espeviruzz19</t>
  </si>
  <si>
    <t>smasha1337</t>
  </si>
  <si>
    <t>2r96</t>
  </si>
  <si>
    <t>bqliz_</t>
  </si>
  <si>
    <t>tamosaurusrex</t>
  </si>
  <si>
    <t>bakatamine</t>
  </si>
  <si>
    <t>bigkopman</t>
  </si>
  <si>
    <t>melexzx3</t>
  </si>
  <si>
    <t>_yunayn</t>
  </si>
  <si>
    <t>elodiie33</t>
  </si>
  <si>
    <t>ruben_smit_</t>
  </si>
  <si>
    <t>sudeepkhatri</t>
  </si>
  <si>
    <t>fps_assault</t>
  </si>
  <si>
    <t>antic_zeus</t>
  </si>
  <si>
    <t>samfreaklnyoung</t>
  </si>
  <si>
    <t>baldeaglemixer</t>
  </si>
  <si>
    <t>bi66sygb</t>
  </si>
  <si>
    <t>pjrea</t>
  </si>
  <si>
    <t>blystoneraclng</t>
  </si>
  <si>
    <t>vg_swxnky</t>
  </si>
  <si>
    <t>luckli_lucas</t>
  </si>
  <si>
    <t>gjdb8j</t>
  </si>
  <si>
    <t>maaaaaarleeeeee</t>
  </si>
  <si>
    <t>12rrg</t>
  </si>
  <si>
    <t>dishsara_rbss</t>
  </si>
  <si>
    <t>justinsaneolive</t>
  </si>
  <si>
    <t>lawsk001</t>
  </si>
  <si>
    <t>tattoochic89</t>
  </si>
  <si>
    <t>ninjastoppel</t>
  </si>
  <si>
    <t>ikenumayo</t>
  </si>
  <si>
    <t>bbdu77</t>
  </si>
  <si>
    <t>wetdog2008</t>
  </si>
  <si>
    <t>_featherstoned_</t>
  </si>
  <si>
    <t>denney_wasted</t>
  </si>
  <si>
    <t>lewqo_</t>
  </si>
  <si>
    <t>maxdouglas2596</t>
  </si>
  <si>
    <t>ilu2z</t>
  </si>
  <si>
    <t>popolcave5452</t>
  </si>
  <si>
    <t>itsspoiler</t>
  </si>
  <si>
    <t>tyoko0908</t>
  </si>
  <si>
    <t>boxcarr21</t>
  </si>
  <si>
    <t>broadbandtves</t>
  </si>
  <si>
    <t>enjoronsr</t>
  </si>
  <si>
    <t>wallyveylen</t>
  </si>
  <si>
    <t>wizdomplayz</t>
  </si>
  <si>
    <t>kanask_</t>
  </si>
  <si>
    <t>reoriuu</t>
  </si>
  <si>
    <t>kyzahup</t>
  </si>
  <si>
    <t>wjapdkm</t>
  </si>
  <si>
    <t>radioreveille</t>
  </si>
  <si>
    <t>imsoniitro</t>
  </si>
  <si>
    <t>takahashi_57</t>
  </si>
  <si>
    <t>cgagg</t>
  </si>
  <si>
    <t>realkamikaz</t>
  </si>
  <si>
    <t>dark_lord_meh</t>
  </si>
  <si>
    <t>eldubidon</t>
  </si>
  <si>
    <t>myurariya2</t>
  </si>
  <si>
    <t>garuvq</t>
  </si>
  <si>
    <t>dkivg5hfu0hzx4p</t>
  </si>
  <si>
    <t>srtosmiith</t>
  </si>
  <si>
    <t>jaydeenbiaq</t>
  </si>
  <si>
    <t>ibeanq</t>
  </si>
  <si>
    <t>seboreve</t>
  </si>
  <si>
    <t>cherryzxp_</t>
  </si>
  <si>
    <t>zitaneko</t>
  </si>
  <si>
    <t>zeke_falkson</t>
  </si>
  <si>
    <t>q_zyq</t>
  </si>
  <si>
    <t>kevdogggggg689</t>
  </si>
  <si>
    <t>neuesausdemnest</t>
  </si>
  <si>
    <t>zh_y3</t>
  </si>
  <si>
    <t>xxnekosyanxx</t>
  </si>
  <si>
    <t>aruji__com</t>
  </si>
  <si>
    <t>feednofear</t>
  </si>
  <si>
    <t>morgiicod</t>
  </si>
  <si>
    <t>soushiro_0607</t>
  </si>
  <si>
    <t>wartoxxytb</t>
  </si>
  <si>
    <t>akitaso3_love</t>
  </si>
  <si>
    <t>dotoquee</t>
  </si>
  <si>
    <t>jeff__keough</t>
  </si>
  <si>
    <t>diavoletta55</t>
  </si>
  <si>
    <t>2belgiangamers</t>
  </si>
  <si>
    <t>panglosic</t>
  </si>
  <si>
    <t>frapp_lecino</t>
  </si>
  <si>
    <t>liloo5358</t>
  </si>
  <si>
    <t>sparkyytb</t>
  </si>
  <si>
    <t>fujitomo0409</t>
  </si>
  <si>
    <t>kinguinit</t>
  </si>
  <si>
    <t>hugofnz</t>
  </si>
  <si>
    <t>jolopezjoshua</t>
  </si>
  <si>
    <t>rothenn25</t>
  </si>
  <si>
    <t>zavvi</t>
  </si>
  <si>
    <t>blacktideatdawn</t>
  </si>
  <si>
    <t>gamebhamfort</t>
  </si>
  <si>
    <t>nemunemu138</t>
  </si>
  <si>
    <t>eckyecky3</t>
  </si>
  <si>
    <t>its_nickyu</t>
  </si>
  <si>
    <t>theminecrftbarc</t>
  </si>
  <si>
    <t>khoirilanamdifa</t>
  </si>
  <si>
    <t>marcus_19_89</t>
  </si>
  <si>
    <t>oddorh</t>
  </si>
  <si>
    <t>ganreon2</t>
  </si>
  <si>
    <t>bakenden</t>
  </si>
  <si>
    <t>imlivert</t>
  </si>
  <si>
    <t>balls_life12_</t>
  </si>
  <si>
    <t>emem300160</t>
  </si>
  <si>
    <t>pamajsson</t>
  </si>
  <si>
    <t>carloos_l98</t>
  </si>
  <si>
    <t>ridhunz</t>
  </si>
  <si>
    <t>moonze67</t>
  </si>
  <si>
    <t>willhinther</t>
  </si>
  <si>
    <t>chanveary</t>
  </si>
  <si>
    <t>you_nanase</t>
  </si>
  <si>
    <t>imyouskillzz</t>
  </si>
  <si>
    <t>opar_strriker</t>
  </si>
  <si>
    <t>djpampa11</t>
  </si>
  <si>
    <t>dro84hy</t>
  </si>
  <si>
    <t>rocco_asap</t>
  </si>
  <si>
    <t>potatosaida</t>
  </si>
  <si>
    <t>9610r</t>
  </si>
  <si>
    <t>ramschware</t>
  </si>
  <si>
    <t>barcelone_infos</t>
  </si>
  <si>
    <t>mathis_mrgn_</t>
  </si>
  <si>
    <t>coleeeette</t>
  </si>
  <si>
    <t>true_kryptonian</t>
  </si>
  <si>
    <t>thesingularchan</t>
  </si>
  <si>
    <t>gustyrg11</t>
  </si>
  <si>
    <t>lexysnowy</t>
  </si>
  <si>
    <t>zmvdnxght</t>
  </si>
  <si>
    <t>etaron0601</t>
  </si>
  <si>
    <t>yto_d2</t>
  </si>
  <si>
    <t>robertocarlos_d</t>
  </si>
  <si>
    <t>virginiedruon</t>
  </si>
  <si>
    <t>krypticmayhem_</t>
  </si>
  <si>
    <t>theuglybeard</t>
  </si>
  <si>
    <t>inferno_r1ft</t>
  </si>
  <si>
    <t>sergiomoraleslp</t>
  </si>
  <si>
    <t>iamz4th</t>
  </si>
  <si>
    <t>tet1010st</t>
  </si>
  <si>
    <t>fariko_reapzz</t>
  </si>
  <si>
    <t>too_kyy</t>
  </si>
  <si>
    <t>imthenash</t>
  </si>
  <si>
    <t>exceedzz</t>
  </si>
  <si>
    <t>danielx64</t>
  </si>
  <si>
    <t>kuronekopunk</t>
  </si>
  <si>
    <t>shelby67gt</t>
  </si>
  <si>
    <t>hryk00991</t>
  </si>
  <si>
    <t>despiscablematt</t>
  </si>
  <si>
    <t>hoosiertb</t>
  </si>
  <si>
    <t>uawlldcatfans</t>
  </si>
  <si>
    <t>mew_nass</t>
  </si>
  <si>
    <t>davidmalhas</t>
  </si>
  <si>
    <t>tetsusaiga21</t>
  </si>
  <si>
    <t>gr_esports_</t>
  </si>
  <si>
    <t>ijxck_</t>
  </si>
  <si>
    <t>erbruhumo</t>
  </si>
  <si>
    <t>quentin_euv</t>
  </si>
  <si>
    <t>alonepenguin15</t>
  </si>
  <si>
    <t>torochi0807</t>
  </si>
  <si>
    <t>rustabation</t>
  </si>
  <si>
    <t>yatagarasu_yyy</t>
  </si>
  <si>
    <t>sacredknightf</t>
  </si>
  <si>
    <t>jaydnotorious</t>
  </si>
  <si>
    <t>nether_proaggi</t>
  </si>
  <si>
    <t>ryzo_x</t>
  </si>
  <si>
    <t>ironshadow1_</t>
  </si>
  <si>
    <t>knifemaaaaaaa</t>
  </si>
  <si>
    <t>kosowsky_</t>
  </si>
  <si>
    <t>apex_gost</t>
  </si>
  <si>
    <t>eijies17</t>
  </si>
  <si>
    <t>abstrakt_1987</t>
  </si>
  <si>
    <t>ury_spl</t>
  </si>
  <si>
    <t>barnsleylad1981</t>
  </si>
  <si>
    <t>aeenflo</t>
  </si>
  <si>
    <t>beast_gohan</t>
  </si>
  <si>
    <t>mr_roqueeee</t>
  </si>
  <si>
    <t>bisounours94625</t>
  </si>
  <si>
    <t>richardalderso6</t>
  </si>
  <si>
    <t>kamswagbb_19kc</t>
  </si>
  <si>
    <t>asdg04</t>
  </si>
  <si>
    <t>rainnzila</t>
  </si>
  <si>
    <t>aaron7124</t>
  </si>
  <si>
    <t>hannah14655868</t>
  </si>
  <si>
    <t>danielj10585535</t>
  </si>
  <si>
    <t>underratedjedi</t>
  </si>
  <si>
    <t>lebelge1989</t>
  </si>
  <si>
    <t>jaypauk_</t>
  </si>
  <si>
    <t>arakiconch</t>
  </si>
  <si>
    <t>oscarpolo_16</t>
  </si>
  <si>
    <t>videojuegosgame</t>
  </si>
  <si>
    <t>ufed</t>
  </si>
  <si>
    <t>da1z0oo_3q</t>
  </si>
  <si>
    <t>eljordi97</t>
  </si>
  <si>
    <t>shentinal</t>
  </si>
  <si>
    <t>allykat09</t>
  </si>
  <si>
    <t>mikeburrows92</t>
  </si>
  <si>
    <t>treyobj</t>
  </si>
  <si>
    <t>marceeelb</t>
  </si>
  <si>
    <t>izunamr</t>
  </si>
  <si>
    <t>alexcordeiro31</t>
  </si>
  <si>
    <t>owt_serrot</t>
  </si>
  <si>
    <t>tomas14721357</t>
  </si>
  <si>
    <t>cmkm89</t>
  </si>
  <si>
    <t>dropdeadartemus</t>
  </si>
  <si>
    <t>ogaainz</t>
  </si>
  <si>
    <t>bluemasa_peace</t>
  </si>
  <si>
    <t>leroyolivier5</t>
  </si>
  <si>
    <t>intenyisout</t>
  </si>
  <si>
    <t>zeniththeninja</t>
  </si>
  <si>
    <t>markfabela1</t>
  </si>
  <si>
    <t>brash_esports</t>
  </si>
  <si>
    <t>m1randahuyb3rs</t>
  </si>
  <si>
    <t>tskumo0111</t>
  </si>
  <si>
    <t>tobari_makina</t>
  </si>
  <si>
    <t>omassy_</t>
  </si>
  <si>
    <t>drewsgangs</t>
  </si>
  <si>
    <t>chariparrado</t>
  </si>
  <si>
    <t>saweditor</t>
  </si>
  <si>
    <t>nnp006</t>
  </si>
  <si>
    <t>darcale_v</t>
  </si>
  <si>
    <t>deelirious13</t>
  </si>
  <si>
    <t>kaytality</t>
  </si>
  <si>
    <t>shakur90s</t>
  </si>
  <si>
    <t>ystgrcns8t</t>
  </si>
  <si>
    <t>primera777</t>
  </si>
  <si>
    <t>danwhitford2</t>
  </si>
  <si>
    <t>videomanchris</t>
  </si>
  <si>
    <t>alekspanzer</t>
  </si>
  <si>
    <t>kou6626398</t>
  </si>
  <si>
    <t>alexis_mce</t>
  </si>
  <si>
    <t>franceinfo_jp</t>
  </si>
  <si>
    <t>hyuuji</t>
  </si>
  <si>
    <t>zikkyousyaossan</t>
  </si>
  <si>
    <t>skyly_naxyu</t>
  </si>
  <si>
    <t>breakablegaming</t>
  </si>
  <si>
    <t>tune_game</t>
  </si>
  <si>
    <t>mrsacrife</t>
  </si>
  <si>
    <t>ted62250</t>
  </si>
  <si>
    <t>fullonsavage2</t>
  </si>
  <si>
    <t>koukisan39</t>
  </si>
  <si>
    <t>lita_manager</t>
  </si>
  <si>
    <t>scheppermichael</t>
  </si>
  <si>
    <t>ytitsjas</t>
  </si>
  <si>
    <t>thedmlab</t>
  </si>
  <si>
    <t>vincent95100</t>
  </si>
  <si>
    <t>pierregut54114</t>
  </si>
  <si>
    <t>ennomnom</t>
  </si>
  <si>
    <t>katizardbros</t>
  </si>
  <si>
    <t>airke</t>
  </si>
  <si>
    <t>oxide_silver</t>
  </si>
  <si>
    <t>elcapitanng</t>
  </si>
  <si>
    <t>vekahhh</t>
  </si>
  <si>
    <t>condiefly</t>
  </si>
  <si>
    <t>dannygledhill1</t>
  </si>
  <si>
    <t>robwboden</t>
  </si>
  <si>
    <t>naatu_desu</t>
  </si>
  <si>
    <t>newgrapesmedia</t>
  </si>
  <si>
    <t>danideeluxe</t>
  </si>
  <si>
    <t>sammygarfdee</t>
  </si>
  <si>
    <t>grumpyduck</t>
  </si>
  <si>
    <t>scdlv</t>
  </si>
  <si>
    <t>moirojas_2003</t>
  </si>
  <si>
    <t>horming1018</t>
  </si>
  <si>
    <t>tootietazzy</t>
  </si>
  <si>
    <t>asho221</t>
  </si>
  <si>
    <t>zsolihcs</t>
  </si>
  <si>
    <t>vice_elisabete</t>
  </si>
  <si>
    <t>johnham47330122</t>
  </si>
  <si>
    <t>retr0j</t>
  </si>
  <si>
    <t>eduqg3</t>
  </si>
  <si>
    <t>oscargar97</t>
  </si>
  <si>
    <t>gkgame1</t>
  </si>
  <si>
    <t>destinytheking</t>
  </si>
  <si>
    <t>shredinggames</t>
  </si>
  <si>
    <t>yu_126p</t>
  </si>
  <si>
    <t>newgrapesgames</t>
  </si>
  <si>
    <t>salman_athar94</t>
  </si>
  <si>
    <t>sammcnufc</t>
  </si>
  <si>
    <t>hnosdelacalidad</t>
  </si>
  <si>
    <t>thebironicman</t>
  </si>
  <si>
    <t>lilbwana</t>
  </si>
  <si>
    <t>rycierts</t>
  </si>
  <si>
    <t>emw_04f_2</t>
  </si>
  <si>
    <t>carchanadjaovq</t>
  </si>
  <si>
    <t>notaaroncarter</t>
  </si>
  <si>
    <t>96ivanmr</t>
  </si>
  <si>
    <t>damnstreamers</t>
  </si>
  <si>
    <t>dayromvp</t>
  </si>
  <si>
    <t>ped8j</t>
  </si>
  <si>
    <t>v_af67</t>
  </si>
  <si>
    <t>planz_xcl</t>
  </si>
  <si>
    <t>royal_vocalz</t>
  </si>
  <si>
    <t>mauricio_qbueno</t>
  </si>
  <si>
    <t>burkemom</t>
  </si>
  <si>
    <t>arajin_nd5rc</t>
  </si>
  <si>
    <t>rmethod</t>
  </si>
  <si>
    <t>locuusss</t>
  </si>
  <si>
    <t>apokalypse_king</t>
  </si>
  <si>
    <t>lzsolidz</t>
  </si>
  <si>
    <t>jamesando57</t>
  </si>
  <si>
    <t>davigo1995</t>
  </si>
  <si>
    <t>_chrisindicud</t>
  </si>
  <si>
    <t>robxnou</t>
  </si>
  <si>
    <t>victooorgm</t>
  </si>
  <si>
    <t>kosokosonicco</t>
  </si>
  <si>
    <t>kosram</t>
  </si>
  <si>
    <t>newbiesociety</t>
  </si>
  <si>
    <t>bregan2004</t>
  </si>
  <si>
    <t>serpent777</t>
  </si>
  <si>
    <t>vgn_it</t>
  </si>
  <si>
    <t>satoru_inoue</t>
  </si>
  <si>
    <t>vexxedphoenix</t>
  </si>
  <si>
    <t>japtwap</t>
  </si>
  <si>
    <t>joaquin_dm_</t>
  </si>
  <si>
    <t>jurkuspetrass1</t>
  </si>
  <si>
    <t>rlx_rsa</t>
  </si>
  <si>
    <t>vfxvbs</t>
  </si>
  <si>
    <t>jahollick</t>
  </si>
  <si>
    <t>jmappelmaxence</t>
  </si>
  <si>
    <t>alexandrborisik</t>
  </si>
  <si>
    <t>ziracod</t>
  </si>
  <si>
    <t>zelmar13</t>
  </si>
  <si>
    <t>dark_messiah_</t>
  </si>
  <si>
    <t>ipassgas_twitch</t>
  </si>
  <si>
    <t>hyzennn</t>
  </si>
  <si>
    <t>senseijussa</t>
  </si>
  <si>
    <t>cod_ps4share</t>
  </si>
  <si>
    <t>ssa_watson</t>
  </si>
  <si>
    <t>hvrellas</t>
  </si>
  <si>
    <t>israellarapino</t>
  </si>
  <si>
    <t>vsnogue</t>
  </si>
  <si>
    <t>alet_ti</t>
  </si>
  <si>
    <t>_gingila</t>
  </si>
  <si>
    <t>garukia</t>
  </si>
  <si>
    <t>biomac26</t>
  </si>
  <si>
    <t>anal___fuck</t>
  </si>
  <si>
    <t>fanuc420i</t>
  </si>
  <si>
    <t>robertojesus115</t>
  </si>
  <si>
    <t>mike_estabrooks</t>
  </si>
  <si>
    <t>ivanpauler</t>
  </si>
  <si>
    <t>brenekcedric</t>
  </si>
  <si>
    <t>marcussvean</t>
  </si>
  <si>
    <t>justshizy_</t>
  </si>
  <si>
    <t>beastgriezmann</t>
  </si>
  <si>
    <t>imli4s</t>
  </si>
  <si>
    <t>airz_</t>
  </si>
  <si>
    <t>astrogaminguk</t>
  </si>
  <si>
    <t>martinquets</t>
  </si>
  <si>
    <t>robz___</t>
  </si>
  <si>
    <t>yoda102804</t>
  </si>
  <si>
    <t>fyzqy_</t>
  </si>
  <si>
    <t>psychobrad42</t>
  </si>
  <si>
    <t>snow_aki0919</t>
  </si>
  <si>
    <t>fraudlinkplayer</t>
  </si>
  <si>
    <t>lonjanis</t>
  </si>
  <si>
    <t>bluevrx</t>
  </si>
  <si>
    <t>stunasii</t>
  </si>
  <si>
    <t>puzzlehombre</t>
  </si>
  <si>
    <t>tsaitou88888</t>
  </si>
  <si>
    <t>lilchief2007</t>
  </si>
  <si>
    <t>lonsuku</t>
  </si>
  <si>
    <t>afriqa_michael</t>
  </si>
  <si>
    <t>reiver_yuckey</t>
  </si>
  <si>
    <t>lineydampzent</t>
  </si>
  <si>
    <t>mrmetalmangamin</t>
  </si>
  <si>
    <t>anthorcl</t>
  </si>
  <si>
    <t>nounours___</t>
  </si>
  <si>
    <t>oscarps11</t>
  </si>
  <si>
    <t>el_meca_</t>
  </si>
  <si>
    <t>yrdooda</t>
  </si>
  <si>
    <t>markforza</t>
  </si>
  <si>
    <t>extraisagod</t>
  </si>
  <si>
    <t>excallia</t>
  </si>
  <si>
    <t>mishari228</t>
  </si>
  <si>
    <t>sd_plissken97</t>
  </si>
  <si>
    <t>913sold</t>
  </si>
  <si>
    <t>francis19216013</t>
  </si>
  <si>
    <t>tanaka1111345</t>
  </si>
  <si>
    <t>p_nqttu</t>
  </si>
  <si>
    <t>_makogaming</t>
  </si>
  <si>
    <t>anavelgato302</t>
  </si>
  <si>
    <t>ntnt19990310</t>
  </si>
  <si>
    <t>anangi_4</t>
  </si>
  <si>
    <t>juicenotapple</t>
  </si>
  <si>
    <t>esports4players</t>
  </si>
  <si>
    <t>fortunabiysk</t>
  </si>
  <si>
    <t>burnisonfire</t>
  </si>
  <si>
    <t>mthunknown</t>
  </si>
  <si>
    <t>hyunkerudd</t>
  </si>
  <si>
    <t>xdista_</t>
  </si>
  <si>
    <t>eisenpo</t>
  </si>
  <si>
    <t>nipedsnipez</t>
  </si>
  <si>
    <t>toruneko1201</t>
  </si>
  <si>
    <t>caninho93</t>
  </si>
  <si>
    <t>valentinconst14</t>
  </si>
  <si>
    <t>baines05b</t>
  </si>
  <si>
    <t>iangutierrezz_</t>
  </si>
  <si>
    <t>zayroz_eu</t>
  </si>
  <si>
    <t>drikev</t>
  </si>
  <si>
    <t>lukehboy</t>
  </si>
  <si>
    <t>mikeharkolfc</t>
  </si>
  <si>
    <t>jeffag21</t>
  </si>
  <si>
    <t>zikonis</t>
  </si>
  <si>
    <t>kylorencod</t>
  </si>
  <si>
    <t>neunerderechte</t>
  </si>
  <si>
    <t>yozora_byakko</t>
  </si>
  <si>
    <t>fagjackiechan</t>
  </si>
  <si>
    <t>juni9666</t>
  </si>
  <si>
    <t>sinandtonic__</t>
  </si>
  <si>
    <t>katiecontests</t>
  </si>
  <si>
    <t>kevinostosky9</t>
  </si>
  <si>
    <t>gamesnewslivede</t>
  </si>
  <si>
    <t>escubidoadrille</t>
  </si>
  <si>
    <t>gamehayes</t>
  </si>
  <si>
    <t>xenigmabitwx</t>
  </si>
  <si>
    <t>sky599mt0306</t>
  </si>
  <si>
    <t>paky_92</t>
  </si>
  <si>
    <t>lackogarrett</t>
  </si>
  <si>
    <t>gabriel_cr93</t>
  </si>
  <si>
    <t>yukaroine</t>
  </si>
  <si>
    <t>nightofv5</t>
  </si>
  <si>
    <t>shadesofmett</t>
  </si>
  <si>
    <t>weser_7</t>
  </si>
  <si>
    <t>dian30733941</t>
  </si>
  <si>
    <t>mizuumi_ike</t>
  </si>
  <si>
    <t>jhersondfwy</t>
  </si>
  <si>
    <t>simsim19999</t>
  </si>
  <si>
    <t>eduvalenciia01</t>
  </si>
  <si>
    <t>d0lkin</t>
  </si>
  <si>
    <t>k1ttyiv</t>
  </si>
  <si>
    <t>nzoress</t>
  </si>
  <si>
    <t>juliotulin1</t>
  </si>
  <si>
    <t>terionrob</t>
  </si>
  <si>
    <t>fabounet51</t>
  </si>
  <si>
    <t>weslley33230</t>
  </si>
  <si>
    <t>deadfrost99</t>
  </si>
  <si>
    <t>b3comelegend</t>
  </si>
  <si>
    <t>julienkeys</t>
  </si>
  <si>
    <t>naoka_yoshihara</t>
  </si>
  <si>
    <t>jarabejurasico</t>
  </si>
  <si>
    <t>re_zed</t>
  </si>
  <si>
    <t>ffskane10</t>
  </si>
  <si>
    <t>hainrain</t>
  </si>
  <si>
    <t>dragonholy_jol</t>
  </si>
  <si>
    <t>beflat_kobe</t>
  </si>
  <si>
    <t>deanlewis72</t>
  </si>
  <si>
    <t>waveformshouts</t>
  </si>
  <si>
    <t>codelitefr</t>
  </si>
  <si>
    <t>silverer180</t>
  </si>
  <si>
    <t>ii45148i0</t>
  </si>
  <si>
    <t>xxseeker671x</t>
  </si>
  <si>
    <t>ignukdeals</t>
  </si>
  <si>
    <t>bigwasp80</t>
  </si>
  <si>
    <t>45ryuuni</t>
  </si>
  <si>
    <t>maxikarensanti</t>
  </si>
  <si>
    <t>koshk4r6</t>
  </si>
  <si>
    <t>watari_laugh</t>
  </si>
  <si>
    <t>maguroteikoku_</t>
  </si>
  <si>
    <t>jessycharo</t>
  </si>
  <si>
    <t>yumachan1016</t>
  </si>
  <si>
    <t>danielnequee</t>
  </si>
  <si>
    <t>niklasshk</t>
  </si>
  <si>
    <t>mandimarie78</t>
  </si>
  <si>
    <t>cutiebuono</t>
  </si>
  <si>
    <t>m60_eagl</t>
  </si>
  <si>
    <t>angelfamilia4</t>
  </si>
  <si>
    <t>anchorgamessa</t>
  </si>
  <si>
    <t>thibz7</t>
  </si>
  <si>
    <t>jerichoalec</t>
  </si>
  <si>
    <t>panduhhgames</t>
  </si>
  <si>
    <t>dada_daichan</t>
  </si>
  <si>
    <t>ami4levi</t>
  </si>
  <si>
    <t>e_sportsleague</t>
  </si>
  <si>
    <t>gamelff</t>
  </si>
  <si>
    <t>gameskelet</t>
  </si>
  <si>
    <t>moneymadejeff</t>
  </si>
  <si>
    <t>ou_gaming</t>
  </si>
  <si>
    <t>bramvanderven6</t>
  </si>
  <si>
    <t>thihaya04</t>
  </si>
  <si>
    <t>damienleyden</t>
  </si>
  <si>
    <t>torarara46</t>
  </si>
  <si>
    <t>astroboy_13def</t>
  </si>
  <si>
    <t>waltermoralessv</t>
  </si>
  <si>
    <t>cotly</t>
  </si>
  <si>
    <t>towtowrow</t>
  </si>
  <si>
    <t>youngboistreets</t>
  </si>
  <si>
    <t>rejonc770</t>
  </si>
  <si>
    <t>olivamarras</t>
  </si>
  <si>
    <t>pukupuku5095</t>
  </si>
  <si>
    <t>jotatoi_03</t>
  </si>
  <si>
    <t>luluvb0r</t>
  </si>
  <si>
    <t>frenchawtv</t>
  </si>
  <si>
    <t>gamerrtservice</t>
  </si>
  <si>
    <t>iiajearleyii</t>
  </si>
  <si>
    <t>rtsmstreamers</t>
  </si>
  <si>
    <t>sebas_yeah</t>
  </si>
  <si>
    <t>exxc0tt0n</t>
  </si>
  <si>
    <t>alexgim45</t>
  </si>
  <si>
    <t>alangouvernet</t>
  </si>
  <si>
    <t>jobaaar</t>
  </si>
  <si>
    <t>zerkysama</t>
  </si>
  <si>
    <t>slakey28</t>
  </si>
  <si>
    <t>brayan758047687</t>
  </si>
  <si>
    <t>alexpalomino165</t>
  </si>
  <si>
    <t>paint_at_neko</t>
  </si>
  <si>
    <t>voxx_maqly</t>
  </si>
  <si>
    <t>aleexmeessi16</t>
  </si>
  <si>
    <t>eliiassomo97</t>
  </si>
  <si>
    <t>sandra_krkn</t>
  </si>
  <si>
    <t>sbournig</t>
  </si>
  <si>
    <t>bugs6868</t>
  </si>
  <si>
    <t>s170804</t>
  </si>
  <si>
    <t>sanyadomira</t>
  </si>
  <si>
    <t>vnwombat</t>
  </si>
  <si>
    <t>manley_cade</t>
  </si>
  <si>
    <t>srsrlobo</t>
  </si>
  <si>
    <t>mmorpgfanfan</t>
  </si>
  <si>
    <t>wfaa72</t>
  </si>
  <si>
    <t>dow_pitbull</t>
  </si>
  <si>
    <t>tonesibley</t>
  </si>
  <si>
    <t>maki112590</t>
  </si>
  <si>
    <t>klnkykora</t>
  </si>
  <si>
    <t>taurisince1983</t>
  </si>
  <si>
    <t>igreedzz</t>
  </si>
  <si>
    <t>kougyou_inm810</t>
  </si>
  <si>
    <t>kakeshinxx</t>
  </si>
  <si>
    <t>deliriumz_za</t>
  </si>
  <si>
    <t>ltzstealth</t>
  </si>
  <si>
    <t>mitchmitcheson</t>
  </si>
  <si>
    <t>a7766385</t>
  </si>
  <si>
    <t>_p9</t>
  </si>
  <si>
    <t>5h1eld</t>
  </si>
  <si>
    <t>teetaatee</t>
  </si>
  <si>
    <t>ps4sky</t>
  </si>
  <si>
    <t>bate81</t>
  </si>
  <si>
    <t>sidneywhittle</t>
  </si>
  <si>
    <t>baku_rin</t>
  </si>
  <si>
    <t>artacod</t>
  </si>
  <si>
    <t>delpshirley</t>
  </si>
  <si>
    <t>victoria_foxy_</t>
  </si>
  <si>
    <t>aalex_raamireez</t>
  </si>
  <si>
    <t>miwa_kumi_love</t>
  </si>
  <si>
    <t>maka_pso2</t>
  </si>
  <si>
    <t>ishisyu</t>
  </si>
  <si>
    <t>xxantonio_luis_</t>
  </si>
  <si>
    <t>orcaaa_</t>
  </si>
  <si>
    <t>s_t008</t>
  </si>
  <si>
    <t>iilegend91ii</t>
  </si>
  <si>
    <t>tkdorochi</t>
  </si>
  <si>
    <t>samasama_4649</t>
  </si>
  <si>
    <t>rushmacouille</t>
  </si>
  <si>
    <t>kuniyoutube</t>
  </si>
  <si>
    <t>realdealross</t>
  </si>
  <si>
    <t>strimstram</t>
  </si>
  <si>
    <t>vampaus</t>
  </si>
  <si>
    <t>ragnarocky_38</t>
  </si>
  <si>
    <t>kilwarfare</t>
  </si>
  <si>
    <t>misterr__cap</t>
  </si>
  <si>
    <t>adamiller28</t>
  </si>
  <si>
    <t>solteroduende</t>
  </si>
  <si>
    <t>terremotoboss</t>
  </si>
  <si>
    <t>jlafount</t>
  </si>
  <si>
    <t>drogbasiki</t>
  </si>
  <si>
    <t>a_krazer</t>
  </si>
  <si>
    <t>blazzedshadow</t>
  </si>
  <si>
    <t>hyugame_ch0112</t>
  </si>
  <si>
    <t>hinatagames9220</t>
  </si>
  <si>
    <t>lrigald</t>
  </si>
  <si>
    <t>ezas____</t>
  </si>
  <si>
    <t>nq4s_</t>
  </si>
  <si>
    <t>x_edge_rhapsody</t>
  </si>
  <si>
    <t>glennlibbie</t>
  </si>
  <si>
    <t>96_nyanta</t>
  </si>
  <si>
    <t>lalbibilou</t>
  </si>
  <si>
    <t>ehroyalty</t>
  </si>
  <si>
    <t>gekugamestream</t>
  </si>
  <si>
    <t>josh5burton</t>
  </si>
  <si>
    <t>_georgenyc</t>
  </si>
  <si>
    <t>mynameisface</t>
  </si>
  <si>
    <t>gaminguardian1</t>
  </si>
  <si>
    <t>izzytolive</t>
  </si>
  <si>
    <t>teamstreamdream</t>
  </si>
  <si>
    <t>matiiny</t>
  </si>
  <si>
    <t>byderek1</t>
  </si>
  <si>
    <t>waltdlsney7</t>
  </si>
  <si>
    <t>sxnvia7</t>
  </si>
  <si>
    <t>shinizgamer</t>
  </si>
  <si>
    <t>iamnocompromise</t>
  </si>
  <si>
    <t>syaru_is_love</t>
  </si>
  <si>
    <t>aaljhenne</t>
  </si>
  <si>
    <t>tyrrellc99</t>
  </si>
  <si>
    <t>celyne85</t>
  </si>
  <si>
    <t>alaanarh</t>
  </si>
  <si>
    <t>keiran20001128</t>
  </si>
  <si>
    <t>remixnv</t>
  </si>
  <si>
    <t>emelinefettig</t>
  </si>
  <si>
    <t>jamielharding</t>
  </si>
  <si>
    <t>mrduncan24</t>
  </si>
  <si>
    <t>lilly_walker69</t>
  </si>
  <si>
    <t>romain13780</t>
  </si>
  <si>
    <t>miranda04430066</t>
  </si>
  <si>
    <t>mfs0704</t>
  </si>
  <si>
    <t>luiso005</t>
  </si>
  <si>
    <t>savagered__</t>
  </si>
  <si>
    <t>arconesjavi</t>
  </si>
  <si>
    <t>xgoidz</t>
  </si>
  <si>
    <t>kevinal737</t>
  </si>
  <si>
    <t>mitchiijohn</t>
  </si>
  <si>
    <t>twitchraid</t>
  </si>
  <si>
    <t>downunderteam_</t>
  </si>
  <si>
    <t>cae_rt</t>
  </si>
  <si>
    <t>tanabotaboy</t>
  </si>
  <si>
    <t>neko_o4zy3</t>
  </si>
  <si>
    <t>jossfletch</t>
  </si>
  <si>
    <t>warfarebros</t>
  </si>
  <si>
    <t>adriancaceress1</t>
  </si>
  <si>
    <t>tiswietse</t>
  </si>
  <si>
    <t>iamsowanted</t>
  </si>
  <si>
    <t>xxuk_tannerxx</t>
  </si>
  <si>
    <t>jay_massilia</t>
  </si>
  <si>
    <t>smarco10l</t>
  </si>
  <si>
    <t>sigumaneko1</t>
  </si>
  <si>
    <t>adam18563069</t>
  </si>
  <si>
    <t>dark2naruto78</t>
  </si>
  <si>
    <t>yuihan1208teama</t>
  </si>
  <si>
    <t>natroxinet</t>
  </si>
  <si>
    <t>gamerchick82</t>
  </si>
  <si>
    <t>twitchsharer</t>
  </si>
  <si>
    <t>zemurxbl</t>
  </si>
  <si>
    <t>miku39yuko</t>
  </si>
  <si>
    <t>vaagjuniorgames</t>
  </si>
  <si>
    <t>eupho15</t>
  </si>
  <si>
    <t>teamx6tence</t>
  </si>
  <si>
    <t>marigamer92</t>
  </si>
  <si>
    <t>tforceuk1</t>
  </si>
  <si>
    <t>djwells212</t>
  </si>
  <si>
    <t>vlsionz</t>
  </si>
  <si>
    <t>_julie_cc</t>
  </si>
  <si>
    <t>mlgbodus</t>
  </si>
  <si>
    <t>nakanishi0804</t>
  </si>
  <si>
    <t>s4ltis256</t>
  </si>
  <si>
    <t>game_machine33</t>
  </si>
  <si>
    <t>warrior060702</t>
  </si>
  <si>
    <t>jin_jrm</t>
  </si>
  <si>
    <t>dexertofr</t>
  </si>
  <si>
    <t>wiays</t>
  </si>
  <si>
    <t>krist3n_xo</t>
  </si>
  <si>
    <t>cj_mayor</t>
  </si>
  <si>
    <t>xcarlos83x</t>
  </si>
  <si>
    <t>rain1123sigsig</t>
  </si>
  <si>
    <t>theblackgamern1</t>
  </si>
  <si>
    <t>gameilkeston</t>
  </si>
  <si>
    <t>ownedkg</t>
  </si>
  <si>
    <t>tennis9719</t>
  </si>
  <si>
    <t>_blr_d</t>
  </si>
  <si>
    <t>darkreon13</t>
  </si>
  <si>
    <t>franzgewinner</t>
  </si>
  <si>
    <t>tales_1127</t>
  </si>
  <si>
    <t>kritikxl_cod</t>
  </si>
  <si>
    <t>fashi0ngiirl</t>
  </si>
  <si>
    <t>aaaaaaanpan620</t>
  </si>
  <si>
    <t>yamazaki8190</t>
  </si>
  <si>
    <t>tradenationcrew</t>
  </si>
  <si>
    <t>levenar2</t>
  </si>
  <si>
    <t>tyan271118</t>
  </si>
  <si>
    <t>kisbuzsaki</t>
  </si>
  <si>
    <t>longdencallum1</t>
  </si>
  <si>
    <t>r63600196</t>
  </si>
  <si>
    <t>dorinku123</t>
  </si>
  <si>
    <t>kenkuri0926</t>
  </si>
  <si>
    <t>masteraxel19</t>
  </si>
  <si>
    <t>axel_trichard</t>
  </si>
  <si>
    <t>mrsandman_cod</t>
  </si>
  <si>
    <t>kouyooooooo</t>
  </si>
  <si>
    <t>letsgroove2</t>
  </si>
  <si>
    <t>peterrichmond83</t>
  </si>
  <si>
    <t>escoopgamers</t>
  </si>
  <si>
    <t>wagusuke</t>
  </si>
  <si>
    <t>drigingaming</t>
  </si>
  <si>
    <t>philcamnoah</t>
  </si>
  <si>
    <t>r6s_kaneki</t>
  </si>
  <si>
    <t>vinnu1462170</t>
  </si>
  <si>
    <t>bexterdext</t>
  </si>
  <si>
    <t>tappy_0129</t>
  </si>
  <si>
    <t>rezz</t>
  </si>
  <si>
    <t>myfolly</t>
  </si>
  <si>
    <t>deathmonk92</t>
  </si>
  <si>
    <t>soarpz</t>
  </si>
  <si>
    <t>dubstepzzyt</t>
  </si>
  <si>
    <t>stdxdreamer</t>
  </si>
  <si>
    <t>fpsplayer3</t>
  </si>
  <si>
    <t>fuz1n__</t>
  </si>
  <si>
    <t>hunterczarneck1</t>
  </si>
  <si>
    <t>rbgamezz_</t>
  </si>
  <si>
    <t>kuo_123</t>
  </si>
  <si>
    <t>vtiser_yt</t>
  </si>
  <si>
    <t>jawadlp</t>
  </si>
  <si>
    <t>rayesdiyab</t>
  </si>
  <si>
    <t>zainali1406</t>
  </si>
  <si>
    <t>davilito3dc</t>
  </si>
  <si>
    <t>waf22002</t>
  </si>
  <si>
    <t>ese_550</t>
  </si>
  <si>
    <t>106vcc</t>
  </si>
  <si>
    <t>ma_ar22</t>
  </si>
  <si>
    <t>kk00aa46</t>
  </si>
  <si>
    <t>cwlo46</t>
  </si>
  <si>
    <t>phantomas20</t>
  </si>
  <si>
    <t>axcesslog</t>
  </si>
  <si>
    <t>tfczqbybscvxnij</t>
  </si>
  <si>
    <t>rogue_splashy</t>
  </si>
  <si>
    <t>calebsmitty189</t>
  </si>
  <si>
    <t>br1nster</t>
  </si>
  <si>
    <t>ohigedain</t>
  </si>
  <si>
    <t>strokers3030</t>
  </si>
  <si>
    <t>rapidf3ar</t>
  </si>
  <si>
    <t>lexx_mania</t>
  </si>
  <si>
    <t>deidara_zoel</t>
  </si>
  <si>
    <t>zannas10</t>
  </si>
  <si>
    <t>m7md9967</t>
  </si>
  <si>
    <t>alexismontsdoka</t>
  </si>
  <si>
    <t>banditodorrito</t>
  </si>
  <si>
    <t>symbiotecypher</t>
  </si>
  <si>
    <t>shogo_917dempa</t>
  </si>
  <si>
    <t>deezyy_____</t>
  </si>
  <si>
    <t>kg_heretic</t>
  </si>
  <si>
    <t>gaiyakuplayer</t>
  </si>
  <si>
    <t>sosipep</t>
  </si>
  <si>
    <t>mine__caron</t>
  </si>
  <si>
    <t>sinister_riot</t>
  </si>
  <si>
    <t>shikuramu</t>
  </si>
  <si>
    <t>puregu_tokyo</t>
  </si>
  <si>
    <t>joeclarke1996</t>
  </si>
  <si>
    <t>cristia95453803</t>
  </si>
  <si>
    <t>sinobu_icasan</t>
  </si>
  <si>
    <t>akabarkun</t>
  </si>
  <si>
    <t>cola_kt</t>
  </si>
  <si>
    <t>civonej</t>
  </si>
  <si>
    <t>ashi_u_</t>
  </si>
  <si>
    <t>d1ablo_csgo</t>
  </si>
  <si>
    <t>raphfouille</t>
  </si>
  <si>
    <t>tyronethedrone_</t>
  </si>
  <si>
    <t>leqluz</t>
  </si>
  <si>
    <t>coolcouponmom</t>
  </si>
  <si>
    <t>yasu_nk</t>
  </si>
  <si>
    <t>fear_rts</t>
  </si>
  <si>
    <t>megga_gamingyt</t>
  </si>
  <si>
    <t>synaptix3</t>
  </si>
  <si>
    <t>pornstarsno1fan</t>
  </si>
  <si>
    <t>mister_gunk</t>
  </si>
  <si>
    <t>shuto926</t>
  </si>
  <si>
    <t>sgtshotyou</t>
  </si>
  <si>
    <t>elpapisanchez9</t>
  </si>
  <si>
    <t>walter1124</t>
  </si>
  <si>
    <t>neptunesnerd</t>
  </si>
  <si>
    <t>god_son611</t>
  </si>
  <si>
    <t>crazyface159</t>
  </si>
  <si>
    <t>twitchrtcbot</t>
  </si>
  <si>
    <t>philmohney</t>
  </si>
  <si>
    <t>we_rts</t>
  </si>
  <si>
    <t>stdxsp4zeffect</t>
  </si>
  <si>
    <t>stdxsasuke</t>
  </si>
  <si>
    <t>xprinc1</t>
  </si>
  <si>
    <t>captainace202yt</t>
  </si>
  <si>
    <t>saintedd</t>
  </si>
  <si>
    <t>romainguet</t>
  </si>
  <si>
    <t>isshinchiba1</t>
  </si>
  <si>
    <t>a_vtine</t>
  </si>
  <si>
    <t>canadianbabyeh</t>
  </si>
  <si>
    <t>auaudrm</t>
  </si>
  <si>
    <t>kvngorion</t>
  </si>
  <si>
    <t>fatmanfj</t>
  </si>
  <si>
    <t>zmt_drag</t>
  </si>
  <si>
    <t>pezmartilloyt</t>
  </si>
  <si>
    <t>antonia_2164</t>
  </si>
  <si>
    <t>mark89nl</t>
  </si>
  <si>
    <t>lj_fairy</t>
  </si>
  <si>
    <t>stunnedcat</t>
  </si>
  <si>
    <t>dvnt_pinkie</t>
  </si>
  <si>
    <t>twitchonline</t>
  </si>
  <si>
    <t>twitchtvonline</t>
  </si>
  <si>
    <t>rakcharango</t>
  </si>
  <si>
    <t>mocha_anc</t>
  </si>
  <si>
    <t>thekiller852</t>
  </si>
  <si>
    <t>kh_infinityyt</t>
  </si>
  <si>
    <t>fadedxshotzz</t>
  </si>
  <si>
    <t>nayox__</t>
  </si>
  <si>
    <t>itirorisis</t>
  </si>
  <si>
    <t>hiro8drunkwoman</t>
  </si>
  <si>
    <t>nicokazandjian</t>
  </si>
  <si>
    <t>tattatattan</t>
  </si>
  <si>
    <t>wispshuu</t>
  </si>
  <si>
    <t>opusviervil</t>
  </si>
  <si>
    <t>marcxsch</t>
  </si>
  <si>
    <t>i3rosso</t>
  </si>
  <si>
    <t>matthewpalmer13</t>
  </si>
  <si>
    <t>jmenrique2y5</t>
  </si>
  <si>
    <t>croatiehbk</t>
  </si>
  <si>
    <t>ice_khespacof</t>
  </si>
  <si>
    <t>accelerator_cod</t>
  </si>
  <si>
    <t>qsports2000</t>
  </si>
  <si>
    <t>gamestirling</t>
  </si>
  <si>
    <t>limonadasr</t>
  </si>
  <si>
    <t>xmoustatax</t>
  </si>
  <si>
    <t>huedey2</t>
  </si>
  <si>
    <t>syutaunkoman</t>
  </si>
  <si>
    <t>dil10aan</t>
  </si>
  <si>
    <t>painkillerq8</t>
  </si>
  <si>
    <t>albert_1wesker</t>
  </si>
  <si>
    <t>vg24_pl</t>
  </si>
  <si>
    <t>goku_son1013</t>
  </si>
  <si>
    <t>_gon_zalez_</t>
  </si>
  <si>
    <t>yeezyp123123</t>
  </si>
  <si>
    <t>xevolutionzz</t>
  </si>
  <si>
    <t>tancel97</t>
  </si>
  <si>
    <t>merokillyou87</t>
  </si>
  <si>
    <t>thebenbrand</t>
  </si>
  <si>
    <t>gibbsed007</t>
  </si>
  <si>
    <t>cool_dude67</t>
  </si>
  <si>
    <t>belongteesside</t>
  </si>
  <si>
    <t>xavigonzalezmar</t>
  </si>
  <si>
    <t>ka00magoria00me</t>
  </si>
  <si>
    <t>the_comm_ission</t>
  </si>
  <si>
    <t>adri95able</t>
  </si>
  <si>
    <t>apurojp</t>
  </si>
  <si>
    <t>type2_rodem</t>
  </si>
  <si>
    <t>garken27</t>
  </si>
  <si>
    <t>austinsesh</t>
  </si>
  <si>
    <t>bp6311</t>
  </si>
  <si>
    <t>raywiin_</t>
  </si>
  <si>
    <t>liam_fryer</t>
  </si>
  <si>
    <t>waspsgaming_</t>
  </si>
  <si>
    <t>vus4az6prkedfqw</t>
  </si>
  <si>
    <t>xrqm1st</t>
  </si>
  <si>
    <t>yoh4934</t>
  </si>
  <si>
    <t>fpskrieger</t>
  </si>
  <si>
    <t>martinjlangley</t>
  </si>
  <si>
    <t>sonicwarrior1</t>
  </si>
  <si>
    <t>davidc94_</t>
  </si>
  <si>
    <t>f1racingg</t>
  </si>
  <si>
    <t>krypticridicule</t>
  </si>
  <si>
    <t>kazmorling</t>
  </si>
  <si>
    <t>aimadyousri</t>
  </si>
  <si>
    <t>captain_chexx</t>
  </si>
  <si>
    <t>nukakanu</t>
  </si>
  <si>
    <t>acuario131088</t>
  </si>
  <si>
    <t>_lordstorm_</t>
  </si>
  <si>
    <t>dam_mchny</t>
  </si>
  <si>
    <t>leebrodleyca</t>
  </si>
  <si>
    <t>rdz_elf</t>
  </si>
  <si>
    <t>nautilus_147</t>
  </si>
  <si>
    <t>trakz__</t>
  </si>
  <si>
    <t>miragea4i2</t>
  </si>
  <si>
    <t>canaansfx</t>
  </si>
  <si>
    <t>nihikahaa</t>
  </si>
  <si>
    <t>stan_voetbal</t>
  </si>
  <si>
    <t>sophiee_jadee_</t>
  </si>
  <si>
    <t>aerielockehart</t>
  </si>
  <si>
    <t>koaiachan</t>
  </si>
  <si>
    <t>lq4cid</t>
  </si>
  <si>
    <t>ilredeimortirip</t>
  </si>
  <si>
    <t>eliasdesmedt1</t>
  </si>
  <si>
    <t>gallimore7</t>
  </si>
  <si>
    <t>fat_cunt_69</t>
  </si>
  <si>
    <t>eurogamer_it</t>
  </si>
  <si>
    <t>kamarin375</t>
  </si>
  <si>
    <t>jakeisallday</t>
  </si>
  <si>
    <t>bestruby_ever</t>
  </si>
  <si>
    <t>mrsegg1</t>
  </si>
  <si>
    <t>wehrmacht_879</t>
  </si>
  <si>
    <t>gbaikrich</t>
  </si>
  <si>
    <t>karasumaruyu</t>
  </si>
  <si>
    <t>misstmw82</t>
  </si>
  <si>
    <t>governornacho</t>
  </si>
  <si>
    <t>aradelisu</t>
  </si>
  <si>
    <t>rintaaa1</t>
  </si>
  <si>
    <t>cortikiller99</t>
  </si>
  <si>
    <t>pepsiweed</t>
  </si>
  <si>
    <t>adam_m870</t>
  </si>
  <si>
    <t>tacit_blade</t>
  </si>
  <si>
    <t>bigmikecomer</t>
  </si>
  <si>
    <t>bigdoink_</t>
  </si>
  <si>
    <t>floco_o</t>
  </si>
  <si>
    <t>thiibzer</t>
  </si>
  <si>
    <t>angus59013304</t>
  </si>
  <si>
    <t>corentinasc</t>
  </si>
  <si>
    <t>wakame0129</t>
  </si>
  <si>
    <t>ipuxt</t>
  </si>
  <si>
    <t>k4trx_</t>
  </si>
  <si>
    <t>kitsuniz</t>
  </si>
  <si>
    <t>noobysnipe</t>
  </si>
  <si>
    <t>nykopowered</t>
  </si>
  <si>
    <t>redchris74</t>
  </si>
  <si>
    <t>dearcosanna</t>
  </si>
  <si>
    <t>soccer110404</t>
  </si>
  <si>
    <t>zcar99</t>
  </si>
  <si>
    <t>labrats57</t>
  </si>
  <si>
    <t>drissreiben</t>
  </si>
  <si>
    <t>gilver0921tk</t>
  </si>
  <si>
    <t>nskn_sn</t>
  </si>
  <si>
    <t>threedaysawsome</t>
  </si>
  <si>
    <t>tekutekumasaya1</t>
  </si>
  <si>
    <t>delta_rampagee</t>
  </si>
  <si>
    <t>andresterrazas0</t>
  </si>
  <si>
    <t>encurable</t>
  </si>
  <si>
    <t>zaki_yqmq</t>
  </si>
  <si>
    <t>gilgamesh_ex</t>
  </si>
  <si>
    <t>zanygeek</t>
  </si>
  <si>
    <t>wkew7saidjbbk7w</t>
  </si>
  <si>
    <t>ybot74</t>
  </si>
  <si>
    <t>sam_stoneman</t>
  </si>
  <si>
    <t>mohdgaming11</t>
  </si>
  <si>
    <t>xleeshh</t>
  </si>
  <si>
    <t>itzbayse</t>
  </si>
  <si>
    <t>goldonator_</t>
  </si>
  <si>
    <t>elcrypto13</t>
  </si>
  <si>
    <t>fr_domenico</t>
  </si>
  <si>
    <t>elmanu1929</t>
  </si>
  <si>
    <t>mfdali01</t>
  </si>
  <si>
    <t>kaaiilo</t>
  </si>
  <si>
    <t>sw1ftyyt</t>
  </si>
  <si>
    <t>smrtyu675</t>
  </si>
  <si>
    <t>thewunderbar935</t>
  </si>
  <si>
    <t>fakehaseo</t>
  </si>
  <si>
    <t>moneyinmylungs</t>
  </si>
  <si>
    <t>airwolfgamer</t>
  </si>
  <si>
    <t>promo_yt</t>
  </si>
  <si>
    <t>nelty_</t>
  </si>
  <si>
    <t>johncleaver1992</t>
  </si>
  <si>
    <t>dcveldq</t>
  </si>
  <si>
    <t>nai_ali20</t>
  </si>
  <si>
    <t>teujip</t>
  </si>
  <si>
    <t>landy_gfx</t>
  </si>
  <si>
    <t>retweets2017</t>
  </si>
  <si>
    <t>gr56_</t>
  </si>
  <si>
    <t>calero_edinson</t>
  </si>
  <si>
    <t>iamprototype_</t>
  </si>
  <si>
    <t>_akabruno</t>
  </si>
  <si>
    <t>amrockyy</t>
  </si>
  <si>
    <t>karlaquevedo19</t>
  </si>
  <si>
    <t>paulojrmarilia</t>
  </si>
  <si>
    <t>beagplays</t>
  </si>
  <si>
    <t>fabster8221</t>
  </si>
  <si>
    <t>scottydonttwit</t>
  </si>
  <si>
    <t>proxy_frag</t>
  </si>
  <si>
    <t>lojokiker</t>
  </si>
  <si>
    <t>fleedom125</t>
  </si>
  <si>
    <t>skyybloo_</t>
  </si>
  <si>
    <t>lacoste_russell</t>
  </si>
  <si>
    <t>jesusmontaitos</t>
  </si>
  <si>
    <t>joshuahardz001</t>
  </si>
  <si>
    <t>slowlebelge</t>
  </si>
  <si>
    <t>angry_kurt</t>
  </si>
  <si>
    <t>tat_three</t>
  </si>
  <si>
    <t>lucaschmelzer57</t>
  </si>
  <si>
    <t>waldhorinhio</t>
  </si>
  <si>
    <t>rojo1517</t>
  </si>
  <si>
    <t>clkconnor</t>
  </si>
  <si>
    <t>elias12497</t>
  </si>
  <si>
    <t>erick_ortega99</t>
  </si>
  <si>
    <t>oleo325</t>
  </si>
  <si>
    <t>ju4ndi61</t>
  </si>
  <si>
    <t>styrosfr</t>
  </si>
  <si>
    <t>warioshok</t>
  </si>
  <si>
    <t>ht_nk</t>
  </si>
  <si>
    <t>keor94</t>
  </si>
  <si>
    <t>neosannin</t>
  </si>
  <si>
    <t>sebastangutier1</t>
  </si>
  <si>
    <t>ps_zakill123</t>
  </si>
  <si>
    <t>yassingronie</t>
  </si>
  <si>
    <t>house_l_117</t>
  </si>
  <si>
    <t>vg_ffbso</t>
  </si>
  <si>
    <t>valu_gameing333</t>
  </si>
  <si>
    <t>jet_black_sr</t>
  </si>
  <si>
    <t>lokolestat</t>
  </si>
  <si>
    <t>zidguetal</t>
  </si>
  <si>
    <t>ibraheems18</t>
  </si>
  <si>
    <t>h8paul</t>
  </si>
  <si>
    <t>vegardhland</t>
  </si>
  <si>
    <t>kyle_slabbert25</t>
  </si>
  <si>
    <t>cuteaccent</t>
  </si>
  <si>
    <t>antonioperezsfc</t>
  </si>
  <si>
    <t>er_xurrita_92</t>
  </si>
  <si>
    <t>hnikro</t>
  </si>
  <si>
    <t>fillewet</t>
  </si>
  <si>
    <t>s_aerox</t>
  </si>
  <si>
    <t>the_exolution</t>
  </si>
  <si>
    <t>miyagitiger0120</t>
  </si>
  <si>
    <t>nerdyshelties</t>
  </si>
  <si>
    <t>emce_yt</t>
  </si>
  <si>
    <t>daleroxx</t>
  </si>
  <si>
    <t>davidt59100</t>
  </si>
  <si>
    <t>reacom54</t>
  </si>
  <si>
    <t>art3moose</t>
  </si>
  <si>
    <t>mf_rigz</t>
  </si>
  <si>
    <t>lilkittykinsuk</t>
  </si>
  <si>
    <t>morcy069</t>
  </si>
  <si>
    <t>owlopolis</t>
  </si>
  <si>
    <t>joepreinen</t>
  </si>
  <si>
    <t>bleucorbeau</t>
  </si>
  <si>
    <t>ontama003</t>
  </si>
  <si>
    <t>joe__973</t>
  </si>
  <si>
    <t>mrgarbanso</t>
  </si>
  <si>
    <t>ranting_llama</t>
  </si>
  <si>
    <t>opr_darkness</t>
  </si>
  <si>
    <t>menaceug</t>
  </si>
  <si>
    <t>guillaumehotton</t>
  </si>
  <si>
    <t>icychromecinema</t>
  </si>
  <si>
    <t>thejonnybeans</t>
  </si>
  <si>
    <t>deamonlod198</t>
  </si>
  <si>
    <t>crabbyvfx</t>
  </si>
  <si>
    <t>bfallforyou</t>
  </si>
  <si>
    <t>conpotank</t>
  </si>
  <si>
    <t>stef453</t>
  </si>
  <si>
    <t>lewisquigleyxx</t>
  </si>
  <si>
    <t>ch0ch0zap</t>
  </si>
  <si>
    <t>incarnatemedia</t>
  </si>
  <si>
    <t>kikujirosan</t>
  </si>
  <si>
    <t>brutalkuller691</t>
  </si>
  <si>
    <t>stillwaters777</t>
  </si>
  <si>
    <t>patstarthug</t>
  </si>
  <si>
    <t>dorariko333</t>
  </si>
  <si>
    <t>jimmyprophet</t>
  </si>
  <si>
    <t>gonzalez__15</t>
  </si>
  <si>
    <t>xblack_sstarx</t>
  </si>
  <si>
    <t>virgin_taku</t>
  </si>
  <si>
    <t>mariobermejo5</t>
  </si>
  <si>
    <t>sirobakokanami</t>
  </si>
  <si>
    <t>yukiryu4646</t>
  </si>
  <si>
    <t>rec_luckyjaw</t>
  </si>
  <si>
    <t>edsonkibi</t>
  </si>
  <si>
    <t>kusanagi_revolv</t>
  </si>
  <si>
    <t>insoomniaac</t>
  </si>
  <si>
    <t>byneets</t>
  </si>
  <si>
    <t>askenvvy</t>
  </si>
  <si>
    <t>loopygoon22</t>
  </si>
  <si>
    <t>xromanx13</t>
  </si>
  <si>
    <t>allsortsbertie</t>
  </si>
  <si>
    <t>smokeyjoh</t>
  </si>
  <si>
    <t>wendymorecombe</t>
  </si>
  <si>
    <t>elcrack888a</t>
  </si>
  <si>
    <t>air_wols</t>
  </si>
  <si>
    <t>4xe4t835ohonzaj</t>
  </si>
  <si>
    <t>tkzthekillerz</t>
  </si>
  <si>
    <t>gonzalo_cod3</t>
  </si>
  <si>
    <t>ralphdope26</t>
  </si>
  <si>
    <t>trenesis_</t>
  </si>
  <si>
    <t>ukn_intox</t>
  </si>
  <si>
    <t>jasomuzivatel</t>
  </si>
  <si>
    <t>scoobymcboobie</t>
  </si>
  <si>
    <t>davo_youtube_</t>
  </si>
  <si>
    <t>arabianstall14</t>
  </si>
  <si>
    <t>ounoo___</t>
  </si>
  <si>
    <t>mlgamingyoutube</t>
  </si>
  <si>
    <t>yankeesfan1171</t>
  </si>
  <si>
    <t>fawaztalal99</t>
  </si>
  <si>
    <t>cynichd</t>
  </si>
  <si>
    <t>cgfishing7</t>
  </si>
  <si>
    <t>neff_dakota16</t>
  </si>
  <si>
    <t>ignaciobanega</t>
  </si>
  <si>
    <t>thedaykyri</t>
  </si>
  <si>
    <t>destroyer2813</t>
  </si>
  <si>
    <t>esenciakoxyde</t>
  </si>
  <si>
    <t>scarletfoxs1</t>
  </si>
  <si>
    <t>xavicracks</t>
  </si>
  <si>
    <t>jellemarien</t>
  </si>
  <si>
    <t>den_jason93</t>
  </si>
  <si>
    <t>j3lly_butt</t>
  </si>
  <si>
    <t>gamermikal</t>
  </si>
  <si>
    <t>justinbeiberofc</t>
  </si>
  <si>
    <t>saysmoooo</t>
  </si>
  <si>
    <t>amtenjtc</t>
  </si>
  <si>
    <t>the_outcastkid</t>
  </si>
  <si>
    <t>kiyoshii_lyon</t>
  </si>
  <si>
    <t>tiburoncitopum</t>
  </si>
  <si>
    <t>donzo_army</t>
  </si>
  <si>
    <t>bojinglesss</t>
  </si>
  <si>
    <t>tyannao2</t>
  </si>
  <si>
    <t>manu10_ar</t>
  </si>
  <si>
    <t>brycehun</t>
  </si>
  <si>
    <t>radsilclaf</t>
  </si>
  <si>
    <t>victorcivrox</t>
  </si>
  <si>
    <t>bstout848</t>
  </si>
  <si>
    <t>akavillix</t>
  </si>
  <si>
    <t>wakatsuki_jp</t>
  </si>
  <si>
    <t>chryssi_cake</t>
  </si>
  <si>
    <t>anime_seiyu_sen</t>
  </si>
  <si>
    <t>jonpan1x</t>
  </si>
  <si>
    <t>new_friendz</t>
  </si>
  <si>
    <t>twenteries</t>
  </si>
  <si>
    <t>kdoggtv</t>
  </si>
  <si>
    <t>callmecroach</t>
  </si>
  <si>
    <t>krisgr376</t>
  </si>
  <si>
    <t>yuki_dpg</t>
  </si>
  <si>
    <t>callofpokemon14</t>
  </si>
  <si>
    <t>dualexfuck69</t>
  </si>
  <si>
    <t>semproblema09</t>
  </si>
  <si>
    <t>__thatpoofyfro_</t>
  </si>
  <si>
    <t>gabyplayytb</t>
  </si>
  <si>
    <t>defunes08</t>
  </si>
  <si>
    <t>basedenzii</t>
  </si>
  <si>
    <t>minicrash</t>
  </si>
  <si>
    <t>nozoupforyou_</t>
  </si>
  <si>
    <t>aztxx_</t>
  </si>
  <si>
    <t>twtrlessrobby</t>
  </si>
  <si>
    <t>konsshde</t>
  </si>
  <si>
    <t>jinzyy__</t>
  </si>
  <si>
    <t>mrcalcutter</t>
  </si>
  <si>
    <t>bluebirds88</t>
  </si>
  <si>
    <t>marcosjime11</t>
  </si>
  <si>
    <t>shaff_070</t>
  </si>
  <si>
    <t>elnoath</t>
  </si>
  <si>
    <t>justelpadre</t>
  </si>
  <si>
    <t>movement_6</t>
  </si>
  <si>
    <t>i_am_modi</t>
  </si>
  <si>
    <t>pinotanuki</t>
  </si>
  <si>
    <t>jalensrp</t>
  </si>
  <si>
    <t>funnypsychos</t>
  </si>
  <si>
    <t>furby2009</t>
  </si>
  <si>
    <t>janetanddenis</t>
  </si>
  <si>
    <t>harveyburton19</t>
  </si>
  <si>
    <t>nitroboy11</t>
  </si>
  <si>
    <t>terzu_</t>
  </si>
  <si>
    <t>yuuya1208k</t>
  </si>
  <si>
    <t>demo_gl</t>
  </si>
  <si>
    <t>theeriik_001</t>
  </si>
  <si>
    <t>podal418</t>
  </si>
  <si>
    <t>ballast1005</t>
  </si>
  <si>
    <t>sofiansuhaili</t>
  </si>
  <si>
    <t>schwabenfuzzy</t>
  </si>
  <si>
    <t>metamol_r6s</t>
  </si>
  <si>
    <t>gizmotv_ol</t>
  </si>
  <si>
    <t>xazizaj</t>
  </si>
  <si>
    <t>maulporris</t>
  </si>
  <si>
    <t>tweetsp3ctre</t>
  </si>
  <si>
    <t>sleazybankz</t>
  </si>
  <si>
    <t>uni_patudi</t>
  </si>
  <si>
    <t>mbdc2314</t>
  </si>
  <si>
    <t>pascalmelgert</t>
  </si>
  <si>
    <t>_bitte</t>
  </si>
  <si>
    <t>gurtlushgaming</t>
  </si>
  <si>
    <t>voltronraider</t>
  </si>
  <si>
    <t>misterrmystical</t>
  </si>
  <si>
    <t>mrtrakky</t>
  </si>
  <si>
    <t>sirhazx</t>
  </si>
  <si>
    <t>farnzy24</t>
  </si>
  <si>
    <t>hydrangea_yki</t>
  </si>
  <si>
    <t>wrathqxz</t>
  </si>
  <si>
    <t>qdzii</t>
  </si>
  <si>
    <t>devl_byakuya</t>
  </si>
  <si>
    <t>emmabeck32</t>
  </si>
  <si>
    <t>guidazzz</t>
  </si>
  <si>
    <t>unreal_iii</t>
  </si>
  <si>
    <t>alex_setted</t>
  </si>
  <si>
    <t>shreddedjit</t>
  </si>
  <si>
    <t>kurohi__0856</t>
  </si>
  <si>
    <t>keithcgs</t>
  </si>
  <si>
    <t>quinnmelle</t>
  </si>
  <si>
    <t>ricardoariel89</t>
  </si>
  <si>
    <t>splashboy56</t>
  </si>
  <si>
    <t>brkprod1</t>
  </si>
  <si>
    <t>tommy59100</t>
  </si>
  <si>
    <t>sbsd_mx</t>
  </si>
  <si>
    <t>i_am_florba</t>
  </si>
  <si>
    <t>iraola18</t>
  </si>
  <si>
    <t>x_misskatelynnn</t>
  </si>
  <si>
    <t>jonesbrito</t>
  </si>
  <si>
    <t>kvbabu10</t>
  </si>
  <si>
    <t>truegamerz324</t>
  </si>
  <si>
    <t>migueldelpino20</t>
  </si>
  <si>
    <t>acesprt</t>
  </si>
  <si>
    <t>rush4life_</t>
  </si>
  <si>
    <t>kar98k_jp</t>
  </si>
  <si>
    <t>daikon_orosi064</t>
  </si>
  <si>
    <t>hisakakeg</t>
  </si>
  <si>
    <t>huntplayscod</t>
  </si>
  <si>
    <t>tr0lio</t>
  </si>
  <si>
    <t>mechasokoj</t>
  </si>
  <si>
    <t>enjoyourownlife</t>
  </si>
  <si>
    <t>nib_lesoumisdem</t>
  </si>
  <si>
    <t>asylummikezz</t>
  </si>
  <si>
    <t>surfacing_taco</t>
  </si>
  <si>
    <t>iamodeal</t>
  </si>
  <si>
    <t>markhiggsy007</t>
  </si>
  <si>
    <t>colonel_skidix</t>
  </si>
  <si>
    <t>btf_sino</t>
  </si>
  <si>
    <t>yasso_lee</t>
  </si>
  <si>
    <t>marei_de_pon</t>
  </si>
  <si>
    <t>book_rei</t>
  </si>
  <si>
    <t>jarroussey</t>
  </si>
  <si>
    <t>danielhcossio</t>
  </si>
  <si>
    <t>carl8bityutu</t>
  </si>
  <si>
    <t>nou_90i</t>
  </si>
  <si>
    <t>celliamb</t>
  </si>
  <si>
    <t>galaxyroyal5</t>
  </si>
  <si>
    <t>xingminecrafter</t>
  </si>
  <si>
    <t>jrsnappy</t>
  </si>
  <si>
    <t>bucchi_syou</t>
  </si>
  <si>
    <t>malik8598</t>
  </si>
  <si>
    <t>awesomejf03</t>
  </si>
  <si>
    <t>alexzusgaming</t>
  </si>
  <si>
    <t>gustafgabel</t>
  </si>
  <si>
    <t>rein0ut</t>
  </si>
  <si>
    <t>eyelash_sis</t>
  </si>
  <si>
    <t>megamanxultra</t>
  </si>
  <si>
    <t>da_1st_sin</t>
  </si>
  <si>
    <t>lukas91706423</t>
  </si>
  <si>
    <t>kennyledingue</t>
  </si>
  <si>
    <t>soydegomasoy</t>
  </si>
  <si>
    <t>yatayatan</t>
  </si>
  <si>
    <t>therealbong5150</t>
  </si>
  <si>
    <t>cbk_spiez</t>
  </si>
  <si>
    <t>jackpolieden</t>
  </si>
  <si>
    <t>talica_t</t>
  </si>
  <si>
    <t>lacuslovely</t>
  </si>
  <si>
    <t>tom_cave_emerge</t>
  </si>
  <si>
    <t>midogeekblog</t>
  </si>
  <si>
    <t>oh_windy</t>
  </si>
  <si>
    <t>mickael_munchen</t>
  </si>
  <si>
    <t>ashren</t>
  </si>
  <si>
    <t>yaboikiing</t>
  </si>
  <si>
    <t>ii_stepzz</t>
  </si>
  <si>
    <t>odawgyt</t>
  </si>
  <si>
    <t>moogle_joso99</t>
  </si>
  <si>
    <t>paipa75465603</t>
  </si>
  <si>
    <t>arjenpostma03</t>
  </si>
  <si>
    <t>tophherr</t>
  </si>
  <si>
    <t>gamercurara</t>
  </si>
  <si>
    <t>val__598</t>
  </si>
  <si>
    <t>alrexzander</t>
  </si>
  <si>
    <t>espvideojuegos</t>
  </si>
  <si>
    <t>adrbossman</t>
  </si>
  <si>
    <t>scrimfinder</t>
  </si>
  <si>
    <t>gvmd702ttt</t>
  </si>
  <si>
    <t>zombie_dredd</t>
  </si>
  <si>
    <t>jgirvine1989</t>
  </si>
  <si>
    <t>imoreful</t>
  </si>
  <si>
    <t>mtxge27</t>
  </si>
  <si>
    <t>ifmu_gaming</t>
  </si>
  <si>
    <t>pocky_daisuke</t>
  </si>
  <si>
    <t>itzreapah</t>
  </si>
  <si>
    <t>zimisss</t>
  </si>
  <si>
    <t>senaka_admin</t>
  </si>
  <si>
    <t>kaleherschler1</t>
  </si>
  <si>
    <t>crisalejose2703</t>
  </si>
  <si>
    <t>jdsladez28</t>
  </si>
  <si>
    <t>coutslde</t>
  </si>
  <si>
    <t>ericvtine</t>
  </si>
  <si>
    <t>l3gion_gaming</t>
  </si>
  <si>
    <t>keyataa</t>
  </si>
  <si>
    <t>henyatejeda</t>
  </si>
  <si>
    <t>matsu_boys</t>
  </si>
  <si>
    <t>vengnc3</t>
  </si>
  <si>
    <t>eduardo26381</t>
  </si>
  <si>
    <t>andrewthebaer</t>
  </si>
  <si>
    <t>diegotriguero2</t>
  </si>
  <si>
    <t>itzstrikke</t>
  </si>
  <si>
    <t>mp431</t>
  </si>
  <si>
    <t>oblivion_teem</t>
  </si>
  <si>
    <t>markysharky7</t>
  </si>
  <si>
    <t>fireballgamer4</t>
  </si>
  <si>
    <t>jonthegr8</t>
  </si>
  <si>
    <t>the_used_13</t>
  </si>
  <si>
    <t>ygnow</t>
  </si>
  <si>
    <t>lotus_noir</t>
  </si>
  <si>
    <t>pey271</t>
  </si>
  <si>
    <t>cliff_mactavish</t>
  </si>
  <si>
    <t>kini811</t>
  </si>
  <si>
    <t>lphqntom</t>
  </si>
  <si>
    <t>playbuttons</t>
  </si>
  <si>
    <t>bristolptd</t>
  </si>
  <si>
    <t>ytbshadows</t>
  </si>
  <si>
    <t>re_chanpe</t>
  </si>
  <si>
    <t>robiifaby</t>
  </si>
  <si>
    <t>stanleelibros</t>
  </si>
  <si>
    <t>jacksparshott12</t>
  </si>
  <si>
    <t>alfaday22</t>
  </si>
  <si>
    <t>marckopollo</t>
  </si>
  <si>
    <t>pututma</t>
  </si>
  <si>
    <t>parabellumgg</t>
  </si>
  <si>
    <t>philipvisser4</t>
  </si>
  <si>
    <t>reeper123</t>
  </si>
  <si>
    <t>superpackzgg</t>
  </si>
  <si>
    <t>xtreme_project</t>
  </si>
  <si>
    <t>mast3rfong</t>
  </si>
  <si>
    <t>tayler_sf</t>
  </si>
  <si>
    <t>arshwaaa</t>
  </si>
  <si>
    <t>cpg_rts</t>
  </si>
  <si>
    <t>xanaixx</t>
  </si>
  <si>
    <t>quiarotas</t>
  </si>
  <si>
    <t>mimorintv</t>
  </si>
  <si>
    <t>hiirotti0</t>
  </si>
  <si>
    <t>yoanfleury</t>
  </si>
  <si>
    <t>galletaflanders</t>
  </si>
  <si>
    <t>sararobertsx</t>
  </si>
  <si>
    <t>gfc_vivix</t>
  </si>
  <si>
    <t>tomdubessy</t>
  </si>
  <si>
    <t>lenin2798</t>
  </si>
  <si>
    <t>juanito1029r6</t>
  </si>
  <si>
    <t>az_man_101</t>
  </si>
  <si>
    <t>rashelbrown</t>
  </si>
  <si>
    <t>lukather</t>
  </si>
  <si>
    <t>stontslosse</t>
  </si>
  <si>
    <t>madzellle</t>
  </si>
  <si>
    <t>witsetse</t>
  </si>
  <si>
    <t>fundarkgame</t>
  </si>
  <si>
    <t>bystrickzy</t>
  </si>
  <si>
    <t>chesleymcdonald</t>
  </si>
  <si>
    <t>xtodzy</t>
  </si>
  <si>
    <t>itslightnin</t>
  </si>
  <si>
    <t>benjani815</t>
  </si>
  <si>
    <t>personaje_pr</t>
  </si>
  <si>
    <t>loqeet</t>
  </si>
  <si>
    <t>chelbo1239</t>
  </si>
  <si>
    <t>paredesdinitkri</t>
  </si>
  <si>
    <t>lucat1234ll</t>
  </si>
  <si>
    <t>dexertolive</t>
  </si>
  <si>
    <t>dexerto</t>
  </si>
  <si>
    <t>wecaver</t>
  </si>
  <si>
    <t>romu_ramu</t>
  </si>
  <si>
    <t>pacm2017</t>
  </si>
  <si>
    <t>mindofcnr</t>
  </si>
  <si>
    <t>kylefletcher7</t>
  </si>
  <si>
    <t>rimrim0103</t>
  </si>
  <si>
    <t>goldenswordpvp</t>
  </si>
  <si>
    <t>beansgerbil</t>
  </si>
  <si>
    <t>lucasdecrock</t>
  </si>
  <si>
    <t>byimpleexx</t>
  </si>
  <si>
    <t>nukoinu</t>
  </si>
  <si>
    <t>tihihio</t>
  </si>
  <si>
    <t>avoid_rl</t>
  </si>
  <si>
    <t>woodsyedits</t>
  </si>
  <si>
    <t>emmypalmer</t>
  </si>
  <si>
    <t>laarmfr</t>
  </si>
  <si>
    <t>alejandro_h312</t>
  </si>
  <si>
    <t>karim20516814</t>
  </si>
  <si>
    <t>krebseyy</t>
  </si>
  <si>
    <t>mrsdeadhobbit</t>
  </si>
  <si>
    <t>craigmaxwell_</t>
  </si>
  <si>
    <t>tiger3201</t>
  </si>
  <si>
    <t>kaiswagmiser</t>
  </si>
  <si>
    <t>funguy266</t>
  </si>
  <si>
    <t>ckikicompte</t>
  </si>
  <si>
    <t>lonamihd</t>
  </si>
  <si>
    <t>thegkw</t>
  </si>
  <si>
    <t>xerohyt</t>
  </si>
  <si>
    <t>teestriker</t>
  </si>
  <si>
    <t>rubenryuztt</t>
  </si>
  <si>
    <t>sweers1337</t>
  </si>
  <si>
    <t>weekobi05</t>
  </si>
  <si>
    <t>kevin_stijns</t>
  </si>
  <si>
    <t>legendaryladman</t>
  </si>
  <si>
    <t>xxmisscanonxx</t>
  </si>
  <si>
    <t>ssxfixne__</t>
  </si>
  <si>
    <t>monerenarea51</t>
  </si>
  <si>
    <t>the_joshy_777</t>
  </si>
  <si>
    <t>juliensgd</t>
  </si>
  <si>
    <t>badryajjou</t>
  </si>
  <si>
    <t>apdpo1ut7zsn2vj</t>
  </si>
  <si>
    <t>mcgonnell_</t>
  </si>
  <si>
    <t>sab96956391</t>
  </si>
  <si>
    <t>jjjames32</t>
  </si>
  <si>
    <t>nelsontear</t>
  </si>
  <si>
    <t>amorphvg</t>
  </si>
  <si>
    <t>igor_mizzi</t>
  </si>
  <si>
    <t>8708a60cc72942a</t>
  </si>
  <si>
    <t>dns_maxime</t>
  </si>
  <si>
    <t>audel07</t>
  </si>
  <si>
    <t>slothumg</t>
  </si>
  <si>
    <t>barbarac412</t>
  </si>
  <si>
    <t>rusiategg</t>
  </si>
  <si>
    <t>ruccisodmg</t>
  </si>
  <si>
    <t>martnpablo</t>
  </si>
  <si>
    <t>rugiobrs</t>
  </si>
  <si>
    <t>necessarymedia</t>
  </si>
  <si>
    <t>unkoman8101919</t>
  </si>
  <si>
    <t>cowxdog8</t>
  </si>
  <si>
    <t>astrisma</t>
  </si>
  <si>
    <t>ihabghazzali</t>
  </si>
  <si>
    <t>katiegracemarie</t>
  </si>
  <si>
    <t>nuu0023</t>
  </si>
  <si>
    <t>apexsyeq</t>
  </si>
  <si>
    <t>juanseorjuela17</t>
  </si>
  <si>
    <t>naiikeeu</t>
  </si>
  <si>
    <t>grimmbrendan</t>
  </si>
  <si>
    <t>mrmochazo</t>
  </si>
  <si>
    <t>sgt_pembryy</t>
  </si>
  <si>
    <t>codworldwarll</t>
  </si>
  <si>
    <t>elliothillsater</t>
  </si>
  <si>
    <t>raintastical</t>
  </si>
  <si>
    <t>snowx2k5</t>
  </si>
  <si>
    <t>alejo828628</t>
  </si>
  <si>
    <t>pajo011</t>
  </si>
  <si>
    <t>aquachalls</t>
  </si>
  <si>
    <t>rumblebee96</t>
  </si>
  <si>
    <t>binyonalex</t>
  </si>
  <si>
    <t>gabrielthemaxi</t>
  </si>
  <si>
    <t>revens28</t>
  </si>
  <si>
    <t>antoniodrvo11</t>
  </si>
  <si>
    <t>cora_zon_10</t>
  </si>
  <si>
    <t>zurxay</t>
  </si>
  <si>
    <t>lordkyzo</t>
  </si>
  <si>
    <t>originalostler</t>
  </si>
  <si>
    <t>exsapperegamer</t>
  </si>
  <si>
    <t>ctnatural</t>
  </si>
  <si>
    <t>srmenagfx</t>
  </si>
  <si>
    <t>bigbodyles</t>
  </si>
  <si>
    <t>kaloshd</t>
  </si>
  <si>
    <t>obamabinlagin68</t>
  </si>
  <si>
    <t>sk0rpi0n_</t>
  </si>
  <si>
    <t>252_gamerrrr</t>
  </si>
  <si>
    <t>legranddrpa</t>
  </si>
  <si>
    <t>chana9mufc</t>
  </si>
  <si>
    <t>cipher_1215</t>
  </si>
  <si>
    <t>flyingtrojan23</t>
  </si>
  <si>
    <t>rock10ginger</t>
  </si>
  <si>
    <t>isparky79</t>
  </si>
  <si>
    <t>yossuarcastillo</t>
  </si>
  <si>
    <t>theodantin_</t>
  </si>
  <si>
    <t>ayokevv_</t>
  </si>
  <si>
    <t>toru_born</t>
  </si>
  <si>
    <t>monkoras</t>
  </si>
  <si>
    <t>akamaagic</t>
  </si>
  <si>
    <t>sircoupe</t>
  </si>
  <si>
    <t>codint3l</t>
  </si>
  <si>
    <t>foxracing_06</t>
  </si>
  <si>
    <t>vileself</t>
  </si>
  <si>
    <t>b4ne_clan</t>
  </si>
  <si>
    <t>juanfelipehw</t>
  </si>
  <si>
    <t>zackman54</t>
  </si>
  <si>
    <t>gingeywbu</t>
  </si>
  <si>
    <t>onaromanholiday</t>
  </si>
  <si>
    <t>scratchonemore</t>
  </si>
  <si>
    <t>fearedcr</t>
  </si>
  <si>
    <t>therealn97</t>
  </si>
  <si>
    <t>grizzviollent</t>
  </si>
  <si>
    <t>shotzzeh</t>
  </si>
  <si>
    <t>itsrayxn</t>
  </si>
  <si>
    <t>gamedev31</t>
  </si>
  <si>
    <t>1tropicthunder</t>
  </si>
  <si>
    <t>josephw10481898</t>
  </si>
  <si>
    <t>danimalmi</t>
  </si>
  <si>
    <t>v4nlt4s</t>
  </si>
  <si>
    <t>lapsnskits</t>
  </si>
  <si>
    <t>gameisbestjp</t>
  </si>
  <si>
    <t>belongmcr</t>
  </si>
  <si>
    <t>spacepilgrim904</t>
  </si>
  <si>
    <t>dexertomike</t>
  </si>
  <si>
    <t>daltdevlin</t>
  </si>
  <si>
    <t>at7ana33m</t>
  </si>
  <si>
    <t>stephenxshinoda</t>
  </si>
  <si>
    <t>killr_instnct94</t>
  </si>
  <si>
    <t>imnobodycool</t>
  </si>
  <si>
    <t>taka627_y</t>
  </si>
  <si>
    <t>preda_gold</t>
  </si>
  <si>
    <t>xitsnitro</t>
  </si>
  <si>
    <t>lts_kyro</t>
  </si>
  <si>
    <t>karmaharts</t>
  </si>
  <si>
    <t>ikkunn_53</t>
  </si>
  <si>
    <t>fabien2262</t>
  </si>
  <si>
    <t>fury_clan1</t>
  </si>
  <si>
    <t>imvock1</t>
  </si>
  <si>
    <t>oreeyellow46</t>
  </si>
  <si>
    <t>flashgamer57</t>
  </si>
  <si>
    <t>mardinicod</t>
  </si>
  <si>
    <t>lilsuig</t>
  </si>
  <si>
    <t>pg2539</t>
  </si>
  <si>
    <t>qoopqoo</t>
  </si>
  <si>
    <t>codinfobase</t>
  </si>
  <si>
    <t>prism_cod</t>
  </si>
  <si>
    <t>kebabloverfr</t>
  </si>
  <si>
    <t>its_foxyyy</t>
  </si>
  <si>
    <t>stonerosie90</t>
  </si>
  <si>
    <t>lufcjosh22</t>
  </si>
  <si>
    <t>onederpian</t>
  </si>
  <si>
    <t>andreighinea1</t>
  </si>
  <si>
    <t>yohane4877</t>
  </si>
  <si>
    <t>mohidnadeem16</t>
  </si>
  <si>
    <t>mrderppig2</t>
  </si>
  <si>
    <t>nuweiser__99</t>
  </si>
  <si>
    <t>supapgr</t>
  </si>
  <si>
    <t>mgalloway88</t>
  </si>
  <si>
    <t>jamespe15635547</t>
  </si>
  <si>
    <t>mcja5on</t>
  </si>
  <si>
    <t>imtechniquez</t>
  </si>
  <si>
    <t>ronaldbarrett21</t>
  </si>
  <si>
    <t>oneshotdm</t>
  </si>
  <si>
    <t>juanpa15200</t>
  </si>
  <si>
    <t>antoinewhc</t>
  </si>
  <si>
    <t>aqxa_u</t>
  </si>
  <si>
    <t>se79gaming</t>
  </si>
  <si>
    <t>zyngaarts</t>
  </si>
  <si>
    <t>duncs171</t>
  </si>
  <si>
    <t>marcbp2000</t>
  </si>
  <si>
    <t>gnjp_</t>
  </si>
  <si>
    <t>seanjmofficial</t>
  </si>
  <si>
    <t>jorgescudero7</t>
  </si>
  <si>
    <t>redemption_dys</t>
  </si>
  <si>
    <t>joeykidd22</t>
  </si>
  <si>
    <t>ryanbricker</t>
  </si>
  <si>
    <t>byedu23</t>
  </si>
  <si>
    <t>yeaboibarney</t>
  </si>
  <si>
    <t>chained4k</t>
  </si>
  <si>
    <t>bicheen</t>
  </si>
  <si>
    <t>box_concours</t>
  </si>
  <si>
    <t>gurneet08621109</t>
  </si>
  <si>
    <t>mrspecopmode</t>
  </si>
  <si>
    <t>ultiaa</t>
  </si>
  <si>
    <t>pro_assassin35</t>
  </si>
  <si>
    <t>hoosiier</t>
  </si>
  <si>
    <t>belongcolchestr</t>
  </si>
  <si>
    <t>bob123man</t>
  </si>
  <si>
    <t>adamisjinxed</t>
  </si>
  <si>
    <t>swiz1129</t>
  </si>
  <si>
    <t>tera_niconico</t>
  </si>
  <si>
    <t>rekttify</t>
  </si>
  <si>
    <t>imsharkyr6s</t>
  </si>
  <si>
    <t>arcticmacs</t>
  </si>
  <si>
    <t>jordanpowell1</t>
  </si>
  <si>
    <t>pixel_o17</t>
  </si>
  <si>
    <t>marouanesama</t>
  </si>
  <si>
    <t>h_wz55</t>
  </si>
  <si>
    <t>whoishull</t>
  </si>
  <si>
    <t>divadawgpound</t>
  </si>
  <si>
    <t>vvermillion656</t>
  </si>
  <si>
    <t>cyborg197</t>
  </si>
  <si>
    <t>diego04410260</t>
  </si>
  <si>
    <t>corpmisery</t>
  </si>
  <si>
    <t>theyoutuberscp</t>
  </si>
  <si>
    <t>taternuts90</t>
  </si>
  <si>
    <t>patriot_00_</t>
  </si>
  <si>
    <t>nyzzyx</t>
  </si>
  <si>
    <t>theaymenn</t>
  </si>
  <si>
    <t>icebreaker9782</t>
  </si>
  <si>
    <t>h_m_mardok</t>
  </si>
  <si>
    <t>arcticthrones_</t>
  </si>
  <si>
    <t>debolicai</t>
  </si>
  <si>
    <t>yeezy77_</t>
  </si>
  <si>
    <t>jackiemoon1110</t>
  </si>
  <si>
    <t>dan120dan</t>
  </si>
  <si>
    <t>alexipowell</t>
  </si>
  <si>
    <t>gin19691020</t>
  </si>
  <si>
    <t>ineedtranzit197</t>
  </si>
  <si>
    <t>bdestrebecq</t>
  </si>
  <si>
    <t>citacitayaka</t>
  </si>
  <si>
    <t>hirobou0913</t>
  </si>
  <si>
    <t>stevenn_quinn</t>
  </si>
  <si>
    <t>moekie_</t>
  </si>
  <si>
    <t>stuvks</t>
  </si>
  <si>
    <t>joshd_4v2</t>
  </si>
  <si>
    <t>lajtfdivision</t>
  </si>
  <si>
    <t>demand03</t>
  </si>
  <si>
    <t>jd91580</t>
  </si>
  <si>
    <t>its_liquids</t>
  </si>
  <si>
    <t>penuhesp</t>
  </si>
  <si>
    <t>muttro</t>
  </si>
  <si>
    <t>winterrainrts</t>
  </si>
  <si>
    <t>mina_adhd</t>
  </si>
  <si>
    <t>joshlawson92</t>
  </si>
  <si>
    <t>matomaru_s</t>
  </si>
  <si>
    <t>anwenevans07</t>
  </si>
  <si>
    <t>andrewvessel</t>
  </si>
  <si>
    <t>vandermeegames</t>
  </si>
  <si>
    <t>mixerstreaming</t>
  </si>
  <si>
    <t>sultanalshetwi</t>
  </si>
  <si>
    <t>jabrahamflow</t>
  </si>
  <si>
    <t>yudunekotube</t>
  </si>
  <si>
    <t>jerrymata7</t>
  </si>
  <si>
    <t>gsrr_uk</t>
  </si>
  <si>
    <t>colletbenjamin9</t>
  </si>
  <si>
    <t>s0ph1a_0</t>
  </si>
  <si>
    <t>mialadura</t>
  </si>
  <si>
    <t>rogerb345</t>
  </si>
  <si>
    <t>mammoth_buri</t>
  </si>
  <si>
    <t>mustatiikeri</t>
  </si>
  <si>
    <t>mrdoomsee</t>
  </si>
  <si>
    <t>rn4roku</t>
  </si>
  <si>
    <t>mattsu_4141</t>
  </si>
  <si>
    <t>_adam_202</t>
  </si>
  <si>
    <t>wis_armstrong</t>
  </si>
  <si>
    <t>ciiiiynx</t>
  </si>
  <si>
    <t>angelsebas2302</t>
  </si>
  <si>
    <t>codukcommunity</t>
  </si>
  <si>
    <t>unoquatrotres</t>
  </si>
  <si>
    <t>zeitonline_dig</t>
  </si>
  <si>
    <t>reverbbr</t>
  </si>
  <si>
    <t>exodusfates</t>
  </si>
  <si>
    <t>scroid_</t>
  </si>
  <si>
    <t>bdazz_</t>
  </si>
  <si>
    <t>agusting101</t>
  </si>
  <si>
    <t>drkhmrpally</t>
  </si>
  <si>
    <t>notmaassa</t>
  </si>
  <si>
    <t>figuretasty</t>
  </si>
  <si>
    <t>bobbtys</t>
  </si>
  <si>
    <t>crapgamergirl</t>
  </si>
  <si>
    <t>meebowtronic</t>
  </si>
  <si>
    <t>rhyolit3</t>
  </si>
  <si>
    <t>teamignite_org</t>
  </si>
  <si>
    <t>snorth93</t>
  </si>
  <si>
    <t>toxuhexa</t>
  </si>
  <si>
    <t>danielp06975477</t>
  </si>
  <si>
    <t>nwhoever</t>
  </si>
  <si>
    <t>antoniioorree</t>
  </si>
  <si>
    <t>tashikaniiiwa</t>
  </si>
  <si>
    <t>nathanwoody6</t>
  </si>
  <si>
    <t>itraptivities_</t>
  </si>
  <si>
    <t>yuitancg</t>
  </si>
  <si>
    <t>angelx_official</t>
  </si>
  <si>
    <t>tetu_fann</t>
  </si>
  <si>
    <t>matthewthereal1</t>
  </si>
  <si>
    <t>vertgoyt</t>
  </si>
  <si>
    <t>sxh2w</t>
  </si>
  <si>
    <t>its_mr_bond</t>
  </si>
  <si>
    <t>ausssyog</t>
  </si>
  <si>
    <t>hananyorai</t>
  </si>
  <si>
    <t>callofduty_rter</t>
  </si>
  <si>
    <t>chani_za</t>
  </si>
  <si>
    <t>exafield</t>
  </si>
  <si>
    <t>morenitta219</t>
  </si>
  <si>
    <t>claudesiellet</t>
  </si>
  <si>
    <t>realdavidfuller</t>
  </si>
  <si>
    <t>flyrts</t>
  </si>
  <si>
    <t>genezyo_san</t>
  </si>
  <si>
    <t>j4l_w33ni3</t>
  </si>
  <si>
    <t>nucleotide22</t>
  </si>
  <si>
    <t>xzombie9</t>
  </si>
  <si>
    <t>cpt_rutger</t>
  </si>
  <si>
    <t>luisgamer__rd</t>
  </si>
  <si>
    <t>lauren__bbb</t>
  </si>
  <si>
    <t>nightrts</t>
  </si>
  <si>
    <t>gfxcoach</t>
  </si>
  <si>
    <t>nmg_prodigy</t>
  </si>
  <si>
    <t>gamerrter</t>
  </si>
  <si>
    <t>bewiil</t>
  </si>
  <si>
    <t>rtwwii</t>
  </si>
  <si>
    <t>hyperrts</t>
  </si>
  <si>
    <t>lukeknight727</t>
  </si>
  <si>
    <t>celinelpc</t>
  </si>
  <si>
    <t>jesusgarcialope</t>
  </si>
  <si>
    <t>engle_clayton</t>
  </si>
  <si>
    <t>legendary_rts</t>
  </si>
  <si>
    <t>fatmanloge</t>
  </si>
  <si>
    <t>guam_pez</t>
  </si>
  <si>
    <t>alienrts</t>
  </si>
  <si>
    <t>thefatmandown</t>
  </si>
  <si>
    <t>extantesports</t>
  </si>
  <si>
    <t>ninette03700</t>
  </si>
  <si>
    <t>eg45eduardo</t>
  </si>
  <si>
    <t>beezusyt</t>
  </si>
  <si>
    <t>eliseakimie</t>
  </si>
  <si>
    <t>ospruxismsandy</t>
  </si>
  <si>
    <t>loooosid</t>
  </si>
  <si>
    <t>fourcans_duffy</t>
  </si>
  <si>
    <t>trippyleaks</t>
  </si>
  <si>
    <t>_lolz</t>
  </si>
  <si>
    <t>smi1e_mah</t>
  </si>
  <si>
    <t>cmcmanor</t>
  </si>
  <si>
    <t>raccasgaming</t>
  </si>
  <si>
    <t>horopiko</t>
  </si>
  <si>
    <t>the_jacka1</t>
  </si>
  <si>
    <t>salma_naruto</t>
  </si>
  <si>
    <t>1613006loza</t>
  </si>
  <si>
    <t>lelensoisdu6235</t>
  </si>
  <si>
    <t>bvineyard2000</t>
  </si>
  <si>
    <t>colinfc5</t>
  </si>
  <si>
    <t>akanatiions</t>
  </si>
  <si>
    <t>spectrabyteyt</t>
  </si>
  <si>
    <t>j4lorg</t>
  </si>
  <si>
    <t>nexiahh</t>
  </si>
  <si>
    <t>bxkid7</t>
  </si>
  <si>
    <t>bwishnowsky</t>
  </si>
  <si>
    <t>nomadboi</t>
  </si>
  <si>
    <t>bossinclash1</t>
  </si>
  <si>
    <t>bareaumickael</t>
  </si>
  <si>
    <t>eduardom445</t>
  </si>
  <si>
    <t>tradducks22</t>
  </si>
  <si>
    <t>quicksilversnd</t>
  </si>
  <si>
    <t>alejandrocruz74</t>
  </si>
  <si>
    <t>wranka_</t>
  </si>
  <si>
    <t>strouski</t>
  </si>
  <si>
    <t>jorgereparaz</t>
  </si>
  <si>
    <t>michael_maud</t>
  </si>
  <si>
    <t>luvkissessss</t>
  </si>
  <si>
    <t>sarahjayne993</t>
  </si>
  <si>
    <t>itz_official1</t>
  </si>
  <si>
    <t>devildog11734</t>
  </si>
  <si>
    <t>dexertointel</t>
  </si>
  <si>
    <t>jabz13</t>
  </si>
  <si>
    <t>_harrimann_</t>
  </si>
  <si>
    <t>therattlepattle</t>
  </si>
  <si>
    <t>pyrofrostyy</t>
  </si>
  <si>
    <t>mrchoderz</t>
  </si>
  <si>
    <t>skumgaming</t>
  </si>
  <si>
    <t>africangaming</t>
  </si>
  <si>
    <t>drcheese__</t>
  </si>
  <si>
    <t>zoydix</t>
  </si>
  <si>
    <t>aturbo24</t>
  </si>
  <si>
    <t>tessapiaz</t>
  </si>
  <si>
    <t>kiyn_</t>
  </si>
  <si>
    <t>amaaz_iron</t>
  </si>
  <si>
    <t>v_mowgli</t>
  </si>
  <si>
    <t>jamiehands1989</t>
  </si>
  <si>
    <t>theuglybasedgod</t>
  </si>
  <si>
    <t>oriolvt</t>
  </si>
  <si>
    <t>danielljoness1</t>
  </si>
  <si>
    <t>mazinreaz</t>
  </si>
  <si>
    <t>angelfox29820</t>
  </si>
  <si>
    <t>tschoeppeli</t>
  </si>
  <si>
    <t>enzocb7</t>
  </si>
  <si>
    <t>muto424400</t>
  </si>
  <si>
    <t>dkdynamite1</t>
  </si>
  <si>
    <t>armlockz</t>
  </si>
  <si>
    <t>darwin40359637</t>
  </si>
  <si>
    <t>omgsquishyspud</t>
  </si>
  <si>
    <t>mixr_rt_makayla</t>
  </si>
  <si>
    <t>kergan10</t>
  </si>
  <si>
    <t>leflau</t>
  </si>
  <si>
    <t>skorpi1994</t>
  </si>
  <si>
    <t>maximevlog23</t>
  </si>
  <si>
    <t>guizmoyt</t>
  </si>
  <si>
    <t>yimas444</t>
  </si>
  <si>
    <t>pr1malg3ar</t>
  </si>
  <si>
    <t>ahmedyo44547860</t>
  </si>
  <si>
    <t>cqlc_kr</t>
  </si>
  <si>
    <t>chance_luk</t>
  </si>
  <si>
    <t>genetixtwitch</t>
  </si>
  <si>
    <t>hunterstefanich</t>
  </si>
  <si>
    <t>zpci_assassin</t>
  </si>
  <si>
    <t>hikigaeruvg</t>
  </si>
  <si>
    <t>paris_relex</t>
  </si>
  <si>
    <t>niighthunterr</t>
  </si>
  <si>
    <t>postabargain</t>
  </si>
  <si>
    <t>tesco</t>
  </si>
  <si>
    <t>codww2intel</t>
  </si>
  <si>
    <t>thegrefgyt</t>
  </si>
  <si>
    <t>decksplash</t>
  </si>
  <si>
    <t>arabiagtx</t>
  </si>
  <si>
    <t>eaa_tw</t>
  </si>
  <si>
    <t>game_collection</t>
  </si>
  <si>
    <t>apex_clan1</t>
  </si>
  <si>
    <t>jinhix</t>
  </si>
  <si>
    <t>michaelcondrey</t>
  </si>
  <si>
    <t>fazejev</t>
  </si>
  <si>
    <t>vweazzy</t>
  </si>
  <si>
    <t>rushgamingjp</t>
  </si>
  <si>
    <t>vatoisloco</t>
  </si>
  <si>
    <t>playstation_jp</t>
  </si>
  <si>
    <t>xboxodesperadoo</t>
  </si>
  <si>
    <t>worldbestgaming</t>
  </si>
  <si>
    <t>pgsports</t>
  </si>
  <si>
    <t>shinji_freedom</t>
  </si>
  <si>
    <t>rchanfps</t>
  </si>
  <si>
    <t>siefe</t>
  </si>
  <si>
    <t>turtlebeach</t>
  </si>
  <si>
    <t>chigztechreview</t>
  </si>
  <si>
    <t>igotchusuckaa</t>
  </si>
  <si>
    <t>legitmeow</t>
  </si>
  <si>
    <t>codfrcommunity</t>
  </si>
  <si>
    <t>k_carius</t>
  </si>
  <si>
    <t>toshmcgruder</t>
  </si>
  <si>
    <t>whea7s</t>
  </si>
  <si>
    <t>neslo</t>
  </si>
  <si>
    <t>sharp_tk</t>
  </si>
  <si>
    <t>staypuregg</t>
  </si>
  <si>
    <t>andyhdxgaming</t>
  </si>
  <si>
    <t>cdiscount</t>
  </si>
  <si>
    <t>fnac</t>
  </si>
  <si>
    <t>noahj456</t>
  </si>
  <si>
    <t>jordanenthy</t>
  </si>
  <si>
    <t>mattks</t>
  </si>
  <si>
    <t>napoan</t>
  </si>
  <si>
    <t>nagumoaki</t>
  </si>
  <si>
    <t>youtube</t>
  </si>
  <si>
    <t>jdaiey</t>
  </si>
  <si>
    <t>watchmixer</t>
  </si>
  <si>
    <t>ign</t>
  </si>
  <si>
    <t>spainfury</t>
  </si>
  <si>
    <t>tgnspanish</t>
  </si>
  <si>
    <t>callofduty</t>
  </si>
  <si>
    <t>hollowpoiint</t>
  </si>
  <si>
    <t>divisioncodfr</t>
  </si>
  <si>
    <t>cod_sieja</t>
  </si>
  <si>
    <t>grymiix</t>
  </si>
  <si>
    <t>eunitedgg</t>
  </si>
  <si>
    <t>astrogaming</t>
  </si>
  <si>
    <t>cod_noble_arena</t>
  </si>
  <si>
    <t>hammersesports</t>
  </si>
  <si>
    <t>javi_pastore</t>
  </si>
  <si>
    <t>sasuke_hotaru</t>
  </si>
  <si>
    <t>nerotweets</t>
  </si>
  <si>
    <t>zachtehceo</t>
  </si>
  <si>
    <t>ookay</t>
  </si>
  <si>
    <t>durx_daniel</t>
  </si>
  <si>
    <t>shgames</t>
  </si>
  <si>
    <t>poxelstudios</t>
  </si>
  <si>
    <t>major_recoil</t>
  </si>
  <si>
    <t>rambo_nv</t>
  </si>
  <si>
    <t>victrixesc</t>
  </si>
  <si>
    <t>famertr</t>
  </si>
  <si>
    <t>dnr_crew</t>
  </si>
  <si>
    <t>solodologamer</t>
  </si>
  <si>
    <t>gamedigital</t>
  </si>
  <si>
    <t>activision</t>
  </si>
  <si>
    <t>quanflix_</t>
  </si>
  <si>
    <t>prizesquad</t>
  </si>
  <si>
    <t>thegirlsongames</t>
  </si>
  <si>
    <t>dxg_op</t>
  </si>
  <si>
    <t>niels_brs</t>
  </si>
  <si>
    <t>shawnabner</t>
  </si>
  <si>
    <t>oweup_</t>
  </si>
  <si>
    <t>snzk00a1</t>
  </si>
  <si>
    <t>atviassist</t>
  </si>
  <si>
    <t>happycashfrance</t>
  </si>
  <si>
    <t>standup2c</t>
  </si>
  <si>
    <t>fortnitegame</t>
  </si>
  <si>
    <t>virgategaming</t>
  </si>
  <si>
    <t>battlefield</t>
  </si>
  <si>
    <t>swakbro</t>
  </si>
  <si>
    <t>missemmace</t>
  </si>
  <si>
    <t>theaeroxhub</t>
  </si>
  <si>
    <t>edwardvc14</t>
  </si>
  <si>
    <t>ladybosschannel</t>
  </si>
  <si>
    <t>bateson87</t>
  </si>
  <si>
    <t>barafterlife</t>
  </si>
  <si>
    <t>elite_bcn</t>
  </si>
  <si>
    <t>meltdownvlc</t>
  </si>
  <si>
    <t>omgbar</t>
  </si>
  <si>
    <t>versusgameses</t>
  </si>
  <si>
    <t>vitysanchez13</t>
  </si>
  <si>
    <t>playstationes</t>
  </si>
  <si>
    <t>dotesportslive</t>
  </si>
  <si>
    <t>playstationuk</t>
  </si>
  <si>
    <t>flowerko2</t>
  </si>
  <si>
    <t>inglouriousjojo</t>
  </si>
  <si>
    <t>hypergamesa</t>
  </si>
  <si>
    <t>kitazawa_riki</t>
  </si>
  <si>
    <t>code4vets</t>
  </si>
  <si>
    <t>glenschofield</t>
  </si>
  <si>
    <t>433formation</t>
  </si>
  <si>
    <t>scufgaming</t>
  </si>
  <si>
    <t>team_infused</t>
  </si>
  <si>
    <t>buhllistic</t>
  </si>
  <si>
    <t>itschrishayes</t>
  </si>
  <si>
    <t>youtubegaming</t>
  </si>
  <si>
    <t>mrgoorgo</t>
  </si>
  <si>
    <t>alphasniper97</t>
  </si>
  <si>
    <t>guiastacticases</t>
  </si>
  <si>
    <t>tensityy</t>
  </si>
  <si>
    <t>greenskull</t>
  </si>
  <si>
    <t>termosifoni</t>
  </si>
  <si>
    <t>yotobi</t>
  </si>
  <si>
    <t>lyezar</t>
  </si>
  <si>
    <t>twitchs</t>
  </si>
  <si>
    <t>twitchstarter</t>
  </si>
  <si>
    <t>omgitsalia</t>
  </si>
  <si>
    <t>noctucx</t>
  </si>
  <si>
    <t>4d_50c</t>
  </si>
  <si>
    <t>shoptonet</t>
  </si>
  <si>
    <t>montanablack</t>
  </si>
  <si>
    <t>mettlestate</t>
  </si>
  <si>
    <t>squidgaming</t>
  </si>
  <si>
    <t>yaraskygaming</t>
  </si>
  <si>
    <t>drama2xs</t>
  </si>
  <si>
    <t>ttgdjay</t>
  </si>
  <si>
    <t>goat2xs</t>
  </si>
  <si>
    <t>imzachfresh</t>
  </si>
  <si>
    <t>imheavyyy</t>
  </si>
  <si>
    <t>kotaku</t>
  </si>
  <si>
    <t>slipperysnips</t>
  </si>
  <si>
    <t>gameincouk</t>
  </si>
  <si>
    <t>globox__</t>
  </si>
  <si>
    <t>myst__alex</t>
  </si>
  <si>
    <t>gfuelenergy</t>
  </si>
  <si>
    <t>karnageclan</t>
  </si>
  <si>
    <t>randymash</t>
  </si>
  <si>
    <t>fishanatornl</t>
  </si>
  <si>
    <t>shopvillecanada</t>
  </si>
  <si>
    <t>cdisc</t>
  </si>
  <si>
    <t>graingergames</t>
  </si>
  <si>
    <t>albertolloretpm</t>
  </si>
  <si>
    <t>chaosxsilencer</t>
  </si>
  <si>
    <t>yolpalope</t>
  </si>
  <si>
    <t>faze_braxy</t>
  </si>
  <si>
    <t>charlieintel</t>
  </si>
  <si>
    <t>settodestroyx</t>
  </si>
  <si>
    <t>dominos_uk</t>
  </si>
  <si>
    <t>codrt24_7</t>
  </si>
  <si>
    <t>gridcorerts</t>
  </si>
  <si>
    <t>agile_rts</t>
  </si>
  <si>
    <t>vnmtourney</t>
  </si>
  <si>
    <t>roguerts</t>
  </si>
  <si>
    <t>quickest_rts</t>
  </si>
  <si>
    <t>twitch_rt</t>
  </si>
  <si>
    <t>0q9__</t>
  </si>
  <si>
    <t>streamgoinglive</t>
  </si>
  <si>
    <t>streamertweets</t>
  </si>
  <si>
    <t>daanteee</t>
  </si>
  <si>
    <t>bensimmons25</t>
  </si>
  <si>
    <t>tpindell</t>
  </si>
  <si>
    <t>jesuli__rc</t>
  </si>
  <si>
    <t>enyaok</t>
  </si>
  <si>
    <t>stonewalltabor</t>
  </si>
  <si>
    <t>_krypticelement</t>
  </si>
  <si>
    <t>codfanboy1993</t>
  </si>
  <si>
    <t>michaelcon</t>
  </si>
  <si>
    <t>resttpowered</t>
  </si>
  <si>
    <t>captainfunasaka</t>
  </si>
  <si>
    <t>opticmaniac</t>
  </si>
  <si>
    <t>originsgamingfr</t>
  </si>
  <si>
    <t>thexclusiveace</t>
  </si>
  <si>
    <t>inpinkmel</t>
  </si>
  <si>
    <t>byrovi23</t>
  </si>
  <si>
    <t>kanechika27</t>
  </si>
  <si>
    <t>mindfreakpro</t>
  </si>
  <si>
    <t>xtralife_es</t>
  </si>
  <si>
    <t>aarongreenberg</t>
  </si>
  <si>
    <t>ygm1019</t>
  </si>
  <si>
    <t>danyancatsq</t>
  </si>
  <si>
    <t>gamingintelcom</t>
  </si>
  <si>
    <t>twitch</t>
  </si>
  <si>
    <t>caseywehr</t>
  </si>
  <si>
    <t>zniic_official</t>
  </si>
  <si>
    <t>lighttzout</t>
  </si>
  <si>
    <t>alexrubio96</t>
  </si>
  <si>
    <t>pspluses</t>
  </si>
  <si>
    <t>callofduty_anz</t>
  </si>
  <si>
    <t>craigskitz</t>
  </si>
  <si>
    <t>brittanya187187</t>
  </si>
  <si>
    <t>gametelford</t>
  </si>
  <si>
    <t>pamaj</t>
  </si>
  <si>
    <t>extravagaming</t>
  </si>
  <si>
    <t>carlos_mlzlz</t>
  </si>
  <si>
    <t>devilddr</t>
  </si>
  <si>
    <t>ytretweets</t>
  </si>
  <si>
    <t>shoutgamers</t>
  </si>
  <si>
    <t>gamief</t>
  </si>
  <si>
    <t>petertheleader</t>
  </si>
  <si>
    <t>coryxkenshin</t>
  </si>
  <si>
    <t>jamesmoore_19</t>
  </si>
  <si>
    <t>life_in_beta_</t>
  </si>
  <si>
    <t>gamgampom</t>
  </si>
  <si>
    <t>gamerr</t>
  </si>
  <si>
    <t>tsushi58715116</t>
  </si>
  <si>
    <t>zrkglitcher</t>
  </si>
  <si>
    <t>gfcalexx</t>
  </si>
  <si>
    <t>l_bell26</t>
  </si>
  <si>
    <t>jasonllimet</t>
  </si>
  <si>
    <t>minaton_cafe</t>
  </si>
  <si>
    <t>smythstoysuk</t>
  </si>
  <si>
    <t>gxforo</t>
  </si>
  <si>
    <t>umgevents</t>
  </si>
  <si>
    <t>drifter</t>
  </si>
  <si>
    <t>drift0r</t>
  </si>
  <si>
    <t>prestigeiskey</t>
  </si>
  <si>
    <t>gn1te</t>
  </si>
  <si>
    <t>carterisdad</t>
  </si>
  <si>
    <t>closcomol</t>
  </si>
  <si>
    <t>codplayercards</t>
  </si>
  <si>
    <t>fazemito</t>
  </si>
  <si>
    <t>elodieyung</t>
  </si>
  <si>
    <t>ravensoftware</t>
  </si>
  <si>
    <t>cinchgaming</t>
  </si>
  <si>
    <t>codintel8880</t>
  </si>
  <si>
    <t>optic_crimsix</t>
  </si>
  <si>
    <t>moopipoping</t>
  </si>
  <si>
    <t>nothing_esport</t>
  </si>
  <si>
    <t>topsrts</t>
  </si>
  <si>
    <t>thepenguinza</t>
  </si>
  <si>
    <t>axtremes</t>
  </si>
  <si>
    <t>beetle001</t>
  </si>
  <si>
    <t>nagcoza</t>
  </si>
  <si>
    <t>cliquegamingirl</t>
  </si>
  <si>
    <t>fazerters</t>
  </si>
  <si>
    <t>bear_retweets</t>
  </si>
  <si>
    <t>famertz</t>
  </si>
  <si>
    <t>day_rts</t>
  </si>
  <si>
    <t>xboxsupport</t>
  </si>
  <si>
    <t>run__cmc</t>
  </si>
  <si>
    <t>majornelson</t>
  </si>
  <si>
    <t>xbox</t>
  </si>
  <si>
    <t>tommyt999</t>
  </si>
  <si>
    <t>luccacandg</t>
  </si>
  <si>
    <t>russian8703</t>
  </si>
  <si>
    <t>930pm</t>
  </si>
  <si>
    <t>s0uthsidetv</t>
  </si>
  <si>
    <t>Mentions</t>
  </si>
  <si>
    <t>Replies to</t>
  </si>
  <si>
    <t>RT @Tesco: The definitive WWII campaign at an unbeatable price. Get #CODWWII for £44 at Tesco now, in-store and online. https://t.co/yEgyxR…</t>
  </si>
  <si>
    <t>RT @CoDWW2Intel: Here's all of the 10 Prestige + Prestige Master Icons in CoD WWII! #CoDWW2 #CoDWWII
Credit: Reddit (LackingAGoodName) htt…</t>
  </si>
  <si>
    <t>RT @ASTROGamingUK: The first Monday after #CODWWII and the workforce is on the move! #ASTROfamily https://t.co/FTfIdTpNRF</t>
  </si>
  <si>
    <t>RT @TheGrefgYT: ¡NUEVO VÍDEO!
😡😠 #CODWWII ME BANEA 😠😡
RT Chicos!! 🙌🏻🔥▶️ https://t.co/78KdJQv8Ij https://t.co/heBObzc6N5</t>
  </si>
  <si>
    <t>codwwⅡを買いました笑</t>
  </si>
  <si>
    <t>#activision #CODWWII How can I actually log a support case?All your website does is offer solutions that don’t apply.Why is it so difficult?</t>
  </si>
  <si>
    <t>RT @Decksplash: Ask your mom for money to play COD... ORRRR play Decksplash RIGHT NOW for FREE!
#CODWWII #Decksplash
https://t.co/PUmMqBTPc…</t>
  </si>
  <si>
    <t>RT @ArabiaGtx: هدية للمتابعين نسخة Duluxe من #CODWWII لـXB1 أو PS4 او 100 دولار ستور:
الشروط:
- متابع الحساب 
- رتويت للتغريدة
- منشن أصدقا…</t>
  </si>
  <si>
    <t>RT @EAA_tw: CoD:WWII：サーバーの接続問題や巻き戻し現象を修正！ 原因は予想以上の人気によるアクセス集中  #CoDWWII https://t.co/iMtnw5W2Tl https://t.co/VQkd1m6D3S</t>
  </si>
  <si>
    <t>https://t.co/dC9A3bfFAe うぐっ</t>
  </si>
  <si>
    <t>RT @EAA_tw: CoD:WWII： プレステージアイコン全10種と、プレステージマスターアイコンが判明 #CoDWWII https://t.co/PSkNgKtZ3K https://t.co/41SmfDFFhy</t>
  </si>
  <si>
    <t>Me to myself: "Ima go to sleep after this match"
Also me: *starts another match* 😴 #CODWWII #gaming</t>
  </si>
  <si>
    <t>RT @MunchkinLetty: Me to myself: "Ima go to sleep after this match"
Also me: *starts another match* 😴 #CODWWII #gaming</t>
  </si>
  <si>
    <t>Win #CODWWII on #PS4 or #XboxOne! RT + Follow @postabargain &amp;amp; @game_collection and enter here: https://t.co/euTqBOogfK</t>
  </si>
  <si>
    <t>Enter &amp;amp; help me win this Call of Duty WWII competition by @postabargain &amp;amp; @game_collection #CODWWII https://t.co/euTqBOFREk</t>
  </si>
  <si>
    <t>RT @ApeX_Clan1: Une des maps trouvés dans les fichiers de #CODWWII pour le DLC 1...
#RT si tu l'as reconnu 👀 https://t.co/Q3BJmgQAOZ</t>
  </si>
  <si>
    <t>RT @jinhix: Mañana libro chic@s, si veo mucho apoyo en este tweet hoy me compro el #CODWWII y entre hoy y mañana me hago unos directos con…</t>
  </si>
  <si>
    <t>RT @CoDWW2Intel: RT if you agree the Snipers and BAR need nerfing in #CoDWWII
What else do you feel needs changing?</t>
  </si>
  <si>
    <t>RT @FaZeJev: @MichaelCondrey Hey is there a Dark Matter/Exclusion Zone equivalent in CODWWII? I need to know if contemplating throwing myse…</t>
  </si>
  <si>
    <t>RT @VWeazzy: Jemand hier der richtig sicke Embleme ingame macht #CODWWII?
wenns sick ist, lass ich was springen👌🏻😝</t>
  </si>
  <si>
    <t>RT @RushGamingJP: 【Rush Gaming発足記念キャンペーン！】
@RushGamingJPをフォロー＆このツイートをRTで、プロチームご用達公式コントローラー、「Scuf Impact 」を抽選で1名様にプレゼント!
応募期限：11/30 23:59
#r…</t>
  </si>
  <si>
    <t>RT @VatoIsLoco: How Does My #Mexican #Flag #CODWWII Emblem Look Took About 1hr But I'm Liking It #PS4 https://t.co/Fb9HMNZJVa</t>
  </si>
  <si>
    <t>RT @PlayStation_jp: 【PGW 2017】『コール オブ デューティ ワールドウォーII』ブースの対戦試遊をレポート！ 立体的で死角多数、マルチプレイヤー用追加マップ｢Carentan｣のスリリングな市街戦を体験！ https://t.co/RvyvhlLfi…</t>
  </si>
  <si>
    <t>Win #CODWWII on #PS4 or #XboxOne! RT + Follow @postabargain &amp;amp; @game_collection and enter here: https://t.co/x0IEyqkLVQ</t>
  </si>
  <si>
    <t>The BAR is so good in #CODWWII https://t.co/GcO7gtCJ2D</t>
  </si>
  <si>
    <t>RT @WorldBestGaming: .@XBOXoDESPERADOo When someone tells you get to cover... you get to cover! 😂#CODWWII 
#WBGUP 👊 https://t.co/680eIBln6o</t>
  </si>
  <si>
    <t>Win #CODWWII on #PS4 or #XboxOne! RT + Follow @postabargain &amp;amp; @game_collection and enter here: https://t.co/akDN6DztgC</t>
  </si>
  <si>
    <t>Enter &amp;amp; help me win this Call of Duty WWII competition by @postabargain &amp;amp; @game_collection #CODWWII https://t.co/akDN6DhSp4</t>
  </si>
  <si>
    <t>RT @PGSports: RT and follow to win a copy of #CODWWII 
winner chooses XB1 or PS4. Ends 11/7 https://t.co/keCA34QUP3</t>
  </si>
  <si>
    <t>RT @SHINJI_FREEDOM: CoDの広告、秋元康プロデュースの劇団とのコラボレーションで、プレ公演初日と被せたタイアップらしいが、この広告が裏目ってるのなんというかゲーマー不在という感じが強い。
https://t.co/iWwL6D5yJj</t>
  </si>
  <si>
    <t>RT @RchanFPS: PC版codwwⅡをやっている方歓迎致します🔫
PC版COD仲間作りましょ！
↓↓ディスコードチャンネル↓
https://t.co/fXMu5n8wYL
無期限
#CODWW2 
#CODWWII  
#コールオブデューティー 
#PC版 
#…</t>
  </si>
  <si>
    <t>Win #CODWWII on #PS4 or #XboxOne! RT + Follow @postabargain &amp;amp; @game_collection and enter here: https://t.co/imdRqLflaC</t>
  </si>
  <si>
    <t>RT @Siefe: 🔴GIVEAWAY! 
RT &amp;amp; FOLLOW for a chance to win a copy of #CODWWII !
#AD https://t.co/LMlUYaq1OM</t>
  </si>
  <si>
    <t>やっと立ち回りに慣れてきて、キル数の方が上回るようになってきた😳
#CodWWII</t>
  </si>
  <si>
    <t>I entered the @TurtleBeach Recon Camo #CODWWII #GIVEAWAY. Squad up with me and enter too! https://t.co/uSfFoN5RvD</t>
  </si>
  <si>
    <t>RT @ChigzTechReview: Finally, I have it in my hands. 😎👍 #CODWWII https://t.co/WpW4MvJBZx</t>
  </si>
  <si>
    <t>RT @IGotChuSuckaa: Stats are painfully average lol #CODWWII https://t.co/hRWsVoVlJT</t>
  </si>
  <si>
    <t>RT @legitmeow: the #codwwii experience https://t.co/zJks51knSf</t>
  </si>
  <si>
    <t>Win #CODWWII on #PS4 or #XboxOne! RT + Follow @postabargain &amp;amp; @game_collection and enter here: https://t.co/mjjTjUOBYB</t>
  </si>
  <si>
    <t>Enter &amp;amp; help me win this Call of Duty WWII competition by @postabargain &amp;amp; @game_collection #CODWWII https://t.co/eH4FHslgoy</t>
  </si>
  <si>
    <t>RT @CODFRCommunity: ✅ Campagne
✅ Multijoueur au sol
✅ Nazi Zombies
✅ Quartier Général
✅ Divisions
✅ Mode Guerre
✅ #CWL2018
#CODWWII est di…</t>
  </si>
  <si>
    <t>RT @k_carius: CoDWWⅡの例のあれ https://t.co/D6GIygertV</t>
  </si>
  <si>
    <t>Win #CODWWII on #PS4 or #XboxOne! RT + Follow @postabargain &amp;amp; @game_collection and enter here: https://t.co/jKdpKrb9oz</t>
  </si>
  <si>
    <t>RT @postabargain: #CODWWII arrives and takes over the number 1 spot in this week's chart. #ACOrigins falls to 2. #SuperMarioOdyssey to 4. h…</t>
  </si>
  <si>
    <t>RT @StayPureGG: Happy to announce our entry into eSports. Introducing our official #CODWWII roster.
@Sharp_tK
@Neslo
@Whea7s
@ToshMcgruder…</t>
  </si>
  <si>
    <t>CODWWⅡ買いに行ったら
無かったのでモンハンワールド
予約して帰宅</t>
  </si>
  <si>
    <t>Watch JordanKgames with me on Twitch! As he is fighting the boss on #CODWWII Zombies https://t.co/ED6OysrBhs</t>
  </si>
  <si>
    <t>RT @AndyHDxGaming: Giving away a free copy of #CODWWII - like, follow @AndyHDxGaming and I’ll DM you with the hook up 👊🏼 https://t.co/TizWw…</t>
  </si>
  <si>
    <t>RT @Cdiscount: 🎁 #Concours
🎮  #PS4 + #CODWWII à gagner &amp;gt; https://t.co/9QvQzp85fe
⭐️ Pour participer : RT + Follow @Cdiscount  
📢 TAS 09/…</t>
  </si>
  <si>
    <t>RT @Fnac: JEU CONCOURS: À l'occasion de la sortie de #CODWWII, tente de gagner ces lots ! Pour participer : RT + Follow @Fnac 😄https://t.co…</t>
  </si>
  <si>
    <t>RT @NoahJ456: The coolest scene of all time in #CODWWII https://t.co/ZGuydUCcDB</t>
  </si>
  <si>
    <t>Win #CODWWII on #PS4 or #XboxOne! RT + Follow @postabargain &amp;amp; @game_collection and enter here: https://t.co/I4Gv8c4TpK</t>
  </si>
  <si>
    <t>Enter &amp;amp; help me win this Call of Duty WWII competition by @postabargain &amp;amp; @game_collection #CODWWII https://t.co/I4Gv8cmuOk</t>
  </si>
  <si>
    <t>RT @JordanEnthy: Who’s hyped for #CoDWWII 👀</t>
  </si>
  <si>
    <t>Win #CODWWII on #PS4 or #XboxOne! RT + Follow @postabargain &amp;amp; @game_collection and enter here: https://t.co/Z6t8KjN7ax</t>
  </si>
  <si>
    <t>RT @turtlebeach: #TGIF
We are giving away a WWII limited edition PS4 and Recon Camo to two lucky winners! RT and Enter here:
https://t.co/s…</t>
  </si>
  <si>
    <t>RT @VideojuegosGAME: ¿Conoces al SOLDADO CAGANER? 🙄 Es el NOOB de GAME, y la estrella de los belenes, ¡consigue el tuyo con el Pase de Temp…</t>
  </si>
  <si>
    <t>RT @MaTtKs: Five Guys. 🍔 #CODWWII https://t.co/YfKvKZD3Pa</t>
  </si>
  <si>
    <t>RT @napoan: フ　ォ　ン　ト　の　せ　い　で　だ　い　な　し #CODWWII https://t.co/h9XusCgIgQ</t>
  </si>
  <si>
    <t>I'm really enjoying #CODWWII what I'm not enjoying is the fking CAMPERS 😡😡 it's 2017, not 2007! Stop being lil chickens.</t>
  </si>
  <si>
    <t>Win #CODWWII on #PS4 or #XboxOne! RT + Follow @postabargain &amp;amp; @game_collection and enter here: https://t.co/zWVEj233Lj</t>
  </si>
  <si>
    <t>RT @NagumoAki: [CODWWII]下級兵がエリートを目指す！？＃1（その男素人につき・・・）: https://t.co/BYXTnAGBBa via @YouTube</t>
  </si>
  <si>
    <t>RT @JDaIey: Non stop #CODWWII</t>
  </si>
  <si>
    <t>@WatchMixer its Monday morning and do you know what that means?The mighty BaldEagle will be taking on the zombie horde on CodWWII start in 5</t>
  </si>
  <si>
    <t>thats about right haha #Gaming #CODWWII #zombies https://t.co/nRBDUvcbSQ</t>
  </si>
  <si>
    <t>Win #CODWWII on #PS4 or #XboxOne! RT + Follow @postabargain &amp;amp; @game_collection and enter here: https://t.co/wiGG7UN6es</t>
  </si>
  <si>
    <t>Bin auf Arbeit und will eigentlich lieber #CODWWII #AssassinsCreedOrigins zocken. Finde den Fehler.</t>
  </si>
  <si>
    <t>RT @IGN: Nothing like going back to WW2. #CODWWII https://t.co/Wrg5e1V0LQ</t>
  </si>
  <si>
    <t>三人称＋標準のCoDWWⅡ
三人称さんのCoD見てるとやりたくなるなぁ
特に今回は標準さんがいい味出してる。引き締まったwハマった音がしたw
https://t.co/ASORktltTT</t>
  </si>
  <si>
    <t>GOT MY FIRST #CODWWII CROSSMAP!!!</t>
  </si>
  <si>
    <t>I entered the @TurtleBeach Recon Camo #CODWWII #GIVEAWAY. Squad up with me and enter too! https://t.co/VG3Q2z4gDC</t>
  </si>
  <si>
    <t>Eyy, I did want this for Christmas but Maca wanted someone to play online with so he bought me it early! #CODWWII https://t.co/WQEBYtD2p1</t>
  </si>
  <si>
    <t>I love the Zombies on #CODWWII managed to get to round 50 lastnight on solo.</t>
  </si>
  <si>
    <t>I entered the @TurtleBeach Recon Camo #CODWWII #GIVEAWAY. Squad up with me and enter too! https://t.co/V5EnvhIVZP</t>
  </si>
  <si>
    <t>.@CallofDuty finalmente lanzó #CODWWII y como no podía ser de otra manera @TGNSpanish trae la serie con @SpainFury… https://t.co/PVggB4dZnQ</t>
  </si>
  <si>
    <t>RT @HollowPoiint: Are you enjoying #CODWWII ? ?
RT : yes
LIKE: no</t>
  </si>
  <si>
    <t>RT @DivisionCODFR: Les 10 prestiges + Maître prestige de #CODWWII
Source Reddit: LackingAGoodName https://t.co/sWkQK4j6H6 https://t.co/x1k…</t>
  </si>
  <si>
    <t>So campers get more kills than ppl that actually run around, so maybe if I camp in a corner, i'll hit a clip? #CODWWII LOL</t>
  </si>
  <si>
    <t>RT @CoD_SIEJA: ｢Paris Games Week 2017｣で行われた「Carentan」の試遊レポートです！実物のジープも展示されていたようです。https://t.co/E9oQcNoMmg https://t.co/oBZf0FuYlV</t>
  </si>
  <si>
    <t>Win #CODWWII on #PS4 or #XboxOne! RT + Follow @postabargain &amp;amp; @game_collection and enter here: https://t.co/OcofzV01Vp</t>
  </si>
  <si>
    <t>RT @Grymiix: La BAR sur #CoDWWII  #PS4share
https://t.co/iFDckUx8vA https://t.co/eiF0uR5KFs</t>
  </si>
  <si>
    <t>RT @ASTROGaming: 20 @CallofDuty Prizes up for grabs! RT &amp;amp; Follow @eUnitedgg to join their #SquadUp Giveaway! #CODWWII
Check em out @ https…</t>
  </si>
  <si>
    <t>Join the #SquadUp x COD Up Giveaway w/ eUnited &amp;amp; ASTRO Gaming to win new headsets for #CODWWII! 
Free to Enter @ https://t.co/ht9QnM79SZ</t>
  </si>
  <si>
    <t>I entered the @TurtleBeach Recon Camo #CODWWII #GIVEAWAY. Squad up with me and enter too! https://t.co/wZkYayutEX</t>
  </si>
  <si>
    <t>Win #CODWWII on #PS4 or #XboxOne! RT + Follow @postabargain &amp;amp; @game_collection and enter here: https://t.co/606TV3wrIU</t>
  </si>
  <si>
    <t>CodwwⅡのナチス軍つえええ！！！
勝てないンゴ！！</t>
  </si>
  <si>
    <t>RT @CODUKCommunity: Remember to play before the 11/17 to get the Pathfinder Pack for some added in game bonuses! #CODWWII https://t.co/OKb0…</t>
  </si>
  <si>
    <t>RT @CoD_Noble_Arena: PC版CoD WWII大会
テストカップ開催のお知らせ
■日時
11/11 20時
■ゲームモード
ドミネーション
■大会形式
テストカップ
公式サイトにてエントリー受付中！
#CODWWII
#CNAWWII
公式サイト
htt…</t>
  </si>
  <si>
    <t>#CODWWII macht Spaß. Grafisch und akustisch kein Überhammer, aber ein solides und kurzweiliges Spiel, das zu alten Tugenden zurückkehrt.</t>
  </si>
  <si>
    <t>It's all about killing these noobs this weekend on #CODWWII</t>
  </si>
  <si>
    <t>RT @ApeX_Clan1: 5ème au classement mondial sur #CODWWII 
On vise la première place 🏅 https://t.co/DwOY2PUomE</t>
  </si>
  <si>
    <t>Enter This #PS4 Limited Edition #CODWWII Giveaway! https://t.co/3f2GYIomec</t>
  </si>
  <si>
    <t>RT @HammersEsports: #PS4 #CODWWII Bundle #Giveaway
-Tag Your Friends
-Retweet, Like &amp;amp; Follow @HammersEsports
Click Here: https://t.co/ysSit…</t>
  </si>
  <si>
    <t>RT @Javi_Pastore: Tentez d’intégrer ma team #CODWWII à la #PGW ! Partagez mon tweet avec les “#” #TeamPastorePGW #CODWWII
Règlement : https…</t>
  </si>
  <si>
    <t>RT @sasuke_hotaru: 【出演情報】11/3に発売になりました、『コール オブ デューティ ワールドウォーII』 に吹替出演しています。
キャンペーンモードの、ルソー役担当です。
FPSの舞台が第二次世界大戦へ。
よろしくお願いします！
#CoDWW2 
htt…</t>
  </si>
  <si>
    <t>Imbracciate la vostra arma, preparatevi allo Sbarco in Normandia con #CODWWII Disponibile con un contest su:… https://t.co/54qc1huI84</t>
  </si>
  <si>
    <t>Les notes de #CODWWII sur jvc c'est n'importe quoi, nan mais regardez ça, il met une note par rapport à sa connexio… https://t.co/UJLXUPRUra</t>
  </si>
  <si>
    <t>IN STOCK &amp;amp; SHIPPING NOW: #CODWWII - Call of Duty returns to its roots.
Available Now:  https://t.co/lh3tZYARDt https://t.co/PdLpr9zGCc</t>
  </si>
  <si>
    <t>RT @zavvi: IN STOCK &amp;amp; SHIPPING NOW: #CODWWII - Call of Duty returns to its roots.
Available Now:  https://t.co/lh3tZYARDt https://t.co/PdLp…</t>
  </si>
  <si>
    <t>Picked up #CODWWII over the weekend! Expand your experience with the Season Pass, Get day 1 access to the #Carentan… https://t.co/v4ynhMZU2I</t>
  </si>
  <si>
    <t>RT @ScottyDontTwit: Going live within the next 20mins with more #CODWWII 
#SupportSmallStreamers 
#RT for a shoutout 
https://t.co/taPlMDlj…</t>
  </si>
  <si>
    <t>just had the best 4 hours of my life playing #CODWWII with @NeroTweets</t>
  </si>
  <si>
    <t>CoDWWIIの広告がダサいって聞いて、スクエニだからなって思ったら、発売元SCEなのね。まぁ、センス的に同じ様なもんか。この国はオンゲの広告イメージが総じて酷い気がする。「一人じゃねーよ」から変わってない。</t>
  </si>
  <si>
    <t>RT @ZachtehCEO: I WISH I COULD GIVE YOU ALL CODWWII CODES
GUNNA BE RANDOMLY TWEETING AND DMing them to ACTIVE people!
FOLLOW ME &amp;amp; @overtf…</t>
  </si>
  <si>
    <t>CoDWWⅡどうしよっかなーと考えていたんだけど、最近のピラミッドの話題のおかげでアサクリも気になってきている</t>
  </si>
  <si>
    <t>POR FIN vuelve a funcionarme el Internet! Aaa jugar al #CODWWII !!</t>
  </si>
  <si>
    <t>Directo!!! Jugando #CODWWII #TeamKR3W #teamturnon https://t.co/t1NDmRSnhG</t>
  </si>
  <si>
    <t>次の @YouTube 動画を高く評価しました: https://t.co/jXiTcAOxrh CoDWWII |</t>
  </si>
  <si>
    <t>RT @Ookay: I'm a gnarly sniper in CODWWII not gonna lie</t>
  </si>
  <si>
    <t>RT @CoDWW2Intel: RT if you'd like to see Double XP in Weekend One of CoD WW2 to celebrate the launch! #CODWW2 #CODWWII https://t.co/ZBdaFTV…</t>
  </si>
  <si>
    <t>RT @DURX_DANIEL: These gunfights in #CODWWII are so damn inconsistent. It's odd feeling. Even when I'm dropping a lot of kills, it just doe…</t>
  </si>
  <si>
    <t>RT @DURX_DANIEL: Since it's now released. @SHGames you mind turning them #CODWWII Beta servers back on? I miss playing it. It was better.</t>
  </si>
  <si>
    <t>#USSTexas is the worst map in #CoD history. Yes, worse than Free Fall #CoDWWII</t>
  </si>
  <si>
    <t>wwⅡ買っちゃったw
初心者です！コツなど教えて欲しいです！フォローよろしくお願いします！
#COD
#CODwwⅡ
#コールオブデューティワールドウォーII https://t.co/dk71R8b7HF</t>
  </si>
  <si>
    <t>RT @PoxelStudios: #giveaway Help Crossy Brakes Reach 10,000 Downloads on Google Playstore
Enter competition
https://t.co/qyUSZ6wN6d
#givea…</t>
  </si>
  <si>
    <t>#codwwii したい…</t>
  </si>
  <si>
    <t>RT @Major_ReCoiL: First GB Win of #CODWWII w/@HoosierTB 
Feels good to be stepping back into competitive after a 1-2 year break!</t>
  </si>
  <si>
    <t>We spoke with @Rambo_nV about CoD: WWII, who said it's a comeback for strategy in CoD esports.… https://t.co/R3czAFIsWf</t>
  </si>
  <si>
    <t>RT @HollowPoiint: #CODWWII will go down as one of the greatest COD's ever</t>
  </si>
  <si>
    <t>4倍とてもあてやすい(^^)
#PS4share　#CODWWⅡ
https://t.co/euXBzf1rjl https://t.co/ExMJX0umkK</t>
  </si>
  <si>
    <t>RT @VictrixESC: [#COD] We'd like to formally welcome our #CODWWII roster for the #CWL2018 season, scrims are well underway! 
#VisionofVict…</t>
  </si>
  <si>
    <t>#CallOfDutyWWII Live this,, Like an updated #Cod4 Don't forget to follow me and see when I go live and try crack the code win #CODWWII</t>
  </si>
  <si>
    <t>Just got it #CoDWWII https://t.co/HpJgPUSN44</t>
  </si>
  <si>
    <t>RT @SoloDoloGamer: Had to pull out the flame thrower haha , it's lit 🔥🔥. #CODWWII  @EpicGamersUS @DNR_CREW @AlienRTs @FameRTR #CallOfDutyWW…</t>
  </si>
  <si>
    <t>RT @HollowPoiint: OMG just finished #CODWWII campaign !
SO FREAKING GOOOOOOD.
the brotherhood aspect deff made all the difference.
Also g…</t>
  </si>
  <si>
    <t>Grunt, że zadowolony. #CODWWII https://t.co/WRONuX6KPc</t>
  </si>
  <si>
    <t>新しく発売されたcodwwⅡが結構面白そう。歴史fpsゲーム好きは未だに卒業できていない。</t>
  </si>
  <si>
    <t>Win #CODWWII on #PS4 or #XboxOne! RT + Follow @postabargain &amp;amp; @game_collection and enter here: https://t.co/CSESyiqIad</t>
  </si>
  <si>
    <t>RT @GAMEdigital: My teammates whenever I group with randoms online #CODWWII https://t.co/BdRyj2H3jl</t>
  </si>
  <si>
    <t>@Activision Congrats amazing campaign for #CODWWII looks like going back to your roots was the right decision, you guys should be proud</t>
  </si>
  <si>
    <t>RT @QuanFlix_: #CODWWII giveaway
1- Follow @quanflix_ 
2- RT Tweet
Picking winner 11/7 https://t.co/zb8bLw47id</t>
  </si>
  <si>
    <t>RT @PrizeSquad: FOLLOW &amp;amp; RETWEET TO #WIN THIS 
@CallofDuty WWII on PS4 or Xbox One!
Ends: 5/11/17 #CODWWII  #GIVEAWAY https://t.co/clO2anKS…</t>
  </si>
  <si>
    <t>RT @TheGirlsOnGames: **GIVEAWAY** Haven't picked up your @CallofDuty WWII copy yet? We got you covered!! FOLLOW &amp;amp; RT for a chance to win #C…</t>
  </si>
  <si>
    <t>Je pars en live faire des tests sur #CODWWII zombies !
TW : https://t.co/vgv30AzUC4
YT : https://t.co/rtovZ1P95d
Ve… https://t.co/iqi8eqO9Kk</t>
  </si>
  <si>
    <t>Feels great to have a Call Of Duty I can grind again 🤪🎮 #CODWWII</t>
  </si>
  <si>
    <t>毎回思うけどCoDって武器数少ないくせに武器バランスgmだよな
トグルアクションとかいうHG以下のSGとかどういう脳ミソして実装したのか謎 #CODWWII</t>
  </si>
  <si>
    <t>RT @VideojuegosGAME: @oscarpolo_16 @CallofDuty @SHGames @Activision ¿¡Cómo es PROsible que un #CODWWII haya aparecido en tu bolsa!?</t>
  </si>
  <si>
    <t>@oscarpolo_16 @CallofDuty @SHGames @Activision ¿¡Cómo es PROsible que un #CODWWII haya aparecido en tu bolsa!?</t>
  </si>
  <si>
    <t>RT @VideojuegosGAME: ¿Qué tal ha ido el finde con #CODWWII, reclutas? ¿CÓMO, que aún no lo tienes? ¡Pues ya tardas en pillar el tuyo! 💣
ht…</t>
  </si>
  <si>
    <t>Is it considered sexist to not want women in a World War 2 game? Purely for historical accuracy and immersion. #CODWWII</t>
  </si>
  <si>
    <t>I entered the @TurtleBeach Recon Camo #CODWWII #GIVEAWAY. Squad up with me and enter too! https://t.co/Qe1RZAlgcl</t>
  </si>
  <si>
    <t>RT @DXG_OP: Hey I'm Prestige 10 For Screen Watching, Hope Activision Add The Achievement Soon, Can't Wait 2 Watch This Screen AGAIN!!!!!🙄🤨…</t>
  </si>
  <si>
    <t>RT @niels_brs: https://t.co/P5Ijo9gnal support and join the #giveaway and #win !! #SupportSmallStreamers #TeamEmmmmsie #CODWWII #pubg #Dest…</t>
  </si>
  <si>
    <t>RT @CoDWW2Intel: CALL OF DUTY WWII GIVEAWAY! #CoDWWII 
To Enter:
1. RT
2. FOLLOW
3. GET 20x MORE CHANCE TO WIN ➡️ https://t.co/c3lAaUHM5t…</t>
  </si>
  <si>
    <t>RT @ZenithTheNinja: Time for a #CODWWII copy giveaway
- RT/Like 
- Follow me
- Tag 2 
- Follow https://t.co/G70KAMDd1P @ShawnAbner #erox #…</t>
  </si>
  <si>
    <t>This Wednesday ➡️ first team announcement !!! stay tuned !!  #CODWWII eSports https://t.co/HbOftnOJel</t>
  </si>
  <si>
    <t>RT @Brash_eSports: This Wednesday ➡️ first team announcement !!! stay tuned !!  #CODWWII eSports https://t.co/HbOftnOJel</t>
  </si>
  <si>
    <t>昨日CODWWⅡをプレイしたのですが、エイムアシストにいかに甘えていたかよく分かった</t>
  </si>
  <si>
    <t>RT @OweUp_: Need a solid class setup to get you going on #CODWWII? Check out my new video on a nice class setup!
📺: https://t.co/WWDUD13S9…</t>
  </si>
  <si>
    <t>Why do i keep being teamed with people who have no hands? 
#CODWWII</t>
  </si>
  <si>
    <t>RT @snzk00A1: 【PS4】
『コール オブ デューティ ワールドウォーII』
第二次世界大戦を舞台としたリアルな戦闘体験がここに…。
ヘイゼル役で日本語吹替版に声の出演をしています。
11/3(金)発売。
#COD #PS4
https://t.co/9w8lhYU…</t>
  </si>
  <si>
    <t>RT @ATVIAssist: Here is a list of all the known issues in #CODWWII:https://t.co/TjmEk14aqO</t>
  </si>
  <si>
    <t>Finished the #CODWWII Campaign
I’M NOT CRYING, YOU’RE CRYING!
@Activision @SHGames https://t.co/hVDjWFHR47</t>
  </si>
  <si>
    <t>RT @HappycashFrance: Les joueurs de #CODWWII ce week-end en attendant que les serveurs soient OK ! 😅 Bon, heureusement le mode campagne est…</t>
  </si>
  <si>
    <t>【PGW 2017】伝統のマップ｢Carentan｣でチームデスマッチを体験！ 『CoD: WWII』ブース試遊レポート https://t.co/eaDyeiaz1j</t>
  </si>
  <si>
    <t>【PGW 2017】伝統のマップ｢Carentan｣でチームデスマッチを体験！ 『CoD: WWII』ブース試遊レポート https://t.co/OXE8LwQLeq</t>
  </si>
  <si>
    <t>【CODWWⅡ】直感頼りのマイペース実況～近けりゃ刺せｗ編～【乙三】NO-3 https://t.co/rPfP0nR6kw @YouTubeさんから</t>
  </si>
  <si>
    <t>RT @zikkyousyaossan: 【CODWWⅡ】直感頼りのマイペース実況～近けりゃ刺せｗ編～【乙三】NO-3 https://t.co/rPfP0nR6kw @YouTubeさんから</t>
  </si>
  <si>
    <t>LIVE STREAMING Call of Duty WWII PS4 https://t.co/hQtlI5RmZM #CODWWII #CallofDutyWWII https://t.co/BP63jr5g2p</t>
  </si>
  <si>
    <t>リザルトなげーなまじで #CODWWII</t>
  </si>
  <si>
    <t>RT @DexertoFR: Deux méthodes simples qui devraient vous permettre de vous connecter aux serveurs de #CODWWII en cas de problème !😊
https:/…</t>
  </si>
  <si>
    <t>Submitting our fundraising efforts today for @StandUp2C's #GameOn #CODWWII marathon. Any final donations? Thanks!
🎮https://t.co/49Z93uAwCF</t>
  </si>
  <si>
    <t>RT @ZsoliHCS: Join the #SquadUp x COD Up Giveaway w/ eUnited &amp;amp; ASTRO Gaming to win new headsets for #CODWWII! 
Free to Enter @ https://t.c…</t>
  </si>
  <si>
    <t>What do you want to see streamed today?_x000D_#SupportSmallStreamers #Battlefield1 #CODWWII #Fortnite_x000D_@Battlefield 1 @FortniteGame @CallofDuty</t>
  </si>
  <si>
    <t>RT @VirgateGaming: How has your experience been with #CoDWWII so far? https://t.co/nqzgqe6zKk</t>
  </si>
  <si>
    <t>RT @ElCapitanNG: What do you want to see streamed today?_x000D_#SupportSmallStreamers #Battlefield1 #CODWWII #Fortnite_x000D_@Battlefield 1 @FortniteGa…</t>
  </si>
  <si>
    <t>Win #CODWWII on #PS4 or #XboxOne! RT + Follow @postabargain &amp;amp; @game_collection and enter here: https://t.co/QzrLJbeWVv</t>
  </si>
  <si>
    <t>RT @HollowPoiint: 8 hours of sleep in the last 4 days.
I'm so hooked to #CODWWII 😂
Best COD since MW2 
(That's my all time fav 😶)</t>
  </si>
  <si>
    <t>Join the #SquadUp x COD Up Giveaway w/ eUnited &amp;amp; ASTRO Gaming to win new headsets for #CODWWII! 
Free to Enter @ https://t.co/MPPxlWHeAX</t>
  </si>
  <si>
    <t>So who's picked up #CODWWII - what do you think of it?</t>
  </si>
  <si>
    <t>RT @EupHo15: Cuando juegas al #CODWWII todo lo demás, no importa. https://t.co/YQxe4js2l7</t>
  </si>
  <si>
    <t>Call of Duty: WWII (WW2) [Kill Confirmed - USS Texas] Mutliplayer Gameplay WORLD WAR 2: https://t.co/E6pFZVxiBP #CODWWII</t>
  </si>
  <si>
    <t>RT @Swakbro: CodWWII Giveaway! 
Most RT 
Tag 3 People to Enter! 
Good Luck. https://t.co/BpyvMKYQcm</t>
  </si>
  <si>
    <t>Can't leave lobby fucking fix it!!  #CODWWII</t>
  </si>
  <si>
    <t>@Cdiscount 🎁 #Concours
🎮  #PS4 + #CODWWII à gagner &amp;gt; https://t.co/yQsTwbig8m 
⭐️ Pour participer : RT + Follow @Cdiscount  
📢 TAS 09/11</t>
  </si>
  <si>
    <t>@SHGames Can you please add Kill Confirmed to the Hardcore playlist in #CODWWII It's a great mode for Hardcore!</t>
  </si>
  <si>
    <t>RT @MissEmmaCe: streaming ww2, come talk to me x https://t.co/VoUMK5vWKK @TheAeroxHub #SupportSmallStreamers #CODWWII</t>
  </si>
  <si>
    <t>RT @TheAeroxHub: Go check out @MissEmmaCe as she streams #CODWWII 
https://t.co/s8RW1pKIsT</t>
  </si>
  <si>
    <t>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</si>
  <si>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Go show JC some love!👍❤ #WWII #CODWWII  https://t.co/j8k5O0bkRI</t>
  </si>
  <si>
    <t>@EdwardVC14 @VersusGamesES @PlayStationES Un RT arriba por favor? Tengo demasiado hype por el #CODWWII</t>
  </si>
  <si>
    <t>@VitySanchez13 @VersusGamesES @LadyBossChannel Un RT arriba por favor? Tengo hype por el #CODWWII</t>
  </si>
  <si>
    <t>@VitySanchez13 @VersusGamesES @bateson87 Please RT the 1st tweet, I need #CODWWII</t>
  </si>
  <si>
    <t>@VitySanchez13 @VersusGamesES @omgbar @meltdownvlc @Elite_Bcn @BarAfterlife RT Arriba por favor, para poder viciar al #CODWWII</t>
  </si>
  <si>
    <t>@VitySanchez13 @VersusGamesES @VideojuegosGAME Si lo tuviera te lo diría, por eso necesito 2000 RT en el tuit de ar… https://t.co/nfzEMbAXxW</t>
  </si>
  <si>
    <t>RT @DotEsportsLive: When you've got no time to waste 😂😂
#CODWWII https://t.co/rTliEDNEWJ</t>
  </si>
  <si>
    <t>All set for WWII @ASTROGaming 
#CODWWII A10's super underrated 😍 https://t.co/l0ycP4TCFp</t>
  </si>
  <si>
    <t>RT @PlayStationUK: Anyone Prestiged yet? 👀 #CODWWII https://t.co/DG3oDdjZ8y https://t.co/ehqk1BWCN5</t>
  </si>
  <si>
    <t>I entered the @TurtleBeach Recon Camo #CODWWII #GIVEAWAY. Squad up with me and enter too! https://t.co/yiPawsD77z</t>
  </si>
  <si>
    <t>RT @CallofDuty: It's official: Call of Duty®: WWII is available now worldwide.
RT if #CODWWII = your weekend plans. https://t.co/pHMPn5okyl</t>
  </si>
  <si>
    <t>So annoying 😂😂 Sat here watching everyone else play #CODWWII ffs 😏😏</t>
  </si>
  <si>
    <t>RT @flowerKo2: 🎁 #CODWWII  WW2 #GIVEAWAY 🎁 
5 COPIES BEING GIVEN AWAY
⏰ 2 DAYS LEFT TO ENTER ⏰ 
RT &amp;amp; FOLLOW TO ENTER
+ Reply with which pla…</t>
  </si>
  <si>
    <t>RT @InglouriousJojo: #CONCOURS 
TU VEUX GAGNER CALL OF DUTY: WW2 SUR PS4 ? 
RIEN DE PLUS SIMPLE 🤠
RT + LIKE CE TWEET (TOUT EN RESPIRANT TRÈ…</t>
  </si>
  <si>
    <t>RT @HypergamesA: Impatient de jouer à Call of Duty WW2 ? Follow @HypergamesA &amp;amp; RT pour tenter de gagner 3 jeux et goodies #CODWWII ! TAS le…</t>
  </si>
  <si>
    <t>おかしいな…サプライドロップでエピックのユニフォームが出た筈なのに 見当たらないんだが(´・ω・｀) なんでや… #CODWWII</t>
  </si>
  <si>
    <t>Potrete ottenere alcuni oggetti speciali giocando a #CODWWII nei prossimi giorni. https://t.co/9gQTFn379I</t>
  </si>
  <si>
    <t>RT @Kitazawa_Riki: 日本語吹替版でザスマンという役をやらせて頂きました😄CODWWIIというワードをTwitter上でチラホラ見かけていましたがこのゲームの事だったとは😂もう発売してます！よろしくお願いします！
#コールオブデューティー
 #COD
http…</t>
  </si>
  <si>
    <t>RT @AfricanGaming: This week online
🏆 #CODWWII (PS4|XB1)
🏆 #Injustice2 (PS4)
🏆 #RocketLeague (PC|PS4)
🖥️ https://t.co/vFiGvM11Yl
#CODZA…</t>
  </si>
  <si>
    <t>I liked a @YouTube video https://t.co/J0kjLjUkQ2 DubstepZz TOP 5 COD: WW2 PLAYS | EPISODE #1 #CODWWII</t>
  </si>
  <si>
    <t>@ATVIAssist I haven't received any of my supply drops from levelling up - will these be backdated? #CODWWII @SHGames</t>
  </si>
  <si>
    <t>RT @DexertoFR: Pas le temps de niaiser pour FaZe Attach qui se fait couper les cheveux pendant qu'il joue à WW2 😂 #CODWWII 
https://t.co/V…</t>
  </si>
  <si>
    <t>I spent seven hours in total in front of my PS4 on Sunday playing #CODWWII and #CODMW Safe to say it was one of the best sundays so far!</t>
  </si>
  <si>
    <t>@SHGames #CODWWII is seriously a great game. Just cant wait for the server issues to get sorted out.It might be the best COD Yet...........😀</t>
  </si>
  <si>
    <t>Wish I could afford buying #CODWWII .</t>
  </si>
  <si>
    <t>RT @LuKeHBoy: What is this HQ lobby @SHGames #CODWWII
https://t.co/nyQuhUsWm0 https://t.co/654yMp9kFv</t>
  </si>
  <si>
    <t>RT @CODE4Vets: LAST DAY of #TheRace! Still time to get limited edition gear signed by the actors of #CODWWII and @SHGames devs. https://t.c…</t>
  </si>
  <si>
    <t>RT @SHGames: @CallofDuty Echoing what we said back in February, #CODWWII is a love letter to the @CallofDuty community. It's our gift to yo…</t>
  </si>
  <si>
    <t>Please add a Nuke of some sort to #CODWWII and it may be the best COD ever! @MichaelCondrey @SHGames @GlenSchofield</t>
  </si>
  <si>
    <t>RT @433Formation: FOLLOW US &amp;amp; RT for a chance to win FIFA 18 &amp;amp; COD WWII! #Giveaway #Competition #FIFA #COD #FIFA18 #CODWWII #PS4 🎮 https://…</t>
  </si>
  <si>
    <t>RT @team_infused: You've still got time to enter our epic #CODWWII giveaway with great prizes from @ASTROGaming &amp;amp; @ScufGaming #RedArmy #AST…</t>
  </si>
  <si>
    <t>RT @team_infused: RT &amp;amp; Follow for the Chance to Win in our #CODWWII Launch Giveaway! #RedArmy #ASTROfamily #TeamSCUF **Winners Picked on No…</t>
  </si>
  <si>
    <t>Also shoutouts to @SHGames and @Activision for these glorious glitches in #CODWWII 🙃 https://t.co/qMCK4bz4HH</t>
  </si>
  <si>
    <t>RT @Buhllistic: #CoDWWII or #CoDBO3  🚀👀 https://t.co/56D1fIY6ks</t>
  </si>
  <si>
    <t>@Cdiscount 🎁 #Concours
🎮  #PS4 + #CODWWII à gagner &amp;gt; https://t.co/jE1tA9DYzu 
⭐️ Pour participer : RT + Follow @Cdiscount  
📢 TAS 09/11</t>
  </si>
  <si>
    <t>#CODWWII was fun tonight!
#Fortnite Battle Royale was more fun than I ever thought it would be!
Thanks for hangin… https://t.co/0OxFMiw0HW</t>
  </si>
  <si>
    <t>RT @itschrishayes: Me: I want to play Call Of Duty: WW2
Activision: 
#CODWWII https://t.co/QWXT8JesXH</t>
  </si>
  <si>
    <t>RT @EAA_tw: CoD:WWII：リーダーボードを一時削除、サーバー問題修正のため  #CoDWWII https://t.co/BKu9mpH52P https://t.co/D6JcfwPpNi</t>
  </si>
  <si>
    <t>So heres the reaction and gamepley people enjoy.
#CODWWII #CoDWW2 #gaminglife #reaction
@CallofDuty @YouTubeGaming… https://t.co/5RulX1RuAi</t>
  </si>
  <si>
    <t>RT @OscarPS11: Cuando los servers van mal y no encuentra partida:
@GuiasTacticasES @Alphasniper97 @TheGrefgYT @MrGoorgo #CODWWII https://t.…</t>
  </si>
  <si>
    <t>RT @tensityy: R.i.p jetpackers ⚰️😂👌🏽 #CODWWII</t>
  </si>
  <si>
    <t>Win #CODWWII on #PS4 or #XboxOne! RT + Follow @postabargain &amp;amp; @game_collection and enter here: https://t.co/g08Nyl8KW9</t>
  </si>
  <si>
    <t>#CODWWII It says I’m ranked 2802 oh shit</t>
  </si>
  <si>
    <t>#CODWWII would already be 2nd prestige but servers were shaky at the start. 6 levels Tomorrow and ill be 2nd!!</t>
  </si>
  <si>
    <t>That moment when you are 7/9 with the weekly, but dont know which ones you completed. #CODWWII #CoDWW2 #PS4</t>
  </si>
  <si>
    <t>Cinco consejos fundamentales para mejorar en el multijugador de #CODWWII https://t.co/evWs8gVdVu https://t.co/FLQPQcJ38G</t>
  </si>
  <si>
    <t>RT @Greenskull: Who wants #CODWWII for #XboxOne? ENTER TO WIN: https://t.co/k7xUYaNUVS 
#giveaway #contest https://t.co/vb5u1DFZpJ</t>
  </si>
  <si>
    <t>RT @CoDWW2Intel: Anything in the game you think needs to be nerfed or buffed? #CoDWWII</t>
  </si>
  <si>
    <t>RT @CoDWW2Intel: RT if you're currently seeing the #CoDWWII Servers Down! #CoDWW2
Reply with a screenshot of your error code! https://t.co…</t>
  </si>
  <si>
    <t>少し体調戻った感じしたからcodwwⅡのキャンペーンしたら酔った。酔いに強いと自負してたから自信なくすわぁ。寝よ…</t>
  </si>
  <si>
    <t>CoD:WWII - Sledgehammer Games verfasst Statement zu Serverproblemen in der Launch-Week - https://t.co/UugmVu5zxm https://t.co/mj7mOiTIz8</t>
  </si>
  <si>
    <t>Donc une game a plus de 80 kill qui compte pas parce que je me fait déco des serveur j'ai envie d'insulter des mère clairement #CODWWII</t>
  </si>
  <si>
    <t>What is this HQ lobby @SHGames #CODWWII
https://t.co/nyQuhUsWm0 https://t.co/654yMp9kFv</t>
  </si>
  <si>
    <t>RT @ltzStealth: COD WW2 multiplayer in a nutshell, people sitting on head glitches and campers. #CODWWII</t>
  </si>
  <si>
    <t>RT @codinfobase: CoD:WWII - Sledgehammer Games verfasst Statement zu Serverproblemen in der Launch-Week - https://t.co/Bi2ioUZCf2 https://t…</t>
  </si>
  <si>
    <t>RT @MitchiiJohn: Going live with CoD WWII! The grind is on friends! Boots on ground yo 😂 https://t.co/zVihvuaS0T @DownUnderTeam_ @twitchrai…</t>
  </si>
  <si>
    <t>I entered the @TurtleBeach Recon Camo #CODWWII #GIVEAWAY. Squad up with me and enter too! https://t.co/sPNccdlUWT</t>
  </si>
  <si>
    <t>CoD:WWII – Sledgehammer Games verfasst Statement zu Serverproblemen in der Launch-Week - https://t.co/06FF6jmdUU</t>
  </si>
  <si>
    <t>Enter This #PS4 Limited Edition #CODWWII Giveaway! https://t.co/TUcpf1kgyu</t>
  </si>
  <si>
    <t>RT @GAMEHayes: Picking up #CODWWII ? Level up in store with #GAMEElite and boost your rewards today! https://t.co/VXf3AmNnHv</t>
  </si>
  <si>
    <t>La disperazione nel "Non farlo" di @Lyezar nella live di #CODWWII di @yotobi e @Termosifoni è stupendo 😂</t>
  </si>
  <si>
    <t>RT @legitmeow: collat collat collat #CODWWII https://t.co/6oh6n3FcrL</t>
  </si>
  <si>
    <t>RT @gamerchick82: WW2 Prestige grind/Weapon Skins_PS4 Pro https://t.co/KyyTzUtyTt #SupportSmallerStreamers #CODWWII @Twitchstarter @TwitchS…</t>
  </si>
  <si>
    <t>CODWWⅡでショットガンに敵を燃やす焼夷弾を装填できるんだけどこれで敵倒したときの断末魔が迫真過ぎてかなりエグい</t>
  </si>
  <si>
    <t>RT @OMGitsAliA: FFS, actually in a game of #CODWWII and I'm 22-1, then the servers just kick me... Never going to Prestige at this rate 😡</t>
  </si>
  <si>
    <t>RT @noctucx: Die ersten Stunden #CoDWWII waren durchaus spaßig :‘) 
Kampagne ist nice inszeniert &amp;amp; der MP spielt sich ohne Wallrides etc an…</t>
  </si>
  <si>
    <t>RT @4d_50c: ★コール オブ デューティ ワールドウォーII★
11/3(金)は、プレ公演初日のみならずCoD:WWIIの発売日でもありました👏✨
劇場には広告展開もされてます‼️
👉https://t.co/bhLhlYvhdJ
#コールオブデューティ
#ワールドウ…</t>
  </si>
  <si>
    <t>@Cdiscount 🎁 #Concours
🎮  #PS4 + #CODWWII à gagner &amp;gt; https://t.co/m2mUYaRoWt 
⭐️ Pour participer : RT + Follow @Cdiscount  
📢 TAS 09/11</t>
  </si>
  <si>
    <t>COLLATERAL #QUAD AU SNIP.
CHEZ #FAZECLAN ÇA RIGOLE PAS!
👀👀👀😱😱😨🎯🎯🎯🙌🏽🖖🏻👌🏽
#virgilino #CODWWII
__________
N'oubliez... https://t.co/wmuv2sEwKN</t>
  </si>
  <si>
    <t>RT @OMGitsAliA: More #CODWWII videos today - Looking to post another 5 potentially! 👌🏻💙</t>
  </si>
  <si>
    <t>Get it while stocks last, 1TB Xbox One S #AssassinsCreed bundle with #CODWWII and 3 games for £229.85 at @shoptonet… https://t.co/Gm9xJvaiLp</t>
  </si>
  <si>
    <t>RT @IGNUKDeals: Get it while stocks last, 1TB Xbox One S #AssassinsCreed bundle with #CODWWII and 3 games for £229.85 at @shoptonet
https:/…</t>
  </si>
  <si>
    <t>@MontanaBlack #CODWWII https://t.co/ozknGlod6F</t>
  </si>
  <si>
    <t>I entered the @TurtleBeach Recon Camo #CODWWII #GIVEAWAY. Squad up with me and enter too! https://t.co/YqptmuxmKk</t>
  </si>
  <si>
    <t>RT @MettleState: That’s right season 1 of Astro CODWWII League kicks off Jan 2018. R50000 prize pool per season. 4 seasons a year. #CODWWII…</t>
  </si>
  <si>
    <t>Enter This #PS4 Limited Edition #CODWWII Giveaway! https://t.co/PJDC4zqEid</t>
  </si>
  <si>
    <t>Been grinding #CODWWII on Xbox for the past few days
 Might stream it later. Got our old WaW crew back together so were having fun</t>
  </si>
  <si>
    <t>@SquidGaming #CountdownToX we been playing the new #CODWWII  hehe https://t.co/uCbAZfysMh</t>
  </si>
  <si>
    <t>RT @Astroboy_13def: IDは教えるので、フレンド募集してます！一緒に出来る方お願いします。
気軽にフォロー リプ お願いします。
#codww2 #CODWWIIِ  #フレンド募集
#fps #FPS #ps4</t>
  </si>
  <si>
    <t>Binnenkort veel video's van GTA op PC/PS4 (met de hele crew) en CODWWII op pc (door GameSkelet)… https://t.co/C8D6GYwxwF</t>
  </si>
  <si>
    <t>#CODWWII Reigns On Top Of UK Sales Chart
https://t.co/j6n5IUEESA https://t.co/wrbycopx6H</t>
  </si>
  <si>
    <t>RT @YaraskyGaming: Hierbij mijn stats op #CODWWII op dit moment, morgen prestige in en doorknallen! =D https://t.co/SESPhZY1c2</t>
  </si>
  <si>
    <t>IDは教えるので、フレンド募集してます！一緒に出来る方お願いします。
気軽にフォロー リプ お願いします。
#codww2 #CODWWIIِ  #フレンド募集
#fps #FPS #ps4</t>
  </si>
  <si>
    <t>I HIT A NASTY TRIPLE OMG😱😱!!!!!!!!!!!
@ImHeavyyy @ImZachFresh @goat2xs @TTGDjay @Drama2xs 
#CODWWII https://t.co/3cwsWIXNSj</t>
  </si>
  <si>
    <t>RT @YoungBoiStreets: I HIT A NASTY TRIPLE OMG😱😱!!!!!!!!!!!
@ImHeavyyy @ImZachFresh @goat2xs @TTGDjay @Drama2xs 
#CODWWII https://t.co/3cwsW…</t>
  </si>
  <si>
    <t>@Kotaku #CODWWII Should have been called COD: BANZAI in Japan.</t>
  </si>
  <si>
    <t>Live on @WatchMixerwith some #CODWWII https://t.co/Ddrc0XMdNj</t>
  </si>
  <si>
    <t>CoDWWII | ダイヤモンド迷彩解除のコツと各武器の解説（スナイパーライフル編） | EAA https://t.co/4c49A0xs9G 公開されてました。ショットガンも頑張ってます٩( 'ω' )و</t>
  </si>
  <si>
    <t>RT @SlipperySnips: How many of the Twitter Fam picked up the new #CODWWII yesterday? #HappySaturday #CODWW2 @FlyRts @HyperRTs @Bear_Retweet…</t>
  </si>
  <si>
    <t>CodwwⅡってPC版鯖どこなんだろ。あの値段だから買ってラグで萎えるのは嫌だなぁ</t>
  </si>
  <si>
    <t>次の @YouTube 動画を高く評価しました: https://t.co/Q48Jejp619 DubstepZz TOP 5 COD: WW2 PLAYS | EPISODE #2 #CODWWII</t>
  </si>
  <si>
    <t>I entered the @TurtleBeach Recon Camo #CODWWII #GIVEAWAY. Squad up with me and enter too! https://t.co/nF5MXqPmcd</t>
  </si>
  <si>
    <t>@Cdiscount 🎁 #Concours
🎮  #PS4 + #CODWWII à gagner &amp;gt; https://t.co/9duuuAD4Vs 
⭐️ Pour participer : RT + Follow @Cdiscount  
📢 TAS 09/11</t>
  </si>
  <si>
    <t>RT @SrSrlobo: @Cdiscount 🎁 #Concours
🎮  #PS4 + #CODWWII à gagner &amp;gt; https://t.co/9duuuAD4Vs 
⭐️ Pour participer : RT + Follow @Cdiscount…</t>
  </si>
  <si>
    <t>#CODWWII  مين عندوو نسخه😭</t>
  </si>
  <si>
    <t>CoD:WWII – Sledgehammer Games verfasst Statement zu Serverproblemen in der Launch-Week https://t.co/eZN56LZVAg https://t.co/nv3ZhqElod</t>
  </si>
  <si>
    <t>RT @Gameincouk: Win #CODWWII on #PS4. Just make sure you're following us and retweet to enter. #Competition #Competitions #GameIN https://t…</t>
  </si>
  <si>
    <t>Some gamers want more realism in #CODWWII. Lets replace micro transactions with giving you everything then owe the devs for decades. 🤔</t>
  </si>
  <si>
    <t>COD WW2 multiplayer in a nutshell, people sitting on head glitches and campers. #CODWWII</t>
  </si>
  <si>
    <t>RT @sarahjayne993: https://t.co/8X5XZoOvQR im live! #CODWWII  @iTz_Official1 https://t.co/ZxgmJuQ2DE</t>
  </si>
  <si>
    <t>RT @PlayStation_jp: 【闘いの幕が開く！】FPSの最高峰｢コール オブ デューティ｣シリーズ最新作『コール オブ デューティ ワールドウォーII』がいよいよ本日発売！ 第二次世界大戦を舞台としたリアルな戦闘体験がここに!! https://t.co/ru6fc…</t>
  </si>
  <si>
    <t>Az új Call of Duty kampányától azért nem vágtam hanyatt magam, viszont a multi kifejezetten addiktívra sikeredett. #CODWWII</t>
  </si>
  <si>
    <t>I entered the @TurtleBeach Recon Camo #CODWWII #GIVEAWAY. Squad up with me and enter too! https://t.co/dzHtKVeUB3</t>
  </si>
  <si>
    <t>RT @EupHo15: Seguimos en #CODWWII mañanero!
@teamx6tence 
https://t.co/kNFTbEHj9T
https://t.co/lVshLovsrP</t>
  </si>
  <si>
    <t>codWWⅡ買いたいけどDL版買ったらどれぐらい時間かかるのやら、、、
家のWi-Fiクソやしなぁ、、、</t>
  </si>
  <si>
    <t>RT @YassinGronie: je viens de fail la nuke au sniper kar98k en mme avec @Globox__  #CODWWII</t>
  </si>
  <si>
    <t>RT @YassinGronie: On débloque le CAMO DIAMANT Épisode 2 ici, MAX DE LIKE :D #CODWWII https://t.co/6IVpJygVWH</t>
  </si>
  <si>
    <t>CoDWWIIを無言生放送！【テスト動画】: https://t.co/yNYxNzU6VE via @YouTube</t>
  </si>
  <si>
    <t>RT @philmohney: #First #Molotov cocktail kill! (The #screaming, tho?!) #CODWWII #twitchclips #SupportSmallStreamers #TeamStreamDream
https:…</t>
  </si>
  <si>
    <t>RT @ApeX_Clan1: 🔴Le marathon #CODWWII est en ligne!
➡️https://t.co/xKGTYjEgCC
Un maximum de #RT https://t.co/lpySbEPldC</t>
  </si>
  <si>
    <t>I entered the @TurtleBeach Recon Camo #CODWWII #GIVEAWAY. Squad up with me and enter too! https://t.co/oYetWmZs6w</t>
  </si>
  <si>
    <t>@Cdiscount 🎁 #Concours
🎮  #PS4 + #CODWWII à gagner &amp;gt; https://t.co/wCxgQNG8bK 
⭐️ Pour participer : RT + Follow @Cdiscount  
📢 TAS 09/11</t>
  </si>
  <si>
    <t>投稿いたしました！
CODWWIIキャンペーン実況チャプター４！
今回は酔う回でし... https://t.co/xOmxEZYKXc</t>
  </si>
  <si>
    <t>CODWWⅡの配信しました！！
いよいよ後半戦！
無事に生きて帰れるのか・・・？！ https://t.co/Hbp8dyrQLR</t>
  </si>
  <si>
    <t>RT @Myst__Alex: Just Watch....... #CODWWII https://t.co/l2NlJ91ntF</t>
  </si>
  <si>
    <t>Mahlzeit!!🍗🍖 Heute Abend um 22:00 #CODWWII #gekugaming #swissgaming #gekunation #callofduty #fun #friends https://t.co/X3raYusSIT</t>
  </si>
  <si>
    <t>RT @SHGames: IT'S #CODWWII LAUNCH DAY! 
It's been an amazing 3 years. Thank you so much for the love and support. Full vid here: https://t…</t>
  </si>
  <si>
    <t>Win #CODWWII on #PS4 or #XboxOne! RT + Follow @postabargain &amp;amp; @game_collection and enter here: https://t.co/1zrAnFslEn</t>
  </si>
  <si>
    <t>Ventas de la semana en UK: ‘Call of Duty WWII’ gana el primer asalto logrando ser lo más vendido… https://t.co/oFoKJHpK0w</t>
  </si>
  <si>
    <t>RT @KARNAGEclan: Strawberry Shortcake @GFuelEnergy is a MUST while on the #CODWWII grind! 
Use code "KARNAGE" for 10% off! https://t.co/2Z…</t>
  </si>
  <si>
    <t>I think the worst thing about #CODWWII is the tiny maps; they just breed spraying around every corner, and camping.</t>
  </si>
  <si>
    <t>RT @Randymash: Fortnite is pure broken. Moving over to try CoDWWII for the first ever time! Come hang
https://t.co/aWPMmroAa1 #Familymash
@…</t>
  </si>
  <si>
    <t>RT @SavageRED__: Just an average life from a Sniper.  Should I do a montage? 🤔 #CODWWII #BootsOnTheGround #FaZeUp https://t.co/VNe7Fot6j4</t>
  </si>
  <si>
    <t>Going live with CoD WWII! The grind is on friends! Boots on ground yo 😂 https://t.co/zVihvuaS0T @DownUnderTeam_… https://t.co/GZg1qBfbs6</t>
  </si>
  <si>
    <t>あ、ああ...
CODWWⅡ買っちゃった...
これから忙しくなるのに...
時間を食べるソフト買ってしまった...</t>
  </si>
  <si>
    <t>Straks nog wat #CODWWII knallen!</t>
  </si>
  <si>
    <t>WW2 Prestige grind/Weapon Skins_PS4 Pro https://t.co/KyyTzUtyTt #SupportSmallerStreamers #CODWWII @Twitchstarter @TwitchSharer</t>
  </si>
  <si>
    <t>6 hours = Sleep
8 hours = Work
10 Hours = Call of Duty WW2
#CODWWII</t>
  </si>
  <si>
    <t>@FishanatorNL Nee de duitsers #CODWWII</t>
  </si>
  <si>
    <t>Seguimos en #CODWWII mañanero!
@teamx6tence 
https://t.co/kNFTbEHj9T
https://t.co/lVshLovsrP</t>
  </si>
  <si>
    <t>Amenizar la mañana con @EupHo15 jugando #CODWWII en stream suena bien, ¿no? 👽
📺 https://t.co/dNcDsRiTiu https://t.co/sgy3RxElbv</t>
  </si>
  <si>
    <t>Campers &amp;amp; quick scoppers already 😩 game ruined!! #CODWWII #SortItOut</t>
  </si>
  <si>
    <t>明日は休みやから、まったりCoDWWIIやるんや(＾ω＾)</t>
  </si>
  <si>
    <t>Pas le temps de niaiser pour FaZe Attach qui se fait couper les cheveux pendant qu'il joue à WW2 😂 #CODWWII 
https://t.co/Vy5zGh5RRr</t>
  </si>
  <si>
    <t>RT @DexertoFR: Avec ça plus d'excuse pour ne pas connaître les rotations en HP !
Le guide complet des objectifs sur #CoDWWII ⬇
https://t.c…</t>
  </si>
  <si>
    <t>RT @ShopvilleCanada: 🔫🗡️#WIN #CODWWII on #PS4 or #XboxOne from Shopville! RT=💙
😍🍀Entry+Deetz: https://t.co/Tq2mdHgGjV
#CODWII #CODWW2 #Call…</t>
  </si>
  <si>
    <t>An epic campaign, masterful multiplayer, and the horror of Nazi Zombies in one superb package. #CODWWII is out now! https://t.co/sgMQpP8nma</t>
  </si>
  <si>
    <t>RT @GAMEdigital: Whether you're conquering the campaign or dominating in multiplayer, a Turtle Beach headset is perfect for #CODWWII
https:…</t>
  </si>
  <si>
    <t>RT @TiburoncitoPum: @Cdiscount 🎁 #Concours
🎮  #PS4 + #CODWWII à gagner &amp;gt; https://t.co/LC7i2SvMf4 
⭐️ Pour participer : RT + Follow @Cdisc…</t>
  </si>
  <si>
    <t>Enjoying #CODWWII ? We've got some great merchandise available in our #BeMoreGeek sections in @GraingerGames! https://t.co/ttBaNOVGHc</t>
  </si>
  <si>
    <t>Quel est votre mode de jeu préféré en multi sur @CallofDuty ? #CODWWII #CallOfDutyWW2</t>
  </si>
  <si>
    <t>RT @MasterAxel19: Quel est votre mode de jeu préféré en multi sur @CallofDuty ? #CODWWII #CallOfDutyWW2</t>
  </si>
  <si>
    <t>RT @CallofDuty: IT'S HERE! Call of Duty®: WWII has arrived for players in the United States! RT if you're ready to play all night. #CODWWII…</t>
  </si>
  <si>
    <t>Error code 69664 #CallofDuty #CODWWII still can't play this game 4 days after launch and I took the week off work t… https://t.co/P7ckikhgQZ</t>
  </si>
  <si>
    <t>RT @AlbertoLloretPM: Lo de los niveles del audio en castellano de #CODWWII es de locos.Algunos personajes, en un diálogo normal, vocean com…</t>
  </si>
  <si>
    <t>RT @Chaosxsilencer: #CODWWII GIVEAWAY! 5 Winners, console of choice, LIKE &amp;amp; RT this tweet for a BONUS ENTRY! 
Winners picked Dec 1st https:…</t>
  </si>
  <si>
    <t>RT @FaZe_Braxy: Call Of Duty World War 2 Giveaway! 🔥
To Enter
• Follow @Yolpalope
• Retweet &amp;amp; Like
• Ends at 1,000 Retweets! Goodluck 🔥…</t>
  </si>
  <si>
    <t>RT @charlieINTEL: Here's a close up of the #CODWWII @ScufGaming controller (RT if you can't see it, Like if you can)🔥 - Code "INTEL" gets y…</t>
  </si>
  <si>
    <t>@MichaelCondrey do you have an update about the leaderboards &amp;amp; the 103295 error everyone's getting on multiplayer on #CODWWII&amp;amp; other fixes?</t>
  </si>
  <si>
    <t>I liked a @YouTube video https://t.co/GWOZpw0EpJ DubstepZz TOP 5 COD: WW2 PLAYS | EPISODE #1 #CODWWII</t>
  </si>
  <si>
    <t>RT @SoaRPz: I liked a @YouTube video https://t.co/GWOZpw0EpJ DubstepZz TOP 5 COD: WW2 PLAYS | EPISODE #1 #CODWWII</t>
  </si>
  <si>
    <t>RT @StDxSp4zEffect: Guess who's back?
#CODWWII 
@ScufGaming 
@SetToDestroyX 
@GFuelEnergy 
https://t.co/J6UoHIOITn https://t.co/TI7qpZXvV6</t>
  </si>
  <si>
    <t>RT @MichaelCondrey: Finally, launch weekend with fans, and for fans. Thanks for standing by us over the past 3 years! Lots more to come! -x…</t>
  </si>
  <si>
    <t>@Cdiscount 🎁 #Concours
🎮  #PS4 + #CODWWII à gagner &amp;gt; https://t.co/2KnyV9yvOD 
⭐️ Pour participer : RT + Follow @Cdiscount  
📢 TAS 09/11</t>
  </si>
  <si>
    <t>@SHGames @MichaelCondrey Only just started the campaign &amp;amp; multiplayer #CODWWII Fantastic gameplay &amp;amp; visually impres… https://t.co/p92cWCCJtY</t>
  </si>
  <si>
    <t>@SHGames @MichaelCondrey Best multiplayer since #MW &amp;amp; I played that one continuously for 6 months 🥇😎Just learning t… https://t.co/TM1q9wcLgI</t>
  </si>
  <si>
    <t>CoDwwiiの給料の安さがリアルでぼくは悲しい</t>
  </si>
  <si>
    <t>RT @Dominos_UK: Care package has been dropped! Tag your 3 best soldiers to be in with a chance of winning this Domino's &amp;amp; @CallofDuty WWII…</t>
  </si>
  <si>
    <t>RT @charlieINTEL: If your rank was reset in #CODWWII, please reach out to Activision Support (@ATVIAssist) for help. https://t.co/fcZTkIAxoG</t>
  </si>
  <si>
    <t>Just finished the CoD: WWII campaign, and it is honestly one of the best storylines I have ever played! #CODWWII #SledgehammerGames</t>
  </si>
  <si>
    <t>What is this? #CODWWII #Twitch #CallofdutyWW2 https://t.co/LJzYwlpttq</t>
  </si>
  <si>
    <t>Spent more time than I'm willing to admit to get this achievement #CODWWII https://t.co/lRo27mWoVF</t>
  </si>
  <si>
    <t>CODWWIIの広告たしかにダサいけど多くの人の目につく広告で泥だらけの兵士やら兵器やらを大写しにした広告は出しづらいだろうしなかなか難しそう</t>
  </si>
  <si>
    <t>RT @RushGamingJP: Rush CLAN Esports部門は「Rush Gaming 」として新たな一歩を踏み出します。
RushEsports reforms as a professional team “Rush Gaming by Wekids” 
#r…</t>
  </si>
  <si>
    <t>#CODWWII https://t.co/aiKlHSwlt0 https://t.co/a95GQFPJG5</t>
  </si>
  <si>
    <t>Enter This #PS4 Limited Edition #CODWWII Giveaway! https://t.co/8NpxrZNFZA</t>
  </si>
  <si>
    <t>I entered the @TurtleBeach Recon Camo #CODWWII #GIVEAWAY. Squad up with me and enter too! https://t.co/cKcHv1eph3</t>
  </si>
  <si>
    <t>RT @vnmTourney: |XB1 &amp;amp; PS4 #CODWWII League|
@Agile_RTs
@FEAR_RTs
@Quickest_Rts
@CoDIWScrims
@RogueRTs
@GridcoreRTs
@CoDRT24_7
@ShawnAbner
@…</t>
  </si>
  <si>
    <t>@ATVIAssist @SHGames "high volume of players connecting to our servers in a very short window"  Um, launch weekend? Hello??? #CODWWII #Noobs</t>
  </si>
  <si>
    <t>Playing #CODWWII and previewing my new video that might end my time on YouTube! GET IN! https://t.co/bup0mfky1D</t>
  </si>
  <si>
    <t>RT @BeagPlays: Join me on stream for some #CODWWII now! https://t.co/zuumtvyCg3 #Twitch #TwitchAffiliate #SupportSmallStreamers @Twitch_RT</t>
  </si>
  <si>
    <t>#First #Molotov cocktail kill! (The #screaming, tho?!) #CODWWII #twitchclips #SupportSmallStreamers #TeamStreamDream
https://t.co/usLpab3GvU</t>
  </si>
  <si>
    <t>Guess who's back?
#CODWWII 
@ScufGaming 
@SetToDestroyX 
@GFuelEnergy 
https://t.co/J6UoHIOITn https://t.co/TI7qpZXvV6</t>
  </si>
  <si>
    <t>😎💪🏻 #CODWWII https://t.co/V9EG0pWARB</t>
  </si>
  <si>
    <t>RT @CoDWW2Intel: Issue seems to be an Infinite loading screen loop for most now with the #CoDWWII servers.
RT if this is happening to you.…</t>
  </si>
  <si>
    <t>RT @0q9__: シージ調子悪いから、やってみようかなって思ったけど、よくわかんない〜😭😭
fps歴数週間のくそざこですけど、だれかやり方教えてくださあああいいいい🐣🐣🐣
#CODWWII  #CoDWW2 #ww2フレンド募集  #ww2 #cod https://t.c…</t>
  </si>
  <si>
    <t>CoDWWⅡ届いた〜とりま今日はストーリークリアするまでやろ</t>
  </si>
  <si>
    <t>CoDWWⅡ、略し方がダブダブツーからしてもうダサい</t>
  </si>
  <si>
    <t>Me ha gustado un vídeo de @YouTube (https://t.co/LWDMB9tITa - REVENTANDO un POCO! #CODWWII - PezMartillo).</t>
  </si>
  <si>
    <t>Win #CODWWII on #PS4 or #XboxOne! RT + Follow @postabargain &amp;amp; @game_collection and enter here: https://t.co/QzKs1rk9mo</t>
  </si>
  <si>
    <t>AM Stoned #CODWWII on Xbox
https://t.co/m6j2eFj8IJ
@StreamerTweets @StreamGoingLive @TwitchOnline @Twitchraid @twitchtvonline</t>
  </si>
  <si>
    <t>RT @DVNT_Pinkie: AM Stoned #CODWWII on Xbox
https://t.co/m6j2eFj8IJ
@StreamerTweets @StreamGoingLive @TwitchOnline @Twitchraid @twitchtvonl…</t>
  </si>
  <si>
    <t>Stuck in lesson, I just wanna play #CODWWII @CallofDuty</t>
  </si>
  <si>
    <t>Headquarters Leadersboards are up but nobody’s listed #CODWWII @charlieINTEL https://t.co/K24VWmVL0d</t>
  </si>
  <si>
    <t>ついに舞台は第二次世界大戦！【コール オブ デューティ ワールドウォーII】 が、予約開始！！ #CoDWWII #BF1  #PS4JP #ゲーム好きと繋がりたい        https://t.co/u2KAY0ormG</t>
  </si>
  <si>
    <t>ついに舞台は第二次世界大戦！【コール オブ デューティ ワールドウォーII】 が、予約開始！！ #CoDWWII #BF1 #新作ゲーム #PS4 #ゲーム好きと繋がりたい        https://t.co/u2KAY0ormG</t>
  </si>
  <si>
    <t>RT @NeroTweets: Here is how to get on-top of the #CODWWII HQ as well as find all of the hidden gridiron balls! https://t.co/00R8eBSS4W
Retw…</t>
  </si>
  <si>
    <t>RT @BenSimmons25: What’s good? Check me out tomorrow playing the new @CallofDuty with my boy @daanteee #CODWWII #CallofDutyPartner https://…</t>
  </si>
  <si>
    <t>RT @Tpindell: WHEN YOU GET YOUR FIRST KILL IN #CODWWII 
😂😂➡️ https://t.co/JvIosuywWx #TGG https://t.co/zcwg6ufwt0</t>
  </si>
  <si>
    <t>Yes #CODWWII is out now. But that is not us finished yet. Still Wads out this Month. #NFSPayback is awesome &amp;amp; out t… https://t.co/kF4XR8dMaQ</t>
  </si>
  <si>
    <t>@Cdiscount 🎁 #Concours
🎮  #PS4 + #CODWWII à gagner &amp;gt; https://t.co/ohH43GyoTg 
⭐️ Pour participer : RT + Follow @Cdiscount  
📢 TAS 09/11</t>
  </si>
  <si>
    <t>RT @LimonadaSr: @Cdiscount 🎁 #Concours
🎮  #PS4 + #CODWWII à gagner &amp;gt; https://t.co/ohH43GyoTg 
⭐️ Pour participer : RT + Follow @Cdiscount…</t>
  </si>
  <si>
    <t>خلصت مراجعة CODWWII بس باقي المونتاج، كم تتوقعون للتقييم من 10؟ 🤔 https://t.co/UtSr34ctWR</t>
  </si>
  <si>
    <t>RT @PainkillerQ8: خلصت مراجعة CODWWII بس باقي المونتاج، كم تتوقعون للتقييم من 10؟ 🤔 https://t.co/UtSr34ctWR</t>
  </si>
  <si>
    <t>Nareszcie znalazłem więcej czasu żeby przysiąść do #CODWWII - kampania jest tak bardzo dobra, że aż jestem w szoku, dubbing też daje radę.</t>
  </si>
  <si>
    <t>Is there actually a good smg in this game? Gun fights are so inconsistent it’s nuts dude. #CODWWII</t>
  </si>
  <si>
    <t>New COD campaign was quite good tbh. If they can just fix the multiplayer then I might start enjoying this franchise again. #CODWWII</t>
  </si>
  <si>
    <t>Would be great if they added additional missions as DLC. Would add more substance to the game. #CODWWII</t>
  </si>
  <si>
    <t>So cod ww2 is so realistic that activision somehow got servers from 1940. Amazing. #CODWWII</t>
  </si>
  <si>
    <t>Morning gamers! If your still waiting for games like #CoDWWII to install then come down to see us and play it here! https://t.co/w9OfTIm3ns</t>
  </si>
  <si>
    <t>RT @Jesuli__RC: Empieza un nuevo año,suerte a todos y espero que lleguéis lejos! #CODWWII ❤❤</t>
  </si>
  <si>
    <t>Playing #CODWWII zombies with my son thought it might be a bit much but had a blast together until his character started shouting f#%k off 😄</t>
  </si>
  <si>
    <t>Join the #SquadUp x COD Up Giveaway w/ eUnited &amp;amp; ASTRO Gaming to win new headsets for #CODWWII! 
Free to Enter @ https://t.co/8ZNJOcYUKg</t>
  </si>
  <si>
    <t>I entered the @TurtleBeach Recon Camo #CODWWII #GIVEAWAY. Squad up with me and enter too! https://t.co/qUcoDQniGO</t>
  </si>
  <si>
    <t>We will be announcing our new EU #CODWWII Roster tonight have an good Monday everyone #MondayMotivaton 
 https://t.co/ZjceayhVoQ</t>
  </si>
  <si>
    <t>RT @CoDWW2Intel: How have the CoD WW2 Servers been for you today? #CoDWW2 #CoDWWII
Reply if they're working or not working! https://t.co/R…</t>
  </si>
  <si>
    <t>Baller search gone wrong. #ItsATrap @TheXclusiveAce @StonewallTabor @EnyaOK #CODWWII #PS4share https://t.co/uFnOT85GqY</t>
  </si>
  <si>
    <t>CALL OF DUTY BACK TO ITS BEST! #CODWWII</t>
  </si>
  <si>
    <t>Well just hit prestige one in #CODWWII let's get it</t>
  </si>
  <si>
    <t>RT @CallofDuty: Juega en la 1.ª División de Infantería y lucha por la libertad en #CODWWII. Ya disponible.</t>
  </si>
  <si>
    <t>Not all heroes wear capes, some buy the first door on zombies. #CODWWII #Zombies</t>
  </si>
  <si>
    <t>皆さん上手すぎです！！ #CoD #WW2 #CoDWW2　#CODWWII https://t.co/zuUt4S3XGk</t>
  </si>
  <si>
    <t>RT @CallofDuty: T-minus one hour until Call of Duty®: WWII arrives in the U.S. Is your squad ready? #CODWWII</t>
  </si>
  <si>
    <t>Actually really loving #CODWWII atm.   Probably even one of my favs. Don't really care if you feel different, thanks  💁</t>
  </si>
  <si>
    <t>CODWWII POSTAZIONE: https://t.co/oBUqWaWoas tramite @YouTube</t>
  </si>
  <si>
    <t>CODWWII POSTAZIONE https://t.co/o9uI5YbXOw via @YouTube</t>
  </si>
  <si>
    <t>Dopo i voti anche le vendite testimoniano il successo di #CoDWWII https://t.co/0JJvk5kNvy</t>
  </si>
  <si>
    <t>CoDWWⅡ
redditの記事にマルチプレイの指令本部マップをわかり易く作成しているプレイヤーがいました
#CoDWW2 
I Made an Overhead Reference Map for Headquarters https://t.co/dK61YFsifj</t>
  </si>
  <si>
    <t>Win #CODWWII on #PS4 or #XboxOne! RT + Follow @postabargain &amp;amp; @game_collection and enter here: https://t.co/xRjuiGlROL</t>
  </si>
  <si>
    <t>CoDWWⅡのwikiチラ見してきたけど予想通り小学生ばっかりだな</t>
  </si>
  <si>
    <t>CoDWWⅡやりたい(ボソ</t>
  </si>
  <si>
    <t>#CODWWII might just be the best CoD since BO1.</t>
  </si>
  <si>
    <t>CODWWⅡ買ってやったった。</t>
  </si>
  <si>
    <t>When all you wanna do is grind WWII thanks @SHGames for brining that feeling back #CODWWII #BOOTSONGROUND</t>
  </si>
  <si>
    <t>RT @_KrypticElement: Just finished the Campaign for #CODWWII, what an amazing story! Hats off to you guys! @CallofDuty @SHGames @MichaelCon…</t>
  </si>
  <si>
    <t>RT @CODFanboy1993: I want to say thank you @MichaelCondrey @GlenSchofield @SHGames @CallofDuty on your hard work on #CODWWII. It is so amaz…</t>
  </si>
  <si>
    <t>RT @ipuxt: #CoDWWII  وقتها قلت خربانه خربانه 😂😡 https://t.co/xUrz1nmlfB</t>
  </si>
  <si>
    <t>RT @ipuxt: #CODWWII  1 2 3? I lost count XD https://t.co/PXplhvSQtu</t>
  </si>
  <si>
    <t>@resttpowered rozmyslam ze ci Destiny 2 alebo CODWWII 🤔</t>
  </si>
  <si>
    <t>Turner :( #CODWWII</t>
  </si>
  <si>
    <t>CoDWWII欲しい</t>
  </si>
  <si>
    <t>@captainfunasaka CodWWⅡってどうよ</t>
  </si>
  <si>
    <t>All I get is hit markers #CODWWII</t>
  </si>
  <si>
    <t>RT @ExodusFates: When @OpTicMaNiaC Get the saucing on kids in #CODWWII Pubs: https://t.co/ZBB0DWHm0c</t>
  </si>
  <si>
    <t>星の夢Soul.0Sをエンブレムで作ってみた。#CoDWWII #PS4share https://t.co/pTev8MYevk</t>
  </si>
  <si>
    <t>RT @FPSKrieger: Today's #GamertagMisspelling - 'Duecex22'. Do people not check spelling? #CODWWII #CallOfDuty #PS4 #PS4Pro #PS4share https:…</t>
  </si>
  <si>
    <t>I liked a @YouTube video https://t.co/abfan1hHj3 RGM Podcast 34 - CoDWWII, Destiny 2, Xbox One X release &amp;amp; much more</t>
  </si>
  <si>
    <t>Enter This #PS4 Limited Edition #CODWWII Giveaway! https://t.co/W7lPsW8A39</t>
  </si>
  <si>
    <t>#CODWWII https://t.co/JoRaNbbZxg</t>
  </si>
  <si>
    <t>RT @xLeeshh: #CODWWII https://t.co/JoRaNbbZxg</t>
  </si>
  <si>
    <t>RT @CoDWW2Intel: Known Issues in #CodWWII
Are you still experiencing any issues?
https://t.co/0UkGrd4bzC https://t.co/XR5DR0vOIm</t>
  </si>
  <si>
    <t>RT @CoDWW2Intel: RT if you're still experiencing issues with #CoDWWII Servers or if it's taking you a long time to find a lobby! #CoDWW2 ht…</t>
  </si>
  <si>
    <t>¡Subiendo nuevo video!! #CODWWII 
¡Atentos al canal! 😀
https://t.co/orZsPfFAYj
@Promo_YT</t>
  </si>
  <si>
    <t>RT @airwolfgamer: ¡Subiendo nuevo video!! #CODWWII 
¡Atentos al canal! 😀
https://t.co/orZsPfFAYj
@Promo_YT</t>
  </si>
  <si>
    <t>#Prestige #CODWWII</t>
  </si>
  <si>
    <t>RT @OriginSGamingFR: 🎁 #CONCOURS 🎁
GAGNE UN SEASON PASS #CODWWII SUR #XBOXONE
#RT CE TWEET 🔁
FOLLOW @OriginSGamingFR 
TAS LE 20/11 🏁 htt…</t>
  </si>
  <si>
    <t>Today's #GamertagMisspelling - 'Duecex22'. Do people not check spelling? #CODWWII #CallOfDuty #PS4 #PS4Pro #PS4share https://t.co/xgc2IQxWWj</t>
  </si>
  <si>
    <t>RT @MuTTrO: #CallofDuty #CallOfDutyWWII #CallofdutyWW2 #CODWWII #XboxOne #PS4 #PC #Gameplay #Campanha https://t.co/Tr34brrrtj</t>
  </si>
  <si>
    <t>RT @byRovi23: Creo que ahora mismo @inpinkMel tiene más viciada que yo al CoDWWII 🙄</t>
  </si>
  <si>
    <t>Join me on stream for some #CODWWII now! https://t.co/zuumtvyCg3 #Twitch #TwitchAffiliate #SupportSmallStreamers @Twitch_RT</t>
  </si>
  <si>
    <t>Going live within the next 20mins with more #CODWWII 
#SupportSmallStreamers 
#RT for a shoutout 
https://t.co/taPlMDljvh</t>
  </si>
  <si>
    <t>RT @kanechika27: コールオブデューティシリーズ並べて観た。いやぁ圧巻…。歴史を感じる。 #CODWWII https://t.co/d07VqBBnES</t>
  </si>
  <si>
    <t>Let the grind continue!!! #CODWWII</t>
  </si>
  <si>
    <t>Win #CODWWII on #PS4 or #XboxOne! RT + Follow @postabargain &amp;amp; @game_collection and enter here: https://t.co/6EDtQlBlkY</t>
  </si>
  <si>
    <t>はっCODWWIIやらねば</t>
  </si>
  <si>
    <t>Мидир умер! Как и сервера #codwwii ... #PS4share https://t.co/P2ZPYbUZ6K</t>
  </si>
  <si>
    <t>soit j'vous poste 37 min de vidéo pr le déblocage du kar98k en diamant soit j'la coupe en deux, mais j'fais trop du… https://t.co/1JJfoII53Q</t>
  </si>
  <si>
    <t>j'viens de jouer ma 1st ctf j'ai tt simplement fait un VIOL #CODWWII</t>
  </si>
  <si>
    <t>RT @YassinGronie: j'viens de jouer ma 1st ctf j'ai tt simplement fait un VIOL #CODWWII</t>
  </si>
  <si>
    <t>RT @YassinGronie: soit j'vous poste 37 min de vidéo pr le déblocage du kar98k en diamant soit j'la coupe en deux, mais j'fais trop du sale…</t>
  </si>
  <si>
    <t>Enter This #PS4 Limited Edition #CODWWII Giveaway! https://t.co/YkrD7XUDQg</t>
  </si>
  <si>
    <t>RT @ApeX_Clan1: RT si tu as des problèmes de connexion sur #CODWWII</t>
  </si>
  <si>
    <t>Join the #SquadUp x COD Up Giveaway w/ eUnited &amp;amp; ASTRO Gaming to win new headsets for #CODWWII! 
Free to Enter @ https://t.co/25ytZQsIK7</t>
  </si>
  <si>
    <t>For all messaging me... chill ya beans I'm kicking arse in #CODWWII
#Priorities 🤣😜 https://t.co/YdVCbgoaKy</t>
  </si>
  <si>
    <t>Los de PES nos quejamos de los servidores del juego pero ¿habeis probado los de #CODWWII que tarda 1h en encontrar partida? Jajajaja</t>
  </si>
  <si>
    <t>RT @AntonioPerezSFC: Los de PES nos quejamos de los servidores del juego pero ¿habeis probado los de #CODWWII que tarda 1h en encontrar par…</t>
  </si>
  <si>
    <t>Arrived at Brunswick! Time to lend a helping hand #CODWWII #zombiesrun https://t.co/U5edwDrNZy</t>
  </si>
  <si>
    <t>RT @QuanFlix_: #CODWWII giveaway
1- Follow @quanflix_ 
2- RT Tweet
Picking winner 11/5 https://t.co/5xom7agXpf</t>
  </si>
  <si>
    <t>RT @MindfreakPro: Gear up for the release of #CODWWII with the ULTIMATE giveaway thanks to @MindfreakPro's amazing partners.
Enter ➡️ http…</t>
  </si>
  <si>
    <t>Streaming tonight. 8pm.
- Continuing to grind CODWWII
- Try complete some fun challenges
- Be there… https://t.co/DhLU8l2PqV</t>
  </si>
  <si>
    <t>I entered the @TurtleBeach Recon Camo #CODWWII #GIVEAWAY. Squad up with me and enter too! https://t.co/YsnEwLlo8a</t>
  </si>
  <si>
    <t>#CODWWII  Should I??? https://t.co/PoWX7GyXun</t>
  </si>
  <si>
    <t>PS4でCODWWⅡ始めました！
今のところお気に入りはM1ガーランド。
あのカシャーン音はやはりたまりませんねっ！ https://t.co/hTVaeJ1gG5</t>
  </si>
  <si>
    <t>Por dios acaba de salir #CODWWII y ya estan anunciando su primer DLC llamado #TheResistance para el 30 de Enero 
Maravilloso</t>
  </si>
  <si>
    <t>Y para muestra de lo dicho un boton
#CODWWII https://t.co/88x9lK92mp</t>
  </si>
  <si>
    <t>I don't mind being beaten by skill. It is the bullshit quick scoping hacks that I hate. #CODWWII</t>
  </si>
  <si>
    <t>#CODWWII would be a great game if not for the bullshiters.</t>
  </si>
  <si>
    <t>Good morning everyone ready for a new day #University #CODWWII #PRselevanta</t>
  </si>
  <si>
    <t>How about I just do some #CODWWII videos that r not on the schedule because it’s a new game. Thoughts!?🤭</t>
  </si>
  <si>
    <t>.@MichaelCondrey @GlenSchofield @SHGames Why the fuck can't I collect my goddamn pre order bonus from the Headquarters Post? #CODWWII</t>
  </si>
  <si>
    <t>Everyone saying #CODWWII is the best #CallofDuty is fucking retarded. You clearly never played BO, BO2, MW or MW2.</t>
  </si>
  <si>
    <t>RT @xtralife_es: 🔥 Este viernes empieza la Segunda Guerra Mundial 🔥
Reserva ya #CODWWII con ventajas multijugador y chapas USB de 🎁
https:/…</t>
  </si>
  <si>
    <t>Join the #SquadUp x COD Up Giveaway w/ eUnited &amp;amp; ASTRO Gaming to win new headsets for #CODWWII! 
Free to Enter @ https://t.co/Ve1xPhMJNl</t>
  </si>
  <si>
    <t>Call of Duty WWII GRIDIRON BEST GAME! https://t.co/PixWBkxsIl via @YouTube #CODWW2 #Gridiron #CallofDuty #CODWWII</t>
  </si>
  <si>
    <t>RT @aarongreenberg: Pumped to see the support and @CallofDuty WWII now confirmed in 4K Ultra HD and HDR, Enhanced for #XboxOneX ! #CODWWII…</t>
  </si>
  <si>
    <t>CODWWⅡのストーリーモードの始まりであるノルマンディー上陸（フランス上陸）は終戦のほぼ1年前、それより1年前に連合軍はイタリアに上陸しているって覚えておくといいよ</t>
  </si>
  <si>
    <t>Join the #SquadUp x COD Up Giveaway w/ eUnited &amp;amp; ASTRO Gaming to win new headsets for #CODWWII! 
Free to Enter @ https://t.co/5jdkMiQjvJ</t>
  </si>
  <si>
    <t>RT @ygm1019: 11月3日発売『CALL OF DUTY  WWll』と『劇団4ドル50セント』のタイアップ広告が展開されました😊🎆🎆 
渋谷駅や新宿駅、心斎橋駅内などに掲示されているそうなので、
是非見ていただけたら嬉しいです💐
#CoD #CoDWWⅡ #PS4…</t>
  </si>
  <si>
    <t>ずっきとcod楽しかった!! 
#CODWWII https://t.co/X2kEC78aio</t>
  </si>
  <si>
    <t>RT @DanyanCatSQ: EL VICIO UN RATITO #CODWWII 💜🤷🏻‍♀️
https://t.co/1Pqz7N0AVo https://t.co/4Cx50o8HCX</t>
  </si>
  <si>
    <t>Release the Paratroopers CoD WWII - (Call of Duty World War II): https://t.co/wU7s1IUpfl  via @YouTube #CODWWII</t>
  </si>
  <si>
    <t>#CODWWII is literally giving me the old school feels i love. Definitely replaced some games for me this year.</t>
  </si>
  <si>
    <t>RT @CallofDuty: Experience a wartime story of perseverance and brotherhood. #CODWWII is available now.</t>
  </si>
  <si>
    <t>So #CODWWII is:
A) incredibly good looking
B) surprisingly heartfelt
C) at times too familiar
About 3/4 through and really enjoying it.</t>
  </si>
  <si>
    <t>RT @furby2009: Win #CODWWII on #PS4 or #XboxOne! RT + Follow @postabargain &amp;amp; @game_collection and enter here: https://t.co/sRlDkEXJIG</t>
  </si>
  <si>
    <t>@InglouriousJojo #CODWWII</t>
  </si>
  <si>
    <t>@Cdiscount #PS4+#CODWWII</t>
  </si>
  <si>
    <t>@ASTROGaming @CallofDuty @eUnitedgg #CODWWII #SquadUp 😉😘</t>
  </si>
  <si>
    <t>There’s someone sitting on there ass playing #CODWWII making more money than you ever will...get to work #MondayMotivaton</t>
  </si>
  <si>
    <t>RT @scoobymcboobie: There’s someone sitting on there ass playing #CODWWII making more money than you ever will...get to work #MondayMotivat…</t>
  </si>
  <si>
    <t>RT @GamingINTELcom: COD IS BACK! @CoDWW2Intel is NOW Available Worldwide on PS4, Xbox One and PC! #CODWWII 
Congrats @SHGames, @MichaelCon…</t>
  </si>
  <si>
    <t>So ashamed of #activision #Codwwii They should honor our veterans by putting a US flag waving instead of LGBT flag waving in Normandy.</t>
  </si>
  <si>
    <t>Cuando SledgeHammer Games no sabe lo que hacen pasa ésto (al igual que en Advanced Warfare) https://t.co/tmpC7KJemA #CODWWII</t>
  </si>
  <si>
    <t>Explicadme qué coño ha sido eso, no tienen uav, no estoy marcado. #CODWWII https://t.co/Twk9NzqA8d</t>
  </si>
  <si>
    <t>ale, Nuclear que diga, Nucelar, se dice: "Nuuuuucelar"! #CODWWII https://t.co/XLtQ7OwEAA</t>
  </si>
  <si>
    <t>Ya que han pasado unos días de la salida de #CODWWII  debo hablar sobre mis sensaciones, solamente del multi:</t>
  </si>
  <si>
    <t>Me ha vuelto a enganchar, soy de los que lleva jugando desde el cod4, lo que busco es un multi que enganche, y este lo consigue #CODWWII</t>
  </si>
  <si>
    <t>Seguramente estemos ante el multi más ambicioso de los cod, lo del cuartel general mola, y que haya tantos desafíos le da vida #CODWWII</t>
  </si>
  <si>
    <t>Si quieren que el juego acabe de triunfar tienen que seguir metiendo cosas nuevas, el CG da para mucho y espero que lo aprovechen #CODWWII</t>
  </si>
  <si>
    <t>Lo malo para mí es que, pese a haber 10 mapas siento que siempre juego los mismos, hay ganas del primer DLC #CODWWII</t>
  </si>
  <si>
    <t>I get of work in 3 hours.. can someone go to my place and start a lobby up?! So it has time to load and i can play! #CODWWII</t>
  </si>
  <si>
    <t>Is there a #CODWWII app?</t>
  </si>
  <si>
    <t>RT @CoDWorldWarll: What level is everyone at on #CoDWWII?</t>
  </si>
  <si>
    <t>RT @CaseyWehr: RT this if it makes you excited to see CoD back at the top of the list... @Twitch 
#CODWWII https://t.co/VZMYqhg2BF</t>
  </si>
  <si>
    <t>Spent Literally all night playing #CODWWII @CallofDuty</t>
  </si>
  <si>
    <t>@Cdiscount 🎁 #Concours
🎮  #PS4 + #CODWWII à gagner &amp;gt; https://t.co/LC7i2SvMf4 
⭐️ Pour participer : RT + Follow @Cdiscount  
📢 TAS 09/11</t>
  </si>
  <si>
    <t>codwwⅡのエンブレムはとりあえず金木研にした https://t.co/fd7GVDVanG</t>
  </si>
  <si>
    <t>Ezen a "Destiny copy" közösségi területén látszik igazából, hogy még mindig mennyire avétos a motor. #CODWWII</t>
  </si>
  <si>
    <t>On s'amuse au sniper en #live sur #CODWWII les potes :) 
https://t.co/xJbMidPlh1 #CoDWW2</t>
  </si>
  <si>
    <t>RT @zNiiC_Official: #CODWWII 's campaign looks like a movie, well done @SHGames https://t.co/nVt6LRDB3w</t>
  </si>
  <si>
    <t>Enter This #PS4 Limited Edition #CODWWII Giveaway! https://t.co/HKvCtmNZaC</t>
  </si>
  <si>
    <t>RT @JonPan1x: Check it out... My official logo is here! Just in time for a great year of #CODWWII.  #ATTACKERS 🐯 https://t.co/EUrv4mORfy</t>
  </si>
  <si>
    <t>RT @Lighttzout: I am giving away a copy of PS4 and a copy of Xbox One #CODWWII
Enter here: https://t.co/LhoAWZpkd3</t>
  </si>
  <si>
    <t>RT @semproblema09: @DuAlexFuck69 @CallOfPokemon14 @alexrubio96 Enhorabuena Alex, te vas a hacer caldísimo con #CODWWII Grande @CallOfPokemo…</t>
  </si>
  <si>
    <t>@DuAlexFuck69 @CallOfPokemon14 @alexrubio96 Enhorabuena Alex, te vas a hacer caldísimo con #CODWWII Grande… https://t.co/LmbTHoXr1A</t>
  </si>
  <si>
    <t>Hola, necesito ayuda con los códigos de #CODWWII GRACIAS. @ATVIAssist @Activision @CallofDuty @CallofDuty_ANZ @PSPlusES @PlayStationES</t>
  </si>
  <si>
    <t>@PlayStationES @ATVIAssist @Activision @CallofDuty @CallofDuty_ANZ @PSPlusES Los puse en mi cuenta 1, cuando van en… https://t.co/xrPzqjoZUO</t>
  </si>
  <si>
    <t>Videos of quick scoping in CODWWII are enough alone to not make me buy...</t>
  </si>
  <si>
    <t>Heeeeerlijk... #CODWWII  servers lopen eindelijk soepeltjes...</t>
  </si>
  <si>
    <t>If you think that the futuristic bullshit destroyed CoD... guess again..@SHGames just gave the final push. Not 1 positive note for #CODWWII</t>
  </si>
  <si>
    <t>Join the #SquadUp x COD Up Giveaway w/ eUnited &amp;amp; ASTRO Gaming to win new headsets for #CODWWII! 
Free to Enter @ https://t.co/IOMS1VQLtK</t>
  </si>
  <si>
    <t>CODWWIIやんべやんべ</t>
  </si>
  <si>
    <t>March Of the Penguins Grip #CODWWII https://t.co/C7GvuRHu3b</t>
  </si>
  <si>
    <t>Order Of Battle Calling Card #CODWWII https://t.co/a66WXKzykL</t>
  </si>
  <si>
    <t>Heute wieder ab 14 Uhr COD:WW2 STREAM SCHAUT VORBEI #Twitch #CODWWII #Fun #Austria #NoProGamer #Entspannen</t>
  </si>
  <si>
    <t>Win #CODWWII on #PS4 or #XboxOne! RT + Follow @postabargain &amp;amp; @game_collection and enter here: https://t.co/sRlDkEXJIG</t>
  </si>
  <si>
    <t>#PUBG in #CODWWII ?
10/10 https://t.co/ayySqNG5SF</t>
  </si>
  <si>
    <t>Currently fighting nazi #codwwii #PS4share https://t.co/8RAjll7f1k</t>
  </si>
  <si>
    <t>Wir verfolgen einen Zug welcher gestoppt werden muss #callofdutyww2 #codwwii #codww2 https://t.co/bVWH8fRLxJ</t>
  </si>
  <si>
    <t>RT @TheYouTubersCP: Selling copies of cod ww2 that you can play right now for cheap! 
Reply to tweet if interested. I got some for sale!…</t>
  </si>
  <si>
    <t>Now that #CODWWII is in full swing, I don't think I'll be playing #Destiny2 anytime soon</t>
  </si>
  <si>
    <t>LF long term duo partner for GBs/LANs/events. DM serious inquiries only #CODWWII</t>
  </si>
  <si>
    <t>INSANE CLIP AT THE END!!!! #CODWWII
https://t.co/w8gTdMesSc https://t.co/BqvLvKznVJ</t>
  </si>
  <si>
    <t>Check out the NEW Youtube gaming channel! Work in progress... the grind is real! #CODWWII #MondayMotivation https://t.co/ma81I6xDSs</t>
  </si>
  <si>
    <t>Poll time! What would you like to see from the inevitable #CODWWII DLC?</t>
  </si>
  <si>
    <t>Join the #SquadUp x COD Up Giveaway w/ eUnited &amp;amp; ASTRO Gaming to win new headsets for #CODWWII! 
Free to Enter @ https://t.co/NXArAcJpaj</t>
  </si>
  <si>
    <t>I entered the @TurtleBeach Recon Camo #CODWWII #GIVEAWAY. Squad up with me and enter too! https://t.co/pIk00rLbq4</t>
  </si>
  <si>
    <t>It’s been a sad year being away from @CallofDuty But it feels so good to be back. Thank you for the incredible game @SHGames #CoDWWII</t>
  </si>
  <si>
    <t>The fact I'm enjoying #CODWWII and it's not even running right speaks volumes game is 🔥🔥🔥🔥🔥</t>
  </si>
  <si>
    <t>#CODWWII BAR best gun in the game hands down remember this tweet</t>
  </si>
  <si>
    <t>#CODWWII not impressed with capture the flag right now, every time my team wins, I get FUCKING DISCONNECTED! FROM THE DAMN SERVER!!! WHY??!!</t>
  </si>
  <si>
    <t>#CODWWII It is making it impossible to complete the daily contract to win a mtach of capture the flag.</t>
  </si>
  <si>
    <t>これがいたら、ボクなのでよろしくです！(๑•̀ㅁ•́ฅ✧((弱いですガガガが((;°Д°;))ｶﾀｶﾀ
#CODWWII https://t.co/jqs40aJGhE</t>
  </si>
  <si>
    <t>RT @OMGitsAliA: What level are you in #CODWWII? 😄</t>
  </si>
  <si>
    <t>RT @CraigSkitz: Expect some more #CODWWII this week as we see if it will be a regular game on GA. That could mean multiplayer or zombies -…</t>
  </si>
  <si>
    <t>RT @brittanya187187: Cum see this dress off &amp;amp; wet PUSSY now at https://t.co/GfRWbitMfq 👅🎥💦#BTSxAMAs #CODWWII https://t.co/DQut1qVw5K</t>
  </si>
  <si>
    <t>@OMGitsAliA I hope you get an amazing Birthday Supply Drop in #CODWWII with 3 Heroic Weapons! :D</t>
  </si>
  <si>
    <t>RT @marei_de_pon: 【コール オブ デューティ ワールドウォーII】
https://t.co/Bp983cOgeS
第二次世界大戦を舞台にしたシューティングゲーム。
キービジュアルの下半分だけだと、ゾンビ系の何かに見えて仕方ないのも大きな特徴だ。 https:…</t>
  </si>
  <si>
    <t>We are going to be streaming more #CODWWII tonight and hitting prestige 1 with diamond snipers, than moving onto the smgs</t>
  </si>
  <si>
    <t>#CODWWII has me so motivated to max everything out and unlock everything have not been this hyped about a game in years.</t>
  </si>
  <si>
    <t>#CODWWII is now going to become the main game I stream, I'm going to try to get overlays with a WWII theme made over the next week</t>
  </si>
  <si>
    <t>RT @GAMETelford: me getting into cover on the #CODWWII campaign
😂😂😂 https://t.co/YUNvA4skj9</t>
  </si>
  <si>
    <t>【コール オブ デューティ ワールドウォーII】
https://t.co/Bp983cOgeS
第二次世界大戦を舞台にしたシューティングゲーム。
キービジュアルの下半分だけだと、ゾンビ系の何かに見えて仕方ないのも大きな特徴だ。 https://t.co/GiGMIlYJ7F</t>
  </si>
  <si>
    <t>RT @Pamaj: Gonna be a fun year #CODWWII https://t.co/ZzxrgKv7Bf</t>
  </si>
  <si>
    <t>RT @carlos_mlzlz: مراجعة وتقييم كود 14 الحرب العالمية الثانية | COD WW2
@ExtravaGaming 🎮
#جيمرز 
#CODWWII 
Like+Share🎈
https://t.co/aLhIl39…</t>
  </si>
  <si>
    <t>CODWWⅡ買ったったーヽ(´▽`)ﾉ</t>
  </si>
  <si>
    <t>#CODWWII Pro Edition https://t.co/VpQrvozmbU</t>
  </si>
  <si>
    <t>I'll be recording some GB matches once activision can get their act together and make the GB section of #CoDWWII actually work!</t>
  </si>
  <si>
    <t>Ik hoef natuurlijk niemand te vertellen dat we woensdag #CODWWII ga streamen, maar ik ben verschrikkelijk slecht nog.. carry me, anyone?</t>
  </si>
  <si>
    <t>CoDWWⅡ面白い？</t>
  </si>
  <si>
    <t>RT @devilddr: Retweet if you agree!! Who are these people 😡😡😡😡😡 
#CallofdutyWorldWar2 
#CallofDuty #CODWW2 #CODWWIIِ 
#CallOfDutyWII https…</t>
  </si>
  <si>
    <t>RT @GamieF: COD WW2 Pt1
#GamersUnite
#gamedev
#indiedev
@NightRTs  
@ShoutGamers 
@YTRetweets 
@HyperRTs #CODWWII #CODWW2
https://t.co/7eVX…</t>
  </si>
  <si>
    <t>@Cdiscount 🎁 #Concours  🎮  #PS4 + #CODWWII à gagner &amp;gt; https://t.co/ky8ZpwC6Jd   ⭐️ Pour participer : RT + Follow @Cdiscount    📢 TAS 09/11</t>
  </si>
  <si>
    <t>RT @petertheleader: @aarongreenberg @CallofDuty When people thought I was just playing around at #E3, but I was actually dropping truth bom…</t>
  </si>
  <si>
    <t>RT @CoryxKenshin: When it's Nazi Zombies running around so you gotta call in the best.. #CODWWII https://t.co/b5azx6V4s4</t>
  </si>
  <si>
    <t>I love #CODWWII campaign atm, halfway through 😇</t>
  </si>
  <si>
    <t>Activision #CODWWII fuck off. They fought for a regime but the lads were still someone's son. Games for slobbering dick heads.</t>
  </si>
  <si>
    <t>PPSH is better than the MP40 #CODWWII</t>
  </si>
  <si>
    <t>RT @JamesMoore_19: The number of times I've died because of lag on #CODWWII is unreal! 😐</t>
  </si>
  <si>
    <t>RT @life_in_beta_: Seems they still can’t get team balancing right 🤷🏻‍♂️ #CoDWWII</t>
  </si>
  <si>
    <t>team balancing in this game is aids #CODWWII</t>
  </si>
  <si>
    <t>最後のキルカメラ、ラスキルカメラの方が良かったな
#CODWWII</t>
  </si>
  <si>
    <t>RT @krebseyy: Will be going live soon with some #CODWWII ! Going to be a few hour stream today! #TeamEmmmmsie #streamersconnected #SupportS…</t>
  </si>
  <si>
    <t>¡Conoce todas las novedades del nuevo #CODWWII con nuestro análisis en #Radar! https://t.co/CodrDJdIqS… https://t.co/DoBx6ng0PW</t>
  </si>
  <si>
    <t>¡ Tu #XboxOneS + #AssassinsCreedOrigins y de regalo elige #FIFA18, #CODWWII, #SWBattlefrontII o #Forza7 por 229,90€… https://t.co/zCwxd6CD8n</t>
  </si>
  <si>
    <t>RT @AfricanGaming: Sign up now for:
🗓️ 7 November
🏆 #RocketLeague 2v2 Wagers
🏆 #Injustice2 Wagers
🏆 #CODWWII 2v2 Wagers
🎮 https://t.co/vF…</t>
  </si>
  <si>
    <t>@gamgampom うそだろ
サイコ2とCodWWⅡをやらないだと</t>
  </si>
  <si>
    <t>777 #CoDWWII https://t.co/dyLh8iftEo</t>
  </si>
  <si>
    <t>RT @CliqueGamingIRL: The bar is probably the best weapon in the game!! see for yourself! #WW2 #CODWWII 
@IFMU_Gaming
@Quickest_Rts
@GamerR…</t>
  </si>
  <si>
    <t>Will be live in a couple of minutes zombies or MP or both #CODWWII twitch,tv/ItzReapah</t>
  </si>
  <si>
    <t>RT @itzReapah: Will be live in a couple of minutes zombies or MP or both #CODWWII twitch,tv/ItzReapah</t>
  </si>
  <si>
    <t>Who's going to the first event of the #CODWWII season in Dallas?
Give us a like and let us know. https://t.co/k2y3VwxZCx</t>
  </si>
  <si>
    <t>RT @tsushi58715116: 【定期】普段ＰＣやＰＳ４でゲームをしてます！そのうち配信もするかな…多分
　＃ＣＯＤwwⅡ　＃ＢＦ１
　＃ＰＵＢＧ　　＃マイクラ
　共通なゲーム持っていたら気軽に声をかけてください！</t>
  </si>
  <si>
    <t>I love #HorizonZeroDawn and the #FrozenWilds DLC comes out tomorrow but like #CodWWII 😭😭😭 I don’t want to leave you but HZD is so good too</t>
  </si>
  <si>
    <t>The Karabin is the worst gun I have ever used in Call of Duty. PERIOD! Fucking terrible. #CODWWII</t>
  </si>
  <si>
    <t>Join the #SquadUp x COD Up Giveaway w/ eUnited &amp;amp; ASTRO Gaming to win new headsets for #CODWWII! 
Free to Enter @ https://t.co/vwda9f8b8e</t>
  </si>
  <si>
    <t>Win #CODWWII on #PS4 or #XboxOne! RT + Follow @postabargain &amp;amp; @game_collection and enter here: https://t.co/SMqxgW92qU</t>
  </si>
  <si>
    <t>While I'm waiting for #RDR2 .... 
Buy #CODWWII  YES or NO?? 
🤔 https://t.co/nq2cyNYgoC</t>
  </si>
  <si>
    <t>【定期】YouTubeにてゲーム実況をしています！
予定も込みだけど好きなゲームやりまくります！あなたの好みに触れてれば嬉しい^ ^ #ドラクエ #R6S #CODWWII #MHW #スマホMMO 
https://t.co/AC5P41ej8z</t>
  </si>
  <si>
    <t>RT @CODE4Vets: Get a limited edition #CODWWII SteelBook when you donate $150! #TheRace https://t.co/SCNnIZ7Sov https://t.co/Gpn7WTpsGa</t>
  </si>
  <si>
    <t>RT @CallofDuty: Celebrate the launch of #CODWWII with the Pathfinder Pack. Play Multiplayer before 11/17 to get an in-game helmet, bonus XP…</t>
  </si>
  <si>
    <t>RT @SHGames: If you experience any issues, please bear with us and stay tuned to @ATVIassist channels for #CODWWII updates. (2 of 2)</t>
  </si>
  <si>
    <t>RT @Twitch: #TheRace for Charity is still going strong with a #CODWWII Marathon to raise money for Veterans! 
Join in: https://t.co/v3H8Kx…</t>
  </si>
  <si>
    <t>RT @ASTROGaming: Get action ready for #CODWWII with the @CallofDuty A40 TR Mod Kit, available to preorder now!
Secure your victory @ https…</t>
  </si>
  <si>
    <t>RT @ShopvilleCanada: 😍💙#WIN #COD: #WWII for #PS4 or #XboxOne! ✔️Follow+RT to enter:
👉🍀Bonus entries+full deetz: https://t.co/Tq2mdHgGjV
#CO…</t>
  </si>
  <si>
    <t>RT @Activision: On the eve of #CODWWII, which Division is right for you? https://t.co/PxC6gL395i https://t.co/NvCITHdkfU</t>
  </si>
  <si>
    <t>If you were ever a COD fan in the last 10 years then #CODWWII is a must buy. It is worth it.</t>
  </si>
  <si>
    <t>RT @ZRKGlitcher: Les Serveurs de #CODWWII sont toujours fermé ?</t>
  </si>
  <si>
    <t>My servers are down again... #CODWWII https://t.co/X2vtxkuckW</t>
  </si>
  <si>
    <t>RT @CoDWW2Intel: #CoDWW2 Servers are NOW back online for us! #CoDWWII
Who's still experiencing issues? https://t.co/54LsstDsSM</t>
  </si>
  <si>
    <t>Join the #SquadUp x COD Up Giveaway w/ eUnited &amp;amp; ASTRO Gaming to win new headsets for #CODWWII! 
Free to Enter @ https://t.co/KOWW6G3U2X</t>
  </si>
  <si>
    <t>RT @CoDWW2Intel: Play #CODWWII MP before November 17th to receive these in-game bonuses!
✔️ X3 Supply Drops
✔️ Bonus Division XP
✔️ In-gam…</t>
  </si>
  <si>
    <t>FaZe Clan are killing it on #CODWWII right now 🤘</t>
  </si>
  <si>
    <t>See WWII is still broken,got a 2 bar connection yet I'm the only one on the Internet #CODWWII</t>
  </si>
  <si>
    <t>Why am I CONSTANTLY getting "disconnected from server" after every single game? Impossible to complete the win orders/contracts #CODWWII</t>
  </si>
  <si>
    <t>https://t.co/IzSGtXz165 #gaming #Xbox #CODWWII</t>
  </si>
  <si>
    <t>RT @Arshwaaa: https://t.co/IzSGtXz165 #gaming #Xbox #CODWWII</t>
  </si>
  <si>
    <t>CODｗｗⅡやるww https://t.co/2zs6WOknrk</t>
  </si>
  <si>
    <t>@Cdiscount 🎁 #Concours 
 🎮  #PS4 + #CODWWII à gagner &amp;gt; https://t.co/kHzV4dVFKb   
⭐️ Pour participer : RT + Follo… https://t.co/20osc9mhUI</t>
  </si>
  <si>
    <t>Legggoooooo #CODWWII @GFCAlexx https://t.co/3FeE6HFcXu</t>
  </si>
  <si>
    <t>Hello les pots , petit reveil tranquil et je lance le Live pour 13h sur #CODWWII #twitch #XboxOne</t>
  </si>
  <si>
    <t>Stuck in college and im distracted. Dam you #CODWWII @MichaelCondrey. See what you have done to me. UK player any t… https://t.co/MVerh30MOo</t>
  </si>
  <si>
    <t>RT @L_Bell26: retweet if youu think the new #CODWWII is LIT 🔥🔥🔥</t>
  </si>
  <si>
    <t>Pronto per provare e parlarvi di COD WWII. Naturalmente su https://t.co/rQQYuJ4NR3 #CODWWII @Activision https://t.co/2x3FlozN7y</t>
  </si>
  <si>
    <t>Pronto per provare e parlarvi di COD WWII. Naturalmente su https://t.co/rQQYuINcZv #CODWWII @Activision https://t.co/2x3FloRow8</t>
  </si>
  <si>
    <t>Préparez-vous à un bon gros patch pour #codww2, de gros équilibrages vont être déployés 😂 / #ww2 #CODWWII</t>
  </si>
  <si>
    <t>B O O M ! 💥😜 #CODWWII #WW2 https://t.co/uotjLH6Ye0</t>
  </si>
  <si>
    <t>RT @Fury_clan1: Nous cherchons :
- players 
- commentateurs 
- un streamer
Pour compléter notre équipe pour #CODWWII
Sa se passe sous se tw…</t>
  </si>
  <si>
    <t>RT @JasonLlimet: Quad Killcam With 3 Noscopes! #WW2 #CODWWII #WW2Grind
https://t.co/ZMtCGmsE4F https://t.co/8xKEK2Swen</t>
  </si>
  <si>
    <t>we need more hardcore modes on #CODWWII @MichaelCondrey @CoDWW2Intel @SHGames @Activision PLEEEEEEASE!!!</t>
  </si>
  <si>
    <t>#CODWWII Ya pronto Subo él próximo vídeo de #CODWWII
Subcribete al Canal Link en la biografía ⬇☑ Saludos ✌🏾</t>
  </si>
  <si>
    <t>Win #CODWWII on #PS4 or #XboxOne! RT + Follow @postabargain &amp;amp; @game_collection and enter here: https://t.co/745q7sUpeQ</t>
  </si>
  <si>
    <t>RT @DexertoIntel: Who's tried to boost at least once? #CODWWII https://t.co/57NmShZA8g</t>
  </si>
  <si>
    <t>【生放送】【CODWWⅡ/PS4】仲間と共に勝利を勝ち取れ【実況】 を開始しました。 https://t.co/kCALqg5Z4c #lv308473666</t>
  </si>
  <si>
    <t>Live with some #CODWWII ! https://t.co/BfEvzH4BKG</t>
  </si>
  <si>
    <t>RT @minaton_cafe: スプラ2/codwwⅡ/over watch/虹6//ガンダムvs/クラロワ/グラスマ/ドラクエライバルズ/バンドリ</t>
  </si>
  <si>
    <t>RT @SmythsToysUK: We're hosting midnight openings in all stores for the Call of Duty WWII launch on Friday 3rd Nov! #CODWWII https://t.co/v…</t>
  </si>
  <si>
    <t>https://t.co/J2kClUDpGi
案の定やね
9割の人が演技未経験とか意味不明過ぎる</t>
  </si>
  <si>
    <t>Will be going live soon with some #CODWWII ! Going to be a few hour stream today! #TeamEmmmmsie #streamersconnected #SupportSmallerStreamers</t>
  </si>
  <si>
    <t>DOM勝ってもサーバーとの接続が切れて1勝にならないのどうにかしてくれ〜！
#CODWWII</t>
  </si>
  <si>
    <t>@HypergamesA Je tente merci #CODWWII</t>
  </si>
  <si>
    <t>"We wanted to pay homage to these amazing men &amp;amp; women who served," Dave Swenson from @SHGames on the new #CODWWII | https://t.co/WskUHDoJY0</t>
  </si>
  <si>
    <t>RT @GAMEdigital: Call of Duty's come a long way since 2003. How many have you played? #CODWWII
https://t.co/QEElBrLQBc https://t.co/NY34DJD…</t>
  </si>
  <si>
    <t>Morning all,
see you all around noon time today for a midday strim! CODWWII PVP and some Zambies! 
See you then</t>
  </si>
  <si>
    <t>RT @Legendaryladman: Morning all,
see you all around noon time today for a midday strim! CODWWII PVP and some Zambies! 
See you then</t>
  </si>
  <si>
    <t>RT @GXForo: Confirmados los 4K, HDR y las mejoras para Xbox One X en #CODWWII. https://t.co/1KNJWsHuN1 https://t.co/W9Xmt4cQ1M</t>
  </si>
  <si>
    <t>Hearing #CODWWII having alsorts of issues. They had a beta few months ago and the cunts still can't get it right for release.</t>
  </si>
  <si>
    <t>Enter This #PS4 Limited Edition #CODWWII Giveaway! https://t.co/Ogkn7hBvtg</t>
  </si>
  <si>
    <t>RT @UMGEvents: Your teammates are offline after a long night of #CODWWII, but your grind doesn’t have to stop.
Play Singles: https://t.co/…</t>
  </si>
  <si>
    <t>RT @CallofDuty: Looking to improve your Call of Duty®: WWII Multiplayer skills? Check out five tips to get you started in the right directi…</t>
  </si>
  <si>
    <t>CoDWWIIやりてえな</t>
  </si>
  <si>
    <t>@SHGames, @Drifter, @PrestigeIsKey, @TheExclusiveAce MaxPrestiged(4) InfintryDivision, "OAO" Rifle listed as Reward, WHERE IS IT?! #CODWWII</t>
  </si>
  <si>
    <t>@Drift0r Did U know in #CODWWII reaching MaxPrestige(4) in InfantryDivision rewards* U w/ "OAO" Riffle? Yet its NOT IN GAME?! WTF?</t>
  </si>
  <si>
    <t>@PrestigeIsKey Did U know in #CODWWII reaching MaxPrestige(4) in InfantryDivision rewards* U w/ "OAO" Riffle? Yet its NOT IN GAME?! WTF?</t>
  </si>
  <si>
    <t>@TheXclusiveAce Did U know in #CODWWII reaching MaxPrestige(4) in InfantryDivision rewards* U w/ "OAO" Riffle? Yet its NOT IN GAME?! WTF?!</t>
  </si>
  <si>
    <t>@MichaelCondrey Did U know in #CODWWII reaching MaxPrestige(4) in InfantryDivision rewards* U w/ "OAO" Riffle? Yet its NOT IN GAME?! WTF?</t>
  </si>
  <si>
    <t>@SHGames Did U know in #CODWWII reaching MaxPrestige(4) in InfantryDivision rewards* U w/ "OAO" Riffle? Yet its NOT IN GAME?! WTF?</t>
  </si>
  <si>
    <t>1 Step closer to Diamond Subs &amp;amp; ARs #CodWWII #lfsanzcod https://t.co/3vYeKvZx3d</t>
  </si>
  <si>
    <t>Is the new COD worth buying ? #CODWWII</t>
  </si>
  <si>
    <t>What level is everyone at on #CoDWWII?</t>
  </si>
  <si>
    <t>RT @GN1TE: Fixing this world one problem at a time...
#fix
#cod
#CODWWII https://t.co/AKgK8hPAyF</t>
  </si>
  <si>
    <t>I entered the @TurtleBeach Recon Camo #CODWWII #GIVEAWAY. Squad up with me and enter too! https://t.co/JfN4UvHshT</t>
  </si>
  <si>
    <t>#CODWWII  geht weiter. Like &amp;amp; Abo nich vergessen. 😉 #dersorbus #letsplay #sorbport #youtube #CallOfDutyWWII #gaming https://t.co/ccZoi8scZC</t>
  </si>
  <si>
    <t>RT @OriginalOstler: #CODWWII  geht weiter. Like &amp;amp; Abo nich vergessen. 😉 #dersorbus #letsplay #sorbport #youtube #CallOfDutyWWII #gaming htt…</t>
  </si>
  <si>
    <t>Just about 2 play #CODWWII since the Beta CAN'T WAIT 😀😃😀</t>
  </si>
  <si>
    <t>Nice to play COD and not worry about someone no scoping you with a 360 backflip over your head. #CODWWII</t>
  </si>
  <si>
    <t>RT @CarterIsDad: RT if you absolutely hate these maps in #CODWWII https://t.co/3wWgump1pZ</t>
  </si>
  <si>
    <t>@Closcomol me tarde de finir le boulot 😂#CODWWII  #nexone #rifles</t>
  </si>
  <si>
    <t>Prestiging your Division will unlock calling cards, an epic variant for the Division unlock and a basic training! #CODWWII</t>
  </si>
  <si>
    <t>RT @CODINT3L: Prestiging your Division will unlock calling cards, an epic variant for the Division unlock and a basic training! #CODWWII</t>
  </si>
  <si>
    <t>RT @CODPlayerCards: Awesome #CODWWII #CoDWW2 Spiderman emblem by @Vileself 
https://t.co/lrWgHTMJ7p</t>
  </si>
  <si>
    <t>RT @codinfobase: Call of Duty: WWII - Gratis Pathfinder-Paket jetzt sichern!
#CODWWII 
 https://t.co/fiWQe1Q0cj</t>
  </si>
  <si>
    <t>RT @FaZeMito: 1,000,000 views on the FaZe Channel in the past 48 hours for #CODWWII 
:D</t>
  </si>
  <si>
    <t>David tennant and @ElodieYung in #CODWWII ‘s nazi zombies is probably one of the best things ever 🙌❤️</t>
  </si>
  <si>
    <t>It's haunted, put #CODWWII in it to kill it quick. 👀 https://t.co/s44eycmDiE</t>
  </si>
  <si>
    <t>RT @Vileself: #CODWWII #EmblemEditor #IT #Pennywise https://t.co/kdp8H0zxLe</t>
  </si>
  <si>
    <t>RT @B4NE_CLAN: Going with the division patch theme in these 2 #CoDWWII emblems! https://t.co/TeH0MDMMCS</t>
  </si>
  <si>
    <t>RT @Vileself: #CODWWII #EmblemEditor Eye @SHGames @RavenSoftware https://t.co/Ue7DOf679U</t>
  </si>
  <si>
    <t>If you unlocked the B.A.T Agent and don't recognize her, maybe you should play the Campaign! Let's be smart here...… https://t.co/bYqswSClIP</t>
  </si>
  <si>
    <t>RT @VandermeeGames: Going to stream #CODWWII on #Mixer .. Hope to see you on my channel! https://t.co/k9MSwzat0g #Livestream #VideoGamesLiv…</t>
  </si>
  <si>
    <t>うわぁ、ダセぇw #CODWWII https://t.co/MF4pNlrmFw</t>
  </si>
  <si>
    <t>Missed out on trying #CODWWII this weekend? Well there is still time! Come on down and try it out! Campaign, Zombie… https://t.co/JEvGEIviSz</t>
  </si>
  <si>
    <t>RT @ikkunn_53: COD:WW2 チームデスマッチ最多キルの動画をアップしました！発売して間もないですがwもう二度と来ないと思うので良ければぜひ見てください＼( 'ω')／
https://t.co/oqELvYuB1V
#WW2  
#CODWWII http…</t>
  </si>
  <si>
    <t>Nous cherchons :
- players 
- commentateurs 
- un streamer
Pour compléter notre équipe pour #CODWWII
Sa se passe sous se tweet</t>
  </si>
  <si>
    <t>Montrez vos performances pour l'instant ici ! 😉 #CODWWII https://t.co/9gIIG5mgqk</t>
  </si>
  <si>
    <t>CODWWⅡのキャンペーンモードクッソ楽しい
まるで映画の主人公になった気分だ</t>
  </si>
  <si>
    <t>ホビットのCODWWⅡの。
力作だってよ。 https://t.co/tYHWCJod1w</t>
  </si>
  <si>
    <t>CoD:WWII - Sledgehammer Games verfasst Statement zu Serverproblemen in der Launch-Week - https://t.co/Bi2ioUZCf2 https://t.co/Uh6FHBcYkV</t>
  </si>
  <si>
    <t>What to do this afternoon?! 🤔  #AfternoonLive #AfternoonDrive #afternoon #Chilling #relaxing #gaming #gamer #PUBG #CallofdutyWW2 #CODWWII</t>
  </si>
  <si>
    <t>@MichaelCondrey hey, when will #CODWWII be available in 4k for #XboxOneX? Thanks and congrats on a great game (activition servers aside 😉).</t>
  </si>
  <si>
    <t>Only downside is the hit detection... #CODWWII is a solid title, even for PC (in my experiences w/ the game.)</t>
  </si>
  <si>
    <t>RT @CinchGaming: Get a NEW Cinch before the release of #CODWWII!
Add 3.0 Action Buttons and order at https://t.co/Fvs0LD85N1 https://t.co/…</t>
  </si>
  <si>
    <t>RT @codintel8880: If you're alone in the Headquarters Social Space often in #CODWWII this maybe due to the Connection Issues that players a…</t>
  </si>
  <si>
    <t>First game on Zombies I spend hour on it get to level 5 lose connection to host and none my stats saved unbelievable #CoDWWII</t>
  </si>
  <si>
    <t>So none of my stats are getting saved after zombie match 😡😡 #CoDWWII</t>
  </si>
  <si>
    <t>New Video. Multiplayer Minute. #CODWWII #CallOfDutyWWII #CallofDuty #SledgehammerGames #PlayStation
https://t.co/sk3UpJh1Mr</t>
  </si>
  <si>
    <t>@OpTic_Crimsix Tell him to come to the Optic house while you're playing #CODWWII</t>
  </si>
  <si>
    <t>RT @MooPipoPing: #CODWWII Tournament some time this week? Some exposure for y'all and possibly find everyone teams for the 2k? RT if keen k…</t>
  </si>
  <si>
    <t>@Nothing_eSport ÉNORME CONCOURS 👋
#CODWWII À WIN 🎮</t>
  </si>
  <si>
    <t>You thought it was over, we thought it was over, but No! Pop in for some free #CODWWII  time  &amp;amp; see why CODs back t… https://t.co/Ey1y2T13HA</t>
  </si>
  <si>
    <t>CoDWWII今から買いに行くぞ〜</t>
  </si>
  <si>
    <t>うへぇCoDWWII売ってなかったちょっと遠いけど違うとこ行くか</t>
  </si>
  <si>
    <t>CoDWWII買ったぞー！帰るのだるい歩きだからなぁ30分くらいかかるな…w</t>
  </si>
  <si>
    <t>CoDWWIIダウンロードなげぇよ7時間はゴミ、回線がやっぱりクソだわ</t>
  </si>
  <si>
    <t>These #CODWWII servers are wack</t>
  </si>
  <si>
    <t>Join the #SquadUp x COD Up Giveaway w/ eUnited &amp;amp; ASTRO Gaming to win new headsets for #CODWWII! 
Free to Enter @ https://t.co/y5gmM4N4cZ</t>
  </si>
  <si>
    <t>Anybody Looking To Buy Call Of Duty WW2 For Cheap? Hit Me Up I Am Selling Them For $10 Today ONLY!
Reply If Interested In Buying
#CODWWII</t>
  </si>
  <si>
    <t>RT @TheYouTubersCP: Anybody Looking To Buy Call Of Duty WW2 For Cheap? Hit Me Up I Am Selling Them For $10 Today ONLY!
Reply If Interested…</t>
  </si>
  <si>
    <t>Probably 2 trash killstreaks/scorestreaks #CODWWII</t>
  </si>
  <si>
    <t>だれかCoDWWIIしよー</t>
  </si>
  <si>
    <t>Walking on sunshine.
#CODWWII #CallofdutyWW2 #CallofDuty https://t.co/p2RXYDoBdC</t>
  </si>
  <si>
    <t>Fallout: WWII
#CODWWII #CallOfDutyWWII #CallofdutyWW2 #CallofDuty https://t.co/aUKezUEOkV</t>
  </si>
  <si>
    <t>RT @DivisionCODFR: Un remake de la map "Resistance" à été prévu sur #CODWWII. Elle arrivera sûrement en DLC. (FaZeBloo) https://t.co/l8YH1q…</t>
  </si>
  <si>
    <t>#CallofDuty #CallOfDutyWWII #CallofdutyWW2 #CODWWII #XboxOne #PS4 #PC #Gameplay #Campanha https://t.co/Tr34brrrtj</t>
  </si>
  <si>
    <t>Call of Duty WWII - Campanha - #04 - World at War 2 https://t.co/S2jiCu9NlM  #CODWWII #XboxOne #PS4 #PC #Gameplay #Campanha</t>
  </si>
  <si>
    <t>RT @MuTTrO: Call of Duty WWII - Campanha - #04 - World at War 2 https://t.co/S2jiCu9NlM  #CODWWII #XboxOne #PS4 #PC #Gameplay #Campanha</t>
  </si>
  <si>
    <t>シルフィンさん💕
本来のゲームはやってないw
初心者にはきついよ～😭😭
#CODWWII 
#CODエンブレム
#干物妹！うまるちゃん https://t.co/vYr5taEuoN</t>
  </si>
  <si>
    <t>RT @mina_adhd: シルフィンさん💕
本来のゲームはやってないw
初心者にはきついよ～😭😭
#CODWWII 
#CODエンブレム
#干物妹！うまるちゃん https://t.co/vYr5taEuoN</t>
  </si>
  <si>
    <t>Swear I've inadvertently activated the 'Big Head' cheat on #CODWWII online... Getting headshotted from everywhere, by everyone ALL THE TIME🙈</t>
  </si>
  <si>
    <t>RT @JoshLawson92: Swear I've inadvertently activated the 'Big Head' cheat on #CODWWII online... Getting headshotted from everywhere, by eve…</t>
  </si>
  <si>
    <t>【CoD WWII】CoD BOとかいうCOD史上最高の作品【コール オブ デューティ ブラックオプス 感想】 - まとまるサブカル（HB） 
#CoD #CoDWWII #PS4
https://t.co/Jod4jGOCR7</t>
  </si>
  <si>
    <t>【朗報】COD WW2 は神ゲー？【コールオブデューティー 感想】 - まとまるサブカル（HB） 
#CoD #CoDWWII
https://t.co/eYzStffzaD</t>
  </si>
  <si>
    <t>【朗報】COD WW2 は神ゲー？【コールオブデューティー 感想】 - まとまるサブカル（HB） 
#CoD #CoDWWII #PS4
https://t.co/eYzStffzaD</t>
  </si>
  <si>
    <t>RT @matomaru_s: 【朗報】COD WW2 は神ゲー？【コールオブデューティー 感想】 - まとまるサブカル（HB） 
#CoD #CoDWWII #PS4
https://t.co/eYzStffzaD</t>
  </si>
  <si>
    <t>When you first start playing Nazi Zombies in #CODWWII , it's honestly easy as hell</t>
  </si>
  <si>
    <t>Going to stream #CODWWII on #Mixer .. Hope to see you on my channel! https://t.co/k9MSwzat0g #Livestream #VideoGamesLive #videogames #gamers</t>
  </si>
  <si>
    <t>ガチでCODWWII欲しくなってきた！😈💥 https://t.co/ZPFN10s2oJ</t>
  </si>
  <si>
    <t>Lots of tasty gaming going on in this weeks #geeklyreview. #Destiny2 #CODWWII #ShadowTactics https://t.co/AUrKpOs00R</t>
  </si>
  <si>
    <t>Join the #SquadUp x COD Up Giveaway w/ eUnited &amp;amp; ASTRO Gaming to win new headsets for #CODWWII! 
Free to Enter @ https://t.co/xB02QZNy1B</t>
  </si>
  <si>
    <t>CoDWWⅡのゾンビモード難しいね。
謎解き色々調べて分かったんだけど、パックアパンチはやはりあの場所だったか。
ただ、武器強化タイミングとか進行具合が物凄いシビアでソロはきつい</t>
  </si>
  <si>
    <t>My favourite guns in #CODWWII 
BAR
WAFFE 28 TYPE 100</t>
  </si>
  <si>
    <t>「オイィィィィイイイ↑ッス！！ どうもォ～中将でぇ～す」
「え～と、今日は流行りのタグを見つけたんで、試してみたいと思います」
「それじゃ、本編、ｽﾀｰｯｽﾀｰｯｽﾀｰｯｽﾀｰｯ…（対馬編集）」… https://t.co/kedtXduCFm</t>
  </si>
  <si>
    <t>Remember to play before the 11/17 to get the Pathfinder Pack for some added in game bonuses! #CODWWII https://t.co/OKb0dLwtbR</t>
  </si>
  <si>
    <t>Sind Games ein gutes Medium, um Geschichte erfahrbar zu machen? Ein Blick auf das neue #CallofDuty #CODWWII https://t.co/inzilRqu9U</t>
  </si>
  <si>
    <t>When @OpTicMaNiaC Get the saucing on kids in #CODWWII Pubs: https://t.co/ZBB0DWHm0c</t>
  </si>
  <si>
    <t>RT @ATVIAssist: Learn how to improve lag and in-game performance in #CODWWII: https://t.co/raobDtwk6p</t>
  </si>
  <si>
    <t>Tempted to make a vid on my #CODWWII gameplay &amp;amp; send it to @OMGitsAliA asking for help. He may do when he sees how bad I am I need help lol</t>
  </si>
  <si>
    <t>RT @ExtantESports: When your girl has an attitude and won't tell you what's wrong! 😐😐 @HyperRTs @AlienRTs @TopsRTs @ShawnAbner @Guam_Pez #C…</t>
  </si>
  <si>
    <t>There's no excuses for the #CODWWII server problems. Activision should have expected heavy demand. They can afford more servers to handle it</t>
  </si>
  <si>
    <t>CODWWIIはアウシュヴィッツの強制収容所も取り扱うのかな</t>
  </si>
  <si>
    <t>普通に面白い！！
#CODWWII</t>
  </si>
  <si>
    <t>#CODWWII</t>
  </si>
  <si>
    <t>If the Ranked system in #CoDWWII is good, it will be in my top 3 Favorite Call of Duty's</t>
  </si>
  <si>
    <t>しろにぃCAS！PCからキャス配信中 - / CODWWⅡ https://t.co/nzuEbHex8W</t>
  </si>
  <si>
    <t>しろにぃCAS！PCからキャス配信中 - / CODWWⅡ https://t.co/zRWEDKHhV9</t>
  </si>
  <si>
    <t>しろにぃCAS！PCからキャス配信中 - / CODWWⅡ https://t.co/adcapusIHC</t>
  </si>
  <si>
    <t>The @nagcoza podcast group this week:
Chani: anything #CODWWII related 
@beetle001, @axtremes and @ThePenguinZA: OM… https://t.co/99n2Z0EBGQ</t>
  </si>
  <si>
    <t>¿Qué tal ha ido el finde con #CODWWII, reclutas? ¿CÓMO, que aún no lo tienes? ¡Pues ya tardas en pillar el tuyo! 💣… https://t.co/7jicekAFNF</t>
  </si>
  <si>
    <t>RT @VideojuegosGAME: Ya puedes conseguir #CODWWII y todo su merchandising y cosas bonitas en GAME, ¡mucho ojito a la Edición VALOR! 😍
http…</t>
  </si>
  <si>
    <t>Ever know I enjoy #CODWWII but I enjoy modern shooter games more like Modern Warfare</t>
  </si>
  <si>
    <t>RT @CliqueGamingIRL: First of a new series! individual games of #CODWWII and just having the bants! 
@GamerRTer
@NightRTs
@IFMU_Gaming
ht…</t>
  </si>
  <si>
    <t>RT @NMG_Prodigy: https://t.co/DWeXakFwxt #CODWWII  @GFXCoach @FaZeRTers @GamerRTer  check out last night's video if you enjoyed be sure to…</t>
  </si>
  <si>
    <t>RT @BeWiIL: Posting 2017 Aurora Team roster for WW2 Soon!
@HyperRTs 
@FameRTz 
@Bear_Retweets 
@RogueRTs 
@RTWWII 
#CODWWII 
#CoDWW2</t>
  </si>
  <si>
    <t>RT @Bxkid7: Good morning live for the #grind on #CODWWII so pumped up today
https://t.co/JwkaqdfnTm
@J4LOrg 
@HyperRTs 
@Day_RTs https://…</t>
  </si>
  <si>
    <t>What is the point in unlocking the same gestures with different names with your hard earned points in #CoDWWII ?</t>
  </si>
  <si>
    <t>https://t.co/DWeXakFwxt #CODWWII  @GFXCoach @FaZeRTers @GamerRTer  check out last night's video if you enjoyed be sure to like and subscribe</t>
  </si>
  <si>
    <t>Posting 2017 Aurora Team roster for WW2 Soon!
@HyperRTs 
@FameRTz 
@Bear_Retweets 
@RogueRTs 
@RTWWII 
#CODWWII 
#CoDWW2</t>
  </si>
  <si>
    <t>Stepped away from #CODWWII to get this #PokemonGO https://t.co/Yqz3L0h1Wy</t>
  </si>
  <si>
    <t>@XboxSupport My CoDWWII Pre Order Bonus’ aren’t popping up.</t>
  </si>
  <si>
    <t>When your girl has an attitude and won't tell you what's wrong! 😐😐 @HyperRTs @AlienRTs @TopsRTs @ShawnAbner… https://t.co/lTiFWRn9vR</t>
  </si>
  <si>
    <t>finished the #CODWWII campaign, really good story as always with the single player part of it</t>
  </si>
  <si>
    <t>@OMGitsAlia is this good # CODWWII # SupplyDrop #PS4share https://t.co/XPcYliJugK</t>
  </si>
  <si>
    <t>Hoffentlich laufen die Server jetzt endlich staibil #CODWWII #XboxOne</t>
  </si>
  <si>
    <t>#CodWWII Honestly has me feeling that I need to keep playing it, haven't had that feeling since AW</t>
  </si>
  <si>
    <t>品管に一瞬なった😀#CODWWII https://t.co/ouXz804YH4</t>
  </si>
  <si>
    <t>Call Of Duty World League 2018 details announced 👌🏼 #CWL2018 #CODWWII https://t.co/jyBqXLAKzQ</t>
  </si>
  <si>
    <t>RT @run__cmc: Loving this 1:1 @CallofDuty package. Can't wait to play #CODWWII. Thanks @Activision for the love! #CallOfDutyPartner https:/…</t>
  </si>
  <si>
    <t>Good morning live for the #grind on #CODWWII so pumped up today
https://t.co/JwkaqdfnTm
@J4LOrg 
@HyperRTs… https://t.co/l20rF6T3nx</t>
  </si>
  <si>
    <t>Got my #ProjectScorpioEdition XB1 at a midnight launch event in NZ. Great work @Xbox @majornelson -impressive 4k gaming #CODWWII looks great</t>
  </si>
  <si>
    <t>Terminada la campaña de #CODWWII. Para mi, la mejor en años. Acojonante lo que consigue transmitir. Thank you… https://t.co/BQGvrpPzKC</t>
  </si>
  <si>
    <t>RT @CallofDuty: Time to get your squad back together. #CODWWII arrives worldwide on November 3.
Pre-order now: https://t.co/iB9udM1bw2 htt…</t>
  </si>
  <si>
    <t>https://t.co/8X5XZoOvQR im live! #CODWWII  @iTz_Official1 https://t.co/ZxgmJuQ2DE</t>
  </si>
  <si>
    <t>Who's tried to boost at least once? #CODWWII https://t.co/57NmShZA8g</t>
  </si>
  <si>
    <t>5th Prestige #CODWWII https://t.co/G0k8JyOeKw</t>
  </si>
  <si>
    <t>@TommyT999 Not if you're up against the radiator , grinding towards 1st prestige on #CODWWII 😁😎😁</t>
  </si>
  <si>
    <t>What do you guys think of the new cod? What’s your favorite gun/map/game type. #CODWWII  @SKUMGaming</t>
  </si>
  <si>
    <t>RT @MRchoderz: What do you guys think of the new cod? What’s your favorite gun/map/game type. #CODWWII  @SKUMGaming</t>
  </si>
  <si>
    <t>Sign up now for:
🗓️ 7 November
🏆 #RocketLeague 2v2 Wagers
🏆 #Injustice2 Wagers
🏆 #CODWWII 2v2 Wagers
🎮… https://t.co/HeWxpu8w9P</t>
  </si>
  <si>
    <t>Coming Back to school after the SAT on Saturday and #CODWWII I am physically and mentally READ. BYE https://t.co/g6CsEgpr4j</t>
  </si>
  <si>
    <t>RT @LuccaCandG: Invasione militare a #LuccaCG17. Call of Duty Spacca! #CODWWII https://t.co/FgUvz0DRdt</t>
  </si>
  <si>
    <t>Je cherche un Roster sur #CODWWII ! AR Slayer ou Objectif,  sinon objectif player smg en CTF  #RT svp 😘❤</t>
  </si>
  <si>
    <t>RT @KIyn_: Je cherche un Roster sur #CODWWII ! AR Slayer ou Objectif,  sinon objectif player smg en CTF  #RT svp 😘❤</t>
  </si>
  <si>
    <t>@ATVIAssist So @ATVIAssist take my money and won't fix the soundtrack redeem issues, code now used and can't get my… https://t.co/O3Ut8drQWO</t>
  </si>
  <si>
    <t>@ATVIAssist don't often make the effort to tweet. Please God you have to balance the guns in #CODWWII.  All ARs are useless except bar.</t>
  </si>
  <si>
    <t>RT @CoDWW2Intel: RT if the #CoDWWII servers are down for you right now! #CoDWW2</t>
  </si>
  <si>
    <t>#CODWWII casse couille l'aide a la visée dessus</t>
  </si>
  <si>
    <t>RT @Russian8703: First in the world to prestige on zombies in #CODWWII https://t.co/g9QznJrwbn</t>
  </si>
  <si>
    <t>I get disconnected from server after 60% or so of games w/all progress lost once game ends. Getting really old #CODWWII @SHGames @ATVIAssist</t>
  </si>
  <si>
    <t>Gonna kill some Nazi's tonight. #CODWWII live tonight @930pm EST. Watch on @YouTubeGaming @Twitch or @WatchMixer https://t.co/GwLZSgM3oZ</t>
  </si>
  <si>
    <t>RT @OMGSquishyspud: Gonna kill some Nazi's tonight. #CODWWII live tonight @930pm EST. Watch on @YouTubeGaming @Twitch or @WatchMixer https:…</t>
  </si>
  <si>
    <t>witam:)
 dzisiaj day off 
JUTRO O 13 zaczynamy (COD WW II) + fortnite
#ps4 #stream #dayoff #twitch #CODWWII… https://t.co/PLj0LkCHC5</t>
  </si>
  <si>
    <t>RT @s0uthsidetv: #CODWWII #fallguy challenge Tutorial for everyone. #videogames #CallOfDutyWWII https://t.co/1XURW2kr0v</t>
  </si>
  <si>
    <t>Can anyone send me 60$ paypal so i can buy #CallOfDutyWWII #CODWWII for ps4 please im dyin here</t>
  </si>
  <si>
    <t>The spawn trapping gets extremely annoying it feels like someone forgot how to make a map or spawn points. #CODWWII</t>
  </si>
  <si>
    <t>Win #CODWWII on #PS4 or #XboxOne! RT + Follow @postabargain &amp;amp; @game_collection and enter here: https://t.co/MeQVAXWVTu</t>
  </si>
  <si>
    <t>Enter &amp;amp; help me win this Call of Duty WWII competition by @postabargain &amp;amp; @game_collection #CODWWII https://t.co/MeQVAXFl1W</t>
  </si>
  <si>
    <t>Call of Duty: WWII Pro Edition (Includes Steelbook &amp;amp; Season Pass) (PS4) - £89.99 #CODWWII: https://t.co/vCkT2djMtV</t>
  </si>
  <si>
    <t>Call of Duty: WWII (PS4) - £42.99 Using Code #CODWWII: https://t.co/6vteCxFozq</t>
  </si>
  <si>
    <t>Xbox One S 500GB Console + Assassins Creed Origins + Call of Duty WWII (XB1) - £199.99 #ACOrigins #CODWWII: https://t.co/DWLsiLbi7N</t>
  </si>
  <si>
    <t>https://www.youtube.com/watch?v=-W5I1VoVWiI&amp;feature=youtu.be</t>
  </si>
  <si>
    <t>http://fpsjp.net/archives/294374</t>
  </si>
  <si>
    <t>https://www.jp.playstation.com/blog/detail/5914/20171030-codwwii.html</t>
  </si>
  <si>
    <t>http://fpsjp.net/archives/294392</t>
  </si>
  <si>
    <t>https://gleam.io/oyimv-nqfxU4?l=http%3A%2F%2Fwww.postabargain.co.uk%2Fpages%2Fcompetition%2F2017%2Fcall-of-duty-wwii-giveaway</t>
  </si>
  <si>
    <t>https://gleam.io/oyimv-f03kOk?l=http%3A%2F%2Fwww.postabargain.co.uk%2Fpages%2Fcompetition%2F2017%2Fcall-of-duty-wwii-giveaway</t>
  </si>
  <si>
    <t>https://gleam.io/oyimv-0Xa1NB?l=http%3A%2F%2Fwww.postabargain.co.uk%2Fpages%2Fcompetition%2F2017%2Fcall-of-duty-wwii-giveaway</t>
  </si>
  <si>
    <t>https://discord.gg/evBYESg</t>
  </si>
  <si>
    <t>https://gleam.io/oyimv-kXuz5S?l=http%3A%2F%2Fwww.postabargain.co.uk%2Fpages%2Fcompetition%2F2017%2Fcall-of-duty-wwii-giveaway</t>
  </si>
  <si>
    <t>https://gleam.io/5UehP/turtle-beach-cod-wwii-giveaway</t>
  </si>
  <si>
    <t>http://www.postabargain.co.uk/pages/competition/2017/call-of-duty-wwii-giveaway</t>
  </si>
  <si>
    <t>https://gleam.io/oyimv-ylBmJe?l=http%3A%2F%2Fwww.postabargain.co.uk%2Fpages%2Fcompetition%2F2017%2Fcall-of-duty-wwii-giveaway</t>
  </si>
  <si>
    <t>https://gleam.io/oyimv-jTak4e?l=http%3A%2F%2Fwww.postabargain.co.uk%2Fpages%2Fcompetition%2F2017%2Fcall-of-duty-wwii-giveaway</t>
  </si>
  <si>
    <t>https://go.twitch.tv/jordankgames?sr=a</t>
  </si>
  <si>
    <t>https://www.cdiscount.com/jeux-pc-video-console/consoles/nouvelle-ps4-slim-1-to-call-of-duty-world-war/f-1033916-711719941767.html?cm_mmc=inf-_-tw-_-31117-_-Jcod-_-&amp;cid=inf</t>
  </si>
  <si>
    <t>https://gleam.io/oyimv-mw5r6S?l=http%3A%2F%2Fwww.postabargain.co.uk%2Fpages%2Fcompetition%2F2017%2Fcall-of-duty-wwii-giveaway</t>
  </si>
  <si>
    <t>https://gleam.io/oyimv-zqiHcl?l=http%3A%2F%2Fwww.postabargain.co.uk%2Fpages%2Fcompetition%2F2017%2Fcall-of-duty-wwii-giveaway</t>
  </si>
  <si>
    <t>https://www.youtube.com/watch?v=q4iVlQw87Ao&amp;feature=youtu.be&amp;a</t>
  </si>
  <si>
    <t>https://twitter.com/ASTROGamingUK/status/927472508202291202</t>
  </si>
  <si>
    <t>https://www.youtube.com/watch?v=gdV540-j5Y4&amp;feature=youtu.be</t>
  </si>
  <si>
    <t>https://twitter.com/i/web/status/927475656438484992</t>
  </si>
  <si>
    <t>https://www.jp.playstation.com/blog/detail/5964/20171106-pgw-codwwii.html</t>
  </si>
  <si>
    <t>https://store.playstation.com/#!/fr-ch/tid=CUSA08630_00</t>
  </si>
  <si>
    <t>https://gleam.io/kcJls/squad-up-x-cod-up-with-astro-eunited</t>
  </si>
  <si>
    <t>https://gleam.io/oyimv-vq3Mli</t>
  </si>
  <si>
    <t>https://gleam.io/competitions/lk7Zg-ps4-limited-edition-call-of-duty-wwii-bundle-giveaway</t>
  </si>
  <si>
    <t>https://twitter.com/i/web/status/927476957419319297</t>
  </si>
  <si>
    <t>https://twitter.com/i/web/status/927477015468544000</t>
  </si>
  <si>
    <t>https://www.zavvi.com/offers/call-of-duty.list?utm_source=facebook&amp;utm_medium=organic_social&amp;utm_campaign=||%20UK%20||EN%20||%20FBK%20||%20Call%20of%20Duty%20WWII%20Bundles%20||</t>
  </si>
  <si>
    <t>https://twitter.com/i/web/status/927477236877463552</t>
  </si>
  <si>
    <t>https://www.twitch.tv/streams/26665173024/channel/107269217</t>
  </si>
  <si>
    <t>https://www.youtube.com/watch?v=mpqMlUwXfJY&amp;feature=youtu.be&amp;a</t>
  </si>
  <si>
    <t>https://gleam.io/vrQrZ/crossy-brakes-codww2-giveaway</t>
  </si>
  <si>
    <t>https://twitter.com/i/web/status/927479171915419648</t>
  </si>
  <si>
    <t>https://store.playstation.com/#!/ja-jp/tid=CUSA00572_00</t>
  </si>
  <si>
    <t>https://go.twitch.tv/lebelge1989 https://gaming.youtube.com/c/LeBelge1989 https://twitter.com/i/web/status/927480123309330432</t>
  </si>
  <si>
    <t>https://gleam.io/kbIEr/random-triple-a-redeem-code-giveaway-xboxone-ps4-or-pc</t>
  </si>
  <si>
    <t>https://gleam.io/GCejJ/call-of-duty-ww2-giveaway</t>
  </si>
  <si>
    <t>http://www.twitch.tv/zeniththeninja</t>
  </si>
  <si>
    <t>https://support.activision.com/articles/en_US/FAQ/Known-Issues-in-Call-of-Duty-WWII</t>
  </si>
  <si>
    <t>https://www.google.com/url?rct=j&amp;sa=t&amp;url=https://www.jp.playstation.com/blog/detail/5964/20171106-pgw-codwwii.html&amp;ct=ga&amp;cd=CAIyHDA0MDhhN2E4ZjhkYzZlMzU6Y29tOmphOkpQOlI&amp;usg=AFQjCNGgKQeeWnm-wJIPvVyWGfbOn91dVQ</t>
  </si>
  <si>
    <t>https://www.google.com/url?rct=j&amp;sa=t&amp;url=https://www.jp.playstation.com/blog/detail/5964/20171106-pgw-codwwii.html&amp;ct=ga&amp;cd=CAIyHGM5YWYzMWEwYWUyMmQ3ZTg6Y29tOmphOkpQOlI&amp;usg=AFQjCNGgKQeeWnm-wJIPvVyWGfbOn91dVQ</t>
  </si>
  <si>
    <t>https://www.youtube.com/watch?v=Qn68pQ15AOU&amp;feature=youtu.be</t>
  </si>
  <si>
    <t>https://www.twitch.tv/breakablegamingtv</t>
  </si>
  <si>
    <t>https://fundraise.cancerresearchuk.org/team/the-dm-lab</t>
  </si>
  <si>
    <t>https://www.youtube.com/watch?v=jpg7UM9IDT8&amp;feature=youtu.be&amp;a</t>
  </si>
  <si>
    <t>http://www.twitch.tv/iiEmmaa</t>
  </si>
  <si>
    <t>https://go.twitch.tv/lllljcgamingllll?sr=a</t>
  </si>
  <si>
    <t>https://twitter.com/i/web/status/927480666358509568</t>
  </si>
  <si>
    <t>https://store.playstation.com/#!/en-gb/call-of-duty-wwii/cid=STORE-MSF75508-CALLOFDUTYWWII?emcid=or-st-117707&amp;emcid=or-st-121755&amp;utm_medium=Social&amp;utm_campaign=&amp;utm_source=&amp;utm_term=or-st-121755&amp;utm_content=Call_of_Duty_WWII&amp;emcid=or-st-121755</t>
  </si>
  <si>
    <t>http://www.vgn.it/notizia/45466/call-of-duty-wwii-un-pacchetto-contenuti-esclusivi-festeggiare-lancio/</t>
  </si>
  <si>
    <t>https://acgl.co.za/t</t>
  </si>
  <si>
    <t>https://www.youtube.com/watch?v=kn8T1luPhjY&amp;feature=youtu.be&amp;a</t>
  </si>
  <si>
    <t>https://store.playstation.com/#!/en-gb/tid=CUSA08630_00</t>
  </si>
  <si>
    <t>https://twitter.com/fraudlinkplayer/status/927444294666928129</t>
  </si>
  <si>
    <t>https://twitter.com/i/web/status/927484620920066048</t>
  </si>
  <si>
    <t>http://fpsjp.net/archives/294354</t>
  </si>
  <si>
    <t>https://twitter.com/i/web/status/927484706635042816</t>
  </si>
  <si>
    <t>http://esports.eldesmarque.com/call-of-duty-cod/consejos-multijugador-cod-wwii-37658</t>
  </si>
  <si>
    <t>https://gleam.io/4WKcw/cod-wwii-xbox-one-giveaway</t>
  </si>
  <si>
    <t>https://www.callofduty-infobase.de/call-of-duty/call-of-duty-wwii/codwwii-sledgehammer-games-verfasst-statement-zu-serverproblemen-in-der-launch-week-58781/?utm_source=Twitter&amp;utm_medium=Eisenpo&amp;utm_campaign=social_news</t>
  </si>
  <si>
    <t>https://www.callofduty-infobase.de/call-of-duty/call-of-duty-wwii/codwwii-sledgehammer-games-verfasst-statement-zu-serverproblemen-in-der-launch-week-58781/?utm_source=Twitter&amp;utm_medium=CoDInfobase&amp;utm_campaign=social_news</t>
  </si>
  <si>
    <t>http://www.twitch.tv/mitchiijohn</t>
  </si>
  <si>
    <t>https://www.callofduty-infobase.de/call-of-duty/call-of-duty-wwii/codwwii-sledgehammer-games-verfasst-statement-zu-serverproblemen-in-der-launch-week-58781/</t>
  </si>
  <si>
    <t>https://go.twitch.tv/gamerchick1982</t>
  </si>
  <si>
    <t>http://www.jp.playstation.com/psblog/pickup/codwwii/</t>
  </si>
  <si>
    <t>https://fb.me/AbyBXWVT</t>
  </si>
  <si>
    <t>https://twitter.com/i/web/status/927480432026963968</t>
  </si>
  <si>
    <t>https://www.instagram.com/p/BbJqs2Tnlr5/</t>
  </si>
  <si>
    <t>https://ougaming.com/3/2833/cod-wwii-reigns-on-top-of-uk-sales-chart</t>
  </si>
  <si>
    <t>https://mixer.com/iiajearleyii</t>
  </si>
  <si>
    <t>https://www.youtube.com/watch?v=mpqMlUwXfJY&amp;feature=youtu.be</t>
  </si>
  <si>
    <t>https://www.youtube.com/watch?v=L1C6Sk_H9xM&amp;feature=youtu.be&amp;a</t>
  </si>
  <si>
    <t>https://www.callofduty-infobase.de/call-of-duty/call-of-duty-wwii/codwwii-sledgehammer-games-verfasst-statement-zu-serverproblemen-in-der-launch-week-58781/?utm_source=dlvr.it&amp;utm_medium=twitter</t>
  </si>
  <si>
    <t>https://go.twitch.tv/sarahjayne993</t>
  </si>
  <si>
    <t>https://go.twitch.tv/Eupho https://go.twitch.tv/eupho</t>
  </si>
  <si>
    <t>https://www.youtube.com/watch?v=7_i1OXWj9Ts&amp;feature=youtu.be&amp;a</t>
  </si>
  <si>
    <t>https://www.youtube.com/watch?v=dxmmGYLEmMo&amp;feature=youtu.be&amp;a</t>
  </si>
  <si>
    <t>https://go.twitch.tv/apex_clantv</t>
  </si>
  <si>
    <t>https://www.youtube.com/watch?v=MA2ITxIAVkg&amp;feature=youtu.be&amp;a</t>
  </si>
  <si>
    <t>https://www.youtube.com/watch?v=aguQk-Y_19M&amp;feature=youtu.be&amp;a</t>
  </si>
  <si>
    <t>https://clips.twitch.tv/BrainyAntsyDad4Head</t>
  </si>
  <si>
    <t>https://go.twitch.tv/gekugerry</t>
  </si>
  <si>
    <t>https://gleam.io/oyimv-OlCAjw?l=http%3A%2F%2Fwww.postabargain.co.uk%2Fpages%2Fcompetition%2F2017%2Fcall-of-duty-wwii-giveaway</t>
  </si>
  <si>
    <t>https://twitter.com/i/web/status/927491029950976001</t>
  </si>
  <si>
    <t>https://go.twitch.tv/randymash</t>
  </si>
  <si>
    <t>http://www.twitch.tv/mitchiijohn https://twitter.com/i/web/status/927485976603123713</t>
  </si>
  <si>
    <t>http://www.twitch.tv/Eupho https://twitter.com/eupho15/status/927488548114239488</t>
  </si>
  <si>
    <t>https://www.dexerto.fr/news/faze-attach-se-fait-couper-cheveux-plein-stream-cod-ww2</t>
  </si>
  <si>
    <t>http://www.shopville.ca/giveaway-central</t>
  </si>
  <si>
    <t>https://twitter.com/i/web/status/927493598387589120</t>
  </si>
  <si>
    <t>http://www.twitch.tv/Sp4zEffect</t>
  </si>
  <si>
    <t>https://twitter.com/i/web/status/927492515523112960</t>
  </si>
  <si>
    <t>https://twitter.com/i/web/status/927494254095675392</t>
  </si>
  <si>
    <t>https://charlieintel.com/2017/11/05/call-duty-wwii-rank-reset-bug-contact-activision-support/</t>
  </si>
  <si>
    <t>https://clips.twitch.tv/MoldyCourteousFiddleheadsPipeHype</t>
  </si>
  <si>
    <t>https://popculturekingdom.wordpress.com/2017/11/06/call-of-duty-wwii-defies-supposed-slump/</t>
  </si>
  <si>
    <t>https://go.twitch.tv/mister_gunk</t>
  </si>
  <si>
    <t>https://go.twitch.tv/BeagPlays</t>
  </si>
  <si>
    <t>https://clips.twitch.tv/PerfectEphemeralCrowImGlitch</t>
  </si>
  <si>
    <t>https://www.youtube.com/watch?v=8cWqM8fQoO8&amp;feature=youtu.be&amp;a</t>
  </si>
  <si>
    <t>https://gleam.io/oyimv-UugWtQ?l=http%3A%2F%2Fwww.postabargain.co.uk%2Fpages%2Fcompetition%2F2017%2Fcall-of-duty-wwii-giveaway</t>
  </si>
  <si>
    <t>http://www.twitch.tv/dvnt_pinkie</t>
  </si>
  <si>
    <t>http://app.f.m-cocolog.jp/t/typecast/2337244/2343203/113285491</t>
  </si>
  <si>
    <t>https://www.youtube.com/watch?v=kBZ94EAtUgk</t>
  </si>
  <si>
    <t>https://www.youtube.com/watch?v=EB61wbsdpZY&amp;feature=youtu.be</t>
  </si>
  <si>
    <t>https://twitter.com/i/web/status/927496768652283904</t>
  </si>
  <si>
    <t>https://twitter.com/WaspsGaming_/status/926494553615556608</t>
  </si>
  <si>
    <t>https://www.youtube.com/watch?v=o3dNaMvoA58&amp;feature=youtu.be&amp;a</t>
  </si>
  <si>
    <t>https://www.youtube.com/watch?v=NrVyTv43DCc&amp;feature=youtu.be&amp;a</t>
  </si>
  <si>
    <t>https://www.youtube.com/watch?v=NrVyTv43DCc&amp;feature=youtu.be</t>
  </si>
  <si>
    <t>http://www.eurogamer.it/articles/2017-11-06-news-videogiochi-classifiche-uk-call-of-duty-ww2-vende-il-57-per-cento-di-unita-in-piu-rispetto-a-infinite-warfare?utm_source=twitter&amp;utm_medium=social&amp;utm_campaign=socialoomph</t>
  </si>
  <si>
    <t>https://www.reddit.com/r/WWII/comments/7b11ta/i_made_an_overhead_reference_map_for_headquarters/?st=J9O3TYBZ&amp;sh=ba634d20</t>
  </si>
  <si>
    <t>https://gleam.io/oyimv-OESP7L?l=http%3A%2F%2Fwww.postabargain.co.uk%2Fpages%2Fcompetition%2F2017%2Fcall-of-duty-wwii-giveaway</t>
  </si>
  <si>
    <t>https://www.youtube.com/watch?v=RRC18a6KCNY&amp;feature=youtu.be&amp;a</t>
  </si>
  <si>
    <t>https://www.youtube.com/channel/UCvM-wHNDyjt7FMdk08zDSRQ?view_as=subscriber</t>
  </si>
  <si>
    <t>https://fb.me/8BYEzgfL0</t>
  </si>
  <si>
    <t>http://www.twitch.tv/ScottyDontTwitch</t>
  </si>
  <si>
    <t>https://gleam.io/oyimv-fh9FTi?l=http%3A%2F%2Fwww.postabargain.co.uk%2Fpages%2Fcompetition%2F2017%2Fcall-of-duty-wwii-giveaway</t>
  </si>
  <si>
    <t>https://twitter.com/i/web/status/927480487672721408</t>
  </si>
  <si>
    <t>https://twitter.com/i/web/status/927502478979059712</t>
  </si>
  <si>
    <t>https://www.youtube.com/watch?v=EeKkjNpKrYI&amp;feature=youtu.be</t>
  </si>
  <si>
    <t>http://www.twitch.tv/dannyancat</t>
  </si>
  <si>
    <t>https://www.youtube.com/watch?v=KZ68apKO3bA&amp;feature=youtu.be&amp;a</t>
  </si>
  <si>
    <t>https://gleam.io/oyimv-ZqtRFj?l=http%3A%2F%2Fwww.postabargain.co.uk%2Fpages%2Fcompetition%2F2017%2Fcall-of-duty-wwii-giveaway</t>
  </si>
  <si>
    <t>https://streamable.com/skyno</t>
  </si>
  <si>
    <t>https://go.twitch.tv/civrox</t>
  </si>
  <si>
    <t>https://gleam.io/N9o5Y/call-of-duty-wwii-giveaway-for-ps4-and-xbox-one</t>
  </si>
  <si>
    <t>https://twitter.com/i/web/status/927484220850802688</t>
  </si>
  <si>
    <t>https://twitter.com/i/web/status/927505388378951680</t>
  </si>
  <si>
    <t>https://www.youtube.com/watch?v=LSCKoPpaPBU&amp;feature=youtu.be&amp;a</t>
  </si>
  <si>
    <t>https://store.playstation.com/#!/en-us/tid=CUSA00572_00</t>
  </si>
  <si>
    <t>https://www.youtube.com/channel/UC1b-rYt4JJ394-pINefa3bw</t>
  </si>
  <si>
    <t>http://www.StreamX.Tv/BrittanyaRazavi</t>
  </si>
  <si>
    <t>http://www.jp.playstation.com/psblog/pickup/codwwii/?tkgpscom=yahad_bp_psblog_pickup_codwwii_171030-171105</t>
  </si>
  <si>
    <t>https://www.elcorteingles.es/radar/videojuegos/analisis-call-of-duty-wwii/ https://twitter.com/i/web/status/927474703148691456</t>
  </si>
  <si>
    <t>https://twitter.com/i/web/status/927508325834555393</t>
  </si>
  <si>
    <t>https://gleam.io/oyimv-yJdnpg</t>
  </si>
  <si>
    <t>https://www.youtube.com/channel/UCGJ4OX0UXdLagNmYXELWxjw</t>
  </si>
  <si>
    <t>https://tiltify.com/events/race-to-prestige-2017</t>
  </si>
  <si>
    <t>https://blog.activision.com/t5/Call-of-Duty/Which-Division-is-Right-for-You-in-Call-of-Duty-WWII/ba-p/10455359</t>
  </si>
  <si>
    <t>https://community.sledgehammergames.com/t5/Sledgehammer-Games/Call-of-Duty-WWII-Launch-Update/ba-p/10470627</t>
  </si>
  <si>
    <t>http://twitcasting.tv/hiirotti0/movie/417058737</t>
  </si>
  <si>
    <t>https://www.cdiscount.com/jeux-pc-video-console/consoles/nouvelle-ps4-slim-1-to-call-of-duty-world-war/f-1033916-711719941767.html?cm_mmc=inf-_-tw-_-31117-_-Jcod-_-&amp;cid=inf https://twitter.com/i/web/status/927510035135156226</t>
  </si>
  <si>
    <t>https://go.twitch.tv/gfc_vivix</t>
  </si>
  <si>
    <t>https://twitter.com/i/web/status/927510206480777216</t>
  </si>
  <si>
    <t>http://fuorigio.co/ https://twitter.com/fuorigiocoit/status/927453196091617280</t>
  </si>
  <si>
    <t>https://gleam.io/oyimv-gXD6wf?l=http%3A%2F%2Fwww.postabargain.co.uk%2Fpages%2Fcompetition%2F2017%2Fcall-of-duty-wwii-giveaway</t>
  </si>
  <si>
    <t>http://live.nicovideo.jp/watch/lv308473666?nicorepotwitter_live_start</t>
  </si>
  <si>
    <t>http://www.twitch.tv/mindofcnr</t>
  </si>
  <si>
    <t>https://www.jp.playstation.com/blog/detail/amp/5914/20171030-codwwii.html</t>
  </si>
  <si>
    <t>http://gulfnews.com/leisure/gaming/call-of-duty-wwii-sets-up-a-cinematic-experience-1.2117821</t>
  </si>
  <si>
    <t>http://www.game.co.uk/webapp/wcs/stores/servlet/HubArticleView?hubId=1891753&amp;articleId=1891754&amp;catalogId=10201&amp;langId=44&amp;storeId=10151</t>
  </si>
  <si>
    <t>http://generacionxbox.com/forums/topic/hilo-oficial-project-scorpio/page/58/#post-170308</t>
  </si>
  <si>
    <t>https://www.youtube.com/watch?v=IyVzD75CgWk&amp;feature=youtu.be</t>
  </si>
  <si>
    <t>https://codplayercards.com/tutorial/ww2-wwii-spiderman-emblem/</t>
  </si>
  <si>
    <t>https://www.callofduty-infobase.de/call-of-duty/call-of-duty-wwii/call-of-duty-wwii-das-gratis-pathfinder-pack-58718/?utm_source=sharebutton&amp;utm_medium=twitter&amp;utm_campaign=news</t>
  </si>
  <si>
    <t>https://twitter.com/AlohaCrishell/status/927496158556991488</t>
  </si>
  <si>
    <t>https://twitter.com/i/web/status/927512845599768576</t>
  </si>
  <si>
    <t>https://mixer.com/TheUnknownGamerr</t>
  </si>
  <si>
    <t>https://twitter.com/i/web/status/927513146096521217</t>
  </si>
  <si>
    <t>https://www.youtube.com/watch?v=1lpMXfrYj4Y&amp;feature=youtu.be</t>
  </si>
  <si>
    <t>https://www.cinchgaming.com/dev/</t>
  </si>
  <si>
    <t>https://www.youtube.com/watch?v=4Kw2EO8glso&amp;feature=youtu.be</t>
  </si>
  <si>
    <t>https://twitter.com/i/web/status/927514456644636673</t>
  </si>
  <si>
    <t>https://www.youtube.com/watch?v=P88PA_nChDQ&amp;feature=youtu.be</t>
  </si>
  <si>
    <t>http://matosub.hatenablog.com/entry/2017/11/06/190114</t>
  </si>
  <si>
    <t>http://matosub.hatenablog.com/entry/2017/11/03/172953</t>
  </si>
  <si>
    <t>https://geeksleeprinserepeat.com/2017/11/05/geekly-review-207/</t>
  </si>
  <si>
    <t>https://twitter.com/i/web/status/927482469577670656</t>
  </si>
  <si>
    <t>https://twitter.com/CallofDuty/status/926146897181540352</t>
  </si>
  <si>
    <t>http://www.zeit.de/digital/games/2017-11/call-of-duty-ww2-geschichte-nazis</t>
  </si>
  <si>
    <t>https://support.activision.com/articles/en_US/FAQ/Improving-Lag-and-In-game-Performance-in-Call-of-Duty-WWII</t>
  </si>
  <si>
    <t>http://twitcasting.tv/sxh2w/movie/417049121</t>
  </si>
  <si>
    <t>http://twitcasting.tv/sxh2w/movie/417058277</t>
  </si>
  <si>
    <t>http://twitcasting.tv/sxh2w/movie/417067600</t>
  </si>
  <si>
    <t>https://twitter.com/i/web/status/927516686709903360</t>
  </si>
  <si>
    <t>https://twitter.com/i/web/status/927480176858009601</t>
  </si>
  <si>
    <t>https://www.youtube.com/watch?v=PH3vf097Pnk&amp;feature=youtu.be</t>
  </si>
  <si>
    <t>http://www.twitch.tv/bxkid7</t>
  </si>
  <si>
    <t>https://twitter.com/i/web/status/927514293003841536</t>
  </si>
  <si>
    <t>http://thejacka1.com/2017/10/25/call-duty-world-league-2018-season-details/</t>
  </si>
  <si>
    <t>http://www.twitch.tv/bxkid7 https://twitter.com/i/web/status/927516621429706752</t>
  </si>
  <si>
    <t>https://twitter.com/i/web/status/927517854274027520</t>
  </si>
  <si>
    <t>https://callofduty.com/wwii/buy</t>
  </si>
  <si>
    <t>https://twitter.com/i/web/status/927505846967320577</t>
  </si>
  <si>
    <t>https://twitter.com/i/web/status/927518290821435392</t>
  </si>
  <si>
    <t>https://twitter.com/i/web/status/927518622846734337</t>
  </si>
  <si>
    <t>https://www.youtube.com/watch?v=yr0JPpGR5oc&amp;feature=youtu.be</t>
  </si>
  <si>
    <t>https://gleam.io/oyimv-BDGA7N?l=http%3A%2F%2Fwww.postabargain.co.uk%2Fpages%2Fcompetition%2F2017%2Fcall-of-duty-wwii-giveaway</t>
  </si>
  <si>
    <t>http://www.postabargain.co.uk/categories/ps4/call-of-duty-wwii-pro-edition-includes-season-pass-ps4/073288</t>
  </si>
  <si>
    <t>http://www.postabargain.co.uk/categories/ps4/call-of-duty-wwii-ps4/073289</t>
  </si>
  <si>
    <t>http://www.postabargain.co.uk/categories/xbox-one/microsoft-xbox-one-s-500gb-console-xb1/073295</t>
  </si>
  <si>
    <t>youtube.com</t>
  </si>
  <si>
    <t>fpsjp.net</t>
  </si>
  <si>
    <t>playstation.com</t>
  </si>
  <si>
    <t>gleam.io</t>
  </si>
  <si>
    <t>discord.gg</t>
  </si>
  <si>
    <t>co.uk</t>
  </si>
  <si>
    <t>twitch.tv</t>
  </si>
  <si>
    <t>cdiscount.com</t>
  </si>
  <si>
    <t>twitter.com</t>
  </si>
  <si>
    <t>zavvi.com</t>
  </si>
  <si>
    <t>twitch.tv youtube.com twitter.com</t>
  </si>
  <si>
    <t>activision.com</t>
  </si>
  <si>
    <t>google.com</t>
  </si>
  <si>
    <t>cancerresearchuk.org</t>
  </si>
  <si>
    <t>vgn.it</t>
  </si>
  <si>
    <t>co.za</t>
  </si>
  <si>
    <t>eldesmarque.com</t>
  </si>
  <si>
    <t>callofduty-infobase.de</t>
  </si>
  <si>
    <t>fb.me</t>
  </si>
  <si>
    <t>instagram.com</t>
  </si>
  <si>
    <t>ougaming.com</t>
  </si>
  <si>
    <t>mixer.com</t>
  </si>
  <si>
    <t>twitch.tv twitch.tv</t>
  </si>
  <si>
    <t>twitch.tv twitter.com</t>
  </si>
  <si>
    <t>dexerto.fr</t>
  </si>
  <si>
    <t>shopville.ca</t>
  </si>
  <si>
    <t>charlieintel.com</t>
  </si>
  <si>
    <t>wordpress.com</t>
  </si>
  <si>
    <t>m-cocolog.jp</t>
  </si>
  <si>
    <t>eurogamer.it</t>
  </si>
  <si>
    <t>reddit.com</t>
  </si>
  <si>
    <t>streamable.com</t>
  </si>
  <si>
    <t>streamx.tv</t>
  </si>
  <si>
    <t>elcorteingles.es twitter.com</t>
  </si>
  <si>
    <t>tiltify.com</t>
  </si>
  <si>
    <t>sledgehammergames.com</t>
  </si>
  <si>
    <t>twitcasting.tv</t>
  </si>
  <si>
    <t>cdiscount.com twitter.com</t>
  </si>
  <si>
    <t>fuorigio.co twitter.com</t>
  </si>
  <si>
    <t>nicovideo.jp</t>
  </si>
  <si>
    <t>gulfnews.com</t>
  </si>
  <si>
    <t>generacionxbox.com</t>
  </si>
  <si>
    <t>codplayercards.com</t>
  </si>
  <si>
    <t>cinchgaming.com</t>
  </si>
  <si>
    <t>hatenablog.com</t>
  </si>
  <si>
    <t>geeksleeprinserepeat.com</t>
  </si>
  <si>
    <t>zeit.de</t>
  </si>
  <si>
    <t>thejacka1.com</t>
  </si>
  <si>
    <t>callofduty.com</t>
  </si>
  <si>
    <t>codwwii</t>
  </si>
  <si>
    <t>codww2 codwwii</t>
  </si>
  <si>
    <t>codwwii astrofamily</t>
  </si>
  <si>
    <t>activision codwwii</t>
  </si>
  <si>
    <t>codwwii decksplash</t>
  </si>
  <si>
    <t>codwwii gaming</t>
  </si>
  <si>
    <t>codwwii ps4 xboxone</t>
  </si>
  <si>
    <t>codwwii rt</t>
  </si>
  <si>
    <t>mexican flag codwwii ps4</t>
  </si>
  <si>
    <t>codwwii wbgup</t>
  </si>
  <si>
    <t>codww2 codwwii コールオブデューティー pc版</t>
  </si>
  <si>
    <t>codwwii ad</t>
  </si>
  <si>
    <t>codwwii giveaway</t>
  </si>
  <si>
    <t>cwl2018 codwwii</t>
  </si>
  <si>
    <t>codwwii acorigins supermarioodyssey</t>
  </si>
  <si>
    <t>concours ps4 codwwii</t>
  </si>
  <si>
    <t>tgif</t>
  </si>
  <si>
    <t>gaming codwwii zombies</t>
  </si>
  <si>
    <t>codwwii assassinscreedorigins</t>
  </si>
  <si>
    <t>codwwii ps4share</t>
  </si>
  <si>
    <t>squadup codwwii</t>
  </si>
  <si>
    <t>codwwii cnawwii</t>
  </si>
  <si>
    <t>ps4 codwwii</t>
  </si>
  <si>
    <t>ps4 codwwii giveaway</t>
  </si>
  <si>
    <t>codwwii pgw teampastorepgw codwwii</t>
  </si>
  <si>
    <t>codww2</t>
  </si>
  <si>
    <t>codwwii carentan</t>
  </si>
  <si>
    <t>codwwii supportsmallstreamers rt</t>
  </si>
  <si>
    <t>codwwii teamkr3w teamturnon</t>
  </si>
  <si>
    <t>usstexas cod codwwii</t>
  </si>
  <si>
    <t>cod codww コールオブデューティワールドウォーii</t>
  </si>
  <si>
    <t>giveaway</t>
  </si>
  <si>
    <t>ps4share codww</t>
  </si>
  <si>
    <t>cod codwwii cwl2018</t>
  </si>
  <si>
    <t>callofdutywwii cod4 codwwii</t>
  </si>
  <si>
    <t>win codwwii giveaway</t>
  </si>
  <si>
    <t>giveaway win supportsmallstreamers teamemmmmsie codwwii pubg</t>
  </si>
  <si>
    <t>codwwii erox</t>
  </si>
  <si>
    <t>cod ps4</t>
  </si>
  <si>
    <t>codwwii callofdutywwii</t>
  </si>
  <si>
    <t>gameon codwwii</t>
  </si>
  <si>
    <t>supportsmallstreamers battlefield1 codwwii fortnite</t>
  </si>
  <si>
    <t>supportsmallstreamers codwwii</t>
  </si>
  <si>
    <t>相互さんの相互さんと繋がりたい codwwii</t>
  </si>
  <si>
    <t>wwii codwwii</t>
  </si>
  <si>
    <t>concours</t>
  </si>
  <si>
    <t>コールオブデューティー cod</t>
  </si>
  <si>
    <t>codwwii injustice2 rocketleague codza</t>
  </si>
  <si>
    <t>codwwii codmw</t>
  </si>
  <si>
    <t>therace codwwii</t>
  </si>
  <si>
    <t>giveaway competition fifa cod fifa18 codwwii ps4</t>
  </si>
  <si>
    <t>codwwii redarmy</t>
  </si>
  <si>
    <t>codwwii redarmy astrofamily teamscuf</t>
  </si>
  <si>
    <t>codwwii codbo3</t>
  </si>
  <si>
    <t>codwwii fortnite</t>
  </si>
  <si>
    <t>codwwii codww2 gaminglife reaction</t>
  </si>
  <si>
    <t>codwwii codww2 ps4</t>
  </si>
  <si>
    <t>codwwii xboxone giveaway contest</t>
  </si>
  <si>
    <t>codwwii codww2</t>
  </si>
  <si>
    <t>codwwii gameelite</t>
  </si>
  <si>
    <t>supportsmallerstreamers codwwii</t>
  </si>
  <si>
    <t>コールオブデューティ</t>
  </si>
  <si>
    <t>quad fazeclan virgilino codwwii</t>
  </si>
  <si>
    <t>assassinscreed codwwii</t>
  </si>
  <si>
    <t>countdowntox codwwii</t>
  </si>
  <si>
    <t>codww2 codwwiiِ フレンド募集 fps fps ps4</t>
  </si>
  <si>
    <t>codwwii happysaturday codww2</t>
  </si>
  <si>
    <t>codwwii ps4 competition competitions gamein</t>
  </si>
  <si>
    <t>first molotov screaming codwwii twitchclips supportsmallstreamers teamstreamdream</t>
  </si>
  <si>
    <t>codwwii gekugaming swissgaming gekunation callofduty fun friends</t>
  </si>
  <si>
    <t>familymash</t>
  </si>
  <si>
    <t>codwwii bootsontheground fazeup</t>
  </si>
  <si>
    <t>codwwii sortitout</t>
  </si>
  <si>
    <t>win codwwii ps4 xboxone codwii codww2</t>
  </si>
  <si>
    <t>codwwii bemoregeek</t>
  </si>
  <si>
    <t>codwwii callofdutyww2</t>
  </si>
  <si>
    <t>callofduty codwwii</t>
  </si>
  <si>
    <t>mw</t>
  </si>
  <si>
    <t>codwwii sledgehammergames</t>
  </si>
  <si>
    <t>codwwii twitch callofdutyww2</t>
  </si>
  <si>
    <t>codwwii noobs</t>
  </si>
  <si>
    <t>codwwii twitch twitchaffiliate supportsmallstreamers</t>
  </si>
  <si>
    <t>codwwii codww2 ww2フレンド募集 ww2 cod</t>
  </si>
  <si>
    <t>codwwii bf1 ps4jp ゲーム好きと繋がりたい</t>
  </si>
  <si>
    <t>codwwii bf1 新作ゲーム ps4 ゲーム好きと繋がりたい</t>
  </si>
  <si>
    <t>codwwii callofdutypartner</t>
  </si>
  <si>
    <t>codwwii tgg</t>
  </si>
  <si>
    <t>codwwii nfspayback</t>
  </si>
  <si>
    <t>codwwii mondaymotivaton</t>
  </si>
  <si>
    <t>itsatrap codwwii ps4share</t>
  </si>
  <si>
    <t>codwwii zombies</t>
  </si>
  <si>
    <t>cod ww2 codww2 codwwii</t>
  </si>
  <si>
    <t>codwwii bootsonground</t>
  </si>
  <si>
    <t>gamertagmisspelling codwwii callofduty ps4 ps4pro ps4share</t>
  </si>
  <si>
    <t>prestige codwwii</t>
  </si>
  <si>
    <t>concours codwwii xboxone rt</t>
  </si>
  <si>
    <t>callofduty callofdutywwii callofdutyww2 codwwii xboxone ps4 pc gameplay campanha</t>
  </si>
  <si>
    <t>codwwii priorities</t>
  </si>
  <si>
    <t>codwwii zombiesrun</t>
  </si>
  <si>
    <t>codwwii theresistance</t>
  </si>
  <si>
    <t>university codwwii prselevanta</t>
  </si>
  <si>
    <t>codwwii callofduty</t>
  </si>
  <si>
    <t>codww2 gridiron callofduty codwwii</t>
  </si>
  <si>
    <t>xboxonex codwwii</t>
  </si>
  <si>
    <t>cod codww ps4</t>
  </si>
  <si>
    <t>codwwii squadup</t>
  </si>
  <si>
    <t>live codwwii codww2</t>
  </si>
  <si>
    <t>codwwii attackers</t>
  </si>
  <si>
    <t>twitch codwwii fun austria noprogamer entspannen</t>
  </si>
  <si>
    <t>pubg codwwii</t>
  </si>
  <si>
    <t>callofdutyww2 codwwii codww2</t>
  </si>
  <si>
    <t>codwwii destiny2</t>
  </si>
  <si>
    <t>codwwii mondaymotivation</t>
  </si>
  <si>
    <t>btsxamas codwwii</t>
  </si>
  <si>
    <t>جيمرز codwwii</t>
  </si>
  <si>
    <t>callofdutyworldwar2 callofduty codww2 codwwiiِ callofdutywii</t>
  </si>
  <si>
    <t>gamersunite gamedev indiedev codwwii codww2</t>
  </si>
  <si>
    <t>e3</t>
  </si>
  <si>
    <t>codwwii teamemmmmsie streamersconnected</t>
  </si>
  <si>
    <t>codwwii radar</t>
  </si>
  <si>
    <t>xboxones assassinscreedorigins fifa18 codwwii swbattlefrontii forza7</t>
  </si>
  <si>
    <t>rocketleague injustice2 codwwii</t>
  </si>
  <si>
    <t>ww2 codwwii</t>
  </si>
  <si>
    <t>ｃｏｄww ｂｆ１ ｐｕｂｇ マイクラ</t>
  </si>
  <si>
    <t>horizonzerodawn frozenwilds codwwii</t>
  </si>
  <si>
    <t>rdr2 codwwii</t>
  </si>
  <si>
    <t>ドラクエ r6s codwwii mhw スマホmmo</t>
  </si>
  <si>
    <t>codwwii therace</t>
  </si>
  <si>
    <t>win cod wwii ps4 xboxone</t>
  </si>
  <si>
    <t>gaming xbox codwwii</t>
  </si>
  <si>
    <t>codwwii twitch xboxone</t>
  </si>
  <si>
    <t>codww2 ww2 codwwii</t>
  </si>
  <si>
    <t>codwwii ww2</t>
  </si>
  <si>
    <t>ww2 codwwii ww2grind</t>
  </si>
  <si>
    <t>codwwii codwwii</t>
  </si>
  <si>
    <t>lv308473666</t>
  </si>
  <si>
    <t>codwwii teamemmmmsie streamersconnected supportsmallerstreamers</t>
  </si>
  <si>
    <t>codwwii lfsanzcod</t>
  </si>
  <si>
    <t>fix cod codwwii</t>
  </si>
  <si>
    <t>codwwii dersorbus letsplay sorbport youtube callofdutywwii gaming</t>
  </si>
  <si>
    <t>codwwii nexone rifles</t>
  </si>
  <si>
    <t>codwwii emblemeditor it pennywise</t>
  </si>
  <si>
    <t>codwwii emblemeditor</t>
  </si>
  <si>
    <t>codwwii mixer livestream</t>
  </si>
  <si>
    <t>afternoonlive afternoondrive afternoon chilling relaxing gaming gamer pubg callofdutyww2 codwwii</t>
  </si>
  <si>
    <t>codwwii xboxonex</t>
  </si>
  <si>
    <t>codwwii callofdutywwii callofduty sledgehammergames playstation</t>
  </si>
  <si>
    <t>codwwii callofdutyww2 callofduty</t>
  </si>
  <si>
    <t>codwwii callofdutywwii callofdutyww2 callofduty</t>
  </si>
  <si>
    <t>codwwii xboxone ps4 pc gameplay campanha</t>
  </si>
  <si>
    <t>codwwii codエンブレム 干物妹</t>
  </si>
  <si>
    <t>cod codwwii ps4</t>
  </si>
  <si>
    <t>cod codwwii</t>
  </si>
  <si>
    <t>codwwii mixer livestream videogameslive videogames gamers</t>
  </si>
  <si>
    <t>geeklyreview destiny2 codwwii shadowtactics</t>
  </si>
  <si>
    <t>grind codwwii</t>
  </si>
  <si>
    <t>codwwii pokemongo</t>
  </si>
  <si>
    <t>ps4share</t>
  </si>
  <si>
    <t>codwwii xboxone</t>
  </si>
  <si>
    <t>projectscorpioedition codwwii</t>
  </si>
  <si>
    <t>luccacg17 codwwii</t>
  </si>
  <si>
    <t>ps4 stream dayoff twitch codwwii</t>
  </si>
  <si>
    <t>codwwii fallguy videogames callofdutywwii</t>
  </si>
  <si>
    <t>callofdutywwii codwwii</t>
  </si>
  <si>
    <t>acorigins codwwii</t>
  </si>
  <si>
    <t>https://twitter.com/#!/maxsmithtweet/status/927472778378399744</t>
  </si>
  <si>
    <t>https://twitter.com/#!/xpoze_aqua/status/927472791607226369</t>
  </si>
  <si>
    <t>https://twitter.com/#!/infused_vanq/status/927472805347823616</t>
  </si>
  <si>
    <t>https://twitter.com/#!/loperosal/status/927472817385365504</t>
  </si>
  <si>
    <t>https://twitter.com/#!/onany_yarou/status/927472822477135874</t>
  </si>
  <si>
    <t>https://twitter.com/#!/tweetmeista/status/927472825014849537</t>
  </si>
  <si>
    <t>https://twitter.com/#!/gooya_58p/status/927472863119945728</t>
  </si>
  <si>
    <t>https://twitter.com/#!/5xe49shsufp8w4i/status/927472863241744384</t>
  </si>
  <si>
    <t>https://twitter.com/#!/bwdgalaxy3000/status/927472877040943105</t>
  </si>
  <si>
    <t>https://twitter.com/#!/sakana3385/status/927472920967856128</t>
  </si>
  <si>
    <t>https://twitter.com/#!/tonytony_555/status/927472949321281537</t>
  </si>
  <si>
    <t>https://twitter.com/#!/tanakan_1st/status/927472959702286337</t>
  </si>
  <si>
    <t>https://twitter.com/#!/munchkinletty/status/927472759420022784</t>
  </si>
  <si>
    <t>https://twitter.com/#!/johnstezer/status/927472960973295617</t>
  </si>
  <si>
    <t>https://twitter.com/#!/quent48911092/status/927472920607186944</t>
  </si>
  <si>
    <t>https://twitter.com/#!/quent48911092/status/927472982364246016</t>
  </si>
  <si>
    <t>https://twitter.com/#!/10veax/status/927473028040183808</t>
  </si>
  <si>
    <t>https://twitter.com/#!/regen2206/status/927473029256396800</t>
  </si>
  <si>
    <t>https://twitter.com/#!/gibelloscar/status/927473036172955649</t>
  </si>
  <si>
    <t>https://twitter.com/#!/joeypescione/status/927473076312399872</t>
  </si>
  <si>
    <t>https://twitter.com/#!/usmaan_ali/status/927473186287112192</t>
  </si>
  <si>
    <t>https://twitter.com/#!/acesxmet/status/927473273125957633</t>
  </si>
  <si>
    <t>https://twitter.com/#!/kuromamonism/status/927473311411453952</t>
  </si>
  <si>
    <t>https://twitter.com/#!/frankiethetell/status/927473381154234368</t>
  </si>
  <si>
    <t>https://twitter.com/#!/gouki21451224/status/927473392684429313</t>
  </si>
  <si>
    <t>https://twitter.com/#!/t_mogura42/status/927473395230371840</t>
  </si>
  <si>
    <t>https://twitter.com/#!/introndepot/status/927473444689649665</t>
  </si>
  <si>
    <t>https://twitter.com/#!/shinobifist/status/927473452008837121</t>
  </si>
  <si>
    <t>https://twitter.com/#!/vazquez151821/status/927473472837582848</t>
  </si>
  <si>
    <t>https://twitter.com/#!/eagle1928/status/927473494933327872</t>
  </si>
  <si>
    <t>https://twitter.com/#!/copper_kabell/status/927473503154163712</t>
  </si>
  <si>
    <t>https://twitter.com/#!/staceywwfc/status/927473486695514112</t>
  </si>
  <si>
    <t>https://twitter.com/#!/staceywwfc/status/927473517532196864</t>
  </si>
  <si>
    <t>https://twitter.com/#!/ayaneko0429/status/927473550713176064</t>
  </si>
  <si>
    <t>https://twitter.com/#!/mrrickmatthews/status/927473579217825793</t>
  </si>
  <si>
    <t>https://twitter.com/#!/dagashiexsp/status/927473588092801025</t>
  </si>
  <si>
    <t>https://twitter.com/#!/d1_prix/status/927473603292962819</t>
  </si>
  <si>
    <t>https://twitter.com/#!/davidarusta33/status/927473608452014081</t>
  </si>
  <si>
    <t>https://twitter.com/#!/reido1314/status/927473611593543685</t>
  </si>
  <si>
    <t>https://twitter.com/#!/bubber/status/927473616064860160</t>
  </si>
  <si>
    <t>https://twitter.com/#!/netdecoco/status/927473691180523521</t>
  </si>
  <si>
    <t>https://twitter.com/#!/29man_jp/status/927473724244111360</t>
  </si>
  <si>
    <t>https://twitter.com/#!/dembiscuitzz/status/927473741684183040</t>
  </si>
  <si>
    <t>https://twitter.com/#!/vishalgiri13111/status/927473743516987393</t>
  </si>
  <si>
    <t>https://twitter.com/#!/estheryjhan524/status/927473752513892357</t>
  </si>
  <si>
    <t>https://twitter.com/#!/reciomolina/status/927473755827269632</t>
  </si>
  <si>
    <t>https://twitter.com/#!/peekuhchew/status/927473786294800384</t>
  </si>
  <si>
    <t>https://twitter.com/#!/tonusstonus/status/927473340490698752</t>
  </si>
  <si>
    <t>https://twitter.com/#!/tonusstonus/status/927473899197038592</t>
  </si>
  <si>
    <t>https://twitter.com/#!/maximecollin35/status/927473914028216321</t>
  </si>
  <si>
    <t>https://twitter.com/#!/youre0903/status/927473968713424896</t>
  </si>
  <si>
    <t>https://twitter.com/#!/dinksteruk/status/927474019363733504</t>
  </si>
  <si>
    <t>https://twitter.com/#!/elblaugrana10/status/927474032034885632</t>
  </si>
  <si>
    <t>https://twitter.com/#!/reinhardt__/status/927474077001957376</t>
  </si>
  <si>
    <t>https://twitter.com/#!/danger_bear/status/927474078428028930</t>
  </si>
  <si>
    <t>https://twitter.com/#!/omegamario17/status/927474094702022656</t>
  </si>
  <si>
    <t>https://twitter.com/#!/cb4rockchad/status/927474109977575425</t>
  </si>
  <si>
    <t>https://twitter.com/#!/mizanur199/status/927474111626006528</t>
  </si>
  <si>
    <t>https://twitter.com/#!/diaz__z/status/927473949268676608</t>
  </si>
  <si>
    <t>https://twitter.com/#!/diaz__z/status/927474113689587712</t>
  </si>
  <si>
    <t>https://twitter.com/#!/fpscafe_au_lait/status/927474123067990016</t>
  </si>
  <si>
    <t>https://twitter.com/#!/philippebhanna/status/927474108052451329</t>
  </si>
  <si>
    <t>https://twitter.com/#!/philippebhanna/status/927474127291723776</t>
  </si>
  <si>
    <t>https://twitter.com/#!/xyuna21/status/927474148196024321</t>
  </si>
  <si>
    <t>https://twitter.com/#!/impeccablellama/status/927474213736329217</t>
  </si>
  <si>
    <t>https://twitter.com/#!/hugosolanarf/status/927474227128573952</t>
  </si>
  <si>
    <t>https://twitter.com/#!/game_shiranami/status/927474307831275521</t>
  </si>
  <si>
    <t>https://twitter.com/#!/screally/status/927474278257197056</t>
  </si>
  <si>
    <t>https://twitter.com/#!/screally/status/927474505039208449</t>
  </si>
  <si>
    <t>https://twitter.com/#!/sazmiti/status/927474527973584896</t>
  </si>
  <si>
    <t>https://twitter.com/#!/_origin_story_/status/927474544188719106</t>
  </si>
  <si>
    <t>https://twitter.com/#!/shin03161412/status/927474563520200704</t>
  </si>
  <si>
    <t>https://twitter.com/#!/ninjarefinery/status/927474566217089025</t>
  </si>
  <si>
    <t>https://twitter.com/#!/lanevox__/status/927474566330335232</t>
  </si>
  <si>
    <t>https://twitter.com/#!/king9507/status/927474569899896832</t>
  </si>
  <si>
    <t>https://twitter.com/#!/espeviruzz19/status/927474597410287616</t>
  </si>
  <si>
    <t>https://twitter.com/#!/smasha1337/status/927474628339085312</t>
  </si>
  <si>
    <t>https://twitter.com/#!/2r96/status/927474686912479232</t>
  </si>
  <si>
    <t>https://twitter.com/#!/bqliz_/status/927474709020622849</t>
  </si>
  <si>
    <t>https://twitter.com/#!/tamosaurusrex/status/927474741715357697</t>
  </si>
  <si>
    <t>https://twitter.com/#!/bakatamine/status/927474766654595073</t>
  </si>
  <si>
    <t>https://twitter.com/#!/bigkopman/status/927474770983178240</t>
  </si>
  <si>
    <t>https://twitter.com/#!/melexzx3/status/927474807528087552</t>
  </si>
  <si>
    <t>https://twitter.com/#!/_yunayn/status/927474835730579456</t>
  </si>
  <si>
    <t>https://twitter.com/#!/elodiie33/status/927474860741332992</t>
  </si>
  <si>
    <t>https://twitter.com/#!/ruben_smit_/status/927474955914219522</t>
  </si>
  <si>
    <t>https://twitter.com/#!/sudeepkhatri/status/927474956383936512</t>
  </si>
  <si>
    <t>https://twitter.com/#!/fps_assault/status/927474980438261760</t>
  </si>
  <si>
    <t>https://twitter.com/#!/antic_zeus/status/927475001607032832</t>
  </si>
  <si>
    <t>https://twitter.com/#!/samfreaklnyoung/status/927475023278891009</t>
  </si>
  <si>
    <t>https://twitter.com/#!/baldeaglemixer/status/927475030350581761</t>
  </si>
  <si>
    <t>https://twitter.com/#!/bi66sygb/status/927475085379801090</t>
  </si>
  <si>
    <t>https://twitter.com/#!/pjrea/status/927475101758578688</t>
  </si>
  <si>
    <t>https://twitter.com/#!/blystoneraclng/status/927475135782666240</t>
  </si>
  <si>
    <t>https://twitter.com/#!/vg_swxnky/status/927475187771150337</t>
  </si>
  <si>
    <t>https://twitter.com/#!/luckli_lucas/status/927475278670114818</t>
  </si>
  <si>
    <t>https://twitter.com/#!/gjdb8j/status/927475303235993600</t>
  </si>
  <si>
    <t>https://twitter.com/#!/maaaaaarleeeeee/status/927475345632251904</t>
  </si>
  <si>
    <t>https://twitter.com/#!/12rrg/status/927475360203096066</t>
  </si>
  <si>
    <t>https://twitter.com/#!/dishsara_rbss/status/927475395883970560</t>
  </si>
  <si>
    <t>https://twitter.com/#!/justinsaneolive/status/927475396362362880</t>
  </si>
  <si>
    <t>https://twitter.com/#!/lawsk001/status/927475417019179008</t>
  </si>
  <si>
    <t>https://twitter.com/#!/tattoochic89/status/927475423017099264</t>
  </si>
  <si>
    <t>https://twitter.com/#!/ninjastoppel/status/927475452662366208</t>
  </si>
  <si>
    <t>https://twitter.com/#!/ikenumayo/status/927475461503950848</t>
  </si>
  <si>
    <t>https://twitter.com/#!/bbdu77/status/927475469989097472</t>
  </si>
  <si>
    <t>https://twitter.com/#!/wetdog2008/status/927475524649103360</t>
  </si>
  <si>
    <t>https://twitter.com/#!/_featherstoned_/status/927475536959590400</t>
  </si>
  <si>
    <t>https://twitter.com/#!/denney_wasted/status/927475539119616001</t>
  </si>
  <si>
    <t>https://twitter.com/#!/lewqo_/status/927475545381703680</t>
  </si>
  <si>
    <t>https://twitter.com/#!/maxdouglas2596/status/927475559403311104</t>
  </si>
  <si>
    <t>https://twitter.com/#!/ilu2z/status/927475590684278784</t>
  </si>
  <si>
    <t>https://twitter.com/#!/popolcave5452/status/927475606442229761</t>
  </si>
  <si>
    <t>https://twitter.com/#!/itsspoiler/status/927475618295566336</t>
  </si>
  <si>
    <t>https://twitter.com/#!/tyoko0908/status/927475619876651009</t>
  </si>
  <si>
    <t>https://twitter.com/#!/boxcarr21/status/927475620279398400</t>
  </si>
  <si>
    <t>https://twitter.com/#!/broadbandtves/status/927475656438484992</t>
  </si>
  <si>
    <t>https://twitter.com/#!/enjoronsr/status/927474937069232128</t>
  </si>
  <si>
    <t>https://twitter.com/#!/enjoronsr/status/927475663971471360</t>
  </si>
  <si>
    <t>https://twitter.com/#!/wallyveylen/status/927475665930211330</t>
  </si>
  <si>
    <t>https://twitter.com/#!/wizdomplayz/status/927475676923482113</t>
  </si>
  <si>
    <t>https://twitter.com/#!/kanask_/status/927475677296594945</t>
  </si>
  <si>
    <t>https://twitter.com/#!/reoriuu/status/927475721659858946</t>
  </si>
  <si>
    <t>https://twitter.com/#!/kyzahup/status/927475730623197184</t>
  </si>
  <si>
    <t>https://twitter.com/#!/wjapdkm/status/927475745487650816</t>
  </si>
  <si>
    <t>https://twitter.com/#!/radioreveille/status/927475785568608256</t>
  </si>
  <si>
    <t>https://twitter.com/#!/imsoniitro/status/927475821589151744</t>
  </si>
  <si>
    <t>https://twitter.com/#!/takahashi_57/status/927473070440198144</t>
  </si>
  <si>
    <t>https://twitter.com/#!/takahashi_57/status/927475910504103936</t>
  </si>
  <si>
    <t>https://twitter.com/#!/cgagg/status/927475939923169280</t>
  </si>
  <si>
    <t>https://twitter.com/#!/realkamikaz/status/927475978909167616</t>
  </si>
  <si>
    <t>https://twitter.com/#!/dark_lord_meh/status/927474922326179840</t>
  </si>
  <si>
    <t>https://twitter.com/#!/dark_lord_meh/status/927474926793060352</t>
  </si>
  <si>
    <t>https://twitter.com/#!/dark_lord_meh/status/927475845391724550</t>
  </si>
  <si>
    <t>https://twitter.com/#!/dark_lord_meh/status/927476006234988545</t>
  </si>
  <si>
    <t>https://twitter.com/#!/eldubidon/status/927475914346319872</t>
  </si>
  <si>
    <t>https://twitter.com/#!/eldubidon/status/927476014023880704</t>
  </si>
  <si>
    <t>https://twitter.com/#!/myurariya2/status/927476038375837696</t>
  </si>
  <si>
    <t>https://twitter.com/#!/garuvq/status/927476093438717953</t>
  </si>
  <si>
    <t>https://twitter.com/#!/dkivg5hfu0hzx4p/status/927476263815483392</t>
  </si>
  <si>
    <t>https://twitter.com/#!/srtosmiith/status/927476363358978048</t>
  </si>
  <si>
    <t>https://twitter.com/#!/jaydeenbiaq/status/927476406057086977</t>
  </si>
  <si>
    <t>https://twitter.com/#!/ibeanq/status/927476432439316480</t>
  </si>
  <si>
    <t>https://twitter.com/#!/seboreve/status/927476440630784000</t>
  </si>
  <si>
    <t>https://twitter.com/#!/cherryzxp_/status/927476443503779841</t>
  </si>
  <si>
    <t>https://twitter.com/#!/zitaneko/status/927476452324286465</t>
  </si>
  <si>
    <t>https://twitter.com/#!/zeke_falkson/status/927476463783292928</t>
  </si>
  <si>
    <t>https://twitter.com/#!/q_zyq/status/927476494246428673</t>
  </si>
  <si>
    <t>https://twitter.com/#!/kevdogggggg689/status/927476572638076929</t>
  </si>
  <si>
    <t>https://twitter.com/#!/neuesausdemnest/status/927476589218156545</t>
  </si>
  <si>
    <t>https://twitter.com/#!/zh_y3/status/927476609883312128</t>
  </si>
  <si>
    <t>https://twitter.com/#!/xxnekosyanxx/status/927476642594689024</t>
  </si>
  <si>
    <t>https://twitter.com/#!/aruji__com/status/927476679131332609</t>
  </si>
  <si>
    <t>https://twitter.com/#!/feednofear/status/927476690246238208</t>
  </si>
  <si>
    <t>https://twitter.com/#!/morgiicod/status/927476719438745600</t>
  </si>
  <si>
    <t>https://twitter.com/#!/soushiro_0607/status/927476746781302784</t>
  </si>
  <si>
    <t>https://twitter.com/#!/wartoxxytb/status/927476317783777280</t>
  </si>
  <si>
    <t>https://twitter.com/#!/wartoxxytb/status/927476754473725953</t>
  </si>
  <si>
    <t>https://twitter.com/#!/akitaso3_love/status/927476781212344320</t>
  </si>
  <si>
    <t>https://twitter.com/#!/dotoquee/status/927476788317605888</t>
  </si>
  <si>
    <t>https://twitter.com/#!/jeff__keough/status/927476798450950144</t>
  </si>
  <si>
    <t>https://twitter.com/#!/jeff__keough/status/927476801051312129</t>
  </si>
  <si>
    <t>https://twitter.com/#!/diavoletta55/status/927476812573233152</t>
  </si>
  <si>
    <t>https://twitter.com/#!/2belgiangamers/status/927476819472855041</t>
  </si>
  <si>
    <t>https://twitter.com/#!/panglosic/status/927476852989370368</t>
  </si>
  <si>
    <t>https://twitter.com/#!/frapp_lecino/status/927476880248156160</t>
  </si>
  <si>
    <t>https://twitter.com/#!/liloo5358/status/927476889278697472</t>
  </si>
  <si>
    <t>https://twitter.com/#!/sparkyytb/status/927476906236284928</t>
  </si>
  <si>
    <t>https://twitter.com/#!/fujitomo0409/status/927476931771097088</t>
  </si>
  <si>
    <t>https://twitter.com/#!/kinguinit/status/927476957419319297</t>
  </si>
  <si>
    <t>https://twitter.com/#!/hugofnz/status/927477015468544000</t>
  </si>
  <si>
    <t>https://twitter.com/#!/jolopezjoshua/status/927477089191596033</t>
  </si>
  <si>
    <t>https://twitter.com/#!/rothenn25/status/927477161237385216</t>
  </si>
  <si>
    <t>https://twitter.com/#!/zavvi/status/927476913534328832</t>
  </si>
  <si>
    <t>https://twitter.com/#!/blacktideatdawn/status/927477173333655552</t>
  </si>
  <si>
    <t>https://twitter.com/#!/gamebhamfort/status/927477236877463552</t>
  </si>
  <si>
    <t>https://twitter.com/#!/nemunemu138/status/927477339541270528</t>
  </si>
  <si>
    <t>https://twitter.com/#!/eckyecky3/status/927477361242554368</t>
  </si>
  <si>
    <t>https://twitter.com/#!/its_nickyu/status/927477443241398272</t>
  </si>
  <si>
    <t>https://twitter.com/#!/theminecrftbarc/status/927477461276811265</t>
  </si>
  <si>
    <t>https://twitter.com/#!/khoirilanamdifa/status/927477493547724801</t>
  </si>
  <si>
    <t>https://twitter.com/#!/marcus_19_89/status/927477496370606080</t>
  </si>
  <si>
    <t>https://twitter.com/#!/oddorh/status/927477511340150784</t>
  </si>
  <si>
    <t>https://twitter.com/#!/ganreon2/status/927477546777636864</t>
  </si>
  <si>
    <t>https://twitter.com/#!/bakenden/status/927477551068364800</t>
  </si>
  <si>
    <t>https://twitter.com/#!/imlivert/status/927477568776822784</t>
  </si>
  <si>
    <t>https://twitter.com/#!/balls_life12_/status/927477606773133312</t>
  </si>
  <si>
    <t>https://twitter.com/#!/emem300160/status/927477627056635905</t>
  </si>
  <si>
    <t>https://twitter.com/#!/pamajsson/status/927477643800432640</t>
  </si>
  <si>
    <t>https://twitter.com/#!/carloos_l98/status/927477647390543872</t>
  </si>
  <si>
    <t>https://twitter.com/#!/ridhunz/status/927477650175561728</t>
  </si>
  <si>
    <t>https://twitter.com/#!/moonze67/status/927477690885603329</t>
  </si>
  <si>
    <t>https://twitter.com/#!/willhinther/status/927477712977039360</t>
  </si>
  <si>
    <t>https://twitter.com/#!/chanveary/status/927477720853889024</t>
  </si>
  <si>
    <t>https://twitter.com/#!/you_nanase/status/927477752231424000</t>
  </si>
  <si>
    <t>https://twitter.com/#!/imyouskillzz/status/927477775090507776</t>
  </si>
  <si>
    <t>https://twitter.com/#!/opar_strriker/status/927477824696541185</t>
  </si>
  <si>
    <t>https://twitter.com/#!/djpampa11/status/927477870519136256</t>
  </si>
  <si>
    <t>https://twitter.com/#!/dro84hy/status/927477952744484864</t>
  </si>
  <si>
    <t>https://twitter.com/#!/rocco_asap/status/927477959333736448</t>
  </si>
  <si>
    <t>https://twitter.com/#!/potatosaida/status/927477968447799297</t>
  </si>
  <si>
    <t>https://twitter.com/#!/9610r/status/927477987292749824</t>
  </si>
  <si>
    <t>https://twitter.com/#!/ramschware/status/927477991461883904</t>
  </si>
  <si>
    <t>https://twitter.com/#!/barcelone_infos/status/927477996457549824</t>
  </si>
  <si>
    <t>https://twitter.com/#!/mathis_mrgn_/status/927478019706548224</t>
  </si>
  <si>
    <t>https://twitter.com/#!/coleeeette/status/927478036295049216</t>
  </si>
  <si>
    <t>https://twitter.com/#!/true_kryptonian/status/927478096055369728</t>
  </si>
  <si>
    <t>https://twitter.com/#!/thesingularchan/status/927478106033741825</t>
  </si>
  <si>
    <t>https://twitter.com/#!/gustyrg11/status/927478132931813378</t>
  </si>
  <si>
    <t>https://twitter.com/#!/lexysnowy/status/927478167102730241</t>
  </si>
  <si>
    <t>https://twitter.com/#!/zmvdnxght/status/927478205161783296</t>
  </si>
  <si>
    <t>https://twitter.com/#!/etaron0601/status/927478254012841984</t>
  </si>
  <si>
    <t>https://twitter.com/#!/yto_d2/status/927478263131226114</t>
  </si>
  <si>
    <t>https://twitter.com/#!/robertocarlos_d/status/927478340377706496</t>
  </si>
  <si>
    <t>https://twitter.com/#!/virginiedruon/status/927478373580005377</t>
  </si>
  <si>
    <t>https://twitter.com/#!/krypticmayhem_/status/927478399236493313</t>
  </si>
  <si>
    <t>https://twitter.com/#!/krypticmayhem_/status/927478431436156928</t>
  </si>
  <si>
    <t>https://twitter.com/#!/theuglybeard/status/927478457033986048</t>
  </si>
  <si>
    <t>https://twitter.com/#!/inferno_r1ft/status/927478477598740480</t>
  </si>
  <si>
    <t>https://twitter.com/#!/sergiomoraleslp/status/927478489246076933</t>
  </si>
  <si>
    <t>https://twitter.com/#!/iamz4th/status/927478490022035456</t>
  </si>
  <si>
    <t>https://twitter.com/#!/tet1010st/status/927478536075538433</t>
  </si>
  <si>
    <t>https://twitter.com/#!/fariko_reapzz/status/927478594296741888</t>
  </si>
  <si>
    <t>https://twitter.com/#!/too_kyy/status/927478620771233792</t>
  </si>
  <si>
    <t>https://twitter.com/#!/imthenash/status/927478623493378048</t>
  </si>
  <si>
    <t>https://twitter.com/#!/exceedzz/status/927478672709246976</t>
  </si>
  <si>
    <t>https://twitter.com/#!/danielx64/status/927478717508489217</t>
  </si>
  <si>
    <t>https://twitter.com/#!/kuronekopunk/status/927478748483436545</t>
  </si>
  <si>
    <t>https://twitter.com/#!/shelby67gt/status/927478786647560192</t>
  </si>
  <si>
    <t>https://twitter.com/#!/hryk00991/status/927478806977249281</t>
  </si>
  <si>
    <t>https://twitter.com/#!/despiscablematt/status/927478852552658944</t>
  </si>
  <si>
    <t>https://twitter.com/#!/hoosiertb/status/927478900334170113</t>
  </si>
  <si>
    <t>https://twitter.com/#!/uawlldcatfans/status/927478924212305921</t>
  </si>
  <si>
    <t>https://twitter.com/#!/mew_nass/status/927479006466895872</t>
  </si>
  <si>
    <t>https://twitter.com/#!/davidmalhas/status/927479020870078464</t>
  </si>
  <si>
    <t>https://twitter.com/#!/tetsusaiga21/status/927479114864324608</t>
  </si>
  <si>
    <t>https://twitter.com/#!/gr_esports_/status/927479171915419648</t>
  </si>
  <si>
    <t>https://twitter.com/#!/ijxck_/status/927479188503891968</t>
  </si>
  <si>
    <t>https://twitter.com/#!/erbruhumo/status/927479303377338369</t>
  </si>
  <si>
    <t>https://twitter.com/#!/quentin_euv/status/927479388177920000</t>
  </si>
  <si>
    <t>https://twitter.com/#!/alonepenguin15/status/927479390358847488</t>
  </si>
  <si>
    <t>https://twitter.com/#!/torochi0807/status/927479407958048768</t>
  </si>
  <si>
    <t>https://twitter.com/#!/rustabation/status/927479427155427329</t>
  </si>
  <si>
    <t>https://twitter.com/#!/yatagarasu_yyy/status/927479471531163648</t>
  </si>
  <si>
    <t>https://twitter.com/#!/sacredknightf/status/927479539713953792</t>
  </si>
  <si>
    <t>https://twitter.com/#!/jaydnotorious/status/927479594206232576</t>
  </si>
  <si>
    <t>https://twitter.com/#!/nether_proaggi/status/927479614720507909</t>
  </si>
  <si>
    <t>https://twitter.com/#!/ryzo_x/status/927479622442381312</t>
  </si>
  <si>
    <t>https://twitter.com/#!/ironshadow1_/status/927479635306274816</t>
  </si>
  <si>
    <t>https://twitter.com/#!/knifemaaaaaaa/status/927479646563610624</t>
  </si>
  <si>
    <t>https://twitter.com/#!/kosowsky_/status/927479655841615872</t>
  </si>
  <si>
    <t>https://twitter.com/#!/apex_gost/status/927479747466137600</t>
  </si>
  <si>
    <t>https://twitter.com/#!/eijies17/status/927479793322307584</t>
  </si>
  <si>
    <t>https://twitter.com/#!/abstrakt_1987/status/927479803984441344</t>
  </si>
  <si>
    <t>https://twitter.com/#!/ury_spl/status/927479822149828608</t>
  </si>
  <si>
    <t>https://twitter.com/#!/barnsleylad1981/status/927479890525507584</t>
  </si>
  <si>
    <t>https://twitter.com/#!/aeenflo/status/927479918585417728</t>
  </si>
  <si>
    <t>https://twitter.com/#!/beast_gohan/status/927479926718070785</t>
  </si>
  <si>
    <t>https://twitter.com/#!/mr_roqueeee/status/927479944078180353</t>
  </si>
  <si>
    <t>https://twitter.com/#!/bisounours94625/status/927479946833989632</t>
  </si>
  <si>
    <t>https://twitter.com/#!/richardalderso6/status/927479965473484801</t>
  </si>
  <si>
    <t>https://twitter.com/#!/kamswagbb_19kc/status/927479966056570880</t>
  </si>
  <si>
    <t>https://twitter.com/#!/asdg04/status/927479992476491776</t>
  </si>
  <si>
    <t>https://twitter.com/#!/rainnzila/status/927480006393171968</t>
  </si>
  <si>
    <t>https://twitter.com/#!/aaron7124/status/927476649582645249</t>
  </si>
  <si>
    <t>https://twitter.com/#!/aaron7124/status/927477161019297794</t>
  </si>
  <si>
    <t>https://twitter.com/#!/aaron7124/status/927479729963323392</t>
  </si>
  <si>
    <t>https://twitter.com/#!/aaron7124/status/927480028421677056</t>
  </si>
  <si>
    <t>https://twitter.com/#!/hannah14655868/status/927480048139014144</t>
  </si>
  <si>
    <t>https://twitter.com/#!/danielj10585535/status/927480049543954433</t>
  </si>
  <si>
    <t>https://twitter.com/#!/underratedjedi/status/927480068548333568</t>
  </si>
  <si>
    <t>https://twitter.com/#!/lebelge1989/status/927480123309330432</t>
  </si>
  <si>
    <t>https://twitter.com/#!/jaypauk_/status/927480128472457226</t>
  </si>
  <si>
    <t>https://twitter.com/#!/arakiconch/status/927480136387108864</t>
  </si>
  <si>
    <t>https://twitter.com/#!/oscarpolo_16/status/927473708201136129</t>
  </si>
  <si>
    <t>https://twitter.com/#!/videojuegosgame/status/927473449395777536</t>
  </si>
  <si>
    <t>https://twitter.com/#!/ufed/status/927480257422147585</t>
  </si>
  <si>
    <t>https://twitter.com/#!/ufed/status/927480283368120321</t>
  </si>
  <si>
    <t>https://twitter.com/#!/da1z0oo_3q/status/927480311771906048</t>
  </si>
  <si>
    <t>https://twitter.com/#!/eljordi97/status/927480322719211520</t>
  </si>
  <si>
    <t>https://twitter.com/#!/shentinal/status/927480340582723584</t>
  </si>
  <si>
    <t>https://twitter.com/#!/allykat09/status/927480360333651968</t>
  </si>
  <si>
    <t>https://twitter.com/#!/mikeburrows92/status/927480373335879680</t>
  </si>
  <si>
    <t>https://twitter.com/#!/treyobj/status/927480393489625089</t>
  </si>
  <si>
    <t>https://twitter.com/#!/marceeelb/status/927480394932305920</t>
  </si>
  <si>
    <t>https://twitter.com/#!/izunamr/status/927480441040523264</t>
  </si>
  <si>
    <t>https://twitter.com/#!/alexcordeiro31/status/927480455091195904</t>
  </si>
  <si>
    <t>https://twitter.com/#!/owt_serrot/status/927480501845323776</t>
  </si>
  <si>
    <t>https://twitter.com/#!/tomas14721357/status/927480510565171200</t>
  </si>
  <si>
    <t>https://twitter.com/#!/cmkm89/status/927480594799267842</t>
  </si>
  <si>
    <t>https://twitter.com/#!/dropdeadartemus/status/927480596175249408</t>
  </si>
  <si>
    <t>https://twitter.com/#!/ogaainz/status/927480621294931969</t>
  </si>
  <si>
    <t>https://twitter.com/#!/bluemasa_peace/status/927480633235881984</t>
  </si>
  <si>
    <t>https://twitter.com/#!/leroyolivier5/status/927480638982193152</t>
  </si>
  <si>
    <t>https://twitter.com/#!/intenyisout/status/927480704950140928</t>
  </si>
  <si>
    <t>https://twitter.com/#!/zeniththeninja/status/927480727104520192</t>
  </si>
  <si>
    <t>https://twitter.com/#!/markfabela1/status/927480733148504064</t>
  </si>
  <si>
    <t>https://twitter.com/#!/brash_esports/status/927480416835170305</t>
  </si>
  <si>
    <t>https://twitter.com/#!/m1randahuyb3rs/status/927480750387101696</t>
  </si>
  <si>
    <t>https://twitter.com/#!/tskumo0111/status/927480758322601984</t>
  </si>
  <si>
    <t>https://twitter.com/#!/tobari_makina/status/927480766719696896</t>
  </si>
  <si>
    <t>https://twitter.com/#!/omassy_/status/927480885561008129</t>
  </si>
  <si>
    <t>https://twitter.com/#!/drewsgangs/status/927480889189289984</t>
  </si>
  <si>
    <t>https://twitter.com/#!/chariparrado/status/927480914443108352</t>
  </si>
  <si>
    <t>https://twitter.com/#!/saweditor/status/927480950916898816</t>
  </si>
  <si>
    <t>https://twitter.com/#!/nnp006/status/927480969799413761</t>
  </si>
  <si>
    <t>https://twitter.com/#!/darcale_v/status/927480993019285504</t>
  </si>
  <si>
    <t>https://twitter.com/#!/deelirious13/status/927481126083616769</t>
  </si>
  <si>
    <t>https://twitter.com/#!/kaytality/status/927481169993699328</t>
  </si>
  <si>
    <t>https://twitter.com/#!/shakur90s/status/927481177342185472</t>
  </si>
  <si>
    <t>https://twitter.com/#!/ystgrcns8t/status/927481188226183169</t>
  </si>
  <si>
    <t>https://twitter.com/#!/primera777/status/927481189534908417</t>
  </si>
  <si>
    <t>https://twitter.com/#!/danwhitford2/status/927481203799797760</t>
  </si>
  <si>
    <t>https://twitter.com/#!/videomanchris/status/927481208392466432</t>
  </si>
  <si>
    <t>https://twitter.com/#!/alekspanzer/status/927481244065128448</t>
  </si>
  <si>
    <t>https://twitter.com/#!/kou6626398/status/927481255872012288</t>
  </si>
  <si>
    <t>https://twitter.com/#!/alexis_mce/status/927481277795663872</t>
  </si>
  <si>
    <t>https://twitter.com/#!/franceinfo_jp/status/927478555600187392</t>
  </si>
  <si>
    <t>https://twitter.com/#!/franceinfo_jp/status/927481282141020161</t>
  </si>
  <si>
    <t>https://twitter.com/#!/hyuuji/status/927481380535185409</t>
  </si>
  <si>
    <t>https://twitter.com/#!/zikkyousyaossan/status/927481226293739520</t>
  </si>
  <si>
    <t>https://twitter.com/#!/skyly_naxyu/status/927481382820909056</t>
  </si>
  <si>
    <t>https://twitter.com/#!/breakablegaming/status/927481476458848256</t>
  </si>
  <si>
    <t>https://twitter.com/#!/tune_game/status/927481498554458112</t>
  </si>
  <si>
    <t>https://twitter.com/#!/mrsacrife/status/927481529353117696</t>
  </si>
  <si>
    <t>https://twitter.com/#!/ted62250/status/927481571476672513</t>
  </si>
  <si>
    <t>https://twitter.com/#!/fullonsavage2/status/927481642456879104</t>
  </si>
  <si>
    <t>https://twitter.com/#!/koukisan39/status/927481681560322048</t>
  </si>
  <si>
    <t>https://twitter.com/#!/lita_manager/status/927481691500961792</t>
  </si>
  <si>
    <t>https://twitter.com/#!/scheppermichael/status/927481710400430080</t>
  </si>
  <si>
    <t>https://twitter.com/#!/ytitsjas/status/927481723352502272</t>
  </si>
  <si>
    <t>https://twitter.com/#!/thedmlab/status/927481735868289024</t>
  </si>
  <si>
    <t>https://twitter.com/#!/vincent95100/status/927481754876895232</t>
  </si>
  <si>
    <t>https://twitter.com/#!/pierregut54114/status/927481767006736384</t>
  </si>
  <si>
    <t>https://twitter.com/#!/ennomnom/status/927481768323805184</t>
  </si>
  <si>
    <t>https://twitter.com/#!/katizardbros/status/927481772501360640</t>
  </si>
  <si>
    <t>https://twitter.com/#!/airke/status/927481784056668161</t>
  </si>
  <si>
    <t>https://twitter.com/#!/oxide_silver/status/927481812846120960</t>
  </si>
  <si>
    <t>https://twitter.com/#!/elcapitanng/status/927481821473968128</t>
  </si>
  <si>
    <t>https://twitter.com/#!/vekahhh/status/927481825496322049</t>
  </si>
  <si>
    <t>https://twitter.com/#!/condiefly/status/927481851731697664</t>
  </si>
  <si>
    <t>https://twitter.com/#!/dannygledhill1/status/927481876029366272</t>
  </si>
  <si>
    <t>https://twitter.com/#!/robwboden/status/927481885781053441</t>
  </si>
  <si>
    <t>https://twitter.com/#!/naatu_desu/status/927481895306215425</t>
  </si>
  <si>
    <t>https://twitter.com/#!/newgrapesmedia/status/927481947126890498</t>
  </si>
  <si>
    <t>https://twitter.com/#!/danideeluxe/status/927482012704768001</t>
  </si>
  <si>
    <t>https://twitter.com/#!/sammygarfdee/status/927482020569206784</t>
  </si>
  <si>
    <t>https://twitter.com/#!/grumpyduck/status/927482042195107840</t>
  </si>
  <si>
    <t>https://twitter.com/#!/scdlv/status/927482066446385152</t>
  </si>
  <si>
    <t>https://twitter.com/#!/moirojas_2003/status/927482074294050816</t>
  </si>
  <si>
    <t>https://twitter.com/#!/horming1018/status/927482121903419392</t>
  </si>
  <si>
    <t>https://twitter.com/#!/tootietazzy/status/927482174101770240</t>
  </si>
  <si>
    <t>https://twitter.com/#!/asho221/status/927481614430502912</t>
  </si>
  <si>
    <t>https://twitter.com/#!/asho221/status/927481744189771776</t>
  </si>
  <si>
    <t>https://twitter.com/#!/asho221/status/927482189339602944</t>
  </si>
  <si>
    <t>https://twitter.com/#!/zsolihcs/status/927481767036043265</t>
  </si>
  <si>
    <t>https://twitter.com/#!/vice_elisabete/status/927482202044190720</t>
  </si>
  <si>
    <t>https://twitter.com/#!/johnham47330122/status/927482256045768705</t>
  </si>
  <si>
    <t>https://twitter.com/#!/retr0j/status/927482264199614464</t>
  </si>
  <si>
    <t>https://twitter.com/#!/eduqg3/status/927482284269223936</t>
  </si>
  <si>
    <t>https://twitter.com/#!/oscargar97/status/927482286932746241</t>
  </si>
  <si>
    <t>https://twitter.com/#!/gkgame1/status/927482296093102080</t>
  </si>
  <si>
    <t>https://twitter.com/#!/destinytheking/status/927482306926751744</t>
  </si>
  <si>
    <t>https://twitter.com/#!/shredinggames/status/927482307447001088</t>
  </si>
  <si>
    <t>https://twitter.com/#!/yu_126p/status/927482308071796736</t>
  </si>
  <si>
    <t>https://twitter.com/#!/newgrapesgames/status/927482321288290304</t>
  </si>
  <si>
    <t>https://twitter.com/#!/salman_athar94/status/927482331320987648</t>
  </si>
  <si>
    <t>https://twitter.com/#!/sammcnufc/status/927482393019154432</t>
  </si>
  <si>
    <t>https://twitter.com/#!/hnosdelacalidad/status/927482385410732034</t>
  </si>
  <si>
    <t>https://twitter.com/#!/hnosdelacalidad/status/927482417757204480</t>
  </si>
  <si>
    <t>https://twitter.com/#!/thebironicman/status/927482420819058694</t>
  </si>
  <si>
    <t>https://twitter.com/#!/lilbwana/status/927482427844546560</t>
  </si>
  <si>
    <t>https://twitter.com/#!/rycierts/status/927482220264280064</t>
  </si>
  <si>
    <t>https://twitter.com/#!/rycierts/status/927482521515896838</t>
  </si>
  <si>
    <t>https://twitter.com/#!/emw_04f_2/status/927482526850957312</t>
  </si>
  <si>
    <t>https://twitter.com/#!/carchanadjaovq/status/927482532718714880</t>
  </si>
  <si>
    <t>https://twitter.com/#!/notaaroncarter/status/927482623789813760</t>
  </si>
  <si>
    <t>https://twitter.com/#!/96ivanmr/status/927477058581745664</t>
  </si>
  <si>
    <t>https://twitter.com/#!/96ivanmr/status/927477903687913472</t>
  </si>
  <si>
    <t>https://twitter.com/#!/96ivanmr/status/927480873582256128</t>
  </si>
  <si>
    <t>https://twitter.com/#!/96ivanmr/status/927482664831070208</t>
  </si>
  <si>
    <t>https://twitter.com/#!/96ivanmr/status/927480666358509568</t>
  </si>
  <si>
    <t>https://twitter.com/#!/damnstreamers/status/927482679586689029</t>
  </si>
  <si>
    <t>https://twitter.com/#!/dayromvp/status/927482685316050945</t>
  </si>
  <si>
    <t>https://twitter.com/#!/ped8j/status/927482725665144834</t>
  </si>
  <si>
    <t>https://twitter.com/#!/v_af67/status/927482731126128640</t>
  </si>
  <si>
    <t>https://twitter.com/#!/planz_xcl/status/927482764512956417</t>
  </si>
  <si>
    <t>https://twitter.com/#!/royal_vocalz/status/927482833945419776</t>
  </si>
  <si>
    <t>https://twitter.com/#!/mauricio_qbueno/status/927482839448326144</t>
  </si>
  <si>
    <t>https://twitter.com/#!/burkemom/status/927482858637180931</t>
  </si>
  <si>
    <t>https://twitter.com/#!/arajin_nd5rc/status/927482923967684609</t>
  </si>
  <si>
    <t>https://twitter.com/#!/rmethod/status/927482924676599808</t>
  </si>
  <si>
    <t>https://twitter.com/#!/locuusss/status/927482928371851264</t>
  </si>
  <si>
    <t>https://twitter.com/#!/apokalypse_king/status/927482929588195329</t>
  </si>
  <si>
    <t>https://twitter.com/#!/lzsolidz/status/927481308934295552</t>
  </si>
  <si>
    <t>https://twitter.com/#!/lzsolidz/status/927482943609757696</t>
  </si>
  <si>
    <t>https://twitter.com/#!/jamesando57/status/927482943664263168</t>
  </si>
  <si>
    <t>https://twitter.com/#!/davigo1995/status/927482960126685185</t>
  </si>
  <si>
    <t>https://twitter.com/#!/_chrisindicud/status/927483037763457024</t>
  </si>
  <si>
    <t>https://twitter.com/#!/robxnou/status/927483039428628481</t>
  </si>
  <si>
    <t>https://twitter.com/#!/victooorgm/status/927483043618496513</t>
  </si>
  <si>
    <t>https://twitter.com/#!/kosokosonicco/status/927483056503455744</t>
  </si>
  <si>
    <t>https://twitter.com/#!/kosram/status/927483121187950592</t>
  </si>
  <si>
    <t>https://twitter.com/#!/newbiesociety/status/927483150703345664</t>
  </si>
  <si>
    <t>https://twitter.com/#!/bregan2004/status/927482913188405249</t>
  </si>
  <si>
    <t>https://twitter.com/#!/bregan2004/status/927483154708992001</t>
  </si>
  <si>
    <t>https://twitter.com/#!/serpent777/status/927483175374163968</t>
  </si>
  <si>
    <t>https://twitter.com/#!/vgn_it/status/927483197713154048</t>
  </si>
  <si>
    <t>https://twitter.com/#!/satoru_inoue/status/927483205728444417</t>
  </si>
  <si>
    <t>https://twitter.com/#!/vexxedphoenix/status/927483212594601984</t>
  </si>
  <si>
    <t>https://twitter.com/#!/japtwap/status/927483234744549377</t>
  </si>
  <si>
    <t>https://twitter.com/#!/joaquin_dm_/status/927483239773569025</t>
  </si>
  <si>
    <t>https://twitter.com/#!/jurkuspetrass1/status/927483260434710528</t>
  </si>
  <si>
    <t>https://twitter.com/#!/rlx_rsa/status/927483303334236161</t>
  </si>
  <si>
    <t>https://twitter.com/#!/vfxvbs/status/927483397282377728</t>
  </si>
  <si>
    <t>https://twitter.com/#!/jahollick/status/927483398691676160</t>
  </si>
  <si>
    <t>https://twitter.com/#!/jmappelmaxence/status/927483477221691392</t>
  </si>
  <si>
    <t>https://twitter.com/#!/alexandrborisik/status/927483485266292736</t>
  </si>
  <si>
    <t>https://twitter.com/#!/ziracod/status/927483537741279234</t>
  </si>
  <si>
    <t>https://twitter.com/#!/zelmar13/status/927480320076677120</t>
  </si>
  <si>
    <t>https://twitter.com/#!/zelmar13/status/927482835291791360</t>
  </si>
  <si>
    <t>https://twitter.com/#!/zelmar13/status/927483546016669696</t>
  </si>
  <si>
    <t>https://twitter.com/#!/dark_messiah_/status/927483551033053184</t>
  </si>
  <si>
    <t>https://twitter.com/#!/ipassgas_twitch/status/927483574265307136</t>
  </si>
  <si>
    <t>https://twitter.com/#!/hyzennn/status/927483585115885568</t>
  </si>
  <si>
    <t>https://twitter.com/#!/senseijussa/status/927483591650697216</t>
  </si>
  <si>
    <t>https://twitter.com/#!/cod_ps4share/status/927483667965988866</t>
  </si>
  <si>
    <t>https://twitter.com/#!/ssa_watson/status/927483682960695296</t>
  </si>
  <si>
    <t>https://twitter.com/#!/hvrellas/status/927483683304628224</t>
  </si>
  <si>
    <t>https://twitter.com/#!/israellarapino/status/927483701671362560</t>
  </si>
  <si>
    <t>https://twitter.com/#!/vsnogue/status/927483705731325952</t>
  </si>
  <si>
    <t>https://twitter.com/#!/alet_ti/status/927483757350682625</t>
  </si>
  <si>
    <t>https://twitter.com/#!/_gingila/status/927483759674343424</t>
  </si>
  <si>
    <t>https://twitter.com/#!/garukia/status/927483762866208768</t>
  </si>
  <si>
    <t>https://twitter.com/#!/biomac26/status/927483775725985792</t>
  </si>
  <si>
    <t>https://twitter.com/#!/anal___fuck/status/927483792377331713</t>
  </si>
  <si>
    <t>https://twitter.com/#!/fanuc420i/status/927482917554712576</t>
  </si>
  <si>
    <t>https://twitter.com/#!/fanuc420i/status/927483807258890242</t>
  </si>
  <si>
    <t>https://twitter.com/#!/robertojesus115/status/927483853807149056</t>
  </si>
  <si>
    <t>https://twitter.com/#!/mike_estabrooks/status/927483901207023616</t>
  </si>
  <si>
    <t>https://twitter.com/#!/ivanpauler/status/927483956395614208</t>
  </si>
  <si>
    <t>https://twitter.com/#!/brenekcedric/status/927483969666502656</t>
  </si>
  <si>
    <t>https://twitter.com/#!/marcussvean/status/927484012750430209</t>
  </si>
  <si>
    <t>https://twitter.com/#!/justshizy_/status/927484063929204736</t>
  </si>
  <si>
    <t>https://twitter.com/#!/beastgriezmann/status/927484088105148416</t>
  </si>
  <si>
    <t>https://twitter.com/#!/imli4s/status/927484105331052544</t>
  </si>
  <si>
    <t>https://twitter.com/#!/airz_/status/927484138696740865</t>
  </si>
  <si>
    <t>https://twitter.com/#!/astrogaminguk/status/927484250022129664</t>
  </si>
  <si>
    <t>https://twitter.com/#!/martinquets/status/927484273568993280</t>
  </si>
  <si>
    <t>https://twitter.com/#!/robz___/status/927484299141623808</t>
  </si>
  <si>
    <t>https://twitter.com/#!/yoda102804/status/927484331831967749</t>
  </si>
  <si>
    <t>https://twitter.com/#!/fyzqy_/status/927484409640448000</t>
  </si>
  <si>
    <t>https://twitter.com/#!/psychobrad42/status/927484436802883585</t>
  </si>
  <si>
    <t>https://twitter.com/#!/snow_aki0919/status/927484468461371392</t>
  </si>
  <si>
    <t>https://twitter.com/#!/fraudlinkplayer/status/927484485343502339</t>
  </si>
  <si>
    <t>https://twitter.com/#!/lonjanis/status/927484519430602752</t>
  </si>
  <si>
    <t>https://twitter.com/#!/bluevrx/status/927484571251363840</t>
  </si>
  <si>
    <t>https://twitter.com/#!/stunasii/status/927484572459327488</t>
  </si>
  <si>
    <t>https://twitter.com/#!/puzzlehombre/status/927484566645936128</t>
  </si>
  <si>
    <t>https://twitter.com/#!/puzzlehombre/status/927484582236250112</t>
  </si>
  <si>
    <t>https://twitter.com/#!/tsaitou88888/status/927484602653982723</t>
  </si>
  <si>
    <t>https://twitter.com/#!/lilchief2007/status/927484620920066048</t>
  </si>
  <si>
    <t>https://twitter.com/#!/lonsuku/status/927484653094580224</t>
  </si>
  <si>
    <t>https://twitter.com/#!/afriqa_michael/status/927484658266161152</t>
  </si>
  <si>
    <t>https://twitter.com/#!/reiver_yuckey/status/927484682056318976</t>
  </si>
  <si>
    <t>https://twitter.com/#!/lineydampzent/status/927484706635042816</t>
  </si>
  <si>
    <t>https://twitter.com/#!/mrmetalmangamin/status/927484716986408960</t>
  </si>
  <si>
    <t>https://twitter.com/#!/anthorcl/status/927484723760435200</t>
  </si>
  <si>
    <t>https://twitter.com/#!/nounours___/status/927484735982653441</t>
  </si>
  <si>
    <t>https://twitter.com/#!/oscarps11/status/927484812381818880</t>
  </si>
  <si>
    <t>https://twitter.com/#!/el_meca_/status/927484827397382144</t>
  </si>
  <si>
    <t>https://twitter.com/#!/yrdooda/status/927482853348257792</t>
  </si>
  <si>
    <t>https://twitter.com/#!/yrdooda/status/927484828437635073</t>
  </si>
  <si>
    <t>https://twitter.com/#!/markforza/status/927484833042968588</t>
  </si>
  <si>
    <t>https://twitter.com/#!/extraisagod/status/927484471988891650</t>
  </si>
  <si>
    <t>https://twitter.com/#!/extraisagod/status/927484871018237953</t>
  </si>
  <si>
    <t>https://twitter.com/#!/excallia/status/927484969336832001</t>
  </si>
  <si>
    <t>https://twitter.com/#!/mishari228/status/927485107111432193</t>
  </si>
  <si>
    <t>https://twitter.com/#!/sd_plissken97/status/927485128422633472</t>
  </si>
  <si>
    <t>https://twitter.com/#!/913sold/status/927485135489974273</t>
  </si>
  <si>
    <t>https://twitter.com/#!/francis19216013/status/927485150715187200</t>
  </si>
  <si>
    <t>https://twitter.com/#!/tanaka1111345/status/927485195825045505</t>
  </si>
  <si>
    <t>https://twitter.com/#!/p_nqttu/status/927485209418743809</t>
  </si>
  <si>
    <t>https://twitter.com/#!/_makogaming/status/927485282924023808</t>
  </si>
  <si>
    <t>https://twitter.com/#!/anavelgato302/status/927485365463613440</t>
  </si>
  <si>
    <t>https://twitter.com/#!/ntnt19990310/status/927485373395038208</t>
  </si>
  <si>
    <t>https://twitter.com/#!/anangi_4/status/927485413798789120</t>
  </si>
  <si>
    <t>https://twitter.com/#!/juicenotapple/status/927485422195818496</t>
  </si>
  <si>
    <t>https://twitter.com/#!/esports4players/status/927485462415073280</t>
  </si>
  <si>
    <t>https://twitter.com/#!/fortunabiysk/status/927485469163536386</t>
  </si>
  <si>
    <t>https://twitter.com/#!/burnisonfire/status/927484199388549120</t>
  </si>
  <si>
    <t>https://twitter.com/#!/burnisonfire/status/927485481184620544</t>
  </si>
  <si>
    <t>https://twitter.com/#!/mthunknown/status/927485445994196992</t>
  </si>
  <si>
    <t>https://twitter.com/#!/mthunknown/status/927485491707916289</t>
  </si>
  <si>
    <t>https://twitter.com/#!/hyunkerudd/status/927485518316691462</t>
  </si>
  <si>
    <t>https://twitter.com/#!/xdista_/status/927485597026983936</t>
  </si>
  <si>
    <t>https://twitter.com/#!/eisenpo/status/927485618967531521</t>
  </si>
  <si>
    <t>https://twitter.com/#!/nipedsnipez/status/927485711271583745</t>
  </si>
  <si>
    <t>https://twitter.com/#!/toruneko1201/status/927485724537929728</t>
  </si>
  <si>
    <t>https://twitter.com/#!/caninho93/status/927485734679924738</t>
  </si>
  <si>
    <t>https://twitter.com/#!/valentinconst14/status/927485739868344321</t>
  </si>
  <si>
    <t>https://twitter.com/#!/baines05b/status/927485769173712896</t>
  </si>
  <si>
    <t>https://twitter.com/#!/iangutierrezz_/status/927485783862255616</t>
  </si>
  <si>
    <t>https://twitter.com/#!/zayroz_eu/status/927485783984009216</t>
  </si>
  <si>
    <t>https://twitter.com/#!/drikev/status/927485878435500032</t>
  </si>
  <si>
    <t>https://twitter.com/#!/lukehboy/status/927483487682203648</t>
  </si>
  <si>
    <t>https://twitter.com/#!/mikeharkolfc/status/927485906222829568</t>
  </si>
  <si>
    <t>https://twitter.com/#!/mikeharkolfc/status/927485824479956992</t>
  </si>
  <si>
    <t>https://twitter.com/#!/jeffag21/status/927485915793985536</t>
  </si>
  <si>
    <t>https://twitter.com/#!/zikonis/status/927485923423596546</t>
  </si>
  <si>
    <t>https://twitter.com/#!/kylorencod/status/927485943883366400</t>
  </si>
  <si>
    <t>https://twitter.com/#!/neunerderechte/status/927485976846503936</t>
  </si>
  <si>
    <t>https://twitter.com/#!/yozora_byakko/status/927485992377790464</t>
  </si>
  <si>
    <t>https://twitter.com/#!/fagjackiechan/status/927486003127996417</t>
  </si>
  <si>
    <t>https://twitter.com/#!/juni9666/status/927486106190229505</t>
  </si>
  <si>
    <t>https://twitter.com/#!/sinandtonic__/status/927486124355760128</t>
  </si>
  <si>
    <t>https://twitter.com/#!/katiecontests/status/927486142819086337</t>
  </si>
  <si>
    <t>https://twitter.com/#!/kevinostosky9/status/927486219981938689</t>
  </si>
  <si>
    <t>https://twitter.com/#!/gamesnewslivede/status/927486229091897344</t>
  </si>
  <si>
    <t>https://twitter.com/#!/escubidoadrille/status/927486251371864064</t>
  </si>
  <si>
    <t>https://twitter.com/#!/gamehayes/status/927486265557180417</t>
  </si>
  <si>
    <t>https://twitter.com/#!/xenigmabitwx/status/927486351796142080</t>
  </si>
  <si>
    <t>https://twitter.com/#!/sky599mt0306/status/927486400273965056</t>
  </si>
  <si>
    <t>https://twitter.com/#!/paky_92/status/927486408910098433</t>
  </si>
  <si>
    <t>https://twitter.com/#!/lackogarrett/status/927486427884953600</t>
  </si>
  <si>
    <t>https://twitter.com/#!/gabriel_cr93/status/927486491844075520</t>
  </si>
  <si>
    <t>https://twitter.com/#!/yukaroine/status/927486529278058496</t>
  </si>
  <si>
    <t>https://twitter.com/#!/nightofv5/status/927486549364633600</t>
  </si>
  <si>
    <t>https://twitter.com/#!/shadesofmett/status/927486563306622976</t>
  </si>
  <si>
    <t>https://twitter.com/#!/weser_7/status/927486569811816448</t>
  </si>
  <si>
    <t>https://twitter.com/#!/dian30733941/status/927486584898723842</t>
  </si>
  <si>
    <t>https://twitter.com/#!/mizuumi_ike/status/927486590095519744</t>
  </si>
  <si>
    <t>https://twitter.com/#!/jhersondfwy/status/927486613302607872</t>
  </si>
  <si>
    <t>https://twitter.com/#!/simsim19999/status/927486624795000833</t>
  </si>
  <si>
    <t>https://twitter.com/#!/eduvalenciia01/status/927486648002195456</t>
  </si>
  <si>
    <t>https://twitter.com/#!/d0lkin/status/927486650959192065</t>
  </si>
  <si>
    <t>https://twitter.com/#!/k1ttyiv/status/927486672375123968</t>
  </si>
  <si>
    <t>https://twitter.com/#!/nzoress/status/927486688628281344</t>
  </si>
  <si>
    <t>https://twitter.com/#!/juliotulin1/status/927486698568671232</t>
  </si>
  <si>
    <t>https://twitter.com/#!/terionrob/status/927486728792834048</t>
  </si>
  <si>
    <t>https://twitter.com/#!/fabounet51/status/927486737521238017</t>
  </si>
  <si>
    <t>https://twitter.com/#!/weslley33230/status/927486876298240000</t>
  </si>
  <si>
    <t>https://twitter.com/#!/deadfrost99/status/927486942995869697</t>
  </si>
  <si>
    <t>https://twitter.com/#!/b3comelegend/status/927486971244662784</t>
  </si>
  <si>
    <t>https://twitter.com/#!/julienkeys/status/927487019713990656</t>
  </si>
  <si>
    <t>https://twitter.com/#!/naoka_yoshihara/status/927487046771343360</t>
  </si>
  <si>
    <t>https://twitter.com/#!/jarabejurasico/status/927487071123595265</t>
  </si>
  <si>
    <t>https://twitter.com/#!/jarabejurasico/status/927487102543155200</t>
  </si>
  <si>
    <t>https://twitter.com/#!/re_zed/status/927487134742671360</t>
  </si>
  <si>
    <t>https://twitter.com/#!/ffskane10/status/927487139696316416</t>
  </si>
  <si>
    <t>https://twitter.com/#!/hainrain/status/927487147744968704</t>
  </si>
  <si>
    <t>https://twitter.com/#!/dragonholy_jol/status/927487157048094720</t>
  </si>
  <si>
    <t>https://twitter.com/#!/beflat_kobe/status/927487171631529984</t>
  </si>
  <si>
    <t>https://twitter.com/#!/deanlewis72/status/927487182717284352</t>
  </si>
  <si>
    <t>https://twitter.com/#!/waveformshouts/status/927487201994334208</t>
  </si>
  <si>
    <t>https://twitter.com/#!/codelitefr/status/927487212077309952</t>
  </si>
  <si>
    <t>https://twitter.com/#!/silverer180/status/927487351487631360</t>
  </si>
  <si>
    <t>https://twitter.com/#!/ii45148i0/status/927487356126425088</t>
  </si>
  <si>
    <t>https://twitter.com/#!/xxseeker671x/status/927484895907127297</t>
  </si>
  <si>
    <t>https://twitter.com/#!/xxseeker671x/status/927487359850917889</t>
  </si>
  <si>
    <t>https://twitter.com/#!/ignukdeals/status/927480432026963968</t>
  </si>
  <si>
    <t>https://twitter.com/#!/bigwasp80/status/927487375558807552</t>
  </si>
  <si>
    <t>https://twitter.com/#!/45ryuuni/status/927487381808168961</t>
  </si>
  <si>
    <t>https://twitter.com/#!/maxikarensanti/status/927487394516832256</t>
  </si>
  <si>
    <t>https://twitter.com/#!/koshk4r6/status/927487430650773504</t>
  </si>
  <si>
    <t>https://twitter.com/#!/watari_laugh/status/927487483012554752</t>
  </si>
  <si>
    <t>https://twitter.com/#!/maguroteikoku_/status/927487538469601281</t>
  </si>
  <si>
    <t>https://twitter.com/#!/jessycharo/status/927487575518072832</t>
  </si>
  <si>
    <t>https://twitter.com/#!/yumachan1016/status/927487623173570560</t>
  </si>
  <si>
    <t>https://twitter.com/#!/danielnequee/status/927487655507509248</t>
  </si>
  <si>
    <t>https://twitter.com/#!/niklasshk/status/927487670435098624</t>
  </si>
  <si>
    <t>https://twitter.com/#!/mandimarie78/status/927487714022236160</t>
  </si>
  <si>
    <t>https://twitter.com/#!/cutiebuono/status/927487726332534784</t>
  </si>
  <si>
    <t>https://twitter.com/#!/m60_eagl/status/927487738336632832</t>
  </si>
  <si>
    <t>https://twitter.com/#!/angelfamilia4/status/927487920688082944</t>
  </si>
  <si>
    <t>https://twitter.com/#!/anchorgamessa/status/927488056537513986</t>
  </si>
  <si>
    <t>https://twitter.com/#!/thibz7/status/927488058915807232</t>
  </si>
  <si>
    <t>https://twitter.com/#!/jerichoalec/status/927488074358996992</t>
  </si>
  <si>
    <t>https://twitter.com/#!/panduhhgames/status/927488125919690752</t>
  </si>
  <si>
    <t>https://twitter.com/#!/dada_daichan/status/927488136006983681</t>
  </si>
  <si>
    <t>https://twitter.com/#!/ami4levi/status/927488148266942465</t>
  </si>
  <si>
    <t>https://twitter.com/#!/e_sportsleague/status/927488188259516416</t>
  </si>
  <si>
    <t>https://twitter.com/#!/gamelff/status/927488247701192705</t>
  </si>
  <si>
    <t>https://twitter.com/#!/gameskelet/status/927488294493007872</t>
  </si>
  <si>
    <t>https://twitter.com/#!/moneymadejeff/status/927488298490228736</t>
  </si>
  <si>
    <t>https://twitter.com/#!/ou_gaming/status/927488301002452993</t>
  </si>
  <si>
    <t>https://twitter.com/#!/bramvanderven6/status/927488320099246080</t>
  </si>
  <si>
    <t>https://twitter.com/#!/thihaya04/status/927488340370141184</t>
  </si>
  <si>
    <t>https://twitter.com/#!/damienleyden/status/927488348741976065</t>
  </si>
  <si>
    <t>https://twitter.com/#!/torarara46/status/927488378584547329</t>
  </si>
  <si>
    <t>https://twitter.com/#!/astroboy_13def/status/927486970929954818</t>
  </si>
  <si>
    <t>https://twitter.com/#!/waltermoralessv/status/927488419965685760</t>
  </si>
  <si>
    <t>https://twitter.com/#!/cotly/status/927488486223081473</t>
  </si>
  <si>
    <t>https://twitter.com/#!/towtowrow/status/927488511330193408</t>
  </si>
  <si>
    <t>https://twitter.com/#!/youngboistreets/status/927488436856086528</t>
  </si>
  <si>
    <t>https://twitter.com/#!/rejonc770/status/927488529747333120</t>
  </si>
  <si>
    <t>https://twitter.com/#!/olivamarras/status/927488543038914561</t>
  </si>
  <si>
    <t>https://twitter.com/#!/pukupuku5095/status/927488553176535043</t>
  </si>
  <si>
    <t>https://twitter.com/#!/jotatoi_03/status/927488561930059777</t>
  </si>
  <si>
    <t>https://twitter.com/#!/luluvb0r/status/927488591202156544</t>
  </si>
  <si>
    <t>https://twitter.com/#!/frenchawtv/status/927488599779627009</t>
  </si>
  <si>
    <t>https://twitter.com/#!/gamerrtservice/status/927488625796935680</t>
  </si>
  <si>
    <t>https://twitter.com/#!/iiajearleyii/status/927488634764382209</t>
  </si>
  <si>
    <t>https://twitter.com/#!/rtsmstreamers/status/927488666091573248</t>
  </si>
  <si>
    <t>https://twitter.com/#!/sebas_yeah/status/927488696890179584</t>
  </si>
  <si>
    <t>https://twitter.com/#!/exxc0tt0n/status/927488752947118080</t>
  </si>
  <si>
    <t>https://twitter.com/#!/alexgim45/status/927488797117382656</t>
  </si>
  <si>
    <t>https://twitter.com/#!/alangouvernet/status/927488915384258562</t>
  </si>
  <si>
    <t>https://twitter.com/#!/jobaaar/status/927488959084683264</t>
  </si>
  <si>
    <t>https://twitter.com/#!/zerkysama/status/927488994199461889</t>
  </si>
  <si>
    <t>https://twitter.com/#!/slakey28/status/927489030295642112</t>
  </si>
  <si>
    <t>https://twitter.com/#!/brayan758047687/status/927489045978058752</t>
  </si>
  <si>
    <t>https://twitter.com/#!/alexpalomino165/status/927488947692769280</t>
  </si>
  <si>
    <t>https://twitter.com/#!/alexpalomino165/status/927488967024316431</t>
  </si>
  <si>
    <t>https://twitter.com/#!/alexpalomino165/status/927489056996450304</t>
  </si>
  <si>
    <t>https://twitter.com/#!/paint_at_neko/status/927489143407439873</t>
  </si>
  <si>
    <t>https://twitter.com/#!/voxx_maqly/status/927489175493988352</t>
  </si>
  <si>
    <t>https://twitter.com/#!/aleexmeessi16/status/927489182313918466</t>
  </si>
  <si>
    <t>https://twitter.com/#!/eliiassomo97/status/927489221564051456</t>
  </si>
  <si>
    <t>https://twitter.com/#!/sandra_krkn/status/927489242447712257</t>
  </si>
  <si>
    <t>https://twitter.com/#!/sbournig/status/927489306813435906</t>
  </si>
  <si>
    <t>https://twitter.com/#!/bugs6868/status/927489361007984641</t>
  </si>
  <si>
    <t>https://twitter.com/#!/s170804/status/927489421447798784</t>
  </si>
  <si>
    <t>https://twitter.com/#!/sanyadomira/status/927489434320224256</t>
  </si>
  <si>
    <t>https://twitter.com/#!/vnwombat/status/927489437998596096</t>
  </si>
  <si>
    <t>https://twitter.com/#!/manley_cade/status/927489463340683264</t>
  </si>
  <si>
    <t>https://twitter.com/#!/srsrlobo/status/927489307790774273</t>
  </si>
  <si>
    <t>https://twitter.com/#!/srsrlobo/status/927489326145040384</t>
  </si>
  <si>
    <t>https://twitter.com/#!/mmorpgfanfan/status/927489520827813889</t>
  </si>
  <si>
    <t>https://twitter.com/#!/wfaa72/status/927489614566260736</t>
  </si>
  <si>
    <t>https://twitter.com/#!/dow_pitbull/status/927489648875548672</t>
  </si>
  <si>
    <t>https://twitter.com/#!/tonesibley/status/927489649861365760</t>
  </si>
  <si>
    <t>https://twitter.com/#!/maki112590/status/927489652633714688</t>
  </si>
  <si>
    <t>https://twitter.com/#!/klnkykora/status/927489662750461953</t>
  </si>
  <si>
    <t>https://twitter.com/#!/taurisince1983/status/927489722548662273</t>
  </si>
  <si>
    <t>https://twitter.com/#!/igreedzz/status/927489731629170688</t>
  </si>
  <si>
    <t>https://twitter.com/#!/kougyou_inm810/status/927489738570842113</t>
  </si>
  <si>
    <t>https://twitter.com/#!/kakeshinxx/status/927489896972873728</t>
  </si>
  <si>
    <t>https://twitter.com/#!/deliriumz_za/status/927484261468385280</t>
  </si>
  <si>
    <t>https://twitter.com/#!/deliriumz_za/status/927489931630522368</t>
  </si>
  <si>
    <t>https://twitter.com/#!/ltzstealth/status/927483769648541696</t>
  </si>
  <si>
    <t>https://twitter.com/#!/mitchmitcheson/status/927489942678368256</t>
  </si>
  <si>
    <t>https://twitter.com/#!/a7766385/status/927489948994781184</t>
  </si>
  <si>
    <t>https://twitter.com/#!/_p9/status/927490015730339841</t>
  </si>
  <si>
    <t>https://twitter.com/#!/5h1eld/status/927490022026162182</t>
  </si>
  <si>
    <t>https://twitter.com/#!/teetaatee/status/927490023934398466</t>
  </si>
  <si>
    <t>https://twitter.com/#!/ps4sky/status/927490034835451905</t>
  </si>
  <si>
    <t>https://twitter.com/#!/bate81/status/927490054704041984</t>
  </si>
  <si>
    <t>https://twitter.com/#!/sidneywhittle/status/927490056083951616</t>
  </si>
  <si>
    <t>https://twitter.com/#!/baku_rin/status/927490146382966789</t>
  </si>
  <si>
    <t>https://twitter.com/#!/artacod/status/927490230994784259</t>
  </si>
  <si>
    <t>https://twitter.com/#!/delpshirley/status/927490252092014592</t>
  </si>
  <si>
    <t>https://twitter.com/#!/victoria_foxy_/status/927490268835692548</t>
  </si>
  <si>
    <t>https://twitter.com/#!/aalex_raamireez/status/927490277006364672</t>
  </si>
  <si>
    <t>https://twitter.com/#!/miwa_kumi_love/status/927490312779448321</t>
  </si>
  <si>
    <t>https://twitter.com/#!/maka_pso2/status/927490313907605504</t>
  </si>
  <si>
    <t>https://twitter.com/#!/ishisyu/status/927490330319974401</t>
  </si>
  <si>
    <t>https://twitter.com/#!/xxantonio_luis_/status/927490381033357312</t>
  </si>
  <si>
    <t>https://twitter.com/#!/orcaaa_/status/927490405305741312</t>
  </si>
  <si>
    <t>https://twitter.com/#!/s_t008/status/927490408879230976</t>
  </si>
  <si>
    <t>https://twitter.com/#!/iilegend91ii/status/927487388418535424</t>
  </si>
  <si>
    <t>https://twitter.com/#!/iilegend91ii/status/927490416236224512</t>
  </si>
  <si>
    <t>https://twitter.com/#!/tkdorochi/status/927490418383601664</t>
  </si>
  <si>
    <t>https://twitter.com/#!/samasama_4649/status/927490460544667649</t>
  </si>
  <si>
    <t>https://twitter.com/#!/rushmacouille/status/927490478307717121</t>
  </si>
  <si>
    <t>https://twitter.com/#!/kuniyoutube/status/927490508615806977</t>
  </si>
  <si>
    <t>https://twitter.com/#!/realdealross/status/927490517113466881</t>
  </si>
  <si>
    <t>https://twitter.com/#!/strimstram/status/927490575984623616</t>
  </si>
  <si>
    <t>https://twitter.com/#!/vampaus/status/927490610394628097</t>
  </si>
  <si>
    <t>https://twitter.com/#!/ragnarocky_38/status/927490635367460864</t>
  </si>
  <si>
    <t>https://twitter.com/#!/kilwarfare/status/927490654816661504</t>
  </si>
  <si>
    <t>https://twitter.com/#!/misterr__cap/status/927490662861123584</t>
  </si>
  <si>
    <t>https://twitter.com/#!/adamiller28/status/927490671442665472</t>
  </si>
  <si>
    <t>https://twitter.com/#!/solteroduende/status/927490678044745728</t>
  </si>
  <si>
    <t>https://twitter.com/#!/solteroduende/status/927490708063293440</t>
  </si>
  <si>
    <t>https://twitter.com/#!/terremotoboss/status/927490715206242304</t>
  </si>
  <si>
    <t>https://twitter.com/#!/jlafount/status/927490730955718656</t>
  </si>
  <si>
    <t>https://twitter.com/#!/drogbasiki/status/927489549420216320</t>
  </si>
  <si>
    <t>https://twitter.com/#!/drogbasiki/status/927490756054368257</t>
  </si>
  <si>
    <t>https://twitter.com/#!/a_krazer/status/927490709820715009</t>
  </si>
  <si>
    <t>https://twitter.com/#!/a_krazer/status/927490735129145345</t>
  </si>
  <si>
    <t>https://twitter.com/#!/a_krazer/status/927490759397445633</t>
  </si>
  <si>
    <t>https://twitter.com/#!/blazzedshadow/status/927490759619735552</t>
  </si>
  <si>
    <t>https://twitter.com/#!/hyugame_ch0112/status/927490763574915073</t>
  </si>
  <si>
    <t>https://twitter.com/#!/hinatagames9220/status/927490764476764160</t>
  </si>
  <si>
    <t>https://twitter.com/#!/lrigald/status/927490812039938048</t>
  </si>
  <si>
    <t>https://twitter.com/#!/ezas____/status/927490818620973058</t>
  </si>
  <si>
    <t>https://twitter.com/#!/nq4s_/status/927490839298826240</t>
  </si>
  <si>
    <t>https://twitter.com/#!/x_edge_rhapsody/status/927490840716484608</t>
  </si>
  <si>
    <t>https://twitter.com/#!/glennlibbie/status/927490873268588544</t>
  </si>
  <si>
    <t>https://twitter.com/#!/96_nyanta/status/927490876166750210</t>
  </si>
  <si>
    <t>https://twitter.com/#!/lalbibilou/status/927490917019381762</t>
  </si>
  <si>
    <t>https://twitter.com/#!/ehroyalty/status/927490924837351425</t>
  </si>
  <si>
    <t>https://twitter.com/#!/gekugamestream/status/927490934819999745</t>
  </si>
  <si>
    <t>https://twitter.com/#!/josh5burton/status/927490955380428800</t>
  </si>
  <si>
    <t>https://twitter.com/#!/_georgenyc/status/927490991686168576</t>
  </si>
  <si>
    <t>https://twitter.com/#!/mynameisface/status/927490996778209282</t>
  </si>
  <si>
    <t>https://twitter.com/#!/gaminguardian1/status/927491029950976001</t>
  </si>
  <si>
    <t>https://twitter.com/#!/izzytolive/status/927491085412261889</t>
  </si>
  <si>
    <t>https://twitter.com/#!/teamstreamdream/status/927491100503412736</t>
  </si>
  <si>
    <t>https://twitter.com/#!/matiiny/status/927491133130731521</t>
  </si>
  <si>
    <t>https://twitter.com/#!/byderek1/status/927491133629980673</t>
  </si>
  <si>
    <t>https://twitter.com/#!/waltdlsney7/status/927491166353817601</t>
  </si>
  <si>
    <t>https://twitter.com/#!/sxnvia7/status/927491195286237184</t>
  </si>
  <si>
    <t>https://twitter.com/#!/shinizgamer/status/927491204052406272</t>
  </si>
  <si>
    <t>https://twitter.com/#!/iamnocompromise/status/927491231260790787</t>
  </si>
  <si>
    <t>https://twitter.com/#!/syaru_is_love/status/927491285144846336</t>
  </si>
  <si>
    <t>https://twitter.com/#!/aaljhenne/status/927491290064879617</t>
  </si>
  <si>
    <t>https://twitter.com/#!/tyrrellc99/status/927491297790844928</t>
  </si>
  <si>
    <t>https://twitter.com/#!/celyne85/status/927491305181253632</t>
  </si>
  <si>
    <t>https://twitter.com/#!/alaanarh/status/927491330309312512</t>
  </si>
  <si>
    <t>https://twitter.com/#!/keiran20001128/status/927491333769510912</t>
  </si>
  <si>
    <t>https://twitter.com/#!/remixnv/status/927491341281644545</t>
  </si>
  <si>
    <t>https://twitter.com/#!/emelinefettig/status/927491347312971776</t>
  </si>
  <si>
    <t>https://twitter.com/#!/jamielharding/status/927491372931862528</t>
  </si>
  <si>
    <t>https://twitter.com/#!/mrduncan24/status/927491410496016384</t>
  </si>
  <si>
    <t>https://twitter.com/#!/lilly_walker69/status/927491445526794240</t>
  </si>
  <si>
    <t>https://twitter.com/#!/romain13780/status/927491476581470208</t>
  </si>
  <si>
    <t>https://twitter.com/#!/miranda04430066/status/927491477357207557</t>
  </si>
  <si>
    <t>https://twitter.com/#!/mfs0704/status/927491500530843648</t>
  </si>
  <si>
    <t>https://twitter.com/#!/luiso005/status/927491512291725312</t>
  </si>
  <si>
    <t>https://twitter.com/#!/savagered__/status/927491530058878976</t>
  </si>
  <si>
    <t>https://twitter.com/#!/arconesjavi/status/927491552158478336</t>
  </si>
  <si>
    <t>https://twitter.com/#!/xgoidz/status/927491562400923648</t>
  </si>
  <si>
    <t>https://twitter.com/#!/kevinal737/status/927491570026213376</t>
  </si>
  <si>
    <t>https://twitter.com/#!/mitchiijohn/status/927485976603123713</t>
  </si>
  <si>
    <t>https://twitter.com/#!/twitchraid/status/927486241444106240</t>
  </si>
  <si>
    <t>https://twitter.com/#!/downunderteam_/status/927491609360441344</t>
  </si>
  <si>
    <t>https://twitter.com/#!/cae_rt/status/927491623465996289</t>
  </si>
  <si>
    <t>https://twitter.com/#!/tanabotaboy/status/927491648963014656</t>
  </si>
  <si>
    <t>https://twitter.com/#!/neko_o4zy3/status/927491717552513024</t>
  </si>
  <si>
    <t>https://twitter.com/#!/jossfletch/status/927491747676073984</t>
  </si>
  <si>
    <t>https://twitter.com/#!/warfarebros/status/927491770728009729</t>
  </si>
  <si>
    <t>https://twitter.com/#!/adriancaceress1/status/927491787853250560</t>
  </si>
  <si>
    <t>https://twitter.com/#!/tiswietse/status/927491794815897601</t>
  </si>
  <si>
    <t>https://twitter.com/#!/iamsowanted/status/927491820497637382</t>
  </si>
  <si>
    <t>https://twitter.com/#!/xxuk_tannerxx/status/927491860033130497</t>
  </si>
  <si>
    <t>https://twitter.com/#!/jay_massilia/status/927491863623426049</t>
  </si>
  <si>
    <t>https://twitter.com/#!/smarco10l/status/927491880815693824</t>
  </si>
  <si>
    <t>https://twitter.com/#!/sigumaneko1/status/927491908993105920</t>
  </si>
  <si>
    <t>https://twitter.com/#!/adam18563069/status/927491909974679552</t>
  </si>
  <si>
    <t>https://twitter.com/#!/dark2naruto78/status/927491926106034177</t>
  </si>
  <si>
    <t>https://twitter.com/#!/yuihan1208teama/status/927491928093999104</t>
  </si>
  <si>
    <t>https://twitter.com/#!/natroxinet/status/927491972604063744</t>
  </si>
  <si>
    <t>https://twitter.com/#!/gamerchick82/status/927486545426337792</t>
  </si>
  <si>
    <t>https://twitter.com/#!/twitchsharer/status/927492017055248384</t>
  </si>
  <si>
    <t>https://twitter.com/#!/zemurxbl/status/927492018712055808</t>
  </si>
  <si>
    <t>https://twitter.com/#!/miku39yuko/status/927492045370830848</t>
  </si>
  <si>
    <t>https://twitter.com/#!/vaagjuniorgames/status/927492103432699904</t>
  </si>
  <si>
    <t>https://twitter.com/#!/eupho15/status/927488548114239488</t>
  </si>
  <si>
    <t>https://twitter.com/#!/teamx6tence/status/927489345463963648</t>
  </si>
  <si>
    <t>https://twitter.com/#!/teamx6tence/status/927489366129369088</t>
  </si>
  <si>
    <t>https://twitter.com/#!/marigamer92/status/927492174903742464</t>
  </si>
  <si>
    <t>https://twitter.com/#!/tforceuk1/status/927492328570449920</t>
  </si>
  <si>
    <t>https://twitter.com/#!/djwells212/status/927492387261374464</t>
  </si>
  <si>
    <t>https://twitter.com/#!/vlsionz/status/927492407511285761</t>
  </si>
  <si>
    <t>https://twitter.com/#!/_julie_cc/status/927484786813399041</t>
  </si>
  <si>
    <t>https://twitter.com/#!/_julie_cc/status/927492408367083520</t>
  </si>
  <si>
    <t>https://twitter.com/#!/mlgbodus/status/927492423177195523</t>
  </si>
  <si>
    <t>https://twitter.com/#!/nakanishi0804/status/927492437118894080</t>
  </si>
  <si>
    <t>https://twitter.com/#!/s4ltis256/status/927492460128886784</t>
  </si>
  <si>
    <t>https://twitter.com/#!/game_machine33/status/927492460531539968</t>
  </si>
  <si>
    <t>https://twitter.com/#!/warrior060702/status/927492534032576513</t>
  </si>
  <si>
    <t>https://twitter.com/#!/jin_jrm/status/927492634771308545</t>
  </si>
  <si>
    <t>https://twitter.com/#!/dexertofr/status/927483196253528064</t>
  </si>
  <si>
    <t>https://twitter.com/#!/wiays/status/927492694674460676</t>
  </si>
  <si>
    <t>https://twitter.com/#!/krist3n_xo/status/927492711292252160</t>
  </si>
  <si>
    <t>https://twitter.com/#!/cj_mayor/status/927492739054399488</t>
  </si>
  <si>
    <t>https://twitter.com/#!/xcarlos83x/status/927492742862610433</t>
  </si>
  <si>
    <t>https://twitter.com/#!/rain1123sigsig/status/927492774257029121</t>
  </si>
  <si>
    <t>https://twitter.com/#!/theblackgamern1/status/927492780649312256</t>
  </si>
  <si>
    <t>https://twitter.com/#!/gameilkeston/status/927492297901690880</t>
  </si>
  <si>
    <t>https://twitter.com/#!/gameilkeston/status/927492794893131782</t>
  </si>
  <si>
    <t>https://twitter.com/#!/ownedkg/status/927492860307496960</t>
  </si>
  <si>
    <t>https://twitter.com/#!/tennis9719/status/927492867311910912</t>
  </si>
  <si>
    <t>https://twitter.com/#!/_blr_d/status/927492939458236416</t>
  </si>
  <si>
    <t>https://twitter.com/#!/darkreon13/status/927492959674679296</t>
  </si>
  <si>
    <t>https://twitter.com/#!/franzgewinner/status/927493067300638721</t>
  </si>
  <si>
    <t>https://twitter.com/#!/tales_1127/status/927493078042083329</t>
  </si>
  <si>
    <t>https://twitter.com/#!/kritikxl_cod/status/927493094785761280</t>
  </si>
  <si>
    <t>https://twitter.com/#!/fashi0ngiirl/status/927493121927245825</t>
  </si>
  <si>
    <t>https://twitter.com/#!/aaaaaaanpan620/status/927493175874174976</t>
  </si>
  <si>
    <t>https://twitter.com/#!/yamazaki8190/status/927493265984589825</t>
  </si>
  <si>
    <t>https://twitter.com/#!/tradenationcrew/status/927493269931659264</t>
  </si>
  <si>
    <t>https://twitter.com/#!/levenar2/status/927493274318917632</t>
  </si>
  <si>
    <t>https://twitter.com/#!/tyan271118/status/927493285639102464</t>
  </si>
  <si>
    <t>https://twitter.com/#!/kisbuzsaki/status/927493314995159041</t>
  </si>
  <si>
    <t>https://twitter.com/#!/longdencallum1/status/927493333701812226</t>
  </si>
  <si>
    <t>https://twitter.com/#!/r63600196/status/927493366148820992</t>
  </si>
  <si>
    <t>https://twitter.com/#!/dorinku123/status/927493417927507968</t>
  </si>
  <si>
    <t>https://twitter.com/#!/kenkuri0926/status/927493506158882817</t>
  </si>
  <si>
    <t>https://twitter.com/#!/masteraxel19/status/927492853475037184</t>
  </si>
  <si>
    <t>https://twitter.com/#!/axel_trichard/status/927493541399539712</t>
  </si>
  <si>
    <t>https://twitter.com/#!/mrsandman_cod/status/927493554087264256</t>
  </si>
  <si>
    <t>https://twitter.com/#!/kouyooooooo/status/927493571405418496</t>
  </si>
  <si>
    <t>https://twitter.com/#!/letsgroove2/status/927493593778008064</t>
  </si>
  <si>
    <t>https://twitter.com/#!/peterrichmond83/status/927493598387589120</t>
  </si>
  <si>
    <t>https://twitter.com/#!/escoopgamers/status/927493624241192960</t>
  </si>
  <si>
    <t>https://twitter.com/#!/wagusuke/status/927493645657182208</t>
  </si>
  <si>
    <t>https://twitter.com/#!/drigingaming/status/927493717577039872</t>
  </si>
  <si>
    <t>https://twitter.com/#!/philcamnoah/status/927493721465245697</t>
  </si>
  <si>
    <t>https://twitter.com/#!/r6s_kaneki/status/927493790553608192</t>
  </si>
  <si>
    <t>https://twitter.com/#!/vinnu1462170/status/927493814054354944</t>
  </si>
  <si>
    <t>https://twitter.com/#!/bexterdext/status/927493815220523008</t>
  </si>
  <si>
    <t>https://twitter.com/#!/tappy_0129/status/927493826582757377</t>
  </si>
  <si>
    <t>https://twitter.com/#!/rezz/status/927493835206381568</t>
  </si>
  <si>
    <t>https://twitter.com/#!/myfolly/status/927493841975836674</t>
  </si>
  <si>
    <t>https://twitter.com/#!/deathmonk92/status/927493853514469376</t>
  </si>
  <si>
    <t>https://twitter.com/#!/soarpz/status/927482990036422656</t>
  </si>
  <si>
    <t>https://twitter.com/#!/dubstepzzyt/status/927493855871684608</t>
  </si>
  <si>
    <t>https://twitter.com/#!/stdxdreamer/status/927493856878264321</t>
  </si>
  <si>
    <t>https://twitter.com/#!/fpsplayer3/status/927493862708330497</t>
  </si>
  <si>
    <t>https://twitter.com/#!/fuz1n__/status/927493907717357573</t>
  </si>
  <si>
    <t>https://twitter.com/#!/hunterczarneck1/status/927493697469665280</t>
  </si>
  <si>
    <t>https://twitter.com/#!/hunterczarneck1/status/927493935458586624</t>
  </si>
  <si>
    <t>https://twitter.com/#!/rbgamezz_/status/927493993818214400</t>
  </si>
  <si>
    <t>https://twitter.com/#!/kuo_123/status/927494020099596290</t>
  </si>
  <si>
    <t>https://twitter.com/#!/vtiser_yt/status/927494036159594496</t>
  </si>
  <si>
    <t>https://twitter.com/#!/jawadlp/status/927494044095340546</t>
  </si>
  <si>
    <t>https://twitter.com/#!/rayesdiyab/status/927494045810745346</t>
  </si>
  <si>
    <t>https://twitter.com/#!/zainali1406/status/927494092883447810</t>
  </si>
  <si>
    <t>https://twitter.com/#!/davilito3dc/status/927494096402333696</t>
  </si>
  <si>
    <t>https://twitter.com/#!/waf22002/status/927494138903310336</t>
  </si>
  <si>
    <t>https://twitter.com/#!/ese_550/status/927494139033325568</t>
  </si>
  <si>
    <t>https://twitter.com/#!/106vcc/status/927494139050188801</t>
  </si>
  <si>
    <t>https://twitter.com/#!/ma_ar22/status/927494139113033728</t>
  </si>
  <si>
    <t>https://twitter.com/#!/kk00aa46/status/927494139163348993</t>
  </si>
  <si>
    <t>https://twitter.com/#!/cwlo46/status/927494139163414528</t>
  </si>
  <si>
    <t>https://twitter.com/#!/phantomas20/status/927494132964233218</t>
  </si>
  <si>
    <t>https://twitter.com/#!/phantomas20/status/927494148076261376</t>
  </si>
  <si>
    <t>https://twitter.com/#!/axcesslog/status/927494163536388096</t>
  </si>
  <si>
    <t>https://twitter.com/#!/tfczqbybscvxnij/status/927494189746569216</t>
  </si>
  <si>
    <t>https://twitter.com/#!/rogue_splashy/status/927494194867982337</t>
  </si>
  <si>
    <t>https://twitter.com/#!/calebsmitty189/status/927494215218745344</t>
  </si>
  <si>
    <t>https://twitter.com/#!/br1nster/status/927492515523112960</t>
  </si>
  <si>
    <t>https://twitter.com/#!/br1nster/status/927494254095675392</t>
  </si>
  <si>
    <t>https://twitter.com/#!/ohigedain/status/927494300492996608</t>
  </si>
  <si>
    <t>https://twitter.com/#!/strokers3030/status/927494314376204288</t>
  </si>
  <si>
    <t>https://twitter.com/#!/rapidf3ar/status/927494322227961858</t>
  </si>
  <si>
    <t>https://twitter.com/#!/lexx_mania/status/927494332868911105</t>
  </si>
  <si>
    <t>https://twitter.com/#!/deidara_zoel/status/927494373775777793</t>
  </si>
  <si>
    <t>https://twitter.com/#!/zannas10/status/927494474216984576</t>
  </si>
  <si>
    <t>https://twitter.com/#!/m7md9967/status/927494528646266880</t>
  </si>
  <si>
    <t>https://twitter.com/#!/alexismontsdoka/status/927494530672275458</t>
  </si>
  <si>
    <t>https://twitter.com/#!/banditodorrito/status/927494577040261120</t>
  </si>
  <si>
    <t>https://twitter.com/#!/symbiotecypher/status/927494622829522944</t>
  </si>
  <si>
    <t>https://twitter.com/#!/shogo_917dempa/status/927494627166339072</t>
  </si>
  <si>
    <t>https://twitter.com/#!/deezyy_____/status/927494638117715968</t>
  </si>
  <si>
    <t>https://twitter.com/#!/kg_heretic/status/927494656681824256</t>
  </si>
  <si>
    <t>https://twitter.com/#!/gaiyakuplayer/status/927494658485137408</t>
  </si>
  <si>
    <t>https://twitter.com/#!/sosipep/status/927494658678280192</t>
  </si>
  <si>
    <t>https://twitter.com/#!/mine__caron/status/927494662465531905</t>
  </si>
  <si>
    <t>https://twitter.com/#!/sinister_riot/status/927494676017549312</t>
  </si>
  <si>
    <t>https://twitter.com/#!/shikuramu/status/927494682279518208</t>
  </si>
  <si>
    <t>https://twitter.com/#!/puregu_tokyo/status/927490663578353664</t>
  </si>
  <si>
    <t>https://twitter.com/#!/puregu_tokyo/status/927494710167400449</t>
  </si>
  <si>
    <t>https://twitter.com/#!/joeclarke1996/status/927494784507351040</t>
  </si>
  <si>
    <t>https://twitter.com/#!/cristia95453803/status/927494814542675973</t>
  </si>
  <si>
    <t>https://twitter.com/#!/sinobu_icasan/status/927494844611641344</t>
  </si>
  <si>
    <t>https://twitter.com/#!/akabarkun/status/927494864228335616</t>
  </si>
  <si>
    <t>https://twitter.com/#!/cola_kt/status/927494870884786176</t>
  </si>
  <si>
    <t>https://twitter.com/#!/civonej/status/927494907773714433</t>
  </si>
  <si>
    <t>https://twitter.com/#!/ashi_u_/status/927495005186355200</t>
  </si>
  <si>
    <t>https://twitter.com/#!/d1ablo_csgo/status/927495016125145088</t>
  </si>
  <si>
    <t>https://twitter.com/#!/raphfouille/status/927495025579184128</t>
  </si>
  <si>
    <t>https://twitter.com/#!/tyronethedrone_/status/927494555808571392</t>
  </si>
  <si>
    <t>https://twitter.com/#!/tyronethedrone_/status/927495036945686528</t>
  </si>
  <si>
    <t>https://twitter.com/#!/leqluz/status/927495153903796224</t>
  </si>
  <si>
    <t>https://twitter.com/#!/coolcouponmom/status/927495157322211328</t>
  </si>
  <si>
    <t>https://twitter.com/#!/yasu_nk/status/927495267410100226</t>
  </si>
  <si>
    <t>https://twitter.com/#!/fear_rts/status/927494338715836417</t>
  </si>
  <si>
    <t>https://twitter.com/#!/fear_rts/status/927495329209036800</t>
  </si>
  <si>
    <t>https://twitter.com/#!/megga_gamingyt/status/927495340667875331</t>
  </si>
  <si>
    <t>https://twitter.com/#!/synaptix3/status/927495420082900992</t>
  </si>
  <si>
    <t>https://twitter.com/#!/pornstarsno1fan/status/927495434284797952</t>
  </si>
  <si>
    <t>https://twitter.com/#!/mister_gunk/status/927495438957080576</t>
  </si>
  <si>
    <t>https://twitter.com/#!/shuto926/status/927495520729251840</t>
  </si>
  <si>
    <t>https://twitter.com/#!/sgtshotyou/status/927477932683120641</t>
  </si>
  <si>
    <t>https://twitter.com/#!/sgtshotyou/status/927482209023520769</t>
  </si>
  <si>
    <t>https://twitter.com/#!/sgtshotyou/status/927490513661546497</t>
  </si>
  <si>
    <t>https://twitter.com/#!/sgtshotyou/status/927495551427534848</t>
  </si>
  <si>
    <t>https://twitter.com/#!/elpapisanchez9/status/927495551523762176</t>
  </si>
  <si>
    <t>https://twitter.com/#!/walter1124/status/927495576412753920</t>
  </si>
  <si>
    <t>https://twitter.com/#!/neptunesnerd/status/927495582909980672</t>
  </si>
  <si>
    <t>https://twitter.com/#!/god_son611/status/927495590375837696</t>
  </si>
  <si>
    <t>https://twitter.com/#!/crazyface159/status/927495690393092096</t>
  </si>
  <si>
    <t>https://twitter.com/#!/twitchrtcbot/status/927495702686597120</t>
  </si>
  <si>
    <t>https://twitter.com/#!/philmohney/status/927490318462783488</t>
  </si>
  <si>
    <t>https://twitter.com/#!/we_rts/status/927490514638852096</t>
  </si>
  <si>
    <t>https://twitter.com/#!/we_rts/status/927482210462158848</t>
  </si>
  <si>
    <t>https://twitter.com/#!/we_rts/status/927495704125296640</t>
  </si>
  <si>
    <t>https://twitter.com/#!/stdxsp4zeffect/status/927493800519487488</t>
  </si>
  <si>
    <t>https://twitter.com/#!/stdxsasuke/status/927495707061141506</t>
  </si>
  <si>
    <t>https://twitter.com/#!/xprinc1/status/927495802527862784</t>
  </si>
  <si>
    <t>https://twitter.com/#!/captainace202yt/status/927495804373340160</t>
  </si>
  <si>
    <t>https://twitter.com/#!/saintedd/status/927495817505722368</t>
  </si>
  <si>
    <t>https://twitter.com/#!/romainguet/status/927495820353695744</t>
  </si>
  <si>
    <t>https://twitter.com/#!/isshinchiba1/status/927495838279929856</t>
  </si>
  <si>
    <t>https://twitter.com/#!/a_vtine/status/927495839047708672</t>
  </si>
  <si>
    <t>https://twitter.com/#!/canadianbabyeh/status/927495844814901255</t>
  </si>
  <si>
    <t>https://twitter.com/#!/auaudrm/status/927495845561319425</t>
  </si>
  <si>
    <t>https://twitter.com/#!/kvngorion/status/927495869082898432</t>
  </si>
  <si>
    <t>https://twitter.com/#!/fatmanfj/status/927492757903388673</t>
  </si>
  <si>
    <t>https://twitter.com/#!/fatmanfj/status/927495882617917441</t>
  </si>
  <si>
    <t>https://twitter.com/#!/zmt_drag/status/927495949001388032</t>
  </si>
  <si>
    <t>https://twitter.com/#!/pezmartilloyt/status/927495982652313600</t>
  </si>
  <si>
    <t>https://twitter.com/#!/antonia_2164/status/927496014231228418</t>
  </si>
  <si>
    <t>https://twitter.com/#!/mark89nl/status/927496017464918016</t>
  </si>
  <si>
    <t>https://twitter.com/#!/lj_fairy/status/927496035789783040</t>
  </si>
  <si>
    <t>https://twitter.com/#!/stunnedcat/status/927496096993234945</t>
  </si>
  <si>
    <t>https://twitter.com/#!/dvnt_pinkie/status/927488829333868544</t>
  </si>
  <si>
    <t>https://twitter.com/#!/twitchraid/status/927489072708374528</t>
  </si>
  <si>
    <t>https://twitter.com/#!/twitchonline/status/927494822675517441</t>
  </si>
  <si>
    <t>https://twitter.com/#!/twitchtvonline/status/927496129763266561</t>
  </si>
  <si>
    <t>https://twitter.com/#!/rakcharango/status/927496160742223873</t>
  </si>
  <si>
    <t>https://twitter.com/#!/mocha_anc/status/927496224470482944</t>
  </si>
  <si>
    <t>https://twitter.com/#!/thekiller852/status/927496231663865856</t>
  </si>
  <si>
    <t>https://twitter.com/#!/kh_infinityyt/status/927496242946543616</t>
  </si>
  <si>
    <t>https://twitter.com/#!/fadedxshotzz/status/927496263586770944</t>
  </si>
  <si>
    <t>https://twitter.com/#!/nayox__/status/927496269148446720</t>
  </si>
  <si>
    <t>https://twitter.com/#!/itirorisis/status/927494933107412992</t>
  </si>
  <si>
    <t>https://twitter.com/#!/itirorisis/status/927496288383455232</t>
  </si>
  <si>
    <t>https://twitter.com/#!/hiro8drunkwoman/status/927496303088566273</t>
  </si>
  <si>
    <t>https://twitter.com/#!/nicokazandjian/status/927496348714373120</t>
  </si>
  <si>
    <t>https://twitter.com/#!/tattatattan/status/927473593058865153</t>
  </si>
  <si>
    <t>https://twitter.com/#!/tattatattan/status/927496360336572418</t>
  </si>
  <si>
    <t>https://twitter.com/#!/wispshuu/status/927496372647014400</t>
  </si>
  <si>
    <t>https://twitter.com/#!/opusviervil/status/927496427219111936</t>
  </si>
  <si>
    <t>https://twitter.com/#!/marcxsch/status/927496531468419073</t>
  </si>
  <si>
    <t>https://twitter.com/#!/i3rosso/status/927496537663516672</t>
  </si>
  <si>
    <t>https://twitter.com/#!/matthewpalmer13/status/927496543682400256</t>
  </si>
  <si>
    <t>https://twitter.com/#!/jmenrique2y5/status/927496583024799745</t>
  </si>
  <si>
    <t>https://twitter.com/#!/croatiehbk/status/927496655133396992</t>
  </si>
  <si>
    <t>https://twitter.com/#!/ice_khespacof/status/927496662943121408</t>
  </si>
  <si>
    <t>https://twitter.com/#!/accelerator_cod/status/927496681582497793</t>
  </si>
  <si>
    <t>https://twitter.com/#!/qsports2000/status/927496737446653952</t>
  </si>
  <si>
    <t>https://twitter.com/#!/gamestirling/status/927496768652283904</t>
  </si>
  <si>
    <t>https://twitter.com/#!/limonadasr/status/927496056396570626</t>
  </si>
  <si>
    <t>https://twitter.com/#!/limonadasr/status/927496071676350464</t>
  </si>
  <si>
    <t>https://twitter.com/#!/xmoustatax/status/927496810373017600</t>
  </si>
  <si>
    <t>https://twitter.com/#!/huedey2/status/927496843445067776</t>
  </si>
  <si>
    <t>https://twitter.com/#!/syutaunkoman/status/927496861824380929</t>
  </si>
  <si>
    <t>https://twitter.com/#!/dil10aan/status/927496891620831234</t>
  </si>
  <si>
    <t>https://twitter.com/#!/painkillerq8/status/927496739371679745</t>
  </si>
  <si>
    <t>https://twitter.com/#!/albert_1wesker/status/927496919835926529</t>
  </si>
  <si>
    <t>https://twitter.com/#!/vg24_pl/status/927496950580219904</t>
  </si>
  <si>
    <t>https://twitter.com/#!/goku_son1013/status/927496975330582528</t>
  </si>
  <si>
    <t>https://twitter.com/#!/_gon_zalez_/status/927497075922628608</t>
  </si>
  <si>
    <t>https://twitter.com/#!/yeezyp123123/status/927497103693287425</t>
  </si>
  <si>
    <t>https://twitter.com/#!/xevolutionzz/status/927497220823375873</t>
  </si>
  <si>
    <t>https://twitter.com/#!/tancel97/status/927497239102189568</t>
  </si>
  <si>
    <t>https://twitter.com/#!/merokillyou87/status/927497250862796800</t>
  </si>
  <si>
    <t>https://twitter.com/#!/thebenbrand/status/927497007543062528</t>
  </si>
  <si>
    <t>https://twitter.com/#!/thebenbrand/status/927497305539923968</t>
  </si>
  <si>
    <t>https://twitter.com/#!/gibbsed007/status/927497305673961473</t>
  </si>
  <si>
    <t>https://twitter.com/#!/cool_dude67/status/927497334623047682</t>
  </si>
  <si>
    <t>https://twitter.com/#!/belongteesside/status/927497345570410497</t>
  </si>
  <si>
    <t>https://twitter.com/#!/xavigonzalezmar/status/927497366357254144</t>
  </si>
  <si>
    <t>https://twitter.com/#!/ka00magoria00me/status/927497395880865792</t>
  </si>
  <si>
    <t>https://twitter.com/#!/the_comm_ission/status/927497459819008000</t>
  </si>
  <si>
    <t>https://twitter.com/#!/adri95able/status/927497462310416384</t>
  </si>
  <si>
    <t>https://twitter.com/#!/apurojp/status/927497487983591425</t>
  </si>
  <si>
    <t>https://twitter.com/#!/type2_rodem/status/927497564118646784</t>
  </si>
  <si>
    <t>https://twitter.com/#!/garken27/status/927497591755100160</t>
  </si>
  <si>
    <t>https://twitter.com/#!/austinsesh/status/927497588936282112</t>
  </si>
  <si>
    <t>https://twitter.com/#!/austinsesh/status/927497599694790656</t>
  </si>
  <si>
    <t>https://twitter.com/#!/bp6311/status/927497608049803264</t>
  </si>
  <si>
    <t>https://twitter.com/#!/raywiin_/status/927497610189033472</t>
  </si>
  <si>
    <t>https://twitter.com/#!/liam_fryer/status/927497631684689920</t>
  </si>
  <si>
    <t>https://twitter.com/#!/waspsgaming_/status/927497678812049409</t>
  </si>
  <si>
    <t>https://twitter.com/#!/vus4az6prkedfqw/status/927497721254236160</t>
  </si>
  <si>
    <t>https://twitter.com/#!/xrqm1st/status/927497827055370240</t>
  </si>
  <si>
    <t>https://twitter.com/#!/yoh4934/status/927497882671951872</t>
  </si>
  <si>
    <t>https://twitter.com/#!/fpskrieger/status/927495112380297216</t>
  </si>
  <si>
    <t>https://twitter.com/#!/martinjlangley/status/927497922601738240</t>
  </si>
  <si>
    <t>https://twitter.com/#!/sonicwarrior1/status/927497933070655489</t>
  </si>
  <si>
    <t>https://twitter.com/#!/davidc94_/status/927498012108251136</t>
  </si>
  <si>
    <t>https://twitter.com/#!/f1racingg/status/927498034816184320</t>
  </si>
  <si>
    <t>https://twitter.com/#!/krypticridicule/status/927498056693682176</t>
  </si>
  <si>
    <t>https://twitter.com/#!/kazmorling/status/927498061517086720</t>
  </si>
  <si>
    <t>https://twitter.com/#!/aimadyousri/status/927498095860027392</t>
  </si>
  <si>
    <t>https://twitter.com/#!/captain_chexx/status/927498160037081088</t>
  </si>
  <si>
    <t>https://twitter.com/#!/nukakanu/status/927498160338898946</t>
  </si>
  <si>
    <t>https://twitter.com/#!/acuario131088/status/927498161429639168</t>
  </si>
  <si>
    <t>https://twitter.com/#!/_lordstorm_/status/927498194421923840</t>
  </si>
  <si>
    <t>https://twitter.com/#!/dam_mchny/status/927498205146861568</t>
  </si>
  <si>
    <t>https://twitter.com/#!/leebrodleyca/status/927498213149507584</t>
  </si>
  <si>
    <t>https://twitter.com/#!/rdz_elf/status/927498326324514817</t>
  </si>
  <si>
    <t>https://twitter.com/#!/nautilus_147/status/927498328593567744</t>
  </si>
  <si>
    <t>https://twitter.com/#!/trakz__/status/927498338647396352</t>
  </si>
  <si>
    <t>https://twitter.com/#!/miragea4i2/status/927498343449808896</t>
  </si>
  <si>
    <t>https://twitter.com/#!/canaansfx/status/927498348655005697</t>
  </si>
  <si>
    <t>https://twitter.com/#!/nihikahaa/status/927498373443174401</t>
  </si>
  <si>
    <t>https://twitter.com/#!/stan_voetbal/status/927498397195685888</t>
  </si>
  <si>
    <t>https://twitter.com/#!/stan_voetbal/status/927498438475993088</t>
  </si>
  <si>
    <t>https://twitter.com/#!/sophiee_jadee_/status/927498518398414849</t>
  </si>
  <si>
    <t>https://twitter.com/#!/aerielockehart/status/927498541701873664</t>
  </si>
  <si>
    <t>https://twitter.com/#!/koaiachan/status/927498555710873600</t>
  </si>
  <si>
    <t>https://twitter.com/#!/lq4cid/status/927498592771760129</t>
  </si>
  <si>
    <t>https://twitter.com/#!/ilredeimortirip/status/927498031825551360</t>
  </si>
  <si>
    <t>https://twitter.com/#!/ilredeimortirip/status/927498598408966145</t>
  </si>
  <si>
    <t>https://twitter.com/#!/eliasdesmedt1/status/927498683989594114</t>
  </si>
  <si>
    <t>https://twitter.com/#!/gallimore7/status/927498762007826432</t>
  </si>
  <si>
    <t>https://twitter.com/#!/fat_cunt_69/status/927498784027922437</t>
  </si>
  <si>
    <t>https://twitter.com/#!/eurogamer_it/status/927498802713497600</t>
  </si>
  <si>
    <t>https://twitter.com/#!/kamarin375/status/927498805729284096</t>
  </si>
  <si>
    <t>https://twitter.com/#!/jakeisallday/status/927498808224829440</t>
  </si>
  <si>
    <t>https://twitter.com/#!/bestruby_ever/status/927498883759878145</t>
  </si>
  <si>
    <t>https://twitter.com/#!/mrsegg1/status/927498884326350848</t>
  </si>
  <si>
    <t>https://twitter.com/#!/wehrmacht_879/status/927486566963888129</t>
  </si>
  <si>
    <t>https://twitter.com/#!/wehrmacht_879/status/927498889560711168</t>
  </si>
  <si>
    <t>https://twitter.com/#!/gbaikrich/status/927498913954836485</t>
  </si>
  <si>
    <t>https://twitter.com/#!/karasumaruyu/status/927498965964034048</t>
  </si>
  <si>
    <t>https://twitter.com/#!/misstmw82/status/927499001607475200</t>
  </si>
  <si>
    <t>https://twitter.com/#!/governornacho/status/927499033945542661</t>
  </si>
  <si>
    <t>https://twitter.com/#!/aradelisu/status/927499034964606977</t>
  </si>
  <si>
    <t>https://twitter.com/#!/rintaaa1/status/927499041168015360</t>
  </si>
  <si>
    <t>https://twitter.com/#!/cortikiller99/status/927499059950116865</t>
  </si>
  <si>
    <t>https://twitter.com/#!/pepsiweed/status/927499082888896512</t>
  </si>
  <si>
    <t>https://twitter.com/#!/adam_m870/status/927499089066958850</t>
  </si>
  <si>
    <t>https://twitter.com/#!/tacit_blade/status/927499090325274624</t>
  </si>
  <si>
    <t>https://twitter.com/#!/bigmikecomer/status/927499136353685504</t>
  </si>
  <si>
    <t>https://twitter.com/#!/bigdoink_/status/927499196680175617</t>
  </si>
  <si>
    <t>https://twitter.com/#!/floco_o/status/927499200488726528</t>
  </si>
  <si>
    <t>https://twitter.com/#!/thiibzer/status/927499223901319168</t>
  </si>
  <si>
    <t>https://twitter.com/#!/angus59013304/status/927499314724818944</t>
  </si>
  <si>
    <t>https://twitter.com/#!/angus59013304/status/927483208446496769</t>
  </si>
  <si>
    <t>https://twitter.com/#!/corentinasc/status/927499317102960640</t>
  </si>
  <si>
    <t>https://twitter.com/#!/wakame0129/status/927499382047481857</t>
  </si>
  <si>
    <t>https://twitter.com/#!/ipuxt/status/927499329639714816</t>
  </si>
  <si>
    <t>https://twitter.com/#!/ipuxt/status/927499416025681920</t>
  </si>
  <si>
    <t>https://twitter.com/#!/k4trx_/status/927499438695895041</t>
  </si>
  <si>
    <t>https://twitter.com/#!/kitsuniz/status/927499442449735680</t>
  </si>
  <si>
    <t>https://twitter.com/#!/noobysnipe/status/927499453606584320</t>
  </si>
  <si>
    <t>https://twitter.com/#!/nykopowered/status/927499456072871937</t>
  </si>
  <si>
    <t>https://twitter.com/#!/redchris74/status/927499481725198336</t>
  </si>
  <si>
    <t>https://twitter.com/#!/dearcosanna/status/927499540617482240</t>
  </si>
  <si>
    <t>https://twitter.com/#!/soccer110404/status/927499544081735680</t>
  </si>
  <si>
    <t>https://twitter.com/#!/zcar99/status/927499565011472384</t>
  </si>
  <si>
    <t>https://twitter.com/#!/labrats57/status/927499583487225856</t>
  </si>
  <si>
    <t>https://twitter.com/#!/drissreiben/status/927499622263721984</t>
  </si>
  <si>
    <t>https://twitter.com/#!/gilver0921tk/status/927499631268839425</t>
  </si>
  <si>
    <t>https://twitter.com/#!/nskn_sn/status/927499632032194560</t>
  </si>
  <si>
    <t>https://twitter.com/#!/threedaysawsome/status/927499677976576000</t>
  </si>
  <si>
    <t>https://twitter.com/#!/tekutekumasaya1/status/927499718757937153</t>
  </si>
  <si>
    <t>https://twitter.com/#!/delta_rampagee/status/927499753298055170</t>
  </si>
  <si>
    <t>https://twitter.com/#!/andresterrazas0/status/927499824110473216</t>
  </si>
  <si>
    <t>https://twitter.com/#!/encurable/status/927499858105307137</t>
  </si>
  <si>
    <t>https://twitter.com/#!/zaki_yqmq/status/927499885246427136</t>
  </si>
  <si>
    <t>https://twitter.com/#!/gilgamesh_ex/status/927499894889234432</t>
  </si>
  <si>
    <t>https://twitter.com/#!/zanygeek/status/927499930599649280</t>
  </si>
  <si>
    <t>https://twitter.com/#!/wkew7saidjbbk7w/status/927499935318081537</t>
  </si>
  <si>
    <t>https://twitter.com/#!/ybot74/status/927499943236993024</t>
  </si>
  <si>
    <t>https://twitter.com/#!/sam_stoneman/status/927499967618363393</t>
  </si>
  <si>
    <t>https://twitter.com/#!/mohdgaming11/status/927489376287969281</t>
  </si>
  <si>
    <t>https://twitter.com/#!/mohdgaming11/status/927499990892777472</t>
  </si>
  <si>
    <t>https://twitter.com/#!/xleeshh/status/927499353618399232</t>
  </si>
  <si>
    <t>https://twitter.com/#!/itzbayse/status/927499991936987136</t>
  </si>
  <si>
    <t>https://twitter.com/#!/goldonator_/status/927500002804498433</t>
  </si>
  <si>
    <t>https://twitter.com/#!/elcrypto13/status/927500008013942785</t>
  </si>
  <si>
    <t>https://twitter.com/#!/fr_domenico/status/927500039517335552</t>
  </si>
  <si>
    <t>https://twitter.com/#!/elmanu1929/status/927500040393953280</t>
  </si>
  <si>
    <t>https://twitter.com/#!/mfdali01/status/927500057489719297</t>
  </si>
  <si>
    <t>https://twitter.com/#!/kaaiilo/status/927500062451576833</t>
  </si>
  <si>
    <t>https://twitter.com/#!/sw1ftyyt/status/927499716048424960</t>
  </si>
  <si>
    <t>https://twitter.com/#!/sw1ftyyt/status/927499866942697472</t>
  </si>
  <si>
    <t>https://twitter.com/#!/sw1ftyyt/status/927500064230203394</t>
  </si>
  <si>
    <t>https://twitter.com/#!/smrtyu675/status/927500114335272961</t>
  </si>
  <si>
    <t>https://twitter.com/#!/thewunderbar935/status/927500136296697856</t>
  </si>
  <si>
    <t>https://twitter.com/#!/fakehaseo/status/927500201396355072</t>
  </si>
  <si>
    <t>https://twitter.com/#!/moneyinmylungs/status/927500341326868480</t>
  </si>
  <si>
    <t>https://twitter.com/#!/airwolfgamer/status/927478544976039936</t>
  </si>
  <si>
    <t>https://twitter.com/#!/promo_yt/status/927500380510048258</t>
  </si>
  <si>
    <t>https://twitter.com/#!/nelty_/status/927500397991907328</t>
  </si>
  <si>
    <t>https://twitter.com/#!/johncleaver1992/status/927500474877730816</t>
  </si>
  <si>
    <t>https://twitter.com/#!/dcveldq/status/927500487640752128</t>
  </si>
  <si>
    <t>https://twitter.com/#!/nai_ali20/status/927500545979535360</t>
  </si>
  <si>
    <t>https://twitter.com/#!/teujip/status/927500551826395136</t>
  </si>
  <si>
    <t>https://twitter.com/#!/landy_gfx/status/927500561737572352</t>
  </si>
  <si>
    <t>https://twitter.com/#!/fpskrieger/status/927497897180090368</t>
  </si>
  <si>
    <t>https://twitter.com/#!/retweets2017/status/927500583682048001</t>
  </si>
  <si>
    <t>https://twitter.com/#!/retweets2017/status/927485502374203392</t>
  </si>
  <si>
    <t>https://twitter.com/#!/gr56_/status/927500649264058368</t>
  </si>
  <si>
    <t>https://twitter.com/#!/calero_edinson/status/927500652909092867</t>
  </si>
  <si>
    <t>https://twitter.com/#!/iamprototype_/status/927500665966006272</t>
  </si>
  <si>
    <t>https://twitter.com/#!/_akabruno/status/927500692977278976</t>
  </si>
  <si>
    <t>https://twitter.com/#!/amrockyy/status/927500702599073792</t>
  </si>
  <si>
    <t>https://twitter.com/#!/karlaquevedo19/status/927500716532318208</t>
  </si>
  <si>
    <t>https://twitter.com/#!/paulojrmarilia/status/927500716662407168</t>
  </si>
  <si>
    <t>https://twitter.com/#!/beagplays/status/927495335202709505</t>
  </si>
  <si>
    <t>https://twitter.com/#!/fabster8221/status/927496256720637952</t>
  </si>
  <si>
    <t>https://twitter.com/#!/scottydonttwit/status/927477535230717952</t>
  </si>
  <si>
    <t>https://twitter.com/#!/fabster8221/status/927500789463027712</t>
  </si>
  <si>
    <t>https://twitter.com/#!/proxy_frag/status/927500835071954944</t>
  </si>
  <si>
    <t>https://twitter.com/#!/lojokiker/status/927500890679934981</t>
  </si>
  <si>
    <t>https://twitter.com/#!/fleedom125/status/927500892328271873</t>
  </si>
  <si>
    <t>https://twitter.com/#!/skyybloo_/status/927500918811250690</t>
  </si>
  <si>
    <t>https://twitter.com/#!/lacoste_russell/status/927500778713042944</t>
  </si>
  <si>
    <t>https://twitter.com/#!/lacoste_russell/status/927500920073711616</t>
  </si>
  <si>
    <t>https://twitter.com/#!/jesusmontaitos/status/927500928667676672</t>
  </si>
  <si>
    <t>https://twitter.com/#!/joshuahardz001/status/927500939648557057</t>
  </si>
  <si>
    <t>https://twitter.com/#!/slowlebelge/status/927501037396725760</t>
  </si>
  <si>
    <t>https://twitter.com/#!/angry_kurt/status/927501054660378635</t>
  </si>
  <si>
    <t>https://twitter.com/#!/tat_three/status/927501125447593985</t>
  </si>
  <si>
    <t>https://twitter.com/#!/lucaschmelzer57/status/927501188018425857</t>
  </si>
  <si>
    <t>https://twitter.com/#!/waldhorinhio/status/927501213674983424</t>
  </si>
  <si>
    <t>https://twitter.com/#!/rojo1517/status/927501293295415296</t>
  </si>
  <si>
    <t>https://twitter.com/#!/clkconnor/status/927501301734428672</t>
  </si>
  <si>
    <t>https://twitter.com/#!/elias12497/status/927501328133353472</t>
  </si>
  <si>
    <t>https://twitter.com/#!/erick_ortega99/status/927501331887112193</t>
  </si>
  <si>
    <t>https://twitter.com/#!/oleo325/status/927501357170302976</t>
  </si>
  <si>
    <t>https://twitter.com/#!/ju4ndi61/status/927501373259649024</t>
  </si>
  <si>
    <t>https://twitter.com/#!/styrosfr/status/927501389114368001</t>
  </si>
  <si>
    <t>https://twitter.com/#!/warioshok/status/927501405920940037</t>
  </si>
  <si>
    <t>https://twitter.com/#!/ht_nk/status/927501422886715392</t>
  </si>
  <si>
    <t>https://twitter.com/#!/keor94/status/927501435335356416</t>
  </si>
  <si>
    <t>https://twitter.com/#!/neosannin/status/927501520043761664</t>
  </si>
  <si>
    <t>https://twitter.com/#!/sebastangutier1/status/927501547419746305</t>
  </si>
  <si>
    <t>https://twitter.com/#!/ps_zakill123/status/927501445498396674</t>
  </si>
  <si>
    <t>https://twitter.com/#!/yassingronie/status/927480487672721408</t>
  </si>
  <si>
    <t>https://twitter.com/#!/yassingronie/status/927487167923933190</t>
  </si>
  <si>
    <t>https://twitter.com/#!/ps_zakill123/status/927501507003547648</t>
  </si>
  <si>
    <t>https://twitter.com/#!/ps_zakill123/status/927501568005607429</t>
  </si>
  <si>
    <t>https://twitter.com/#!/ps_zakill123/status/927501602356908032</t>
  </si>
  <si>
    <t>https://twitter.com/#!/house_l_117/status/927501642534023169</t>
  </si>
  <si>
    <t>https://twitter.com/#!/vg_ffbso/status/927501587316166656</t>
  </si>
  <si>
    <t>https://twitter.com/#!/vg_ffbso/status/927501671432904705</t>
  </si>
  <si>
    <t>https://twitter.com/#!/valu_gameing333/status/927501726667628544</t>
  </si>
  <si>
    <t>https://twitter.com/#!/jet_black_sr/status/927501765892759552</t>
  </si>
  <si>
    <t>https://twitter.com/#!/lokolestat/status/927501778777620485</t>
  </si>
  <si>
    <t>https://twitter.com/#!/zidguetal/status/927501834721333248</t>
  </si>
  <si>
    <t>https://twitter.com/#!/ibraheems18/status/927501921967071232</t>
  </si>
  <si>
    <t>https://twitter.com/#!/h8paul/status/927501937213186048</t>
  </si>
  <si>
    <t>https://twitter.com/#!/vegardhland/status/927501943454556160</t>
  </si>
  <si>
    <t>https://twitter.com/#!/kyle_slabbert25/status/927501951088160768</t>
  </si>
  <si>
    <t>https://twitter.com/#!/cuteaccent/status/927501980783775747</t>
  </si>
  <si>
    <t>https://twitter.com/#!/antonioperezsfc/status/927501563073060864</t>
  </si>
  <si>
    <t>https://twitter.com/#!/er_xurrita_92/status/927502053819211776</t>
  </si>
  <si>
    <t>https://twitter.com/#!/hnikro/status/927502083661602817</t>
  </si>
  <si>
    <t>https://twitter.com/#!/fillewet/status/927502091400118272</t>
  </si>
  <si>
    <t>https://twitter.com/#!/s_aerox/status/927502143019462656</t>
  </si>
  <si>
    <t>https://twitter.com/#!/the_exolution/status/927502190960406528</t>
  </si>
  <si>
    <t>https://twitter.com/#!/miyagitiger0120/status/927502202662350853</t>
  </si>
  <si>
    <t>https://twitter.com/#!/nerdyshelties/status/927502223466262528</t>
  </si>
  <si>
    <t>https://twitter.com/#!/emce_yt/status/927502223852044293</t>
  </si>
  <si>
    <t>https://twitter.com/#!/daleroxx/status/927502282169524224</t>
  </si>
  <si>
    <t>https://twitter.com/#!/davidt59100/status/927502293871800320</t>
  </si>
  <si>
    <t>https://twitter.com/#!/reacom54/status/927502428093677568</t>
  </si>
  <si>
    <t>https://twitter.com/#!/art3moose/status/927502478979059712</t>
  </si>
  <si>
    <t>https://twitter.com/#!/mf_rigz/status/927502485811470336</t>
  </si>
  <si>
    <t>https://twitter.com/#!/lilkittykinsuk/status/927502499589656576</t>
  </si>
  <si>
    <t>https://twitter.com/#!/morcy069/status/927502510897664000</t>
  </si>
  <si>
    <t>https://twitter.com/#!/owlopolis/status/927502529730105344</t>
  </si>
  <si>
    <t>https://twitter.com/#!/joepreinen/status/927502556867190785</t>
  </si>
  <si>
    <t>https://twitter.com/#!/bleucorbeau/status/927502578014982144</t>
  </si>
  <si>
    <t>https://twitter.com/#!/ontama003/status/927502614916358144</t>
  </si>
  <si>
    <t>https://twitter.com/#!/joe__973/status/927502669022932993</t>
  </si>
  <si>
    <t>https://twitter.com/#!/mrgarbanso/status/927501694698688513</t>
  </si>
  <si>
    <t>https://twitter.com/#!/mrgarbanso/status/927502676476268545</t>
  </si>
  <si>
    <t>https://twitter.com/#!/ranting_llama/status/927488591495704576</t>
  </si>
  <si>
    <t>https://twitter.com/#!/ranting_llama/status/927502729315880960</t>
  </si>
  <si>
    <t>https://twitter.com/#!/opr_darkness/status/927502742427488257</t>
  </si>
  <si>
    <t>https://twitter.com/#!/menaceug/status/927502749079568384</t>
  </si>
  <si>
    <t>https://twitter.com/#!/guillaumehotton/status/927502785242910720</t>
  </si>
  <si>
    <t>https://twitter.com/#!/icychromecinema/status/927502812988301312</t>
  </si>
  <si>
    <t>https://twitter.com/#!/thejonnybeans/status/927499809392644096</t>
  </si>
  <si>
    <t>https://twitter.com/#!/thejonnybeans/status/927502825604681729</t>
  </si>
  <si>
    <t>https://twitter.com/#!/deamonlod198/status/927502847511580672</t>
  </si>
  <si>
    <t>https://twitter.com/#!/crabbyvfx/status/927502873881067520</t>
  </si>
  <si>
    <t>https://twitter.com/#!/bfallforyou/status/927502910006718464</t>
  </si>
  <si>
    <t>https://twitter.com/#!/conpotank/status/927502957955784704</t>
  </si>
  <si>
    <t>https://twitter.com/#!/stef453/status/927502961189646336</t>
  </si>
  <si>
    <t>https://twitter.com/#!/lewisquigleyxx/status/927502972992589824</t>
  </si>
  <si>
    <t>https://twitter.com/#!/ch0ch0zap/status/927503080572071936</t>
  </si>
  <si>
    <t>https://twitter.com/#!/incarnatemedia/status/927503102374064128</t>
  </si>
  <si>
    <t>https://twitter.com/#!/kikujirosan/status/927503115779301381</t>
  </si>
  <si>
    <t>https://twitter.com/#!/brutalkuller691/status/927503160574402560</t>
  </si>
  <si>
    <t>https://twitter.com/#!/stillwaters777/status/927503165204910080</t>
  </si>
  <si>
    <t>https://twitter.com/#!/patstarthug/status/927503189884260353</t>
  </si>
  <si>
    <t>https://twitter.com/#!/dorariko333/status/927503202223661056</t>
  </si>
  <si>
    <t>https://twitter.com/#!/jimmyprophet/status/927503220116721666</t>
  </si>
  <si>
    <t>https://twitter.com/#!/gonzalez__15/status/927503228979130368</t>
  </si>
  <si>
    <t>https://twitter.com/#!/xblack_sstarx/status/927503245987143680</t>
  </si>
  <si>
    <t>https://twitter.com/#!/xblack_sstarx/status/927503256212795392</t>
  </si>
  <si>
    <t>https://twitter.com/#!/virgin_taku/status/927503265276641280</t>
  </si>
  <si>
    <t>https://twitter.com/#!/mariobermejo5/status/927503344301629440</t>
  </si>
  <si>
    <t>https://twitter.com/#!/sirobakokanami/status/927503355198312448</t>
  </si>
  <si>
    <t>https://twitter.com/#!/yukiryu4646/status/927503396248023040</t>
  </si>
  <si>
    <t>https://twitter.com/#!/rec_luckyjaw/status/927503397934178304</t>
  </si>
  <si>
    <t>https://twitter.com/#!/edsonkibi/status/927503456801316865</t>
  </si>
  <si>
    <t>https://twitter.com/#!/kusanagi_revolv/status/927503496449949697</t>
  </si>
  <si>
    <t>https://twitter.com/#!/insoomniaac/status/927503501428711425</t>
  </si>
  <si>
    <t>https://twitter.com/#!/byneets/status/927503303939952640</t>
  </si>
  <si>
    <t>https://twitter.com/#!/byneets/status/927503507481079808</t>
  </si>
  <si>
    <t>https://twitter.com/#!/askenvvy/status/927503529949872128</t>
  </si>
  <si>
    <t>https://twitter.com/#!/loopygoon22/status/927503539517005825</t>
  </si>
  <si>
    <t>https://twitter.com/#!/xromanx13/status/927502653277528064</t>
  </si>
  <si>
    <t>https://twitter.com/#!/xromanx13/status/927503565723176960</t>
  </si>
  <si>
    <t>https://twitter.com/#!/allsortsbertie/status/927503581439254529</t>
  </si>
  <si>
    <t>https://twitter.com/#!/smokeyjoh/status/927503639316389888</t>
  </si>
  <si>
    <t>https://twitter.com/#!/wendymorecombe/status/927503660845862912</t>
  </si>
  <si>
    <t>https://twitter.com/#!/elcrack888a/status/927503713270317056</t>
  </si>
  <si>
    <t>https://twitter.com/#!/air_wols/status/927503198042148865</t>
  </si>
  <si>
    <t>https://twitter.com/#!/air_wols/status/927503312173326336</t>
  </si>
  <si>
    <t>https://twitter.com/#!/air_wols/status/927503519942397954</t>
  </si>
  <si>
    <t>https://twitter.com/#!/air_wols/status/927503744916389895</t>
  </si>
  <si>
    <t>https://twitter.com/#!/4xe4t835ohonzaj/status/927503831709003776</t>
  </si>
  <si>
    <t>https://twitter.com/#!/tkzthekillerz/status/927503853494439936</t>
  </si>
  <si>
    <t>https://twitter.com/#!/gonzalo_cod3/status/927503857961271296</t>
  </si>
  <si>
    <t>https://twitter.com/#!/ralphdope26/status/927503874809876480</t>
  </si>
  <si>
    <t>https://twitter.com/#!/trenesis_/status/927503963485884416</t>
  </si>
  <si>
    <t>https://twitter.com/#!/ukn_intox/status/927503712280612864</t>
  </si>
  <si>
    <t>https://twitter.com/#!/ukn_intox/status/927503990224498689</t>
  </si>
  <si>
    <t>https://twitter.com/#!/jasomuzivatel/status/927504022335995904</t>
  </si>
  <si>
    <t>https://twitter.com/#!/scoobymcboobie/status/927493336637870081</t>
  </si>
  <si>
    <t>https://twitter.com/#!/davo_youtube_/status/927504069756903424</t>
  </si>
  <si>
    <t>https://twitter.com/#!/arabianstall14/status/927504124928765953</t>
  </si>
  <si>
    <t>https://twitter.com/#!/ounoo___/status/927504162513965056</t>
  </si>
  <si>
    <t>https://twitter.com/#!/mlgamingyoutube/status/927504172425138177</t>
  </si>
  <si>
    <t>https://twitter.com/#!/yankeesfan1171/status/927504229786365952</t>
  </si>
  <si>
    <t>https://twitter.com/#!/fawaztalal99/status/927504230528712704</t>
  </si>
  <si>
    <t>https://twitter.com/#!/cynichd/status/927504242126020609</t>
  </si>
  <si>
    <t>https://twitter.com/#!/cgfishing7/status/927504242612547584</t>
  </si>
  <si>
    <t>https://twitter.com/#!/neff_dakota16/status/927504252246941697</t>
  </si>
  <si>
    <t>https://twitter.com/#!/ignaciobanega/status/927504320823734272</t>
  </si>
  <si>
    <t>https://twitter.com/#!/thedaykyri/status/927476522365194240</t>
  </si>
  <si>
    <t>https://twitter.com/#!/thedaykyri/status/927499624646103040</t>
  </si>
  <si>
    <t>https://twitter.com/#!/thedaykyri/status/927504425429753856</t>
  </si>
  <si>
    <t>https://twitter.com/#!/destroyer2813/status/927504443981090816</t>
  </si>
  <si>
    <t>https://twitter.com/#!/esenciakoxyde/status/927504446296330240</t>
  </si>
  <si>
    <t>https://twitter.com/#!/scarletfoxs1/status/927504471176839170</t>
  </si>
  <si>
    <t>https://twitter.com/#!/xavicracks/status/927502780746620928</t>
  </si>
  <si>
    <t>https://twitter.com/#!/xavicracks/status/927503261871026177</t>
  </si>
  <si>
    <t>https://twitter.com/#!/xavicracks/status/927503744148877312</t>
  </si>
  <si>
    <t>https://twitter.com/#!/xavicracks/status/927504125516017665</t>
  </si>
  <si>
    <t>https://twitter.com/#!/xavicracks/status/927504483751428096</t>
  </si>
  <si>
    <t>https://twitter.com/#!/jellemarien/status/927504037083262976</t>
  </si>
  <si>
    <t>https://twitter.com/#!/jellemarien/status/927504515171045376</t>
  </si>
  <si>
    <t>https://twitter.com/#!/den_jason93/status/927504523945537536</t>
  </si>
  <si>
    <t>https://twitter.com/#!/j3lly_butt/status/927504534569488385</t>
  </si>
  <si>
    <t>https://twitter.com/#!/gamermikal/status/927504567968915457</t>
  </si>
  <si>
    <t>https://twitter.com/#!/justinbeiberofc/status/927504585186426880</t>
  </si>
  <si>
    <t>https://twitter.com/#!/saysmoooo/status/927504605168197633</t>
  </si>
  <si>
    <t>https://twitter.com/#!/amtenjtc/status/927504622121619456</t>
  </si>
  <si>
    <t>https://twitter.com/#!/the_outcastkid/status/927504682624405504</t>
  </si>
  <si>
    <t>https://twitter.com/#!/kiyoshii_lyon/status/927504693487636480</t>
  </si>
  <si>
    <t>https://twitter.com/#!/tiburoncitopum/status/927491892274745344</t>
  </si>
  <si>
    <t>https://twitter.com/#!/tiburoncitopum/status/927491908888383488</t>
  </si>
  <si>
    <t>https://twitter.com/#!/donzo_army/status/927504904532512768</t>
  </si>
  <si>
    <t>https://twitter.com/#!/bojinglesss/status/927504929559805952</t>
  </si>
  <si>
    <t>https://twitter.com/#!/tyannao2/status/927504937566683136</t>
  </si>
  <si>
    <t>https://twitter.com/#!/manu10_ar/status/927504948681523200</t>
  </si>
  <si>
    <t>https://twitter.com/#!/brycehun/status/927504954302128131</t>
  </si>
  <si>
    <t>https://twitter.com/#!/radsilclaf/status/927504972522119168</t>
  </si>
  <si>
    <t>https://twitter.com/#!/victorcivrox/status/927505029694705664</t>
  </si>
  <si>
    <t>https://twitter.com/#!/bstout848/status/927505042386640896</t>
  </si>
  <si>
    <t>https://twitter.com/#!/akavillix/status/927505115241689089</t>
  </si>
  <si>
    <t>https://twitter.com/#!/wakatsuki_jp/status/927505119838474240</t>
  </si>
  <si>
    <t>https://twitter.com/#!/chryssi_cake/status/927505124670431233</t>
  </si>
  <si>
    <t>https://twitter.com/#!/anime_seiyu_sen/status/927505151459409920</t>
  </si>
  <si>
    <t>https://twitter.com/#!/jonpan1x/status/927505270875545600</t>
  </si>
  <si>
    <t>https://twitter.com/#!/new_friendz/status/927505280769843201</t>
  </si>
  <si>
    <t>https://twitter.com/#!/twenteries/status/927505312172580865</t>
  </si>
  <si>
    <t>https://twitter.com/#!/kdoggtv/status/927505320137588736</t>
  </si>
  <si>
    <t>https://twitter.com/#!/callmecroach/status/927505360495284225</t>
  </si>
  <si>
    <t>https://twitter.com/#!/krisgr376/status/927505375896784896</t>
  </si>
  <si>
    <t>https://twitter.com/#!/yuki_dpg/status/927505381554774017</t>
  </si>
  <si>
    <t>https://twitter.com/#!/callofpokemon14/status/927484779825639426</t>
  </si>
  <si>
    <t>https://twitter.com/#!/dualexfuck69/status/927491515198377984</t>
  </si>
  <si>
    <t>https://twitter.com/#!/semproblema09/status/927484220850802688</t>
  </si>
  <si>
    <t>https://twitter.com/#!/semproblema09/status/927502311630438400</t>
  </si>
  <si>
    <t>https://twitter.com/#!/semproblema09/status/927505388378951680</t>
  </si>
  <si>
    <t>https://twitter.com/#!/__thatpoofyfro_/status/927505396474044416</t>
  </si>
  <si>
    <t>https://twitter.com/#!/gabyplayytb/status/927505424739430401</t>
  </si>
  <si>
    <t>https://twitter.com/#!/defunes08/status/927505435833147393</t>
  </si>
  <si>
    <t>https://twitter.com/#!/basedenzii/status/927505458394550272</t>
  </si>
  <si>
    <t>https://twitter.com/#!/minicrash/status/927505508621099008</t>
  </si>
  <si>
    <t>https://twitter.com/#!/nozoupforyou_/status/927505524006023168</t>
  </si>
  <si>
    <t>https://twitter.com/#!/aztxx_/status/927505524580421633</t>
  </si>
  <si>
    <t>https://twitter.com/#!/twtrlessrobby/status/927505531484491776</t>
  </si>
  <si>
    <t>https://twitter.com/#!/konsshde/status/927505539482894336</t>
  </si>
  <si>
    <t>https://twitter.com/#!/jinzyy__/status/927505576472571905</t>
  </si>
  <si>
    <t>https://twitter.com/#!/mrcalcutter/status/927505601206280194</t>
  </si>
  <si>
    <t>https://twitter.com/#!/bluebirds88/status/927505627479502849</t>
  </si>
  <si>
    <t>https://twitter.com/#!/marcosjime11/status/927505639043088385</t>
  </si>
  <si>
    <t>https://twitter.com/#!/shaff_070/status/927505639760375813</t>
  </si>
  <si>
    <t>https://twitter.com/#!/elnoath/status/927505698937643008</t>
  </si>
  <si>
    <t>https://twitter.com/#!/justelpadre/status/927505700531687424</t>
  </si>
  <si>
    <t>https://twitter.com/#!/movement_6/status/927505707548758016</t>
  </si>
  <si>
    <t>https://twitter.com/#!/i_am_modi/status/927505744500465664</t>
  </si>
  <si>
    <t>https://twitter.com/#!/pinotanuki/status/927505814423707648</t>
  </si>
  <si>
    <t>https://twitter.com/#!/jalensrp/status/927505216626311168</t>
  </si>
  <si>
    <t>https://twitter.com/#!/jalensrp/status/927505825135968257</t>
  </si>
  <si>
    <t>https://twitter.com/#!/funnypsychos/status/927505867976724480</t>
  </si>
  <si>
    <t>https://twitter.com/#!/furby2009/status/927502525132980224</t>
  </si>
  <si>
    <t>https://twitter.com/#!/janetanddenis/status/927505902722322433</t>
  </si>
  <si>
    <t>https://twitter.com/#!/harveyburton19/status/927505906220388352</t>
  </si>
  <si>
    <t>https://twitter.com/#!/nitroboy11/status/927505927464304640</t>
  </si>
  <si>
    <t>https://twitter.com/#!/terzu_/status/927505948951875585</t>
  </si>
  <si>
    <t>https://twitter.com/#!/yuuya1208k/status/927505952823132161</t>
  </si>
  <si>
    <t>https://twitter.com/#!/demo_gl/status/927505968908374016</t>
  </si>
  <si>
    <t>https://twitter.com/#!/theeriik_001/status/927505977997266944</t>
  </si>
  <si>
    <t>https://twitter.com/#!/podal418/status/927505983034687490</t>
  </si>
  <si>
    <t>https://twitter.com/#!/ballast1005/status/927505986411098114</t>
  </si>
  <si>
    <t>https://twitter.com/#!/sofiansuhaili/status/927505995865112582</t>
  </si>
  <si>
    <t>https://twitter.com/#!/schwabenfuzzy/status/927506006829125632</t>
  </si>
  <si>
    <t>https://twitter.com/#!/metamol_r6s/status/927506047039766528</t>
  </si>
  <si>
    <t>https://twitter.com/#!/gizmotv_ol/status/927506058897174528</t>
  </si>
  <si>
    <t>https://twitter.com/#!/xazizaj/status/927506102631182336</t>
  </si>
  <si>
    <t>https://twitter.com/#!/maulporris/status/927487735291662337</t>
  </si>
  <si>
    <t>https://twitter.com/#!/maulporris/status/927506145186582531</t>
  </si>
  <si>
    <t>https://twitter.com/#!/tweetsp3ctre/status/927506201142808576</t>
  </si>
  <si>
    <t>https://twitter.com/#!/sleazybankz/status/927506239231348741</t>
  </si>
  <si>
    <t>https://twitter.com/#!/uni_patudi/status/927506267169607680</t>
  </si>
  <si>
    <t>https://twitter.com/#!/mbdc2314/status/927506285226012672</t>
  </si>
  <si>
    <t>https://twitter.com/#!/pascalmelgert/status/927506297167273984</t>
  </si>
  <si>
    <t>https://twitter.com/#!/_bitte/status/927506327261265921</t>
  </si>
  <si>
    <t>https://twitter.com/#!/gurtlushgaming/status/927506351399559169</t>
  </si>
  <si>
    <t>https://twitter.com/#!/voltronraider/status/927506178954768384</t>
  </si>
  <si>
    <t>https://twitter.com/#!/voltronraider/status/927506360501018625</t>
  </si>
  <si>
    <t>https://twitter.com/#!/misterrmystical/status/927506366582968320</t>
  </si>
  <si>
    <t>https://twitter.com/#!/mrtrakky/status/927478906625675265</t>
  </si>
  <si>
    <t>https://twitter.com/#!/mrtrakky/status/927506368445276160</t>
  </si>
  <si>
    <t>https://twitter.com/#!/sirhazx/status/927506383473397760</t>
  </si>
  <si>
    <t>https://twitter.com/#!/farnzy24/status/927506278615674880</t>
  </si>
  <si>
    <t>https://twitter.com/#!/farnzy24/status/927506423692406785</t>
  </si>
  <si>
    <t>https://twitter.com/#!/hydrangea_yki/status/927506426146070529</t>
  </si>
  <si>
    <t>https://twitter.com/#!/wrathqxz/status/927506464121294849</t>
  </si>
  <si>
    <t>https://twitter.com/#!/qdzii/status/927506481787875330</t>
  </si>
  <si>
    <t>https://twitter.com/#!/devl_byakuya/status/927506400434991104</t>
  </si>
  <si>
    <t>https://twitter.com/#!/devl_byakuya/status/927506517665783808</t>
  </si>
  <si>
    <t>https://twitter.com/#!/emmabeck32/status/927506520442658816</t>
  </si>
  <si>
    <t>https://twitter.com/#!/guidazzz/status/927506557021118466</t>
  </si>
  <si>
    <t>https://twitter.com/#!/unreal_iii/status/927506564654694401</t>
  </si>
  <si>
    <t>https://twitter.com/#!/alex_setted/status/927506590189719552</t>
  </si>
  <si>
    <t>https://twitter.com/#!/shreddedjit/status/927506592920203270</t>
  </si>
  <si>
    <t>https://twitter.com/#!/kurohi__0856/status/927506653125083136</t>
  </si>
  <si>
    <t>https://twitter.com/#!/keithcgs/status/927506683798188032</t>
  </si>
  <si>
    <t>https://twitter.com/#!/quinnmelle/status/927506687434641408</t>
  </si>
  <si>
    <t>https://twitter.com/#!/ricardoariel89/status/927506694589923329</t>
  </si>
  <si>
    <t>https://twitter.com/#!/splashboy56/status/927506725338533889</t>
  </si>
  <si>
    <t>https://twitter.com/#!/brkprod1/status/927506766321025024</t>
  </si>
  <si>
    <t>https://twitter.com/#!/tommy59100/status/927506776672624640</t>
  </si>
  <si>
    <t>https://twitter.com/#!/sbsd_mx/status/927506781424799745</t>
  </si>
  <si>
    <t>https://twitter.com/#!/i_am_florba/status/927506791470129152</t>
  </si>
  <si>
    <t>https://twitter.com/#!/iraola18/status/927506797568565248</t>
  </si>
  <si>
    <t>https://twitter.com/#!/x_misskatelynnn/status/927506849578004481</t>
  </si>
  <si>
    <t>https://twitter.com/#!/jonesbrito/status/927506891168731136</t>
  </si>
  <si>
    <t>https://twitter.com/#!/kvbabu10/status/927506902266798080</t>
  </si>
  <si>
    <t>https://twitter.com/#!/truegamerz324/status/927506959233896448</t>
  </si>
  <si>
    <t>https://twitter.com/#!/migueldelpino20/status/927506976384344064</t>
  </si>
  <si>
    <t>https://twitter.com/#!/acesprt/status/927507039588294656</t>
  </si>
  <si>
    <t>https://twitter.com/#!/rush4life_/status/927507052821442561</t>
  </si>
  <si>
    <t>https://twitter.com/#!/kar98k_jp/status/927507070852595713</t>
  </si>
  <si>
    <t>https://twitter.com/#!/daikon_orosi064/status/927507109633187840</t>
  </si>
  <si>
    <t>https://twitter.com/#!/hisakakeg/status/927507115370889216</t>
  </si>
  <si>
    <t>https://twitter.com/#!/huntplayscod/status/927507118927859713</t>
  </si>
  <si>
    <t>https://twitter.com/#!/tr0lio/status/927505959496441857</t>
  </si>
  <si>
    <t>https://twitter.com/#!/tr0lio/status/927506163876364288</t>
  </si>
  <si>
    <t>https://twitter.com/#!/tr0lio/status/927507145473626113</t>
  </si>
  <si>
    <t>https://twitter.com/#!/mechasokoj/status/927507175483887616</t>
  </si>
  <si>
    <t>https://twitter.com/#!/enjoyourownlife/status/927507225077096448</t>
  </si>
  <si>
    <t>https://twitter.com/#!/nib_lesoumisdem/status/927507256765280257</t>
  </si>
  <si>
    <t>https://twitter.com/#!/asylummikezz/status/927507301703012352</t>
  </si>
  <si>
    <t>https://twitter.com/#!/surfacing_taco/status/927507303116558336</t>
  </si>
  <si>
    <t>https://twitter.com/#!/iamodeal/status/927507312562049024</t>
  </si>
  <si>
    <t>https://twitter.com/#!/markhiggsy007/status/927507333504294912</t>
  </si>
  <si>
    <t>https://twitter.com/#!/colonel_skidix/status/927507417713270789</t>
  </si>
  <si>
    <t>https://twitter.com/#!/btf_sino/status/927507420535910400</t>
  </si>
  <si>
    <t>https://twitter.com/#!/yasso_lee/status/927507429381861378</t>
  </si>
  <si>
    <t>https://twitter.com/#!/marei_de_pon/status/927507008995057669</t>
  </si>
  <si>
    <t>https://twitter.com/#!/book_rei/status/927507457278066688</t>
  </si>
  <si>
    <t>https://twitter.com/#!/jarroussey/status/927507461526999040</t>
  </si>
  <si>
    <t>https://twitter.com/#!/danielhcossio/status/927507479373606913</t>
  </si>
  <si>
    <t>https://twitter.com/#!/carl8bityutu/status/927507480346877952</t>
  </si>
  <si>
    <t>https://twitter.com/#!/nou_90i/status/927507500152303616</t>
  </si>
  <si>
    <t>https://twitter.com/#!/celliamb/status/927507509438504960</t>
  </si>
  <si>
    <t>https://twitter.com/#!/galaxyroyal5/status/927507524437336064</t>
  </si>
  <si>
    <t>https://twitter.com/#!/xingminecrafter/status/927507550215593984</t>
  </si>
  <si>
    <t>https://twitter.com/#!/jrsnappy/status/927507560936214528</t>
  </si>
  <si>
    <t>https://twitter.com/#!/bucchi_syou/status/927507569538502656</t>
  </si>
  <si>
    <t>https://twitter.com/#!/malik8598/status/927507593420996608</t>
  </si>
  <si>
    <t>https://twitter.com/#!/awesomejf03/status/927507599179767808</t>
  </si>
  <si>
    <t>https://twitter.com/#!/alexzusgaming/status/927507624714735616</t>
  </si>
  <si>
    <t>https://twitter.com/#!/gustafgabel/status/927507663331655685</t>
  </si>
  <si>
    <t>https://twitter.com/#!/rein0ut/status/927507663893794816</t>
  </si>
  <si>
    <t>https://twitter.com/#!/eyelash_sis/status/927507665852366848</t>
  </si>
  <si>
    <t>https://twitter.com/#!/megamanxultra/status/927507685339168768</t>
  </si>
  <si>
    <t>https://twitter.com/#!/da_1st_sin/status/927507683229491202</t>
  </si>
  <si>
    <t>https://twitter.com/#!/da_1st_sin/status/927507721821319169</t>
  </si>
  <si>
    <t>https://twitter.com/#!/lukas91706423/status/927507741324795906</t>
  </si>
  <si>
    <t>https://twitter.com/#!/kennyledingue/status/927507743241658372</t>
  </si>
  <si>
    <t>https://twitter.com/#!/soydegomasoy/status/927507749960929280</t>
  </si>
  <si>
    <t>https://twitter.com/#!/soydegomasoy/status/927507770202615808</t>
  </si>
  <si>
    <t>https://twitter.com/#!/yatayatan/status/927507775269175296</t>
  </si>
  <si>
    <t>https://twitter.com/#!/therealbong5150/status/927507781812338688</t>
  </si>
  <si>
    <t>https://twitter.com/#!/cbk_spiez/status/927507789102178304</t>
  </si>
  <si>
    <t>https://twitter.com/#!/jackpolieden/status/927507800174968832</t>
  </si>
  <si>
    <t>https://twitter.com/#!/talica_t/status/927507821284941825</t>
  </si>
  <si>
    <t>https://twitter.com/#!/lacuslovely/status/927507857234264064</t>
  </si>
  <si>
    <t>https://twitter.com/#!/tom_cave_emerge/status/927507861038682113</t>
  </si>
  <si>
    <t>https://twitter.com/#!/midogeekblog/status/927507900163067906</t>
  </si>
  <si>
    <t>https://twitter.com/#!/oh_windy/status/927507905217269767</t>
  </si>
  <si>
    <t>https://twitter.com/#!/mickael_munchen/status/927507934132736000</t>
  </si>
  <si>
    <t>https://twitter.com/#!/ashren/status/927489435138015232</t>
  </si>
  <si>
    <t>https://twitter.com/#!/ashren/status/927507959357227008</t>
  </si>
  <si>
    <t>https://twitter.com/#!/ashren/status/927507810182512640</t>
  </si>
  <si>
    <t>https://twitter.com/#!/yaboikiing/status/927507985877921792</t>
  </si>
  <si>
    <t>https://twitter.com/#!/ii_stepzz/status/927508084515377152</t>
  </si>
  <si>
    <t>https://twitter.com/#!/odawgyt/status/927508091905695744</t>
  </si>
  <si>
    <t>https://twitter.com/#!/moogle_joso99/status/927508112659173377</t>
  </si>
  <si>
    <t>https://twitter.com/#!/paipa75465603/status/927508128207458304</t>
  </si>
  <si>
    <t>https://twitter.com/#!/arjenpostma03/status/927508168183353344</t>
  </si>
  <si>
    <t>https://twitter.com/#!/tophherr/status/927508225435430912</t>
  </si>
  <si>
    <t>https://twitter.com/#!/gamercurara/status/927508306758795264</t>
  </si>
  <si>
    <t>https://twitter.com/#!/val__598/status/927508311397879809</t>
  </si>
  <si>
    <t>https://twitter.com/#!/alrexzander/status/927508321975853056</t>
  </si>
  <si>
    <t>https://twitter.com/#!/espvideojuegos/status/927474703148691456</t>
  </si>
  <si>
    <t>https://twitter.com/#!/espvideojuegos/status/927508325834555393</t>
  </si>
  <si>
    <t>https://twitter.com/#!/adrbossman/status/927508327524945921</t>
  </si>
  <si>
    <t>https://twitter.com/#!/scrimfinder/status/927508328279891968</t>
  </si>
  <si>
    <t>https://twitter.com/#!/gvmd702ttt/status/927508362333364224</t>
  </si>
  <si>
    <t>https://twitter.com/#!/zombie_dredd/status/927508370118074368</t>
  </si>
  <si>
    <t>https://twitter.com/#!/jgirvine1989/status/927508399331397632</t>
  </si>
  <si>
    <t>https://twitter.com/#!/imoreful/status/927508402036756480</t>
  </si>
  <si>
    <t>https://twitter.com/#!/mtxge27/status/927508473855614976</t>
  </si>
  <si>
    <t>https://twitter.com/#!/ifmu_gaming/status/927479667145179137</t>
  </si>
  <si>
    <t>https://twitter.com/#!/ifmu_gaming/status/927483127714467840</t>
  </si>
  <si>
    <t>https://twitter.com/#!/ifmu_gaming/status/927488822904008704</t>
  </si>
  <si>
    <t>https://twitter.com/#!/pocky_daisuke/status/927508530952732673</t>
  </si>
  <si>
    <t>https://twitter.com/#!/itzreapah/status/927508265717719042</t>
  </si>
  <si>
    <t>https://twitter.com/#!/zimisss/status/927508534903877632</t>
  </si>
  <si>
    <t>https://twitter.com/#!/senaka_admin/status/927508548581343233</t>
  </si>
  <si>
    <t>https://twitter.com/#!/kaleherschler1/status/927508593640865792</t>
  </si>
  <si>
    <t>https://twitter.com/#!/crisalejose2703/status/927508617191817221</t>
  </si>
  <si>
    <t>https://twitter.com/#!/jdsladez28/status/927508690441330688</t>
  </si>
  <si>
    <t>https://twitter.com/#!/coutslde/status/927508708787150848</t>
  </si>
  <si>
    <t>https://twitter.com/#!/ericvtine/status/927508751007002624</t>
  </si>
  <si>
    <t>https://twitter.com/#!/l3gion_gaming/status/927508827460853760</t>
  </si>
  <si>
    <t>https://twitter.com/#!/keyataa/status/927508833907421184</t>
  </si>
  <si>
    <t>https://twitter.com/#!/henyatejeda/status/927508846758600704</t>
  </si>
  <si>
    <t>https://twitter.com/#!/matsu_boys/status/927508902614155264</t>
  </si>
  <si>
    <t>https://twitter.com/#!/vengnc3/status/927508912751996929</t>
  </si>
  <si>
    <t>https://twitter.com/#!/eduardo26381/status/927508937330397184</t>
  </si>
  <si>
    <t>https://twitter.com/#!/andrewthebaer/status/927508964467671040</t>
  </si>
  <si>
    <t>https://twitter.com/#!/diegotriguero2/status/927508965952507904</t>
  </si>
  <si>
    <t>https://twitter.com/#!/itzstrikke/status/927509045585629185</t>
  </si>
  <si>
    <t>https://twitter.com/#!/mp431/status/927509043664396290</t>
  </si>
  <si>
    <t>https://twitter.com/#!/mp431/status/927509054200541185</t>
  </si>
  <si>
    <t>https://twitter.com/#!/oblivion_teem/status/927509070172614657</t>
  </si>
  <si>
    <t>https://twitter.com/#!/markysharky7/status/927509125751193601</t>
  </si>
  <si>
    <t>https://twitter.com/#!/fireballgamer4/status/927509181401370624</t>
  </si>
  <si>
    <t>https://twitter.com/#!/jonthegr8/status/927509182131122181</t>
  </si>
  <si>
    <t>https://twitter.com/#!/the_used_13/status/927509197872353281</t>
  </si>
  <si>
    <t>https://twitter.com/#!/ygnow/status/927509200753737729</t>
  </si>
  <si>
    <t>https://twitter.com/#!/lotus_noir/status/927508877284921349</t>
  </si>
  <si>
    <t>https://twitter.com/#!/lotus_noir/status/927509100782669824</t>
  </si>
  <si>
    <t>https://twitter.com/#!/lotus_noir/status/927509216843137024</t>
  </si>
  <si>
    <t>https://twitter.com/#!/pey271/status/927509221947691013</t>
  </si>
  <si>
    <t>https://twitter.com/#!/cliff_mactavish/status/927504748877578240</t>
  </si>
  <si>
    <t>https://twitter.com/#!/cliff_mactavish/status/927504205941702657</t>
  </si>
  <si>
    <t>https://twitter.com/#!/cliff_mactavish/status/927504269984616448</t>
  </si>
  <si>
    <t>https://twitter.com/#!/cliff_mactavish/status/927504451442790405</t>
  </si>
  <si>
    <t>https://twitter.com/#!/cliff_mactavish/status/927504485857054720</t>
  </si>
  <si>
    <t>https://twitter.com/#!/cliff_mactavish/status/927504512956366849</t>
  </si>
  <si>
    <t>https://twitter.com/#!/cliff_mactavish/status/927508763950665728</t>
  </si>
  <si>
    <t>https://twitter.com/#!/cliff_mactavish/status/927509256349409281</t>
  </si>
  <si>
    <t>https://twitter.com/#!/kini811/status/927509270299516929</t>
  </si>
  <si>
    <t>https://twitter.com/#!/lphqntom/status/927509298292277249</t>
  </si>
  <si>
    <t>https://twitter.com/#!/playbuttons/status/927509304294432769</t>
  </si>
  <si>
    <t>https://twitter.com/#!/bristolptd/status/927509336204759041</t>
  </si>
  <si>
    <t>https://twitter.com/#!/ytbshadows/status/927509343741898753</t>
  </si>
  <si>
    <t>https://twitter.com/#!/re_chanpe/status/927509357608046592</t>
  </si>
  <si>
    <t>https://twitter.com/#!/robiifaby/status/927509410934648832</t>
  </si>
  <si>
    <t>https://twitter.com/#!/stanleelibros/status/927509482589978624</t>
  </si>
  <si>
    <t>https://twitter.com/#!/jacksparshott12/status/927509519688720384</t>
  </si>
  <si>
    <t>https://twitter.com/#!/alfaday22/status/927509540186329088</t>
  </si>
  <si>
    <t>https://twitter.com/#!/marckopollo/status/927509553784197120</t>
  </si>
  <si>
    <t>https://twitter.com/#!/pututma/status/927509603226550272</t>
  </si>
  <si>
    <t>https://twitter.com/#!/pututma/status/927509614286987264</t>
  </si>
  <si>
    <t>https://twitter.com/#!/parabellumgg/status/927509632519507968</t>
  </si>
  <si>
    <t>https://twitter.com/#!/philipvisser4/status/927474822073999361</t>
  </si>
  <si>
    <t>https://twitter.com/#!/philipvisser4/status/927509652283195392</t>
  </si>
  <si>
    <t>https://twitter.com/#!/reeper123/status/927509652560105473</t>
  </si>
  <si>
    <t>https://twitter.com/#!/superpackzgg/status/927509664316653568</t>
  </si>
  <si>
    <t>https://twitter.com/#!/xtreme_project/status/927509727256432642</t>
  </si>
  <si>
    <t>https://twitter.com/#!/mast3rfong/status/927509738098749442</t>
  </si>
  <si>
    <t>https://twitter.com/#!/tayler_sf/status/927509761121124353</t>
  </si>
  <si>
    <t>https://twitter.com/#!/arshwaaa/status/927509467511644160</t>
  </si>
  <si>
    <t>https://twitter.com/#!/cpg_rts/status/927509790741401602</t>
  </si>
  <si>
    <t>https://twitter.com/#!/xanaixx/status/927509798446358533</t>
  </si>
  <si>
    <t>https://twitter.com/#!/quiarotas/status/927509832541749248</t>
  </si>
  <si>
    <t>https://twitter.com/#!/mimorintv/status/927509841056210944</t>
  </si>
  <si>
    <t>https://twitter.com/#!/hiirotti0/status/927509901609336835</t>
  </si>
  <si>
    <t>https://twitter.com/#!/yoanfleury/status/927510026998214656</t>
  </si>
  <si>
    <t>https://twitter.com/#!/galletaflanders/status/927509971557867521</t>
  </si>
  <si>
    <t>https://twitter.com/#!/galletaflanders/status/927510035135156226</t>
  </si>
  <si>
    <t>https://twitter.com/#!/sararobertsx/status/927510063828389888</t>
  </si>
  <si>
    <t>https://twitter.com/#!/gfc_vivix/status/927510096539734016</t>
  </si>
  <si>
    <t>https://twitter.com/#!/gfc_vivix/status/927498591358410753</t>
  </si>
  <si>
    <t>https://twitter.com/#!/tomdubessy/status/927510155494862848</t>
  </si>
  <si>
    <t>https://twitter.com/#!/lenin2798/status/927510171420565504</t>
  </si>
  <si>
    <t>https://twitter.com/#!/juanito1029r6/status/927510171697405952</t>
  </si>
  <si>
    <t>https://twitter.com/#!/az_man_101/status/927510206480777216</t>
  </si>
  <si>
    <t>https://twitter.com/#!/rashelbrown/status/927510213044965377</t>
  </si>
  <si>
    <t>https://twitter.com/#!/lukather/status/927510097277759488</t>
  </si>
  <si>
    <t>https://twitter.com/#!/lukather/status/927510213388840960</t>
  </si>
  <si>
    <t>https://twitter.com/#!/stontslosse/status/927510223194963968</t>
  </si>
  <si>
    <t>https://twitter.com/#!/madzellle/status/927510241092173825</t>
  </si>
  <si>
    <t>https://twitter.com/#!/witsetse/status/927510192446730240</t>
  </si>
  <si>
    <t>https://twitter.com/#!/witsetse/status/927510246892982273</t>
  </si>
  <si>
    <t>https://twitter.com/#!/fundarkgame/status/927510076180529152</t>
  </si>
  <si>
    <t>https://twitter.com/#!/fundarkgame/status/927510261048774656</t>
  </si>
  <si>
    <t>https://twitter.com/#!/bystrickzy/status/927510360386621440</t>
  </si>
  <si>
    <t>https://twitter.com/#!/chesleymcdonald/status/927510363419136000</t>
  </si>
  <si>
    <t>https://twitter.com/#!/xtodzy/status/927510375603589120</t>
  </si>
  <si>
    <t>https://twitter.com/#!/itslightnin/status/927510420138659840</t>
  </si>
  <si>
    <t>https://twitter.com/#!/benjani815/status/927510422575513607</t>
  </si>
  <si>
    <t>https://twitter.com/#!/personaje_pr/status/927510435770851328</t>
  </si>
  <si>
    <t>https://twitter.com/#!/loqeet/status/927510448873676802</t>
  </si>
  <si>
    <t>https://twitter.com/#!/chelbo1239/status/927510497741619200</t>
  </si>
  <si>
    <t>https://twitter.com/#!/paredesdinitkri/status/927510504221716480</t>
  </si>
  <si>
    <t>https://twitter.com/#!/lucat1234ll/status/927510513189302273</t>
  </si>
  <si>
    <t>https://twitter.com/#!/dexertolive/status/927510527588397058</t>
  </si>
  <si>
    <t>https://twitter.com/#!/dexerto/status/927510527596744704</t>
  </si>
  <si>
    <t>https://twitter.com/#!/wecaver/status/927510537382096896</t>
  </si>
  <si>
    <t>https://twitter.com/#!/romu_ramu/status/927510657229918209</t>
  </si>
  <si>
    <t>https://twitter.com/#!/pacm2017/status/927510683318591489</t>
  </si>
  <si>
    <t>https://twitter.com/#!/mindofcnr/status/927510687605280769</t>
  </si>
  <si>
    <t>https://twitter.com/#!/kylefletcher7/status/927510691652792320</t>
  </si>
  <si>
    <t>https://twitter.com/#!/rimrim0103/status/927510703304351744</t>
  </si>
  <si>
    <t>https://twitter.com/#!/goldenswordpvp/status/927510724431220736</t>
  </si>
  <si>
    <t>https://twitter.com/#!/beansgerbil/status/927510748447768576</t>
  </si>
  <si>
    <t>https://twitter.com/#!/lucasdecrock/status/927510763228540928</t>
  </si>
  <si>
    <t>https://twitter.com/#!/byimpleexx/status/927510775459205121</t>
  </si>
  <si>
    <t>https://twitter.com/#!/nukoinu/status/927510794752860160</t>
  </si>
  <si>
    <t>https://twitter.com/#!/tihihio/status/927510796497817600</t>
  </si>
  <si>
    <t>https://twitter.com/#!/avoid_rl/status/927510819310628864</t>
  </si>
  <si>
    <t>https://twitter.com/#!/woodsyedits/status/927510820141043712</t>
  </si>
  <si>
    <t>https://twitter.com/#!/emmypalmer/status/927510824389959680</t>
  </si>
  <si>
    <t>https://twitter.com/#!/laarmfr/status/927510824704462848</t>
  </si>
  <si>
    <t>https://twitter.com/#!/alejandro_h312/status/927510855079604225</t>
  </si>
  <si>
    <t>https://twitter.com/#!/karim20516814/status/927510864491577344</t>
  </si>
  <si>
    <t>https://twitter.com/#!/krebseyy/status/927506951466049536</t>
  </si>
  <si>
    <t>https://twitter.com/#!/ifmu_gaming/status/927508480390582274</t>
  </si>
  <si>
    <t>https://twitter.com/#!/mrsdeadhobbit/status/927510875451351040</t>
  </si>
  <si>
    <t>https://twitter.com/#!/craigmaxwell_/status/927510925636227072</t>
  </si>
  <si>
    <t>https://twitter.com/#!/tiger3201/status/927510946980937729</t>
  </si>
  <si>
    <t>https://twitter.com/#!/kaiswagmiser/status/927510951733153793</t>
  </si>
  <si>
    <t>https://twitter.com/#!/funguy266/status/927510955579379712</t>
  </si>
  <si>
    <t>https://twitter.com/#!/ckikicompte/status/927510836213637120</t>
  </si>
  <si>
    <t>https://twitter.com/#!/ckikicompte/status/927510885110894593</t>
  </si>
  <si>
    <t>https://twitter.com/#!/ckikicompte/status/927510979658813440</t>
  </si>
  <si>
    <t>https://twitter.com/#!/lonamihd/status/927510988517097472</t>
  </si>
  <si>
    <t>https://twitter.com/#!/thegkw/status/927510990069161986</t>
  </si>
  <si>
    <t>https://twitter.com/#!/xerohyt/status/927511009497174016</t>
  </si>
  <si>
    <t>https://twitter.com/#!/teestriker/status/927511041482936320</t>
  </si>
  <si>
    <t>https://twitter.com/#!/rubenryuztt/status/927511046595796992</t>
  </si>
  <si>
    <t>https://twitter.com/#!/sweers1337/status/927511052534894593</t>
  </si>
  <si>
    <t>https://twitter.com/#!/weekobi05/status/927511085757820929</t>
  </si>
  <si>
    <t>https://twitter.com/#!/kevin_stijns/status/927511118377115648</t>
  </si>
  <si>
    <t>https://twitter.com/#!/legendaryladman/status/927508991990738944</t>
  </si>
  <si>
    <t>https://twitter.com/#!/xxmisscanonxx/status/927511139331620864</t>
  </si>
  <si>
    <t>https://twitter.com/#!/ssxfixne__/status/927511188103204864</t>
  </si>
  <si>
    <t>https://twitter.com/#!/monerenarea51/status/927511211515752448</t>
  </si>
  <si>
    <t>https://twitter.com/#!/the_joshy_777/status/927511221137559552</t>
  </si>
  <si>
    <t>https://twitter.com/#!/juliensgd/status/927511236622905344</t>
  </si>
  <si>
    <t>https://twitter.com/#!/badryajjou/status/927511059640004608</t>
  </si>
  <si>
    <t>https://twitter.com/#!/badryajjou/status/927511247922319360</t>
  </si>
  <si>
    <t>https://twitter.com/#!/apdpo1ut7zsn2vj/status/927511286316855296</t>
  </si>
  <si>
    <t>https://twitter.com/#!/mcgonnell_/status/927511366927306752</t>
  </si>
  <si>
    <t>https://twitter.com/#!/sab96956391/status/927511372937682944</t>
  </si>
  <si>
    <t>https://twitter.com/#!/jjjames32/status/927511383737901056</t>
  </si>
  <si>
    <t>https://twitter.com/#!/nelsontear/status/927511408849199104</t>
  </si>
  <si>
    <t>https://twitter.com/#!/amorphvg/status/927511169795067904</t>
  </si>
  <si>
    <t>https://twitter.com/#!/amorphvg/status/927511427740459008</t>
  </si>
  <si>
    <t>https://twitter.com/#!/igor_mizzi/status/927511431536431104</t>
  </si>
  <si>
    <t>https://twitter.com/#!/8708a60cc72942a/status/927511442387062784</t>
  </si>
  <si>
    <t>https://twitter.com/#!/dns_maxime/status/927511459789144064</t>
  </si>
  <si>
    <t>https://twitter.com/#!/dns_maxime/status/927509517276991488</t>
  </si>
  <si>
    <t>https://twitter.com/#!/audel07/status/927511467796107264</t>
  </si>
  <si>
    <t>https://twitter.com/#!/slothumg/status/927511473865281542</t>
  </si>
  <si>
    <t>https://twitter.com/#!/barbarac412/status/927511532161953793</t>
  </si>
  <si>
    <t>https://twitter.com/#!/rusiategg/status/927511535890587648</t>
  </si>
  <si>
    <t>https://twitter.com/#!/ruccisodmg/status/927511475077427205</t>
  </si>
  <si>
    <t>https://twitter.com/#!/ruccisodmg/status/927511557801742336</t>
  </si>
  <si>
    <t>https://twitter.com/#!/martnpablo/status/927511572603457536</t>
  </si>
  <si>
    <t>https://twitter.com/#!/rugiobrs/status/927511609806688256</t>
  </si>
  <si>
    <t>https://twitter.com/#!/necessarymedia/status/927509234551582721</t>
  </si>
  <si>
    <t>https://twitter.com/#!/necessarymedia/status/927511114807685120</t>
  </si>
  <si>
    <t>https://twitter.com/#!/necessarymedia/status/927511533428539393</t>
  </si>
  <si>
    <t>https://twitter.com/#!/necessarymedia/status/927511630623232000</t>
  </si>
  <si>
    <t>https://twitter.com/#!/necessarymedia/status/927511326397816834</t>
  </si>
  <si>
    <t>https://twitter.com/#!/necessarymedia/status/927511472716034048</t>
  </si>
  <si>
    <t>https://twitter.com/#!/unkoman8101919/status/927511631965274112</t>
  </si>
  <si>
    <t>https://twitter.com/#!/cowxdog8/status/927511639875780613</t>
  </si>
  <si>
    <t>https://twitter.com/#!/astrisma/status/927511659832156160</t>
  </si>
  <si>
    <t>https://twitter.com/#!/ihabghazzali/status/927511695186120704</t>
  </si>
  <si>
    <t>https://twitter.com/#!/katiegracemarie/status/927511699652935685</t>
  </si>
  <si>
    <t>https://twitter.com/#!/nuu0023/status/927511722386112513</t>
  </si>
  <si>
    <t>https://twitter.com/#!/apexsyeq/status/927511777704890369</t>
  </si>
  <si>
    <t>https://twitter.com/#!/juanseorjuela17/status/927511822550294530</t>
  </si>
  <si>
    <t>https://twitter.com/#!/naiikeeu/status/927511845757431809</t>
  </si>
  <si>
    <t>https://twitter.com/#!/grimmbrendan/status/927511847556743168</t>
  </si>
  <si>
    <t>https://twitter.com/#!/mrmochazo/status/927511849376952326</t>
  </si>
  <si>
    <t>https://twitter.com/#!/sgt_pembryy/status/927511859892314113</t>
  </si>
  <si>
    <t>https://twitter.com/#!/codworldwarll/status/927497342374285312</t>
  </si>
  <si>
    <t>https://twitter.com/#!/elliothillsater/status/927511877348929536</t>
  </si>
  <si>
    <t>https://twitter.com/#!/raintastical/status/927511895166390272</t>
  </si>
  <si>
    <t>https://twitter.com/#!/snowx2k5/status/927511948387696640</t>
  </si>
  <si>
    <t>https://twitter.com/#!/alejo828628/status/927511958315773952</t>
  </si>
  <si>
    <t>https://twitter.com/#!/pajo011/status/927511987868786688</t>
  </si>
  <si>
    <t>https://twitter.com/#!/aquachalls/status/927511993468190720</t>
  </si>
  <si>
    <t>https://twitter.com/#!/rumblebee96/status/927511997637279744</t>
  </si>
  <si>
    <t>https://twitter.com/#!/binyonalex/status/927512002473418752</t>
  </si>
  <si>
    <t>https://twitter.com/#!/gabrielthemaxi/status/927512009377177600</t>
  </si>
  <si>
    <t>https://twitter.com/#!/revens28/status/927512035377676289</t>
  </si>
  <si>
    <t>https://twitter.com/#!/antoniodrvo11/status/927512038821322752</t>
  </si>
  <si>
    <t>https://twitter.com/#!/cora_zon_10/status/927512052238651392</t>
  </si>
  <si>
    <t>https://twitter.com/#!/zurxay/status/927512061210431488</t>
  </si>
  <si>
    <t>https://twitter.com/#!/lordkyzo/status/927512070186262528</t>
  </si>
  <si>
    <t>https://twitter.com/#!/originalostler/status/927511763880472576</t>
  </si>
  <si>
    <t>https://twitter.com/#!/exsapperegamer/status/927512072035950592</t>
  </si>
  <si>
    <t>https://twitter.com/#!/ctnatural/status/927512081422798848</t>
  </si>
  <si>
    <t>https://twitter.com/#!/srmenagfx/status/927512085231046656</t>
  </si>
  <si>
    <t>https://twitter.com/#!/bigbodyles/status/927512104323739649</t>
  </si>
  <si>
    <t>https://twitter.com/#!/kaloshd/status/927512161156337664</t>
  </si>
  <si>
    <t>https://twitter.com/#!/obamabinlagin68/status/927512162679115776</t>
  </si>
  <si>
    <t>https://twitter.com/#!/sk0rpi0n_/status/927512195734401024</t>
  </si>
  <si>
    <t>https://twitter.com/#!/252_gamerrrr/status/927512196103524352</t>
  </si>
  <si>
    <t>https://twitter.com/#!/legranddrpa/status/927512201136689153</t>
  </si>
  <si>
    <t>https://twitter.com/#!/chana9mufc/status/927512219818094592</t>
  </si>
  <si>
    <t>https://twitter.com/#!/cipher_1215/status/927512220681961473</t>
  </si>
  <si>
    <t>https://twitter.com/#!/flyingtrojan23/status/927512224238780416</t>
  </si>
  <si>
    <t>https://twitter.com/#!/rock10ginger/status/927512242580533248</t>
  </si>
  <si>
    <t>https://twitter.com/#!/isparky79/status/927512296443777026</t>
  </si>
  <si>
    <t>https://twitter.com/#!/yossuarcastillo/status/927512332950937601</t>
  </si>
  <si>
    <t>https://twitter.com/#!/theodantin_/status/927512347031277568</t>
  </si>
  <si>
    <t>https://twitter.com/#!/ayokevv_/status/927512373912571904</t>
  </si>
  <si>
    <t>https://twitter.com/#!/toru_born/status/927512498080804867</t>
  </si>
  <si>
    <t>https://twitter.com/#!/monkoras/status/927512519207514113</t>
  </si>
  <si>
    <t>https://twitter.com/#!/akamaagic/status/927512575016951808</t>
  </si>
  <si>
    <t>https://twitter.com/#!/sircoupe/status/927512598286913537</t>
  </si>
  <si>
    <t>https://twitter.com/#!/codint3l/status/927502078880174080</t>
  </si>
  <si>
    <t>https://twitter.com/#!/foxracing_06/status/927512377708474368</t>
  </si>
  <si>
    <t>https://twitter.com/#!/vileself/status/927508441693687808</t>
  </si>
  <si>
    <t>https://twitter.com/#!/b4ne_clan/status/927510377147125760</t>
  </si>
  <si>
    <t>https://twitter.com/#!/foxracing_06/status/927512656306720768</t>
  </si>
  <si>
    <t>https://twitter.com/#!/foxracing_06/status/927512341457010688</t>
  </si>
  <si>
    <t>https://twitter.com/#!/foxracing_06/status/927512425083146242</t>
  </si>
  <si>
    <t>https://twitter.com/#!/foxracing_06/status/927512446604140544</t>
  </si>
  <si>
    <t>https://twitter.com/#!/foxracing_06/status/927512466065690624</t>
  </si>
  <si>
    <t>https://twitter.com/#!/juanfelipehw/status/927512686920945665</t>
  </si>
  <si>
    <t>https://twitter.com/#!/zackman54/status/927512781720621056</t>
  </si>
  <si>
    <t>https://twitter.com/#!/gingeywbu/status/927512808849399808</t>
  </si>
  <si>
    <t>https://twitter.com/#!/onaromanholiday/status/927512823290142720</t>
  </si>
  <si>
    <t>https://twitter.com/#!/scratchonemore/status/927512824137392128</t>
  </si>
  <si>
    <t>https://twitter.com/#!/fearedcr/status/927512830479233025</t>
  </si>
  <si>
    <t>https://twitter.com/#!/b4ne_clan/status/927510254849536001</t>
  </si>
  <si>
    <t>https://twitter.com/#!/therealn97/status/927490207049494529</t>
  </si>
  <si>
    <t>https://twitter.com/#!/therealn97/status/927512838725406720</t>
  </si>
  <si>
    <t>https://twitter.com/#!/grizzviollent/status/927512845599768576</t>
  </si>
  <si>
    <t>https://twitter.com/#!/shotzzeh/status/927512856211243010</t>
  </si>
  <si>
    <t>https://twitter.com/#!/itsrayxn/status/927512914403225600</t>
  </si>
  <si>
    <t>https://twitter.com/#!/gamedev31/status/927512920040361985</t>
  </si>
  <si>
    <t>https://twitter.com/#!/1tropicthunder/status/927512960972574720</t>
  </si>
  <si>
    <t>https://twitter.com/#!/josephw10481898/status/927513007588028418</t>
  </si>
  <si>
    <t>https://twitter.com/#!/danimalmi/status/927513012033822725</t>
  </si>
  <si>
    <t>https://twitter.com/#!/v4nlt4s/status/927513055319281664</t>
  </si>
  <si>
    <t>https://twitter.com/#!/lapsnskits/status/927513086592016384</t>
  </si>
  <si>
    <t>https://twitter.com/#!/gameisbestjp/status/927513116409077761</t>
  </si>
  <si>
    <t>https://twitter.com/#!/belongmcr/status/927513146096521217</t>
  </si>
  <si>
    <t>https://twitter.com/#!/spacepilgrim904/status/927513166858391552</t>
  </si>
  <si>
    <t>https://twitter.com/#!/dexertomike/status/927513196851875840</t>
  </si>
  <si>
    <t>https://twitter.com/#!/daltdevlin/status/927513212425310208</t>
  </si>
  <si>
    <t>https://twitter.com/#!/at7ana33m/status/927513217496055808</t>
  </si>
  <si>
    <t>https://twitter.com/#!/stephenxshinoda/status/927513224509054976</t>
  </si>
  <si>
    <t>https://twitter.com/#!/killr_instnct94/status/927513226010615808</t>
  </si>
  <si>
    <t>https://twitter.com/#!/imnobodycool/status/927513236601294848</t>
  </si>
  <si>
    <t>https://twitter.com/#!/taka627_y/status/927513244364808192</t>
  </si>
  <si>
    <t>https://twitter.com/#!/preda_gold/status/927513250522157056</t>
  </si>
  <si>
    <t>https://twitter.com/#!/xitsnitro/status/927513263612616704</t>
  </si>
  <si>
    <t>https://twitter.com/#!/lts_kyro/status/927513274496749568</t>
  </si>
  <si>
    <t>https://twitter.com/#!/karmaharts/status/927513280272363520</t>
  </si>
  <si>
    <t>https://twitter.com/#!/ikkunn_53/status/927513288375615490</t>
  </si>
  <si>
    <t>https://twitter.com/#!/fabien2262/status/927513313872957440</t>
  </si>
  <si>
    <t>https://twitter.com/#!/fury_clan1/status/927506836147855360</t>
  </si>
  <si>
    <t>https://twitter.com/#!/imvock1/status/927513359066509312</t>
  </si>
  <si>
    <t>https://twitter.com/#!/oreeyellow46/status/927513370949046272</t>
  </si>
  <si>
    <t>https://twitter.com/#!/flashgamer57/status/927513405044543488</t>
  </si>
  <si>
    <t>https://twitter.com/#!/mardinicod/status/927513411587624960</t>
  </si>
  <si>
    <t>https://twitter.com/#!/lilsuig/status/927513437726486529</t>
  </si>
  <si>
    <t>https://twitter.com/#!/pg2539/status/927513490926968832</t>
  </si>
  <si>
    <t>https://twitter.com/#!/qoopqoo/status/927513518995206145</t>
  </si>
  <si>
    <t>https://twitter.com/#!/codinfobase/status/927485636499689472</t>
  </si>
  <si>
    <t>https://twitter.com/#!/prism_cod/status/927513547113889792</t>
  </si>
  <si>
    <t>https://twitter.com/#!/kebabloverfr/status/927513586439720961</t>
  </si>
  <si>
    <t>https://twitter.com/#!/its_foxyyy/status/927513615611154433</t>
  </si>
  <si>
    <t>https://twitter.com/#!/stonerosie90/status/927513621172715520</t>
  </si>
  <si>
    <t>https://twitter.com/#!/lufcjosh22/status/927513650042163200</t>
  </si>
  <si>
    <t>https://twitter.com/#!/onederpian/status/927513671932276737</t>
  </si>
  <si>
    <t>https://twitter.com/#!/andreighinea1/status/927513691603419136</t>
  </si>
  <si>
    <t>https://twitter.com/#!/yohane4877/status/927513714118475776</t>
  </si>
  <si>
    <t>https://twitter.com/#!/mohidnadeem16/status/927513759148523520</t>
  </si>
  <si>
    <t>https://twitter.com/#!/mrderppig2/status/927513769269452800</t>
  </si>
  <si>
    <t>https://twitter.com/#!/nuweiser__99/status/927513771404333057</t>
  </si>
  <si>
    <t>https://twitter.com/#!/supapgr/status/927513773354733568</t>
  </si>
  <si>
    <t>https://twitter.com/#!/mgalloway88/status/927501487349092352</t>
  </si>
  <si>
    <t>https://twitter.com/#!/mgalloway88/status/927513776483700737</t>
  </si>
  <si>
    <t>https://twitter.com/#!/jamespe15635547/status/927513842049044480</t>
  </si>
  <si>
    <t>https://twitter.com/#!/mcja5on/status/927513972164759552</t>
  </si>
  <si>
    <t>https://twitter.com/#!/imtechniquez/status/927513991928270851</t>
  </si>
  <si>
    <t>https://twitter.com/#!/ronaldbarrett21/status/927514042809413632</t>
  </si>
  <si>
    <t>https://twitter.com/#!/oneshotdm/status/927514065618063360</t>
  </si>
  <si>
    <t>https://twitter.com/#!/juanpa15200/status/927514077185712128</t>
  </si>
  <si>
    <t>https://twitter.com/#!/antoinewhc/status/927514085314498560</t>
  </si>
  <si>
    <t>https://twitter.com/#!/aqxa_u/status/927514087528972288</t>
  </si>
  <si>
    <t>https://twitter.com/#!/se79gaming/status/927514092331417600</t>
  </si>
  <si>
    <t>https://twitter.com/#!/zyngaarts/status/927514109725282306</t>
  </si>
  <si>
    <t>https://twitter.com/#!/duncs171/status/927514117757431810</t>
  </si>
  <si>
    <t>https://twitter.com/#!/marcbp2000/status/927514131250290689</t>
  </si>
  <si>
    <t>https://twitter.com/#!/gnjp_/status/927514140444430338</t>
  </si>
  <si>
    <t>https://twitter.com/#!/seanjmofficial/status/927514154352697344</t>
  </si>
  <si>
    <t>https://twitter.com/#!/jorgescudero7/status/927514245918474240</t>
  </si>
  <si>
    <t>https://twitter.com/#!/redemption_dys/status/927512392141025280</t>
  </si>
  <si>
    <t>https://twitter.com/#!/redemption_dys/status/927514285193990144</t>
  </si>
  <si>
    <t>https://twitter.com/#!/joeykidd22/status/927514310624071683</t>
  </si>
  <si>
    <t>https://twitter.com/#!/ryanbricker/status/927514328303054848</t>
  </si>
  <si>
    <t>https://twitter.com/#!/byedu23/status/927514345227112448</t>
  </si>
  <si>
    <t>https://twitter.com/#!/yeaboibarney/status/927514346611269632</t>
  </si>
  <si>
    <t>https://twitter.com/#!/chained4k/status/927514366215208961</t>
  </si>
  <si>
    <t>https://twitter.com/#!/bicheen/status/927514371110121472</t>
  </si>
  <si>
    <t>https://twitter.com/#!/box_concours/status/927514408896655360</t>
  </si>
  <si>
    <t>https://twitter.com/#!/gurneet08621109/status/927514409878147072</t>
  </si>
  <si>
    <t>https://twitter.com/#!/mrspecopmode/status/927513034301542400</t>
  </si>
  <si>
    <t>https://twitter.com/#!/mrspecopmode/status/927514415842373632</t>
  </si>
  <si>
    <t>https://twitter.com/#!/ultiaa/status/927514416547094533</t>
  </si>
  <si>
    <t>https://twitter.com/#!/pro_assassin35/status/927514418992185344</t>
  </si>
  <si>
    <t>https://twitter.com/#!/hoosiier/status/927514454790729728</t>
  </si>
  <si>
    <t>https://twitter.com/#!/belongcolchestr/status/927514456644636673</t>
  </si>
  <si>
    <t>https://twitter.com/#!/bob123man/status/927514489855000576</t>
  </si>
  <si>
    <t>https://twitter.com/#!/adamisjinxed/status/927514538416644099</t>
  </si>
  <si>
    <t>https://twitter.com/#!/swiz1129/status/927514550504747014</t>
  </si>
  <si>
    <t>https://twitter.com/#!/tera_niconico/status/927480681608896512</t>
  </si>
  <si>
    <t>https://twitter.com/#!/tera_niconico/status/927492421797085184</t>
  </si>
  <si>
    <t>https://twitter.com/#!/tera_niconico/status/927498500140548096</t>
  </si>
  <si>
    <t>https://twitter.com/#!/tera_niconico/status/927514629672071168</t>
  </si>
  <si>
    <t>https://twitter.com/#!/rekttify/status/927514684118446081</t>
  </si>
  <si>
    <t>https://twitter.com/#!/imsharkyr6s/status/927514707254300672</t>
  </si>
  <si>
    <t>https://twitter.com/#!/arcticmacs/status/927514709464666112</t>
  </si>
  <si>
    <t>https://twitter.com/#!/jordanpowell1/status/927514720155963392</t>
  </si>
  <si>
    <t>https://twitter.com/#!/pixel_o17/status/927514724396236802</t>
  </si>
  <si>
    <t>https://twitter.com/#!/pixel_o17/status/927514739336294402</t>
  </si>
  <si>
    <t>https://twitter.com/#!/marouanesama/status/927514740167008256</t>
  </si>
  <si>
    <t>https://twitter.com/#!/h_wz55/status/927514742163308544</t>
  </si>
  <si>
    <t>https://twitter.com/#!/whoishull/status/927514766943199233</t>
  </si>
  <si>
    <t>https://twitter.com/#!/divadawgpound/status/927514783879913472</t>
  </si>
  <si>
    <t>https://twitter.com/#!/vvermillion656/status/927514809368584192</t>
  </si>
  <si>
    <t>https://twitter.com/#!/cyborg197/status/927514847641833472</t>
  </si>
  <si>
    <t>https://twitter.com/#!/diego04410260/status/927514851802411008</t>
  </si>
  <si>
    <t>https://twitter.com/#!/corpmisery/status/927514873600331777</t>
  </si>
  <si>
    <t>https://twitter.com/#!/theyoutuberscp/status/927510428544110592</t>
  </si>
  <si>
    <t>https://twitter.com/#!/taternuts90/status/927514905594306561</t>
  </si>
  <si>
    <t>https://twitter.com/#!/patriot_00_/status/927514917292429312</t>
  </si>
  <si>
    <t>https://twitter.com/#!/nyzzyx/status/927514923042787328</t>
  </si>
  <si>
    <t>https://twitter.com/#!/theaymenn/status/927514983096897536</t>
  </si>
  <si>
    <t>https://twitter.com/#!/icebreaker9782/status/927514998078808064</t>
  </si>
  <si>
    <t>https://twitter.com/#!/h_m_mardok/status/927515086482112512</t>
  </si>
  <si>
    <t>https://twitter.com/#!/arcticthrones_/status/927515092593364994</t>
  </si>
  <si>
    <t>https://twitter.com/#!/debolicai/status/927515102697443329</t>
  </si>
  <si>
    <t>https://twitter.com/#!/yeezy77_/status/927515119369691137</t>
  </si>
  <si>
    <t>https://twitter.com/#!/jackiemoon1110/status/927515153888940032</t>
  </si>
  <si>
    <t>https://twitter.com/#!/dan120dan/status/927515217914863621</t>
  </si>
  <si>
    <t>https://twitter.com/#!/alexipowell/status/927515246293635074</t>
  </si>
  <si>
    <t>https://twitter.com/#!/gin19691020/status/927515247631507457</t>
  </si>
  <si>
    <t>https://twitter.com/#!/ineedtranzit197/status/927515306599305217</t>
  </si>
  <si>
    <t>https://twitter.com/#!/bdestrebecq/status/927515353638473729</t>
  </si>
  <si>
    <t>https://twitter.com/#!/citacitayaka/status/927515358637932546</t>
  </si>
  <si>
    <t>https://twitter.com/#!/hirobou0913/status/927515412161376256</t>
  </si>
  <si>
    <t>https://twitter.com/#!/stevenn_quinn/status/927515441798549504</t>
  </si>
  <si>
    <t>https://twitter.com/#!/moekie_/status/927515448396206080</t>
  </si>
  <si>
    <t>https://twitter.com/#!/stuvks/status/927515492645994496</t>
  </si>
  <si>
    <t>https://twitter.com/#!/joshd_4v2/status/927490267376226304</t>
  </si>
  <si>
    <t>https://twitter.com/#!/joshd_4v2/status/927515499268800513</t>
  </si>
  <si>
    <t>https://twitter.com/#!/lajtfdivision/status/927515519745515520</t>
  </si>
  <si>
    <t>https://twitter.com/#!/demand03/status/927515523457404928</t>
  </si>
  <si>
    <t>https://twitter.com/#!/jd91580/status/927515543996977152</t>
  </si>
  <si>
    <t>https://twitter.com/#!/its_liquids/status/927515558509203456</t>
  </si>
  <si>
    <t>https://twitter.com/#!/penuhesp/status/927515562489536512</t>
  </si>
  <si>
    <t>https://twitter.com/#!/muttro/status/927485034050867201</t>
  </si>
  <si>
    <t>https://twitter.com/#!/muttro/status/927485117534277633</t>
  </si>
  <si>
    <t>https://twitter.com/#!/winterrainrts/status/927485323495575552</t>
  </si>
  <si>
    <t>https://twitter.com/#!/mina_adhd/status/927485106821914630</t>
  </si>
  <si>
    <t>https://twitter.com/#!/winterrainrts/status/927485363379232769</t>
  </si>
  <si>
    <t>https://twitter.com/#!/joshlawson92/status/927500149768835072</t>
  </si>
  <si>
    <t>https://twitter.com/#!/winterrainrts/status/927500414127411201</t>
  </si>
  <si>
    <t>https://twitter.com/#!/winterrainrts/status/927515543711739904</t>
  </si>
  <si>
    <t>https://twitter.com/#!/matomaru_s/status/927476296518574080</t>
  </si>
  <si>
    <t>https://twitter.com/#!/matomaru_s/status/927476553331515392</t>
  </si>
  <si>
    <t>https://twitter.com/#!/matomaru_s/status/927515229793038338</t>
  </si>
  <si>
    <t>https://twitter.com/#!/winterrainrts/status/927515562619551745</t>
  </si>
  <si>
    <t>https://twitter.com/#!/winterrainrts/status/927500458289229824</t>
  </si>
  <si>
    <t>https://twitter.com/#!/winterrainrts/status/927500497338208256</t>
  </si>
  <si>
    <t>https://twitter.com/#!/winterrainrts/status/927515513101701121</t>
  </si>
  <si>
    <t>https://twitter.com/#!/anwenevans07/status/927515587693174784</t>
  </si>
  <si>
    <t>https://twitter.com/#!/andrewvessel/status/927515624678526977</t>
  </si>
  <si>
    <t>https://twitter.com/#!/vandermeegames/status/927512916726775808</t>
  </si>
  <si>
    <t>https://twitter.com/#!/mixerstreaming/status/927515626771566592</t>
  </si>
  <si>
    <t>https://twitter.com/#!/sultanalshetwi/status/927515643141935104</t>
  </si>
  <si>
    <t>https://twitter.com/#!/jabrahamflow/status/927515645100679168</t>
  </si>
  <si>
    <t>https://twitter.com/#!/yudunekotube/status/927515655896645632</t>
  </si>
  <si>
    <t>https://twitter.com/#!/jerrymata7/status/927515694178144257</t>
  </si>
  <si>
    <t>https://twitter.com/#!/gsrr_uk/status/927515757747064832</t>
  </si>
  <si>
    <t>https://twitter.com/#!/colletbenjamin9/status/927515768375398401</t>
  </si>
  <si>
    <t>https://twitter.com/#!/s0ph1a_0/status/927515885559980032</t>
  </si>
  <si>
    <t>https://twitter.com/#!/mialadura/status/927515889049616384</t>
  </si>
  <si>
    <t>https://twitter.com/#!/rogerb345/status/927515902396063744</t>
  </si>
  <si>
    <t>https://twitter.com/#!/mammoth_buri/status/927515925888188418</t>
  </si>
  <si>
    <t>https://twitter.com/#!/mustatiikeri/status/927515940165525504</t>
  </si>
  <si>
    <t>https://twitter.com/#!/mrdoomsee/status/927515940966846464</t>
  </si>
  <si>
    <t>https://twitter.com/#!/rn4roku/status/927482469577670656</t>
  </si>
  <si>
    <t>https://twitter.com/#!/mattsu_4141/status/927515943537741824</t>
  </si>
  <si>
    <t>https://twitter.com/#!/_adam_202/status/927515954678034433</t>
  </si>
  <si>
    <t>https://twitter.com/#!/wis_armstrong/status/927515970217873408</t>
  </si>
  <si>
    <t>https://twitter.com/#!/ciiiiynx/status/927516006213447680</t>
  </si>
  <si>
    <t>https://twitter.com/#!/angelsebas2302/status/927516009862348800</t>
  </si>
  <si>
    <t>https://twitter.com/#!/codukcommunity/status/927475628621918208</t>
  </si>
  <si>
    <t>https://twitter.com/#!/unoquatrotres/status/927516012542595072</t>
  </si>
  <si>
    <t>https://twitter.com/#!/zeitonline_dig/status/927516015436681218</t>
  </si>
  <si>
    <t>https://twitter.com/#!/reverbbr/status/927516038031327232</t>
  </si>
  <si>
    <t>https://twitter.com/#!/exodusfates/status/927491895533752320</t>
  </si>
  <si>
    <t>https://twitter.com/#!/scroid_/status/927516043106381825</t>
  </si>
  <si>
    <t>https://twitter.com/#!/bdazz_/status/927516063310450688</t>
  </si>
  <si>
    <t>https://twitter.com/#!/agusting101/status/927516068603670529</t>
  </si>
  <si>
    <t>https://twitter.com/#!/drkhmrpally/status/927516104116772864</t>
  </si>
  <si>
    <t>https://twitter.com/#!/notmaassa/status/927516135133552640</t>
  </si>
  <si>
    <t>https://twitter.com/#!/figuretasty/status/927516139793584128</t>
  </si>
  <si>
    <t>https://twitter.com/#!/bobbtys/status/927516154507149312</t>
  </si>
  <si>
    <t>https://twitter.com/#!/crapgamergirl/status/927516230851973121</t>
  </si>
  <si>
    <t>https://twitter.com/#!/meebowtronic/status/927516241958461440</t>
  </si>
  <si>
    <t>https://twitter.com/#!/rhyolit3/status/927516274015571968</t>
  </si>
  <si>
    <t>https://twitter.com/#!/teamignite_org/status/927516278918647808</t>
  </si>
  <si>
    <t>https://twitter.com/#!/snorth93/status/927516287542202368</t>
  </si>
  <si>
    <t>https://twitter.com/#!/toxuhexa/status/927516325496287232</t>
  </si>
  <si>
    <t>https://twitter.com/#!/danielp06975477/status/927516343955574785</t>
  </si>
  <si>
    <t>https://twitter.com/#!/nwhoever/status/927516347805896706</t>
  </si>
  <si>
    <t>https://twitter.com/#!/antoniioorree/status/927516407847378944</t>
  </si>
  <si>
    <t>https://twitter.com/#!/tashikaniiiwa/status/927516412439957504</t>
  </si>
  <si>
    <t>https://twitter.com/#!/nathanwoody6/status/927516421323673600</t>
  </si>
  <si>
    <t>https://twitter.com/#!/itraptivities_/status/927516441028546560</t>
  </si>
  <si>
    <t>https://twitter.com/#!/yuitancg/status/927516451732201473</t>
  </si>
  <si>
    <t>https://twitter.com/#!/angelx_official/status/927516341925548032</t>
  </si>
  <si>
    <t>https://twitter.com/#!/angelx_official/status/927516476050935808</t>
  </si>
  <si>
    <t>https://twitter.com/#!/tetu_fann/status/927516482803658752</t>
  </si>
  <si>
    <t>https://twitter.com/#!/matthewthereal1/status/927516483902754817</t>
  </si>
  <si>
    <t>https://twitter.com/#!/vertgoyt/status/927516486696128512</t>
  </si>
  <si>
    <t>https://twitter.com/#!/sxh2w/status/927502273944547328</t>
  </si>
  <si>
    <t>https://twitter.com/#!/sxh2w/status/927509575292542976</t>
  </si>
  <si>
    <t>https://twitter.com/#!/sxh2w/status/927516491272019968</t>
  </si>
  <si>
    <t>https://twitter.com/#!/its_mr_bond/status/927516515506753536</t>
  </si>
  <si>
    <t>https://twitter.com/#!/ausssyog/status/927516534435696641</t>
  </si>
  <si>
    <t>https://twitter.com/#!/hananyorai/status/927516564538081282</t>
  </si>
  <si>
    <t>https://twitter.com/#!/callofduty_rter/status/927516627083710464</t>
  </si>
  <si>
    <t>https://twitter.com/#!/chani_za/status/927516686709903360</t>
  </si>
  <si>
    <t>https://twitter.com/#!/exafield/status/927516713238790144</t>
  </si>
  <si>
    <t>https://twitter.com/#!/videojuegosgame/status/927480176858009601</t>
  </si>
  <si>
    <t>https://twitter.com/#!/morenitta219/status/927516771371945984</t>
  </si>
  <si>
    <t>https://twitter.com/#!/claudesiellet/status/927499874916098048</t>
  </si>
  <si>
    <t>https://twitter.com/#!/claudesiellet/status/927516801969291266</t>
  </si>
  <si>
    <t>https://twitter.com/#!/claudesiellet/status/927498935010250752</t>
  </si>
  <si>
    <t>https://twitter.com/#!/realdavidfuller/status/927516863252361216</t>
  </si>
  <si>
    <t>https://twitter.com/#!/flyrts/status/927480257426358274</t>
  </si>
  <si>
    <t>https://twitter.com/#!/flyrts/status/927492336577327104</t>
  </si>
  <si>
    <t>https://twitter.com/#!/flyrts/status/927508190517972992</t>
  </si>
  <si>
    <t>https://twitter.com/#!/flyrts/status/927514231364374528</t>
  </si>
  <si>
    <t>https://twitter.com/#!/flyrts/status/927514607941488641</t>
  </si>
  <si>
    <t>https://twitter.com/#!/flyrts/status/927516873754861569</t>
  </si>
  <si>
    <t>https://twitter.com/#!/genezyo_san/status/927516894613196800</t>
  </si>
  <si>
    <t>https://twitter.com/#!/j4l_w33ni3/status/927516907862859777</t>
  </si>
  <si>
    <t>https://twitter.com/#!/nucleotide22/status/927516935012495361</t>
  </si>
  <si>
    <t>https://twitter.com/#!/xzombie9/status/927516946656104448</t>
  </si>
  <si>
    <t>https://twitter.com/#!/cpt_rutger/status/927516954042216449</t>
  </si>
  <si>
    <t>https://twitter.com/#!/luisgamer__rd/status/927516960253820928</t>
  </si>
  <si>
    <t>https://twitter.com/#!/lauren__bbb/status/927516965475930113</t>
  </si>
  <si>
    <t>https://twitter.com/#!/nightrts/status/927480166569463809</t>
  </si>
  <si>
    <t>https://twitter.com/#!/ifmu_gaming/status/927479572127473664</t>
  </si>
  <si>
    <t>https://twitter.com/#!/gfxcoach/status/927480539271049216</t>
  </si>
  <si>
    <t>https://twitter.com/#!/nmg_prodigy/status/927491991226716161</t>
  </si>
  <si>
    <t>https://twitter.com/#!/gamerrter/status/927491992778571776</t>
  </si>
  <si>
    <t>https://twitter.com/#!/gfxcoach/status/927492082591297536</t>
  </si>
  <si>
    <t>https://twitter.com/#!/nightrts/status/927508039493652480</t>
  </si>
  <si>
    <t>https://twitter.com/#!/gfxcoach/status/927508469992828929</t>
  </si>
  <si>
    <t>https://twitter.com/#!/bewiil/status/927513700210237440</t>
  </si>
  <si>
    <t>https://twitter.com/#!/rtwwii/status/927513702206603265</t>
  </si>
  <si>
    <t>https://twitter.com/#!/hyperrts/status/927513916158210049</t>
  </si>
  <si>
    <t>https://twitter.com/#!/gfxcoach/status/927514416261853185</t>
  </si>
  <si>
    <t>https://twitter.com/#!/gfxcoach/status/927514703848525824</t>
  </si>
  <si>
    <t>https://twitter.com/#!/gfxcoach/status/927516978805399552</t>
  </si>
  <si>
    <t>https://twitter.com/#!/lukeknight727/status/927516983549202433</t>
  </si>
  <si>
    <t>https://twitter.com/#!/celinelpc/status/927516992361332736</t>
  </si>
  <si>
    <t>https://twitter.com/#!/jesusgarcialope/status/927517038284718081</t>
  </si>
  <si>
    <t>https://twitter.com/#!/engle_clayton/status/927517072472592384</t>
  </si>
  <si>
    <t>https://twitter.com/#!/legendary_rts/status/927517075320471553</t>
  </si>
  <si>
    <t>https://twitter.com/#!/fatmanloge/status/927517098645098497</t>
  </si>
  <si>
    <t>https://twitter.com/#!/guam_pez/status/927514536227360770</t>
  </si>
  <si>
    <t>https://twitter.com/#!/hyperrts/status/927514428622372865</t>
  </si>
  <si>
    <t>https://twitter.com/#!/alienrts/status/927516800811638784</t>
  </si>
  <si>
    <t>https://twitter.com/#!/thefatmandown/status/927517099324575745</t>
  </si>
  <si>
    <t>https://twitter.com/#!/extantesports/status/927514293003841536</t>
  </si>
  <si>
    <t>https://twitter.com/#!/ninette03700/status/927517117376876544</t>
  </si>
  <si>
    <t>https://twitter.com/#!/eg45eduardo/status/927517151270879232</t>
  </si>
  <si>
    <t>https://twitter.com/#!/beezusyt/status/927517205268443137</t>
  </si>
  <si>
    <t>https://twitter.com/#!/eliseakimie/status/927517231097040896</t>
  </si>
  <si>
    <t>https://twitter.com/#!/ospruxismsandy/status/927517252651495424</t>
  </si>
  <si>
    <t>https://twitter.com/#!/loooosid/status/927517291985616899</t>
  </si>
  <si>
    <t>https://twitter.com/#!/fourcans_duffy/status/927517312168660992</t>
  </si>
  <si>
    <t>https://twitter.com/#!/trippyleaks/status/927517322511872002</t>
  </si>
  <si>
    <t>https://twitter.com/#!/_lolz/status/927517348550119427</t>
  </si>
  <si>
    <t>https://twitter.com/#!/smi1e_mah/status/927517362982494209</t>
  </si>
  <si>
    <t>https://twitter.com/#!/cmcmanor/status/927517400852987904</t>
  </si>
  <si>
    <t>https://twitter.com/#!/raccasgaming/status/927517410198016000</t>
  </si>
  <si>
    <t>https://twitter.com/#!/horopiko/status/927517440031916032</t>
  </si>
  <si>
    <t>https://twitter.com/#!/the_jacka1/status/927517466019934208</t>
  </si>
  <si>
    <t>https://twitter.com/#!/salma_naruto/status/927517485590392839</t>
  </si>
  <si>
    <t>https://twitter.com/#!/1613006loza/status/927517511528124422</t>
  </si>
  <si>
    <t>https://twitter.com/#!/lelensoisdu6235/status/927517515412115456</t>
  </si>
  <si>
    <t>https://twitter.com/#!/bvineyard2000/status/927517523494436864</t>
  </si>
  <si>
    <t>https://twitter.com/#!/colinfc5/status/927517564623712256</t>
  </si>
  <si>
    <t>https://twitter.com/#!/akanatiions/status/927517570269351936</t>
  </si>
  <si>
    <t>https://twitter.com/#!/spectrabyteyt/status/927517578955755520</t>
  </si>
  <si>
    <t>https://twitter.com/#!/hyperrts/status/927516756092051456</t>
  </si>
  <si>
    <t>https://twitter.com/#!/j4lorg/status/927517282145832960</t>
  </si>
  <si>
    <t>https://twitter.com/#!/nexiahh/status/927517592050388992</t>
  </si>
  <si>
    <t>https://twitter.com/#!/bxkid7/status/927516621429706752</t>
  </si>
  <si>
    <t>https://twitter.com/#!/bwishnowsky/status/927517625919213571</t>
  </si>
  <si>
    <t>https://twitter.com/#!/nomadboi/status/927517629278953473</t>
  </si>
  <si>
    <t>https://twitter.com/#!/bossinclash1/status/927517651898904576</t>
  </si>
  <si>
    <t>https://twitter.com/#!/bareaumickael/status/927517695691673600</t>
  </si>
  <si>
    <t>https://twitter.com/#!/eduardom445/status/927517701802622976</t>
  </si>
  <si>
    <t>https://twitter.com/#!/tradducks22/status/927517713869737986</t>
  </si>
  <si>
    <t>https://twitter.com/#!/quicksilversnd/status/927517735931797504</t>
  </si>
  <si>
    <t>https://twitter.com/#!/alejandrocruz74/status/927517854274027520</t>
  </si>
  <si>
    <t>https://twitter.com/#!/wranka_/status/927517900713361409</t>
  </si>
  <si>
    <t>https://twitter.com/#!/strouski/status/927517901887889408</t>
  </si>
  <si>
    <t>https://twitter.com/#!/jorgereparaz/status/927517935551287296</t>
  </si>
  <si>
    <t>https://twitter.com/#!/michael_maud/status/927518033144369152</t>
  </si>
  <si>
    <t>https://twitter.com/#!/luvkissessss/status/927518057022607360</t>
  </si>
  <si>
    <t>https://twitter.com/#!/sarahjayne993/status/927485223721369600</t>
  </si>
  <si>
    <t>https://twitter.com/#!/itz_official1/status/927489403940872202</t>
  </si>
  <si>
    <t>https://twitter.com/#!/devildog11734/status/927516433881460736</t>
  </si>
  <si>
    <t>https://twitter.com/#!/dexertointel/status/927510488505901056</t>
  </si>
  <si>
    <t>https://twitter.com/#!/devildog11734/status/927518067898421248</t>
  </si>
  <si>
    <t>https://twitter.com/#!/jabz13/status/927518073099292672</t>
  </si>
  <si>
    <t>https://twitter.com/#!/_harrimann_/status/927518098751664129</t>
  </si>
  <si>
    <t>https://twitter.com/#!/therattlepattle/status/927518111556923392</t>
  </si>
  <si>
    <t>https://twitter.com/#!/pyrofrostyy/status/927518126379474945</t>
  </si>
  <si>
    <t>https://twitter.com/#!/mrchoderz/status/927473795526529024</t>
  </si>
  <si>
    <t>https://twitter.com/#!/skumgaming/status/927518135598579712</t>
  </si>
  <si>
    <t>https://twitter.com/#!/africangaming/status/927505846967320577</t>
  </si>
  <si>
    <t>https://twitter.com/#!/drcheese__/status/927518163792793601</t>
  </si>
  <si>
    <t>https://twitter.com/#!/zoydix/status/927518170314891264</t>
  </si>
  <si>
    <t>https://twitter.com/#!/aturbo24/status/927518193480060929</t>
  </si>
  <si>
    <t>https://twitter.com/#!/tessapiaz/status/927518240443596802</t>
  </si>
  <si>
    <t>https://twitter.com/#!/kiyn_/status/927515874889695232</t>
  </si>
  <si>
    <t>https://twitter.com/#!/amaaz_iron/status/927518256717619201</t>
  </si>
  <si>
    <t>https://twitter.com/#!/v_mowgli/status/927518265571729409</t>
  </si>
  <si>
    <t>https://twitter.com/#!/jamiehands1989/status/927518290821435392</t>
  </si>
  <si>
    <t>https://twitter.com/#!/theuglybasedgod/status/927518304784257024</t>
  </si>
  <si>
    <t>https://twitter.com/#!/oriolvt/status/927518338980311040</t>
  </si>
  <si>
    <t>https://twitter.com/#!/danielljoness1/status/927518379375775744</t>
  </si>
  <si>
    <t>https://twitter.com/#!/mazinreaz/status/927518390700220421</t>
  </si>
  <si>
    <t>https://twitter.com/#!/angelfox29820/status/927518413932695554</t>
  </si>
  <si>
    <t>https://twitter.com/#!/tschoeppeli/status/927518418193936385</t>
  </si>
  <si>
    <t>https://twitter.com/#!/enzocb7/status/927518491019751424</t>
  </si>
  <si>
    <t>https://twitter.com/#!/muto424400/status/927518493527830528</t>
  </si>
  <si>
    <t>https://twitter.com/#!/dkdynamite1/status/927518548104183808</t>
  </si>
  <si>
    <t>https://twitter.com/#!/armlockz/status/927518550868324353</t>
  </si>
  <si>
    <t>https://twitter.com/#!/darwin40359637/status/927518553820897280</t>
  </si>
  <si>
    <t>https://twitter.com/#!/omgsquishyspud/status/927517940278231040</t>
  </si>
  <si>
    <t>https://twitter.com/#!/mixr_rt_makayla/status/927518560812969984</t>
  </si>
  <si>
    <t>https://twitter.com/#!/kergan10/status/927518583269351424</t>
  </si>
  <si>
    <t>https://twitter.com/#!/leflau/status/927518598544941056</t>
  </si>
  <si>
    <t>https://twitter.com/#!/skorpi1994/status/927518622846734337</t>
  </si>
  <si>
    <t>https://twitter.com/#!/maximevlog23/status/927518623396237312</t>
  </si>
  <si>
    <t>https://twitter.com/#!/guizmoyt/status/927518639628136449</t>
  </si>
  <si>
    <t>https://twitter.com/#!/yimas444/status/927518651812495360</t>
  </si>
  <si>
    <t>https://twitter.com/#!/pr1malg3ar/status/927518653658157056</t>
  </si>
  <si>
    <t>https://twitter.com/#!/ahmedyo44547860/status/927518654375309312</t>
  </si>
  <si>
    <t>https://twitter.com/#!/cqlc_kr/status/927518671429255168</t>
  </si>
  <si>
    <t>https://twitter.com/#!/chance_luk/status/927518688810381312</t>
  </si>
  <si>
    <t>https://twitter.com/#!/genetixtwitch/status/927518693369761792</t>
  </si>
  <si>
    <t>https://twitter.com/#!/hunterstefanich/status/927518709161320448</t>
  </si>
  <si>
    <t>https://twitter.com/#!/zpci_assassin/status/927518717671550977</t>
  </si>
  <si>
    <t>https://twitter.com/#!/hikigaeruvg/status/927518784117542912</t>
  </si>
  <si>
    <t>https://twitter.com/#!/paris_relex/status/927518791176769536</t>
  </si>
  <si>
    <t>https://twitter.com/#!/niighthunterr/status/927518751284592640</t>
  </si>
  <si>
    <t>https://twitter.com/#!/niighthunterr/status/927518839205781504</t>
  </si>
  <si>
    <t>https://twitter.com/#!/postabargain/status/927486926847987712</t>
  </si>
  <si>
    <t>https://twitter.com/#!/postabargain/status/927492121069748224</t>
  </si>
  <si>
    <t>https://twitter.com/#!/postabargain/status/927505706957312000</t>
  </si>
  <si>
    <t>927472778378399744</t>
  </si>
  <si>
    <t>927472791607226369</t>
  </si>
  <si>
    <t>927472805347823616</t>
  </si>
  <si>
    <t>927472817385365504</t>
  </si>
  <si>
    <t>927472822477135874</t>
  </si>
  <si>
    <t>927472825014849537</t>
  </si>
  <si>
    <t>927472863119945728</t>
  </si>
  <si>
    <t>927472863241744384</t>
  </si>
  <si>
    <t>927472877040943105</t>
  </si>
  <si>
    <t>927472920967856128</t>
  </si>
  <si>
    <t>927472949321281537</t>
  </si>
  <si>
    <t>927472959702286337</t>
  </si>
  <si>
    <t>927472759420022784</t>
  </si>
  <si>
    <t>927472960973295617</t>
  </si>
  <si>
    <t>927472920607186944</t>
  </si>
  <si>
    <t>927472982364246016</t>
  </si>
  <si>
    <t>927473028040183808</t>
  </si>
  <si>
    <t>927473029256396800</t>
  </si>
  <si>
    <t>927473036172955649</t>
  </si>
  <si>
    <t>927473076312399872</t>
  </si>
  <si>
    <t>927473186287112192</t>
  </si>
  <si>
    <t>927473273125957633</t>
  </si>
  <si>
    <t>927473311411453952</t>
  </si>
  <si>
    <t>927473381154234368</t>
  </si>
  <si>
    <t>927473392684429313</t>
  </si>
  <si>
    <t>927473395230371840</t>
  </si>
  <si>
    <t>927473444689649665</t>
  </si>
  <si>
    <t>927473452008837121</t>
  </si>
  <si>
    <t>927473472837582848</t>
  </si>
  <si>
    <t>927473494933327872</t>
  </si>
  <si>
    <t>927473503154163712</t>
  </si>
  <si>
    <t>927473486695514112</t>
  </si>
  <si>
    <t>927473517532196864</t>
  </si>
  <si>
    <t>927473550713176064</t>
  </si>
  <si>
    <t>927473579217825793</t>
  </si>
  <si>
    <t>927473588092801025</t>
  </si>
  <si>
    <t>927473603292962819</t>
  </si>
  <si>
    <t>927473608452014081</t>
  </si>
  <si>
    <t>927473611593543685</t>
  </si>
  <si>
    <t>927473616064860160</t>
  </si>
  <si>
    <t>927473691180523521</t>
  </si>
  <si>
    <t>927473724244111360</t>
  </si>
  <si>
    <t>927473741684183040</t>
  </si>
  <si>
    <t>927473743516987393</t>
  </si>
  <si>
    <t>927473752513892357</t>
  </si>
  <si>
    <t>927473755827269632</t>
  </si>
  <si>
    <t>927473786294800384</t>
  </si>
  <si>
    <t>927473340490698752</t>
  </si>
  <si>
    <t>927473899197038592</t>
  </si>
  <si>
    <t>927473914028216321</t>
  </si>
  <si>
    <t>927473968713424896</t>
  </si>
  <si>
    <t>927474019363733504</t>
  </si>
  <si>
    <t>927474032034885632</t>
  </si>
  <si>
    <t>927474077001957376</t>
  </si>
  <si>
    <t>927474078428028930</t>
  </si>
  <si>
    <t>927474094702022656</t>
  </si>
  <si>
    <t>927474109977575425</t>
  </si>
  <si>
    <t>927474111626006528</t>
  </si>
  <si>
    <t>927473949268676608</t>
  </si>
  <si>
    <t>927474113689587712</t>
  </si>
  <si>
    <t>927474123067990016</t>
  </si>
  <si>
    <t>927474108052451329</t>
  </si>
  <si>
    <t>927474127291723776</t>
  </si>
  <si>
    <t>927474148196024321</t>
  </si>
  <si>
    <t>927474213736329217</t>
  </si>
  <si>
    <t>927474227128573952</t>
  </si>
  <si>
    <t>927474307831275521</t>
  </si>
  <si>
    <t>927474278257197056</t>
  </si>
  <si>
    <t>927474505039208449</t>
  </si>
  <si>
    <t>927474527973584896</t>
  </si>
  <si>
    <t>927474544188719106</t>
  </si>
  <si>
    <t>927474563520200704</t>
  </si>
  <si>
    <t>927474566217089025</t>
  </si>
  <si>
    <t>927474566330335232</t>
  </si>
  <si>
    <t>927474569899896832</t>
  </si>
  <si>
    <t>927474597410287616</t>
  </si>
  <si>
    <t>927474628339085312</t>
  </si>
  <si>
    <t>927474686912479232</t>
  </si>
  <si>
    <t>927474709020622849</t>
  </si>
  <si>
    <t>927474741715357697</t>
  </si>
  <si>
    <t>927474766654595073</t>
  </si>
  <si>
    <t>927474770983178240</t>
  </si>
  <si>
    <t>927474807528087552</t>
  </si>
  <si>
    <t>927474835730579456</t>
  </si>
  <si>
    <t>927474860741332992</t>
  </si>
  <si>
    <t>927474955914219522</t>
  </si>
  <si>
    <t>927474956383936512</t>
  </si>
  <si>
    <t>927474980438261760</t>
  </si>
  <si>
    <t>927475001607032832</t>
  </si>
  <si>
    <t>927475023278891009</t>
  </si>
  <si>
    <t>927475030350581761</t>
  </si>
  <si>
    <t>927475085379801090</t>
  </si>
  <si>
    <t>927475101758578688</t>
  </si>
  <si>
    <t>927475135782666240</t>
  </si>
  <si>
    <t>927475187771150337</t>
  </si>
  <si>
    <t>927475278670114818</t>
  </si>
  <si>
    <t>927475303235993600</t>
  </si>
  <si>
    <t>927475345632251904</t>
  </si>
  <si>
    <t>927475360203096066</t>
  </si>
  <si>
    <t>927475395883970560</t>
  </si>
  <si>
    <t>927475396362362880</t>
  </si>
  <si>
    <t>927475417019179008</t>
  </si>
  <si>
    <t>927475423017099264</t>
  </si>
  <si>
    <t>927475452662366208</t>
  </si>
  <si>
    <t>927475461503950848</t>
  </si>
  <si>
    <t>927475469989097472</t>
  </si>
  <si>
    <t>927475524649103360</t>
  </si>
  <si>
    <t>927475536959590400</t>
  </si>
  <si>
    <t>927475539119616001</t>
  </si>
  <si>
    <t>927475545381703680</t>
  </si>
  <si>
    <t>927475559403311104</t>
  </si>
  <si>
    <t>927475590684278784</t>
  </si>
  <si>
    <t>927475606442229761</t>
  </si>
  <si>
    <t>927475618295566336</t>
  </si>
  <si>
    <t>927475619876651009</t>
  </si>
  <si>
    <t>927475620279398400</t>
  </si>
  <si>
    <t>927475656438484992</t>
  </si>
  <si>
    <t>927474937069232128</t>
  </si>
  <si>
    <t>927475663971471360</t>
  </si>
  <si>
    <t>927475665930211330</t>
  </si>
  <si>
    <t>927475676923482113</t>
  </si>
  <si>
    <t>927475677296594945</t>
  </si>
  <si>
    <t>927475721659858946</t>
  </si>
  <si>
    <t>927475730623197184</t>
  </si>
  <si>
    <t>927475745487650816</t>
  </si>
  <si>
    <t>927475785568608256</t>
  </si>
  <si>
    <t>927475821589151744</t>
  </si>
  <si>
    <t>927473070440198144</t>
  </si>
  <si>
    <t>927475910504103936</t>
  </si>
  <si>
    <t>927475939923169280</t>
  </si>
  <si>
    <t>927475978909167616</t>
  </si>
  <si>
    <t>927474922326179840</t>
  </si>
  <si>
    <t>927474926793060352</t>
  </si>
  <si>
    <t>927475845391724550</t>
  </si>
  <si>
    <t>927476006234988545</t>
  </si>
  <si>
    <t>927475914346319872</t>
  </si>
  <si>
    <t>927476014023880704</t>
  </si>
  <si>
    <t>927476038375837696</t>
  </si>
  <si>
    <t>927476093438717953</t>
  </si>
  <si>
    <t>927476263815483392</t>
  </si>
  <si>
    <t>927476363358978048</t>
  </si>
  <si>
    <t>927476406057086977</t>
  </si>
  <si>
    <t>927476432439316480</t>
  </si>
  <si>
    <t>927476440630784000</t>
  </si>
  <si>
    <t>927476443503779841</t>
  </si>
  <si>
    <t>927476452324286465</t>
  </si>
  <si>
    <t>927476463783292928</t>
  </si>
  <si>
    <t>927476494246428673</t>
  </si>
  <si>
    <t>927476572638076929</t>
  </si>
  <si>
    <t>927476589218156545</t>
  </si>
  <si>
    <t>927476609883312128</t>
  </si>
  <si>
    <t>927476642594689024</t>
  </si>
  <si>
    <t>927476679131332609</t>
  </si>
  <si>
    <t>927476690246238208</t>
  </si>
  <si>
    <t>927476719438745600</t>
  </si>
  <si>
    <t>927476746781302784</t>
  </si>
  <si>
    <t>927476317783777280</t>
  </si>
  <si>
    <t>927476754473725953</t>
  </si>
  <si>
    <t>927476781212344320</t>
  </si>
  <si>
    <t>927476788317605888</t>
  </si>
  <si>
    <t>927476798450950144</t>
  </si>
  <si>
    <t>927476801051312129</t>
  </si>
  <si>
    <t>927476812573233152</t>
  </si>
  <si>
    <t>927476819472855041</t>
  </si>
  <si>
    <t>927476852989370368</t>
  </si>
  <si>
    <t>927476880248156160</t>
  </si>
  <si>
    <t>927476889278697472</t>
  </si>
  <si>
    <t>927476906236284928</t>
  </si>
  <si>
    <t>927476931771097088</t>
  </si>
  <si>
    <t>927476957419319297</t>
  </si>
  <si>
    <t>927477015468544000</t>
  </si>
  <si>
    <t>927477089191596033</t>
  </si>
  <si>
    <t>927477161237385216</t>
  </si>
  <si>
    <t>927476913534328832</t>
  </si>
  <si>
    <t>927477173333655552</t>
  </si>
  <si>
    <t>927477236877463552</t>
  </si>
  <si>
    <t>927477339541270528</t>
  </si>
  <si>
    <t>927477361242554368</t>
  </si>
  <si>
    <t>927477443241398272</t>
  </si>
  <si>
    <t>927477461276811265</t>
  </si>
  <si>
    <t>927477493547724801</t>
  </si>
  <si>
    <t>927477496370606080</t>
  </si>
  <si>
    <t>927477511340150784</t>
  </si>
  <si>
    <t>927477546777636864</t>
  </si>
  <si>
    <t>927477551068364800</t>
  </si>
  <si>
    <t>927477568776822784</t>
  </si>
  <si>
    <t>927477606773133312</t>
  </si>
  <si>
    <t>927477627056635905</t>
  </si>
  <si>
    <t>927477643800432640</t>
  </si>
  <si>
    <t>927477647390543872</t>
  </si>
  <si>
    <t>927477650175561728</t>
  </si>
  <si>
    <t>927477690885603329</t>
  </si>
  <si>
    <t>927477712977039360</t>
  </si>
  <si>
    <t>927477720853889024</t>
  </si>
  <si>
    <t>927477752231424000</t>
  </si>
  <si>
    <t>927477775090507776</t>
  </si>
  <si>
    <t>927477824696541185</t>
  </si>
  <si>
    <t>927477870519136256</t>
  </si>
  <si>
    <t>927477952744484864</t>
  </si>
  <si>
    <t>927477959333736448</t>
  </si>
  <si>
    <t>927477968447799297</t>
  </si>
  <si>
    <t>927477987292749824</t>
  </si>
  <si>
    <t>927477991461883904</t>
  </si>
  <si>
    <t>927477996457549824</t>
  </si>
  <si>
    <t>927478019706548224</t>
  </si>
  <si>
    <t>927478036295049216</t>
  </si>
  <si>
    <t>927478096055369728</t>
  </si>
  <si>
    <t>927478106033741825</t>
  </si>
  <si>
    <t>927478132931813378</t>
  </si>
  <si>
    <t>927478167102730241</t>
  </si>
  <si>
    <t>927478205161783296</t>
  </si>
  <si>
    <t>927478254012841984</t>
  </si>
  <si>
    <t>927478263131226114</t>
  </si>
  <si>
    <t>927478340377706496</t>
  </si>
  <si>
    <t>927478373580005377</t>
  </si>
  <si>
    <t>927478399236493313</t>
  </si>
  <si>
    <t>927478431436156928</t>
  </si>
  <si>
    <t>927478457033986048</t>
  </si>
  <si>
    <t>927478477598740480</t>
  </si>
  <si>
    <t>927478489246076933</t>
  </si>
  <si>
    <t>927478490022035456</t>
  </si>
  <si>
    <t>927478536075538433</t>
  </si>
  <si>
    <t>927478594296741888</t>
  </si>
  <si>
    <t>927478620771233792</t>
  </si>
  <si>
    <t>927478623493378048</t>
  </si>
  <si>
    <t>927478672709246976</t>
  </si>
  <si>
    <t>927478717508489217</t>
  </si>
  <si>
    <t>927478748483436545</t>
  </si>
  <si>
    <t>927478786647560192</t>
  </si>
  <si>
    <t>927478806977249281</t>
  </si>
  <si>
    <t>927478852552658944</t>
  </si>
  <si>
    <t>927478900334170113</t>
  </si>
  <si>
    <t>927478924212305921</t>
  </si>
  <si>
    <t>927479006466895872</t>
  </si>
  <si>
    <t>927479020870078464</t>
  </si>
  <si>
    <t>927479114864324608</t>
  </si>
  <si>
    <t>927479171915419648</t>
  </si>
  <si>
    <t>927479188503891968</t>
  </si>
  <si>
    <t>927479303377338369</t>
  </si>
  <si>
    <t>927479388177920000</t>
  </si>
  <si>
    <t>927479390358847488</t>
  </si>
  <si>
    <t>927479407958048768</t>
  </si>
  <si>
    <t>927479427155427329</t>
  </si>
  <si>
    <t>927479471531163648</t>
  </si>
  <si>
    <t>927479539713953792</t>
  </si>
  <si>
    <t>927479594206232576</t>
  </si>
  <si>
    <t>927479614720507909</t>
  </si>
  <si>
    <t>927479622442381312</t>
  </si>
  <si>
    <t>927479635306274816</t>
  </si>
  <si>
    <t>927479646563610624</t>
  </si>
  <si>
    <t>927479655841615872</t>
  </si>
  <si>
    <t>927479747466137600</t>
  </si>
  <si>
    <t>927479793322307584</t>
  </si>
  <si>
    <t>927479803984441344</t>
  </si>
  <si>
    <t>927479822149828608</t>
  </si>
  <si>
    <t>927479890525507584</t>
  </si>
  <si>
    <t>927479918585417728</t>
  </si>
  <si>
    <t>927479926718070785</t>
  </si>
  <si>
    <t>927479944078180353</t>
  </si>
  <si>
    <t>927479946833989632</t>
  </si>
  <si>
    <t>927479965473484801</t>
  </si>
  <si>
    <t>927479966056570880</t>
  </si>
  <si>
    <t>927479992476491776</t>
  </si>
  <si>
    <t>927480006393171968</t>
  </si>
  <si>
    <t>927476649582645249</t>
  </si>
  <si>
    <t>927477161019297794</t>
  </si>
  <si>
    <t>927479729963323392</t>
  </si>
  <si>
    <t>927480028421677056</t>
  </si>
  <si>
    <t>927480048139014144</t>
  </si>
  <si>
    <t>927480049543954433</t>
  </si>
  <si>
    <t>927480068548333568</t>
  </si>
  <si>
    <t>927480123309330432</t>
  </si>
  <si>
    <t>927480128472457226</t>
  </si>
  <si>
    <t>927480136387108864</t>
  </si>
  <si>
    <t>927473708201136129</t>
  </si>
  <si>
    <t>927473449395777536</t>
  </si>
  <si>
    <t>927480257422147585</t>
  </si>
  <si>
    <t>927480283368120321</t>
  </si>
  <si>
    <t>927480311771906048</t>
  </si>
  <si>
    <t>927480322719211520</t>
  </si>
  <si>
    <t>927480340582723584</t>
  </si>
  <si>
    <t>927480360333651968</t>
  </si>
  <si>
    <t>927480373335879680</t>
  </si>
  <si>
    <t>927480393489625089</t>
  </si>
  <si>
    <t>927480394932305920</t>
  </si>
  <si>
    <t>927480441040523264</t>
  </si>
  <si>
    <t>927480455091195904</t>
  </si>
  <si>
    <t>927480501845323776</t>
  </si>
  <si>
    <t>927480510565171200</t>
  </si>
  <si>
    <t>927480594799267842</t>
  </si>
  <si>
    <t>927480596175249408</t>
  </si>
  <si>
    <t>927480621294931969</t>
  </si>
  <si>
    <t>927480633235881984</t>
  </si>
  <si>
    <t>927480638982193152</t>
  </si>
  <si>
    <t>927480704950140928</t>
  </si>
  <si>
    <t>927480727104520192</t>
  </si>
  <si>
    <t>927480733148504064</t>
  </si>
  <si>
    <t>927480416835170305</t>
  </si>
  <si>
    <t>927480750387101696</t>
  </si>
  <si>
    <t>927480758322601984</t>
  </si>
  <si>
    <t>927480766719696896</t>
  </si>
  <si>
    <t>927480885561008129</t>
  </si>
  <si>
    <t>927480889189289984</t>
  </si>
  <si>
    <t>927480914443108352</t>
  </si>
  <si>
    <t>927480950916898816</t>
  </si>
  <si>
    <t>927480969799413761</t>
  </si>
  <si>
    <t>927480993019285504</t>
  </si>
  <si>
    <t>927481126083616769</t>
  </si>
  <si>
    <t>927481169993699328</t>
  </si>
  <si>
    <t>927481177342185472</t>
  </si>
  <si>
    <t>927481188226183169</t>
  </si>
  <si>
    <t>927481189534908417</t>
  </si>
  <si>
    <t>927481203799797760</t>
  </si>
  <si>
    <t>927481208392466432</t>
  </si>
  <si>
    <t>927481244065128448</t>
  </si>
  <si>
    <t>927481255872012288</t>
  </si>
  <si>
    <t>927481277795663872</t>
  </si>
  <si>
    <t>927478555600187392</t>
  </si>
  <si>
    <t>927481282141020161</t>
  </si>
  <si>
    <t>927481380535185409</t>
  </si>
  <si>
    <t>927481226293739520</t>
  </si>
  <si>
    <t>927481382820909056</t>
  </si>
  <si>
    <t>927481476458848256</t>
  </si>
  <si>
    <t>927481498554458112</t>
  </si>
  <si>
    <t>927481529353117696</t>
  </si>
  <si>
    <t>927481571476672513</t>
  </si>
  <si>
    <t>927481642456879104</t>
  </si>
  <si>
    <t>927481681560322048</t>
  </si>
  <si>
    <t>927481691500961792</t>
  </si>
  <si>
    <t>927481710400430080</t>
  </si>
  <si>
    <t>927481723352502272</t>
  </si>
  <si>
    <t>927481735868289024</t>
  </si>
  <si>
    <t>927481754876895232</t>
  </si>
  <si>
    <t>927481767006736384</t>
  </si>
  <si>
    <t>927481768323805184</t>
  </si>
  <si>
    <t>927481772501360640</t>
  </si>
  <si>
    <t>927481784056668161</t>
  </si>
  <si>
    <t>927481812846120960</t>
  </si>
  <si>
    <t>927481821473968128</t>
  </si>
  <si>
    <t>927481825496322049</t>
  </si>
  <si>
    <t>927481851731697664</t>
  </si>
  <si>
    <t>927481876029366272</t>
  </si>
  <si>
    <t>927481885781053441</t>
  </si>
  <si>
    <t>927481895306215425</t>
  </si>
  <si>
    <t>927481947126890498</t>
  </si>
  <si>
    <t>927482012704768001</t>
  </si>
  <si>
    <t>927482020569206784</t>
  </si>
  <si>
    <t>927482042195107840</t>
  </si>
  <si>
    <t>927482066446385152</t>
  </si>
  <si>
    <t>927482074294050816</t>
  </si>
  <si>
    <t>927482121903419392</t>
  </si>
  <si>
    <t>927482174101770240</t>
  </si>
  <si>
    <t>927481614430502912</t>
  </si>
  <si>
    <t>927481744189771776</t>
  </si>
  <si>
    <t>927482189339602944</t>
  </si>
  <si>
    <t>927481767036043265</t>
  </si>
  <si>
    <t>927482202044190720</t>
  </si>
  <si>
    <t>927482256045768705</t>
  </si>
  <si>
    <t>927482264199614464</t>
  </si>
  <si>
    <t>927482284269223936</t>
  </si>
  <si>
    <t>927482286932746241</t>
  </si>
  <si>
    <t>927482296093102080</t>
  </si>
  <si>
    <t>927482306926751744</t>
  </si>
  <si>
    <t>927482307447001088</t>
  </si>
  <si>
    <t>927482308071796736</t>
  </si>
  <si>
    <t>927482321288290304</t>
  </si>
  <si>
    <t>927482331320987648</t>
  </si>
  <si>
    <t>927482393019154432</t>
  </si>
  <si>
    <t>927482385410732034</t>
  </si>
  <si>
    <t>927482417757204480</t>
  </si>
  <si>
    <t>927482420819058694</t>
  </si>
  <si>
    <t>927482427844546560</t>
  </si>
  <si>
    <t>927482220264280064</t>
  </si>
  <si>
    <t>927482521515896838</t>
  </si>
  <si>
    <t>927482526850957312</t>
  </si>
  <si>
    <t>927482532718714880</t>
  </si>
  <si>
    <t>927482623789813760</t>
  </si>
  <si>
    <t>927477058581745664</t>
  </si>
  <si>
    <t>927477903687913472</t>
  </si>
  <si>
    <t>927480873582256128</t>
  </si>
  <si>
    <t>927482664831070208</t>
  </si>
  <si>
    <t>927480666358509568</t>
  </si>
  <si>
    <t>927482679586689029</t>
  </si>
  <si>
    <t>927482685316050945</t>
  </si>
  <si>
    <t>927482725665144834</t>
  </si>
  <si>
    <t>927482731126128640</t>
  </si>
  <si>
    <t>927482764512956417</t>
  </si>
  <si>
    <t>927482833945419776</t>
  </si>
  <si>
    <t>927482839448326144</t>
  </si>
  <si>
    <t>927482858637180931</t>
  </si>
  <si>
    <t>927482923967684609</t>
  </si>
  <si>
    <t>927482924676599808</t>
  </si>
  <si>
    <t>927482928371851264</t>
  </si>
  <si>
    <t>927482929588195329</t>
  </si>
  <si>
    <t>927481308934295552</t>
  </si>
  <si>
    <t>927482943609757696</t>
  </si>
  <si>
    <t>927482943664263168</t>
  </si>
  <si>
    <t>927482960126685185</t>
  </si>
  <si>
    <t>927483037763457024</t>
  </si>
  <si>
    <t>927483039428628481</t>
  </si>
  <si>
    <t>927483043618496513</t>
  </si>
  <si>
    <t>927483056503455744</t>
  </si>
  <si>
    <t>927483121187950592</t>
  </si>
  <si>
    <t>927483150703345664</t>
  </si>
  <si>
    <t>927482913188405249</t>
  </si>
  <si>
    <t>927483154708992001</t>
  </si>
  <si>
    <t>927483175374163968</t>
  </si>
  <si>
    <t>927483197713154048</t>
  </si>
  <si>
    <t>927483205728444417</t>
  </si>
  <si>
    <t>927483212594601984</t>
  </si>
  <si>
    <t>927483234744549377</t>
  </si>
  <si>
    <t>927483239773569025</t>
  </si>
  <si>
    <t>927483260434710528</t>
  </si>
  <si>
    <t>927483303334236161</t>
  </si>
  <si>
    <t>927483397282377728</t>
  </si>
  <si>
    <t>927483398691676160</t>
  </si>
  <si>
    <t>927483477221691392</t>
  </si>
  <si>
    <t>927483485266292736</t>
  </si>
  <si>
    <t>927483537741279234</t>
  </si>
  <si>
    <t>927480320076677120</t>
  </si>
  <si>
    <t>927482835291791360</t>
  </si>
  <si>
    <t>927483546016669696</t>
  </si>
  <si>
    <t>927483551033053184</t>
  </si>
  <si>
    <t>927483574265307136</t>
  </si>
  <si>
    <t>927483585115885568</t>
  </si>
  <si>
    <t>927483591650697216</t>
  </si>
  <si>
    <t>927483667965988866</t>
  </si>
  <si>
    <t>927483682960695296</t>
  </si>
  <si>
    <t>927483683304628224</t>
  </si>
  <si>
    <t>927483701671362560</t>
  </si>
  <si>
    <t>927483705731325952</t>
  </si>
  <si>
    <t>927483757350682625</t>
  </si>
  <si>
    <t>927483759674343424</t>
  </si>
  <si>
    <t>927483762866208768</t>
  </si>
  <si>
    <t>927483775725985792</t>
  </si>
  <si>
    <t>927483792377331713</t>
  </si>
  <si>
    <t>927482917554712576</t>
  </si>
  <si>
    <t>927483807258890242</t>
  </si>
  <si>
    <t>927483853807149056</t>
  </si>
  <si>
    <t>927483901207023616</t>
  </si>
  <si>
    <t>927483956395614208</t>
  </si>
  <si>
    <t>927483969666502656</t>
  </si>
  <si>
    <t>927484012750430209</t>
  </si>
  <si>
    <t>927484063929204736</t>
  </si>
  <si>
    <t>927484088105148416</t>
  </si>
  <si>
    <t>927484105331052544</t>
  </si>
  <si>
    <t>927484138696740865</t>
  </si>
  <si>
    <t>927484250022129664</t>
  </si>
  <si>
    <t>927484273568993280</t>
  </si>
  <si>
    <t>927484299141623808</t>
  </si>
  <si>
    <t>927484331831967749</t>
  </si>
  <si>
    <t>927484409640448000</t>
  </si>
  <si>
    <t>927484436802883585</t>
  </si>
  <si>
    <t>927484468461371392</t>
  </si>
  <si>
    <t>927484485343502339</t>
  </si>
  <si>
    <t>927484519430602752</t>
  </si>
  <si>
    <t>927484571251363840</t>
  </si>
  <si>
    <t>927484572459327488</t>
  </si>
  <si>
    <t>927484566645936128</t>
  </si>
  <si>
    <t>927484582236250112</t>
  </si>
  <si>
    <t>927484602653982723</t>
  </si>
  <si>
    <t>927484620920066048</t>
  </si>
  <si>
    <t>927484653094580224</t>
  </si>
  <si>
    <t>927484658266161152</t>
  </si>
  <si>
    <t>927484682056318976</t>
  </si>
  <si>
    <t>927484706635042816</t>
  </si>
  <si>
    <t>927484716986408960</t>
  </si>
  <si>
    <t>927484723760435200</t>
  </si>
  <si>
    <t>927484735982653441</t>
  </si>
  <si>
    <t>927484812381818880</t>
  </si>
  <si>
    <t>927484827397382144</t>
  </si>
  <si>
    <t>927482853348257792</t>
  </si>
  <si>
    <t>927484828437635073</t>
  </si>
  <si>
    <t>927484833042968588</t>
  </si>
  <si>
    <t>927484471988891650</t>
  </si>
  <si>
    <t>927484871018237953</t>
  </si>
  <si>
    <t>927484969336832001</t>
  </si>
  <si>
    <t>927485107111432193</t>
  </si>
  <si>
    <t>927485128422633472</t>
  </si>
  <si>
    <t>927485135489974273</t>
  </si>
  <si>
    <t>927485150715187200</t>
  </si>
  <si>
    <t>927485195825045505</t>
  </si>
  <si>
    <t>927485209418743809</t>
  </si>
  <si>
    <t>927485282924023808</t>
  </si>
  <si>
    <t>927485365463613440</t>
  </si>
  <si>
    <t>927485373395038208</t>
  </si>
  <si>
    <t>927485413798789120</t>
  </si>
  <si>
    <t>927485422195818496</t>
  </si>
  <si>
    <t>927485462415073280</t>
  </si>
  <si>
    <t>927485469163536386</t>
  </si>
  <si>
    <t>927484199388549120</t>
  </si>
  <si>
    <t>927485481184620544</t>
  </si>
  <si>
    <t>927485445994196992</t>
  </si>
  <si>
    <t>927485491707916289</t>
  </si>
  <si>
    <t>927485518316691462</t>
  </si>
  <si>
    <t>927485597026983936</t>
  </si>
  <si>
    <t>927485618967531521</t>
  </si>
  <si>
    <t>927485711271583745</t>
  </si>
  <si>
    <t>927485724537929728</t>
  </si>
  <si>
    <t>927485734679924738</t>
  </si>
  <si>
    <t>927485739868344321</t>
  </si>
  <si>
    <t>927485769173712896</t>
  </si>
  <si>
    <t>927485783862255616</t>
  </si>
  <si>
    <t>927485783984009216</t>
  </si>
  <si>
    <t>927485878435500032</t>
  </si>
  <si>
    <t>927483487682203648</t>
  </si>
  <si>
    <t>927485906222829568</t>
  </si>
  <si>
    <t>927485824479956992</t>
  </si>
  <si>
    <t>927485915793985536</t>
  </si>
  <si>
    <t>927485923423596546</t>
  </si>
  <si>
    <t>927485943883366400</t>
  </si>
  <si>
    <t>927485976846503936</t>
  </si>
  <si>
    <t>927485992377790464</t>
  </si>
  <si>
    <t>927486003127996417</t>
  </si>
  <si>
    <t>927486106190229505</t>
  </si>
  <si>
    <t>927486124355760128</t>
  </si>
  <si>
    <t>927486142819086337</t>
  </si>
  <si>
    <t>927486219981938689</t>
  </si>
  <si>
    <t>927486229091897344</t>
  </si>
  <si>
    <t>927486251371864064</t>
  </si>
  <si>
    <t>927486265557180417</t>
  </si>
  <si>
    <t>927486351796142080</t>
  </si>
  <si>
    <t>927486400273965056</t>
  </si>
  <si>
    <t>927486408910098433</t>
  </si>
  <si>
    <t>927486427884953600</t>
  </si>
  <si>
    <t>927486491844075520</t>
  </si>
  <si>
    <t>927486529278058496</t>
  </si>
  <si>
    <t>927486549364633600</t>
  </si>
  <si>
    <t>927486563306622976</t>
  </si>
  <si>
    <t>927486569811816448</t>
  </si>
  <si>
    <t>927486584898723842</t>
  </si>
  <si>
    <t>927486590095519744</t>
  </si>
  <si>
    <t>927486613302607872</t>
  </si>
  <si>
    <t>927486624795000833</t>
  </si>
  <si>
    <t>927486648002195456</t>
  </si>
  <si>
    <t>927486650959192065</t>
  </si>
  <si>
    <t>927486672375123968</t>
  </si>
  <si>
    <t>927486688628281344</t>
  </si>
  <si>
    <t>927486698568671232</t>
  </si>
  <si>
    <t>927486728792834048</t>
  </si>
  <si>
    <t>927486737521238017</t>
  </si>
  <si>
    <t>927486876298240000</t>
  </si>
  <si>
    <t>927486942995869697</t>
  </si>
  <si>
    <t>927486971244662784</t>
  </si>
  <si>
    <t>927487019713990656</t>
  </si>
  <si>
    <t>927487046771343360</t>
  </si>
  <si>
    <t>927487071123595265</t>
  </si>
  <si>
    <t>927487102543155200</t>
  </si>
  <si>
    <t>927487134742671360</t>
  </si>
  <si>
    <t>927487139696316416</t>
  </si>
  <si>
    <t>927487147744968704</t>
  </si>
  <si>
    <t>927487157048094720</t>
  </si>
  <si>
    <t>927487171631529984</t>
  </si>
  <si>
    <t>927487182717284352</t>
  </si>
  <si>
    <t>927487201994334208</t>
  </si>
  <si>
    <t>927487212077309952</t>
  </si>
  <si>
    <t>927487351487631360</t>
  </si>
  <si>
    <t>927487356126425088</t>
  </si>
  <si>
    <t>927484895907127297</t>
  </si>
  <si>
    <t>927487359850917889</t>
  </si>
  <si>
    <t>927480432026963968</t>
  </si>
  <si>
    <t>927487375558807552</t>
  </si>
  <si>
    <t>927487381808168961</t>
  </si>
  <si>
    <t>927487394516832256</t>
  </si>
  <si>
    <t>927487430650773504</t>
  </si>
  <si>
    <t>927487483012554752</t>
  </si>
  <si>
    <t>927487538469601281</t>
  </si>
  <si>
    <t>927487575518072832</t>
  </si>
  <si>
    <t>927487623173570560</t>
  </si>
  <si>
    <t>927487655507509248</t>
  </si>
  <si>
    <t>927487670435098624</t>
  </si>
  <si>
    <t>927487714022236160</t>
  </si>
  <si>
    <t>927487726332534784</t>
  </si>
  <si>
    <t>927487738336632832</t>
  </si>
  <si>
    <t>927487920688082944</t>
  </si>
  <si>
    <t>927488056537513986</t>
  </si>
  <si>
    <t>927488058915807232</t>
  </si>
  <si>
    <t>927488074358996992</t>
  </si>
  <si>
    <t>927488125919690752</t>
  </si>
  <si>
    <t>927488136006983681</t>
  </si>
  <si>
    <t>927488148266942465</t>
  </si>
  <si>
    <t>927488188259516416</t>
  </si>
  <si>
    <t>927488247701192705</t>
  </si>
  <si>
    <t>927488294493007872</t>
  </si>
  <si>
    <t>927488298490228736</t>
  </si>
  <si>
    <t>927488301002452993</t>
  </si>
  <si>
    <t>927488320099246080</t>
  </si>
  <si>
    <t>927488340370141184</t>
  </si>
  <si>
    <t>927488348741976065</t>
  </si>
  <si>
    <t>927488378584547329</t>
  </si>
  <si>
    <t>927486970929954818</t>
  </si>
  <si>
    <t>927488419965685760</t>
  </si>
  <si>
    <t>927488486223081473</t>
  </si>
  <si>
    <t>927488511330193408</t>
  </si>
  <si>
    <t>927488436856086528</t>
  </si>
  <si>
    <t>927488529747333120</t>
  </si>
  <si>
    <t>927488543038914561</t>
  </si>
  <si>
    <t>927488553176535043</t>
  </si>
  <si>
    <t>927488561930059777</t>
  </si>
  <si>
    <t>927488591202156544</t>
  </si>
  <si>
    <t>927488599779627009</t>
  </si>
  <si>
    <t>927488625796935680</t>
  </si>
  <si>
    <t>927488634764382209</t>
  </si>
  <si>
    <t>927488666091573248</t>
  </si>
  <si>
    <t>927488696890179584</t>
  </si>
  <si>
    <t>927488752947118080</t>
  </si>
  <si>
    <t>927488797117382656</t>
  </si>
  <si>
    <t>927488915384258562</t>
  </si>
  <si>
    <t>927488959084683264</t>
  </si>
  <si>
    <t>927488994199461889</t>
  </si>
  <si>
    <t>927489030295642112</t>
  </si>
  <si>
    <t>927489045978058752</t>
  </si>
  <si>
    <t>927488947692769280</t>
  </si>
  <si>
    <t>927488967024316431</t>
  </si>
  <si>
    <t>927489056996450304</t>
  </si>
  <si>
    <t>927489143407439873</t>
  </si>
  <si>
    <t>927489175493988352</t>
  </si>
  <si>
    <t>927489182313918466</t>
  </si>
  <si>
    <t>927489221564051456</t>
  </si>
  <si>
    <t>927489242447712257</t>
  </si>
  <si>
    <t>927489306813435906</t>
  </si>
  <si>
    <t>927489361007984641</t>
  </si>
  <si>
    <t>927489421447798784</t>
  </si>
  <si>
    <t>927489434320224256</t>
  </si>
  <si>
    <t>927489437998596096</t>
  </si>
  <si>
    <t>927489463340683264</t>
  </si>
  <si>
    <t>927489307790774273</t>
  </si>
  <si>
    <t>927489326145040384</t>
  </si>
  <si>
    <t>927489520827813889</t>
  </si>
  <si>
    <t>927489614566260736</t>
  </si>
  <si>
    <t>927489648875548672</t>
  </si>
  <si>
    <t>927489649861365760</t>
  </si>
  <si>
    <t>927489652633714688</t>
  </si>
  <si>
    <t>927489662750461953</t>
  </si>
  <si>
    <t>927489722548662273</t>
  </si>
  <si>
    <t>927489731629170688</t>
  </si>
  <si>
    <t>927489738570842113</t>
  </si>
  <si>
    <t>927489896972873728</t>
  </si>
  <si>
    <t>927484261468385280</t>
  </si>
  <si>
    <t>927489931630522368</t>
  </si>
  <si>
    <t>927483769648541696</t>
  </si>
  <si>
    <t>927489942678368256</t>
  </si>
  <si>
    <t>927489948994781184</t>
  </si>
  <si>
    <t>927490015730339841</t>
  </si>
  <si>
    <t>927490022026162182</t>
  </si>
  <si>
    <t>927490023934398466</t>
  </si>
  <si>
    <t>927490034835451905</t>
  </si>
  <si>
    <t>927490054704041984</t>
  </si>
  <si>
    <t>927490056083951616</t>
  </si>
  <si>
    <t>927490146382966789</t>
  </si>
  <si>
    <t>927490230994784259</t>
  </si>
  <si>
    <t>927490252092014592</t>
  </si>
  <si>
    <t>927490268835692548</t>
  </si>
  <si>
    <t>927490277006364672</t>
  </si>
  <si>
    <t>927490312779448321</t>
  </si>
  <si>
    <t>927490313907605504</t>
  </si>
  <si>
    <t>927490330319974401</t>
  </si>
  <si>
    <t>927490381033357312</t>
  </si>
  <si>
    <t>927490405305741312</t>
  </si>
  <si>
    <t>927490408879230976</t>
  </si>
  <si>
    <t>927487388418535424</t>
  </si>
  <si>
    <t>927490416236224512</t>
  </si>
  <si>
    <t>927490418383601664</t>
  </si>
  <si>
    <t>927490460544667649</t>
  </si>
  <si>
    <t>927490478307717121</t>
  </si>
  <si>
    <t>927490508615806977</t>
  </si>
  <si>
    <t>927490517113466881</t>
  </si>
  <si>
    <t>927490575984623616</t>
  </si>
  <si>
    <t>927490610394628097</t>
  </si>
  <si>
    <t>927490635367460864</t>
  </si>
  <si>
    <t>927490654816661504</t>
  </si>
  <si>
    <t>927490662861123584</t>
  </si>
  <si>
    <t>927490671442665472</t>
  </si>
  <si>
    <t>927490678044745728</t>
  </si>
  <si>
    <t>927490708063293440</t>
  </si>
  <si>
    <t>927490715206242304</t>
  </si>
  <si>
    <t>927490730955718656</t>
  </si>
  <si>
    <t>927489549420216320</t>
  </si>
  <si>
    <t>927490756054368257</t>
  </si>
  <si>
    <t>927490709820715009</t>
  </si>
  <si>
    <t>927490735129145345</t>
  </si>
  <si>
    <t>927490759397445633</t>
  </si>
  <si>
    <t>927490759619735552</t>
  </si>
  <si>
    <t>927490763574915073</t>
  </si>
  <si>
    <t>927490764476764160</t>
  </si>
  <si>
    <t>927490812039938048</t>
  </si>
  <si>
    <t>927490818620973058</t>
  </si>
  <si>
    <t>927490839298826240</t>
  </si>
  <si>
    <t>927490840716484608</t>
  </si>
  <si>
    <t>927490873268588544</t>
  </si>
  <si>
    <t>927490876166750210</t>
  </si>
  <si>
    <t>927490917019381762</t>
  </si>
  <si>
    <t>927490924837351425</t>
  </si>
  <si>
    <t>927490934819999745</t>
  </si>
  <si>
    <t>927490955380428800</t>
  </si>
  <si>
    <t>927490991686168576</t>
  </si>
  <si>
    <t>927490996778209282</t>
  </si>
  <si>
    <t>927491029950976001</t>
  </si>
  <si>
    <t>927491085412261889</t>
  </si>
  <si>
    <t>927491100503412736</t>
  </si>
  <si>
    <t>927491133130731521</t>
  </si>
  <si>
    <t>927491133629980673</t>
  </si>
  <si>
    <t>927491166353817601</t>
  </si>
  <si>
    <t>927491195286237184</t>
  </si>
  <si>
    <t>927491204052406272</t>
  </si>
  <si>
    <t>927491231260790787</t>
  </si>
  <si>
    <t>927491285144846336</t>
  </si>
  <si>
    <t>927491290064879617</t>
  </si>
  <si>
    <t>927491297790844928</t>
  </si>
  <si>
    <t>927491305181253632</t>
  </si>
  <si>
    <t>927491330309312512</t>
  </si>
  <si>
    <t>927491333769510912</t>
  </si>
  <si>
    <t>927491341281644545</t>
  </si>
  <si>
    <t>927491347312971776</t>
  </si>
  <si>
    <t>927491372931862528</t>
  </si>
  <si>
    <t>927491410496016384</t>
  </si>
  <si>
    <t>927491445526794240</t>
  </si>
  <si>
    <t>927491476581470208</t>
  </si>
  <si>
    <t>927491477357207557</t>
  </si>
  <si>
    <t>927491500530843648</t>
  </si>
  <si>
    <t>927491512291725312</t>
  </si>
  <si>
    <t>927491530058878976</t>
  </si>
  <si>
    <t>927491552158478336</t>
  </si>
  <si>
    <t>927491562400923648</t>
  </si>
  <si>
    <t>927491570026213376</t>
  </si>
  <si>
    <t>927485976603123713</t>
  </si>
  <si>
    <t>927486241444106240</t>
  </si>
  <si>
    <t>927491609360441344</t>
  </si>
  <si>
    <t>927491623465996289</t>
  </si>
  <si>
    <t>927491648963014656</t>
  </si>
  <si>
    <t>927491717552513024</t>
  </si>
  <si>
    <t>927491747676073984</t>
  </si>
  <si>
    <t>927491770728009729</t>
  </si>
  <si>
    <t>927491787853250560</t>
  </si>
  <si>
    <t>927491794815897601</t>
  </si>
  <si>
    <t>927491820497637382</t>
  </si>
  <si>
    <t>927491860033130497</t>
  </si>
  <si>
    <t>927491863623426049</t>
  </si>
  <si>
    <t>927491880815693824</t>
  </si>
  <si>
    <t>927491908993105920</t>
  </si>
  <si>
    <t>927491909974679552</t>
  </si>
  <si>
    <t>927491926106034177</t>
  </si>
  <si>
    <t>927491928093999104</t>
  </si>
  <si>
    <t>927491972604063744</t>
  </si>
  <si>
    <t>927486545426337792</t>
  </si>
  <si>
    <t>927492017055248384</t>
  </si>
  <si>
    <t>927492018712055808</t>
  </si>
  <si>
    <t>927492045370830848</t>
  </si>
  <si>
    <t>927492103432699904</t>
  </si>
  <si>
    <t>927488548114239488</t>
  </si>
  <si>
    <t>927489345463963648</t>
  </si>
  <si>
    <t>927489366129369088</t>
  </si>
  <si>
    <t>927492174903742464</t>
  </si>
  <si>
    <t>927492328570449920</t>
  </si>
  <si>
    <t>927492387261374464</t>
  </si>
  <si>
    <t>927492407511285761</t>
  </si>
  <si>
    <t>927484786813399041</t>
  </si>
  <si>
    <t>927492408367083520</t>
  </si>
  <si>
    <t>927492423177195523</t>
  </si>
  <si>
    <t>927492437118894080</t>
  </si>
  <si>
    <t>927492460128886784</t>
  </si>
  <si>
    <t>927492460531539968</t>
  </si>
  <si>
    <t>927492534032576513</t>
  </si>
  <si>
    <t>927492634771308545</t>
  </si>
  <si>
    <t>927483196253528064</t>
  </si>
  <si>
    <t>927492694674460676</t>
  </si>
  <si>
    <t>927492711292252160</t>
  </si>
  <si>
    <t>927492739054399488</t>
  </si>
  <si>
    <t>927492742862610433</t>
  </si>
  <si>
    <t>927492774257029121</t>
  </si>
  <si>
    <t>927492780649312256</t>
  </si>
  <si>
    <t>927492297901690880</t>
  </si>
  <si>
    <t>927492794893131782</t>
  </si>
  <si>
    <t>927492860307496960</t>
  </si>
  <si>
    <t>927492867311910912</t>
  </si>
  <si>
    <t>927492939458236416</t>
  </si>
  <si>
    <t>927492959674679296</t>
  </si>
  <si>
    <t>927493067300638721</t>
  </si>
  <si>
    <t>927493078042083329</t>
  </si>
  <si>
    <t>927493094785761280</t>
  </si>
  <si>
    <t>927493121927245825</t>
  </si>
  <si>
    <t>927493175874174976</t>
  </si>
  <si>
    <t>927493265984589825</t>
  </si>
  <si>
    <t>927493269931659264</t>
  </si>
  <si>
    <t>927493274318917632</t>
  </si>
  <si>
    <t>927493285639102464</t>
  </si>
  <si>
    <t>927493314995159041</t>
  </si>
  <si>
    <t>927493333701812226</t>
  </si>
  <si>
    <t>927493366148820992</t>
  </si>
  <si>
    <t>927493417927507968</t>
  </si>
  <si>
    <t>927493506158882817</t>
  </si>
  <si>
    <t>927492853475037184</t>
  </si>
  <si>
    <t>927493541399539712</t>
  </si>
  <si>
    <t>927493554087264256</t>
  </si>
  <si>
    <t>927493571405418496</t>
  </si>
  <si>
    <t>927493593778008064</t>
  </si>
  <si>
    <t>927493598387589120</t>
  </si>
  <si>
    <t>927493624241192960</t>
  </si>
  <si>
    <t>927493645657182208</t>
  </si>
  <si>
    <t>927493717577039872</t>
  </si>
  <si>
    <t>927493721465245697</t>
  </si>
  <si>
    <t>927493790553608192</t>
  </si>
  <si>
    <t>927493814054354944</t>
  </si>
  <si>
    <t>927493815220523008</t>
  </si>
  <si>
    <t>927493826582757377</t>
  </si>
  <si>
    <t>927493835206381568</t>
  </si>
  <si>
    <t>927493841975836674</t>
  </si>
  <si>
    <t>927493853514469376</t>
  </si>
  <si>
    <t>927482990036422656</t>
  </si>
  <si>
    <t>927493855871684608</t>
  </si>
  <si>
    <t>927493856878264321</t>
  </si>
  <si>
    <t>927493862708330497</t>
  </si>
  <si>
    <t>927493907717357573</t>
  </si>
  <si>
    <t>927493697469665280</t>
  </si>
  <si>
    <t>927493935458586624</t>
  </si>
  <si>
    <t>927493993818214400</t>
  </si>
  <si>
    <t>927494020099596290</t>
  </si>
  <si>
    <t>927494036159594496</t>
  </si>
  <si>
    <t>927494044095340546</t>
  </si>
  <si>
    <t>927494045810745346</t>
  </si>
  <si>
    <t>927494092883447810</t>
  </si>
  <si>
    <t>927494096402333696</t>
  </si>
  <si>
    <t>927494138903310336</t>
  </si>
  <si>
    <t>927494139033325568</t>
  </si>
  <si>
    <t>927494139050188801</t>
  </si>
  <si>
    <t>927494139113033728</t>
  </si>
  <si>
    <t>927494139163348993</t>
  </si>
  <si>
    <t>927494139163414528</t>
  </si>
  <si>
    <t>927494132964233218</t>
  </si>
  <si>
    <t>927494148076261376</t>
  </si>
  <si>
    <t>927494163536388096</t>
  </si>
  <si>
    <t>927494189746569216</t>
  </si>
  <si>
    <t>927494194867982337</t>
  </si>
  <si>
    <t>927494215218745344</t>
  </si>
  <si>
    <t>927492515523112960</t>
  </si>
  <si>
    <t>927494254095675392</t>
  </si>
  <si>
    <t>927494300492996608</t>
  </si>
  <si>
    <t>927494314376204288</t>
  </si>
  <si>
    <t>927494322227961858</t>
  </si>
  <si>
    <t>927494332868911105</t>
  </si>
  <si>
    <t>927494373775777793</t>
  </si>
  <si>
    <t>927494474216984576</t>
  </si>
  <si>
    <t>927494528646266880</t>
  </si>
  <si>
    <t>927494530672275458</t>
  </si>
  <si>
    <t>927494577040261120</t>
  </si>
  <si>
    <t>927494622829522944</t>
  </si>
  <si>
    <t>927494627166339072</t>
  </si>
  <si>
    <t>927494638117715968</t>
  </si>
  <si>
    <t>927494656681824256</t>
  </si>
  <si>
    <t>927494658485137408</t>
  </si>
  <si>
    <t>927494658678280192</t>
  </si>
  <si>
    <t>927494662465531905</t>
  </si>
  <si>
    <t>927494676017549312</t>
  </si>
  <si>
    <t>927494682279518208</t>
  </si>
  <si>
    <t>927490663578353664</t>
  </si>
  <si>
    <t>927494710167400449</t>
  </si>
  <si>
    <t>927494784507351040</t>
  </si>
  <si>
    <t>927494814542675973</t>
  </si>
  <si>
    <t>927494844611641344</t>
  </si>
  <si>
    <t>927494864228335616</t>
  </si>
  <si>
    <t>927494870884786176</t>
  </si>
  <si>
    <t>927494907773714433</t>
  </si>
  <si>
    <t>927495005186355200</t>
  </si>
  <si>
    <t>927495016125145088</t>
  </si>
  <si>
    <t>927495025579184128</t>
  </si>
  <si>
    <t>927494555808571392</t>
  </si>
  <si>
    <t>927495036945686528</t>
  </si>
  <si>
    <t>927495153903796224</t>
  </si>
  <si>
    <t>927495157322211328</t>
  </si>
  <si>
    <t>927495267410100226</t>
  </si>
  <si>
    <t>927494338715836417</t>
  </si>
  <si>
    <t>927495329209036800</t>
  </si>
  <si>
    <t>927495340667875331</t>
  </si>
  <si>
    <t>927495420082900992</t>
  </si>
  <si>
    <t>927495434284797952</t>
  </si>
  <si>
    <t>927495438957080576</t>
  </si>
  <si>
    <t>927495520729251840</t>
  </si>
  <si>
    <t>927477932683120641</t>
  </si>
  <si>
    <t>927482209023520769</t>
  </si>
  <si>
    <t>927490513661546497</t>
  </si>
  <si>
    <t>927495551427534848</t>
  </si>
  <si>
    <t>927495551523762176</t>
  </si>
  <si>
    <t>927495576412753920</t>
  </si>
  <si>
    <t>927495582909980672</t>
  </si>
  <si>
    <t>927495590375837696</t>
  </si>
  <si>
    <t>927495690393092096</t>
  </si>
  <si>
    <t>927495702686597120</t>
  </si>
  <si>
    <t>927490318462783488</t>
  </si>
  <si>
    <t>927490514638852096</t>
  </si>
  <si>
    <t>927482210462158848</t>
  </si>
  <si>
    <t>927495704125296640</t>
  </si>
  <si>
    <t>927493800519487488</t>
  </si>
  <si>
    <t>927495707061141506</t>
  </si>
  <si>
    <t>927495802527862784</t>
  </si>
  <si>
    <t>927495804373340160</t>
  </si>
  <si>
    <t>927495817505722368</t>
  </si>
  <si>
    <t>927495820353695744</t>
  </si>
  <si>
    <t>927495838279929856</t>
  </si>
  <si>
    <t>927495839047708672</t>
  </si>
  <si>
    <t>927495844814901255</t>
  </si>
  <si>
    <t>927495845561319425</t>
  </si>
  <si>
    <t>927495869082898432</t>
  </si>
  <si>
    <t>927492757903388673</t>
  </si>
  <si>
    <t>927495882617917441</t>
  </si>
  <si>
    <t>927495949001388032</t>
  </si>
  <si>
    <t>927495982652313600</t>
  </si>
  <si>
    <t>927496014231228418</t>
  </si>
  <si>
    <t>927496017464918016</t>
  </si>
  <si>
    <t>927496035789783040</t>
  </si>
  <si>
    <t>927496096993234945</t>
  </si>
  <si>
    <t>927488829333868544</t>
  </si>
  <si>
    <t>927489072708374528</t>
  </si>
  <si>
    <t>927494822675517441</t>
  </si>
  <si>
    <t>927496129763266561</t>
  </si>
  <si>
    <t>927496160742223873</t>
  </si>
  <si>
    <t>927496224470482944</t>
  </si>
  <si>
    <t>927496231663865856</t>
  </si>
  <si>
    <t>927496242946543616</t>
  </si>
  <si>
    <t>927496263586770944</t>
  </si>
  <si>
    <t>927496269148446720</t>
  </si>
  <si>
    <t>927494933107412992</t>
  </si>
  <si>
    <t>927496288383455232</t>
  </si>
  <si>
    <t>927496303088566273</t>
  </si>
  <si>
    <t>927496348714373120</t>
  </si>
  <si>
    <t>927473593058865153</t>
  </si>
  <si>
    <t>927496360336572418</t>
  </si>
  <si>
    <t>927496372647014400</t>
  </si>
  <si>
    <t>927496427219111936</t>
  </si>
  <si>
    <t>927496531468419073</t>
  </si>
  <si>
    <t>927496537663516672</t>
  </si>
  <si>
    <t>927496543682400256</t>
  </si>
  <si>
    <t>927496583024799745</t>
  </si>
  <si>
    <t>927496655133396992</t>
  </si>
  <si>
    <t>927496662943121408</t>
  </si>
  <si>
    <t>927496681582497793</t>
  </si>
  <si>
    <t>927496737446653952</t>
  </si>
  <si>
    <t>927496768652283904</t>
  </si>
  <si>
    <t>927496056396570626</t>
  </si>
  <si>
    <t>927496071676350464</t>
  </si>
  <si>
    <t>927496810373017600</t>
  </si>
  <si>
    <t>927496843445067776</t>
  </si>
  <si>
    <t>927496861824380929</t>
  </si>
  <si>
    <t>927496891620831234</t>
  </si>
  <si>
    <t>927496739371679745</t>
  </si>
  <si>
    <t>927496919835926529</t>
  </si>
  <si>
    <t>927496950580219904</t>
  </si>
  <si>
    <t>927496975330582528</t>
  </si>
  <si>
    <t>927497075922628608</t>
  </si>
  <si>
    <t>927497103693287425</t>
  </si>
  <si>
    <t>927497220823375873</t>
  </si>
  <si>
    <t>927497239102189568</t>
  </si>
  <si>
    <t>927497250862796800</t>
  </si>
  <si>
    <t>927497007543062528</t>
  </si>
  <si>
    <t>927497305539923968</t>
  </si>
  <si>
    <t>927497305673961473</t>
  </si>
  <si>
    <t>927497334623047682</t>
  </si>
  <si>
    <t>927497345570410497</t>
  </si>
  <si>
    <t>927497366357254144</t>
  </si>
  <si>
    <t>927497395880865792</t>
  </si>
  <si>
    <t>927497459819008000</t>
  </si>
  <si>
    <t>927497462310416384</t>
  </si>
  <si>
    <t>927497487983591425</t>
  </si>
  <si>
    <t>927497564118646784</t>
  </si>
  <si>
    <t>927497591755100160</t>
  </si>
  <si>
    <t>927497588936282112</t>
  </si>
  <si>
    <t>927497599694790656</t>
  </si>
  <si>
    <t>927497608049803264</t>
  </si>
  <si>
    <t>927497610189033472</t>
  </si>
  <si>
    <t>927497631684689920</t>
  </si>
  <si>
    <t>927497678812049409</t>
  </si>
  <si>
    <t>927497721254236160</t>
  </si>
  <si>
    <t>927497827055370240</t>
  </si>
  <si>
    <t>927497882671951872</t>
  </si>
  <si>
    <t>927495112380297216</t>
  </si>
  <si>
    <t>927497922601738240</t>
  </si>
  <si>
    <t>927497933070655489</t>
  </si>
  <si>
    <t>927498012108251136</t>
  </si>
  <si>
    <t>927498034816184320</t>
  </si>
  <si>
    <t>927498056693682176</t>
  </si>
  <si>
    <t>927498061517086720</t>
  </si>
  <si>
    <t>927498095860027392</t>
  </si>
  <si>
    <t>927498160037081088</t>
  </si>
  <si>
    <t>927498160338898946</t>
  </si>
  <si>
    <t>927498161429639168</t>
  </si>
  <si>
    <t>927498194421923840</t>
  </si>
  <si>
    <t>927498205146861568</t>
  </si>
  <si>
    <t>927498213149507584</t>
  </si>
  <si>
    <t>927498326324514817</t>
  </si>
  <si>
    <t>927498328593567744</t>
  </si>
  <si>
    <t>927498338647396352</t>
  </si>
  <si>
    <t>927498343449808896</t>
  </si>
  <si>
    <t>927498348655005697</t>
  </si>
  <si>
    <t>927498373443174401</t>
  </si>
  <si>
    <t>927498397195685888</t>
  </si>
  <si>
    <t>927498438475993088</t>
  </si>
  <si>
    <t>927498518398414849</t>
  </si>
  <si>
    <t>927498541701873664</t>
  </si>
  <si>
    <t>927498555710873600</t>
  </si>
  <si>
    <t>927498592771760129</t>
  </si>
  <si>
    <t>927498031825551360</t>
  </si>
  <si>
    <t>927498598408966145</t>
  </si>
  <si>
    <t>927498683989594114</t>
  </si>
  <si>
    <t>927498762007826432</t>
  </si>
  <si>
    <t>927498784027922437</t>
  </si>
  <si>
    <t>927498802713497600</t>
  </si>
  <si>
    <t>927498805729284096</t>
  </si>
  <si>
    <t>927498808224829440</t>
  </si>
  <si>
    <t>927498883759878145</t>
  </si>
  <si>
    <t>927498884326350848</t>
  </si>
  <si>
    <t>927486566963888129</t>
  </si>
  <si>
    <t>927498889560711168</t>
  </si>
  <si>
    <t>927498913954836485</t>
  </si>
  <si>
    <t>927498965964034048</t>
  </si>
  <si>
    <t>927499001607475200</t>
  </si>
  <si>
    <t>927499033945542661</t>
  </si>
  <si>
    <t>927499034964606977</t>
  </si>
  <si>
    <t>927499041168015360</t>
  </si>
  <si>
    <t>927499059950116865</t>
  </si>
  <si>
    <t>927499082888896512</t>
  </si>
  <si>
    <t>927499089066958850</t>
  </si>
  <si>
    <t>927499090325274624</t>
  </si>
  <si>
    <t>927499136353685504</t>
  </si>
  <si>
    <t>927499196680175617</t>
  </si>
  <si>
    <t>927499200488726528</t>
  </si>
  <si>
    <t>927499223901319168</t>
  </si>
  <si>
    <t>927499314724818944</t>
  </si>
  <si>
    <t>927483208446496769</t>
  </si>
  <si>
    <t>927499317102960640</t>
  </si>
  <si>
    <t>927499382047481857</t>
  </si>
  <si>
    <t>927499329639714816</t>
  </si>
  <si>
    <t>927499416025681920</t>
  </si>
  <si>
    <t>927499438695895041</t>
  </si>
  <si>
    <t>927499442449735680</t>
  </si>
  <si>
    <t>927499453606584320</t>
  </si>
  <si>
    <t>927499456072871937</t>
  </si>
  <si>
    <t>927499481725198336</t>
  </si>
  <si>
    <t>927499540617482240</t>
  </si>
  <si>
    <t>927499544081735680</t>
  </si>
  <si>
    <t>927499565011472384</t>
  </si>
  <si>
    <t>927499583487225856</t>
  </si>
  <si>
    <t>927499622263721984</t>
  </si>
  <si>
    <t>927499631268839425</t>
  </si>
  <si>
    <t>927499632032194560</t>
  </si>
  <si>
    <t>927499677976576000</t>
  </si>
  <si>
    <t>927499718757937153</t>
  </si>
  <si>
    <t>927499753298055170</t>
  </si>
  <si>
    <t>927499824110473216</t>
  </si>
  <si>
    <t>927499858105307137</t>
  </si>
  <si>
    <t>927499885246427136</t>
  </si>
  <si>
    <t>927499894889234432</t>
  </si>
  <si>
    <t>927499930599649280</t>
  </si>
  <si>
    <t>927499935318081537</t>
  </si>
  <si>
    <t>927499943236993024</t>
  </si>
  <si>
    <t>927499967618363393</t>
  </si>
  <si>
    <t>927489376287969281</t>
  </si>
  <si>
    <t>927499990892777472</t>
  </si>
  <si>
    <t>927499353618399232</t>
  </si>
  <si>
    <t>927499991936987136</t>
  </si>
  <si>
    <t>927500002804498433</t>
  </si>
  <si>
    <t>927500008013942785</t>
  </si>
  <si>
    <t>927500039517335552</t>
  </si>
  <si>
    <t>927500040393953280</t>
  </si>
  <si>
    <t>927500057489719297</t>
  </si>
  <si>
    <t>927500062451576833</t>
  </si>
  <si>
    <t>927499716048424960</t>
  </si>
  <si>
    <t>927499866942697472</t>
  </si>
  <si>
    <t>927500064230203394</t>
  </si>
  <si>
    <t>927500114335272961</t>
  </si>
  <si>
    <t>927500136296697856</t>
  </si>
  <si>
    <t>927500201396355072</t>
  </si>
  <si>
    <t>927500341326868480</t>
  </si>
  <si>
    <t>927478544976039936</t>
  </si>
  <si>
    <t>927500380510048258</t>
  </si>
  <si>
    <t>927500397991907328</t>
  </si>
  <si>
    <t>927500474877730816</t>
  </si>
  <si>
    <t>927500487640752128</t>
  </si>
  <si>
    <t>927500545979535360</t>
  </si>
  <si>
    <t>927500551826395136</t>
  </si>
  <si>
    <t>927500561737572352</t>
  </si>
  <si>
    <t>927497897180090368</t>
  </si>
  <si>
    <t>927500583682048001</t>
  </si>
  <si>
    <t>927485502374203392</t>
  </si>
  <si>
    <t>927500649264058368</t>
  </si>
  <si>
    <t>927500652909092867</t>
  </si>
  <si>
    <t>927500665966006272</t>
  </si>
  <si>
    <t>927500692977278976</t>
  </si>
  <si>
    <t>927500702599073792</t>
  </si>
  <si>
    <t>927500716532318208</t>
  </si>
  <si>
    <t>927500716662407168</t>
  </si>
  <si>
    <t>927495335202709505</t>
  </si>
  <si>
    <t>927496256720637952</t>
  </si>
  <si>
    <t>927477535230717952</t>
  </si>
  <si>
    <t>927500789463027712</t>
  </si>
  <si>
    <t>927500835071954944</t>
  </si>
  <si>
    <t>927500890679934981</t>
  </si>
  <si>
    <t>927500892328271873</t>
  </si>
  <si>
    <t>927500918811250690</t>
  </si>
  <si>
    <t>927500778713042944</t>
  </si>
  <si>
    <t>927500920073711616</t>
  </si>
  <si>
    <t>927500928667676672</t>
  </si>
  <si>
    <t>927500939648557057</t>
  </si>
  <si>
    <t>927501037396725760</t>
  </si>
  <si>
    <t>927501054660378635</t>
  </si>
  <si>
    <t>927501125447593985</t>
  </si>
  <si>
    <t>927501188018425857</t>
  </si>
  <si>
    <t>927501213674983424</t>
  </si>
  <si>
    <t>927501293295415296</t>
  </si>
  <si>
    <t>927501301734428672</t>
  </si>
  <si>
    <t>927501328133353472</t>
  </si>
  <si>
    <t>927501331887112193</t>
  </si>
  <si>
    <t>927501357170302976</t>
  </si>
  <si>
    <t>927501373259649024</t>
  </si>
  <si>
    <t>927501389114368001</t>
  </si>
  <si>
    <t>927501405920940037</t>
  </si>
  <si>
    <t>927501422886715392</t>
  </si>
  <si>
    <t>927501435335356416</t>
  </si>
  <si>
    <t>927501520043761664</t>
  </si>
  <si>
    <t>927501547419746305</t>
  </si>
  <si>
    <t>927501445498396674</t>
  </si>
  <si>
    <t>927480487672721408</t>
  </si>
  <si>
    <t>927487167923933190</t>
  </si>
  <si>
    <t>927501507003547648</t>
  </si>
  <si>
    <t>927501568005607429</t>
  </si>
  <si>
    <t>927501602356908032</t>
  </si>
  <si>
    <t>927501642534023169</t>
  </si>
  <si>
    <t>927501587316166656</t>
  </si>
  <si>
    <t>927501671432904705</t>
  </si>
  <si>
    <t>927501726667628544</t>
  </si>
  <si>
    <t>927501765892759552</t>
  </si>
  <si>
    <t>927501778777620485</t>
  </si>
  <si>
    <t>927501834721333248</t>
  </si>
  <si>
    <t>927501921967071232</t>
  </si>
  <si>
    <t>927501937213186048</t>
  </si>
  <si>
    <t>927501943454556160</t>
  </si>
  <si>
    <t>927501951088160768</t>
  </si>
  <si>
    <t>927501980783775747</t>
  </si>
  <si>
    <t>927501563073060864</t>
  </si>
  <si>
    <t>927502053819211776</t>
  </si>
  <si>
    <t>927502083661602817</t>
  </si>
  <si>
    <t>927502091400118272</t>
  </si>
  <si>
    <t>927502143019462656</t>
  </si>
  <si>
    <t>927502190960406528</t>
  </si>
  <si>
    <t>927502202662350853</t>
  </si>
  <si>
    <t>927502223466262528</t>
  </si>
  <si>
    <t>927502223852044293</t>
  </si>
  <si>
    <t>927502282169524224</t>
  </si>
  <si>
    <t>927502293871800320</t>
  </si>
  <si>
    <t>927502428093677568</t>
  </si>
  <si>
    <t>927502478979059712</t>
  </si>
  <si>
    <t>927502485811470336</t>
  </si>
  <si>
    <t>927502499589656576</t>
  </si>
  <si>
    <t>927502510897664000</t>
  </si>
  <si>
    <t>927502529730105344</t>
  </si>
  <si>
    <t>927502556867190785</t>
  </si>
  <si>
    <t>927502578014982144</t>
  </si>
  <si>
    <t>927502614916358144</t>
  </si>
  <si>
    <t>927502669022932993</t>
  </si>
  <si>
    <t>927501694698688513</t>
  </si>
  <si>
    <t>927502676476268545</t>
  </si>
  <si>
    <t>927488591495704576</t>
  </si>
  <si>
    <t>927502729315880960</t>
  </si>
  <si>
    <t>927502742427488257</t>
  </si>
  <si>
    <t>927502749079568384</t>
  </si>
  <si>
    <t>927502785242910720</t>
  </si>
  <si>
    <t>927502812988301312</t>
  </si>
  <si>
    <t>927499809392644096</t>
  </si>
  <si>
    <t>927502825604681729</t>
  </si>
  <si>
    <t>927502847511580672</t>
  </si>
  <si>
    <t>927502873881067520</t>
  </si>
  <si>
    <t>927502910006718464</t>
  </si>
  <si>
    <t>927502957955784704</t>
  </si>
  <si>
    <t>927502961189646336</t>
  </si>
  <si>
    <t>927502972992589824</t>
  </si>
  <si>
    <t>927503080572071936</t>
  </si>
  <si>
    <t>927503102374064128</t>
  </si>
  <si>
    <t>927503115779301381</t>
  </si>
  <si>
    <t>927503160574402560</t>
  </si>
  <si>
    <t>927503165204910080</t>
  </si>
  <si>
    <t>927503189884260353</t>
  </si>
  <si>
    <t>927503202223661056</t>
  </si>
  <si>
    <t>927503220116721666</t>
  </si>
  <si>
    <t>927503228979130368</t>
  </si>
  <si>
    <t>927503245987143680</t>
  </si>
  <si>
    <t>927503256212795392</t>
  </si>
  <si>
    <t>927503265276641280</t>
  </si>
  <si>
    <t>927503344301629440</t>
  </si>
  <si>
    <t>927503355198312448</t>
  </si>
  <si>
    <t>927503396248023040</t>
  </si>
  <si>
    <t>927503397934178304</t>
  </si>
  <si>
    <t>927503456801316865</t>
  </si>
  <si>
    <t>927503496449949697</t>
  </si>
  <si>
    <t>927503501428711425</t>
  </si>
  <si>
    <t>927503303939952640</t>
  </si>
  <si>
    <t>927503507481079808</t>
  </si>
  <si>
    <t>927503529949872128</t>
  </si>
  <si>
    <t>927503539517005825</t>
  </si>
  <si>
    <t>927502653277528064</t>
  </si>
  <si>
    <t>927503565723176960</t>
  </si>
  <si>
    <t>927503581439254529</t>
  </si>
  <si>
    <t>927503639316389888</t>
  </si>
  <si>
    <t>927503660845862912</t>
  </si>
  <si>
    <t>927503713270317056</t>
  </si>
  <si>
    <t>927503198042148865</t>
  </si>
  <si>
    <t>927503312173326336</t>
  </si>
  <si>
    <t>927503519942397954</t>
  </si>
  <si>
    <t>927503744916389895</t>
  </si>
  <si>
    <t>927503831709003776</t>
  </si>
  <si>
    <t>927503853494439936</t>
  </si>
  <si>
    <t>927503857961271296</t>
  </si>
  <si>
    <t>927503874809876480</t>
  </si>
  <si>
    <t>927503963485884416</t>
  </si>
  <si>
    <t>927503712280612864</t>
  </si>
  <si>
    <t>927503990224498689</t>
  </si>
  <si>
    <t>927504022335995904</t>
  </si>
  <si>
    <t>927493336637870081</t>
  </si>
  <si>
    <t>927504069756903424</t>
  </si>
  <si>
    <t>927504124928765953</t>
  </si>
  <si>
    <t>927504162513965056</t>
  </si>
  <si>
    <t>927504172425138177</t>
  </si>
  <si>
    <t>927504229786365952</t>
  </si>
  <si>
    <t>927504230528712704</t>
  </si>
  <si>
    <t>927504242126020609</t>
  </si>
  <si>
    <t>927504242612547584</t>
  </si>
  <si>
    <t>927504252246941697</t>
  </si>
  <si>
    <t>927504320823734272</t>
  </si>
  <si>
    <t>927476522365194240</t>
  </si>
  <si>
    <t>927499624646103040</t>
  </si>
  <si>
    <t>927504425429753856</t>
  </si>
  <si>
    <t>927504443981090816</t>
  </si>
  <si>
    <t>927504446296330240</t>
  </si>
  <si>
    <t>927504471176839170</t>
  </si>
  <si>
    <t>927502780746620928</t>
  </si>
  <si>
    <t>927503261871026177</t>
  </si>
  <si>
    <t>927503744148877312</t>
  </si>
  <si>
    <t>927504125516017665</t>
  </si>
  <si>
    <t>927504483751428096</t>
  </si>
  <si>
    <t>927504037083262976</t>
  </si>
  <si>
    <t>927504515171045376</t>
  </si>
  <si>
    <t>927504523945537536</t>
  </si>
  <si>
    <t>927504534569488385</t>
  </si>
  <si>
    <t>927504567968915457</t>
  </si>
  <si>
    <t>927504585186426880</t>
  </si>
  <si>
    <t>927504605168197633</t>
  </si>
  <si>
    <t>927504622121619456</t>
  </si>
  <si>
    <t>927504682624405504</t>
  </si>
  <si>
    <t>927504693487636480</t>
  </si>
  <si>
    <t>927491892274745344</t>
  </si>
  <si>
    <t>927491908888383488</t>
  </si>
  <si>
    <t>927504904532512768</t>
  </si>
  <si>
    <t>927504929559805952</t>
  </si>
  <si>
    <t>927504937566683136</t>
  </si>
  <si>
    <t>927504948681523200</t>
  </si>
  <si>
    <t>927504954302128131</t>
  </si>
  <si>
    <t>927504972522119168</t>
  </si>
  <si>
    <t>927505029694705664</t>
  </si>
  <si>
    <t>927505042386640896</t>
  </si>
  <si>
    <t>927505115241689089</t>
  </si>
  <si>
    <t>927505119838474240</t>
  </si>
  <si>
    <t>927505124670431233</t>
  </si>
  <si>
    <t>927505151459409920</t>
  </si>
  <si>
    <t>927505270875545600</t>
  </si>
  <si>
    <t>927505280769843201</t>
  </si>
  <si>
    <t>927505312172580865</t>
  </si>
  <si>
    <t>927505320137588736</t>
  </si>
  <si>
    <t>927505360495284225</t>
  </si>
  <si>
    <t>927505375896784896</t>
  </si>
  <si>
    <t>927505381554774017</t>
  </si>
  <si>
    <t>927484779825639426</t>
  </si>
  <si>
    <t>927491515198377984</t>
  </si>
  <si>
    <t>927484220850802688</t>
  </si>
  <si>
    <t>927502311630438400</t>
  </si>
  <si>
    <t>927505388378951680</t>
  </si>
  <si>
    <t>927505396474044416</t>
  </si>
  <si>
    <t>927505424739430401</t>
  </si>
  <si>
    <t>927505435833147393</t>
  </si>
  <si>
    <t>927505458394550272</t>
  </si>
  <si>
    <t>927505508621099008</t>
  </si>
  <si>
    <t>927505524006023168</t>
  </si>
  <si>
    <t>927505524580421633</t>
  </si>
  <si>
    <t>927505531484491776</t>
  </si>
  <si>
    <t>927505539482894336</t>
  </si>
  <si>
    <t>927505576472571905</t>
  </si>
  <si>
    <t>927505601206280194</t>
  </si>
  <si>
    <t>927505627479502849</t>
  </si>
  <si>
    <t>927505639043088385</t>
  </si>
  <si>
    <t>927505639760375813</t>
  </si>
  <si>
    <t>927505698937643008</t>
  </si>
  <si>
    <t>927505700531687424</t>
  </si>
  <si>
    <t>927505707548758016</t>
  </si>
  <si>
    <t>927505744500465664</t>
  </si>
  <si>
    <t>927505814423707648</t>
  </si>
  <si>
    <t>927505216626311168</t>
  </si>
  <si>
    <t>927505825135968257</t>
  </si>
  <si>
    <t>927505867976724480</t>
  </si>
  <si>
    <t>927502525132980224</t>
  </si>
  <si>
    <t>927505902722322433</t>
  </si>
  <si>
    <t>927505906220388352</t>
  </si>
  <si>
    <t>927505927464304640</t>
  </si>
  <si>
    <t>927505948951875585</t>
  </si>
  <si>
    <t>927505952823132161</t>
  </si>
  <si>
    <t>927505968908374016</t>
  </si>
  <si>
    <t>927505977997266944</t>
  </si>
  <si>
    <t>927505983034687490</t>
  </si>
  <si>
    <t>927505986411098114</t>
  </si>
  <si>
    <t>927505995865112582</t>
  </si>
  <si>
    <t>927506006829125632</t>
  </si>
  <si>
    <t>927506047039766528</t>
  </si>
  <si>
    <t>927506058897174528</t>
  </si>
  <si>
    <t>927506102631182336</t>
  </si>
  <si>
    <t>927487735291662337</t>
  </si>
  <si>
    <t>927506145186582531</t>
  </si>
  <si>
    <t>927506201142808576</t>
  </si>
  <si>
    <t>927506239231348741</t>
  </si>
  <si>
    <t>927506267169607680</t>
  </si>
  <si>
    <t>927506285226012672</t>
  </si>
  <si>
    <t>927506297167273984</t>
  </si>
  <si>
    <t>927506327261265921</t>
  </si>
  <si>
    <t>927506351399559169</t>
  </si>
  <si>
    <t>927506178954768384</t>
  </si>
  <si>
    <t>927506360501018625</t>
  </si>
  <si>
    <t>927506366582968320</t>
  </si>
  <si>
    <t>927478906625675265</t>
  </si>
  <si>
    <t>927506368445276160</t>
  </si>
  <si>
    <t>927506383473397760</t>
  </si>
  <si>
    <t>927506278615674880</t>
  </si>
  <si>
    <t>927506423692406785</t>
  </si>
  <si>
    <t>927506426146070529</t>
  </si>
  <si>
    <t>927506464121294849</t>
  </si>
  <si>
    <t>927506481787875330</t>
  </si>
  <si>
    <t>927506400434991104</t>
  </si>
  <si>
    <t>927506517665783808</t>
  </si>
  <si>
    <t>927506520442658816</t>
  </si>
  <si>
    <t>927506557021118466</t>
  </si>
  <si>
    <t>927506564654694401</t>
  </si>
  <si>
    <t>927506590189719552</t>
  </si>
  <si>
    <t>927506592920203270</t>
  </si>
  <si>
    <t>927506653125083136</t>
  </si>
  <si>
    <t>927506683798188032</t>
  </si>
  <si>
    <t>927506687434641408</t>
  </si>
  <si>
    <t>927506694589923329</t>
  </si>
  <si>
    <t>927506725338533889</t>
  </si>
  <si>
    <t>927506766321025024</t>
  </si>
  <si>
    <t>927506776672624640</t>
  </si>
  <si>
    <t>927506781424799745</t>
  </si>
  <si>
    <t>927506791470129152</t>
  </si>
  <si>
    <t>927506797568565248</t>
  </si>
  <si>
    <t>927506849578004481</t>
  </si>
  <si>
    <t>927506891168731136</t>
  </si>
  <si>
    <t>927506902266798080</t>
  </si>
  <si>
    <t>927506959233896448</t>
  </si>
  <si>
    <t>927506976384344064</t>
  </si>
  <si>
    <t>927507039588294656</t>
  </si>
  <si>
    <t>927507052821442561</t>
  </si>
  <si>
    <t>927507070852595713</t>
  </si>
  <si>
    <t>927507109633187840</t>
  </si>
  <si>
    <t>927507115370889216</t>
  </si>
  <si>
    <t>927507118927859713</t>
  </si>
  <si>
    <t>927505959496441857</t>
  </si>
  <si>
    <t>927506163876364288</t>
  </si>
  <si>
    <t>927507145473626113</t>
  </si>
  <si>
    <t>927507175483887616</t>
  </si>
  <si>
    <t>927507225077096448</t>
  </si>
  <si>
    <t>927507256765280257</t>
  </si>
  <si>
    <t>927507301703012352</t>
  </si>
  <si>
    <t>927507303116558336</t>
  </si>
  <si>
    <t>927507312562049024</t>
  </si>
  <si>
    <t>927507333504294912</t>
  </si>
  <si>
    <t>927507417713270789</t>
  </si>
  <si>
    <t>927507420535910400</t>
  </si>
  <si>
    <t>927507429381861378</t>
  </si>
  <si>
    <t>927507008995057669</t>
  </si>
  <si>
    <t>927507457278066688</t>
  </si>
  <si>
    <t>927507461526999040</t>
  </si>
  <si>
    <t>927507479373606913</t>
  </si>
  <si>
    <t>927507480346877952</t>
  </si>
  <si>
    <t>927507500152303616</t>
  </si>
  <si>
    <t>927507509438504960</t>
  </si>
  <si>
    <t>927507524437336064</t>
  </si>
  <si>
    <t>927507550215593984</t>
  </si>
  <si>
    <t>927507560936214528</t>
  </si>
  <si>
    <t>927507569538502656</t>
  </si>
  <si>
    <t>927507593420996608</t>
  </si>
  <si>
    <t>927507599179767808</t>
  </si>
  <si>
    <t>927507624714735616</t>
  </si>
  <si>
    <t>927507663331655685</t>
  </si>
  <si>
    <t>927507663893794816</t>
  </si>
  <si>
    <t>927507665852366848</t>
  </si>
  <si>
    <t>927507685339168768</t>
  </si>
  <si>
    <t>927507683229491202</t>
  </si>
  <si>
    <t>927507721821319169</t>
  </si>
  <si>
    <t>927507741324795906</t>
  </si>
  <si>
    <t>927507743241658372</t>
  </si>
  <si>
    <t>927507749960929280</t>
  </si>
  <si>
    <t>927507770202615808</t>
  </si>
  <si>
    <t>927507775269175296</t>
  </si>
  <si>
    <t>927507781812338688</t>
  </si>
  <si>
    <t>927507789102178304</t>
  </si>
  <si>
    <t>927507800174968832</t>
  </si>
  <si>
    <t>927507821284941825</t>
  </si>
  <si>
    <t>927507857234264064</t>
  </si>
  <si>
    <t>927507861038682113</t>
  </si>
  <si>
    <t>927507900163067906</t>
  </si>
  <si>
    <t>927507905217269767</t>
  </si>
  <si>
    <t>927507934132736000</t>
  </si>
  <si>
    <t>927489435138015232</t>
  </si>
  <si>
    <t>927507959357227008</t>
  </si>
  <si>
    <t>927507810182512640</t>
  </si>
  <si>
    <t>927507985877921792</t>
  </si>
  <si>
    <t>927508084515377152</t>
  </si>
  <si>
    <t>927508091905695744</t>
  </si>
  <si>
    <t>927508112659173377</t>
  </si>
  <si>
    <t>927508128207458304</t>
  </si>
  <si>
    <t>927508168183353344</t>
  </si>
  <si>
    <t>927508225435430912</t>
  </si>
  <si>
    <t>927508306758795264</t>
  </si>
  <si>
    <t>927508311397879809</t>
  </si>
  <si>
    <t>927508321975853056</t>
  </si>
  <si>
    <t>927474703148691456</t>
  </si>
  <si>
    <t>927508325834555393</t>
  </si>
  <si>
    <t>927508327524945921</t>
  </si>
  <si>
    <t>927508328279891968</t>
  </si>
  <si>
    <t>927508362333364224</t>
  </si>
  <si>
    <t>927508370118074368</t>
  </si>
  <si>
    <t>927508399331397632</t>
  </si>
  <si>
    <t>927508402036756480</t>
  </si>
  <si>
    <t>927508473855614976</t>
  </si>
  <si>
    <t>927479667145179137</t>
  </si>
  <si>
    <t>927483127714467840</t>
  </si>
  <si>
    <t>927488822904008704</t>
  </si>
  <si>
    <t>927508530952732673</t>
  </si>
  <si>
    <t>927508265717719042</t>
  </si>
  <si>
    <t>927508534903877632</t>
  </si>
  <si>
    <t>927508548581343233</t>
  </si>
  <si>
    <t>927508593640865792</t>
  </si>
  <si>
    <t>927508617191817221</t>
  </si>
  <si>
    <t>927508690441330688</t>
  </si>
  <si>
    <t>927508708787150848</t>
  </si>
  <si>
    <t>927508751007002624</t>
  </si>
  <si>
    <t>927508827460853760</t>
  </si>
  <si>
    <t>927508833907421184</t>
  </si>
  <si>
    <t>927508846758600704</t>
  </si>
  <si>
    <t>927508902614155264</t>
  </si>
  <si>
    <t>927508912751996929</t>
  </si>
  <si>
    <t>927508937330397184</t>
  </si>
  <si>
    <t>927508964467671040</t>
  </si>
  <si>
    <t>927508965952507904</t>
  </si>
  <si>
    <t>927509045585629185</t>
  </si>
  <si>
    <t>927509043664396290</t>
  </si>
  <si>
    <t>927509054200541185</t>
  </si>
  <si>
    <t>927509070172614657</t>
  </si>
  <si>
    <t>927509125751193601</t>
  </si>
  <si>
    <t>927509181401370624</t>
  </si>
  <si>
    <t>927509182131122181</t>
  </si>
  <si>
    <t>927509197872353281</t>
  </si>
  <si>
    <t>927509200753737729</t>
  </si>
  <si>
    <t>927508877284921349</t>
  </si>
  <si>
    <t>927509100782669824</t>
  </si>
  <si>
    <t>927509216843137024</t>
  </si>
  <si>
    <t>927509221947691013</t>
  </si>
  <si>
    <t>927504748877578240</t>
  </si>
  <si>
    <t>927504205941702657</t>
  </si>
  <si>
    <t>927504269984616448</t>
  </si>
  <si>
    <t>927504451442790405</t>
  </si>
  <si>
    <t>927504485857054720</t>
  </si>
  <si>
    <t>927504512956366849</t>
  </si>
  <si>
    <t>927508763950665728</t>
  </si>
  <si>
    <t>927509256349409281</t>
  </si>
  <si>
    <t>927509270299516929</t>
  </si>
  <si>
    <t>927509298292277249</t>
  </si>
  <si>
    <t>927509304294432769</t>
  </si>
  <si>
    <t>927509336204759041</t>
  </si>
  <si>
    <t>927509343741898753</t>
  </si>
  <si>
    <t>927509357608046592</t>
  </si>
  <si>
    <t>927509410934648832</t>
  </si>
  <si>
    <t>927509482589978624</t>
  </si>
  <si>
    <t>927509519688720384</t>
  </si>
  <si>
    <t>927509540186329088</t>
  </si>
  <si>
    <t>927509553784197120</t>
  </si>
  <si>
    <t>927509603226550272</t>
  </si>
  <si>
    <t>927509614286987264</t>
  </si>
  <si>
    <t>927509632519507968</t>
  </si>
  <si>
    <t>927474822073999361</t>
  </si>
  <si>
    <t>927509652283195392</t>
  </si>
  <si>
    <t>927509652560105473</t>
  </si>
  <si>
    <t>927509664316653568</t>
  </si>
  <si>
    <t>927509727256432642</t>
  </si>
  <si>
    <t>927509738098749442</t>
  </si>
  <si>
    <t>927509761121124353</t>
  </si>
  <si>
    <t>927509467511644160</t>
  </si>
  <si>
    <t>927509790741401602</t>
  </si>
  <si>
    <t>927509798446358533</t>
  </si>
  <si>
    <t>927509832541749248</t>
  </si>
  <si>
    <t>927509841056210944</t>
  </si>
  <si>
    <t>927509901609336835</t>
  </si>
  <si>
    <t>927510026998214656</t>
  </si>
  <si>
    <t>927509971557867521</t>
  </si>
  <si>
    <t>927510035135156226</t>
  </si>
  <si>
    <t>927510063828389888</t>
  </si>
  <si>
    <t>927510096539734016</t>
  </si>
  <si>
    <t>927498591358410753</t>
  </si>
  <si>
    <t>927510155494862848</t>
  </si>
  <si>
    <t>927510171420565504</t>
  </si>
  <si>
    <t>927510171697405952</t>
  </si>
  <si>
    <t>927510206480777216</t>
  </si>
  <si>
    <t>927510213044965377</t>
  </si>
  <si>
    <t>927510097277759488</t>
  </si>
  <si>
    <t>927510213388840960</t>
  </si>
  <si>
    <t>927510223194963968</t>
  </si>
  <si>
    <t>927510241092173825</t>
  </si>
  <si>
    <t>927510192446730240</t>
  </si>
  <si>
    <t>927510246892982273</t>
  </si>
  <si>
    <t>927510076180529152</t>
  </si>
  <si>
    <t>927510261048774656</t>
  </si>
  <si>
    <t>927510360386621440</t>
  </si>
  <si>
    <t>927510363419136000</t>
  </si>
  <si>
    <t>927510375603589120</t>
  </si>
  <si>
    <t>927510420138659840</t>
  </si>
  <si>
    <t>927510422575513607</t>
  </si>
  <si>
    <t>927510435770851328</t>
  </si>
  <si>
    <t>927510448873676802</t>
  </si>
  <si>
    <t>927510497741619200</t>
  </si>
  <si>
    <t>927510504221716480</t>
  </si>
  <si>
    <t>927510513189302273</t>
  </si>
  <si>
    <t>927510527588397058</t>
  </si>
  <si>
    <t>927510527596744704</t>
  </si>
  <si>
    <t>927510537382096896</t>
  </si>
  <si>
    <t>927510657229918209</t>
  </si>
  <si>
    <t>927510683318591489</t>
  </si>
  <si>
    <t>927510687605280769</t>
  </si>
  <si>
    <t>927510691652792320</t>
  </si>
  <si>
    <t>927510703304351744</t>
  </si>
  <si>
    <t>927510724431220736</t>
  </si>
  <si>
    <t>927510748447768576</t>
  </si>
  <si>
    <t>927510763228540928</t>
  </si>
  <si>
    <t>927510775459205121</t>
  </si>
  <si>
    <t>927510794752860160</t>
  </si>
  <si>
    <t>927510796497817600</t>
  </si>
  <si>
    <t>927510819310628864</t>
  </si>
  <si>
    <t>927510820141043712</t>
  </si>
  <si>
    <t>927510824389959680</t>
  </si>
  <si>
    <t>927510824704462848</t>
  </si>
  <si>
    <t>927510855079604225</t>
  </si>
  <si>
    <t>927510864491577344</t>
  </si>
  <si>
    <t>927506951466049536</t>
  </si>
  <si>
    <t>927508480390582274</t>
  </si>
  <si>
    <t>927510875451351040</t>
  </si>
  <si>
    <t>927510925636227072</t>
  </si>
  <si>
    <t>927510946980937729</t>
  </si>
  <si>
    <t>927510951733153793</t>
  </si>
  <si>
    <t>927510955579379712</t>
  </si>
  <si>
    <t>927510836213637120</t>
  </si>
  <si>
    <t>927510885110894593</t>
  </si>
  <si>
    <t>927510979658813440</t>
  </si>
  <si>
    <t>927510988517097472</t>
  </si>
  <si>
    <t>927510990069161986</t>
  </si>
  <si>
    <t>927511009497174016</t>
  </si>
  <si>
    <t>927511041482936320</t>
  </si>
  <si>
    <t>927511046595796992</t>
  </si>
  <si>
    <t>927511052534894593</t>
  </si>
  <si>
    <t>927511085757820929</t>
  </si>
  <si>
    <t>927511118377115648</t>
  </si>
  <si>
    <t>927508991990738944</t>
  </si>
  <si>
    <t>927511139331620864</t>
  </si>
  <si>
    <t>927511188103204864</t>
  </si>
  <si>
    <t>927511211515752448</t>
  </si>
  <si>
    <t>927511221137559552</t>
  </si>
  <si>
    <t>927511236622905344</t>
  </si>
  <si>
    <t>927511059640004608</t>
  </si>
  <si>
    <t>927511247922319360</t>
  </si>
  <si>
    <t>927511286316855296</t>
  </si>
  <si>
    <t>927511366927306752</t>
  </si>
  <si>
    <t>927511372937682944</t>
  </si>
  <si>
    <t>927511383737901056</t>
  </si>
  <si>
    <t>927511408849199104</t>
  </si>
  <si>
    <t>927511169795067904</t>
  </si>
  <si>
    <t>927511427740459008</t>
  </si>
  <si>
    <t>927511431536431104</t>
  </si>
  <si>
    <t>927511442387062784</t>
  </si>
  <si>
    <t>927511459789144064</t>
  </si>
  <si>
    <t>927509517276991488</t>
  </si>
  <si>
    <t>927511467796107264</t>
  </si>
  <si>
    <t>927511473865281542</t>
  </si>
  <si>
    <t>927511532161953793</t>
  </si>
  <si>
    <t>927511535890587648</t>
  </si>
  <si>
    <t>927511475077427205</t>
  </si>
  <si>
    <t>927511557801742336</t>
  </si>
  <si>
    <t>927511572603457536</t>
  </si>
  <si>
    <t>927511609806688256</t>
  </si>
  <si>
    <t>927509234551582721</t>
  </si>
  <si>
    <t>927511114807685120</t>
  </si>
  <si>
    <t>927511533428539393</t>
  </si>
  <si>
    <t>927511630623232000</t>
  </si>
  <si>
    <t>927511326397816834</t>
  </si>
  <si>
    <t>927511472716034048</t>
  </si>
  <si>
    <t>927511631965274112</t>
  </si>
  <si>
    <t>927511639875780613</t>
  </si>
  <si>
    <t>927511659832156160</t>
  </si>
  <si>
    <t>927511695186120704</t>
  </si>
  <si>
    <t>927511699652935685</t>
  </si>
  <si>
    <t>927511722386112513</t>
  </si>
  <si>
    <t>927511777704890369</t>
  </si>
  <si>
    <t>927511822550294530</t>
  </si>
  <si>
    <t>927511845757431809</t>
  </si>
  <si>
    <t>927511847556743168</t>
  </si>
  <si>
    <t>927511849376952326</t>
  </si>
  <si>
    <t>927511859892314113</t>
  </si>
  <si>
    <t>927497342374285312</t>
  </si>
  <si>
    <t>927511877348929536</t>
  </si>
  <si>
    <t>927511895166390272</t>
  </si>
  <si>
    <t>927511948387696640</t>
  </si>
  <si>
    <t>927511958315773952</t>
  </si>
  <si>
    <t>927511987868786688</t>
  </si>
  <si>
    <t>927511993468190720</t>
  </si>
  <si>
    <t>927511997637279744</t>
  </si>
  <si>
    <t>927512002473418752</t>
  </si>
  <si>
    <t>927512009377177600</t>
  </si>
  <si>
    <t>927512035377676289</t>
  </si>
  <si>
    <t>927512038821322752</t>
  </si>
  <si>
    <t>927512052238651392</t>
  </si>
  <si>
    <t>927512061210431488</t>
  </si>
  <si>
    <t>927512070186262528</t>
  </si>
  <si>
    <t>927511763880472576</t>
  </si>
  <si>
    <t>927512072035950592</t>
  </si>
  <si>
    <t>927512081422798848</t>
  </si>
  <si>
    <t>927512085231046656</t>
  </si>
  <si>
    <t>927512104323739649</t>
  </si>
  <si>
    <t>927512161156337664</t>
  </si>
  <si>
    <t>927512162679115776</t>
  </si>
  <si>
    <t>927512195734401024</t>
  </si>
  <si>
    <t>927512196103524352</t>
  </si>
  <si>
    <t>927512201136689153</t>
  </si>
  <si>
    <t>927512219818094592</t>
  </si>
  <si>
    <t>927512220681961473</t>
  </si>
  <si>
    <t>927512224238780416</t>
  </si>
  <si>
    <t>927512242580533248</t>
  </si>
  <si>
    <t>927512296443777026</t>
  </si>
  <si>
    <t>927512332950937601</t>
  </si>
  <si>
    <t>927512347031277568</t>
  </si>
  <si>
    <t>927512373912571904</t>
  </si>
  <si>
    <t>927512498080804867</t>
  </si>
  <si>
    <t>927512519207514113</t>
  </si>
  <si>
    <t>927512575016951808</t>
  </si>
  <si>
    <t>927512598286913537</t>
  </si>
  <si>
    <t>927502078880174080</t>
  </si>
  <si>
    <t>927512377708474368</t>
  </si>
  <si>
    <t>927508441693687808</t>
  </si>
  <si>
    <t>927510377147125760</t>
  </si>
  <si>
    <t>927512656306720768</t>
  </si>
  <si>
    <t>927512341457010688</t>
  </si>
  <si>
    <t>927512425083146242</t>
  </si>
  <si>
    <t>927512446604140544</t>
  </si>
  <si>
    <t>927512466065690624</t>
  </si>
  <si>
    <t>927512686920945665</t>
  </si>
  <si>
    <t>927512781720621056</t>
  </si>
  <si>
    <t>927512808849399808</t>
  </si>
  <si>
    <t>927512823290142720</t>
  </si>
  <si>
    <t>927512824137392128</t>
  </si>
  <si>
    <t>927512830479233025</t>
  </si>
  <si>
    <t>927510254849536001</t>
  </si>
  <si>
    <t>927490207049494529</t>
  </si>
  <si>
    <t>927512838725406720</t>
  </si>
  <si>
    <t>927512845599768576</t>
  </si>
  <si>
    <t>927512856211243010</t>
  </si>
  <si>
    <t>927512914403225600</t>
  </si>
  <si>
    <t>927512920040361985</t>
  </si>
  <si>
    <t>927512960972574720</t>
  </si>
  <si>
    <t>927513007588028418</t>
  </si>
  <si>
    <t>927513012033822725</t>
  </si>
  <si>
    <t>927513055319281664</t>
  </si>
  <si>
    <t>927513086592016384</t>
  </si>
  <si>
    <t>927513116409077761</t>
  </si>
  <si>
    <t>927513146096521217</t>
  </si>
  <si>
    <t>927513166858391552</t>
  </si>
  <si>
    <t>927513196851875840</t>
  </si>
  <si>
    <t>927513212425310208</t>
  </si>
  <si>
    <t>927513217496055808</t>
  </si>
  <si>
    <t>927513224509054976</t>
  </si>
  <si>
    <t>927513226010615808</t>
  </si>
  <si>
    <t>927513236601294848</t>
  </si>
  <si>
    <t>927513244364808192</t>
  </si>
  <si>
    <t>927513250522157056</t>
  </si>
  <si>
    <t>927513263612616704</t>
  </si>
  <si>
    <t>927513274496749568</t>
  </si>
  <si>
    <t>927513280272363520</t>
  </si>
  <si>
    <t>927513288375615490</t>
  </si>
  <si>
    <t>927513313872957440</t>
  </si>
  <si>
    <t>927506836147855360</t>
  </si>
  <si>
    <t>927513359066509312</t>
  </si>
  <si>
    <t>927513370949046272</t>
  </si>
  <si>
    <t>927513405044543488</t>
  </si>
  <si>
    <t>927513411587624960</t>
  </si>
  <si>
    <t>927513437726486529</t>
  </si>
  <si>
    <t>927513490926968832</t>
  </si>
  <si>
    <t>927513518995206145</t>
  </si>
  <si>
    <t>927485636499689472</t>
  </si>
  <si>
    <t>927513547113889792</t>
  </si>
  <si>
    <t>927513586439720961</t>
  </si>
  <si>
    <t>927513615611154433</t>
  </si>
  <si>
    <t>927513621172715520</t>
  </si>
  <si>
    <t>927513650042163200</t>
  </si>
  <si>
    <t>927513671932276737</t>
  </si>
  <si>
    <t>927513691603419136</t>
  </si>
  <si>
    <t>927513714118475776</t>
  </si>
  <si>
    <t>927513759148523520</t>
  </si>
  <si>
    <t>927513769269452800</t>
  </si>
  <si>
    <t>927513771404333057</t>
  </si>
  <si>
    <t>927513773354733568</t>
  </si>
  <si>
    <t>927501487349092352</t>
  </si>
  <si>
    <t>927513776483700737</t>
  </si>
  <si>
    <t>927513842049044480</t>
  </si>
  <si>
    <t>927513972164759552</t>
  </si>
  <si>
    <t>927513991928270851</t>
  </si>
  <si>
    <t>927514042809413632</t>
  </si>
  <si>
    <t>927514065618063360</t>
  </si>
  <si>
    <t>927514077185712128</t>
  </si>
  <si>
    <t>927514085314498560</t>
  </si>
  <si>
    <t>927514087528972288</t>
  </si>
  <si>
    <t>927514092331417600</t>
  </si>
  <si>
    <t>927514109725282306</t>
  </si>
  <si>
    <t>927514117757431810</t>
  </si>
  <si>
    <t>927514131250290689</t>
  </si>
  <si>
    <t>927514140444430338</t>
  </si>
  <si>
    <t>927514154352697344</t>
  </si>
  <si>
    <t>927514245918474240</t>
  </si>
  <si>
    <t>927512392141025280</t>
  </si>
  <si>
    <t>927514285193990144</t>
  </si>
  <si>
    <t>927514310624071683</t>
  </si>
  <si>
    <t>927514328303054848</t>
  </si>
  <si>
    <t>927514345227112448</t>
  </si>
  <si>
    <t>927514346611269632</t>
  </si>
  <si>
    <t>927514366215208961</t>
  </si>
  <si>
    <t>927514371110121472</t>
  </si>
  <si>
    <t>927514408896655360</t>
  </si>
  <si>
    <t>927514409878147072</t>
  </si>
  <si>
    <t>927513034301542400</t>
  </si>
  <si>
    <t>927514415842373632</t>
  </si>
  <si>
    <t>927514416547094533</t>
  </si>
  <si>
    <t>927514418992185344</t>
  </si>
  <si>
    <t>927514454790729728</t>
  </si>
  <si>
    <t>927514456644636673</t>
  </si>
  <si>
    <t>927514489855000576</t>
  </si>
  <si>
    <t>927514538416644099</t>
  </si>
  <si>
    <t>927514550504747014</t>
  </si>
  <si>
    <t>927480681608896512</t>
  </si>
  <si>
    <t>927492421797085184</t>
  </si>
  <si>
    <t>927498500140548096</t>
  </si>
  <si>
    <t>927514629672071168</t>
  </si>
  <si>
    <t>927514684118446081</t>
  </si>
  <si>
    <t>927514707254300672</t>
  </si>
  <si>
    <t>927514709464666112</t>
  </si>
  <si>
    <t>927514720155963392</t>
  </si>
  <si>
    <t>927514724396236802</t>
  </si>
  <si>
    <t>927514739336294402</t>
  </si>
  <si>
    <t>927514740167008256</t>
  </si>
  <si>
    <t>927514742163308544</t>
  </si>
  <si>
    <t>927514766943199233</t>
  </si>
  <si>
    <t>927514783879913472</t>
  </si>
  <si>
    <t>927514809368584192</t>
  </si>
  <si>
    <t>927514847641833472</t>
  </si>
  <si>
    <t>927514851802411008</t>
  </si>
  <si>
    <t>927514873600331777</t>
  </si>
  <si>
    <t>927510428544110592</t>
  </si>
  <si>
    <t>927514905594306561</t>
  </si>
  <si>
    <t>927514917292429312</t>
  </si>
  <si>
    <t>927514923042787328</t>
  </si>
  <si>
    <t>927514983096897536</t>
  </si>
  <si>
    <t>927514998078808064</t>
  </si>
  <si>
    <t>927515086482112512</t>
  </si>
  <si>
    <t>927515092593364994</t>
  </si>
  <si>
    <t>927515102697443329</t>
  </si>
  <si>
    <t>927515119369691137</t>
  </si>
  <si>
    <t>927515153888940032</t>
  </si>
  <si>
    <t>927515217914863621</t>
  </si>
  <si>
    <t>927515246293635074</t>
  </si>
  <si>
    <t>927515247631507457</t>
  </si>
  <si>
    <t>927515306599305217</t>
  </si>
  <si>
    <t>927515353638473729</t>
  </si>
  <si>
    <t>927515358637932546</t>
  </si>
  <si>
    <t>927515412161376256</t>
  </si>
  <si>
    <t>927515441798549504</t>
  </si>
  <si>
    <t>927515448396206080</t>
  </si>
  <si>
    <t>927515492645994496</t>
  </si>
  <si>
    <t>927490267376226304</t>
  </si>
  <si>
    <t>927515499268800513</t>
  </si>
  <si>
    <t>927515519745515520</t>
  </si>
  <si>
    <t>927515523457404928</t>
  </si>
  <si>
    <t>927515543996977152</t>
  </si>
  <si>
    <t>927515558509203456</t>
  </si>
  <si>
    <t>927515562489536512</t>
  </si>
  <si>
    <t>927485034050867201</t>
  </si>
  <si>
    <t>927485117534277633</t>
  </si>
  <si>
    <t>927485323495575552</t>
  </si>
  <si>
    <t>927485106821914630</t>
  </si>
  <si>
    <t>927485363379232769</t>
  </si>
  <si>
    <t>927500149768835072</t>
  </si>
  <si>
    <t>927500414127411201</t>
  </si>
  <si>
    <t>927515543711739904</t>
  </si>
  <si>
    <t>927476296518574080</t>
  </si>
  <si>
    <t>927476553331515392</t>
  </si>
  <si>
    <t>927515229793038338</t>
  </si>
  <si>
    <t>927515562619551745</t>
  </si>
  <si>
    <t>927500458289229824</t>
  </si>
  <si>
    <t>927500497338208256</t>
  </si>
  <si>
    <t>927515513101701121</t>
  </si>
  <si>
    <t>927515587693174784</t>
  </si>
  <si>
    <t>927515624678526977</t>
  </si>
  <si>
    <t>927512916726775808</t>
  </si>
  <si>
    <t>927515626771566592</t>
  </si>
  <si>
    <t>927515643141935104</t>
  </si>
  <si>
    <t>927515645100679168</t>
  </si>
  <si>
    <t>927515655896645632</t>
  </si>
  <si>
    <t>927515694178144257</t>
  </si>
  <si>
    <t>927515757747064832</t>
  </si>
  <si>
    <t>927515768375398401</t>
  </si>
  <si>
    <t>927515885559980032</t>
  </si>
  <si>
    <t>927515889049616384</t>
  </si>
  <si>
    <t>927515902396063744</t>
  </si>
  <si>
    <t>927515925888188418</t>
  </si>
  <si>
    <t>927515940165525504</t>
  </si>
  <si>
    <t>927515940966846464</t>
  </si>
  <si>
    <t>927482469577670656</t>
  </si>
  <si>
    <t>927515943537741824</t>
  </si>
  <si>
    <t>927515954678034433</t>
  </si>
  <si>
    <t>927515970217873408</t>
  </si>
  <si>
    <t>927516006213447680</t>
  </si>
  <si>
    <t>927516009862348800</t>
  </si>
  <si>
    <t>927475628621918208</t>
  </si>
  <si>
    <t>927516012542595072</t>
  </si>
  <si>
    <t>927516015436681218</t>
  </si>
  <si>
    <t>927516038031327232</t>
  </si>
  <si>
    <t>927491895533752320</t>
  </si>
  <si>
    <t>927516043106381825</t>
  </si>
  <si>
    <t>927516063310450688</t>
  </si>
  <si>
    <t>927516068603670529</t>
  </si>
  <si>
    <t>927516104116772864</t>
  </si>
  <si>
    <t>927516135133552640</t>
  </si>
  <si>
    <t>927516139793584128</t>
  </si>
  <si>
    <t>927516154507149312</t>
  </si>
  <si>
    <t>927516230851973121</t>
  </si>
  <si>
    <t>927516241958461440</t>
  </si>
  <si>
    <t>927516274015571968</t>
  </si>
  <si>
    <t>927516278918647808</t>
  </si>
  <si>
    <t>927516287542202368</t>
  </si>
  <si>
    <t>927516325496287232</t>
  </si>
  <si>
    <t>927516343955574785</t>
  </si>
  <si>
    <t>927516347805896706</t>
  </si>
  <si>
    <t>927516407847378944</t>
  </si>
  <si>
    <t>927516412439957504</t>
  </si>
  <si>
    <t>927516421323673600</t>
  </si>
  <si>
    <t>927516441028546560</t>
  </si>
  <si>
    <t>927516451732201473</t>
  </si>
  <si>
    <t>927516341925548032</t>
  </si>
  <si>
    <t>927516476050935808</t>
  </si>
  <si>
    <t>927516482803658752</t>
  </si>
  <si>
    <t>927516483902754817</t>
  </si>
  <si>
    <t>927516486696128512</t>
  </si>
  <si>
    <t>927502273944547328</t>
  </si>
  <si>
    <t>927509575292542976</t>
  </si>
  <si>
    <t>927516491272019968</t>
  </si>
  <si>
    <t>927516515506753536</t>
  </si>
  <si>
    <t>927516534435696641</t>
  </si>
  <si>
    <t>927516564538081282</t>
  </si>
  <si>
    <t>927516627083710464</t>
  </si>
  <si>
    <t>927516686709903360</t>
  </si>
  <si>
    <t>927516713238790144</t>
  </si>
  <si>
    <t>927480176858009601</t>
  </si>
  <si>
    <t>927516771371945984</t>
  </si>
  <si>
    <t>927499874916098048</t>
  </si>
  <si>
    <t>927516801969291266</t>
  </si>
  <si>
    <t>927498935010250752</t>
  </si>
  <si>
    <t>927516863252361216</t>
  </si>
  <si>
    <t>927480257426358274</t>
  </si>
  <si>
    <t>927492336577327104</t>
  </si>
  <si>
    <t>927508190517972992</t>
  </si>
  <si>
    <t>927514231364374528</t>
  </si>
  <si>
    <t>927514607941488641</t>
  </si>
  <si>
    <t>927516873754861569</t>
  </si>
  <si>
    <t>927516894613196800</t>
  </si>
  <si>
    <t>927516907862859777</t>
  </si>
  <si>
    <t>927516935012495361</t>
  </si>
  <si>
    <t>927516946656104448</t>
  </si>
  <si>
    <t>927516954042216449</t>
  </si>
  <si>
    <t>927516960253820928</t>
  </si>
  <si>
    <t>927516965475930113</t>
  </si>
  <si>
    <t>927480166569463809</t>
  </si>
  <si>
    <t>927479572127473664</t>
  </si>
  <si>
    <t>927480539271049216</t>
  </si>
  <si>
    <t>927491991226716161</t>
  </si>
  <si>
    <t>927491992778571776</t>
  </si>
  <si>
    <t>927492082591297536</t>
  </si>
  <si>
    <t>927508039493652480</t>
  </si>
  <si>
    <t>927508469992828929</t>
  </si>
  <si>
    <t>927513700210237440</t>
  </si>
  <si>
    <t>927513702206603265</t>
  </si>
  <si>
    <t>927513916158210049</t>
  </si>
  <si>
    <t>927514416261853185</t>
  </si>
  <si>
    <t>927514703848525824</t>
  </si>
  <si>
    <t>927516978805399552</t>
  </si>
  <si>
    <t>927516983549202433</t>
  </si>
  <si>
    <t>927516992361332736</t>
  </si>
  <si>
    <t>927517038284718081</t>
  </si>
  <si>
    <t>927517072472592384</t>
  </si>
  <si>
    <t>927517075320471553</t>
  </si>
  <si>
    <t>927517098645098497</t>
  </si>
  <si>
    <t>927514536227360770</t>
  </si>
  <si>
    <t>927514428622372865</t>
  </si>
  <si>
    <t>927516800811638784</t>
  </si>
  <si>
    <t>927517099324575745</t>
  </si>
  <si>
    <t>927514293003841536</t>
  </si>
  <si>
    <t>927517117376876544</t>
  </si>
  <si>
    <t>927517151270879232</t>
  </si>
  <si>
    <t>927517205268443137</t>
  </si>
  <si>
    <t>927517231097040896</t>
  </si>
  <si>
    <t>927517252651495424</t>
  </si>
  <si>
    <t>927517291985616899</t>
  </si>
  <si>
    <t>927517312168660992</t>
  </si>
  <si>
    <t>927517322511872002</t>
  </si>
  <si>
    <t>927517348550119427</t>
  </si>
  <si>
    <t>927517362982494209</t>
  </si>
  <si>
    <t>927517400852987904</t>
  </si>
  <si>
    <t>927517410198016000</t>
  </si>
  <si>
    <t>927517440031916032</t>
  </si>
  <si>
    <t>927517466019934208</t>
  </si>
  <si>
    <t>927517485590392839</t>
  </si>
  <si>
    <t>927517511528124422</t>
  </si>
  <si>
    <t>927517515412115456</t>
  </si>
  <si>
    <t>927517523494436864</t>
  </si>
  <si>
    <t>927517564623712256</t>
  </si>
  <si>
    <t>927517570269351936</t>
  </si>
  <si>
    <t>927517578955755520</t>
  </si>
  <si>
    <t>927516756092051456</t>
  </si>
  <si>
    <t>927517282145832960</t>
  </si>
  <si>
    <t>927517592050388992</t>
  </si>
  <si>
    <t>927516621429706752</t>
  </si>
  <si>
    <t>927517625919213571</t>
  </si>
  <si>
    <t>927517629278953473</t>
  </si>
  <si>
    <t>927517651898904576</t>
  </si>
  <si>
    <t>927517695691673600</t>
  </si>
  <si>
    <t>927517701802622976</t>
  </si>
  <si>
    <t>927517713869737986</t>
  </si>
  <si>
    <t>927517735931797504</t>
  </si>
  <si>
    <t>927517854274027520</t>
  </si>
  <si>
    <t>927517900713361409</t>
  </si>
  <si>
    <t>927517901887889408</t>
  </si>
  <si>
    <t>927517935551287296</t>
  </si>
  <si>
    <t>927518033144369152</t>
  </si>
  <si>
    <t>927518057022607360</t>
  </si>
  <si>
    <t>927485223721369600</t>
  </si>
  <si>
    <t>927489403940872202</t>
  </si>
  <si>
    <t>927516433881460736</t>
  </si>
  <si>
    <t>927510488505901056</t>
  </si>
  <si>
    <t>927518067898421248</t>
  </si>
  <si>
    <t>927518073099292672</t>
  </si>
  <si>
    <t>927518098751664129</t>
  </si>
  <si>
    <t>927518111556923392</t>
  </si>
  <si>
    <t>927518126379474945</t>
  </si>
  <si>
    <t>927473795526529024</t>
  </si>
  <si>
    <t>927518135598579712</t>
  </si>
  <si>
    <t>927505846967320577</t>
  </si>
  <si>
    <t>927518163792793601</t>
  </si>
  <si>
    <t>927518170314891264</t>
  </si>
  <si>
    <t>927518193480060929</t>
  </si>
  <si>
    <t>927518240443596802</t>
  </si>
  <si>
    <t>927515874889695232</t>
  </si>
  <si>
    <t>927518256717619201</t>
  </si>
  <si>
    <t>927518265571729409</t>
  </si>
  <si>
    <t>927518290821435392</t>
  </si>
  <si>
    <t>927518304784257024</t>
  </si>
  <si>
    <t>927518338980311040</t>
  </si>
  <si>
    <t>927518379375775744</t>
  </si>
  <si>
    <t>927518390700220421</t>
  </si>
  <si>
    <t>927518413932695554</t>
  </si>
  <si>
    <t>927518418193936385</t>
  </si>
  <si>
    <t>927518491019751424</t>
  </si>
  <si>
    <t>927518493527830528</t>
  </si>
  <si>
    <t>927518548104183808</t>
  </si>
  <si>
    <t>927518550868324353</t>
  </si>
  <si>
    <t>927518553820897280</t>
  </si>
  <si>
    <t>927517940278231040</t>
  </si>
  <si>
    <t>927518560812969984</t>
  </si>
  <si>
    <t>927518583269351424</t>
  </si>
  <si>
    <t>927518598544941056</t>
  </si>
  <si>
    <t>927518622846734337</t>
  </si>
  <si>
    <t>927518623396237312</t>
  </si>
  <si>
    <t>927518639628136449</t>
  </si>
  <si>
    <t>927518651812495360</t>
  </si>
  <si>
    <t>927518653658157056</t>
  </si>
  <si>
    <t>927518654375309312</t>
  </si>
  <si>
    <t>927518671429255168</t>
  </si>
  <si>
    <t>927518688810381312</t>
  </si>
  <si>
    <t>927518693369761792</t>
  </si>
  <si>
    <t>927518709161320448</t>
  </si>
  <si>
    <t>927518717671550977</t>
  </si>
  <si>
    <t>927518784117542912</t>
  </si>
  <si>
    <t>927518791176769536</t>
  </si>
  <si>
    <t>927518751284592640</t>
  </si>
  <si>
    <t>927518839205781504</t>
  </si>
  <si>
    <t>927486926847987712</t>
  </si>
  <si>
    <t>927492121069748224</t>
  </si>
  <si>
    <t>927505706957312000</t>
  </si>
  <si>
    <t>927384214609080320</t>
  </si>
  <si>
    <t>926522908259815424</t>
  </si>
  <si>
    <t>926411489174605825</t>
  </si>
  <si>
    <t>927280829147025408</t>
  </si>
  <si>
    <t>927482785815760896</t>
  </si>
  <si>
    <t>927487676546191360</t>
  </si>
  <si>
    <t>927491043750182912</t>
  </si>
  <si>
    <t>927339507082452993</t>
  </si>
  <si>
    <t>927491164781076480</t>
  </si>
  <si>
    <t>927450373882765312</t>
  </si>
  <si>
    <t>926148317943357441</t>
  </si>
  <si>
    <t>927238526579589120</t>
  </si>
  <si>
    <t>927463813745606656</t>
  </si>
  <si>
    <t>927505219411464193</t>
  </si>
  <si>
    <t>927478727004401664</t>
  </si>
  <si>
    <t>927499937461321728</t>
  </si>
  <si>
    <t>926004092761202688</t>
  </si>
  <si>
    <t>927513903382384640</t>
  </si>
  <si>
    <t>925059619122286593</t>
  </si>
  <si>
    <t>926353624443342848</t>
  </si>
  <si>
    <t>927509783934066688</t>
  </si>
  <si>
    <t>927446674481602560</t>
  </si>
  <si>
    <t>927376794465865728</t>
  </si>
  <si>
    <t>Followed</t>
  </si>
  <si>
    <t>Followers</t>
  </si>
  <si>
    <t>Tweets</t>
  </si>
  <si>
    <t>Favorites</t>
  </si>
  <si>
    <t>Time Zone UTC Offset (Seconds)</t>
  </si>
  <si>
    <t>Description</t>
  </si>
  <si>
    <t>Location</t>
  </si>
  <si>
    <t>Web</t>
  </si>
  <si>
    <t>Time Zone</t>
  </si>
  <si>
    <t>Joined Twitter Date (UTC)</t>
  </si>
  <si>
    <t>Custom Menu Item Text</t>
  </si>
  <si>
    <t>Custom Menu Item Action</t>
  </si>
  <si>
    <t>Tweeted Search Term?</t>
  </si>
  <si>
    <t>8 MILLION YOUTUBE SUBS.... i swear</t>
  </si>
  <si>
    <t>Every little helps. Follow us for quick and easy recipes, food inspiration and helpful home hacks. Customer care for UK customers is here 24/7</t>
  </si>
  <si>
    <t>Leader of XpoZe Clan. Becoming a streamer and will stream regularly!</t>
  </si>
  <si>
    <t>Call of Duty WWII PC, Xbox One &amp; PS4 Servers Down Status #CoDWWII #CoDWW2 Zombies #WWIIZombies #CallofDutyWWII #CallofDutyWW2 #CWL2018 - Run by @GamingIntelCom</t>
  </si>
  <si>
    <t>CEO of Infused Interactive | Managing Director of @Team_Infused | Part of #TeamSCUF &amp; the #ASTROfamily | Often Waiting on #Red14 | Tweets Are My Own |</t>
  </si>
  <si>
    <t>The ASTRO crew shares our favourite news about gaming products, lifestyle &amp; events. #ASTROfamily @ASTROStreams @AstroSupport</t>
  </si>
  <si>
    <t>Do it! DO IT NOW! @TeamHeretics Owner. Business mail! contactothegrefg@gmail.com - https://t.co/cpNuKF7Woe</t>
  </si>
  <si>
    <t>Likes football, technology, eating and lazying around.</t>
  </si>
  <si>
    <t>楓さん唯ちゃん加蓮担当 モバID:138152916 所属プロ PURPLE RAIN</t>
  </si>
  <si>
    <t>All hands on deck in this skateboard splashdown to determine the winning team in “King of the Hill” style matches, using your stylin’ tricks to paint the arena!</t>
  </si>
  <si>
    <t>مرحبا بكم في حساب "بالعربي GTX" مصدرك الأول لاخبار الالعاب</t>
  </si>
  <si>
    <t>PS4で気まぐれ放送してます。もう一度言います。気まぐれです。</t>
  </si>
  <si>
    <t>FPS/TPSゲームサイト「EAA!!」の公式アカウントです。関係ない海外ニュースなどもノリで扱うよ。YouTube📺 https://t.co/yrnDgPUxNx / 中身@EAA_Nakami</t>
  </si>
  <si>
    <t>洋ゲー、海外ドラマなどを中心に広く浅く中途半端な男女カプ好き成人済女子(not腐)。少女マンガ、女子アイドル、動物カフェ巡りが好き。積みゲーもりもり。ツイプロ一読お願いします。ツイート内容ゲーム関連でエアリプ多めです。アサクリオリジンズねたばれ回避中。</t>
  </si>
  <si>
    <t>アウトドアゲーマー「トニー」です！
PC、PS4でFPS中心に遊んでます！
スノボ、登山、キャンプ、自作PC、DTMと多趣味です！
【PC】PUBG/DbD/WWⅡ【PS4】R6S/LoU</t>
  </si>
  <si>
    <t>COD:BO3/WW2/IW/MWR/Rainbow Six Siege / splatoon2/etc... PSID:【R6S】→magically__ 【COD】→Myname_is_tanaka シージは万年ゴールド帯/FPSenjoy勢/スプラ2 スパッタリー</t>
  </si>
  <si>
    <t>I stand 4ft 10 inches off the ground. Aspiring Voice Actor. Gamer. Star Wars fan. YouTuber. PSN: MunchkinLetty</t>
  </si>
  <si>
    <t>@stmpgrips use code AAM https://t.co/elmXMdFNkJ • https://t.co/jLeHu28hVa please Sub for good luck forever</t>
  </si>
  <si>
    <t>❤️my Partner, Pokemon, Doctor Who, PokemonGo, PokemonTCGO - currellmeister (add if you like), into my 📺 &amp; 🎞️. Looking to swap cards then DM, I have a list</t>
  </si>
  <si>
    <t>We sell PS4, Xbox One, Switch, PS3, Xbox 360 games. Free UK delivery on everything (International delivery available). Follow us for great offers &amp; poor puns.</t>
  </si>
  <si>
    <t>Postabargain has it's finger on the pulse when it comes to the best gaming/movie/electrical bargains (and more)! Follow us, join in and you WILL save money :)</t>
  </si>
  <si>
    <t>Yo les potow c'est Divix . Mon Skype pour les VFX : divix.VFX@outlook.f
#DivixNoFake .
Fondateur de la iCorp_</t>
  </si>
  <si>
    <t>Twitter officiel de la ApeX Clan.</t>
  </si>
  <si>
    <t>#マシンクラフト 。ミリタリー系のマシン…主に戦車をたくさん作ったりしてマス WTのスクショを垂れ流したり発狂したりします 気分でリプ返したりしなかったりします、ご了承</t>
  </si>
  <si>
    <t>Óscar Gibello ; Nivel 19 ; Amante de Pokemon y adicto a los videojuegos ; PS4:iDaHFireeH ; Esporadicamente tambien juego Hearthstone</t>
  </si>
  <si>
    <t>El Block es fácil si sabes cómo. | Yo juego, tú lo ves | Suscribete.</t>
  </si>
  <si>
    <t>Instagram @joeypesh snapchat: joeypesh psn: Trauma_93</t>
  </si>
  <si>
    <t>I like stuff but not all stuff</t>
  </si>
  <si>
    <t>Game Maker. Call of Duty: WWII. The original #HammerHead. I once sang with the conductor of the Boston Philharmonic. Views are my own.</t>
  </si>
  <si>
    <t>@AbstractSweater. Just another nerd. Member of @FaZeClan. Grind Squad. I love fanart :D @GFUELEnergy   https://t.co/fo1L20zFF4</t>
  </si>
  <si>
    <t>COD Player for @VrtexDE</t>
  </si>
  <si>
    <t>BWL-Student // CEO &amp; Owner of @VrtexDE // #playhardgovertex @AimControllerss - use 'vRAim' for 5% off // Best Designer: @reackzdesigns</t>
  </si>
  <si>
    <t>モンストアカウント まだまだな腕ですが色々情報交換などしたいです</t>
  </si>
  <si>
    <t>Official Account of Professional Call of Duty Team powered by @wekidsinfo
2017 Japan Champions. For Business Inquiries: rushgaming@wekids-inc.com</t>
  </si>
  <si>
    <t>@PlayStation, @Battlefield, &amp; @starwars My Shit And @TeamKaliber #tKAllDay</t>
  </si>
  <si>
    <t>20 | 🇲🇽Content Creator/Editor 300+ Subs, Apart of #TeamEleMentaL #tKAllDay #RIPedubble julianisvatobusiness@gmail.com</t>
  </si>
  <si>
    <t>時々、ニュースなどに投稿しますが、政治、動物、芸能、宗教、障害者、反日、健康、ゲーム(メインはXboxOne、PS4、ゲーミングPC、スマホゲーですが、ほぼゲーミングPC毎日やります。BF、CDなどFPS推し)。9nine・AKB48・乃木坂他など掲載します。 日本人は古代イスラエル人なので正しい日本史を記事します。</t>
  </si>
  <si>
    <t>｢プレイステーション｣公式Twitter。プレイステーションのゲームソフト、イベント、サービスなどの情報をいち早くお届けします。 ※ツイートに対する返信への個別回答は控えさせていただきます。キャンペーン応募規約⇒　https://t.co/qv44uKz90a</t>
  </si>
  <si>
    <t>FPSと音ゲー WW2 KDR1.15/R6S Gold1/ボルテ 天極/ウニ 13.94</t>
  </si>
  <si>
    <t>Married to an awesome wife with amazing kids and I love to game...  Need I say more.</t>
  </si>
  <si>
    <t>OG Bodega Arcade Gamer. So that makes me a legend.</t>
  </si>
  <si>
    <t>BF4 BF1 R6S クランVol所属。capt-eagle1928です。 bf1では銃剣突撃をメインに嫌がらせ、相手のモチベーションを下げたり、怒らせたりしています。　イーグル理論などを展開しています「https://t.co/MOcMo9Zhtt」</t>
  </si>
  <si>
    <t>Twitch &amp; Discord Partner - Got Atari in 1982. Gamin' Liftin' &amp; Speedrunnin' ever since! Come to Twitch &amp; see what I'm playing! Powered by @GamerSupps</t>
  </si>
  <si>
    <t>eSports organization dedicated to the overall growth of our players, streamers and community. Games: H1Z1 R6S SFV PUBG NBA2K D2 GOW</t>
  </si>
  <si>
    <t>Supporter of Wolves... Love Boxing (Ps4 &amp; Xbox One Gamer) Proud Mother Of Two Beautiful Boys 🤗 My Instagram - hitchinsstacey</t>
  </si>
  <si>
    <t>動物病院勤務。毒吐きまくります。猫様6匹とレオパ1匹と同居中、ヨルハ部隊♠︎♡ 好き→猫。服、コスメ、美容ネタ。ゲーム。買い物。スズメ蜂の造形。ヒグチユウコ様、れをる様、いい匂い、音楽、映画、読書、ホラー、 ゲーム→ホラゲ、MH、CoD、ニーア、シノアリス、DBD☺︎同職の方、共通趣味の方フォローお気軽に☺︎♡</t>
  </si>
  <si>
    <t>Hoping Spurs can do the business this season!</t>
  </si>
  <si>
    <t>Dedicated to designing fresh apparel, breaking sports news, and connecting athletes to fans since 2011! | Join the #PGSportsTeam | Founder: Paul Guarino #CT 203</t>
  </si>
  <si>
    <t>インディーゲームが大好物です。いいゲームなのに知名度があんまり無い様なゲームを見つけたらこうふんします。
にわかブロニーです。ラリティ推し</t>
  </si>
  <si>
    <t>videogame enthusiast https://t.co/xd47gjXAer and hip-hop beatmaker (+plural genres) : https://t.co/S8kyUFzZ7m / 読み方シンジ・クー・ケー/制作のご依頼は状況次第なのでお気軽にご相談下さい :3 /福井/京都</t>
  </si>
  <si>
    <t>PS4元MGO民の元シージ民(o^^o) バイオリベは青のLv.50。やっているゲームは、CoD WW２（始めたばかりの初心者）、GTS、太鼓の達人、NFS Payback（DLしたけどまだやってない）、りっくじあーす（小課金厨）、銀星将棋などなど。。ごく稀にYouTubeにうpする気まぐれ野郎です(^^)</t>
  </si>
  <si>
    <t>PCゲームを主に遊んでいます🎮PS4からもちょっとはやっているので同じタイトルを持っていましたら皆様とご一緒したいしだいです(*´ω｀*) @たまにキャスしてます👉🏻📲🖥 【こちら大学生女子💁】垢ID→Re_ster</t>
  </si>
  <si>
    <t>I like to talk videogames. Member of the Discord HypeSquad!</t>
  </si>
  <si>
    <t>A nice guy who likes to enjoy life!</t>
  </si>
  <si>
    <t>I play video games on @Microsoft @WatchMixer for a living. 🙃Sponsored by @Corsair &amp; @XSplit | Biz: Business@Siefe.gg | Pics: https://t.co/ycbUybdYqs</t>
  </si>
  <si>
    <t>生モノです。一生ゲームして生きていきたい。 FRESH!→https://t.co/ApT0aWifb1 ニコ生→https://t.co/WUWE5dSoSL おーぷんれっく→https://t.co/f6Wt0gZ8yd</t>
  </si>
  <si>
    <t>Moderator for RobbinRams, PSN-Swift_PhantomZ, Been subbed to @DashieXP since 13 subs!</t>
  </si>
  <si>
    <t>#HearEverything. Defeat Everyone. || Support: @AskTurtleBeach &amp; https://t.co/xhpZRMR8Zl || Add us on Instagram: https://t.co/BWrBB7ac3R</t>
  </si>
  <si>
    <t>Mechanical Engg.| Tech Enthusiast | Love to read tech Blogs | Giveaway freak | smartphones and gadgets lover | always active for tech info.!!!</t>
  </si>
  <si>
    <t>YouTube Tech Channel - Influencer - Vlogger + Gamer chigztechreviews@gmail.com</t>
  </si>
  <si>
    <t>emailestherhan@gmail.com</t>
  </si>
  <si>
    <t>25 | Director For @TheRegalReserve | Influencer For Activision | #CODWWII #H1Z1 #PUBG #CSGO</t>
  </si>
  <si>
    <t>Follow me on Vine and Instagram: AvoidingFate and add me on Kik: Anamosity Snapchat: AvoidingFate.</t>
  </si>
  <si>
    <t>Sometimes I play Call of Duty. Director @SoaRGaming. #CODWWII #MWRemastered #CSGO #MWR</t>
  </si>
  <si>
    <t>Father, Husband to @kacijojo29 ChaosMadhouseGamer(MDH) Find me on XB1, PS4, YouTube, Twitch, Mixer, Instagram, Facebook  - TonusStonus</t>
  </si>
  <si>
    <t>Petit chat sauvage :P</t>
  </si>
  <si>
    <t>Community Manager @CallofDuty FR. ATVI_Risen aux commandes.
Besoin d’aide ? https://t.co/RfiNX18RMg ou @ATVIAssist (en anglais)</t>
  </si>
  <si>
    <t>好きな小銃は89式5.56mm小銃そんなタウイ提督兼アークス兼日本戦車長(休業)兼空賊(休業)兼マスターな変態紳士細々とBFもやってる変な人</t>
  </si>
  <si>
    <t>爆弾三勇士系コスサミで五年連続堀越二朗やってるバトルシッパーNWUType1大好きーの害悪33フレンズ。
最近破壊筒で誤爆して二階級特進した。
サバゲー、WT、ドイツ国防軍戦車兵、関東軍、アメリカ陸軍第二レンジャー隊やってる
バトルシップとダーティハリーは俺の古事記
プラモも作ってるけど最近生産ラインは停滞気味</t>
  </si>
  <si>
    <t>A part-time geek, when my wife and two boys allow me to get away with it.</t>
  </si>
  <si>
    <t>RIEN N'EST VRAI TOUT EST PERMIS / Paysagiste / JB DNCE / Culé / Séries / DC Comics /FRANCE INSOUMISE / Anti Sioniste / ECOLO  🇪🇸🇵🇸🇫🇷🇦🇷🇩🇿 PRAY FOR ROHINGYA !</t>
  </si>
  <si>
    <t>Stainville - Player for @StayPureGG - Full Stack Engineer - Business Inquiries: istainville@gmail.com</t>
  </si>
  <si>
    <t>Professional Call Of Duty Player</t>
  </si>
  <si>
    <t>Professional Call of Duty Player for @StayPureGG X-Games Medalist | Business Inquiries : neslo@echofox.gg</t>
  </si>
  <si>
    <t>Youtuber/Streamer for Team Kaliber.  Business Inquiries: Sharp@TeamKaliber.com</t>
  </si>
  <si>
    <t>Official Twitter of PURE Gaming. EST. 2017. 📧contact@staypure.gg #StayPURE</t>
  </si>
  <si>
    <t>工業高校機械科卒→上級工員養成学校　　      
             ただの資格マニアでダム好き変人</t>
  </si>
  <si>
    <t>What's going on peoples. Avid gamer, streamer but has fun doing it :). Twitch Affiliate. Befriend streamers, don't be against them :D</t>
  </si>
  <si>
    <t>living the dream. snapchat: chad3rock</t>
  </si>
  <si>
    <t>What's Going On It's Me Andy HD ! SUBSCRIBE FOR MORE :D For Business Inquiries, Email: AndyHDxGaming@Gmail.com</t>
  </si>
  <si>
    <t>Fan de jeux video, nouvelles tech, voyageur, papa poule et grand enfant. Friand de marketing bien pensé. Votre plus belle publicité c est nous.</t>
  </si>
  <si>
    <t>Cdiscount, N'économisez pas votre plaisir ! #BonPlan &amp; #Concours 👍 Besoin d'un conseil ? Nous sommes en DM de 08h à 19h</t>
  </si>
  <si>
    <t>Compte officiel de la #Fnac : Actu High Tech / Loisirs / Gaming / Musique / Culture / Bons plans // SAV ➡️ @FnacVousAide - https://t.co/XJynKVH22a</t>
  </si>
  <si>
    <t>カフェオレです。CODテキトーにやってます。</t>
  </si>
  <si>
    <t>IT &amp; Business Engineer/Entrepreneur. Founder &amp; General Secretary of @CCJFL_961
#Passionate #History #FR &amp; #LB #LebaneseDiaspora Blessing of †❄Paris-Beirut❄One ❤</t>
  </si>
  <si>
    <t>PSID【vL1zq】feeder復活(仮) main:PUBG/cod/r6s memberof【@Crow_Arts_】 【@BeIIini_】←相方 LiSAっ子/@LiSA_OLIVE 【@VqLqR_x】【@leica256】【@cooz_jp】←PUBGメンツ</t>
  </si>
  <si>
    <t>1. Llamas (because they're fucking awesome) 2. Food (no explanation needed) 3. Video games.         #drakemoonarmy</t>
  </si>
  <si>
    <t>3,000,000+ Subscribers On YouTube! Instagram - https://t.co/UPWm6EmuIR Business Email- Business@NoahJ456.com</t>
  </si>
  <si>
    <t>un gran poder conlleva una gran responsabilidad. Raquel.
👟</t>
  </si>
  <si>
    <t>自己紹介詳細→https://t.co/LTgXdfsigr※無言followすみません。Nice to meet you thank you:)たまに、画像や動画upします。アイコン作は@__konatuです※私はRT多めなので気をつけて下さい。</t>
  </si>
  <si>
    <t>Gamer</t>
  </si>
  <si>
    <t>15 years old • +1,375 Subscribers on YouTube • Use code "ENTHY" for 10% off @SyngenicLabs •  https://t.co/7jpiXdTV1o</t>
  </si>
  <si>
    <t>モンスト→@Flaremnst</t>
  </si>
  <si>
    <t>Games, Music, Coffee, Life in general.</t>
  </si>
  <si>
    <t>‍でってに ww2 ‍ ‍太鼓の達人</t>
  </si>
  <si>
    <t>Chica gamer &amp; YouTuber 5k💚@AlphaSniper97💛#TeamNil🔥 #Tarifos⏩ #ZZQUAD😍 @LMDshw💪@TheGrefgYT💙📍#ElGranDesafioCod📍[31-10-16 ~sueño cumplido~] #EspeSquad🤘🏽</t>
  </si>
  <si>
    <t>Especialistas en Videojuegos. Búscanos en el resto de redes sociales por @videojuegosGAME, y saluda a nuestro nuevo miembro, @GAMEeSports_ES</t>
  </si>
  <si>
    <t>Game Designer @Treyarch | #CallofDuty | Core Movement is love | I like shoes</t>
  </si>
  <si>
    <t>言葉/文字/音楽/デザイン　メディア欄参照
@2696amb @2696_2969</t>
  </si>
  <si>
    <t>いつの間にか訪問者数日本一になりました。やたら検索妨害してくるやべーやつです。名前を間違えられた回数も多分日本一です。Minecraft(マインクラフト)のアップデート情報とかPV自慢とかつぶやきます・Steam/Origin/PSN:napoan・Discord:napoan#5674 フレンド申請お気軽にどうぞ🤗</t>
  </si>
  <si>
    <t>Feel free to follow me‼
♚ @rqn_l</t>
  </si>
  <si>
    <t>23 / Isle of Wight 🇬🇧 / cats, video games, photography /</t>
  </si>
  <si>
    <t>繝｡繝ｳ繝倥Λ繧ｭ繝｢繧ｪ繧ｿ髱樒ｫ･雋</t>
  </si>
  <si>
    <t>Well seasoned Gamer, 80's/90's Hip Hop freak, @LFC fan, proud Westie owner and now a very proud Dad!</t>
  </si>
  <si>
    <t>色々あるので、ｱｶｳﾝﾄ新しくしました。Mel(めり)と申します。ｹﾞｰﾑ作成も行ってます。別垢あり。女性実況者さんｱﾎﾟ有ｺﾗﾎﾞ等、基本仲が良くない場合は断ります。MelわらのMelの方です(ﾉ*°▽°)ﾉｱｲｺﾝは、カニかまさんが書いてくださいました！</t>
  </si>
  <si>
    <t>日中は医療現場の歯車、夜はまったりゲーマーのアキです。趣味でYouTubeの動画配信をしております(*´ω`*)色々なジャンルのゲームで遊んでおりますが、まだまだスーパープレイさんとは疎遠関係の若輩者、のんびり見られてたまに笑える動画配信を目指していきたいと思いますので宜しくお願いします(´ε｀ )ﾄﾞｩﾌﾌ</t>
  </si>
  <si>
    <t>lol watch this</t>
  </si>
  <si>
    <t>ゲーム❄️bo3/iw/mwr/R6S/Minecraft/pso2❄️リプくれた方 ＆ pt組んだ方フォロバします 🎶 フレンド依頼大歓迎！絡んでくれたら喜びます clan Dio7 (*´˘`*)♡ 放送垢 @Archery_l_l_</t>
  </si>
  <si>
    <t>Student | Formule 1 fan | MotoGP Fan | Motorsport liefhebber | Derbi brommer | 2 Takt | 16</t>
  </si>
  <si>
    <t>Hi iam Sudeep Khatri From Nepal .
Member of Lions Club
Email : sudeep.khatri8090@gmail.com 🇳🇵</t>
  </si>
  <si>
    <t>Owner of @TheRegalReserve @MWeSports &amp; @Calivieros | Sponsored by: @ScufGaming | Former @H2kGG | @Nestle01_ ♠️</t>
  </si>
  <si>
    <t>《ps4share》ゲーム垢 ''FPS''   ''ACOGおじさん''</t>
  </si>
  <si>
    <t>Joueur CoD Connard à ses heures perdues</t>
  </si>
  <si>
    <t>part time streamer https://t.co/FOBdQgQUtT</t>
  </si>
  <si>
    <t>Welcome to the next generation of live streaming! For support, please contact https://t.co/XFLf9ezeUT</t>
  </si>
  <si>
    <t>Gamer/Fighting game wannabe
Bronze ranked SFV player looking to make it competitive</t>
  </si>
  <si>
    <t>Issues with my name. Random musings. Liberal. Open. Tolerant, though fiery at times. Integration, not segregation... #gamesmaker</t>
  </si>
  <si>
    <t>SMG/OBJ</t>
  </si>
  <si>
    <t>SHINDY, #FCB, #Bushido , #PS4Pro, Chemnitz, München, GER, #UC4 #TLOU, #EGJ ! #Apple , #PSVR, IucasMedia® 
Ängste fallen mir schwer von der Seele</t>
  </si>
  <si>
    <t>キルチェーンは友達。.g502 g105 XIM4^ ^アニメ好き＆ps3＆ps4でタイタンフォール2、cod、ow、bf。をしている方是非語り合いましょう！好きな歌手はAAA（＾ν＾） AAAファンの方フォロー大歓迎(o^^o) 師匠→@matutaiki01 PSID:ZzikarizZ</t>
  </si>
  <si>
    <t>C/o 13 AECHS | November 21st |</t>
  </si>
  <si>
    <t>美濃部雄也殺す@MinomonQwe</t>
  </si>
  <si>
    <t>音ゲー(弐寺、ドラム、リフレクメイン)をしている皿厨RT魔。</t>
  </si>
  <si>
    <t>alright dude, now go trip over a knife⠀⠀⠀⠀⠀⠀⠀⠀⠀⠀⠀⠀⠀⠀⠀⠀⠀⠀⠀⠀⠀⠀⠀⠀⠀⠀⠀⠀⠀⠀⠀⠀⠀⠀⠀⠀⠀⠀⠀⠀⠀⠀⠀⠀⠀⠀⠀⠀⠀⠀⠀⠀⠀⠀⠀⠀⠀⠀⠀⠀#TheOlive ⠀⠀⠀⠀⠀⠀⠀⠀⠀⠀⠀⠀Apart of @BlackHeartAlien fanclub.</t>
  </si>
  <si>
    <t>We're all about video games, movies, TV, and comics!</t>
  </si>
  <si>
    <t>いろんな楽しいことをやってみたい/
ゲームはやるのも見るのも好き
fei CHANNELなどなど/
漫画、アニメもこよなく食します
たまに絵を描きます</t>
  </si>
  <si>
    <t>Amateur Baker, Mum of three, gamer, tattooed,out going,blogger, reviewer, friend, dreamer. 🔮💙💙💜</t>
  </si>
  <si>
    <t>youtube: ninjastoppel</t>
  </si>
  <si>
    <t>/18禁 /過半身不随 /中古在庫の最終漂着点 /え？/体力限界オタク/寝たきり若人 /マヨネー頭 /精神年齢40後半のおっさん /お題箱→ https://t.co/ys6vSqATod /</t>
  </si>
  <si>
    <t>éternel idiot qui adore sais amis et qui fais un peu de video sur youtube</t>
  </si>
  <si>
    <t>maca 6/3/13</t>
  </si>
  <si>
    <t>Vitam regit fortuna, non sapientia – Cicerón. Masón amante del cine, series y de los jueguicos 👾 -- Gametarg: Denney Wasted #YoSoyDeXbox</t>
  </si>
  <si>
    <t>Joueur Cod #Team404</t>
  </si>
  <si>
    <t>21 - ✈️🌍</t>
  </si>
  <si>
    <t>あくえる #志田愛佳</t>
  </si>
  <si>
    <t>カワイイになりたい現役にして永遠のネコ科JK</t>
  </si>
  <si>
    <t>Working the Grind.</t>
  </si>
  <si>
    <t>#HappilyTaken @MrsBoxcarr21❤ RT(R) Huge Halo/GoW fan, Gamer, Streamer, @WatchMixer @AstroGaming #ASTROfamily , #TeamElgato , TWD/GoT/Star Wars fanatic</t>
  </si>
  <si>
    <t>¡Desbloquea tu potencial en YouTube con BroadbandTV!                               Nuestros brands: TGN | KANDESA | WIMSIC | OPPOSITION</t>
  </si>
  <si>
    <t>Tengo un canal propio en @Youtube :) Talent Manager y Creador de contenido para @Broadbandtves y @TGNSpanish - Email de Contacto : spainfurycontacto@gmail.com</t>
  </si>
  <si>
    <t>Twitteamos y retwitteamos todo lo que haga piu-piu o estalle en llamas. Puedes solicitar entrar en TGN desde https://t.co/QgWGw8t54k</t>
  </si>
  <si>
    <t>Official Call of Duty® Twitter page. ESRB Rating: MATURE with Blood and Gore, Drug Reference, Intense Violence, Strong Language, and Suggestive Themes.</t>
  </si>
  <si>
    <t>streamer for nobody yet  Email wizdomplayz2017@outlook.com if your a org or anything</t>
  </si>
  <si>
    <t>1M+ Subscribers. Use Code HOLLOW For 10% OFF @Kontrolfreek @GFuelEnergy @scufgaming @astrogaming Business Inquiries: HollowPoiintBusiness@gmail.com</t>
  </si>
  <si>
    <t>kanaSK_ ps4でcodやBFやってます。モンストやってます。ニコ生を気まぐれでやります。</t>
  </si>
  <si>
    <t>アニメや特撮などいろいろ大好きですよかったらフォローよろしくお願いします！、クラマス→@qALFp、夢アド好きです！推しメンは誰かと言うと京佳です！ like→🦈&amp;夢アド&amp;京佳&amp;彼女夢アド大好きな方と仲良くしたいです！ 無言フォローすんません！#エイトモの輪</t>
  </si>
  <si>
    <t>17. Cod Player PSN : KyzahUP ! 😈🔥</t>
  </si>
  <si>
    <t>DivisionCODFrance (mon unique compte) vous partage des infos, des fuites ect ... sur #CODWWII et les futur COD ! Compte non-officiel</t>
  </si>
  <si>
    <t>PS4で#PSO2 #ship8 黒紅
チームGood Place所属！
#デレステ やってます
#CoD
#レインボーシックス
#R6S
いろんなゲームやりますです</t>
  </si>
  <si>
    <t>1K+ Beautiful MFers | Partnered by @CurseNetwork | Twitch https://t.co/qigXFAqyhI</t>
  </si>
  <si>
    <t>「誰（だれ）よりも早（はや）く『おはよう』を言いたい。そして誰（だれ）よりも遅（おそ）くに『おやすみ』を言わせて欲しい」</t>
  </si>
  <si>
    <t>ソニー・インタラクティブエンタテインメントが運営する「コール オブ デューティ」公式アカウントです。プレイステーション向け「CoD」シリーズの最新情報をお届けします。製品に関するお問い合わせはhttps://t.co/n5P5Sff8NDをご参照ください。</t>
  </si>
  <si>
    <t>Gamer, nerd, husband and father. did I mention I like videogames?
PSN - Losingthewill</t>
  </si>
  <si>
    <t>20 ans ~ #CoDWWII ~ La plus belle victoire est de se vaincre soit-même ~ 🇫🇷</t>
  </si>
  <si>
    <t>23 ans • #CallOfDuty AR Ancre • Founder of @Team_Evenfall • 🎓 Business Law • #Galicia 🇪🇸 🇨🇭</t>
  </si>
  <si>
    <t>Unifying esports fans &amp; players. Teams in League of Legends, Call of Duty, SMITE &amp; Gears of War. Partnered with @ASTROGaming &amp; @SCUFGaming</t>
  </si>
  <si>
    <t>The ASTRO crew shares our favorite news about gaming products, lifestyle &amp; #esports . #ASTROfamily @AstroSupport @ASTROStreams https://t.co/tAoRKiEBBl</t>
  </si>
  <si>
    <t>アマチュア言語学者。高専生。人工言語dzamia語制作中。優しくして欲しい。ロゴデザイン受け付けます。  出演：高校生クイズ2014・Qさま!!高校生大会2016</t>
  </si>
  <si>
    <t>成人済み国民　オリキャラと我々だとHELLSINGが好き
たまに絵を描く
気になった人に無言フォローかます</t>
  </si>
  <si>
    <t>╚»❤TheMusicShow❤«╝
Malagueño
Locutor De Radios</t>
  </si>
  <si>
    <t>I`m SlOW tO tRuSt, bUt QuIcK tO lOvE, i WiSh ToO HaRd AnD i GiVe ToO mUcH. I`m NoT sAyInG i`M pErFeCt. BuT i PrOmIsE i`M wOrTh It.# Real Madrid FC and #Arsenal</t>
  </si>
  <si>
    <t>YouTube EspecTz   Competitive Cod Player . GT iBeanQ @TOVL_Richie @VnCo_Vic  / Found love @Randomly_Megan 💏</t>
  </si>
  <si>
    <t>The official Call of Duty UK Community Twitter account. 
Run by Marcus Toon.  
Need support? Hit up @ATVIAssist</t>
  </si>
  <si>
    <t>Adepte des salles sombres, avaleur de livres #cinema #marvel #dccomics #comics #manga</t>
  </si>
  <si>
    <t>Uplay→Cherryzxp.Spec PS4→lllCherryz 不定期(配信&amp;投稿)してます【https://t.co/xIvc0i8xmK】</t>
  </si>
  <si>
    <t>PC版CoD WWIIのユーザー主催大会 公式アカウント  CoDWWII Japan Tournament 「CoD Noble Arena」@PBFMakkuro @Shun_V_chambers</t>
  </si>
  <si>
    <t>CoD:MW3＆Bo2の元世界ランカーで、CoD:Bo2 League Masterでした。CoD:ww2が楽しいです。/家系の会社継ぐため勉強中👍とある企業の執行員してます。/ゲーム/デザイン/イラスト/メンサ会員</t>
  </si>
  <si>
    <t>( ˙-˙ ) @Funq_ フォロバするお</t>
  </si>
  <si>
    <t>Get big or die trying!! ~~RIP ZBDP ~~ wintagrannn is life</t>
  </si>
  <si>
    <t>Alt, aber bezahlt. Baum gezeugt Haus gepflanzt, Kind gebaut, Doom gespielt, also die wesentlichen Dinge im Leben erreicht. Falcons Crest jetzt auch auf PS4!</t>
  </si>
  <si>
    <t>愛車【HONDA Solo】 #GReeeeN ・お前って言われるのが嫌いです。・お金を増やすことにお金を使うことが好きです。 ・世の中そんなに甘くない。・ゲーム好き 。 GTA5/BO3/Minecraft/パズドラ/モンスト/ARK/WW2</t>
  </si>
  <si>
    <t>ゲームが大好き!!  
ps3ID  AxNEq0l1nxA
 モンスト601448337517です
フレ申請よろ(ฅ'ω'ฅ)</t>
  </si>
  <si>
    <t>ゲームしかやってないナマケ者です。FPS 5年生</t>
  </si>
  <si>
    <t>Gt FeedNoFear</t>
  </si>
  <si>
    <t>60,000 overall views - YouTuber Morgii Vlogs 
 Snapchat - xJameszy - QPR</t>
  </si>
  <si>
    <t>スマホゲームはFateで精一杯</t>
  </si>
  <si>
    <t>QLF| 17yo | Ancien joueur WarSanity, Fear et OMW !! 
Chaine YouTube perso de 1,3k 👊</t>
  </si>
  <si>
    <t>スプラ/FPS全般/マイクラ/シャドバa/バンドリ/あにめ/ボカロ//趣味垢 //ＥＬ/カーボン嫌い/相棒→@elulu_1// Roseliaすこすこ、最近モンストはまってます</t>
  </si>
  <si>
    <t>ATURA OU SURTA</t>
  </si>
  <si>
    <t>Oxygen Is #Dope</t>
  </si>
  <si>
    <t>Hollywood-Based Esports Organization | Competitive, Community, and Content Creation | #HAMMERTIME</t>
  </si>
  <si>
    <t>The official page of the 2BelgianGamers Youtube Channel.</t>
  </si>
  <si>
    <t>#DrakeMoonArmy affiliate: 2637834 #skinhubsquad IM NOT A BOT REEEEEEEEEEEEEE #casejumpgang #flamecasesarmy</t>
  </si>
  <si>
    <t>To get a success, your courage must be greater than your fear</t>
  </si>
  <si>
    <t>Martin | 16 | 🇧🇪 | Joueur @CallOfDuty. | 👻 zMartinOnSnap | @wawa_93 x @imSweiM x @AxiIah x @JustWenko x @bIaackk | @nekfeu | @ActuPerf</t>
  </si>
  <si>
    <t>nacionalidad ( Córdoba, Argentina)                                    Jugador de futbol ( PSG ) actualmente</t>
  </si>
  <si>
    <t>出身は茨城県つくばみらい市です。オフィスＰＡＣにて声優・俳優やっています！お仕事のご依頼はこちらまでお願い致します→https://t.co/BVXNnBejVl</t>
  </si>
  <si>
    <t>役者。主に声のお仕事させて頂いてます。馬/歴史/ﾌｨｷﾞｭｱｽｹｰﾄ ツイもリプも気まぐれ(^◇^;)..●出演作【吹替】｢GRIMM/ｸﾞﾘﾑ｣ｼﾞｭﾘｴｯﾄ◆「ﾃﾞﾋﾞｱｽなﾒｲﾄﾞたち」ﾍﾟﾘ【アニメ】｢ﾅﾅﾏﾙｻﾝﾊﾞﾂ｣越山誓◆「ぼくはｸﾗﾚﾝｽ!」ﾒｱﾘｰ◆「マギ」純々【NA】｢名探偵ｺﾅﾝ｣BD-Live</t>
  </si>
  <si>
    <t>18 ans || Joueur #PS4 et #PC || #BullsNation || #SeriesAddict || #BreakingBad Best. Serie. Ever. #WW || #FRA || #Zerarmy</t>
  </si>
  <si>
    <t>19 cali single inst is ernestlopez_</t>
  </si>
  <si>
    <t>Home of #Steelbooks, movies, games &amp; memorabilia | For order queries tweet your order number to @Zavvi_CS | Follow us on Instagram: https://t.co/zeg5MOMRUQ</t>
  </si>
  <si>
    <t>Often found googling grumpy cat pictures..</t>
  </si>
  <si>
    <t>The OFFICIAL Twitter of GAME Birmingham The Fort! Find us within WH Smith!</t>
  </si>
  <si>
    <t>スプラトゥーンたのちぃ、プライム愛してます。チームAUS、FA所属 のんびり配信していくつもりです。ふぁぼが多いと思うのでうるさかったらミュートしてください。良ければ暇つぶしにどうぞ、気分で声がつきます。 https://t.co/9cCdWNjSEY</t>
  </si>
  <si>
    <t>/cod/BF/R6S/pso2(ship8)/GTsports     PSID:eckyecky3</t>
  </si>
  <si>
    <t>2k sucks dick</t>
  </si>
  <si>
    <t>FIFA can get tae</t>
  </si>
  <si>
    <t>Pika!</t>
  </si>
  <si>
    <t>数多の戦場でたたかう男</t>
  </si>
  <si>
    <t>『広島東洋カープ／映画／新日本プロレス／F1／東京ディズニーリゾート／パーティーゲームとしてのクイズ／ゲーム実況プレイ動画／かよちん／田村ゆかり／競馬etcが好きでスターシップペイン』（という技名）※最新映画のネタバレツイートあり</t>
  </si>
  <si>
    <t>HEY STREAMERS! Tag @ImLiveRT for retweets of your "LIVE" Twitch / YouTube / Mixer streams! View our webpage to see new streamers go live! #SupportSmallStreamers</t>
  </si>
  <si>
    <t>#VoteYes Casual Gamer, Nerd PSN -bongon69 Streaming daily'ish from my PS4 @ https://t.co/xo3N5kR0Az Followed by @Rockstargames</t>
  </si>
  <si>
    <t>RIP Pete beefing with the opps they'll get shot !! Detroit Bound. Niggas ain't the same, they'll change, only real Fam is tha</t>
  </si>
  <si>
    <t>#グラブル.#DDON. discord:loldailol 　　ファイター:60　シーカー:11</t>
  </si>
  <si>
    <t>17 - Ex CoD Pro (2012-2015) - Call Of Duty Veteran - I have the greatest Galil shot ever - @Pamaj is my father</t>
  </si>
  <si>
    <t>YouTuber, creator of @NerosCinema and @NerosLetsPlays, Pittsfield Elementary School flexed arm hang record holder. #MWRemastered #CODWWII</t>
  </si>
  <si>
    <t>@VerylongRiddle | @leafynia</t>
  </si>
  <si>
    <t>Spécialiste achat revente depuis fut 12 mais pigeon dans les pack depuis fut 12 aussi !!! Email contact : moonzeytb@gmail.com</t>
  </si>
  <si>
    <t>Madi❤️</t>
  </si>
  <si>
    <t>Im Feeder @Abuse_sniping @AtrisSnipin
              気軽にPT誘って下さい٩(๑ơ ڡơ๑)۶
                                                    ブレソル＆星ドラしてます\('ω')/</t>
  </si>
  <si>
    <t>仮復帰を宣言して消える</t>
  </si>
  <si>
    <t>⠀⠀⠀⠀⠀⠀⠀⠀┌┄┄༻♧༺┄┄┐ ⠀ ⠀⠀⠀⠀⠀⠀⠀⠀⠀⠀Ajoute moi sur⠀⠀⠀ ⠀⠀⠀ོ⠀⠀⠀⠀⠀⠀snap : youskillzz👻⠀⠀⠀⠀⠀⠀ོ ⠀⠀⠀⠀⠀⠀⠀⠀└┄┄༻♧༺┄┄┘ ⠀⠀ ⠀⠀⠀⠀ ⠀⠀⠀⠀ ⠀ ⠀ ⠀ ⠀ ⠀</t>
  </si>
  <si>
    <t>Player Performance COD 👍🔥</t>
  </si>
  <si>
    <t>CEO of MoneyMatches
It's nothing personal, it's just business.
All my tweets are the opinion of everyone ever. 
@theMoneyMatches</t>
  </si>
  <si>
    <t>You don't really know me, until you've seen me watch a Inter football match.cit.</t>
  </si>
  <si>
    <t>R.I.P.</t>
  </si>
  <si>
    <t>ゲームのこととか適当に。こんなんでも一応1987年生まれ</t>
  </si>
  <si>
    <t>@messi</t>
  </si>
  <si>
    <t>Developpeur Intégrateur de Média Intéractifs, passionné de #Graphisme et de #Web ⚡️</t>
  </si>
  <si>
    <t>write. rewrite. bang head against wall. edit. re-edit.</t>
  </si>
  <si>
    <t>Gamer partnered with @Cinchgaming so visit https://t.co/ogw20aiHcT and use promo code cinch8791 for 5% off your purchase!! Retired Army, mixed martial artist.</t>
  </si>
  <si>
    <t>It's not who we are underneath, but what we do that defines us. 20 😎 VLC 🏖️ Gaming 🕹️ YouTube ⚛️</t>
  </si>
  <si>
    <t>Amante de los deportes @realmadrid como religión  // General CoD Manager para #TeamKr3w  // Contacto: maskados@gmail.com</t>
  </si>
  <si>
    <t>@ClanLeXyのFeeder、＠B9_Snipingのリーダーをしています！気軽に絡んで下さい！</t>
  </si>
  <si>
    <t>jet fuel cant melt dank memes / tier 1 body shot TLWer</t>
  </si>
  <si>
    <t>Want to join the #OokayStreetTeam? Here's how: Be YOU, Be AWESOME. Ookay?!?[mgmt: @shalizi]</t>
  </si>
  <si>
    <t>ニコニコメドレー・ボードゲーム・クイズとか大好き。ニコニコ動画でメドレー投稿したりクイズ動画作ったり。テレビも結構見ます。クイズ垢→@Quiz_etaron アレ→@1060Rento</t>
  </si>
  <si>
    <t>Futbolista ♡S.F.F.C          #56 
PsN:RobertoCarlos99</t>
  </si>
  <si>
    <t>💏😚💋❤💑</t>
  </si>
  <si>
    <t>23. Law student. Looking to make a name for myself in the competitive CoD scene. Player for @KrypticGGs. PSN: Mayhem__94</t>
  </si>
  <si>
    <t>Gamer, YouTuber &amp; Live Streamer! Mostly play @CallofDuty &amp; @Battlefield | Subscribe to my YouTube channel for all my live streams and videos. #CODWWII 😍</t>
  </si>
  <si>
    <t>Game Makers. Team behind this year's #CODWWII, #AdvancedWarfare &amp; #MW3. We love #HammerHeads. Not the sharks, but our fans.</t>
  </si>
  <si>
    <t>Games games games.. PSN: xmkox</t>
  </si>
  <si>
    <t>Leader of DgTh (DontgetTryHard)since 2013 New Monarchy For life #Destiny2</t>
  </si>
  <si>
    <t>graffitero</t>
  </si>
  <si>
    <t>高校生〜サッカー/猫/ゲーム/服と靴にも最近興味出てきた！気軽によろしく(*´∀`)♪</t>
  </si>
  <si>
    <t>Code Fariko for 5% off Scuf Controllers.        Use code ReapZz for 5% off @SteelSeries products @Fariko @scufgaming @elgatogaming 
xb1: Fariko ReapZzzz</t>
  </si>
  <si>
    <t>24 | FR | Single | Stay awake till late night | For no reason | Using Internet | Doing nonsense stuff | Have forgotten past | Future, I have no idea about.</t>
  </si>
  <si>
    <t>20YO
@Grenoble_EM Student 
PSN: ImTheNASH</t>
  </si>
  <si>
    <t>CoD/R6Sやってます😌 FPSしてる方フォローお願いします！ WW2頑張ります</t>
  </si>
  <si>
    <t>Microsoft Technology Associate, Windows servers, Networking, Security,  Wordpress, phpBB, Loves Taylor Swift &amp; Celine Dion</t>
  </si>
  <si>
    <t>The Official Poxel Studios Twitter Page.
Try out CROSSY BRAKES..
https://t.co/bQEfC07zar</t>
  </si>
  <si>
    <t>ダンスと着物とrubyとマークアップが好きです。得意な仕事は雑用です。</t>
  </si>
  <si>
    <t>Xbox One gamer who is sick of all the biased media outlets. GT is FamilyGuyPeter  12 years and counting on Xbox live</t>
  </si>
  <si>
    <t>ID ZaffIRo_9 COD R6S BF1 やってます。 feed始めました。 無言フォローすいません、宜しくお願いします。</t>
  </si>
  <si>
    <t>Speciality in killing the undead and teammates in R6S</t>
  </si>
  <si>
    <t>The world sees me one way I look in the mirror and see a whole different person</t>
  </si>
  <si>
    <t>If you're good at something, never do it for free. -Aspiring cinematographer / videographer and Streamer- https://t.co/tDwREwR1zn</t>
  </si>
  <si>
    <t>Go Wildcats! #BearDown</t>
  </si>
  <si>
    <t>🇩🇿 Nassim 🇩🇿 Passe son temps a jouer et regarder des videos et des animé 😍 🇩🇿</t>
  </si>
  <si>
    <t>Esports transfers, news, results, and more.</t>
  </si>
  <si>
    <t>Winning is teaching, losing is learning. I love call of duty so much I played it for a living. Golf fanatic, part time bowler, dog lover 🇨🇦🏌🎮🎳🐶</t>
  </si>
  <si>
    <t>Content creator for @YouTube. 100,000+ Discord link: https://t.co/3muAIFGfbc Entrepreneur. Snapchat- ijack01. Crypto currency investor.</t>
  </si>
  <si>
    <t>Youtuber Gamer Main supp (LeagueOfLegends) MI PORTAFOLIOS: https://t.co/pzSJVKXYDM
https://t.co/QzSfzKh3s3</t>
  </si>
  <si>
    <t>J'adore fifa mais je préfère le foot ! Jtembraseeeeee</t>
  </si>
  <si>
    <t>所属部隊は同人中毒だ。 気軽にペンギンだの徹甲弾だの呼んでください。 絵は描きますが、良いのが描けたら上げます。 あとミリタリーとエロとFPSのRTが左から右へ流れますのでご注意ください。性別は男です。男の娘ではありません。男の娘は好きです。ホモじゃないです。変態です。ド変態紳士です。あとコーヒーが好きです。</t>
  </si>
  <si>
    <t>どうも！シバトと申します！このアカウントはアニメ&amp;ゲーム&amp;声優好きの提供でお贈りします(´・ω・`) /ロケットリーグ/タイタンフォール/BF4クラン［DC］二代目隊長/OW/FGO/TF2/Fortnite/メドレー始めました。/DTNファンボ</t>
  </si>
  <si>
    <t>Player for @VictrixESC | kickin back</t>
  </si>
  <si>
    <t>ANZ based eSports Organisation, Partnered w/ @BLK_SPORT &amp; @KontrolFreek, Fueled by @mixtenrgy &amp; @G2a_com, T17 Squad at #CWLSydney2 #VisionofVictory</t>
  </si>
  <si>
    <t>セキセイインコ飼ってます。
下垂体前葉機能低下症持ち。
ゲームが好きでR6S BF1 GTS Newみんごるやってます 
#R6S #R6Sイラスト</t>
  </si>
  <si>
    <t>Leave time behind, Follow the sign
Together we'll fly someday</t>
  </si>
  <si>
    <t>New to Twitter, Going to be doing videos on mixer, Also Hit that follow button to see when I go live.. Crack The Code and win a copy of WW2</t>
  </si>
  <si>
    <t>Grow your follower base by getting your tweets to the people that matter! @FameRTR for Instant RTs &amp; Favs • Shoutouts • FollowBacks • (Must Follow) • @EEmerch_</t>
  </si>
  <si>
    <t>Looking to gain exposure on Twitter? @DNR_CREW for exclusive promotions that instantly grow your impressions! • (Must Follow) • Shop @EEmerch_ • @ElecEveryday •</t>
  </si>
  <si>
    <t>🎮YouTube / Twitch ☀ UnderGround Call of Duty Player ☀ @ For Rt's 👊
🤘 @VoNGamingEsport
👽Founder Of @EpicGamersUnite          
 #SupportAllStreamers🌐</t>
  </si>
  <si>
    <t>We RT (Retweet) everything simply @ us and Follow us! Promote Matches, GFX, YouTube, anything! • Partners: @Senatic_RTs *DM 4 Promotions or an Intro.</t>
  </si>
  <si>
    <t>MY SCARS TELL A STORY OF HOW LIFE TRIED TO PULL ME DOWN BUT IT NEVER SUCCEEDED</t>
  </si>
  <si>
    <t>ぷれいやーふぉー @knifefishclan 🤡🤡like UVERWORLD😍あんまり浮上しないかも</t>
  </si>
  <si>
    <t>PR, eventy i marketing w CDP, blogerstwo na Kosowsky.pl, emerytowany pisarczyk (PSX Extreme, Gamezilla, Polygamia), podwójny ojciec, hardkorowy gracz since 90's</t>
  </si>
  <si>
    <t>Romain 20 ans | YouTubeur Gaming @fannycmtt ❤ Partenaires : @kontrolfreek @StealthGamerFr @Activision | instagram : apex_gost contact@gost.ovh (pro uniquement)</t>
  </si>
  <si>
    <t>法政 茶研 多摩キャン</t>
  </si>
  <si>
    <t>30 ans, fan de foot, FIFA fut et les jeux vidéos en général !</t>
  </si>
  <si>
    <t>スプラ2から始めました。 iKpR(イカメン☆パラダイス）/スパッタリー/マニューバー/52ガロン/スプラシューター</t>
  </si>
  <si>
    <t>Love my football and my family. Entertaining myself until I win the lottery and marry a supermodel</t>
  </si>
  <si>
    <t>SSJ2 ❤️</t>
  </si>
  <si>
    <t>Buenvenido A Todos Los Invitó A Que Se Suscriban A Mi Canala De https://t.co/ShwbVpHUZO Tengo Variedad De Video. Gracias Por El Apollo Saludo 👍</t>
  </si>
  <si>
    <t>Welcome to the official Twitter channel of GAME HQ. Need assistance on your order? Tweet our Twitter Support Team, @GAMEHelps.</t>
  </si>
  <si>
    <t>19KC leader YT https://t.co/c44LKqsBV2, Twitch https://t.co/cV20GycCej</t>
  </si>
  <si>
    <t>Official Twitter account for Activision, publisher of @CallofDuty, @DestinyTheGame, @GuitarHero, @Skylanders, and more. Games rated by the ESRB from E to M.</t>
  </si>
  <si>
    <t>#Esports
👫Mélanie</t>
  </si>
  <si>
    <t>Miniamaker pour la ApeX Clan. Narcos meilleure série à ce jour. 
Duo : @LaughtedTwo</t>
  </si>
  <si>
    <t>Hip-Hop and Rap Gaming</t>
  </si>
  <si>
    <t>I run a business</t>
  </si>
  <si>
    <t>The Official #PrizeSquad UK Twitter account 🇬🇧 #WIN an iPhone X! Click the link below PrizeSquad@tuta.io 📥</t>
  </si>
  <si>
    <t>Video game and geek culture. Find our weekly podcast on iTunes and Google Play. Streaming at https://t.co/0wDzqJpBKW… | Sponsored by @Xsplit</t>
  </si>
  <si>
    <t>I come from Outer Space</t>
  </si>
  <si>
    <t>For my ally is the Force, and a powerful ally it is. Its energy surrounds us and binds us.</t>
  </si>
  <si>
    <t>Youtuber-Streamer zombie &amp; FIFA |  https://t.co/T0legZei7h https://t.co/EPnMxWqiis | https://t.co/NIP4fEoIns</t>
  </si>
  <si>
    <t>Photographer / jasonpaukei@gmail.com</t>
  </si>
  <si>
    <t>Nunca te olvides de sonreír. 💪😊🗿
Instagram: @oscarpolo_16</t>
  </si>
  <si>
    <t>welcome to my page</t>
  </si>
  <si>
    <t>クラロワ.COD.モンスト.クラクラ...ゲームって最高の暇つぶし😂</t>
  </si>
  <si>
    <t>Yid exiled to the North COYS</t>
  </si>
  <si>
    <t>live with my dad and sister have a cat named OZZIE and  dog's ALFIE and MOLLY  love Destiny ps4 -PSN- allymcq clan GUARDIAN5 0F THE GALAXIE5</t>
  </si>
  <si>
    <t>@AimeBaker1 ❤️</t>
  </si>
  <si>
    <t>COD/ CallOfDuty/ Competitive Player/ OBJ/ Tryhard Or Go Home/ To Be The Best you Have To Beat the Best! #Greenwall</t>
  </si>
  <si>
    <t>Call Of Duty Wizard👨🏽‍🎨 Tomohawk Veteran⛏ They Say I Create The OP!☠️ Powered By YOU!!👊🏼#DXGFAM https://t.co/E9mxI9bfDN https://t.co/yfht4a81ne</t>
  </si>
  <si>
    <t>Twitch streamer ** pc and ps4 ** streams mainly cs:go, overwatch, PUbg and Destiny ** #supportsmallstreamers ** Series and movies ** Sports ** ❤️</t>
  </si>
  <si>
    <t>Amante de los videojuegos. Mis favoritos: Destiny, Overwatch y Call of Duty 😀</t>
  </si>
  <si>
    <t>Pro Fifa Player for @KFCFrance | Youtuber et Streamer FIFA 17. Champion de france par équipe One et Ps4 2017 | Top 2 KFC 2017</t>
  </si>
  <si>
    <t>Is this where I talk about myself?</t>
  </si>
  <si>
    <t>16 Años/ID:oGaainz/zDruuGZz/ Uruguayo.“Mis sueños son mentiras que algún día dejarán de serlo.”</t>
  </si>
  <si>
    <t>アプトプロで声のお仕事！
【吹替】
新米刑事モース
アメリカンホラーストーリーシリーズ
Ｚネーション
ハウスオブカード
【アニメ】
モンスーノ
大怪獣ラッシュ
亜人
レゴ・スターウォーズ
遊戯王VRAINS
【ゲーム】
フィリスのアトリエ
ＦＦＸＶ</t>
  </si>
  <si>
    <t>Pingu Bae</t>
  </si>
  <si>
    <t>NA ESports Director for @ExgUnited. || Business email: christiangamer00@outlook.com || Sponsored by @insanelabz / @FadeGrips</t>
  </si>
  <si>
    <t>Family @OpTic_Scumper @jabner711 Other than that just a One Man Army.....with my dog🖤</t>
  </si>
  <si>
    <t>Vaping helped stop smoking, after being a smoker for 30 years on &amp; off, it's been 4 years and still smoke free!!</t>
  </si>
  <si>
    <t>COD eSports Benelux | We Play To Win. We Aim To Please. We Are BRASH | contact:management@brashesports.eu</t>
  </si>
  <si>
    <t>4All Levels contact: management@4alllevels.com | 4All Merch contact: info@4allmerch.com | NVIDIA Marketing &amp; PR : nvidia@4alllevels.com |</t>
  </si>
  <si>
    <t>PSO2 7鯖 好きなもの 人外もとい亜人   ガンスト3始めた@12/15.2016
D2ﾄﾛｺﾝ9/29</t>
  </si>
  <si>
    <t>稀に「とばり槙那」名義。仕事柄、返事が遅れる場合あり。不定期で絵描いたり。#少女前線  #ららマジ #FGO #FEヒーローズ #艦これ (AC含む)。双界儀、義経英雄伝、天誅、格ゲー(ギルティ、BB、サムスピなど)。多趣味。お酒(ビールNG)紅茶好き。マス→https://t.co/NrjmGASF42</t>
  </si>
  <si>
    <t>#α7ii と#SEL70200G の組み合わせで写真撮ってます。#SEL1635GM 納品待ち</t>
  </si>
  <si>
    <t>🐍 keep the snakes away unless they Gucci 🐍</t>
  </si>
  <si>
    <t>Sevillista desde el vientre de mi madre y ahora madre de una peque tinista y vlovers..</t>
  </si>
  <si>
    <t>スカー藩主 - 切腹 - Clearly broken.</t>
  </si>
  <si>
    <t>Content creator &amp; member of @DVileGaming.</t>
  </si>
  <si>
    <t>YG カムリッチ COD スニーカー</t>
  </si>
  <si>
    <t>Victoria 🌹| Klein Belle | Coone</t>
  </si>
  <si>
    <t>Brand Ambassador for PSVR.Temporary work with Sony.Promote Game Content.Enjoy ALL Consoles. *Posts are my own/do not reflect my employers. Networking w/gamers</t>
  </si>
  <si>
    <t>Gamer. 26. Sassy as fuck. I study Forensic Psychology.  Add me on Steam/PSN: Kaytality . I stream poorly at https://t.co/ZlNhwUhUKk 😊</t>
  </si>
  <si>
    <t>#FreeOGGAS 💯</t>
  </si>
  <si>
    <t>おもにR6Sやってます よかったらフレンド登録とかしてください PSID.AK1_sikebas_GUR1</t>
  </si>
  <si>
    <t>・CBCラジオ　.つボイノリオ 聞けば聞くほど　.北野誠のズバリ　
・すまいるFM　.SOUND SALADA!　.すきだん!!　.カミラジ〜D.J林檎の厨ニ病の部屋</t>
  </si>
  <si>
    <t>声優、ﾅﾚ-ﾀ-。@Sonozaki_mie ぷよぷよｱﾙﾙｸﾙｰｸ／FF12アーシェ／ｸﾘﾐﾅﾙﾏｲﾝﾄﾞJJ／THISisUSレベッカ／ｽﾄﾚﾝｼﾞｬｰｼﾝｸﾞｽジョイス／OINBパイパー／ﾌﾟﾘﾝｾｽﾌﾟﾘﾝｼﾊﾟﾙゼルダ／Sｳｨｯﾁｰｽﾞバルクホルン／ﾗﾌﾟﾝﾂｪﾙカサンドラ／ゴールディとベア／松屋しまむら</t>
  </si>
  <si>
    <t>Activision Player Support</t>
  </si>
  <si>
    <t>Here I am, VideoManChris™ | Official Account | #Videographer | #Editor | #Bacon Connoisseur | #RT is not an endorsement | #IG VideoManChris</t>
  </si>
  <si>
    <t>send nudes oklm</t>
  </si>
  <si>
    <t>PS4解禁
田舎で細々と暮らす営業マン
PSID noritma_xx</t>
  </si>
  <si>
    <t>Actuellement Chargé de #communication #Web chez Happy Cash France 💻.</t>
  </si>
  <si>
    <t>Bienvenue sur le compte #HappyCashFrance ! Retrouvez toutes les nouveautés &amp; informations de notre réseau, spécialisé dans l'achat/vente de produits d'occasion.</t>
  </si>
  <si>
    <t>フランスに関するニュース(googleニュースより自動配信)や、フランスに興味がある方に参考になりそうな書籍の紹介など、フランス全般に関する情報を紹介しています。なお、フォロー返しは100％になるよう頑張ります。相互フォローよろしくお願いします^^</t>
  </si>
  <si>
    <t>Apprenti imitateur de sandwich au fromage et accessoirement blogueur JV, ciné et autre sur https://t.co/wPR5Kg35jv. En toute technique d'arrosage, bienvenue !</t>
  </si>
  <si>
    <t>CODIWをメインにYouTubeで動画を投稿している乙三（おっさん）と言います、アドバイス等ございましたらコメントやDMで教て下さい。
操作方法-バンパージャンパー
基本感度-縦横13
EGPクラン所属のエンジョイネタプ＆フラグ勢</t>
  </si>
  <si>
    <t>トラウトフィッシングが趣味で、今年からFPSゲームにもはまってしまいました。
ww2.IW.BO3.BF1.PUBG.ARK.スプラやってます。( *´艸)
マイクラ大好き！
スプラトゥーン２始めました！
Instagram
https://t.co/RteYYk4PHN
(PSID)SKYLY</t>
  </si>
  <si>
    <t>Hello my name is Collin. I'm 17 years old &amp; Aussie. who spends his free time playing video games! Come join me 😀</t>
  </si>
  <si>
    <t>ゲーム用アカウントです。YouTubeでたまに動画あげてます。FPS中は荒んだツイートに埋め尽くされるのでご注意くだい。最近はサブ垢で、ですてにー２やってます🕺</t>
  </si>
  <si>
    <t>adicto al lol aunque no se pueda jugar. Aunque mi nombre parezca que son dos puntos en realidad son ojos y te están vigilando</t>
  </si>
  <si>
    <t>J'adore parler de rien, c'est le seul domaine où  j'ai de vagues connaissances Oscar Wildes</t>
  </si>
  <si>
    <t>【Vainglory】CYaRonAqours【ShadowVerse】チームSGC / Aqours あんちゃん推し🍊 ラブライブ！/デレステ/麻雀/天鳳5段/シージ/ワークアウト/トレーニー Aqoursは生きがい</t>
  </si>
  <si>
    <t>Manager et Coach OW @orksesports 🖤❤️ - Supporter de l'@OM_Officiel #TeamOM</t>
  </si>
  <si>
    <t>Retrouvez actualités, vidéos, gossips, scoops et couvertures d’événements liés à l’e-sport et aux jeux vidéo avec Dexerto. Vous avez une info ? DM !</t>
  </si>
  <si>
    <t>My age is 18, Play games for fun! 
🍍</t>
  </si>
  <si>
    <t>Design &amp; Digital Marketing Agency | Established 2010 | @googlepartners | @UKFast Partners | @99Designs Multiple Winners | Making Brilliant Marketing Simple!</t>
  </si>
  <si>
    <t>Cancer's had it coming for a long time - enough is enough. Together we can overthrow cancer.</t>
  </si>
  <si>
    <t>App Business - Developer &amp; Marketing</t>
  </si>
  <si>
    <t>Hungarian Halo player. | EU | Xbox Live Gamertag: Zsoli56 | https://t.co/TrTt0wj850 | Fortnite | https://t.co/ihEEaPqOQL</t>
  </si>
  <si>
    <t>Se me da mal existir. #Indestructibles Gryffindor⚡ TBBT FAN✌ Nintendera🔰 💙Kario is real💚</t>
  </si>
  <si>
    <t>Do I get bonus points if I act like I care?</t>
  </si>
  <si>
    <t>映画見てる時うるさいタイプ /スプラ2/OW/KOF14/sfv/虹6/ 呟く頻度&amp;RT多め。映画等の感想 兼 日記のブログ→https://t.co/MFhDWbppwZ</t>
  </si>
  <si>
    <t>Pew Pew Good, Clicky Bad! :) https://t.co/yjnEbZN95a https://t.co/DP0NMCC9YZ</t>
  </si>
  <si>
    <t>The Action Building game from @EpicGames is NOW AVAILABLE on PlayStation 4, Xbox One, PC and Mac in paid Early Access. ESRB Rating: Teen with Violence</t>
  </si>
  <si>
    <t>Work for @AriA_Clan 38k ⚡
                                  Shrab: @SatioCom 🌴 | @INevoox | @xLunaYT 
My duo: @ImWarzoo 🔥| @BestCancerEver 🐢
 | @TristitiZer</t>
  </si>
  <si>
    <t>UK Destiny Streamer / Twitch Affiliate / you can find me @ https://t.co/40MPJEDYVw</t>
  </si>
  <si>
    <t>Entertainment and Competitive Gaming. Established 2016.</t>
  </si>
  <si>
    <t>How Will I Ever Know How To Be Free, From Fates Strong Grasp Which Doth Imprison Me?</t>
  </si>
  <si>
    <t>No battle is ever the same. Join the epic 64-player multiplayer and single player War Stories at the dawn of all-out war in Battlefield 1.</t>
  </si>
  <si>
    <t>i avoid stress</t>
  </si>
  <si>
    <t>Bus Driver, Motorcyclist,Love films, MotoGP and Formula1, Ex-Pat Scouser, Father of One. Instagram: GrumpyduckUK Snapchat:Grumpyduck</t>
  </si>
  <si>
    <t>アイコンは自撮りです。</t>
  </si>
  <si>
    <t>ミリタリー系 / BF1 / PS4 / 艦これ /WoWs / ASSASSIN's /FGO</t>
  </si>
  <si>
    <t>I tweet randomness | @playerdotme Partner | Former @SavageGaming | 10% off @XGamerEnergy orders with code TOOTIE | All enquiries: h.larking@gmail.com</t>
  </si>
  <si>
    <t>Ame em primeiro lugar a você mesmo, assim as pessoas vão te amar olhando o seu interior,seu coração!!!</t>
  </si>
  <si>
    <t>Just a boi who loves to snooze.</t>
  </si>
  <si>
    <t>THE JINGLE KING // WRESTLING AND GAMING BOY // NEWS DOER // GENTLE LOVER @WCultureGaming</t>
  </si>
  <si>
    <t>.</t>
  </si>
  <si>
    <t>CoD Player para @teamx6tence y dueño de La Candy Shop. 
Patrocinado por @BC_espana @KontrolFreekES @ElGato Contacto: zhivko00@gmail.com</t>
  </si>
  <si>
    <t>former exile, heaven, XV.</t>
  </si>
  <si>
    <t>Sniper | Founder of @ObeySupremacys back in 2011</t>
  </si>
  <si>
    <t>🎮🎾🎹📖</t>
  </si>
  <si>
    <t>Gaming News and Reviews</t>
  </si>
  <si>
    <t>I’m not smart. I just wear glasses.</t>
  </si>
  <si>
    <t>NUFC - Season Ticket Holder</t>
  </si>
  <si>
    <t>Yorkshireman. Gamer. Tea lover. My random thoughts get put on Twitter.</t>
  </si>
  <si>
    <t>Husband and father. All others are secondary. Photographer, videogamer, astronomer and aquarist.</t>
  </si>
  <si>
    <t>i retweet anything #nsfw maybe gaming too. | my avi is @Wednesdaylette</t>
  </si>
  <si>
    <t>i like naps and video games | @TheAeroxHub</t>
  </si>
  <si>
    <t>The offical twitter of the Streamers/Content creators for @Aerox_eSports https://t.co/pPIqVh8woS #TheAeroxHub https://t.co/UG2Rb7UJei https://t.co/DpqhAC7RsE</t>
  </si>
  <si>
    <t>まだ探求者。エヴァは尊い。百合男子。デレステは日課。苦手なものは誤解、甲殻類、無益な事。趣味娯楽は動画鑑賞、音楽鑑賞、音楽制作、小論文制作、模型製作、サイクリングと考える事。 クーコ同盟No06</t>
  </si>
  <si>
    <t>ゲームが好きです ぷよクロ/ポケモンSM/ぷよテトPS4/Switch/スプラトゥーン2/マリオカート8DX/ドラクエなどやってます</t>
  </si>
  <si>
    <t>座右の銘は「食事・睡眠・排泄・CoD」／PS4で CoDやBFなどのFPSを中心にゲームをプレイしてます。／スマホではデレステをプレイ中。課金は0か3万、どっちかです。／最近はsyamuさんの動画を見て毎ﾆﾁｨ！パワーを貰ってまｽｩｩｩｩｩ…／PSID：JOHNNY_GRU か、もしくはソウじゃないか、どっちかです。</t>
  </si>
  <si>
    <t>Just taking the piss. I make videos on YouTube, watch them if you want👍
Instagram: @AaronCartergram
Follow me on Twitch: https://t.co/dO7eMwPacm</t>
  </si>
  <si>
    <t>Valencia C.F. | Cor blanquinegre | Si caíste por dolor, te levantas por honor. | IG: @ivanmrvlc</t>
  </si>
  <si>
    <t>La vida es dura, pero más dura es la verdura.</t>
  </si>
  <si>
    <t>No Sacrifice, no victory | Lv.33 | Canal Covers https://t.co/EOx1IlZtqZ | Twitch https://t.co/5UCdpouPxF | Contacto: ladybosscontacto@gmail.com</t>
  </si>
  <si>
    <t>YouTuber with 1,000,000+ awesome subscribers!! @EA Game Changer ⚽️🏈 Business contact Bateson87@kairostalent.com Tweets may offend #T2W</t>
  </si>
  <si>
    <t>Bar dedicado a los eSports en BCN. Ven a disfrutar de los videojuegos en un ambiente único! 
Marià Cubí 192. L-D desde las 17h -
930189159
info@afterlifebar.com</t>
  </si>
  <si>
    <t>Centro de alto rendimiento y entretenimiento para Gamers. Carrer de Sepúlveda Nº84. Instagram: Elite_bcn Contacto: barcelona@elitegamingcenter.com 654166493</t>
  </si>
  <si>
    <t>Meltdown Valencia es un bar de e-Sports. ¡Un lugar donde ver las mejores retransmisiones y jugar torneos presenciales cocktail en mano! valencia@meltdown.bar</t>
  </si>
  <si>
    <t>OhMyGame eSport bar en Valencia: Retransmisiones, torneos, eventos y mucho más.   ¡Síguenos también en @OhMyGame !</t>
  </si>
  <si>
    <t>•Tu tienda de Juegos Digitales Legales• 🎮 (PS4) Vendemos Internacionalmente 🌎 Entregamos en minutos, Pagos mediante Paypal o Skrill. Preguntas al Privado 🔥</t>
  </si>
  <si>
    <t>GoT | Rap Music | | The King in the North | Say my name | Plata o plomo |   《Not smiling makes me smile》</t>
  </si>
  <si>
    <t>¡Bienvenido a #PlayStation! 🎮🚀 Síguenos y estarás al día de todas nuestras novedades, exclusivas y lanzamientos del mejor lugar para jugar. #PS4 #PSVR</t>
  </si>
  <si>
    <t>Helping all streamers expand their audience and achieve their goals. | Powered by @Damnlag</t>
  </si>
  <si>
    <t>Estudiante. Nada más que objetar.</t>
  </si>
  <si>
    <t>fpsをそこそこやる 招待くれたら9割強の確率で参加 来年から一人暮らしします</t>
  </si>
  <si>
    <t>ぼみ、 わら2、ぱずどら、psid mesaiapop. 青森フレンズ@Pexny_Icy</t>
  </si>
  <si>
    <t>I just play.</t>
  </si>
  <si>
    <t>The best esports coverage online.</t>
  </si>
  <si>
    <t>21 |Current PSN: Vocalzz__ | Casual CoD player✌| BPharm life 💊 3rd year</t>
  </si>
  <si>
    <t>Sou tricolor,e solteiro</t>
  </si>
  <si>
    <t>Follow us for the latest news from the world of PlayStation. Tweet @AskPS_UK Mon-Sun 9AM - 11.00PM for support.</t>
  </si>
  <si>
    <t>草野保育園→草野小→草野中→京葉工業→マツダロジスティクス ❤️愛しのロードスター❤️</t>
  </si>
  <si>
    <t>I practice common sense. Cool isn't it. Opinions are my own.</t>
  </si>
  <si>
    <t>𐱅𐰇𐰼𐰚</t>
  </si>
  <si>
    <t>UK Gaming + YouTube Entertainment Live Streams | London UK | Call of Duty | PS4</t>
  </si>
  <si>
    <t>Back At It Again Soon... You'll See.</t>
  </si>
  <si>
    <t>Loading Swag... ████████████████ 100%</t>
  </si>
  <si>
    <t>«quelle est votre peur la plus profonde?»</t>
  </si>
  <si>
    <t>Pas d’pétasse côté passager | Ma femme c’est l’adorable @LilyLaViet 😘 | J'me sens aimé quand j'ai des ennemis</t>
  </si>
  <si>
    <t>Nous c'est bouteille sur bouteille et on fuck la précarité. snap: robiinouu/insta: theiceblack</t>
  </si>
  <si>
    <t>18.
instagram➡victoorgm</t>
  </si>
  <si>
    <t>謎を解いたり作ったりする中2。謎との出会いは4年前。でも解けない。音ゲーエンジョイ勢。アンビグラムと音楽を齧り貪る。ステキなものに、心を込めて「いいね」をつけるお仕事をしています。</t>
  </si>
  <si>
    <t>passionné de cinéma, jeux vidéo, high-tech (entre autre)</t>
  </si>
  <si>
    <t>世界に冠たる爆死率(笑)</t>
  </si>
  <si>
    <t>jeune runner, jeune papa, #TeamIDE, #chrulille #gopackers</t>
  </si>
  <si>
    <t>Hypergames c’est l’espace communautaire jeux vidéo Auchan, en magasin et sur le web. Actualité, critiques de jeux, concours, bons plans et offres de précommande</t>
  </si>
  <si>
    <t>ゲームセンターCX・有野課長・XBOX・ファミコン・FPSなどなどを愛する御年39になったおっさんゲーマーです。なぜゲームをし続けるのか？「そこにエンディングがあるからや！」 最近は 荒木美鈴さんの箱○魂に惚れた。 最近株式投資始めました。ド素人なので損切りの嵐ですが(´・ω・`)</t>
  </si>
  <si>
    <t>Notizie, anteprime, recensioni e video sul mondo dei #videogiochi.</t>
  </si>
  <si>
    <t>俳優、声優、ナレーター。
アーツビジョン所属です。
広島県広島市出身。
第二の故郷は、京都府京都市。
どうぞ宜しくお願いします。</t>
  </si>
  <si>
    <t>声優です カープファン倶楽部会員番号32番 要らないギター引き取ります お土産はチョロＱがいいです アフロ卒業しました 熱帯魚や金魚やスッポンモドキを飼っています 所属事務所は俳協です お酒は何でも呑みます</t>
  </si>
  <si>
    <t>South African based E-sports clan.</t>
  </si>
  <si>
    <t>African eSports company specialising tournament administration, management and broadcasting</t>
  </si>
  <si>
    <t>ガンダム好き。 ゲームは艦これ、ガンオン、BO3をしてます(大嘘)。淫夢厨の名残あり。無言フォローすいません。</t>
  </si>
  <si>
    <t>#daddyarmy #flamecasesarmy #kang</t>
  </si>
  <si>
    <t>Our aim is to dedicate this website to stimulate growth in the South African Rocket League community! We would like to provide regular tournaments and news.</t>
  </si>
  <si>
    <t>Editor - Homies: @Restriictedd @Goldzma @ZavalaMKs @Danxy_m8 @mikaelkotaviita 😘</t>
  </si>
  <si>
    <t>Arrow, Supergirl, The Flash, LegendsoT,
Kara Danvers ❤️
PS4 - Divinee_Paradox
Blizzard - Jinqxx</t>
  </si>
  <si>
    <t>cod player // 9.   I Remsko lpb</t>
  </si>
  <si>
    <t>Временно бесплатные кварки и кванты.</t>
  </si>
  <si>
    <t>@Callofdutyplayers 1LAN ⚽️⚽️ Fans du Halamadrid OL. et Ac Milan</t>
  </si>
  <si>
    <t>RetroGamer - Blogueur - Collectionneur Playstation - Hypersensible au marketing Star Wars - FalloutLover - Serievore - Whovian optimiste - ingé UTC IRL</t>
  </si>
  <si>
    <t>I stream on twitch. "ipassgas"</t>
  </si>
  <si>
    <t>#TeamOM #ThunderUp</t>
  </si>
  <si>
    <t>Professional editor and cinematographer 📽 Games enthusiast &amp; Xbox fanboy 🎮 Discord Partner and part of the HypeSquad. 👾</t>
  </si>
  <si>
    <t>I'm a bot that retweets Call of Duty videos recorded and shared on the PS4. (Currently: COD WW2)</t>
  </si>
  <si>
    <t>Just being me • Snapchat - lukeey45 📸 • Aspiring Radio Presenter 🎙🎧• occasional guest on @CapitalOfficial</t>
  </si>
  <si>
    <t>16.Member of @SsA_Oxygen structuré par @B3LA_FamilyG Actium Vista Scary  les S💉 jsui nrv tt le temps</t>
  </si>
  <si>
    <t>Gamer Profesional de FPS. Apasionado de los videojuegos y del mundo del PC (Moding y Hardware de competición) &amp; PS4 (isra_92). MADRIDISTA: 725.155.¡HALA MADRID!</t>
  </si>
  <si>
    <t>PS4{iTs_SuGaR_-} / LoL{Vsanchez28} Me encantan los videojuegos, hacer deporte y viajar! #SempreAmunt</t>
  </si>
  <si>
    <t>大体ゲームの話 PSO2/PUBG/Splatoon/FPSなど色々</t>
  </si>
  <si>
    <t>BF1 / BO3 / FIFA18 / R6S / FF14@Ixion - Moco Chrome</t>
  </si>
  <si>
    <t>ひぐらしのなく頃に/平成仮面ライダー/東方Project/LoV4/FPS（BF1,BO3,WWIIなど）/サバゲー/リョナが好き</t>
  </si>
  <si>
    <t>三重大jk2 SVmaster/ガルパ総21万↑ スロットRoselia</t>
  </si>
  <si>
    <t>Multi-Skilled Maintenance Technician in an automotive plant.</t>
  </si>
  <si>
    <t>The Call of Duty Endowment helps veterans transition to civilian careers after their military service by supporting groups that prepare them for the job market.</t>
  </si>
  <si>
    <t>Vivir y seguir   viviendo</t>
  </si>
  <si>
    <t>#Gamer #XBox
Gamertag Crimsondeathx
PSN Crimsondeath_X</t>
  </si>
  <si>
    <t>hola buenas tardeh</t>
  </si>
  <si>
    <t>0.2K Texture Pack Guy | 18</t>
  </si>
  <si>
    <t>Artist. Game Maker. Studio Head @SHGames. Father. Husband. Eagle Scout. Doctor. Large Ninja. First Pitch thrower-outer.</t>
  </si>
  <si>
    <t>Never won any giveaway in my life before😭 Will keep trying though!
❤ Manchester United &amp; Atletico
#GGMU</t>
  </si>
  <si>
    <t>433 Formation is run by an independent football analyst. DM for enquiries</t>
  </si>
  <si>
    <t>🇯🇵 ᴄᴀʟʟ ᴏғ ᴅᴜᴛʏ® ᴍᴏɴsᴛᴇʀ ʜᴜɴᴛᴇʀ® プリパラが好きです。モンハンワールド全裸待機勢 WW2様子見</t>
  </si>
  <si>
    <t>PC版でBF1メインでたまにBF4・CSGO・PUBGやってます。BFmontageチームBLADEとBF1クランNinjaに所属中_x000D_ボカロ・ラノベ好きです。_x000D_趣味の合いそうな方はフォロー返します。　_x000D__x000D_Ninjaクランのメンバー中募集です。_x000D_詳細はこちらまで  @Ninja114514810</t>
  </si>
  <si>
    <t>Scuf Gaming is a global leader &amp; innovator in professional custom game controllers. Used by over 90% of Pros. For support, please contact @SCUFAssist</t>
  </si>
  <si>
    <t>Professional Esports Brand Sponsored by: @ASTROGaming @AOC_Gaming @ScufGaming @KontrolFreek @Rockstar_Energy @elgatogaming @BLKSportUK @noblechairs #RedArmy</t>
  </si>
  <si>
    <t>Proud Owner/Player For @AuriamES 
| 21.03.17 ❤️</t>
  </si>
  <si>
    <t>サバゲーマー&amp;レイヤー(19♂社会人)です、サバゲ歴7年、コスは今年の5月から本格的に活動し始めた超絶初心者です🔰 サバゲチームはこちらに所属⇨https://t.co/5m7Z55GJWj、サバゲとコス以外にもPS4、車、アニメとかいろいろenjoyします</t>
  </si>
  <si>
    <t>mw3 bo2 bo3  ww2 尊敬@Aikasannnnnnnnn</t>
  </si>
  <si>
    <t>I make gaming videos.</t>
  </si>
  <si>
    <t>Some asshole that plays Link in Smash 4.</t>
  </si>
  <si>
    <t>Team Regicide Head of esports(what does that mean?)
Region Locking is a Noose.
Tweets so very my own</t>
  </si>
  <si>
    <t>player for @OblivionUprises</t>
  </si>
  <si>
    <t>i provide #CoDWWII content on the youtube for over 12,000 people when i feel like it | @eRa_Eternity @WeilluminateAll | All Social Medias: @Buhllistic</t>
  </si>
  <si>
    <t>Competitive European Call Of Duty player | duo @KKR0NOS</t>
  </si>
  <si>
    <t>Todo Encaja.</t>
  </si>
  <si>
    <t>Twitter 再開しました！^^ 
☆º°˚*☆ Have a ηice ϑay ☆º°˚*☆</t>
  </si>
  <si>
    <t>@Twitch Affiliate / Streamer For @TheRegalReserve. People watch me on the web😏 Partners @EwinRacing | @Glomtom | Business Inquiries: lilchief2007TV@hotmail.com</t>
  </si>
  <si>
    <t>#太もも万歳 EBPRMLT💓ww2 PSID Nemuriuta  り→e.NeiR→Re!NieR→EgiS→M,S clanmaster R6S PSID L-sk__</t>
  </si>
  <si>
    <t>Dark Intellectual Dreamer</t>
  </si>
  <si>
    <t>Music.</t>
  </si>
  <si>
    <t>どうもReiverのYuckeyです♪主にYouTubeでは毎週、ARK(アーク)の実況をえあんさんと2人で活動中✌️ 毎週日曜日の9時から生放送やってます❗️</t>
  </si>
  <si>
    <t>Heats With The Beats Shovel Up The Heat, You Know I'm Saying To To All, I Make Music, I Make YouTube Videos, I'm A DJ, I'm Creative.
https://t.co/JT4F8S5TPm</t>
  </si>
  <si>
    <t>Download the app on Android (https://t.co/nIMLDt1rFh) and iOS (https://t.co/Tmrhlbk5vJ). For support, tweet @TeamYouTube.</t>
  </si>
  <si>
    <t>Streamer, entertainer, and all around evil genuis #TeamAsylum #TUGfam #gameinfinitefriends</t>
  </si>
  <si>
    <t>19. Mientras tengas envidia por los demás, es imposible que seas feliz ;) Estudiante D.A.M | +4'9K en YT (Network: @TGNSpanish)</t>
  </si>
  <si>
    <t>18 años. 1.000.000 subs. @TeamHeretics founder and owner. Contacto: goorgo@vizz-agency.com</t>
  </si>
  <si>
    <t>Vamoh VAAMOH!!--- Código de descuento ALPHA para @CompetiControl @CSGOTowercom @KontrolFreek @AfterSunglasses --- Business Contact alphasniper97@vizz-agency.com</t>
  </si>
  <si>
    <t>GTE [264k] Info y Guías de Call Of Duty en Español. Descuento con el código GTE en @SCUFGaming y en @GFuelEnergy Contact: guiastacticasesp@hotmail.com</t>
  </si>
  <si>
    <t>#ESP/Bormujos/Bético hasta la muerte/ Jugador de Baloncesto./ Enamorado de mis ojos./Hermano de El CACHORRO.</t>
  </si>
  <si>
    <t>death or dishonor 💔 add me on snapchat shorty @iclouted 👻 long live da guys in my eyes 🤫 free blood nem too - TeamNoTawking 🤭💰💰</t>
  </si>
  <si>
    <t>“To live your dream you must go through the nightmare.” YT-xTensityy // PSN-XTensity // #DeVizeNation</t>
  </si>
  <si>
    <t>44yr old Xbox Gamer &amp; Critic!! Not just Xbox but I can be Critical of ANYTHING! Thanx for the Follow BUT DON'T b hurt if I don't Follow Back! Thanx</t>
  </si>
  <si>
    <t>لا إله الا انت سبحانك إني كنت من الظالمين</t>
  </si>
  <si>
    <t>🇫🇷🇧🇷</t>
  </si>
  <si>
    <t>多趣味です。</t>
  </si>
  <si>
    <t>Uga</t>
  </si>
  <si>
    <t>岐阜 しゃかいじーん</t>
  </si>
  <si>
    <t>"The Way I Am"</t>
  </si>
  <si>
    <t>#TEAMJUICE</t>
  </si>
  <si>
    <t>Tras la noticia gamer en el competitivo a nivel nacional e internacional del deporte electrónico: LOL, OW, CS:GO, COD, FIFA, CR y HS. esports@eldesmarque.com</t>
  </si>
  <si>
    <t>🇨🇦 Dan Hammill | Founder @ReadyUpLive | 10 Year Halo YouTuber https://t.co/ltx0sJi69h | Writer @WorldGaming | Xbox MVP | Business[at]ReadyUpLive[dot]com</t>
  </si>
  <si>
    <t>主にPS4のFPSのCODやBF4のゲームを中心に一緒に気軽にplayできるフレンドを探しています。11月発売のゲームWW2をする方も是非フォローお願いします！基本フォロー返します！PS4アカウント→unknown-MTH</t>
  </si>
  <si>
    <t>齢40からFPSを本気で取り組みだしたガバガバエイマーですwww</t>
  </si>
  <si>
    <t>Sniper/spinner for @ScarredGamers
Subscribe to my YouTube channel!</t>
  </si>
  <si>
    <t>Leicht bekloppter Gamer-Nerd! Folgt mir und ihr bereut es, aber schlimmer geht immer! #gamer #nerd #opelfan #codjunkie Co-Founder of https://t.co/1GLvoTiEWA</t>
  </si>
  <si>
    <t>Can't wait for cod ww2 - cod fanboy</t>
  </si>
  <si>
    <t>芋砂 クソ雑魚マウサー スカフコンとか色々言われてます ps4純コンモンハン持ちでやってます R6S S3S4 Y2s2s3 ダイヤ</t>
  </si>
  <si>
    <t>Tounsii dans le coeur</t>
  </si>
  <si>
    <t>16 ans player Cod #Mlg #G4G</t>
  </si>
  <si>
    <t>21yo French Player on Call Of Duty and H1z1 | @PSG_Inside | @Eva_Delentess 💛</t>
  </si>
  <si>
    <t>LFC  Turning doubters to believers!! ILLT 
Happily Engaged</t>
  </si>
  <si>
    <t>(Xbox GT) Sexy FAL Class</t>
  </si>
  <si>
    <t>french~15yo~//player for ?//structured by? // Psn:ZikoniS</t>
  </si>
  <si>
    <t>PSN ⚡️ : KyloRen14123 R6 PLAYEUR 🎮 ⚡️Flash ⚡️TWD 💉 @PSG_Inside - @Realmadrid 😍⚽️</t>
  </si>
  <si>
    <t>#Male #NordishByNature #LebenslangGrünWeiß #Oldschoolhiphop #Nerazurri #LaLakers #ps4 #Xb1 #Coffee #Sports #Esports</t>
  </si>
  <si>
    <t>#CODWWII #sledgehammer #InfiniteWarfare #BlackOps3 #treyarch #CWL #infinityward  News, Videos, Bilder rund um Call of Duty
https://t.co/W6u2uwcLko</t>
  </si>
  <si>
    <t>学生/バイク／MHW/BO3(ナイファー)/GTA5/パズドラ(フレ募)
ゲーマーです！！気軽に声掛けてください！！(相互フォロー)</t>
  </si>
  <si>
    <t>Everything Gaming, Television, Movie and Booze related all in one podcast (New Episode Weekly). Presented by @Mitchiijohn</t>
  </si>
  <si>
    <t>Australian @Twitch_ANZ Team Promoting Streamers Down Under. Founded by @ScrivoTV. Moderated By @RubeePlays, @tofuboi1986 &amp; @CaptAshBacon. Powered by @Twitch</t>
  </si>
  <si>
    <t>🎮 Gamer 🍕 Pizza 🍻 Two Drink Mitchii 🥃 🇦🇺Adelaide, Australia 💻 Dude On Twitch😅Socially Awkward And Winging It!🤷🏻‍♂️Business Enq: mportolesi@hotmail.com</t>
  </si>
  <si>
    <t>Since 2012</t>
  </si>
  <si>
    <t>PSN: kevinostosky</t>
  </si>
  <si>
    <t>Games-News-Live hält euch in Sachen Spiele immer auf dem aktuellsten Stand!</t>
  </si>
  <si>
    <t>Come visit the Elite Selling Crew. @GAMEHayes for all your gaming and tech needs!</t>
  </si>
  <si>
    <t>YZQとUSGとP5と崩壊3rdとカグラとFateがすき。 ゲームと読書して大豆とアイス食べてダイナー見て生きてる</t>
  </si>
  <si>
    <t>Paky_92 di https://t.co/rhpCb6lEHb - Juventino - Studente di ingegneria (almeno cosi dicono) -  #Divanopoli #003</t>
  </si>
  <si>
    <t>Siamo quelli di Youtube, ma non recensiamo caloriferi o affini.Non ancora.
Profili Privati: https://t.co/UFH6GP9eS4
Pagina FB:
https://t.co/nmR1ZIUV8a</t>
  </si>
  <si>
    <t>Lascia, faccio io.</t>
  </si>
  <si>
    <t>Bho</t>
  </si>
  <si>
    <t>ounce of tobacco for the low</t>
  </si>
  <si>
    <t>Sigue siempre adelante
                                        Bollo 🌿🌱</t>
  </si>
  <si>
    <t>Use #NV5 or #SupportSmallerStreamers for me to retweet you! Ran by @lcastboss15</t>
  </si>
  <si>
    <t>Official http://t.co/0Hf4gTu9gZ Twitter</t>
  </si>
  <si>
    <t>My name is Julie I am from N.Ireland and I love online gaming I play mostly COD.</t>
  </si>
  <si>
    <t>Technerd. PHP Junkie. Freier Photoknippser. In Love with Hamburg. Gründer von @GamerzOne_DE</t>
  </si>
  <si>
    <t>ふぁぼやRT貰えたらすげぇ喜ぶ　　　
特撮(戦隊少々)/けもフレ/モンハン/アンテ/ カービィ/スプラ が好きか、もしくはそうでないか、 どっこいどっこいですねどっこいどっこい ミバやってるので見てこいカルロ クソリプ送るが多めに見ててね役目でしょ そうだよ(便乗)</t>
  </si>
  <si>
    <t>PSO2やってます。2鯖です。MCバトルとPSO2が好きです。</t>
  </si>
  <si>
    <t>iRdzV_LoPz iRdzV_RodrioZ</t>
  </si>
  <si>
    <t>Modo chez french connection Fut ar et fan d'arsenal et bordeaux</t>
  </si>
  <si>
    <t>UDLP//FCB
No importa el destino, sino el camino y con quien lo compartimos 🔱</t>
  </si>
  <si>
    <t>Pro e-Sports Team【@norarengou】CoD部門所属 @Abeastl @Walt_motty_Land Youtube↓Subscribe</t>
  </si>
  <si>
    <t>Dévoreur de livres/films et adore les  Cadeaux Originaux et Insolites</t>
  </si>
  <si>
    <t>Fan de One Piece, Star Wars, Marvel &amp; autres. Adepte de rock et de Daft Punk. Aime les jeux vidéos (néo comme rétro). A un humour douteux :D !</t>
  </si>
  <si>
    <t>I am a big movie,music,gaming and a  f1 fan</t>
  </si>
  <si>
    <t>#AliAarmy // YouTuber :) // Ali-A Tshirts - http://t.co/okWGD9h8pw // Minecraft Server - http://t.co/4QK2nTO4ru // 2nd Channel - http://t.co/fs1m42Qu43</t>
  </si>
  <si>
    <t>#PS4 Gamer / 22 / Overwatch / Destiny 2 / Thirty Seconds To Mars 4 Ever! :) / Serien - Breaking Bad, Better Call Saul, Prison Break, Lost, The Walking Dead.</t>
  </si>
  <si>
    <t>Games Redakteur | Quatscht über Filme beim @TAKES_Cast | NBA / NFL Enthusiast | Liebt Caps &amp; Sneaker, aber am meisten seine Frau @jeevyOne</t>
  </si>
  <si>
    <t>秋元康プロデュース 劇団4ドル50セント(劇団員)</t>
  </si>
  <si>
    <t>秋元康プロデュースの新劇団。 今までの劇団の枠にとらわれない、演劇を中心とした総合エンタテインメント集団。尚、11月3(金祝)〜5(日)の３日間青山スパイラルホールにてプレ公演、2018年2月8(木)〜12(月祝)の５日間紀伊國屋ホールにて本公演を予定。</t>
  </si>
  <si>
    <t>Aficiones leer #Revistas #Prensa  Tomar #Jarabe  Jugar a #Games Ver #Cine #Peliculas Salir con #amigos</t>
  </si>
  <si>
    <t>我名は狼神（ろうしん）変と言われて喜ぶ弟系変態デカレイヤーいちおー声真似主（仮）  
腐男子してる子でもあるので腐の話は飛びつくよんっ←
わんこ相方ベリ（@6erry_chu）
他はついプロへ☞https://t.co/E3VyhnG</t>
  </si>
  <si>
    <t>Tottenham Hotspur #COYS ⚽️ - 17 - PS4</t>
  </si>
  <si>
    <t>ハインです❗仕事の忙しさと暑さでバテバテでありますw</t>
  </si>
  <si>
    <t>好奇心が唯一の原動力　　　　　　　　 独り言多め　　　　　　　　　　　　　AE使って動画(とも言えない物)作ってたりしてます</t>
  </si>
  <si>
    <t>Film fan, video gamer, husband, Dad. Love tech and cars.</t>
  </si>
  <si>
    <t>Tweet your best kills, funny moments or epic fails under the hashtag #WGTopPlays for a chance to be featured on our channel!</t>
  </si>
  <si>
    <t>Official Twitter of the Facebook page #CallOfDuty Elite France (50k ) managed by @VirgilinoScrw @SupacrewTeam /Founder Boris https://t.co/rH9ecU9l12</t>
  </si>
  <si>
    <t>Jeune Homme d'à Peine 16 ans Encore en Bonne État Physique Cherche Femelle</t>
  </si>
  <si>
    <t>@rMickey_iN ぼみ・シージ</t>
  </si>
  <si>
    <t>Håfå Adåi</t>
  </si>
  <si>
    <t>Welcome to IGN's UK Deals page where we scour the web to find you the latest and best deals across gaming, tech &amp; gadgets and entertainment.</t>
  </si>
  <si>
    <t>ShopTo | Leading online video games retailer. Offering latest video games, accessories &amp; consoles with finance options available. Known for '5 Minute Dispatch'</t>
  </si>
  <si>
    <t>Probably watching tennis or talking about it.</t>
  </si>
  <si>
    <t>福三→県工機械1Ａ 男子バレーボール部#10 @kennkohaikyuu</t>
  </si>
  <si>
    <t>egosentrico pero no a la exsageracion</t>
  </si>
  <si>
    <t>17yo 父ノ背中に所属しています a.k.a koshk4 UplayID kosk-iwnl-</t>
  </si>
  <si>
    <t>PC&amp;CS R6S/pubg/noob eSports player 2017.6/1〜 y2s1 platinum 3</t>
  </si>
  <si>
    <t>/ N3XTG3NUPD4T34DZ / Te-quila-44 /</t>
  </si>
  <si>
    <t>Apprenti Niqueur de nooby</t>
  </si>
  <si>
    <t>テイルズすこ。ヒューバート×レイモン兄さん cp 溺愛。 DOB【jinyeong】推し。 BTS【Suga,Jin】推し。</t>
  </si>
  <si>
    <t>Friede dem Wellblech , Krieg den Palästen.</t>
  </si>
  <si>
    <t>Hier könnte ihre Werbung stehen</t>
  </si>
  <si>
    <t>Social Media Fanatic. SAHM.All things Parenting♡. Professional Diaper Changer. ❤ my life. Product Reviewer. Brand Ambassador.  Student. Traveler. Mom of BOYS♡</t>
  </si>
  <si>
    <t>ハロプロとアイストと48グループが好きです( ´ ▽ ` )ﾉその中でも℃-uteとわーすたとHKT48が特に好きです！鈴木愛理/三品瑠香/松脇朱里/後藤萌咲/多田愛佳/植村あかり/工藤遥/村上来渚/長尾しおり/五十嵐夏実/山下エミリー/今村美月/岩田陽葵 etc.</t>
  </si>
  <si>
    <t>元オーバーウォッチッチのエージェント</t>
  </si>
  <si>
    <t>PC Gaming retailer👽
Msi🕹️
Acer Predator👾
Asus ROG🎮</t>
  </si>
  <si>
    <t>Youtubeur FIFA de 18 ans et passionné de Football ⚽️ Trader FUT Girondins pour la vie - Contact Pro : thibzcontactpro@gmail.com</t>
  </si>
  <si>
    <t>Love even it hurts</t>
  </si>
  <si>
    <t>Name change coming as soon as possible. PanduhhGames will be live as soon as I can change. Will be playing EFT as well as PUBG, Miscreated, and GW2. Enjoy :)</t>
  </si>
  <si>
    <t>PS4→メイン：R6S/CoD WW2 他：CoD G.AW.IW.MWR/DDON
※FPS好きの雑魚プレイヤーです‼️
PSID→Anpan_dada フレンド申請🆗‼️(無言申請は拒否)
同じ🎮やってる方や🎮好き、気になった方、フォローお願いします‼️🙇⤵️</t>
  </si>
  <si>
    <t>Mummy &amp; Wife to be, Carluccio fan! Loves Drawing, Eating, Wine ,Photography, Fashion &amp; Beauty,💅🏻 Gaming, Sports! Gadgets. Plus all things Girly! ~Konichiwa!!!</t>
  </si>
  <si>
    <t>Presenter for Xbox On - https://t.co/N0FehjXfWO | Youtuber - https://t.co/5WYGek2Ry9
Xbox Design Lab controller: https://t.co/1PPFmeF0U2
All views &amp; opinions my own</t>
  </si>
  <si>
    <t>e-SportsLeague is the Home of Pro Gaming Online. We are developing e-sports IP software/websites that make pro gaming accessible to anyone, anywhere and 24h/7d.</t>
  </si>
  <si>
    <t>ゲームをするフレンドがほしい！一緒に対戦、協力したい！様々なゲームの友達を一緒に増やしませんか？募集している呟きをリツイートいたします。ゲームの紹介もやってます！  #ゲーム #フレンド募集　#GameLFF</t>
  </si>
  <si>
    <t>FPS垢。FPS歴は5年くらいです。主にBO,BO2では、ガチでやっていました。 ps4でのフレンドいないので、よろしくお願いします</t>
  </si>
  <si>
    <t>PC Gamer &amp; Youtuber</t>
  </si>
  <si>
    <t>21 and Blessed 🙏🏼 Harlem ™ R.I.P Eddie , R.I.P Zion R.I.P Aubz R.I.P Lamont 💙</t>
  </si>
  <si>
    <t>OUG' Omni Universal Gaming esports event organizer.</t>
  </si>
  <si>
    <t>Nederlandse YouTuber/Streamer van 22 jaar oud die voornamelijk GTA &amp; CoD filmpjes upload maar ook een boel andere games! Business Inquiries: contact@yarasky.net</t>
  </si>
  <si>
    <t>Switchでハンターやってます</t>
  </si>
  <si>
    <t>Loving Husband.  Proud Dad to 3 wonderful kids.  PS4 &amp; Xbox One Gamer 🤙. I'm a Superman fan.</t>
  </si>
  <si>
    <t>無言フォロー失礼しますm(_ _)m</t>
  </si>
  <si>
    <t>Dr. En Medicina con especialidad en Medicina familiar y comunitaria . Graduado Orgullosamente de la UES.</t>
  </si>
  <si>
    <t>Developer by Day. Battle Mage, Hero &amp; Gamer by Night. Daddy 24/7.</t>
  </si>
  <si>
    <t>Love @MiffyReadsEng</t>
  </si>
  <si>
    <t>Whats Good Young Streets here and welcome to my twitter dont also forget to SUB to my YouTube
PSN:YoungBoiStreets or xXFreshProXx_13</t>
  </si>
  <si>
    <t>Day one not one day| Growing YouTuber| Hooper| RATT Pack since 11'| Do what makes you happy not others.</t>
  </si>
  <si>
    <t>Had a knife in my back when i wrote this shit...📝</t>
  </si>
  <si>
    <t>• future top WR in 2019 class • anime enthusiast • part time dribble-head • TTG 🌊</t>
  </si>
  <si>
    <t>Forever Trill</t>
  </si>
  <si>
    <t>Trill Gang💕</t>
  </si>
  <si>
    <t>Ex-Trotskyist. Normal person who doesn't judge people by their group class. Anti-Extrmist. George Orwell, Max Eastman, 
Dr. Jordan Peterson, Jonathan Haidt.</t>
  </si>
  <si>
    <t>The Gamer's Guide</t>
  </si>
  <si>
    <t>Amar Los Deportes 💪⚽</t>
  </si>
  <si>
    <t>乃木坂/欅坂/スプラトゥーン/R6S/BF1/BF4/CoD/Bo3/無言フォローすみません/チャンネル登録オナシャス！</t>
  </si>
  <si>
    <t>Tu connais pas</t>
  </si>
  <si>
    <t>Part of the Waveform Gaming Network! We RT gamers! Tweet @ us! Make sure you follow @WaveformGaming and use the hashtag #WaveformGaming for more exposure!</t>
  </si>
  <si>
    <t>Full time gamer, New to streaming. Follow me at https://t.co/uIpLOJ2c3i</t>
  </si>
  <si>
    <t>Here to help out the streaming community. Make sure to @ us in your tweet when going live and we will proudly retweet to spread the word! #SupportSmallStreamers</t>
  </si>
  <si>
    <t>EAA!!(@EAA_tw)というゲームニュースサイトで執筆活動をしております。個人で動画配信もしてるよ→https://t.co/WU3E92p5Lf  各種お問い合わせは exxc0tt0n@fpsjp.net までお願いします。 現在は主にCoDWWIIとPUBGをプレイ中</t>
  </si>
  <si>
    <t>Hello.</t>
  </si>
  <si>
    <t>GT: ZerKyh , iZKY_D @devastationD</t>
  </si>
  <si>
    <t>Small Youtuber, gaming youtube enthusiast.  If you like to watch funny gaming videos then my channel could be the one for you. 
 simonlake28@outlook.com</t>
  </si>
  <si>
    <t>Avid Blogger about PC games giving you fresh material every week on  #SlipperySaturday 1pm (EST)! Lucky fans are entered in #topfantuesday! So check it out!</t>
  </si>
  <si>
    <t>Tag + Follow for RTs. Retweeting since 2015. For inquiries and support please dm @supporthyper. DM for promotion &amp; advertisement ⭐🙌</t>
  </si>
  <si>
    <t>Follow us to get the fastest RTs ll Owner @BKGManny ll Powered by: @BKG_Nation ll</t>
  </si>
  <si>
    <t>disparador oscuro</t>
  </si>
  <si>
    <t>at.neko(あっとねこ)です、あっとかえーてぃーって呼んでください。ワクワクすることなら何でもやる、喋ることが好き。URLはスチーム、いっつもグラブルやってる、スプラトゥーン2もやってる。いいね閲覧注意自己責任で。</t>
  </si>
  <si>
    <t>@ClanVoXX 佐倉綾音</t>
  </si>
  <si>
    <t>RAP 24/7</t>
  </si>
  <si>
    <t>Mich Mich ❤</t>
  </si>
  <si>
    <t>Vieux jeune de 35 balais dans le rétroturfu. Accessoirement Otaku / Geek du dimanche. Playstation ID : PixelPopz</t>
  </si>
  <si>
    <t>霊夢ちゃんだいすき！  嫁ではなく妹か娘に欲しい！！！  MMDなど投稿してました！ 霊夢好きを増やしたくて始めました！  アイコンは@doescat2様から頂きました！ 最近シージ(PC)とかゲームやってます！</t>
  </si>
  <si>
    <t>A1のクソザコナメクジです。よろしくな。（迫真）YouTube→ https://t.co/8AG0wsLjccちなみに箱1勢（xbox one )</t>
  </si>
  <si>
    <t>psid sansenyinotobane UFCS屈伸王裁定戦優勝 クランIWM創始者の一人 もう一人 @aiueo700fps クラン員募集中だゾ, ロカコン好きな人は114!514!</t>
  </si>
  <si>
    <t>Un Lobo no pierde el sueño por la opinion de las ovejas</t>
  </si>
  <si>
    <t>Mon Hobby les Mmorpg  et les jeux en ligne #followons nous !</t>
  </si>
  <si>
    <t>عيش عمرك مثل ماودّك تعيش بس لا تظلم ،، ولا تجرح ْ أحد.</t>
  </si>
  <si>
    <t>Head and Founder from Call of Duty - Infobase / The oldest Call of Duty Fanpage Worldwide.</t>
  </si>
  <si>
    <t>Gamer - here to talk games! Xbox - T0N10 PSN - T0N10S Nintendo - Soon!</t>
  </si>
  <si>
    <t>We sell PS4, Xbox One &amp; Switch. Free UK + European delivery on everything Follow us for great offers &amp; free stuff https://t.co/DelbU3ZKY6</t>
  </si>
  <si>
    <t>(　＾ω＾)おっおっおっ</t>
  </si>
  <si>
    <t>Legal Courtesan at Dennis Hof's Alien Cat House. Cam Slut. Email KinkyKoraNV@gmail.com for bookings!
*March 13-22 at Alien Cathouse or Thur-Sun by appt*</t>
  </si>
  <si>
    <t>Scientist, programmer, gamer and VR enthusiast
Tweets about ::
Gaming : GameDev : Sci-fi : Science : VR : tech : Invisible Disability : ME/CFS : Inclusiveness</t>
  </si>
  <si>
    <t>Call of Duty Japan &amp; Asia Champion | Player for @RushGamingJP 🇯🇵 | Streamer for @MindfreakPro 🇦🇺 | 57K+ YouTube subscribers</t>
  </si>
  <si>
    <t>どうもこんちゃーす。岡山県北にある工業高校だゾ^〜 学 校 非 公 認 (事実) すいません！許して下さい！なんでもしますから!！(なんでもするとは言ってない)</t>
  </si>
  <si>
    <t>Avicii   ◢ ◤</t>
  </si>
  <si>
    <t>Competitive COD player PSN : Sushi_SLASHA2
; Team Psn Optimal_Slash ; Optimal Gaming</t>
  </si>
  <si>
    <t>Easy going gamer who got pretty good without taking it too serious. Used to play competitively on COD2 / BF2 / COD4 MW. Now I just game for fun.</t>
  </si>
  <si>
    <t>騙してわるいが仕事なんでね</t>
  </si>
  <si>
    <t>ㅤㅤ @_P9 @501111 売ってます ㅤㅤ ㅤㅤ ㅤㅤ ㅤㅤ ㅤㅤㅤ ㅤ mw3 bo2 bo3 mwr ww2ㅤㅤ ㅤㅤ ㅤㅤ ㅤㅤ ㅤㅤ psn: Dqfn xAquly_</t>
  </si>
  <si>
    <t>https://t.co/znovfNSf36 Twitch Streamer &amp; Affiliate/ Proud Member of @iTz_Official1/@infinitygtvRT</t>
  </si>
  <si>
    <t>Owner- @Goldonator_ Co-Leaders- @fixyourface_ @PinkGaming12  GFX- @Dezyn2create @iTzArtistry
[Apply at  iTzgaming.us]
#iTzFam</t>
  </si>
  <si>
    <t>psn: sarahjayne993.| proud member of iTz @iTz_Official1.| my hoe @mz_badest_chick ❤️| my Famoosypoo @ImNotYTFamous|</t>
  </si>
  <si>
    <t>Hey! Here a 121 year old man, I hate: French, Dutch, Maths, You. I like: eeeeehm</t>
  </si>
  <si>
    <t>ps4やってます。ぜひフレンドなりましょう</t>
  </si>
  <si>
    <t>Level 36. Comic book, movie, LEGO junkie. Tech journalist and full time geek. Also I'm Spider-Man. (Imádom a málnáspitét.) | 24.hu | PC Guru | Blocks Magazin |</t>
  </si>
  <si>
    <t>基本相互フォロー。連絡はDMかこちらへ▶︎bakuto_rin@hotmail.co.jp　【youtube】▶︎https://t.co/KqnTBpRgEM</t>
  </si>
  <si>
    <t>Ex Semi-Pro @CallOfDuty. Lan/Decerto (MW2-3)</t>
  </si>
  <si>
    <t>#白石麻衣</t>
  </si>
  <si>
    <t>Instagram ⬇💜
Deportista</t>
  </si>
  <si>
    <t>Club de deportes electrónicos desde 2004. #Gox6 👽 #ThisIsNotAGame "Parece que todo esto haya empezado ahora, cuando no ha sido así." —@FlipiN1</t>
  </si>
  <si>
    <t>FPS大好きです 主にCoD BFメインでやってます @i3qker←鶏親分 鶏時代築き上げる みんなよろしくね かけだしの新兵です 🐀</t>
  </si>
  <si>
    <t>白猫/天華百剣/パズドラ/モンスト/陰陽師/PSO2/BF1/モンハンなど楽しくやってます(*´∇`)最近バンドリ始めました！気になったらフォローしてください！！無言フォローすみませんm(*_ _)m ↓白猫</t>
  </si>
  <si>
    <t>只今ドラクエ113Ds版じっくり進行中。基本面白いと思ったものに投資していくタイプ。写ルンです使うと確実に指がフレームインしてるのは何故！！周りあまりいないPENTAXユーザーです…（K-S2が愛カメ）うしじま組（河内のオッサン枠）ヘラドルことメンヘラアイドル応援団長（ヘラ団長）</t>
  </si>
  <si>
    <t>PSO2ship4 PUBG ff14 ULTIMA</t>
  </si>
  <si>
    <t>17♂.bo3 R6S WW2/ 基本低感度SMG / くそ雑魚 / 初心者 /憧れの人【@iGreedzZ】あにき【@ibu23ibu】✌【@ozoz___】 らぶ【@iZu_xlove】すこーーーーし低浮上⤵︎⤵︎</t>
  </si>
  <si>
    <t>Passionné du mode zombie de COD  ( exit exo-zombie XD ) grand fan de the walking dead, pokémon et one piece... Avenged Sevenfold foREVer 🤘🤘</t>
  </si>
  <si>
    <t>Belge de 21 ans - Youtuber de 100.000 Abonnés ! 
EN PAUSE</t>
  </si>
  <si>
    <t>FPS Content Creator - Overwatch Time Contact pro: gronie7@hotmail.com Snap: gronie7,29 yo. Instagram : https://t.co/PUTtjwKvD2 Twitch: https://t.co/QbEcx2EoiA</t>
  </si>
  <si>
    <t>ぷよクエ/ぷにぷに/オルガル しばらく無課金でいく。フォロバ少なめ, 呼びタメ歓迎, ファボリツイート多め,放課後ガールズトライブは本当に最高のゲームでした今まで楽しい時間をありがとう！！</t>
  </si>
  <si>
    <t>codプレイヤー。クソ雑魚ですがeスポやってます。PSID:samasama-S</t>
  </si>
  <si>
    <t>youtube活動してます！！
PS4のアカウントは
kuni_AXIA_1127です！！
ゲーム
FPS全般　フォトカツ　アイカツスターズ　パズドラ　
アニメ
アイカツスターズ　ガヴドロ　うまる　電波教師　よう実　ゲーマーズ　NEWGAME！　物語シリーズ　SAO　等</t>
  </si>
  <si>
    <t>Loving my lady, loving my Xbox, loving Huddersfield Town. You decide the order. GT:RealDealRoss LoL:RossimusPrime</t>
  </si>
  <si>
    <t>We #supportsmallstreamers and provide meaningful retweets. Built by streamers, operated by forest gnomes. @ us for a retweet, must be following.</t>
  </si>
  <si>
    <t>husband, nerd, musician, aviation enthusiast, USAF veteran, patriot, twitch streamer - ATControlFreak (TeamStreamDream)</t>
  </si>
  <si>
    <t>Control Esports H1Z1 Player.
2017 Gold AR Winner.
Steam Profile: https://t.co/6k46VPi7HQ</t>
  </si>
  <si>
    <t>寝落ちの神( @BaTaK_Anpan )と夜な夜なゲームするアニオタ  色々なアニメ見てます
 ヘッダー、アイコン、専属加工士、腐れ縁のリア友  @gasuto03061 
時々一緒にゲームするこれまた腐れ縁のリア友 @harrth3480
無言フォローです
嫁ツイでひふみん貰ってるぞい</t>
  </si>
  <si>
    <t>2 years 🖇 | Paris 📍|</t>
  </si>
  <si>
    <t>CoD/BO3/BO2/mw/sr2on2/S&amp;D 憧れ→@Sh1ney_さん 相方→@YAEVAgaming おとももち→@x_SiM5_ @DCveldq フォロバ200%</t>
  </si>
  <si>
    <t>Soy un duende de opinion que distraigo a la gente del objetivo principal de sus vidas</t>
  </si>
  <si>
    <t>Professional CoD Player For @teamx6tence</t>
  </si>
  <si>
    <t>Jacob LaFountaine is a seller of wonderous things</t>
  </si>
  <si>
    <t>#GCCrew for Retweets 
https://t.co/M2Br0NSb2E https://t.co/VqX4pVus6E</t>
  </si>
  <si>
    <t>「ヒュウ」と読みます。始めたばかりの超ニュービー実況者。FPSや物語中心のスタンドアロンなど。右眼が赤いのは名前の「緋」色から。厨二病ではございません。（） ／ My name is Hew!! I’m noob Youtuber. #Youtuber #ゲーム実況</t>
  </si>
  <si>
    <t>楽しければ全て良し！！好きなことで生きていきたい！！それがモットーです！！ゲーム大好き！！面白いゲーム沢山紹介して行きます！憧れは赤髪のともさん！！♪(๑ᴖ◡ᴖ๑)♪/毎日19時に投稿していきます！/目指せ、累計100万回再生！！/チャンネル名まだ決まってないw/パタポンで動画勉強中</t>
  </si>
  <si>
    <t>PC:pubg PS4:cod R6S PSN/steam: lRigald Eren @CoCo_Mac14 @falsaria_</t>
  </si>
  <si>
    <t>J'aime les trains.
I like trains.</t>
  </si>
  <si>
    <t>@Fwlclan /SKAR☞ @Rhaso2 @kokuougan1 @L2onely 肘6部隊 @xEruzq @Gllcy_ 相方@xEruzq R6S 黒い砂漠 pubg 回線弱者です</t>
  </si>
  <si>
    <t>元Criner（くりりん） 父ノ背中所属 youtubeチャンネル：https://t.co/6U5qRAgWR3
欲しいものリスト:https://t.co/dEkINWg7Bn</t>
  </si>
  <si>
    <t>i'ma bit of a smart-loser</t>
  </si>
  <si>
    <t>Nyanta_96 イヤホン＆FPS＆声優＆ボカロ＆イラストもろもろ好きです。 猫は特に好きです。</t>
  </si>
  <si>
    <t>|| Cali-Canadian Gamer &amp; Streamer ||
XB1: Eh Royalty || PSN: Eh-Royalty ||
@MMysticGaming || #SEEKTHEMYST ||</t>
  </si>
  <si>
    <t>Call of Duty Pubstomper for @MMysticGaming | @ChicagoBulls and @Cruz_Azul_FC fan | #AlextK |</t>
  </si>
  <si>
    <t>Offizieller Twitter Account von GeKu Game &amp; Stream... tägliche Updates zu Streams✌
Instagram: @gekugamestream
#gekunation</t>
  </si>
  <si>
    <t>Xbox GamerTag: GeorgeNYC</t>
  </si>
  <si>
    <t>•Assistant Manager of The United States
 #BRAVES #COLTS #UK #BBN #OSU #ASMR</t>
  </si>
  <si>
    <t>Web dedicada a la publicación de noticias, análisis y artículos sobre videojuegos, manga, anime y periféricos - Contacto: contact@gaminguardian.com</t>
  </si>
  <si>
    <t>PHS🎓</t>
  </si>
  <si>
    <t>We are a streamer support community helping streamers get better. Want to join? https://t.co/OpFnmrdqYF questions? Ask @DoozyShow or @Husky__King</t>
  </si>
  <si>
    <t>COD感度8-8papapad
フォロー大体返します忘れてたらリプください
                                                いつも皆になめられます尊敬される人間になりたい♨</t>
  </si>
  <si>
    <t>@jcGenGar / PSID : WaltDlsney7 . HitosashiBoy</t>
  </si>
  <si>
    <t>insta: N4ndres | FreeFight @realmadrid 6L 2W</t>
  </si>
  <si>
    <t>Lycée Jean Bart / #TeamOL / #Musculove / Sport Life</t>
  </si>
  <si>
    <t>Dream to meme. Wubba lubba dub dub.</t>
  </si>
  <si>
    <t>IS/真剣に私に恋しなさい/ハイスクールD×D/みなとそふと/Frontwing/グリザイア/エロゲーマー/FPS/おっぱい/etc…詳しくは↓↓↓</t>
  </si>
  <si>
    <t>-أنا لا احتاج الى رفقه لدي الكتب وا الموسيقى .</t>
  </si>
  <si>
    <t>New gamer in YouTube check out my channel and I upload different games you might like</t>
  </si>
  <si>
    <t>Celyn on #TvShowTime #SeriesAddict 💊📺💻📀 A l'écoute de #BonjourLaFrance 📻 au #Quotidien 📺</t>
  </si>
  <si>
    <t>17 | CEP FOOTBALL</t>
  </si>
  <si>
    <t>HIPHOP/努力は語らない</t>
  </si>
  <si>
    <t>Freelance Designer  | CTO of @CreativeBoxco | @KARNAGEclan</t>
  </si>
  <si>
    <t>The Official Energy Drink of FaZe Apex 🍰</t>
  </si>
  <si>
    <t>Professional Gaming Organization • @GFuelEnergy • @KontrolFreek</t>
  </si>
  <si>
    <t>I write. I love dogs. I don't particularly write about dogs though.</t>
  </si>
  <si>
    <t>26/M Avid gamer and married with 2 wonderful children. Part-time streamer. I enjoy music, sports, games, and my family.</t>
  </si>
  <si>
    <t>Love and Positivity. Chase your dreams! Full time Twitch Streamer! ❤ #Familymash! Proud Member of @TheAeroxHub Business Enquiries - imrandymash@gmail.com</t>
  </si>
  <si>
    <t>Single Mother of 3 Wonderful Kids.💑 I have been through some tuff times but I am still here &amp; that I am really grateful for.🤞
Never Lucky 🍀 Truly Blessed 👼</t>
  </si>
  <si>
    <t>川間→西武台  NBA</t>
  </si>
  <si>
    <t>NOISEMAKER大好き😘よこちコールお兄さん😎</t>
  </si>
  <si>
    <t>jugador de Voley Textil 
Dream it,wish it,do it!!!</t>
  </si>
  <si>
    <t>Youtuber / COD streamer / Tech Reviewer</t>
  </si>
  <si>
    <t>Atipic. 
98. [Madrid]</t>
  </si>
  <si>
    <t>PS4-zSatn / Sniper 
Modder-Xbox
https://t.co/OyXEXHCWAJ</t>
  </si>
  <si>
    <t>Follow &amp; Share Your Favorite Stream! #TwitchRaid Community:https://t.co/XiC9WWYCXR Discord: https://t.co/UXOL4HtFbp</t>
  </si>
  <si>
    <t>Official Retweeter for Cut Above Entertainment Stream team! Please Follow and tweet at us to be retweeted!!! #CutAbove          https://t.co/t510chDEZk</t>
  </si>
  <si>
    <t>同志社大学文学部文化史学科2回生。軽音楽部入ったばかりなのに畏れ多くもD年。大阪産。TSUTAYA。音楽。映画。ゲーム。フットワークが重い。ツイ廃。ベースが上手く弾けません。21歳、学生です。</t>
  </si>
  <si>
    <t>BO2やる。最近モンハン4G始めた。
3DSフレンドコード→0533-4142-0589
PS3 ID→o4zy3
EDMとか猫とかすき。
都合上LINEでTwitterとかやってるから返信とか遅い
最近marshmello、Mikey Wax、Alan Wlker、Tiesto、slushiiの曲を聴いてる。</t>
  </si>
  <si>
    <t>use discount code (GAMERZ) for 5% off of @GradientGrips believe me they work with nor accuracy</t>
  </si>
  <si>
    <t>Speelt wel eens een schietspel • 15 jaar oud • YouTuber met 300+ Abonnees • Drummer • Contact: tiswietse@gmail.com</t>
  </si>
  <si>
    <t>Whats up, i suppose you clicked my profile for a reason eh? Do what you gotta do....</t>
  </si>
  <si>
    <t>#TeamOM</t>
  </si>
  <si>
    <t>サバゲーやゲームなどしてますミリタリーは大好きですフォローしてくれる人がいればフォローします (｀・ω・´)キリッ 警察機関で好きな部隊はGIGNで軍機関はNAVY SEALsとGRUスペツナズ PSIDはZOROー_123456 誰か立ち描いてください 仮クラン｢アクイラ」所属</t>
  </si>
  <si>
    <t>Ancien Theme Designer IOS, je suis, à 36 ans, addict aux jeux depuis toujours. Mes derniers: Monster Hunter, Destiny, R6S, The Division...</t>
  </si>
  <si>
    <t>48G二代目総監督！横山由依 「@yui_yoko1208」単推し‼︎ 東京ドーム、目標を叶えさせてあげたい‼️ ゆいはん推しの方！AKBグループが好きな方、是非フォローおねがいします。 無言フォローすいません。！よろしくおねがいします。</t>
  </si>
  <si>
    <t>Follow me and mention @TwitchSharer for RT! Supporting: #SupportSmallStreamers #SupportSmallerStreams. Creator: @kyroskoh, 8 Dec 2014 (Not Affiliated to Twitch)</t>
  </si>
  <si>
    <t>Brandon
XB1 Zemur.                                                     
Owner of XB1 club SnD Pubstomping.      
Search and Destroy aggressive player.</t>
  </si>
  <si>
    <t>みくつ ゆうこ。名前読めない声優です。『キャプテン・アメリカ シリーズ/エージェント１３（エミリー・ヴァンキャンプ）』『ブレイブビーツ/ミンク』『Sense8/カーラ』『真・三國無双ブラスト/SR夏侯姫』・『THE IDOLM@STER MOVIE 輝きの向こう側へ！/ダンスコーチ』など</t>
  </si>
  <si>
    <t>Chris (37) YouTuber #FishArmy #GameNieuws #KingAlert redactie 27000+ abonnees!  zakelijk: fishanator1980@gmail.com</t>
  </si>
  <si>
    <t>Contact business: marigamer1992@gmail.com Twitch Affiliate😊Streamer Oficial Fenix E-SPORT #BananaTeam</t>
  </si>
  <si>
    <t>emma ❤  yid army ⚽</t>
  </si>
  <si>
    <t>Competitive Call of Duty Player for @NoVaX_eSports. Use code 'Visionz' for a discount at @BossBoxes @InsaneLabz @GalvanizedGrips &amp; @TechniSport</t>
  </si>
  <si>
    <t>CoD comp youth captain Ps4 for @EsportsAbyss</t>
  </si>
  <si>
    <t>高垣楓さん第6代CGおめでとう！楓P美優P歌織P、マンガ(河合荘/恋愛ラボ/この音とまれ!/センゴク)、アニメ、サッカー(ガンバ/日本代表/海外日本人)、猫好き、モバ、デレステPさんフォロー歓迎！5thツアーお疲れ様でした！デレステ2周年楽しみ！</t>
  </si>
  <si>
    <t>SF2/H1Z1/PUBG/bo3/麻雀 大学生</t>
  </si>
  <si>
    <t>自称雑食系ゲーマー。ジャンル関係なく好きな物をやって行くスタイル。FPS/BF1/Titanfall2/CoD:WWII/Bloodborne/DarkSouls3/SKYRIM/Fallout4/Diablo3/</t>
  </si>
  <si>
    <t>Joueur fifa pour moi meme car on n'ai jamais mieux servi que par soit meme</t>
  </si>
  <si>
    <t>bo3クラン「Fwl」所属＼リーダー @doragonrkb ＼相方 @doragonrkb／R6Sclan「Alst」リーダー【気楽に行こーぜ】</t>
  </si>
  <si>
    <t>iWiays  | 1Lan | On ne naît pas vainqueur, on le devient 🔥| Come Back | LF2 |</t>
  </si>
  <si>
    <t>Mommy. Blogger. DIYer. Early Childhood Educator.</t>
  </si>
  <si>
    <t>Your source for all Pop-Culture needs...
Video Games, Board Games, Movies &amp; More!
Check us out @ https://t.co/MnrIErA9qb &amp; enjoy FREE shipping to US and Canada!</t>
  </si>
  <si>
    <t>Master Skywalker, there are too many of them. What are we going to do?</t>
  </si>
  <si>
    <t>Martin Garrix, Chainsmokers, Zedd, Don Diablo and Calvin Harris. I play video games. For Almost Any Game I Play: xlegend83x #TSMWIN</t>
  </si>
  <si>
    <t>PUBG FPSID/rain1123sigsig 鍵垢に篭って時々来ます。 エフェクトデザイナー。</t>
  </si>
  <si>
    <t>Tweets direct from GAME Ilkeston. Join us here for the most up to date info regarding all releases, deals, events &amp; more!</t>
  </si>
  <si>
    <t>@avamanil @BYCOOOW #ForcaPortugal #CR7 #QLF</t>
  </si>
  <si>
    <t>どーも！てにすです！主にプレイしているゲームFPS→destiny2 bo3 TPS→fortnite その他→ガンダムバーサス少尉星4 pso2ship8 syaoran パワプロアプリA+ マキon復帰</t>
  </si>
  <si>
    <t>なんの面白みもないファッションホモです、ゴミ袋の様な何でも包み込む様な人間を目指してます</t>
  </si>
  <si>
    <t>Global, platform-independent data standards that enable information system interoperability to improve medical research and related areas of healthcare</t>
  </si>
  <si>
    <t>Soy como un tiburon que huele la sangre en el agua..Pero cuando soy cariñoso soy como un delfin jugueton</t>
  </si>
  <si>
    <t>16🖤Jugador de Competitivo actualmente para @SeaLGamingTm  / add KriTiKxL_cod 🤙🏼🎮</t>
  </si>
  <si>
    <t>埼玉⇔群馬/下忍小・行田サウス#11→行田中・サッカー部#22→SSK 元サッカー部 #62/ただのクズです/改造車・CHASER/EDM好き/@Suzu_MG</t>
  </si>
  <si>
    <t>We buy and sell new and used games, as well as Blu-rays, Phones, Tablets and more - in-store at 70+ locations in the UK or online!</t>
  </si>
  <si>
    <t>Followons nous mes amis et frèros :=) Ma passion les jeux et les jeux  ha j'oubliais et  les jeux !</t>
  </si>
  <si>
    <t>松代3年  https://t.co/oQb7Cx8olK</t>
  </si>
  <si>
    <t>17yrs old</t>
  </si>
  <si>
    <t>LFC since i was born! always bleeding Liverpool red 🔴</t>
  </si>
  <si>
    <t>KUN 米津玄師 三浦大知 Lisa BUMP OF CHICKEN ect...</t>
  </si>
  <si>
    <t>[Lx]クラン所属 ゲーム垢 cod 虹6 Bf マイクラ OW グラセフ メタルギア のんびりゲームマイペースでゲームしてます 誰でもフォローどうぞ👍</t>
  </si>
  <si>
    <t>Youtuber/Streamer gaming - Chaîne Twitch | https://t.co/pZ3s4LmrMD - 
Email pro: MasterAxel19.Contacts@gmail.com</t>
  </si>
  <si>
    <t>Fan de sport / Supporter de l'@AS_Monaco depuis toujours / entrepreneur en devenir / apprenti marketeur</t>
  </si>
  <si>
    <t>Starting YouTube, YT: MrSandman eZaF Doing a Xbox 1 giveaway at 1k subs</t>
  </si>
  <si>
    <t>association culturelle (promotion des musiques groove (r&amp;b, soul, funk), des disciplines Hip Hop (rap, djing, mcing, breakdancing beatbox) et afro-caribéennes.</t>
  </si>
  <si>
    <t>YouTubers de lo Indie, y de lo Cooperativo. El arte desconocido no se nos escapa. Vuestro canal para conocer obras maestras. También consejos y directos!!</t>
  </si>
  <si>
    <t>Si repites frases como What are you selling? o Niiiikooo my coousiin sin venir a cuento, estás tan enfermo como yo. Aquí, opiniones tan simples como personales.</t>
  </si>
  <si>
    <t>あつあげの人_x000D_
_x000D_
https://t.co/yMs1iSM3qX…　　</t>
  </si>
  <si>
    <t>#Livebroadcasting network. Media submitted right now, all over the internet. Follow us to promote confidence or visit our network site: https://t.co/50SOlyCbPf</t>
  </si>
  <si>
    <t>どうも！屈伸大好きカネキです。#R6S、#BF4、#TF2、#OWなどのFPSを主にやっております。元はBF民です。リスキル大好き遊撃大好き野郎のガチ勢です。無言フォローすまぬ。fps関係以外はフォローしません。たまに暴言(´∀｀*)リスキルで上手い人を萎え落ちさせるのが大好きです( *´艸`)Lv 223</t>
  </si>
  <si>
    <t>I'm that Top 10 guy - Instagram https://t.co/wrfAZhqBDI -Biz email chaosxsilencerbusiness@gmail.com</t>
  </si>
  <si>
    <t>#Youtuber https://t.co/Hxmuuqfxpg
streamer for @inception_org 
youtube: bexterdext #TeamEmmmmsie #TeamSSG #TeamFilthy Taken 01/01/17 I love you</t>
  </si>
  <si>
    <t>Overall Leader of @dZOriginalsGG &amp; @The007Series - https://t.co/Y9fP8vT84l</t>
  </si>
  <si>
    <t>I block all inactives | Director for @FaZeClan</t>
  </si>
  <si>
    <t>今年から初FPS、BF1やってます( 'ω' ) /基本フォロバします😳 /無言フォローすいません😑/PSID:Tappy_0129</t>
  </si>
  <si>
    <t>still not a dj</t>
  </si>
  <si>
    <t>Official charlieINTEL Twitter. #CODWWII + #CWL2018 NEWS, LEAKS, VIDEOS.</t>
  </si>
  <si>
    <t>I love animals, gardening, cooking, baking and music.</t>
  </si>
  <si>
    <t>Motion Graphic Designer - PSN: deathmonk1992. https://t.co/MJ1ukmDLrD</t>
  </si>
  <si>
    <t>THE GOD @SOARGAMING</t>
  </si>
  <si>
    <t>The best Call of Duty montages on YouTube</t>
  </si>
  <si>
    <t>Streamer /  Design Manager For @SetToDestroyX /  @StDxSage 🌊 / Paypal: https://t.co/hZIY919jrP</t>
  </si>
  <si>
    <t>SetToDestroyX™ Canada's Largest &amp; Oldest Preeminent Leader in Professional eSports &amp; Content Development | contact us at info@SetToDestroyX.com</t>
  </si>
  <si>
    <t>Twitch streamer for @SetToDestroyX  https://t.co/mHfFtvDpIW  Cat lover @genienyan</t>
  </si>
  <si>
    <t>FPSをこよなく愛する者です。COD民から虹6民に移民しつつある今日この頃…   平和に楽しみましょ☆ FF14もやってます(｡･ω･｡)</t>
  </si>
  <si>
    <t>所属@spyer_sniping デフォ持ちのfeederもどきです師匠orおんつー相方@Lazusu 俺達チンパンブラザーズ @xRefay /@RqiN4L /@kE1Mu 他にも複数人います😆 雑魚なんで公開で戦犯こいても煽らないで😅 死体撃たれたらできる限り返しますよ😘 أشكر دائما</t>
  </si>
  <si>
    <t>ps4でたまに生放送してます。COD/BO3/IW/BF4/BF1/R6S/DDON/OW/P5/ゲーム好きの人はフォロバするよん。enjoy勢（最近ガチ）クラン「SPHEREGI」所属。最近将来したい事が決まった。</t>
  </si>
  <si>
    <t>Hello, je recommence Youtube  !!  Follow moi !  
Partenaire : @Waternop77_</t>
  </si>
  <si>
    <t>#JAWADLPNOFAKE |!| CONCOURS 🎁 []  DZ DZ                 Snap🐥: jaaawwwaaad | Skype ↪: jawad.chair          CA 3DS : 1676 - 5065 - 6511
| | IGN : COBRA</t>
  </si>
  <si>
    <t>Gaming for Fun / 20yold / 99% Halal /
FPS/Action/ Adventure/ Open World and other stuff......
Finally some good games dropped
#StarWars #RattPack</t>
  </si>
  <si>
    <t>#fazeup #smilemore #rattpack #LOGANG</t>
  </si>
  <si>
    <t>الابتسامة كلمة معروفه من غير حروف ♥</t>
  </si>
  <si>
    <t>أمك ."
والبقيه ستعوضك عنهم الأيام ."</t>
  </si>
  <si>
    <t>لا إله إلا أنت سبحانك إني كنت من الظالمين</t>
  </si>
  <si>
    <t>اللهم اشغلني بذكرك عن كل ذكر وبطاعتك عن كل طاعة</t>
  </si>
  <si>
    <t>لا إله إلا الله محمد رسول الله 💜</t>
  </si>
  <si>
    <t>استغفر الله العظيم.</t>
  </si>
  <si>
    <t>Soy Fantasma de Dia y Fantasma de Noche!</t>
  </si>
  <si>
    <t>二次元の女の子大好きです！ToLOVEる→闇ちゃん/ラブライブ→海未ちゃん/アンジュ・ヴィエルジュ→ステラちゃん/鷲尾須美は勇者である→須美ちゃん/超次元ゲイムネプテューヌ→ノワールちゃん/艦これ→夕立ちゃん/アプリはスクフェス、アンジュ、モンスト、ポケモンgo、ゆゆゆいやってます！ゲームはスプラ2、BF1やってます！</t>
  </si>
  <si>
    <t>PSN: Rogue_Splashy |EU| @MambaWedy @Mr_Magma_| Player for @AuthGG |</t>
  </si>
  <si>
    <t>Big wrestling fan, my favorite superstars are @AlexaBliss_wwe, @ShinsukeN, @AJStylesorg, and @KennyOmegamanX</t>
  </si>
  <si>
    <t>TheTechGuy #Motorsport #DriveSafe #Photography #Gaming #Technology #Drama #Movies #Travel #PHEM #Medicine #Anaesthesia Personal views only</t>
  </si>
  <si>
    <t>ネ実ACV勢残党のオヒゲさんダヨー　　チーム「セルビナ警備隊」所属　　　　笑える対戦動画のネタを求めてだいたい傭兵やってます</t>
  </si>
  <si>
    <t>The Official Food Of trending toppings.</t>
  </si>
  <si>
    <t>Heroes never die...unless i'm healing 😉</t>
  </si>
  <si>
    <t>Casi tod@s las pelis tienen algo bueno...repito casi tod@s! xD</t>
  </si>
  <si>
    <t>ぎふ国際3年  ガッキー 
でんぱ組 
うまるちゃん、ラブライブ!!</t>
  </si>
  <si>
    <t>XsouZ GANG  M🌹</t>
  </si>
  <si>
    <t>European by the Grace of God | #Twitch Affiliate, #YouTuber &amp; #Vidizen | Medieval and Sci-Fi fan | Discord: https://t.co/rmLQMuBGYL</t>
  </si>
  <si>
    <t>大好き→@1onl主にIW篭ってます。(実はBo2.3.虹6もやってます)/赤枠/Osu!/エロゲ無しじゃ生きてけない人/お気軽にPTのお誘い、リプ下さい/fpsやってる方オタクフォロバ100%(相互ではないです)ふぁぼ魔 暴言ツイートします。</t>
  </si>
  <si>
    <t>cod e-sports team MinE/caron/ 【clan URL】https://t.co/NgyOtHzOwy          ※基本的にあげてるclipはネタです。</t>
  </si>
  <si>
    <t>Just a dude who plays guitar, drums and sometimes maybe sings. I love my music and I love my video games. I also love my wife and son.</t>
  </si>
  <si>
    <t>漏れる</t>
  </si>
  <si>
    <t>「e-Sportsを愛する人に素敵なプレイングを」e-Sportsプレイング紹介サイト『PUREGU』の公式アカウントです。更新情報をTweet、eスポーツ情報をRTします。ネタ投稿はDMまで :3</t>
  </si>
  <si>
    <t>Sole writer for Pop Culture Kingdom. Co-host of Negative Reel on Raw. Kinda opinionated. Read my stuff!!! :)</t>
  </si>
  <si>
    <t>👌👌😂😂😎😎😂😂</t>
  </si>
  <si>
    <t>HALO3.4.5、ギアーズオブウォー、Call AW、オーバーウォッチ、オフライン大会含め優勝〜Top3経験 Next DimensioN 、MentaL BraK</t>
  </si>
  <si>
    <t>ゲーム7割映画3割
ガンダムバーサス：格闘機好きの猿 シナサザビーキュベギスIIサイコザク
イカ：ボールドマニュZAP
デレステ：親指 テクニカル譜面
ID814303588 申請はお気軽にどうぞ(リーダーはゆかりかあいこかアーニャ)
リフレクボルテ引退 チュウニはたまにやる</t>
  </si>
  <si>
    <t>家族でゲームが大好きの2BROファンです🙌🙌殴って蹴って斬って撃つ系ゲームが大好きです。洋ゲーも凄く好き。イラストも少々。落ち込んだ時は三人称さん見て爆笑出してます🙆</t>
  </si>
  <si>
    <t>A dedicated &amp; professional gamer. Playing for the official CSGO line up of TagBot Gaming Cafe currently. Toxic Sniper. 😎 DM for more details. 😃</t>
  </si>
  <si>
    <t>I enjoy playing video games, i grew up playing Shooters such as; CSGO, and Cod. As ive gotten older ive dove into more games like, Gta V, or Fallout 4</t>
  </si>
  <si>
    <t>Design[ https://t.co/1sTulomWCV ] Play&amp;Edit↓</t>
  </si>
  <si>
    <t>犢橋3</t>
  </si>
  <si>
    <t>Hi @ Me For ReTweets. I RT Everything Gaming &amp; GFX! (Must Follow) Sponsored By @relaygrips Code Fear 5% Discount. Giveaways coming August 😍 Twitch:- ProkillB</t>
  </si>
  <si>
    <t>@ Me for anything CoD related such as Live Streaming, Scrims, Free Agents, YouTube and more!</t>
  </si>
  <si>
    <t>Tag Us For a Instant Retweet - Must Follow - Run by @GridcoreGFX / DM To Buy Auto-RT Without Tagging - 99.99% Uptime - Online &amp; Operating</t>
  </si>
  <si>
    <t>OG Retweeter since COD Ghosts</t>
  </si>
  <si>
    <t>Hosting free XB1 &amp; PS4 Tourneys • vnmbusiness@gmail.com • Previous Champs #vnmChamps • Twitch Affiliate: vnmTourney • $1,279 paid • Powered By: @BattlefyCOD</t>
  </si>
  <si>
    <t>@ me for an instant retweet! must follow us Follow @ZerqGraphics for free graphics! Partnered with @UntoldFashion &amp; @InfamousRTs</t>
  </si>
  <si>
    <t>@ us for fast gaming retweets</t>
  </si>
  <si>
    <t>YouTube: Megga Gaming go and show your support and subscribe it will be much appreciated</t>
  </si>
  <si>
    <t>Lead Director for @TheFameUnion and Member of @ReignReserve (Former Member of Solar)</t>
  </si>
  <si>
    <t>HUGE fan of Porn Stars!  Just out to show some Love to all the beautiful ladies in the industry and in media everywhere!</t>
  </si>
  <si>
    <t>I make videos and such.
Send business enquires or video ideas to gamergunktv@gmail.com</t>
  </si>
  <si>
    <t>ぎょうちゅうからのはーいち3年
趣味たくさん
常に暇人いいね厨</t>
  </si>
  <si>
    <t>Part-Time Streamer.
Twitch/Beam.
Proud member of #EGN.</t>
  </si>
  <si>
    <t>@ us with any twitch streams anytime for a RT! Lets get known together l this page is not associated with @twitch</t>
  </si>
  <si>
    <t>Legend of light, rainmaker and gamer. Twitch Affiliate and content creator. Twitch: https://t.co/lotrO8YFMh YouTube: https://t.co/0zJREj814a | #BeagPlays</t>
  </si>
  <si>
    <t>culé hasta la muerte y despues tambien🔴🔵,independiente a los 20.San Isidro,cabo de gata (almeria). 13-03-1993</t>
  </si>
  <si>
    <t>Hola</t>
  </si>
  <si>
    <t>God fearing man. Man fearing God.</t>
  </si>
  <si>
    <t>I'm a bot that retweet things about Twitch. Follow me to get retweeted! Made by @samwightt</t>
  </si>
  <si>
    <t>Giving exposure to content creators. Follow for RT. Associated with Warhound Evolve #SupportSmallStreamers #TeamEm #StreamersConnected</t>
  </si>
  <si>
    <t>Twitch streamer for @SetToDestroyX | Twitch Affiliate | Father, Husband and Anime lover, Join me for some fun and great content ^-^</t>
  </si>
  <si>
    <t>مادمت تشاهدني اُغرد فالحياة لا تزال جميله ، اذا كنت تبحث عن الفائدة فلن تجدها هنا .</t>
  </si>
  <si>
    <t>EYE</t>
  </si>
  <si>
    <t>All opinions are mine and at the time of posting where the right thing to tweet so there</t>
  </si>
  <si>
    <t>声優の千葉一伸です 名探偵コナン:千葉刑事/鉄拳:風間仁/ 忍たま乱太郎:伊賀崎孫兵/ONEPIECE:グラディウス/Versailles（ベルサイユ）:シュヴァリエ/SUITS4:ローガン・サンダースetc</t>
  </si>
  <si>
    <t>assume a virtue if you have it not | #GoCards #HTTR #BullsNation</t>
  </si>
  <si>
    <t>Love contesting and shopping</t>
  </si>
  <si>
    <t>あう とよんでください ガンスト(鏡磨ダイヤB2) 弟子 @Lily_nanohana 相方 @dark_lord1231 グルコス 舞 (PS4(PSID xi988love)...BF1/BF4🔰/R6S始めて一ヶ月の🔰/バトルガレッガ/ダライアス/PSO2(ship8/3/9) フォロー気軽に</t>
  </si>
  <si>
    <t>@__22q /r6s(s7~)/LOL/Vainglory(Tier10)/へんたい→@nyao0919</t>
  </si>
  <si>
    <t>17. the squad</t>
  </si>
  <si>
    <t>元Ⅱ映/カメラ/映画/R6S</t>
  </si>
  <si>
    <t>16 yo</t>
  </si>
  <si>
    <t>A la tercera va a la vencida! + de 18.650 suscriptores!! Tengo 22 años en esta magnífica vida. Descuento con @aim_es con el código ''PEZ''.</t>
  </si>
  <si>
    <t>#Movie #Cinema #Filmverslaafd #GamerPS4  #Gamersnet .Schrijft voor #MovieAddictsNL gaat vaak naar de film en streamt regelmatig games op twitch.</t>
  </si>
  <si>
    <t>Student who isn't afraid to say what she feels, post thoughts, feelings and randomness</t>
  </si>
  <si>
    <t>Greetings Everybody Im the | Youtuber | Lets Player | Tea Drinker,The StUnnedKiTTeN Come and Join the KiTTeN Family Today.</t>
  </si>
  <si>
    <t>DemSocialist/Army Vet/Highentist/Waterpipe Aficionado/Fancy Gentleman of Leisure on Twitch/Hi Im Matt</t>
  </si>
  <si>
    <t>Follow and mention @TwitchOnline for Re-Tweets. | Page is Not associated with @Twitch or their staff. |Fan page|</t>
  </si>
  <si>
    <t>Follow @StreamGoingLive receive more Re-Tweets &amp; Followers. No mention needed! (ReTweeting for the Twitch Community) This is a positive community!</t>
  </si>
  <si>
    <t>📢 I shout out awesome streamers &amp; content creators. 👉 Managed by @TERM1N8T0R ⚠️ I Don't F4F 🔄 Not an auto RT account 🕹️ #Twitch #YouTube #Mixer</t>
  </si>
  <si>
    <t>Official home for your Twitch ReTweets! Re-Tweeting your Twitch related Tweets. Page Not associated with @Twitch or their staff.</t>
  </si>
  <si>
    <t>主にランクマサーチかTDM,混合は気が向いたらやってます。たまに猛者ります。知ってる人はフォロー返します。ブラック仲間 @117117art 時たま猛者 @RqyBan psid.Rakcharango Qzfia</t>
  </si>
  <si>
    <t>ひたすら口が悪いです😊猫とゲームの為なら余裕で貢げる人。お絵描きもします。2BROとその関連の皆さんの実況動画をよく見ます。気軽に絡みどぞ。シノアリスのいばらとずきんが好き。</t>
  </si>
  <si>
    <t>Competitive Cod Player ~ Streamer - https://t.co/9gCLwcHXni ~1x🏆~ 18 ~Student Music Production</t>
  </si>
  <si>
    <t>18 | YouTuber | Owner of SHoTzZ | Just Another Nerd | PSN-FaDeDxSHoTzZ | XBGT- vI Loyal vI |</t>
  </si>
  <si>
    <t>Add Natsu2103 
Objectif : @raxia_clan
M❤</t>
  </si>
  <si>
    <t>Portez ce vieux whisky au juge blond qui fume.</t>
  </si>
  <si>
    <t>生粋のゲームヲタ主婦です() 鉄拳7でテケナー復帰しました。仁と飛鳥の風間一族使いです。まだまだ弱いけど、ボチボチやっていきます。 無言フォローOKですよぃ(°∀° )</t>
  </si>
  <si>
    <t>思いついた事をポツリポツリつぶやいてみようと思います。いろんな方とやりとりしたいす。よろしくお願いしまーす(*´▽｀*) 好き→PS3 VITA PS4(欲しい笑) ドラクエ 無駄 ハイヒール おとぼけ 屈伸運動 アニメ 漫画</t>
  </si>
  <si>
    <t>Loïck 16yo 🌟 Supernatural 💯</t>
  </si>
  <si>
    <t>je joue exclusivement sur le quinté ! et j'aime essayer de trouver le petit tocard qui peut surprendre !</t>
  </si>
  <si>
    <t>Call of Duty fanatic [X-ONE],Former member of @TeamFUF    Still loving the team (L)</t>
  </si>
  <si>
    <t>fuck opinions</t>
  </si>
  <si>
    <t>I'm a huge fan of basketball, simple and plain
❤❤❤</t>
  </si>
  <si>
    <t>#11 Utah Jazz</t>
  </si>
  <si>
    <t>いぇーい</t>
  </si>
  <si>
    <t>PUBG bo3主にSR2on2 ポケモン r6s/ps4/pc パズドラ vc スカイプ○</t>
  </si>
  <si>
    <t>Football is life #</t>
  </si>
  <si>
    <t>I'm Tpindell &amp; these are my tweets • Follow GOD Not Me • #TeamTpindell #TGG • IG/SC: Tpindell</t>
  </si>
  <si>
    <t>We are your local friendly neighbourhood gamers. Follow us for all the latest on games, reviews, news and deals. We're tweeting direct from the store.</t>
  </si>
  <si>
    <t>🔥☆ τeαм ℓαsαℓℓe☆🔥  Psn xMousTatax  @Solene1711 Ma Best 😘 ||| Nouveau Concept Je Participe a Tout les Concours et Je Partage Si Je Gagne !</t>
  </si>
  <si>
    <t>シージのフレンド募集中！ 仲良しうんち→@harua_sk 可愛いやつ→@y05412684 愛人→@Kitty_love_you_ 楽しい人→@yutakun_48 先生→@R6S_N3_ 俺の便器→@__114___514_</t>
  </si>
  <si>
    <t>احب الالعاب واعتبرها جزء من حياتي كهواية وعمل جانبي I'm a big GAMER &amp; The founder of @Gamer_Snack Email: Khaled.m.almutairi@gmail.com</t>
  </si>
  <si>
    <t>‏‏‏#ملزلز‏‏‏  ‏‏‏‏‏‏‏</t>
  </si>
  <si>
    <t>Wspaniały człowiek, filantrop, milioner. Człowiek orkiestra w VG24.PL | Xbox live: stealthdigger</t>
  </si>
  <si>
    <t>AAA/✩Nissy✩</t>
  </si>
  <si>
    <t>FB: Gon Zalez</t>
  </si>
  <si>
    <t>22. Snapchat: j-mcgee PSN:LG-Vertigo</t>
  </si>
  <si>
    <t>GS 4 3V3R ❤ 3T BRDX 😍</t>
  </si>
  <si>
    <t>me encanta el cine, la musica y salir con mi gente...=)</t>
  </si>
  <si>
    <t>19. Freelance Filmmaker. For enquiries about a promotional video on acting or business related please feel free to DM. https://t.co/E5bPwqPYXq</t>
  </si>
  <si>
    <t>ギブスと申します。CODWW2を中心に活動する【KyuR】クラン所属。アニメは 【ごちうさ/リゼちゃん推し】ゲームは【PS4版COD/PC版BF&amp;PUBG】PSID【gibbsed】Steam【ギブス-gibbsed-】Origin【gibbsed】</t>
  </si>
  <si>
    <t>REEEE</t>
  </si>
  <si>
    <t>Located within @GAMEteesside we are the place to be for all things gaming, eSports and Virtual Reality! Tournaments, Leagues, casual play and Birthday parties!</t>
  </si>
  <si>
    <t>You shall cry and sleep🌙</t>
  </si>
  <si>
    <t>YouTube Gamer, COD, Destiny, GTA, FIFA, Cars, Tech and proud father.</t>
  </si>
  <si>
    <t>||El mejor dúo @zBRoXz ❤❤||</t>
  </si>
  <si>
    <t>現在MHXXがメイン...FPSはStrafe Jumpでするだけのためにインします…LoL？やってないPSID= x_miho</t>
  </si>
  <si>
    <t>趣味/映画を映画館で年100本みること　/登山　100名山メインに登ってます　/サバゲー　メインフィールドはBlitz　/トリハピに週末いくこと/ラジオ　TBS派です　/ゲーム　PUBGにはまり中　/音楽 70 80年洋楽ロック好　</t>
  </si>
  <si>
    <t>just an Irish lad doing what I do, uploading you tube videos and just having the crack oh and growing an awesome beard and running the occasional marathon</t>
  </si>
  <si>
    <t>Austin. 21. Avid Gamer:D</t>
  </si>
  <si>
    <t>Me just being Me</t>
  </si>
  <si>
    <t>Debutant sur Youtube 
Joueur Fifa ( Fut ) 
Ps4 : Raywiin
Steam : Raywiin52</t>
  </si>
  <si>
    <t>Interests:
- Writing
- Graphic Design
- Gaming 
- Anime!!!
- Photography
- Film &amp; Cinematography</t>
  </si>
  <si>
    <t>Multi-Platform Gaming organisation CEO @RealAshtonArmy Powered by @CinchGaming @FatalGrips @GamersApparel  @GTOmegaRacing contactwaspsgaming@gmail.com</t>
  </si>
  <si>
    <t>←ゲーム飽きた                          
たまにやる                             中1のざこまうです</t>
  </si>
  <si>
    <t>I play First-Person Shooters.  The Call of Duty series is my go-to playground, with Battlefield 1 being my mistress.  I also have a YouTube channel, FPSKrieger!</t>
  </si>
  <si>
    <t>Twitch and Youtube | Stream schedule: Monday,Wednesday,Friday+Sunday! 8-9pm GMT | YT: https://t.co/5TE2ETzpue | Business Inquires: missenyaok@gmail.com</t>
  </si>
  <si>
    <t>Call of Duty YouTuber (107,000+ subs currently), Father, Husband.  GAMER.  ★Business Inquiries: WILWIL05@gmail.com</t>
  </si>
  <si>
    <t>Kitchen anarchist all views are my own all insults are final and not the views of d management (proud father of four devoted to my other half)</t>
  </si>
  <si>
    <t>Cry 'God for Harry, England, and Saint George!'</t>
  </si>
  <si>
    <t>| @SelenaGomez♥️| Duo= @KrypticLegitz | Player For @KrypticGGs | @ManCity</t>
  </si>
  <si>
    <t>Hi all you lovely people. I'm a big fan of esports, and love playing Call of Duty x</t>
  </si>
  <si>
    <t>Youtube content creator, and Twitch streamer. come say hello and hang out!</t>
  </si>
  <si>
    <t>お肉大好き♪───Ｏ（≧∇≦）Ｏ────♪</t>
  </si>
  <si>
    <t>Música Cine Radio</t>
  </si>
  <si>
    <t>J'SUIS R7 J'PREND TOUT SEUL LE 
BARCA !! 
GRiiZOU / KIMPEMBE -PSG / ATM - QLF / CHARO
COD Player depuis 2010 🎮
YTB : FRENCH SAYYAN  0,1k Abos 🤙</t>
  </si>
  <si>
    <t>probs won't like my humour 🤙🏻</t>
  </si>
  <si>
    <t>Gamer and Long time Xbox Live Supporter Anime addict
All tweets my own</t>
  </si>
  <si>
    <t>Manager and Owner of ACE Gaming🎮🔥PSN @Nautilus_147 // Mechanical Engineering @Tuks // 2x South African World Rower.</t>
  </si>
  <si>
    <t>78 000 subs / YouTuber of @ApeX_Clan1 🥇R.I.P. @TraKzYtb 🇧🇪 @ZayRoX__ @AtoMiCc___ ⚡️</t>
  </si>
  <si>
    <t>YouTubeにてゲーム実況を投稿している者です。毎日投稿しているので 興味のある方は動画をご視聴頂けたら幸いです。 あと自己完全否定人間です。 Instagram：https://t.co/aggF3RTi7B</t>
  </si>
  <si>
    <t>Make my day
F/A
PSN: Anex_Plays</t>
  </si>
  <si>
    <t>SEIN（ザイン）というバンドでギターとコーラスやってました ええ人間に囲まれてますありがとう 今は音響照明やら映像とかやってますー(*_*) 宇宙の話ししよ！</t>
  </si>
  <si>
    <t>Official Xbox Ambassador</t>
  </si>
  <si>
    <t>"Your eyes can deceive you, don't trust them..."💕 Head Mentor @streconn #StreamersConnected #TeamKappa #WinterIsComing</t>
  </si>
  <si>
    <t>@KYUSQ_</t>
  </si>
  <si>
    <t>CODやってます。初心者です。フレンド募集してます。スナイパー上手くなりたい。</t>
  </si>
  <si>
    <t>il mio canale YouTube:Fizzy&amp;Andre XBOX ONE:IlReDeiMortiRip https://t.co/Cdhn0yek5L</t>
  </si>
  <si>
    <t>#YaraArmy</t>
  </si>
  <si>
    <t>Huge gaming fan (PSN Gallitasaray), Chelsea supporter, Husband to my beautiful Wife and Dad to my boys!</t>
  </si>
  <si>
    <t>Am sweg</t>
  </si>
  <si>
    <t>Recensioni, News, Video e Anteprime dei migliori videogiochi in esclusiva!</t>
  </si>
  <si>
    <t>I tend to cause trouble in an import. Check out my videos below</t>
  </si>
  <si>
    <t>Dream as if you’ll live forever, live as if you’ll die today. 無言フォローすみません。ゲーム&amp;esports好きの雑種ツイッター。勉強の為、時々英語ツイそしてたまにネガティヴーナ💧連投もありますがお許しを…🙇‍♀️"人生は苦しくも楽しくもある"</t>
  </si>
  <si>
    <t>ゲームとサバゲとプラモが大好き。 多趣味。広く浅く。／ウィッチーズ／サバゲ《WWⅡ独陸&amp;戦車兵&amp; 米101空挺》／WT大好きおじさん《WTID→ murataku2015》／CoDWWⅡ始めました</t>
  </si>
  <si>
    <t>instagram :BMX8937</t>
  </si>
  <si>
    <t>PCゲーマーな猿のフレンズ。サバゲ/FPS/WoWS/WoT/WTなどが現在の主な活動。艦これイベ等に出没もします。 最近はドイツ海軍の布教活動をしたりカメラの練習したりゲーム実況したりと様々。
WoWs『Zoo』園長。
R6S『GEDO』に所属。</t>
  </si>
  <si>
    <t>Full-time Jedi</t>
  </si>
  <si>
    <t>艦これ/ブレ×ブレを主にやってる者です。ツイートは少なめ？</t>
  </si>
  <si>
    <t>フレンド募集中!!
虹６
アズールレーンやってます。
購入予定は、GTsports  MHワールドです。
購入予定のは２０１８年に買いますので、宜しくお願いします(* • ω • )b</t>
  </si>
  <si>
    <t>La vida da mas vueltas que un grinder!_x000D_
Youtube: http://t.co/kmZdHeIVVt</t>
  </si>
  <si>
    <t>ショットガン！リボルバー！1911！SIG！GLOCK！あと（ry
M870やモスバーグが大好きなオッサン。というかショットガンが好き。大体の事は12ゲージで解決できると思ってる危ない人。
最近デザートイーグルとリボルバーにお熱。
圧倒的たぬき派！
嫁→@yue_clover</t>
  </si>
  <si>
    <t>UK Xbox Live Ambassador Xbox  Live Member 10 Years Xbox Insider Alpha Preview Member Graphic &amp; Video Designer,Streamer @watchmixer</t>
  </si>
  <si>
    <t>🍕</t>
  </si>
  <si>
    <t>#CODWWII #StarWarsBattlefrontII</t>
  </si>
  <si>
    <t>I like to play Call of Duty. Currently enjoying Infinite Warfare, Modern Warfare Remastered, and Black Ops 3. I can't wait to play #CODWWII!</t>
  </si>
  <si>
    <t>チワワハートのサバゲーマー
(故ワカメ)</t>
  </si>
  <si>
    <t>the one and only</t>
  </si>
  <si>
    <t>CAKE IS A LIE 🎂</t>
  </si>
  <si>
    <t>What are you looking for? Its not here, but u can press that follow button if u want. You will see a unicorn after it...</t>
  </si>
  <si>
    <t>Business inquiries: resttpowered@gmail.com</t>
  </si>
  <si>
    <t>Mucho amor para todo aquel que me odia.</t>
  </si>
  <si>
    <t>聖光学院3年 サッカー部</t>
  </si>
  <si>
    <t>Xbox One user and I like to support https://t.co/NlajZRLgVb streamers. I also am a streamer at https://t.co/bGodmAN3Vf</t>
  </si>
  <si>
    <t>20. #Arsenal #COYG ♡ |Inspired By @OpTic_DKarma |Huge Fan of TLOU  #TLOU2 🔜 | Conor McGregor 👑</t>
  </si>
  <si>
    <t>豊里➭高田➭ｵﾜﾀ＼(^o^)／(たまーに剣道しますよ) /T.M.Revolution/DMC/相棒(神戸尊)/及川光博/               無言フォローすみません</t>
  </si>
  <si>
    <t>PSO2ship8でチーム「僕たちはひとつの光」チームマスターの西木野真姫として活動中！ 音ゲー/PSO2/ぷよテト/ぷよクロ/天則/アニメ/ガンスト/スプラ/スクフェスAC
最近はカスタムメイド3D2のSSをpixivで投稿してます！</t>
  </si>
  <si>
    <t>@honocastと@umicastの中の人。だいぶブラックなことしかつぶやきません。/TRPG（DX3rd、CoC）RPゴミだけど7年目/WoT黄色Noob/一応DeNAファン。/L4D2もできるよ。/フォローブロックはご自由に。/（C）SEGA</t>
  </si>
  <si>
    <t>I'm a pretty cool guy. I'm a big Godzilla fan, filmmaker, and steelbook collector. Overall, I love movies!</t>
  </si>
  <si>
    <t>無言フォローすいません パーク専門の施工管理してます。 リゾラの内外装とかもやります アトラク一緒に乗ってくれる人募集してます(^O^)  相方 @gakinkohgaki
PSID＝chitoz334    COD,R6Sクラン【CRWS】</t>
  </si>
  <si>
    <t>-14yo
Player R6 Jäger/Hibana
PSN : BraiiN_KX ✌</t>
  </si>
  <si>
    <t>whaaats going on twitter its your boy andres here :)) @Arianna_Guzman5 ❤️</t>
  </si>
  <si>
    <t>I'm not sure what this is and I don't think you are either. Halo National Champion and member of @OpTicGaming.
https://t.co/dFVmPO6Zx1</t>
  </si>
  <si>
    <t>Jazz | 22 | Live Streamer | Good Vibes | Less Stress | Peace &amp; Love ✌🏽| #ExoSquad</t>
  </si>
  <si>
    <t>Streamer / YouTuber | Beginner Sony Vegas only editor  | https://t.co/HbLZ2t6A7f | https://t.co/OAyQ4G85NB | COD / Halo player</t>
  </si>
  <si>
    <t>マルチゲーム垢 師匠@at5urnin ゴリエ@baemin56 リア友@MyFlrstStory7 @Clan_Lorem</t>
  </si>
  <si>
    <t>なんでもかんでもフォローしてるとこの人誰だ？ってなっちゃうのでよく絡みがある人をフォローすることにしました。気軽に話しかけてね！ダクソゴブリン教
自閉症スペクトラムマン</t>
  </si>
  <si>
    <t>Technology, Games, Film, Entertainment and more.  -  https://t.co/DcipHnZTNR - https://t.co/zkeqo58bqP -</t>
  </si>
  <si>
    <t>OW/BO2/BO3/FFXV/EDM/NCS/tobu/Ken Ashcorp ポルカドットスティングレイ</t>
  </si>
  <si>
    <t>Just a normal youtuber from the land downunder!!!!!</t>
  </si>
  <si>
    <t>18  || Gamer 🎮  || 💚 @Insomniac1804 💚 ||</t>
  </si>
  <si>
    <t>It's just the beginning. Aussie 🐨 F/A</t>
  </si>
  <si>
    <t>Proud Owner of @iTz_Official1 *Est 2009 * Love My #iTzFam !Stay Loyal to the people who Ride or Die 4 you !https://t.co/iUN0dhHMrz Duo: Call_Me_Daddyx_</t>
  </si>
  <si>
    <t>#ForzaItalia 🇮🇹 J'dors serein comme Pierro, Milieu de terrain comme Pirlo 🔥 🇮🇹</t>
  </si>
  <si>
    <t>osu!　ケーシュー　ステマニとか。やってる。かも</t>
  </si>
  <si>
    <t>Future United States Marine / Youtuber / Glitcher / 2,800 subs / Xb1 / GFX Designer/ Member of #PrestigeFam /#ICCGAMERS #LiveALittle #MoeSargi</t>
  </si>
  <si>
    <t>world champ 2020
best duo fortnite @blunk_7
best duo clutch @wxrdaddy
PREP Army TEAM RANKED
TWITCH :Smrtyu92</t>
  </si>
  <si>
    <t>Music Creator on YouTube and a man who likes tennis. YouTube=TheWunderbar 935</t>
  </si>
  <si>
    <t>| Computer Engineering student, wannabe drummer. | Founder and reviewer of Smashing Buttons | I love travelling, and gundams. |</t>
  </si>
  <si>
    <t>23| Welcome to the mind of a maniac  |IG: moneyinmylungs_ | |S.M ❤| ps4: moneylungs</t>
  </si>
  <si>
    <t>Amante de los #videojuegos 🎮 y el #anime. Subo cosas a mi canal. 
¡Entrá y enterate! 😉 #OrgullosoArgentino 🇦🇷</t>
  </si>
  <si>
    <t>¿Eres YouTuber y quieres darte a conocer? Sígueme, mencióname en tu tweet con tu canal y tus vídeos y doy RT y LIKE! Publica tu vídeo en https://t.co/gX5RK7Rwz6</t>
  </si>
  <si>
    <t>bonjour les p'tits Loups, moi c'est alix, 16 ans et gameur. je suis aussi un bon dessinateur.Je suis aussi un rageux mais sa c'est la faute a mon ordi.</t>
  </si>
  <si>
    <t>25 from Birmingham  
Family 1st 
me last
Games i play -WW2-B03Zombies-F12017- Destiny 2
Psn Proficey23</t>
  </si>
  <si>
    <t>ゲーム垢bo3初めました初心者です宜しくお願いします よく遊ぶ人 @x_SiM5_ と@mister__cap              Avi作って下さった方@sayaka_GFX</t>
  </si>
  <si>
    <t>Team #XboxOne sur #R6S #Battlefield #Destiny2 #CoDWWII Leader @OriginSSIedge Co leader  @OriginSSnake @OriginSKlessy
Partenaire @BF_COM_FR</t>
  </si>
  <si>
    <t>Proud Member of @VentusGaming - Youtuber -Streamer - Graphic Designer</t>
  </si>
  <si>
    <t>YouTuber, Gingerbeardman, Twitch Partner https://t.co/3dZCNriMm4 | Business Inquires: xclusiveace@gmail.com</t>
  </si>
  <si>
    <t>Retweeting anything that uses #callofduty (will change alot) - Founder: @JinxEditz // Other bot account: @JinxedRTs // Affiliated with nothing // DM</t>
  </si>
  <si>
    <t>SR2on2相方『@XRaniki』ヘッダー.プロフィール@MlKURI/なかよし@AizWalenstein/@xHRN_/@Ryliy_/@UMqKo/@kurousagi_1012</t>
  </si>
  <si>
    <t>Just some guy</t>
  </si>
  <si>
    <t>17 | East Coast | AR Slayer |  E'Sports Player | Dream to Achieve | Future CoD Pro</t>
  </si>
  <si>
    <t>USE CODE Bruno for 10% off on S.T.M.P GRIPS https://t.co/pZz6q3FnNc
My Channel:
https://t.co/cXpimUyKMR…</t>
  </si>
  <si>
    <t>Call of Duty | @ChelseaFC</t>
  </si>
  <si>
    <t>Soy Batracia de corazon💚/Guapisima💜/Criaturita del Señor💙/Pambisita💛/Army de 💙/ Creo en Wigetta, Rubelangel y en StaxXby 👉Z4👈</t>
  </si>
  <si>
    <t>Amante de los bunnys 🐰, de la pizza 🍕 y de @byRovi23 #Romel ❤️ #Melyna 💜💁🏻🙆🏼 #QuieroSerTuPersonaFavorita 📕 #Romelynerso 😍</t>
  </si>
  <si>
    <t>Hacemos mucho el tonto en YouTube! De @inpinkMel. +1.6 Million Subscribers! #QuieroSerTuPersonaFavorita 📕 | Contact: rovitv@gmail.com</t>
  </si>
  <si>
    <t>Filho e Servo de Deus, Profissional de seguros, Formado em Administração.  Em busca de ascensão em todos os aspectos!!!</t>
  </si>
  <si>
    <t>I'm a new twitch streamer. Follow me on https://t.co/llKj6qHVOH 
Email: heyitsfabster@gmail.com</t>
  </si>
  <si>
    <t>Jumelle de @MokoSherlock. 
Buveuse de Monster tout comme elle.
Les mangas et jeux vidéos sont ma vie. 
Godzilla professionnel.
T-rex aux petits bras.</t>
  </si>
  <si>
    <t>よくゲームをしてる(記憶容量が足りません)</t>
  </si>
  <si>
    <t>ゲームを愛する者です。主に洋ゲー、洋画が好き。アサクリ沼からこんにちは。パケ版収集もしています。Assassin's Creed/CoD/R6S/BF/Destiny/Marvel/ 詳しくはこちらで→https://t.co/qEyYcN0sxB</t>
  </si>
  <si>
    <t>PSN: SkyyBloo- • #CODZA • Zombie enthusiast • Overwatch grinder • addicted to memes</t>
  </si>
  <si>
    <t>✌15ans😉2nd général🤘gamer🎮YouTube: Battle_Mans🕹Taekwondo.ASM.Pau🇰🇷Psn(pseudo Ps4):morgan2405🎮</t>
  </si>
  <si>
    <t>Yo c'est Slow,je suis un youtuber de 50 abonnés.Je fais du H1z1,FIFA et du COD.
Ma chaîne: SlOw</t>
  </si>
  <si>
    <t>UA Analyst, Derby fan and host of the videogame quiz @derbyquad</t>
  </si>
  <si>
    <t>PS4でFPSやってます。今は永遠にww2やってます。 🎈ポケモンGO TL35/モンスト/DQR/バンドリ</t>
  </si>
  <si>
    <t>@WatchMixer Partner | @discordapp Partner | https://t.co/S7bwhX490f | https://t.co/TS2eM0kwZz | Live: Mon-Tues-Wed-Fri 7-10pmEST</t>
  </si>
  <si>
    <t>Howie☻ Dash😂  Amp☺ John🤣 Nixan😛 
https://t.co/703fEhLaLz…</t>
  </si>
  <si>
    <t>Ich bin Streamer und 15 Jahre Alt ich habe Spaß am streamen und Freue mich über jeden neuen zuschauer ! :3</t>
  </si>
  <si>
    <t>DKサバゲーマー。FPSとか音ゲーやってるよ。 たまに動画作る〜。 (アイコンは本人ではなく友人でございます。)</t>
  </si>
  <si>
    <t>😂😂😅😎💪🏽✌🏽</t>
  </si>
  <si>
    <t>Joueur Compétitif Rainbow six siege  Player Hibana-Rook -Ela.
#TeamWhiteshark67</t>
  </si>
  <si>
    <t>好きなもの：家族、写真、楽器、アニメ、マンガ、林檎製品、オーディオ</t>
  </si>
  <si>
    <t>Nunca te rindas y llegaras a lo más alto.
Contacto: keor94@gmail.com</t>
  </si>
  <si>
    <t>Where the Streets Have No Name</t>
  </si>
  <si>
    <t>Do people even read these nowadays!</t>
  </si>
  <si>
    <t>FPS/TPSをこよなく愛す者（うまいとは言ってない..w）/クラロワ/Deemo/太達/✨御坂美琴✨ クラロワクラン【スパセルにライトニング打ちたい】</t>
  </si>
  <si>
    <t>相方@Jugvxx_ 姉貴@Pea_____ch White_-SR-_Black Howltiara 〇〇の〇〇 モンハン待機 SRしか持ちません。 持たせないと萎えてキレます</t>
  </si>
  <si>
    <t>94 📍</t>
  </si>
  <si>
    <t>IT MATTERS what you believe, but without the right skills, you can't realize YOUR IMAGINATION. #Tester #BFCTE VacuumWave: https://t.co/jMbV1eFqTh</t>
  </si>
  <si>
    <t>a</t>
  </si>
  <si>
    <t>Munchedstar_ZA || Call of Duty || FPS</t>
  </si>
  <si>
    <t>Still random hardcore trouble maker. Unapologetic creator. Avid writer &amp; people watcher. Mediocre wife &amp; loving Mama of 2.😉 #Spoonie</t>
  </si>
  <si>
    <t>Entrenador de fútbol base Nivel 2.
Técnico superior deportivo(TAFAD).
 PES PLAYER 
2 veces Finalista Nacional  #SivigliaFC 
⚽🎮🏆   'Fútbol como forma de vida'</t>
  </si>
  <si>
    <t>Jugador de CaeluM en #Pes2018. Noveno de España en #Pes2017 . Dos veces campeón de Primera división y 1 de Copa en Costa Rica #Hattrick</t>
  </si>
  <si>
    <t>Born in Real and live in Madrid. 🇦🇱🇬🇷🇷🇸</t>
  </si>
  <si>
    <t>:D</t>
  </si>
  <si>
    <t>FR / PS4 PSN: SeveriTy_AeRoX                                 17yo / Compétitive player / #PSG</t>
  </si>
  <si>
    <t>2006 Time Magazine Person of the Year.</t>
  </si>
  <si>
    <t>ミリ姫司令官の一人。
惑星warthunder　=SoaaP=の副隊長
だいたいtigar0120という名前でゲームしてます。</t>
  </si>
  <si>
    <t>Follow me for lots of Tarot stuff, #TarotToo, Dogs and Doctor Who, Crochet and other nerdy stuff.</t>
  </si>
  <si>
    <t>now with @brosrepublic
Go check out my channel!
follow me on twitch: https://t.co/UAn8XILKjj</t>
  </si>
  <si>
    <t>Owner &amp; Call of Duty Captain @RIOTGamingGG. Esports Since 2005. #LetsStartARIOT</t>
  </si>
  <si>
    <t>Australian professional esports organisation. Use code 'Mindfreak' for discounts with our partners.</t>
  </si>
  <si>
    <t>David T pour les intimes. Papa de 2 loulous, chef cuisto, j' adore les #jeu #cuisine #highteck #geek #ciné ...</t>
  </si>
  <si>
    <t>Live and breath esports, and @ManUtd.</t>
  </si>
  <si>
    <t>Dedicated to helping gamers. Founder of @MindfreakPro. ✉️ Email: reagan@mindfreakpro.com.au</t>
  </si>
  <si>
    <t>Twitch Affiliate, streaming a variety games https://t.co/Lnlc5qCvhn</t>
  </si>
  <si>
    <t>I play games on the interweb and am part of the clan, Ronin.
https://t.co/Vn3dvidLPq
https://t.co/XmCpPrqZyV…</t>
  </si>
  <si>
    <t>Studying Journalism.</t>
  </si>
  <si>
    <t>Joueur PC/Switch/3DS/Megadrive/Dreamcast/Playstation. Manga/Comics. Parle de tout et n'importe quoi :p</t>
  </si>
  <si>
    <t>舞鎮提督であり[Ontama Ucat]アニマ鯖で光の戦士も楽しむおんたまです！ FF14ブログ「おんたまの日常」を書いています。FF14時々FGOをつぶやきます！</t>
  </si>
  <si>
    <t>Ô ville lumière... 🇫🇷🔴🔵 À vaincre sans péril, On triomphe sans gloire🤔 "ils parlent de guerre mais ils n'ont jamais porté le treillis..." #TeamParieur</t>
  </si>
  <si>
    <t>Describirme en 160 caracteres?? vamos un sms no?? Pues soy... uy que me quedo sin espacio... lo siento jejejeje</t>
  </si>
  <si>
    <t>I rant to get things off my mind. My thoughts and complants about all things.</t>
  </si>
  <si>
    <t>CoD Player🖤✋🏼Ps4:OpR_DarKness</t>
  </si>
  <si>
    <t>Player for United Gaming | Member | 19 | CoD</t>
  </si>
  <si>
    <t>CES '19 🤗 / OFFICIAL MEMBER OF #YTWolfPack and the CEO of the #TREZ clan 😁👾 Logo and header were done by @EntityDesignz</t>
  </si>
  <si>
    <t>Zombies. Horror. Music. Movies. Videogames. @WalkingDead_AMC &amp; @Scream_Factory Addict. Rest in Peace George Romero. Team Negan.</t>
  </si>
  <si>
    <t>GAMER,ARCHER AND A CADET. ENJOY</t>
  </si>
  <si>
    <t>ae and stuff. video nerd for @fuckinglk</t>
  </si>
  <si>
    <t>I swear that I hear your voice when the wind blows. Neverlands. Instagram: bfallforyou Fotógrafa de @MCCruzFlamenca en Simof 2014.</t>
  </si>
  <si>
    <t>XtraLife.es  🕹 Tu tienda de videojuegos online 🎮 
Atención al cliente: tienda@xtralife.es / 93 409 70 81
Síguenos en Facebook, XtraLife.es</t>
  </si>
  <si>
    <t>ウォーサンダーやってるとぅーがくにねんていです（もう三年ですよ（主にＲＢ）ランク５に凝ってます 勉強しなきゃ(使命感</t>
  </si>
  <si>
    <t>Shit happens. → Life goes on.</t>
  </si>
  <si>
    <t>Incarnate Media Entertainment</t>
  </si>
  <si>
    <t>Head of Xbox Games Marketing at Microsoft. Lover of games, music, people, travel, culture &amp; happiness. SC👻: aaronsgreenberg #FeelTruePower #True4K🙅‍♂️</t>
  </si>
  <si>
    <t>salut a tous et bien venu sur mon compte twitter, ici, vous aurrez toutes les infos de quand je serais en live et dans quelle plateforme.</t>
  </si>
  <si>
    <t>Aqoursが好き推しは梨子。ちかりこ・ダイりこがお好き。ヘッダーは出水怜香さんから頂いた物。ミリタリー要素・他作品要素注意 FGO お絵描き ニコ生もやってます。pixivURL→https://t.co/HLVohs6mxJ</t>
  </si>
  <si>
    <t>I used to be an adventurer like you, then I misplaced my kneecap and kept on with the adventures. #SkyrimReference #StillAlive #StillAdventurous</t>
  </si>
  <si>
    <t>Fighting game Player  #Highnoon and Chef ❤clareb3ar15❤Till the end.
Lab monster till i die</t>
  </si>
  <si>
    <t>Codww2/BF4/ゴーストリコン/R6S(一応プラチナ、#バンドリーマー /#Fate/シュタゲ/アニメ好き、ゲーム好き、洋楽好きフォロ返し100%！/大学生/</t>
  </si>
  <si>
    <t>🏠CÁCERES 
🏡SDC
FuTbOl</t>
  </si>
  <si>
    <t>輿水幸子・周防桃子 雑食 女児アニ実況メイン垢（@aromageryu）</t>
  </si>
  <si>
    <t>まえだゆうが #劇団４ドル５０セント (劇団員) 公式blog→https://t.co/H9nmz8qeuM</t>
  </si>
  <si>
    <t>クラン【RedMagic】【WhiteMagic】所属の雑用兼クラマス/R6Sが大好きです(上手くはないです😭)呼び方はお好きな呼び方で👍🏻 絡んでもらえると飛んで喜びます🚀</t>
  </si>
  <si>
    <t>MORIR ES VIVIR!</t>
  </si>
  <si>
    <t>♡ 21 ♡ YOUTUBE❤️💜TWITCH ♡ Artux player2 ❣ https://t.co/YJMpQsaBW4 🍬 sillas gamer https://t.co/sWocgnVhpi</t>
  </si>
  <si>
    <t>フハハハハ！私が誰かって？私だ！すいません草薙です。666BATTALIONのクラン長してますー。見ての通り人気など皆無デース☆それでも身内と仲良くFPSだのマイクラだのPSO2だのやってますわ(´^ω^｀) 気になった方お話したい方気軽にお声がけ下さぁい。一般人なんで普通にシャベレマス(´ㅍωㅍ`) んじゃよろしくw</t>
  </si>
  <si>
    <t>J’adore et je pratique la Boxe Anglaise ❣ Mike Tyson la légende et il le restera</t>
  </si>
  <si>
    <t>"Are you Trickshotting, I'd assume so you got a YouTube channel" - BO2 FFA</t>
  </si>
  <si>
    <t>27. Australian online Gamer.
Xbox1 GT. LoopyGoon AU
PS4 PSN. LoopyGoon_AU</t>
  </si>
  <si>
    <t>im tryna get me life together check my yt channel -Leo Savii- #SavageGaming</t>
  </si>
  <si>
    <t>I'm Bertie junior, known to my friends as the bxxxxxx 😡, I'm the illegitimate love child of Prime Minister  Theresa May  and Mr Bertie Maynard Bassett 🇬🇧🎮</t>
  </si>
  <si>
    <t>I write about games.
I write fan fiction.
I write my opinions. 
None are especially right.</t>
  </si>
  <si>
    <t>Mum</t>
  </si>
  <si>
    <t>YouTuber que quiere llegar lejos☺</t>
  </si>
  <si>
    <t>根岸 由よろしく</t>
  </si>
  <si>
    <t>Joueur de Football Américain, pratiquant la musculation et à ses heures perdues est un chasseur de trophées 😀</t>
  </si>
  <si>
    <t>負(ま)けるが勝(か)ち.</t>
  </si>
  <si>
    <t>#TeamOM ⚪Ⓜ / Player COD/Fifa  / 16 yo / ZombieIsLife / ARG ❤</t>
  </si>
  <si>
    <t>🇫🇷 ToToX 34 ans☠Ancien joueur COD☠⚡X1⚡♥R6♥🔶🔶GT ➡ KrM InToX🔶🔶Ancien GT ➡🌟PP InToX🌟 UgF InToX🌟uKn InToX🌟 🆘🆘🔞🆘🆘➡ 🔴🔴☠⚔ En Test ⚔☠🔴🔴</t>
  </si>
  <si>
    <t>Amazing pick up lines. Comedy. Cool video game stuff and stuff.</t>
  </si>
  <si>
    <t>Gaming Youtuber on the come up! Check my channel, like and subscribe.  https://t.co/FfU3bjpy4m</t>
  </si>
  <si>
    <t>Glory to God🙏🏼 Don’t worry mama🏀 #Shifty</t>
  </si>
  <si>
    <t>#1 Gaming INTEL for #NintendoSwitch, #XboxOneX, PS5, #PSX2017 #Fortnite Battle Royale, #Battlefield, #PUBG, #GTA6 &amp; #CoDWWII Xbox One X Servers Down Status!</t>
  </si>
  <si>
    <t>Hi louis from M&amp;L Gaming if you wanna be in a YouTube video hmu we love to #FaZeup FaZe Rain and FaZe Adapt expired me to do youtube</t>
  </si>
  <si>
    <t>What I like (history, painting, music, geography, archaeology, politics, mind philosophy, language, acting, Economy, science and gaming) 17 Years old</t>
  </si>
  <si>
    <t>• 16 • Probably playing Xbox 🤓 • iOS Beta Tester •</t>
  </si>
  <si>
    <t>Former Gears Of War Player. Lo Imposible es Posible! Twitch: https://t.co/g7RBC8t1wH. Business: daykyribusiness@gmail.com</t>
  </si>
  <si>
    <t>Bro I'm super fun but also super weird</t>
  </si>
  <si>
    <t>R6 player Xbox for VecTa: esl,g4g,go4</t>
  </si>
  <si>
    <t>仮面ライダーGIRLS/FAKY/Yup'in/i☆Ris/Predia/和楽器バンド/Chewing High!!/The HOOPERS/Chelsy/Lily's Blow/天月/Bentham/遊戯王/アプモン/仮面ライダー/ウルトラマン/スーパー戦隊
TH + JP</t>
  </si>
  <si>
    <t>Videojuegos, Cine y Series. Amante del baloncesto. Culé. También hago música.</t>
  </si>
  <si>
    <t>#rw18! 
Respect nature and animals 
#kvmechelen sup 
#CODWWII addict</t>
  </si>
  <si>
    <t>GAMES_YOUTUBE
(CHASE THE IMPOSSIBLE)</t>
  </si>
  <si>
    <t>The Latest and Greatest Info on Call of Duty: World War II. / Follow to stay updated. / #CoDWWII #CoDWW2 #CoD2017 #CoDWWIIReveal #CoD2017News</t>
  </si>
  <si>
    <t>@Justinbieber Is ❤Love ❤Prince Of POP❤
Patience Is What We Humans Need
❤LOVE WINS❤ Let People Think Bull Shit
P.S I Hate Liars 😠
I Love My Haters😍</t>
  </si>
  <si>
    <t>hey guys this is a link to my YouTube channel pease go check it out https://t.co/lsm83L1RUC</t>
  </si>
  <si>
    <t>Twitch is the world's leading video platform and community for gamers. For site issues follow @TwitchSupport. For support visit https://t.co/pwtwZ7oMm2</t>
  </si>
  <si>
    <t>Founder and CEO @PVPLive | Wifey 👉 @JenniferWehr  and Proud Dad | #Gaming and #Esports | PogCHAMP on PUBGs</t>
  </si>
  <si>
    <t>New Song👉🏾https://t.co/rtdsam0QKx @outcastkidmusic 👻snap: the_outcastkid1 MIXTAPE👇🏾biz:Durealoutcastkid@gmail.com ✉️</t>
  </si>
  <si>
    <t>Streamer à ces heures perdues, je joue principalement à Summoner Wars, Rainbow six, cs go, rocket league et plusieurs jeux solo en fonction des sorties</t>
  </si>
  <si>
    <t>follow my youtube channel Donzo Army</t>
  </si>
  <si>
    <t>Instagram : @Bojinglesss ....... i make Youtube Videos... check me out AGB Films #FaZeUp Hypebeast . Stay Hydrated</t>
  </si>
  <si>
    <t>ZRX400 アニメ スロット fate 器用なのは手先だけ Vita est quasi alea.</t>
  </si>
  <si>
    <t></t>
  </si>
  <si>
    <t>I don't think 'sense' is really my strong suit. Employee of @MediaMarkt_hu, Writer at @pcgurumagazin. Opinions my own.</t>
  </si>
  <si>
    <t>Surfeur du web et gourmet de techno. High Tech 💻 | Gaming 🎮 | Travel 🌍 📸 https://t.co/HnT2eqg0x6</t>
  </si>
  <si>
    <t>Im a Jrotc cadet, Willing to join the Army or be a EMT, Wrestling Fan so give me a Hell Yeah and Follow, Denver Broncos Fan</t>
  </si>
  <si>
    <t>https://t.co/rOzgUUYMFi</t>
  </si>
  <si>
    <t>http://t.co/heMd0oIUvr</t>
  </si>
  <si>
    <t>進撃の巨人、キングダム、シンフォギア、艦これ、バーサス、FateGO、ミリシタ、アズールレーン、BF4、BF1、BO3、WWII、R6S、PSO2 、FFXIV、フォーオナーなどにハマってます!! 無言でフォローすることが多いです。すみません…＞＜； フォローはできるだけ返すようにしています。よろしくお願いします!!</t>
  </si>
  <si>
    <t>a editor/youtuber ❤@Sandwich_lonely❤️ Profile pic and banner by @ladugalan</t>
  </si>
  <si>
    <t>アニメとかゲームのことつぶやきます。</t>
  </si>
  <si>
    <t>YouTube Creator // Twitch Streamer // eSports Fan // Business: PanixBusiness@gmail.com</t>
  </si>
  <si>
    <t>i resolve to make new friends</t>
  </si>
  <si>
    <t>Love searching for deals, entering contests, and following my favorite companies and blogs! Heads up: I'm quite a heavy tweeter!</t>
  </si>
  <si>
    <t>I play video games and post videos to YouTube // Call of Duty - Overwatch - Zombies - Destiny // Use code "Lighttz" to save on @KontrolFreek products!</t>
  </si>
  <si>
    <t>The Standing Streamer™/ @Twitch Broadcaster / Dad / Behavioralist / Dir. of HYPE at https://t.co/YDgoOy8t9C🌎  https://t.co/wk6WMKWbq3</t>
  </si>
  <si>
    <t>dick soft but I still go hard (AVID MEME CONNOISSEUR)</t>
  </si>
  <si>
    <t>蓬莱→聖光 3T</t>
  </si>
  <si>
    <t>Soy feliz con lo que tengo. Juego a la Play y a veces subo vídeos a YouTube.
ID-PS4: JonyPardo145
Canal YT: https://t.co/kldOelOeKD</t>
  </si>
  <si>
    <t>La música mueve el mundo. Dame unos cascos y sere feliz .Industriales UC3M. Socorrista a ratos.</t>
  </si>
  <si>
    <t>Juego a la #PS4 al #COD #FIFA #NFS y MANQUEO 🙃 y al #ClashRoyale y #ClashOfClans en el iPad, intento hacer videos y plasmarlos en YT y.. de aquella manera #Hey</t>
  </si>
  <si>
    <t>¡Somos la comunidad de jugadores online más grande del mundo! Aquí podrás disfrutar de juegos mensuales, promociones exclusivas, torneos online… 
Pregúntanos 😉</t>
  </si>
  <si>
    <t>The official Australian &amp; New Zealand twitter page for Call of Duty. For all support enquiries please contact @ATVIAssist. #CODWWII is rated R18+.</t>
  </si>
  <si>
    <t>Instagram: youngpoof__ sc: thatsjaelen Twitch: Thatpoofyfro22. "And more chune for your headtop, so watch how you speak on my name, you know?"</t>
  </si>
  <si>
    <t>been pushin right hands since '06</t>
  </si>
  <si>
    <t>Veteran, still serving. Community Contributor for World of Warships. I drink and I sink things. https://t.co/xWkpGEw9Ei</t>
  </si>
  <si>
    <t>https://t.co/fwIunVsQ7B</t>
  </si>
  <si>
    <t>just having a good time at every day building lego and whatever I can do</t>
  </si>
  <si>
    <t>ジョジョ、DEADPOOL、BATMAN、CaptainAmerica、戦国無双、鬼徹、アサクリ、CoD、destiny2、オーバーウォッチ、R6S、タイタンフォール2、ForHonor。腐ってます。フォローの際は一言戴けると有り難いです。</t>
  </si>
  <si>
    <t>16. Community Manager for @TeamELusia</t>
  </si>
  <si>
    <t>Player, Gamer, Streamer check out my streams at https://t.co/Su2R8BccQi for some awesome content and fun</t>
  </si>
  <si>
    <t>Okay.. In my own defense... I was left unsupervised.</t>
  </si>
  <si>
    <t>PSID:Elnoath COD,DQX 週1回しかできません</t>
  </si>
  <si>
    <t>Venez mp pour compte spotify premium gratuit!</t>
  </si>
  <si>
    <t>Techno Producer/Dj - Host of Comfort Sessions @ejrradio - Labels: Krafted/SoJ/Audio Autopsy</t>
  </si>
  <si>
    <t>sober life//pitbull owner &amp; lover//cook//find me on XB1: I am Modi//Boiler Up 🏀🏈// Proud member of @teampwnage #BleedOrange</t>
  </si>
  <si>
    <t>声だけは若い35歳のおっさん。
可愛いものが超大好きです( *´艸｀)
色々なゲームで遊んでます。</t>
  </si>
  <si>
    <t>COMPETITIVE CS:GO player |Bartender |SRP|</t>
  </si>
  <si>
    <t>Wir sind funny gamer die lustige Videos machen über games die wir selber zocken :)</t>
  </si>
  <si>
    <t>Ask me and find out</t>
  </si>
  <si>
    <t>ow、ダクソ、COD、フォーオナー、バイソン愛好家</t>
  </si>
  <si>
    <t>Loulou pour les très intimes</t>
  </si>
  <si>
    <t>グラセフ・白猫(テニスじゃないよ)・パズドラ少々・モンスト・ジョジョやってます。リア充見ると殺意湧きますよーwww</t>
  </si>
  <si>
    <t>Ciudadano de la actual dictadura Española, y en la edad media parece...</t>
  </si>
  <si>
    <t>☠Erik.
6⃣teen🎂
11/1/2001👶
07/06/2016💏
🌍España, Barcelona.🇪🇸
Con el 11 en la espalda.◼◻
GARETH BALE 11⚽
TEAM HERETICS🎮🔫</t>
  </si>
  <si>
    <t>#DrakeMoonArmy
#casejumpgang #wootcasesgang
@thicnibabenghis is a cuck and likes to suck mad dick</t>
  </si>
  <si>
    <t>FPSヤクザ</t>
  </si>
  <si>
    <t>survival expert</t>
  </si>
  <si>
    <t>Erlebe die Geschichte eines YouTubers und Streamer in Videos und Live in seiner einzigartigen Tollpatschigkeit seines Gamers-Leben</t>
  </si>
  <si>
    <t>PC版R6S ﾌﾟﾛﾁｰﾑ所属【父ノ背中】【ID:MetamoL】 クラン戦募集discord管理者「https://t.co/tLzQuotA1U」
アズレン呉鯖</t>
  </si>
  <si>
    <t>Upcoming YouTuber/Channel launches in late December 2017!!
2018 December 28th - 10k subscribers! 
Snapchat- charlielocko add for giveaways an video updates</t>
  </si>
  <si>
    <t>This Page Will Have All Different Types Of YouTubers Content. Want To Be Featured? Just @ Or Message Us Your Links! Sub Below ☟</t>
  </si>
  <si>
    <t>‏‏‏عاشق للعبه باتل فيلد1
انزل اشياء عن باتل فيلد1
اخبار، صور، لقطاتي، واشياء ثانيه
طبعا مو كل شي انزله عن باتل فيلد راح انزل اي شي ابغاه
الحمدالله❤#BF1</t>
  </si>
  <si>
    <t>I'm your Huckleberry</t>
  </si>
  <si>
    <t>#TiGr // Youtuber // Gamer // COD WWII // Check Out My Channel👇</t>
  </si>
  <si>
    <t>life is to valuable to be taken for granted. Player for @FrontOG</t>
  </si>
  <si>
    <t>Instagram: the_one_and_only_uni Snapchat: uni1223334444</t>
  </si>
  <si>
    <t>The home of Guff entertainment - Potentially the best YouTube channel on Earth.... (Biased)</t>
  </si>
  <si>
    <t>15 jaar oud. Ben een real madrid fan. voetbal en gamen is mijn leven. ik speel vooral: gta,cod,minecraft,worldwarX</t>
  </si>
  <si>
    <t>格ゲーとか好き。fgoやってます。ストV ケン, 鉄拳7 仁, ggxrdRev2 シン, メルブラ c軋間</t>
  </si>
  <si>
    <t>GLG is @shaunyd2k and @Scarface_Jase, two game-loving scamps from the South West. Our aim: to create great YouTube content and celebrate all things pixelated.</t>
  </si>
  <si>
    <t>Just a chill gamer that likes playing monster hunter. God eater. Freedom wars and any other hunting game. PS I like wafflez...</t>
  </si>
  <si>
    <t>This is a bio</t>
  </si>
  <si>
    <t>Rainbow 6 Siege &amp; Call of Duty Youtuber with 5000+ amazing subs. Business Email Trakky85@gmail.com</t>
  </si>
  <si>
    <t>April 2018 👶❤ | #VLOGGANG | KMIT</t>
  </si>
  <si>
    <t>Hi, I'm Sean. 24 years old. Actor/Voice Actor, Bartender and Gamer. Huge RWBY fan!</t>
  </si>
  <si>
    <t>あー だる。 ff14/tera/PUBG/オルサガ/白猫/シャドバ</t>
  </si>
  <si>
    <t>西川兄貴とV系が大好き 流行りのものは嫌いな人間です  マブラヴ/ベルセルク/洋画/スタートレック/T.M.R/abs/XJAPAN/hide/LUNA SEA/黒夢/SADS/BUCK-TICK/Dir en grey/lynch./MUCC/DEAD END/GRANRODEO</t>
  </si>
  <si>
    <t>Instagram - dylankenworthy54 ▫️ Instagram - dylankenworthy_</t>
  </si>
  <si>
    <t>✳︎Member @ClanDevL @Snipinglps RMs @Abuse_sniping ✳︎ゲームは楽しむもの💞 夜ならゲーム誘ってください</t>
  </si>
  <si>
    <t>eco-warrior, Conservation is my game, fact of the day is on my facebook! mega geek is my life! movies of all sorts,music is the soul of the party, RSPB</t>
  </si>
  <si>
    <t>insta: @guidazzz; "life is all about experiences and memories, go live your life to the max, you deserve it."</t>
  </si>
  <si>
    <t>Just a Fan Boy and Gamer</t>
  </si>
  <si>
    <t>sub to my YouTube channel ShreddedJit</t>
  </si>
  <si>
    <t>あにめげえむ大好きマン！丶(°▽、°)ノ                                  いつだって、気まぐれテキトー浮上(´^q^｀)♂ 今年21ざぃ゛!!!!!♂的な者!!!!(´^q^                          無言フォロー失礼しますゥ∩(´；ヮ；｀)∩ﾝﾋｨｨ!!!</t>
  </si>
  <si>
    <t>Official Twitter of Keith Anderson AKA (DiENTR!X) Skateboarder, Musician/Writer, CALL OF DUTY competitive player, Photographer, Videographer.</t>
  </si>
  <si>
    <t>games // anime // videos // family // #gameattackteam</t>
  </si>
  <si>
    <t>Co-Founder of Game Attack.
Previously: Founder of ScrewAttack</t>
  </si>
  <si>
    <t>Just an ordinary guy who loves games and technology..</t>
  </si>
  <si>
    <t>When there's a crowd put on a show</t>
  </si>
  <si>
    <t>Easy Family eSport</t>
  </si>
  <si>
    <t>[iTz] ❤ @iTz_Official1</t>
  </si>
  <si>
    <t>Vai Corinthians... Saudações a todos do Grande ABC Paulista estamos no topo de São Paulo é Nóis;</t>
  </si>
  <si>
    <t>MA (ASTROLOGY) P.G(dip) jyothervastu ,L.L.B. pranic - healer, practice meditation, mimicry, specialist in astropalmist, vastu ,detection of soul(spirite) etc...</t>
  </si>
  <si>
    <t>NASCAR 🏁🎮🚵🏻🥁🚑</t>
  </si>
  <si>
    <t>Entretenimiento Me agradan las personas educadas y corresponder por igual Entretenimiento</t>
  </si>
  <si>
    <t>Filthy Rich, Gangsta Bitch!💯Find My Explicit content in the link below!👇🏼🔞Must be 18+</t>
  </si>
  <si>
    <t>Unique Thumbnail Creator &amp; Call Of Duty Player on YouTube and Twitch.
https://t.co/vZloHrG2H0 // https://t.co/954ZBe5ZBB</t>
  </si>
  <si>
    <t>広く浅くオタ風味。  noobの更に下をいくサンシタ級プレイヤーが、益体もないことを垂れ流すアカウントがこちらです。  フォロワーの増減は殆どチェックしてませんので、もし、フォロー返しされていなくても気にしないで下さい。</t>
  </si>
  <si>
    <t>ドイツから来ました。職業はドイツ人です。ドイツミステリ応援係をやってます。 https://t.co/Hkooz6Kyig 記事を書いたり、映像翻訳をやったり。お仕事関係のご連絡はこちらまで： inoshishi_days-marei@yahoo.co.jp</t>
  </si>
  <si>
    <t>2BRO.さん ｹﾞｽ5 3MENさん 三人称さん 実況者さんのﾌｧﾝです！
ﾍｯﾀﾞｰは、【兎丸】ありがと(๑•̀ㅂ•́)
【つかさちゃん】娘♪
無言フォローする可能性があります┏○ﾍﾟｺｯ
鍵垢は、 一声くださればお教えいたします！|ω･)ﾉ
成人済っ！</t>
  </si>
  <si>
    <t>ソシャゲ→パズドラ、game of war、オセロニアetc.. PS4→bf4,S3X(HARDCORE),LMEN,AFL,GLOW.bf1レインボーシックス、メタルギアソリッドV.CODWW2 etc.. GamePlayer follow me!! CODWW2！クラメン募集</t>
  </si>
  <si>
    <t>I identify as a @toasterstrudel | Founder/Developer of @HollowDom |  @Twitch Streamer | business Email: troliobusiness@gmail.com | Game Dev</t>
  </si>
  <si>
    <t>Xbox, New York Knicks &amp; Wu Tang Clan.</t>
  </si>
  <si>
    <t>Preventing suicide</t>
  </si>
  <si>
    <t>| Sniper for @_snipersasylum👅💦🔥|</t>
  </si>
  <si>
    <t>Professional at not being professional at anything.</t>
  </si>
  <si>
    <t>Artist |bookings/beats: supermanage17@gmail.com</t>
  </si>
  <si>
    <t>Father, Husband, Lover, Gamer, Fake YouTuber!! I do talk absolute Nonsense here 👉https://t.co/HZ7vVCfRNg…C</t>
  </si>
  <si>
    <t>Open 7 days a week for all your gaming needs XBOX: GAMETelford3236  PSN: GTelford3236. Switch:4372-2324-5335
Facebook https://t.co/K8Jc3obx5N.
phone 01952290678</t>
  </si>
  <si>
    <t>Anthony, 20 ans, membre @WelliumMasters , 23,000 abonnés a prioris</t>
  </si>
  <si>
    <t>#GFX／#B3D／#PUBG／ @ClanDevL ,LzFy／Bullet Force:70Kkills↑,KD3.4,Nuke130↑／Discord:https://t.co/utDT4f4YiA／欲しい物リストhttps://t.co/cJDXzlHy3k／Edit練習中</t>
  </si>
  <si>
    <t>Yasser 
Pro Xbox one Gamer 
Gt : Hardwell31 &amp; YaSsoTheBosS31</t>
  </si>
  <si>
    <t>プロレス用アカウント。観戦記録。写真の腕があがりますように。</t>
  </si>
  <si>
    <t>I like food.</t>
  </si>
  <si>
    <t>Arquero, Poeta, Yogui, cocinero - From the moment they wake they devote themselves to the perfection of whatever they pursue. I have never seen such discipline.</t>
  </si>
  <si>
    <t>Y e e t</t>
  </si>
  <si>
    <t>So I picked up a controller 🌼Instagram - Pamaj @OpTicGaming</t>
  </si>
  <si>
    <t>@lliix119 @M7MD_KSAHD   @Cuaal1 @Q8__y0 @_lllx5 @carlos_mlzlz @9Ouii @nuweiser__99  @NXX213
‎
 best people on Twitter 💌</t>
  </si>
  <si>
    <t>المكان المتخصص للفيديو جيمز فقط لا غير - Nothing but Videogames 😍</t>
  </si>
  <si>
    <t>‏‏‏‏‏‏‏‏‏‏‏‏‏‏‏‏‏‏‏‏‏‏‏‏‏‏‏#ملزلز
#جيمرز
#جوسوذاتيكر٩٩ 
#MrSniper503
#Faisal_Game
#TAKETIMEGAMES
دخول متقطع 🙏🌹
#الهلال💙</t>
  </si>
  <si>
    <t>I am a blackbelt in Tae Kwon Do. On a Cross Country team.  On a track team. Air-Softer. Love gaming &amp; want to be a doctor</t>
  </si>
  <si>
    <t>I'm A Boy</t>
  </si>
  <si>
    <t>Call of Duty Player for @OwltasiaEsports #GreenWall #HypeMan Rip Grandmother ♥️😇8/7/17 Duo: @AIIAiming</t>
  </si>
  <si>
    <t>Hi! Johnfred, I live in the Philippines, I love video games, music and more.
I'm 13 yrs old</t>
  </si>
  <si>
    <t>YouTuber, sports fan, Comp, Battlefield, Cod, Rainbow Six Siege</t>
  </si>
  <si>
    <t>Hi:) Ich mache Videos über CoD und andere Ego-Shooter mit viel Humor und natürlich geilen Gameplays!  Immer Mi, Fr und So! Jeden Montag und Samstag Stream!</t>
  </si>
  <si>
    <t>knetter veel games, ladingen muziek en een flink glas whisky!
Iedere woensdag vanaf 20:00u live twitch!</t>
  </si>
  <si>
    <t>静かな場所と可愛い服が好き。 【FF14: メレー/ヒーラー】 【Destiny2: ハンター】 °˖☆◝(⁰▿⁰)◜☆˖°PvPが好きです</t>
  </si>
  <si>
    <t>Hey what's up? I'm Caleb Winkles! I'm enjoying some Resident Evil 7!! Subscribe to me at https://t.co/vI3cZYoICu See ya!!</t>
  </si>
  <si>
    <t>I blog/post about my life, photography, movies, games an things I find interesting. also do ReTweets &amp; reviews of cool stuff. I'm random, feel free to follow</t>
  </si>
  <si>
    <t>PS4 gamer! Follow for gaming advice, banter, streaming etc etc etc........ #minecraft #callofduty #skyrim #fallout #RPGgames #ps4 #telltale #psvr #ark</t>
  </si>
  <si>
    <t>★I RT YouTube/Gaming/MLG/ETC★☆Must Follow For RTs☆★One of the OGl Retweeters★☆Owned/Operated by @YTRxVaporous☆★I RT 100s Daily!★</t>
  </si>
  <si>
    <t>We retweet everything • @ us for a Retweet (Must Follow) • Follow backup @ShoutGRT</t>
  </si>
  <si>
    <t>@ us for a retweet (must be following) | Dm for promo | Owner: @DM0GUL</t>
  </si>
  <si>
    <t>Welcome all the gamers. ill be tweeting all the upcoming gameplay videos.My Channel
https://t.co/hhNYwqlwIC</t>
  </si>
  <si>
    <t>hey my name is jeff</t>
  </si>
  <si>
    <t>Je suis cool, j’ai une chaîne YouTube Tribun903N chaîne d’un amis que j’utilise pour l’aider</t>
  </si>
  <si>
    <t>Soy De Goma</t>
  </si>
  <si>
    <t>パズドラ/モンスト/CoC/FateGO/FPS  #yatamemo</t>
  </si>
  <si>
    <t>https://t.co/pMI1EtcfvH | 14yrs on @Xbox Live | 2.5M Views | 3.1K Subs | My Sister's Foundation, https://t.co/rnrwti3e2y IG: @petertheleader</t>
  </si>
  <si>
    <t>Gamer!!</t>
  </si>
  <si>
    <t>I make animation and gaming videos,buy my book! https://t.co/k1M7k7Mz3X</t>
  </si>
  <si>
    <t>Just trying to live in God's image.. // Head of Fire Flame Flow Productions. // BISCUIT BALL MAKER.</t>
  </si>
  <si>
    <t>Most likely crying.</t>
  </si>
  <si>
    <t>最近mw3 mwr ddonをメインでしてる ww2楽しみ 大好きな嫁♡@MW3ayana ♡</t>
  </si>
  <si>
    <t>Currently playing Splatoon 2. Making tunes.</t>
  </si>
  <si>
    <t>Blogueuse geek sur Midogeekblog - Gameuse Level 29 - Streameuse -  #TEAMG1 @gameone - #JeuxVideo #TEKKEN7 #VersusFighting #Nintendo #HighTech #Cinéma #Livre</t>
  </si>
  <si>
    <t>[] Headbanging is a way of life [] ➡ Okeechobee, Spring Awakening, Moonrise, Bass Center X,</t>
  </si>
  <si>
    <t>#BayernMunchen #RL9 #DA27</t>
  </si>
  <si>
    <t>scorpio, quiet type, very quiet. don't yell</t>
  </si>
  <si>
    <t>@ChelseaFC @MKDonsFC ⚽️⚽️ Eden Hazard! ❤️ Subscribe to my YouTube channel below!</t>
  </si>
  <si>
    <t>⏳This is where I am wasting the best years of my life 📸 Occasional Photographer 🎮 PSN: TheHomoHero 🤚🏼Do not use my images without permission.</t>
  </si>
  <si>
    <t>i was born in the wrong era</t>
  </si>
  <si>
    <t>pubstomper from sweden, twitch:istepZz</t>
  </si>
  <si>
    <t>‏‏‏‏‏قناتي المفضلة https://t.co/64h8qWVMbv
‏#جوسوذاتيكر٩٩
#جيش_جوسو</t>
  </si>
  <si>
    <t>😃</t>
  </si>
  <si>
    <t>YARASKY/MENACE 
/NASNASDUTCHYT😊😎</t>
  </si>
  <si>
    <t>Victim of the New York Rangers since 1926. Darryl Sutter is available to hire</t>
  </si>
  <si>
    <t>'好きなゲームを、好きな時に、好きな様に''をモットーに実況してます。ゲーム、アニメ・マンガ、車(特にラリー関係)、映画、海ドラ、声優、軍事、音楽をこよなく愛する男ーーチャンネル相互NGーー765P アケ〜SP・千早・あずさ/2〜貴音担当ーー765ASでは貴音・あずさ・千早がトップ3ーーミリ、デレはにわかだけど好き</t>
  </si>
  <si>
    <t>Hainaut 📚 Snap👻 val_598</t>
  </si>
  <si>
    <t>https://t.co/SwLxjVKBIh • Official Twitter for Alrexzander on Twitch • Founder and Chief Admin of #LURKFORCE • #TeamEmmmmsie</t>
  </si>
  <si>
    <t>| 21 Years Old | Canadian | Twitch Streamer - https://t.co/UYmwMUwhii</t>
  </si>
  <si>
    <t>Somos el equipo del Espacio de Videojuegos de El Corte Inglés. Con nosotros, podrás estar al tanto de todo lo que ocurra con la industria más divertida.</t>
  </si>
  <si>
    <t>A black belt was a white belt who never quit. Martial Artist. Gamer. live for the sesh on a Friday night</t>
  </si>
  <si>
    <t>Post your scrims to our site to be connected with other people looking for scrims! Post Scrims: https://t.co/cJIJM0ciA0 Free $5: https://t.co/AUemykANXO</t>
  </si>
  <si>
    <t>将棋部 将棋六段 テニス/日本史/政経/西洋美術/ミリタリー/考古学</t>
  </si>
  <si>
    <t>二 宮 飛 鳥 アイコン @Amataichiさんから</t>
  </si>
  <si>
    <t>Eats brains @zombiegamerZA | Co-owner of @AfricanGaming | Have written for @ESPLive &amp; @MWEBGMZ | Wanna be zombie and clan leader of @OAPclanZA</t>
  </si>
  <si>
    <t>Plays games, watches anime, and drives a red 2014 Dodge Challenger R/T Shaker. ☢/ Xbox GT: Moreful / PSN: Zamzis or R34_Octavia / Somewhat a tryhard on CoD.</t>
  </si>
  <si>
    <t>Life's Boring If You Ain't Boarin'</t>
  </si>
  <si>
    <t>We're trying to help the little people :) Check out @caffeinegaming_ | Join our Discord: https://t.co/4jUbnyzTTD | Created by @TheRealX_Pilot</t>
  </si>
  <si>
    <t>ポッキーさん大好き(ホモじゃないよ)ポキナーさんと仲良くなりたい！無言フォロー失礼します。洋画をよく見ます。１番嫌いなゆーちゅーばーはレペゼン地球です😑</t>
  </si>
  <si>
    <t>Twitch streamer, Biker, Avid video game collector and gaming enthusiast, Watch me live here https://t.co/kxospXz1Tm @LECL93 'bae</t>
  </si>
  <si>
    <t>retweeter. G2A: https://t.co/Mx9AhoOlnZ Blogger blog: https://t.co/9vipUebacN YT:https://t.co/Toiw2Bf4Jg T-shirts 4 sale https://t.co/7M4Za2VFZw Twitch⬇</t>
  </si>
  <si>
    <t>プロゲーマーやってます。 メンヘラの美少女に刺されたい人生でした。</t>
  </si>
  <si>
    <t>SydMcCandy❤️ Go watch my dumb *** YouTube videos!!</t>
  </si>
  <si>
    <t>Me llamo Cristóbal Alejo y te envío a que me tradees cualquier skin : https://t.co/qtMt7ydpP1…</t>
  </si>
  <si>
    <t>Grim343 on xbox live 
Wrathhammer89 on twitch and steam</t>
  </si>
  <si>
    <t>COD PLAYER FOR @RaPzRebellion DUO: @SwadeFPS</t>
  </si>
  <si>
    <t>There is no limit to the amount that you can charge to the game. | @GoCards | @Saints | @Sixers | @bmjk89 | Roman | Snapchat: evtine</t>
  </si>
  <si>
    <t>Professional E-Sports Organization | Sponsors: @DashThreads @MiSupps @BossBoxes - Use code 'L3GION' for 5-10% off purchases | #L3gionArmy</t>
  </si>
  <si>
    <t>El Laboratorio Cantautora, guitarrista,ambientalista. Música Del Mundo y Para El Mundo® #MiAlmaInquieta #LlegóLaBacana #Atemperada #HazteSentir #ComoQuieraDicen</t>
  </si>
  <si>
    <t>高校三年18↑/趣味ゲーム/特技なし/好きな実況者ねぶ,赤髪のともl0ve,目軽,ぺいんと,死神,レトルト,キヨ,その他諸々/好きなアニメおそ松さん,WORKING,魔法使いの嫁/フォローの際は一言ください/アイコンじろ助さん承認済みです！</t>
  </si>
  <si>
    <t>気まぐれにツイキャス配信しています/気軽に声かけて下さい！コラボ大歓迎！ /趣味はゲームとゲーム実況を見ること/やってるゲームと好きなYouTuberは固定ツイートに書いてます！</t>
  </si>
  <si>
    <t>Chris-23 @RectifyGaming is my home. @RCGEsportsHub is the grind. #CallofDuty is my game. CTRL R/C-T -Business Email: Chris@Rectifygaming.com</t>
  </si>
  <si>
    <t>Subscibe to my youtube channel https://t.co/987uJdoFCS</t>
  </si>
  <si>
    <t>Rally como forma de vida💪</t>
  </si>
  <si>
    <t>streamer, youtube, sniping, trickshotting. Jack of all trades. Let's get shit done!</t>
  </si>
  <si>
    <t>@Xbox Gamer, @Twitch Streamer, Underground Rapper, 19. Proud Member of #TeamEmmmmsie. My name is Oblivion and I'm the king 👑</t>
  </si>
  <si>
    <t>35. Married. Gamer. Runner. #MUFC // XBL: MarkySharky // Destiny addict</t>
  </si>
  <si>
    <t>Hey everyone it's FireballGamer4 !! This is my twitter page please go ahead and check out my channel to see some of my vids That's all I want you to know bye😎</t>
  </si>
  <si>
    <t>GTAV Old-School Gamer! #PES2018 #GTSport #Nintendo Lover &amp; #ClashRoyale Leagues Player. Founder &amp; Leader of @Crew13_ #PS4Share Followed by @RockstarGames</t>
  </si>
  <si>
    <t>YouTubeでゲーム生配信してるので遊びに来てね！チャンネル登録もよろしくお願いします！ハマってるゲーム関連の方、面白そうな方いきなりフォローします！良ければフォロバして欲しい(ノД`)一緒にゲームしましょう✨#ドラクエ11 #R6S #CODWW2 #MHW #MMORPG</t>
  </si>
  <si>
    <t>Fan #Photographie #Bullterrier #Steampunk #DCcomics #Rammstein #Combichrist #Photo</t>
  </si>
  <si>
    <t>16 with a 2006 v6 mustang.  https://t.co/XcHfBi5IZv</t>
  </si>
  <si>
    <t>PlayStation updates. 
xbox updates.
call of duty updates. 
fifa updates.
rockstar games updates.
PlayStation games updates</t>
  </si>
  <si>
    <t>RMCF</t>
  </si>
  <si>
    <t>[PSID:Phantom--Corsair.lPhqntom]/PS4[COD:(Cyac.sr2on2.e-sport.)][R6S]/Switch[Splatoon]/milco:@milrnilco/</t>
  </si>
  <si>
    <t>Army veteran. Clown. Gamer dude. Youtube. I like to talk about all the things gaming and entertainment. GT and PSN: brOOtalbristol</t>
  </si>
  <si>
    <t>joueur ps4(multijoueur ou jeux solo) J'adore Fallout 4 👌. Mon PSN: YTshadows</t>
  </si>
  <si>
    <t>Plus Grand Glitcher au Monde - 800 000 Soldats Représente la France ! 🇫🇷 #TeamARG ♥️</t>
  </si>
  <si>
    <t>Hair Make&amp;Snowboard</t>
  </si>
  <si>
    <t>Robert / 16 / Raste aus wie Fahrradketten. / Call of Duty 
WW2 Hype🔥</t>
  </si>
  <si>
    <t>| #LH44 | #VB77 | @MercedesAMGF1 🇩🇪 | H.A.M. Till I Die | Owner of @TWRLRacing | #4TheWin | #TeamVRTAdmin |</t>
  </si>
  <si>
    <t>Ministre de la joie de vivre. Insta: MARCKOPOLLO Snapchat: mvrcko /OM/BARCA⚽️ #jemenfou de tout</t>
  </si>
  <si>
    <t>( ‾ʖ̫‾) ( ‾ʖ̫‾) ( ‾ʖ̫‾) ( ‾ʖ̫‾) ( ‾ʖ̫‾) ( ‾ʖ̫‾) ( ‾ʖ̫‾) #DrakeMoonArmy #skinhubsquad #flamecasesarmy</t>
  </si>
  <si>
    <t>ParaBellum are a small, close-knit gaming and eSports community founded in 2016.</t>
  </si>
  <si>
    <t>Love to play video games preferably pc</t>
  </si>
  <si>
    <t>Twitch Affiliate, fan of RPG, shooter &amp; platformer games 🛡️</t>
  </si>
  <si>
    <t>YT channel xtreme project,WWE fan,Plays PS4 &amp; XBOX ONE,loves retro games
you can follow me on XBOX/PS
XBONE Jay T 1234
PS4 Jay-T_1234</t>
  </si>
  <si>
    <t>------ Aspiring Pro Gamer/Musician----------------- Achievement Hunter ----------------------- Gamerscore: 174k --------------</t>
  </si>
  <si>
    <t>#gaming, it's a lifestyle and I live that lifestyle in the form of #Xbox, #MtG and #DungeonsandDragons I'am a Massive Ice Hockey fan #BraeheadClan #AnahiemDucks</t>
  </si>
  <si>
    <t>I will retweet your tweets when you mention me @CPG_RTs in your tweets. Must be following me.</t>
  </si>
  <si>
    <t>skateee ⚡️</t>
  </si>
  <si>
    <t>17.@mimori_suzuko</t>
  </si>
  <si>
    <t>ツイキャスやニコ生でゲーム配信や雑談してます(*´ω｀*)ひいろです✨色々なゲームしてます☺️/PUBG/R6S/DBD/ホラゲー/パズドラ/白猫/シャドバ/マイクラpe/SAO/ガルパン/沢山絡んでくれる人が好き！/推し名→🍈/@hiirotti02</t>
  </si>
  <si>
    <t>Fan de DBZ ,Sao et LOL
fondateur et rédacteur en chef du site https://t.co/RurhEBv1Gk accro à rocket league</t>
  </si>
  <si>
    <t>Soy Crujiente por fuera y tierna por dentro. Me gusta disfrutar de las cosas simples de la vida.</t>
  </si>
  <si>
    <t>18 UK Leeds always be positive ❤</t>
  </si>
  <si>
    <t>French Twitch Member / Founder of GFC Live : https://t.co/WRKwdkBjiG MultiGaming   Contact : encinavivien@gmail.com .... https://t.co/1TRfHshLcd</t>
  </si>
  <si>
    <t>Brand new Gaming team</t>
  </si>
  <si>
    <t>Instagram : Steelerrb26 👻 : L_Bell24</t>
  </si>
  <si>
    <t>Gamer, Geek, Husband, Father. Co-founder @ https://t.co/2SUpN0tPAr - Head of UX Optimisation and Research @ https://t.co/dp43GEpVzG Group</t>
  </si>
  <si>
    <t>Hola....Jejeje</t>
  </si>
  <si>
    <t>🚊Conductrice/monitrice aux cheveux rouges chez #SNCF sur le #tramt4 et #ligneP Esbly/Crécy🚊 #TeamSNCF▪️ Chat noir ▪️Geekette ▪️ ✉️madzelllefr@gmail.com ✉️</t>
  </si>
  <si>
    <t>Dev. twitteuse pour concours et rencontres IRL ou virtuelles</t>
  </si>
  <si>
    <t>Je fais des vidéos. YouTuber &amp; Streamer Gaming. Abonne-toi ici mon poulet : https://t.co/DsvwyDqVR9 | Instagram : https://t.co/ZC0S3p6rs9</t>
  </si>
  <si>
    <t>@ZayRoX__ @SKYRIMovieYT |FRENCH PLAYER STREAMER OF @ApeX_Clan1|🎦 0,5k|au jour du jugement dernier personne pourra dire le juge ment | B.H.W⚡️⚡️</t>
  </si>
  <si>
    <t>Twitter officiel de la Fury Clan. Basé sur du Call of Duty regroupant plus de 3 000 abonnés. Géré par @DitoxGaming / Network : @BBTVfr
#FurySquad</t>
  </si>
  <si>
    <t>LRHS</t>
  </si>
  <si>
    <t>// WWII // 
-Save while they spend 
-Work while they sleep 
-Learn while they party 
-Live like they Dream</t>
  </si>
  <si>
    <t>15 | Twitch Streamer and YouTuber | Sponsored by @BossBoxes | #ibCLaVotC | Working on a Secret Project Don't Tell Anyone.</t>
  </si>
  <si>
    <t>17 • Yosemite High • I Own @Evucate.</t>
  </si>
  <si>
    <t>UK Gaming Enthusiast, Fifa Pro 😅 &amp; COD Fan boy. https://t.co/y5542R3U1s</t>
  </si>
  <si>
    <t>Jugador De Call Of Duty 🎮 Vídeos En Él Link ⬇
Call of duty player, 🎮 Video on the link ⬇</t>
  </si>
  <si>
    <t>@HyBridGaming_Co// gt Loqet</t>
  </si>
  <si>
    <t>Hola Amigo/a Mi Nombre Es Jhon Sebastian PAREDES Y Soy Un Aficionado  A Los Juegos  Y Si Quieres Saber Mas De Mi Sigeme .......   │Visiten Mi Canal  :D  │</t>
  </si>
  <si>
    <t>Live Scores &amp; Event Updates</t>
  </si>
  <si>
    <t>Exclusive CoD Esports News &amp; Entertainment. Also @Dexerto. Try our Beta App iOS: https://t.co/0ozjr9rT9K - Android: https://t.co/rH4zQJMwBP</t>
  </si>
  <si>
    <t>The Esports Entertainment Website. Also @DexertoIntel @DexertoFR @DexertoES @DexertoDE. Beta App iOS: https://t.co/0ozjr9rT9K - Android: https://t.co/rH4zQJMwBP</t>
  </si>
  <si>
    <t>Hi, I'm Eric!</t>
  </si>
  <si>
    <t>ゲーム好きの社会人。アイコン・ヘッダーはえるさん(女神様)に描いて頂きました ニコ生とYouTubeゲーム実況やってます。  ゲーム：BattleField コンパイルハート製品全般  PSNID:shiro_ASUS  最近の趣味：プチ農業</t>
  </si>
  <si>
    <t>Simplemente me interesantes videojuegos, las noticias (sobre videojuegos) ah y también escucho música aleatoria no sobre un solo cantante.</t>
  </si>
  <si>
    <t>lol how'd you end up here?</t>
  </si>
  <si>
    <t>Doncaster Rovers⚽️| 19 | biggest HSM fan in dn7</t>
  </si>
  <si>
    <t>sing民。アカウント新しくしました。話すの大好き♡ゲーム大好き♡イベント事大好き♡気軽にからんで下さい。</t>
  </si>
  <si>
    <t>どうも！残念系男子のみなとです ！sing!https://t.co/DalpEdHMrfで活動、nana https://t.co/Z33sDdNWFTで活動中！主にボカロ等を歌ってます！いろんなゲームエンジョイ勢でやってます！</t>
  </si>
  <si>
    <t>ancien organisateur de concours</t>
  </si>
  <si>
    <t>Follow @SmythsToysUK for all the latest toys &amp; games news, trailers, giveaways and all-around fun stuff :)
For any queries &amp; assistance go to @AskSmythsToys</t>
  </si>
  <si>
    <t>17yo.  C. TEAM OM.</t>
  </si>
  <si>
    <t>EL MUNDO NO GIRA, LO MUEVE LOCO DICE.</t>
  </si>
  <si>
    <t>ゲームしたり色んなジャンルの絵描いたり好きな事やって生きてます　最近はアブノーマルに傾き気味 https://t.co/yMs1iSM3qX…</t>
  </si>
  <si>
    <t>Competitive Rocket League Player | YouTuber/Streamer | Sponsors: Use Code “AvoiD” @KontrolFreek | Business Inquires: business.avoid@gmail.com</t>
  </si>
  <si>
    <t>CEO / Owner @DaroUprising | Editor/Videographer Business Manager | DM's = Business Inquires Private: @blurryw</t>
  </si>
  <si>
    <t>Meeka &amp; Ziggy // My Cuban Cigar ✨</t>
  </si>
  <si>
    <t>J'aime la liberté de choisir et de penser, je déteste les gens qui critiquent comment est habillé la personne, sans savoir pourquoi</t>
  </si>
  <si>
    <t>TeEm Mod. Xbone streamer. Stokie &amp; proud!!</t>
  </si>
  <si>
    <t>Our spirit is unbroken, our heart is still on fire 💙</t>
  </si>
  <si>
    <t>ゲーム大好きな人です。youtubeでゲーム実況してます!よかったら見に来てください! 僕のゲーム実況チャンネル →【https://t.co/1OcIpWZTzM 】無言フォロー歓迎です！</t>
  </si>
  <si>
    <t>Follow me pls #FaZeUp</t>
  </si>
  <si>
    <t>FOOKIN LASER SIGHTS!!</t>
  </si>
  <si>
    <t>rêver c'est donner naissance à quelque chose 🌠à nous ensuite de l'élever #regrann #travel #voyage #nature #sagesse #poesie #italie</t>
  </si>
  <si>
    <t>Derrotado es solo el que baja los brazos_x000D_
_x000D_
_x000D_
Caer esta permitido levantarse es obligado</t>
  </si>
  <si>
    <t>Editor @GN_Guides | Journalist | Petrolhead | Musician | #Kopite | Biker | Animal Lover (Views are my own..I think..Oh! a software update!)</t>
  </si>
  <si>
    <t>Hey guys I'm Xeroh and I'm 14 years old YouTuber that makes video games for a living!!! If u enjoy funny vids and entertaining then check it out boiii!!!</t>
  </si>
  <si>
    <t>CARPE DIEM</t>
  </si>
  <si>
    <t>18. x7 LANs. Calistenia. Intento de rapero y poeta. Forever @byBaAcK @OhMySparky. 
Candado: @ErCandaoDerRyuh
E.R.A. 98 CREW.</t>
  </si>
  <si>
    <t>normal kid</t>
  </si>
  <si>
    <t>gamer for life
football
essevee ⚽
🎮 xbox live : M3RKKEVIN
LINKIN PARK ❤</t>
  </si>
  <si>
    <t>Best chops in the world | TwitchAffiliate |  USMC Veteran | WWE Fan | Nerd Extraordinaire | Deux% | Business Email: legendaryladman@gmail.com</t>
  </si>
  <si>
    <t>Small streamer, Big HYPE lady! Destiny is Home.  https://t.co/clPaFqeQtb…</t>
  </si>
  <si>
    <t>French CoD Player ● CLAW ● SnK ● Crown on my head like a God 🥇👑</t>
  </si>
  <si>
    <t>LAKERS fan,.atletico de nacimiento,Loco de los videojuegos el basket y el ATLETI</t>
  </si>
  <si>
    <t>Foro de Generación Xbox. Si te gusta Xbox y sus juegos este es tu sitio. Un espacio pensado para ti.</t>
  </si>
  <si>
    <t>F|A........ Proud follower of Christ!!! Enjoy using ‘magic’(slight of hand) to entertain, uplift and reach people through it! 👍🏻😋👀 Proud SOUTH AFRICAN!</t>
  </si>
  <si>
    <t>#TeamLOSC / #Torres / 12. A❤</t>
  </si>
  <si>
    <t>のっちんTV(🍄)、キマリ=ロンゾ、Sato - cojp(さとさん)、スイメモ、Amadeus(あまちゃん)、はるきちじぇくと(🐕)、murasaki(🐰)　けなそゆ君、PUPG関係を応援中～♪</t>
  </si>
  <si>
    <t>I ❤️the 80's!!! Crazy about giveaways!!!Thanks to all of my followers!!! 😊</t>
  </si>
  <si>
    <t>Ez</t>
  </si>
  <si>
    <t>I love to participate to give-away, I love contest, I love to win!!!!</t>
  </si>
  <si>
    <t>Clush RUYUL💪👍</t>
  </si>
  <si>
    <t>Hopefully finalizing a TEAM FOR WWII</t>
  </si>
  <si>
    <t>I solemnly swear that I am up to no good.</t>
  </si>
  <si>
    <t>RAW Youtuber &amp; Official SODMG Gamer💯 Recruited by AKEEMTHO iSODMG Shout out to the CEO @souljaboy Xbox Live: Rucci SODMG</t>
  </si>
  <si>
    <t>The official Twitter account of https://t.co/MoiGABWRoh, the largest open LAN provider in North American esports. @UMGOnline for daily tournaments and cash-out matches.</t>
  </si>
  <si>
    <t>Historia del Arte en la USAL.                   
Reading is sexy 📖📚😉.
L'art est une étoile.</t>
  </si>
  <si>
    <t>おえかき DDR  WT ネプ 白石紬 ミリシタ（ID：W4EVZ9D9)などなど
ラウンジ　せのびのびなす
 Pixiv：https://t.co/XtE1dONg0H お題箱https://t.co/Y5vJ0hNvXQ</t>
  </si>
  <si>
    <t>Come To Be Informed. Stay To Be Entertained. Discussing Local &amp; National Topics- Based Out Of #FallRiver #MA #Mapoli #TalkRadio</t>
  </si>
  <si>
    <t>making mistakes one step at a time</t>
  </si>
  <si>
    <t>YouTuber, streamer, &amp; CoD Wizard. Contact: drift0rbusiness@gmail.com</t>
  </si>
  <si>
    <t>Content creator on YouTube with 1M+ subscribers &amp; Twitch Streamer! Did you Prestige yet? Inquiries: Business@PrestigeisKey.com</t>
  </si>
  <si>
    <t>主にBF1をしています sugar0764(@tukasatyan0416 )の弟です 太鼓の達人の知識もちょとだけあります。 BF1（S,N tumikanasato)です。 野良で頑張ってますｗ フォロバ99%です 一様多中1年</t>
  </si>
  <si>
    <t>16|The Future awaits YouTube-COWxDOG8 Gaming.</t>
  </si>
  <si>
    <t>[18] [F/A] [Gun] [WWII] [Grinding Diamond Subs &amp; ARs]</t>
  </si>
  <si>
    <t>Dunno</t>
  </si>
  <si>
    <t>Just an ordinary girl with extraordinary dreams!! I am a firm believer that everyone deserves to be included!! #Mom #DSW #AutismAdvocate #Music #Leafs #Raptors</t>
  </si>
  <si>
    <t>Form is temporary , Class is permanent. Arsenal Forever ♛</t>
  </si>
  <si>
    <t>Member @ApeX_Clan1 🥇 Les meilleurs de nos catégories 🥇 @SarahXI_</t>
  </si>
  <si>
    <t>bro❤: @JKoubey</t>
  </si>
  <si>
    <t>Avid eSports fan || Competitive Irish Dancer || Open Championship || Xbox Live GT: Squishez</t>
  </si>
  <si>
    <t>YO 1°
Técnico en actividades físicas y animación deportiva⚽🏀🎾 Monitor de natación🏊 Animación 2D y 3D, juegos y entornos interactivos🎮</t>
  </si>
  <si>
    <t>I like tennis and games;) Tennis🎾 🎮Gaming🎮 Rainbow Six Siege - Battlefield 1 | Youtube: Iamhillsater | Gaming News on my Twitter or Youtube!</t>
  </si>
  <si>
    <t>🤷🏾‍♂️ || 27x OLT Champion || 2x UMG Ladder Champ || 4x LL Champ || Add me on PSN: Raintastical || I have an ego || •336•</t>
  </si>
  <si>
    <t>Proud owner of eXplicit eSports 🙏Psalms 23:4🙏</t>
  </si>
  <si>
    <t>I love gadgets, video games, F1 (Michael Schumacher will always be my driver), WRC, Indy Car, DTM, NBA (Go Lakers!), NFL, movies &amp; good food.</t>
  </si>
  <si>
    <t>Thee best coster</t>
  </si>
  <si>
    <t>Fuck with me I fuck yo MAMA</t>
  </si>
  <si>
    <t>2017 //Scottish// Product design student at the University of Dundee //chilling.</t>
  </si>
  <si>
    <t>Just a casual gamer who use this to follow some games and share some stuff. Oh and just call me Cora If it's easier :) btw @HugozzCB is my gaming partner</t>
  </si>
  <si>
    <t>Programming Enthusiast 😌</t>
  </si>
  <si>
    <t>| Never been good at this bio thing | General eSports lover | Occasional genius | 🤙</t>
  </si>
  <si>
    <t>31 y/o | I am the Lizard King, I can do anything!</t>
  </si>
  <si>
    <t>Hi I,m an Veteran who loves to game. Follow me on twitch https://t.co/rQcMo5X0jn #exforcesgamers
https://t.co/eOFPMPtVKl</t>
  </si>
  <si>
    <t>I'm XXX Football,Bikes &amp; YouTube ar my life.  https://t.co/ZLIxQKMcDd</t>
  </si>
  <si>
    <t>PEDIDOS POR MD</t>
  </si>
  <si>
    <t>Good Taste... Discipline....Patience #NT</t>
  </si>
  <si>
    <t>Highland baseball and football player</t>
  </si>
  <si>
    <t>Call of duty Hybrid IGL for @OfficialStormGG                                   #AStormIsComing</t>
  </si>
  <si>
    <t>" Mother knew since I was 3 where would I be "</t>
  </si>
  <si>
    <t>Basketteur non professionnel au LCB</t>
  </si>
  <si>
    <t>Mechanical Engineer.. bad mood 🇲🇽</t>
  </si>
  <si>
    <t>イラストをたまに描く人でありゲーマーでもありデザイナーでもある。PC+PS4版DESTINY2 PC版R6S InterMezzo所属(enjoy部兼designer)  FGO WarFrame←New!!</t>
  </si>
  <si>
    <t>I like games and rap #TEAMWITT</t>
  </si>
  <si>
    <t>https://t.co/JWOJV2REkb…</t>
  </si>
  <si>
    <t>18 y.o. / Call of Duty/ German
PSN: ISparky79</t>
  </si>
  <si>
    <t>Bri ❣️</t>
  </si>
  <si>
    <t>The Warriors blew a 14 point lead in the 4th. Kyrie Goatving is the best point god of all time.</t>
  </si>
  <si>
    <t>2K18 is ass... psn: carterLsdad | COD Account: VVaby (Two V's) | I might leave Twitter soon 🙃</t>
  </si>
  <si>
    <t>Overthinking 🤔</t>
  </si>
  <si>
    <t>«Le plus grand défi de l’amitié n’est pas de montrer nos défauts à un ami, c’est de lui faire voir les siens»</t>
  </si>
  <si>
    <t>14. A below average cod player. I love basketball and football. 9th grade. @fearlesss is my biological father and i smoke fruit roll ups</t>
  </si>
  <si>
    <t>Brooklyn Paige Wrenn &amp; Braxton Bre'on Wrenn!!!!!. Fear nobody but god almighty #CowboyNation✭ #HeatNation #3nation #WoW</t>
  </si>
  <si>
    <t>Follow for everything Call of Duty                                 
Personal account: @MuscledRMH</t>
  </si>
  <si>
    <t>Rest Easy Anthony Ryan Williams 1994-2015 💙🏍👼 Till we meet again 💙One Life One Ride 👼🏍💙 Proud Owner of Gotti Line Bully🐶🇺🇸 Instagram - Foxracing_06</t>
  </si>
  <si>
    <t>I make Call of Duty Emblem Tutorials w/22K Subs #CODFamily Also on Two Toe Tags https://t.co/n6ZEpzdtTC Metalheads, Subscribe!</t>
  </si>
  <si>
    <t>3,000+ #CallofDuty #InfiniteWarfare paint shop and emblem tutorials. @ https://t.co/e3LA4QT15p</t>
  </si>
  <si>
    <t>Activision ambassador, Call of Duty Diamond Division Gaming Fam Est.2011,Bringing 4th A New Era!84NE CLAN!Emblem TuTs:YT eastboyshanx. Moneybotllc 3d printing.</t>
  </si>
  <si>
    <t>NFL ,NBA ,MLB</t>
  </si>
  <si>
    <t>Editing and Film Genius for @FaZeClan - eSports Media  // contact mitoedits@gmail.com #FaZeUp</t>
  </si>
  <si>
    <t>bae @Tillypaigexx</t>
  </si>
  <si>
    <t>Well, a big hetero hello to all of you</t>
  </si>
  <si>
    <t>Instagram@ ELODIE⚡️YUNG</t>
  </si>
  <si>
    <t>https://t.co/fHAC0UUhce #Goku
#Destiny2 The Hawaiian Superman Rush or Die #TSRH #COD
Home of the Superman Tomahawk™
#Patriots #LeGodJames #TeamLeBron #MVP #808</t>
  </si>
  <si>
    <t>|| Notorious Co-Leader | Leader of Notorious Esports | Cr Worlds Australia Team | 5405 PB ||</t>
  </si>
  <si>
    <t>I Make Call of Duty Emblems &amp; Paintjobs. #CODFamily #EmblemEditor #Paintshop</t>
  </si>
  <si>
    <t>This is the official Twitter account for Raven Software. Look for our work on http://t.co/iiOSsMTTKh</t>
  </si>
  <si>
    <t>Dedicated to Zombies: Patch Notes / News Updates! (18K Subscribers) All Views Are My Own. #CODZombies #IWZombies #WWIIZombies</t>
  </si>
  <si>
    <t>@Kuhsty " Underground Society "</t>
  </si>
  <si>
    <t>Work in progress. Retweets Game Dev tweets. Created by: @Discovermypath</t>
  </si>
  <si>
    <t>Hi all, I'm TheUnknownGamer check out my gaming vids on https://t.co/UYG77vRm97…</t>
  </si>
  <si>
    <t>Gaming Pop R&amp;B YouTube Music</t>
  </si>
  <si>
    <t>fam : @steady_vC @ViciousMyve @N1CK_FPS @Deemzhh || Nothing ventured Nothing Gained || Owner of @WeVicious || #WeAreVicious</t>
  </si>
  <si>
    <t>Northerner down south. retired superstar music photographer. Tattoos, Vinyl, Guitars. 🤘🏻</t>
  </si>
  <si>
    <t>Game is Best（ゲームイズベスト）の管理人。ゲーム歴23年のアラサーゲーマー。ここ数年はCall of Dutyにハマりっぱなし。WWII発売おめでとうございます！ゲーム好きの人はフォロー返します。#相互フォロー #ゲーマー #FPS #CoD #ゲームブロガー #PS4</t>
  </si>
  <si>
    <t>Located in @GAMETrafford, the Belong Manchester Arena is the place to go for Gaming, Tournaments, Parties &amp; Social.  #BelongByGAME 👊</t>
  </si>
  <si>
    <t>23. Tattooed. Star Wars. Marvel. DC. Good Mythical Beast. Schmoevillian. Vault Dweller. Xbox One/ PS4 Gamer.</t>
  </si>
  <si>
    <t>Providing behind the scenes insight into esports. Director for @Dexerto. Email Mike.Kent@Dexerto.com</t>
  </si>
  <si>
    <t>17 • Tweeting Tweets • Doer of Things @LethalLLC • Fitness &amp; Gaming • Kayla</t>
  </si>
  <si>
    <t>Viva youtube, Cule de corazon y no de ocasion
1Rt+1MG de @AlphaSniper97
1Rt de @ShooterCoc
1MG de @AuronPlay</t>
  </si>
  <si>
    <t>Biggest fan of Liverpool FC and Linkin Park ! 🥀🥀🥀 /
Instagram : stephen_lp_ynwa /
Snapchat : lp-ynwa</t>
  </si>
  <si>
    <t>Husband, new father, gamer, funny-man, all around fun loving guy.</t>
  </si>
  <si>
    <t>Gaming Games eSports</t>
  </si>
  <si>
    <t>Rien n'est plus dangereux que la vérité dans un monde qui ment. 
21 ans</t>
  </si>
  <si>
    <t>Jugador español de CoD competitivo | Siempre música electrónica 😉 | 'Tierra de libertad, hogar de valientes' 🔝 | Always training 💪</t>
  </si>
  <si>
    <t>https://t.co/DzA69z19Jt @Dopey_Clan USE CODE @RedKiwiz on all xgamer and Jerky XP</t>
  </si>
  <si>
    <t>3D Game/Media artist - Lead @NorthVisuals  @eCarePackage Follow the stream now! https://t.co/TatJf6C94D</t>
  </si>
  <si>
    <t>ども！いっくんです。無言フォロー失礼します。相互フォローアカウントです！WW2 TF2や模写やオリジナル絵を描くのも好きです サイト https://t.co/SxtrurkgNu 【YouTube幻影旅団】UUUMネットワーク所属 MkFrクラン PSN ID channel_ikkunn 気軽に追加して！</t>
  </si>
  <si>
    <t>1S1 😎
                                                                         snap : fab_mx  lomepal || columbine 🔥🔥
insta: Fabien miannay</t>
  </si>
  <si>
    <t>commentateurs be like ❤️</t>
  </si>
  <si>
    <t>Tomás ''Orellana (ORE)'' Orellana  VIII            @destruKTeam @MakaPna</t>
  </si>
  <si>
    <t>18 ans | Never Give Up. | 0000:00:0:23:59:59</t>
  </si>
  <si>
    <t>Competitive CoD Player | 14 |  PY</t>
  </si>
  <si>
    <t>Le succès c'est d'aller d'échec en échec sans perdre son enthousiasme.
Bouffeur de jeux vidéo, séries, films et comics professionnel.
Snapchat: lilsuig</t>
  </si>
  <si>
    <t>社会人ゲーム大好きな人のアカウント。ゲームは基本何でもプレイするタイプwiiu.3DS.Switch.PSvita.PS4.スマホゲー等。アイコン画像作成ADOさん、ヘッダー画像作成フィトンチッドさん</t>
  </si>
  <si>
    <t>きゅうり。です🥒 Splatoon! 🦑 イカナカマ[ https://t.co/vtbSmHr5qh ] 🌻 いろんなゲームします ♡ アイコンイラスト ➜ @Lalah_96deco ララァちゃん ♡ フェレット垢 ➜ @Koopqoo</t>
  </si>
  <si>
    <t>(German) Proud Call of Duty Player for ? |    🎢Duo: @PTBloody |R.I.P 03.01.2015 ~ T || M♥</t>
  </si>
  <si>
    <t>Toujours dispo pour une nouvelle experience culinaire ! 🍕🍻</t>
  </si>
  <si>
    <t>p</t>
  </si>
  <si>
    <t>Rosie here, but Rose for friends | England is my city | Trying to live life peacefully | Follow me and find out who I am! | Peace out! ♥️</t>
  </si>
  <si>
    <t>Derpiest of the derps.</t>
  </si>
  <si>
    <t>CODFeeder/R6S/GFX/ 16 /PSID z_Ranko/天然です</t>
  </si>
  <si>
    <t>The most advanced professional game controller in the world. Contact us via support@cinchgaming.com</t>
  </si>
  <si>
    <t>Why are you reading this?</t>
  </si>
  <si>
    <t>‏‏‏ 🌷 
🎧☕  ♡ ‎@carlos_mlzlz 
‎@m5aoi
‎@sasoke__11
‎@m______9o
‎@baraa3g
‎@hilaly_4449
‎@moogle_cute
@nou_90i
♡
لاتساوي سمسكرايب
#النصر
#خمبقة🎈</t>
  </si>
  <si>
    <t>Follower Of Jesus Christ ✞🤴🏾</t>
  </si>
  <si>
    <t>- Welcome to Call Of Duty Intel - | Follow for Daily News &amp; Updates on all things Call Of Duty| COD WW2 / IW &amp; MWR | Owner - @SamReFlex_CoD</t>
  </si>
  <si>
    <t>29. Laid back guy, into my sports (Weightlifting). Big hip hop and gaming fan Overwatch. Good guy, strong minded, caring. Just living my life</t>
  </si>
  <si>
    <t>What if the haters dab back? - Nikola Tesla</t>
  </si>
  <si>
    <t>Available Esports Manager. Former Orbit/Exertus. Shared mind of the Collective.
Tabletop DM/GM/Arm Wrestler.
@pidgeheart Is my soul.</t>
  </si>
  <si>
    <t>j'éme le tuning</t>
  </si>
  <si>
    <t>MWR</t>
  </si>
  <si>
    <t>Youtube Channel: StraightEdge79 Gaming
https://t.co/krvah8YiKd</t>
  </si>
  <si>
    <t>Graphic Designer | BackUp @Zyngq | IG https://t.co/7iyfCWHV18 | YT https://t.co/aaO4XBdWSF | Lead Designer For @TheVastChapters</t>
  </si>
  <si>
    <t>19 | 🇲🇽 | 🏳️‍🌈</t>
  </si>
  <si>
    <t>18 ⚫️⚪️ ⚽️ 🤼‍♂️</t>
  </si>
  <si>
    <t>07J✌.'Las guerras vienen y van pero mis soldados son eternos '</t>
  </si>
  <si>
    <t>Director for @CalamityCrew.</t>
  </si>
  <si>
    <t>32 Major COD Tournament Wins. 2-Time World Champ. XGames Gold Medalist. Most Winning COD Player - @OpTicGaming - Use code 'Crimsix' for 5% off Scuf products!</t>
  </si>
  <si>
    <t>Hard work pays off. #MPOD #TeamHeMan #TeamFirst and got a team but I'm by myself ISO. #MyRoadToFame 
shelby
&amp;
mikayla
 ❤️</t>
  </si>
  <si>
    <t>It doesn't matter if you win or lose as long as you give everything in your heart- Michael Jordan</t>
  </si>
  <si>
    <t>ElectroHouse, BALONCESTO, 17</t>
  </si>
  <si>
    <t>Just trying to bring smiles to peoples faces// I am a starter Graphics Designer but im getting better by the day!</t>
  </si>
  <si>
    <t>| Cod Player for @ | Streamer/YouTuber 🎮 | Grind 💯 | AR Slayer | YouTuber w/ 400+ subscribers | 1 x Winner of @ChiefsESC &amp; @F7org |</t>
  </si>
  <si>
    <t>Partnered with @Twitch &amp; @Discordapp Sponsored by @GFuelEnergy 🇦🇺 instagram/snapchat: PIPOPING #theTOURNAMENT</t>
  </si>
  <si>
    <t>28 | firefighter/EMT | Xbox GT: xXBicheeNXx | instagram: XBICHEENX | Snapchat: Bicheen | | LIFE GOALS=Save lives &amp; Make ppl laugh</t>
  </si>
  <si>
    <t>Digital Influenceur 🎮 | Concours réguliers🎁 | Membre @LuckForWinner |
Powered by @LaFrenchFactory💈</t>
  </si>
  <si>
    <t>• Semi professional eSport organization • Powered by @OtakuSocialClub, @JokoWear, @PandikeyCOM &amp; @WESTCPLAYERS contact@nothing-esport.com</t>
  </si>
  <si>
    <t>Just another cod fan that does co-op mode</t>
  </si>
  <si>
    <t>Nintendo fan girl 🎮 // Horror obsessed //</t>
  </si>
  <si>
    <t>Just a retard @goolin @TheEchoLab</t>
  </si>
  <si>
    <t>The official twitter account for the Gaming Arena in @GAMEColchester Follow us for exciting gaming events and activities for #Colchester</t>
  </si>
  <si>
    <t>Duo:  @ZackarySD</t>
  </si>
  <si>
    <t>GT: l Jinxed I</t>
  </si>
  <si>
    <t>just very Swizzey</t>
  </si>
  <si>
    <t>FF14が好きですTitan鯖で遊んでます。デレステ、FGO、SOA、アズルレしてます
YouTubeニコニコ動画で歌ってみたとか上げてます</t>
  </si>
  <si>
    <t>Freelance Esports Journalist and Enthusiast writing for various organisations and @Renegades, @RedBullEsports,  | Business Enquiries: serdiltv@gmail.com</t>
  </si>
  <si>
    <t>[Coach R6S pour les débutants] ~S’faire sucer c’est pas tromper~ [Cam’❤️/20/10💑]</t>
  </si>
  <si>
    <t>WW2 x @ArcticPact</t>
  </si>
  <si>
    <t>---- 29, Canadian🇨🇦 | Camping life🏕 | olllllllo | 👻-kerrii_gee</t>
  </si>
  <si>
    <t>Quand je serais grand, je veux devenir un pirate. / 20 yo.</t>
  </si>
  <si>
    <t>ゲーム垢🎮followme♡基本エンジョイ勢。通話可👼✨ 虹6/モンハン/スプラ2/モンスト飛騨人です🙌</t>
  </si>
  <si>
    <t>unknownオペレーターとでも名乗れば装備ガバガバでも許されるか…？</t>
  </si>
  <si>
    <t>フリーランスイラストレーター。 Rainbow Six Siegeの絵を描きます。PC &amp; PS4 RainbowSixSiege. PC:VERMILLION656 | PSN:Alicia_kuroneko</t>
  </si>
  <si>
    <t>am just me</t>
  </si>
  <si>
    <t>@Optic_crimsix is my dad</t>
  </si>
  <si>
    <t>17yo l French @CallofDuty player l #FaZeUp</t>
  </si>
  <si>
    <t>un humaine parmi les 7 528 545 065 🖕🏼</t>
  </si>
  <si>
    <t>I'm a YouTuber , command blocker and a java programmer ( beginner ) :D
Check my YouTube page here :
https://t.co/xmJirfDlg9</t>
  </si>
  <si>
    <t>サバゲーとかFPS(PS4)BF、PCでwotやってたり趣味やらいろいろ。基本的に気分で動くため愚痴がクソ多いです。PSIDはアカウント名と一緒。お車買うために貯金始めました。</t>
  </si>
  <si>
    <t>Owner @ArcticPact // esoh zetta tray envoyz flal</t>
  </si>
  <si>
    <t>https://t.co/sMWO91nHGw</t>
  </si>
  <si>
    <t>God 1st/Kanye West=Legend,#HeatNation/Eagles/Yankees/Chelsea/CF-NDame:CB-Duke/ #LIJ / Gamer-PS4/ #SAMCRO/Becky Lynch #1 😍/NZ born 🇳🇿</t>
  </si>
  <si>
    <t>15 ジャッキー 🔰variety streamer|SoaR grind will never stop!!! #SoaRJackie @SoaRGaming the one and only goal🙏🏼!</t>
  </si>
  <si>
    <t>Gamer, Nerd, Chess player, MTG player, D&amp;D player, Chess Club/Team VP and Single (unfortunately)</t>
  </si>
  <si>
    <t>中二175cm</t>
  </si>
  <si>
    <t>Member Only 
Follow me on Instagram!</t>
  </si>
  <si>
    <t>Fondateur, rédacteur en chef et CM @SwitchActu | Président @ShakeuptheWeb | @emonsite</t>
  </si>
  <si>
    <t>Video Gamer, in Japan. 主に海外ゲームの感想やご紹介をマイペースで。ゲームグッズ、ファンアート、俳優関係のツイートもちょこちょこと。</t>
  </si>
  <si>
    <t>野間→筑紫中央 定時2年/筋トレ、柔術部/ゲーム好き。</t>
  </si>
  <si>
    <t>Instagram: StevennQuinn</t>
  </si>
  <si>
    <t>21 | Call of Duty Player | F/A | PSN : Moekay_23</t>
  </si>
  <si>
    <t>GT: JDoofy • #MFAM #OpticNation #Greenwall #Sidemen</t>
  </si>
  <si>
    <t>Agentes somos #Comunidad #TheDivision #Destiny2 #COD y +juegos PC/PS4/XBOX Únete a Discord https://t.co/NrAx8dv2ru Haz amig@s, gana premios y juega torneos</t>
  </si>
  <si>
    <t>Husband, Father, Steel worker, old school gamer on PS4 as Demand03. Proud Member of ITz Gaming @iTz_Official1 check us out at ITZgaming.us</t>
  </si>
  <si>
    <t>Sniper. Trickshotter. Gamer in general. Powered by @GalvanizedGrips • @CinchGaming • @EquipGrips - Use code Liquids for 15% off</t>
  </si>
  <si>
    <t>Sabiendo que aunque altos objetivos en la vida conlleven altas probabilidades de fracasar, el no intentarlo conlleva al verdadero fracaso.Estudiante de ciencias</t>
  </si>
  <si>
    <t>躁鬱だと思って精神科に通っていたら軽度の #広汎性発達障害 ( #PDD ) 後に #ADHD が判明。開き直ってゆるーく生きていこうと思います。専業主婦なので基本暇です。気軽にリプください☆like→Disney/アニメ/ゲーム/rock音楽/美容・健康情報マニア/創作料理/カラオケ</t>
  </si>
  <si>
    <t>MMA, MUFC, nerd. Occasionally write words about MMA.</t>
  </si>
  <si>
    <t>「まとまるサブカル」「まとまる雑談」の更新情報などをツイート予定。
ゲーム、アニメ、マンガなどの情報。</t>
  </si>
  <si>
    <t>film geek. mchs junior.</t>
  </si>
  <si>
    <t>Helping build connections between streamers, viewers and the community on @WatchMixer  Checkout the feeds &amp; Tag for a RT-Managed by @AynarchyXB</t>
  </si>
  <si>
    <t>اللهم ارحم والدي برحمتك وادخله فسيح جناتك يا ارحم الراحمين.</t>
  </si>
  <si>
    <t>DBD｜Destiny2｜MGO3｜おそ松さん｜nana｜猫系ナマケモノ｜ゲーム配信者｜代理人作成者🙆‍♂️｜百ノ瀬様 @momomonose 本当に 感謝です。｜お題箱 https://t.co/h50EiY5aqe ｜</t>
  </si>
  <si>
    <t>IDK WHAT TO PUT🔥💦</t>
  </si>
  <si>
    <t>Bristol based bloggers who love all things geeky http://t.co/hLYKVcTcTF -</t>
  </si>
  <si>
    <t>自己紹介... ソフィアです！ゲームはスプラトゥーンやスマブラやBO3やモンスト、パズドラ、GTA5 、虹6などやってますフォローよろしくっ(*｀･ω・)ゞPSID→sophia02439 所属団体...PoS団</t>
  </si>
  <si>
    <t>ECUA 🇪🇨 Trust No 1. 💯 Member of @EnTonicClan 🎮</t>
  </si>
  <si>
    <t>CoD ZOMBIES FAN FOR @Treyarch and @SHGames. (RECENTLY: #BLackops3) (NEXT: #CODWW2). HUGE FAN OF ELECTRONIC DANCE MUSIC 🎶 🎧(#EDMMusic) @TOMORROWLAND AND @ULTRA</t>
  </si>
  <si>
    <t>ポリリズム</t>
  </si>
  <si>
    <t>アイコンは、@4cidpen の妹さんからです！4年ぶりにFPSに本格復帰し「FPSド素人シリーズ」を再開しPUBGを中心に遊んでいます。Twitter、画像、動画の無断転載禁止！ 中立的な立場で色々な人と会話しますご了承下さい。 発達障害を持ちながらも心理士をやっている傍ら、寝台特急や旅が好きなｶﾞｼﾞｪｦﾀです</t>
  </si>
  <si>
    <t>20 / I play call of duty and make YouTube videos of me playing / have a great day!</t>
  </si>
  <si>
    <t>BF1 R6s フォートナイト BF4 マイクラやってます。BF1では主に注射器もって戦場を走ってます。他のゲームはエンジョイ勢でやってます。PSID「MATTSU_4141」</t>
  </si>
  <si>
    <t>it’s sp00ky time everyone!!!</t>
  </si>
  <si>
    <t>16. Designer, DM me for any graphics. 
Mess with me and I will play Scrabble with your nan-George 2K17</t>
  </si>
  <si>
    <t>J'adore le cinéma, les produits de beauté, les paniers gourmands ... Gagner ce que j'aime, j'adore encore plus !</t>
  </si>
  <si>
    <t>Dont mess with the bull you will get the horns.</t>
  </si>
  <si>
    <t>Hier twittert das Ressort Digital von ZEIT ONLINE: Patrick Beuth (pb), Eike Kühl (ek) und Kai Biermann (kb)</t>
  </si>
  <si>
    <t>1200+ Subs | Content Creator, Pubstomper &amp; Streamer | Member Of @VoltPubstomping</t>
  </si>
  <si>
    <t>Channel: https://t.co/GsPrKxfrwJ</t>
  </si>
  <si>
    <t>XC &amp; Track - RCHS Class of 2019 - Call of Duty Sniper for @RiosEmpire &amp; Drawing #MythBDazz #MythGrind - My Discord https://t.co/mZPgcqgpjG</t>
  </si>
  <si>
    <t>Competing with the wife #tweetoff add me lol</t>
  </si>
  <si>
    <t>✌🏽 OFWGKTA forever.</t>
  </si>
  <si>
    <t>leader @figuresofeight</t>
  </si>
  <si>
    <t>My profile bobby Syamdorkas</t>
  </si>
  <si>
    <t>Average girl trying to play games but not very good at them. It's a tough life to live! I stream as much as possible around work</t>
  </si>
  <si>
    <t>II 1x Lan Winner II Call of Duty player for @ExtanteSports II Contact: mike.meebow@gmail.com</t>
  </si>
  <si>
    <t>/YouTube-Guampez/Twitch.TV-Guampez/ Facebook-Guampez/ Owner of @ExtantEsports/ Time to grow up</t>
  </si>
  <si>
    <t>Mention me for instantaneous Retweet | Must be following | Owned by @ZFeSports | Affiliated with @DynoRTs , @RexRTs , @BrawlRTs #SupportSmallStreamers 8/22</t>
  </si>
  <si>
    <t>Home of Extant ESports/ 5x tournament win's/Teams in COD, R6SIEGE, Brawhalla, FIFA, OW /contact: support@extantesports.com</t>
  </si>
  <si>
    <t>YT: supper man gaming 07/19/01. steam: https://t.co/R9XvODUbg1                                                        playing cod zombies since WAW</t>
  </si>
  <si>
    <t>|| Official Twitter of Team iGnite || EU organisation of Competitive CoD players || Founder: @MeeBowtronic ||</t>
  </si>
  <si>
    <t>I make Nintendo Switch &amp; PS4 Gaming videos on YouTube</t>
  </si>
  <si>
    <t>内容の分かりやすいツイートを心掛けています。</t>
  </si>
  <si>
    <t>Porque quiero volver a hacer lo que más me gusta aunque con mucho cuidado con el tobillo! Ella es lo mejor para mi 1♥</t>
  </si>
  <si>
    <t>目下ダイエット＆筋トレ中！ 180cm 2015年7月120kg＞2016年7月82kg＞2017年2月93kg＞2017年4月88kg</t>
  </si>
  <si>
    <t>Kmhs/Call of Duty</t>
  </si>
  <si>
    <t>Manchester United</t>
  </si>
  <si>
    <t>思ったことをツイートします！！</t>
  </si>
  <si>
    <t>AngelX Official gamer/youtuber 😁</t>
  </si>
  <si>
    <t>魁！女塾！鉄男今までありがとう。次乗るなら RGV250Γ。だけど手入れ出来なくてお釈迦にするのやだ。グースとかかなー？D社.ゼル伝.アメキャプ.アイアンマン.ソーetc.. 超絶大好き( ^ω^ )b</t>
  </si>
  <si>
    <t>the flash lover</t>
  </si>
  <si>
    <t>Youtuber | Content Creator | Editor | Gamer | Partnered With Freedom | @mcnfreedom @GFuelEnergy @KontrolFreak @ScufGaming @TurtleBeach @elgatogaming @CORSAIR</t>
  </si>
  <si>
    <t>CAS主してまーす！雑談、ゲーム配信者ですが話題性が無い主なのでいっぱいコメしてってね！押し名つけてくれると嬉しいな！</t>
  </si>
  <si>
    <t>Obj/Sub -PS4-</t>
  </si>
  <si>
    <t>PSID:HANANYORAI   　コントローラーを取り上げると噛みつきます。その際にはビールを与えて下さい、喜びます。</t>
  </si>
  <si>
    <t>YouTuber | @PDPgaming Brand Ambassador | Co-Host @nagcoza Podcast | Writer - @TechGirlZA | Animals 💜 | Geek | Gamer🎮 | Proudly🇿🇦 | We All Human Differently</t>
  </si>
  <si>
    <t>Gamer | Caster for @CodeRedEsport | Co-Host of @nagcoza podcast | Hearthstone, CS:GO and Rocket League Fan | Casual Streamer | Occasional Adult | Always on time</t>
  </si>
  <si>
    <t>CS:GO Caster, analyst &amp; desk host @CodeRedEsport/ https://t.co/cRgnLabNdC Writer for @zombiegamerZA/ @nagcoza Podcast esports guy/ Marketing Consultant/</t>
  </si>
  <si>
    <t>Printed on Cardstock with Edible Ink. Host of the NAG Podcast. Throws more shade than the grand old oak tree.</t>
  </si>
  <si>
    <t>We're super passionate about video games, computers, technology and geek culture. We also run a massive gaming expo and a million other things in our spare time</t>
  </si>
  <si>
    <t>No video game, no life.◆2017-11-01のプレイタイトル◇NSw：イカ2、マリオO◇PS4：アサシンクリードO、GT SPORT◇3DS：脱出ADV8、大逆転2◇X1：月下◇AC：チュウニ、ポップン◇スマホ：FTA◆#結ch◆人狼ゲーム◆ゲーム音楽サントラ買ったりコンサート行ったり</t>
  </si>
  <si>
    <t>Leire♎🎮
Perdono pero nunca olvidó</t>
  </si>
  <si>
    <t>This is my Twitter pages, enjoy sports, video games, and others. #PS4 #XboxOne #Ravens #Orioles #Lakers #Wizards #Captails #Gators</t>
  </si>
  <si>
    <t>I proudly offer INSTANT retweets! @ me for a retweet, must be following. Run by @Allxize // DM me or @Allxize for promotions</t>
  </si>
  <si>
    <t>Just a couple of bros, doing bro things in-game!! TheCliqueGaming Official Twitter account! Daily posts! Sub for Sub!
GT - 
Jazzhands Cosby 
Preacher Cosby</t>
  </si>
  <si>
    <t>@ us for an instant retweet! (Must be Following) | Not affiliated with @FaZeClan | FaZe Up</t>
  </si>
  <si>
    <t>DM @STUMP_MEDIA for GFX!  DM me for FREE Promotion ! We RT everything as long as you are following.</t>
  </si>
  <si>
    <t>⚫https://t.co/E2SM58iuZc…⚫17 ⚫Sponsored  ⚫PSN: PrtugeeNick14                                                        ⚫Founder of NMG Clan
🇵🇹🇺🇸</t>
  </si>
  <si>
    <t>Call of Duty: WWII RTs 🚨WARNING🚨WE AUTOMATICALLY RETWEET YOUR TWEETS INSTANTLY! Powered by: @SponsoredGamers ⬅️SPONSORSHIPS</t>
  </si>
  <si>
    <t>We RT everything that we are tagged in. Must be following @Bear_Retweets for RT.</t>
  </si>
  <si>
    <t>@FameRTz for Instant RTs &amp; Favs To Our Network of 125,000+ Followers • Shoutouts • FollowBacks • (Must Follow) • Owned by @FameRTR &amp; Powered by @ElecEveryday •</t>
  </si>
  <si>
    <t>Upcoming Canadian Pro Player🇨🇦 /Owner of Team Aurora/Affiliated w/ @CinchGaming &amp; @FatalGrips / Use cinch12319 for 5% @ Cinch &amp; VolLey for 10% @ FadeGrips</t>
  </si>
  <si>
    <t>@ us now for a RT</t>
  </si>
  <si>
    <t>Professional eSports &amp; Gaming Entertainment. 🇺🇸Get your J4L apparel here : https://t.co/DuHZoSi0S3 https://t.co/dSrajjQ25S</t>
  </si>
  <si>
    <t>| Partnered @Twitch + @Discordapp       | Chief Operating Officer/Co owner of @j4lorg   "Excellence is not an act, but a habit." 🇵🇷🇨🇺</t>
  </si>
  <si>
    <t>•NBA Reporter/Journalist 🏀• Heiress of Slytherin 🐍👑• Twitch Affiliate 🎮• Peace, Hugs, &amp; Hippie Love ✌🏼🌻💛 #TeamEmmmmsie #J4LFam</t>
  </si>
  <si>
    <t>生きてて良かったと思える一瞬を探しにいこう。</t>
  </si>
  <si>
    <t>i am an overwatch player A pharah main go see my YouTube channel</t>
  </si>
  <si>
    <t>50 years, still gaming. This year: CoD:WWII on Ps4, SWB2 on Xbox . Xbox GT: Cpt Rutger ,
 PS4: Cpt_Rutger</t>
  </si>
  <si>
    <t>sigume mi canal de youtube es https://t.co/N0SH7TPBYz
🤠🤠🤠 naci en el 2006</t>
  </si>
  <si>
    <t>Lyon 📍</t>
  </si>
  <si>
    <t>A normal guy who likes to travel. Manager, Gamer, Ex YouTuber, Massive QPR supporter, Lover of tech and my beautiful girlfriend. Follow me on instagram :)</t>
  </si>
  <si>
    <t>19 [Llirex]|| RMCF - CCF</t>
  </si>
  <si>
    <t>@ me for a RT! Please be following! DM me for cheap promotions! Owner: @LegendMaker96</t>
  </si>
  <si>
    <t>FMLgaming. Xbox One.</t>
  </si>
  <si>
    <t>Hours: Mon-Sun 8am-10pm PT /// For service status: https://t.co/uQCvKjSZgd /// For News, follow @Xbox &amp; @MajorNelson /// More Details: https://t.co/B3PR4YseOK</t>
  </si>
  <si>
    <t>Just your local fat guy that's deadly in battle field 1 gears of war and all the rest of the games us fat guys  like to kick ass in😜 also geek and petrol head</t>
  </si>
  <si>
    <t>Player of Games https://t.co/9u5m0vFqoV… https://t.co/hZjCE1zw5d</t>
  </si>
  <si>
    <t>20 - don't talk to me unless you have food - 2503</t>
  </si>
  <si>
    <t>my name is aaron</t>
  </si>
  <si>
    <t>News und Reviews rund um's Thema Gaming</t>
  </si>
  <si>
    <t>League of Legends Streamer, Coach of the Miami Manaphy for the WWCL. Gaming for the #J4LFam.</t>
  </si>
  <si>
    <t>虹6始めました(´･･`)</t>
  </si>
  <si>
    <t>Check my youtube out https://t.co/Rk9hTWAJfg</t>
  </si>
  <si>
    <t>32, English Youtuber featuring Fifa 18 Livestreams of Port Vale Career Monday every Saturday and Sunday morning!</t>
  </si>
  <si>
    <t>今現在ニコ生にてPUBG垂れ流しですが配信中(^^)/ 平日18時~24時土日祝一日中してる事が多々あります！笑倒せる敵は倒して戦いを見守る時は見守り立ち回り重視色々考えてプレイ中‼︎DUOもお気軽に！ディスコ◯スプ2◯</t>
  </si>
  <si>
    <t>Its all about gaming! I love to game and share my experiences. Check out https://t.co/K4t2nIby5U for latest news👍🏼</t>
  </si>
  <si>
    <t>Naruto:boruto the movie</t>
  </si>
  <si>
    <t>Carolina Panthers Running Back. Stanford🌲 Nike Athlete. BBTB🙏🏼 #RUNCMC</t>
  </si>
  <si>
    <t>Charlie~~~~~~~~~~~~ Go subscribe to my YouTube channel! /15/London/</t>
  </si>
  <si>
    <t>19. Psn: Nexiahh | TURN MY NOTIFICATIONS {ON} | YouTube | Rebug Jailbreak | Dream Team Is @era_eternity! | Instagram: @officialbrandonhenry</t>
  </si>
  <si>
    <t>"The Xbox Guy" 🎮 since '03 Insta: majornelson Married to @thehappygirl - Support issues? Hit up: @XboxSupport - be your best everyday. RT's Earned, Not Given.</t>
  </si>
  <si>
    <t>Welcome to the official @Xbox Twitter feed, your source for news, console info, game releases, events, sports, &amp; more. For help, please contact @XboxSupport.</t>
  </si>
  <si>
    <t>@divaauthority_ @MutePmTeam</t>
  </si>
  <si>
    <t>Gfx/Vfx et cinéaste passionné 🎀</t>
  </si>
  <si>
    <t>Educateur de ⚽️au FCPB Hermenault, jeunes et seniors 📚Educateur au collège/lycée Ste Ursule ⌚️📱💻Apple addict 🇫🇷Insta : coach_mika 👻mika-coach ⚽️OM ⚽</t>
  </si>
  <si>
    <t>⚓️O-Side⚓️ ⚾LI jr Ducks #22⚾ !!!!LETS GO CUBS!!!</t>
  </si>
  <si>
    <t>#FatGang #HardOnThotsMovement #RIPPHIZZURP #brokeniggagang #UglyGang</t>
  </si>
  <si>
    <t>Psicólogo. Intolerante a determinado tipo de gente. Siempre recordaréis este día como el día en el que casi capturáis al Capitán Jack Sparrow.</t>
  </si>
  <si>
    <t>hi guys I play ps4 and 360 gt/psn is Wranka lol I stream often now just look my psn name up on twitch</t>
  </si>
  <si>
    <t>17\GT-Strouski /SCHS '19🎓/ #Greenwall 💚🖤/ #CloutGang</t>
  </si>
  <si>
    <t>Trust me, I'm an Engineer! 👨🏼‍🔧 born: 🇿🇦Snapchat: mikemaud 👻Instagram: mickeyyyymouse 📸</t>
  </si>
  <si>
    <t>#Single #FOLLOW BACK  I'm loving, caring, kind, open mind, faithful, loyal and humble. I love to fish and love to cook.</t>
  </si>
  <si>
    <t>21|TDM/DOM specialist|Supporter of @Opticgaming and @theMoneyMatches|Future Computer Technician|Custom Pc Builder| @iTz_Official1</t>
  </si>
  <si>
    <t>PSN: JABZ13</t>
  </si>
  <si>
    <t>I don't care about this</t>
  </si>
  <si>
    <t>Still Unbeaten Heavyweight boxer,Still Prestige Master Gamer and Still a family man! ❤</t>
  </si>
  <si>
    <t>Believe in yourself &amp; your dreams, cherish life as you only have one. Gamer &amp; creator of YouTube videos. 570,000 subs. https://t.co/puEyiMmZZy IG:thetommyt999</t>
  </si>
  <si>
    <t>love my brother|Dream team is L7|</t>
  </si>
  <si>
    <t>Sup mofos..... Its me Choderz AKA PapaSpank! Stay golden fuckbois</t>
  </si>
  <si>
    <t>International, Multi-Platform, Professional Gaming Organization. Use code SKUM on select products. “Holding It Down For The Underground” Since '08. #SKUMBAGS</t>
  </si>
  <si>
    <t>GAMER | Youtuber | Cheese enthusiast | Absolute joker | Psn - DR-CHEESE______|</t>
  </si>
  <si>
    <t>Si au crépuscule
Tu as quatre testicules
Ne te prends point pour Hercule...
C'est quelqu'un qui t'encule !</t>
  </si>
  <si>
    <t>Turbo from Artificial Gaming on Youtube. Sponsored by @CatalystMints  https://t.co/lXTp0acuIE…</t>
  </si>
  <si>
    <t>Bibliotecaria OA supporter, insoddisfatta cronica, gattara, animalista assai imperfetta, manga addicted, intollerante, emigrante con la mente</t>
  </si>
  <si>
    <t>Player R6S For U4 🙌
TOP 3 SFCO#1 R6S🏆[KroNenDos]❤
TOP 4 PGW 2K17🏆
YOUTUBEUR ! : PaRa_Klyn👋
#PaRa_Klyn BimBamYaKoiiii                OùOnVaKesKonFaitGroos ?!</t>
  </si>
  <si>
    <t>O💍❤️02.09.17/Joueur R6 Sans Talent juste Cronus.Tu es important hier,une connaissance aujourd'hui, un souvenir demain.Elle te détruira a petit feu</t>
  </si>
  <si>
    <t>Official account of Jamie Hands.</t>
  </si>
  <si>
    <t>Jay | 18 | The black guy that plays CS:GO | Ps4- JGxXRampageXx, Xbox - xU6G</t>
  </si>
  <si>
    <t>Vatreni  🇭🇷             20-1          Loin des hommes</t>
  </si>
  <si>
    <t>これからもよろしく🙏</t>
  </si>
  <si>
    <t>#020817 ~ Proud Partner Of Curse Network ~ 💣 Dedicated Commentator 💣 #BackInBlack #dkdynamite #YourNextGenCommentator</t>
  </si>
  <si>
    <t>Professional nerd with 15k subs | Business inquiries: russian8703business@gmail.com</t>
  </si>
  <si>
    <t>https://t.co/UQaR9xnjdC I love traveling, training jiu jitsu and gaming. I specialize in Call of Duty and stream on XB1 and PS4. Gamertag for both is Armlockz</t>
  </si>
  <si>
    <t>Content Creator: https://t.co/fSfz1I4Tzr Live Streamer: https://t.co/WEl38c7I8C https://t.co/i4mQYT6bbo</t>
  </si>
  <si>
    <t>This IS MakaylaTheGirlyGirls RT Bot, Dont Mind her, shes quite nice with the retweets</t>
  </si>
  <si>
    <t>I'm athletic at sports and love to play 2k18 and zombies</t>
  </si>
  <si>
    <t>Streamer który nie szanuje widzów i okropnie przeklina</t>
  </si>
  <si>
    <t>Bienvenue sur ma chaîne dédiée aux mangas ! J'adore le Basket et faire des videos ! Voila c'est tout !! Actuellement je possède de 300 pirates !</t>
  </si>
  <si>
    <t>Joueur RainbowSixSiege💪🏻🔥 Cherche Roster tryhard ! 🎮PSN:Guizmo_1460🎮 🎮PSN:RandyTKo🎮 Bannière:@ZhukoR6S super propre !💪🏻</t>
  </si>
  <si>
    <t>こんにちは(^ ^)主に声のお仕事をいただいています！機械系はかなり不馴れですが、助けてもらいながら乗り切って・・・る？！ ＊出演情報＊転落の銃弾(ジェス)/BETWEEN(エレン、ミラー長官他)/アンブレイカブル・キミー・シュミット(ファーン他)/チャンオクチョン(シヨン他)/デアデビル/リベンジ3・4/他・・・</t>
  </si>
  <si>
    <t>Xbox Ambassador- Avid gamer Currently playing. FH3, Destiny, Injustice 2 GT XB1: pr1malg3ar 🎮</t>
  </si>
  <si>
    <t>Ahmed Youssef</t>
  </si>
  <si>
    <t>YouTuber, Streamer &amp; Tech Strategist.
Business Email: southside@znue.com</t>
  </si>
  <si>
    <t>ww2シャドバしてますA1をずっとうろうろしてる雑魚ですがmaster目指して日々奮闘中</t>
  </si>
  <si>
    <t>シャンスと申します。ゲーマーです(自称) 主なゲーム:BF1・BO3・LET IT DIE　etc... 使用CS機:PS4(PS4share)
キルレ1以下当たり前の紙プレイヤーですよろしゅうに
チュウニズム始めました</t>
  </si>
  <si>
    <t>Horror Fanatic!!. #KreWLife.EDM. @Anime/Manga Lover. Artist. PSN:RedKnightReborn https://t.co/cvPuPHTWnQ</t>
  </si>
  <si>
    <t>It's ya boi</t>
  </si>
  <si>
    <t>Until one has loved an animal, a part of one's soul remains unawakened.                                               
Co-founder of @4GwQPodcast  I ❤ Star Wars</t>
  </si>
  <si>
    <t>Lead trickshotter for @TheParisClan | #CORNKitten | @MisterKingTaco 😍</t>
  </si>
  <si>
    <t>Professional Gif-Ologist</t>
  </si>
  <si>
    <t>Los Angeles &amp; London</t>
  </si>
  <si>
    <t>United Kingdom</t>
  </si>
  <si>
    <t>Youtube Sky</t>
  </si>
  <si>
    <t>福岡</t>
  </si>
  <si>
    <t>https://discord.gg/pGZfpUh</t>
  </si>
  <si>
    <t>最前線</t>
  </si>
  <si>
    <t>海なし県</t>
  </si>
  <si>
    <t>齋藤飛鳥</t>
  </si>
  <si>
    <t>California</t>
  </si>
  <si>
    <t xml:space="preserve">You dont need to know </t>
  </si>
  <si>
    <t>Stevenage, UK</t>
  </si>
  <si>
    <t>UK</t>
  </si>
  <si>
    <t>Glasgow, Scotland, UK</t>
  </si>
  <si>
    <t>aymancontactpro@gmail.com</t>
  </si>
  <si>
    <t>東京</t>
  </si>
  <si>
    <t>Langreo, Asturias</t>
  </si>
  <si>
    <t>Salamanca - Barcelona</t>
  </si>
  <si>
    <t>Malden</t>
  </si>
  <si>
    <t>Birmingham, England</t>
  </si>
  <si>
    <t>San Francisco</t>
  </si>
  <si>
    <t>New Jersey</t>
  </si>
  <si>
    <t>Österreich</t>
  </si>
  <si>
    <t>Göttingen, Deutschland</t>
  </si>
  <si>
    <t>California, USA</t>
  </si>
  <si>
    <t>Los Angeles County, CA Mexico</t>
  </si>
  <si>
    <t>東京都 江戸川区</t>
  </si>
  <si>
    <t>国境</t>
  </si>
  <si>
    <t xml:space="preserve">Nottingham, UK
</t>
  </si>
  <si>
    <t>Hong Kong/Harlem/LA/Philly</t>
  </si>
  <si>
    <t>しらすけん</t>
  </si>
  <si>
    <t>Tulsa, OK</t>
  </si>
  <si>
    <t>Toronto, Ontario</t>
  </si>
  <si>
    <t>Contact@worldbest.gg</t>
  </si>
  <si>
    <t>HI HO WOLVERHAMPTON (England)</t>
  </si>
  <si>
    <t>サターンバレー</t>
  </si>
  <si>
    <t>London, England</t>
  </si>
  <si>
    <t>Everywhere &amp; Anywhere</t>
  </si>
  <si>
    <t>IN YOUR EYES</t>
  </si>
  <si>
    <t>日本のどこか</t>
  </si>
  <si>
    <t>空の下</t>
  </si>
  <si>
    <t>En algun lugar del mundo</t>
  </si>
  <si>
    <t>Aberdeen, Scotland!</t>
  </si>
  <si>
    <t>São Paulo Brazil</t>
  </si>
  <si>
    <t>St Petersburg, FL</t>
  </si>
  <si>
    <t>帝都</t>
  </si>
  <si>
    <t>japan</t>
  </si>
  <si>
    <t>San Diego, CA</t>
  </si>
  <si>
    <t>Pune, India</t>
  </si>
  <si>
    <t>London</t>
  </si>
  <si>
    <t>Chicago</t>
  </si>
  <si>
    <t>Australia</t>
  </si>
  <si>
    <t>Colmenar(Malaga)</t>
  </si>
  <si>
    <t>Kansas City</t>
  </si>
  <si>
    <t>Canada</t>
  </si>
  <si>
    <t>Hampshire, UK</t>
  </si>
  <si>
    <t>France</t>
  </si>
  <si>
    <t>タウイタウイ泊地</t>
  </si>
  <si>
    <t>盧溝橋</t>
  </si>
  <si>
    <t>South of England, UK</t>
  </si>
  <si>
    <t>Rosario / Barcelone</t>
  </si>
  <si>
    <t>New Orleans, LA</t>
  </si>
  <si>
    <t>Kentucky/ATL</t>
  </si>
  <si>
    <t>Los Angeles, CA</t>
  </si>
  <si>
    <t>Wherever me and my phone goes</t>
  </si>
  <si>
    <t>Chiefland</t>
  </si>
  <si>
    <t>Paris, France - Beirut Lebanon</t>
  </si>
  <si>
    <t xml:space="preserve">依頼〇 </t>
  </si>
  <si>
    <t>Texas</t>
  </si>
  <si>
    <t xml:space="preserve">CANTABRIA </t>
  </si>
  <si>
    <t>夜の星空が綺麗な田舎</t>
  </si>
  <si>
    <t>🇨🇦</t>
  </si>
  <si>
    <t>Home</t>
  </si>
  <si>
    <t>北海道</t>
  </si>
  <si>
    <t>comiendo, durmiendo y jugando</t>
  </si>
  <si>
    <t>España</t>
  </si>
  <si>
    <t>Marina del Rey coastin'</t>
  </si>
  <si>
    <t>滅多に人が来ない岡山の県南</t>
  </si>
  <si>
    <t>Gotham City</t>
  </si>
  <si>
    <t>Worthing, England</t>
  </si>
  <si>
    <t>二つ名 卒業し診断にて【甘えん坊将軍】へ変身</t>
  </si>
  <si>
    <t>San Bruno, CA</t>
  </si>
  <si>
    <t>PSID YuNayN Archery_l_l_</t>
  </si>
  <si>
    <t>Bordeaux</t>
  </si>
  <si>
    <t>Gelderland, Nederland</t>
  </si>
  <si>
    <t>Nepal</t>
  </si>
  <si>
    <t>Hidden Hills, CA</t>
  </si>
  <si>
    <t>NAVY SEALs</t>
  </si>
  <si>
    <t>Raleigh, NC</t>
  </si>
  <si>
    <t>Northern Ireland</t>
  </si>
  <si>
    <t>Commodore PA</t>
  </si>
  <si>
    <t>Magdeburg, Deutschland</t>
  </si>
  <si>
    <t xml:space="preserve">  Chemnitz</t>
  </si>
  <si>
    <t>日本 愛知</t>
  </si>
  <si>
    <t>Houston, Tx</t>
  </si>
  <si>
    <t>しゅーくん</t>
  </si>
  <si>
    <t xml:space="preserve">棚
</t>
  </si>
  <si>
    <t>Hell</t>
  </si>
  <si>
    <t>San Francisco &amp; Los Angeles</t>
  </si>
  <si>
    <t>England, United Kingdom</t>
  </si>
  <si>
    <t>New South Wales, Australia</t>
  </si>
  <si>
    <t>Olympia, WA</t>
  </si>
  <si>
    <t>Barcelona</t>
  </si>
  <si>
    <t>Mousseaux-sur-Seine, France</t>
  </si>
  <si>
    <t xml:space="preserve">Newcastle </t>
  </si>
  <si>
    <t>Japan/Koyto</t>
  </si>
  <si>
    <t>SY → FHQS → 河合塾 → 「競技」クイズ</t>
  </si>
  <si>
    <t>Almost Heaven, West Virginia</t>
  </si>
  <si>
    <t>Vancouver</t>
  </si>
  <si>
    <t>+ 200.000 suscriptores</t>
  </si>
  <si>
    <t>South Carolina, USA</t>
  </si>
  <si>
    <t>大阪のどこか</t>
  </si>
  <si>
    <t>Dans Le Point 😈</t>
  </si>
  <si>
    <t xml:space="preserve">France </t>
  </si>
  <si>
    <t>あなたの隣</t>
  </si>
  <si>
    <t>シブヤ,トウキョウト</t>
  </si>
  <si>
    <t>日本</t>
  </si>
  <si>
    <t>Birkenshaw, England</t>
  </si>
  <si>
    <t>Paris, France</t>
  </si>
  <si>
    <t>Suisse</t>
  </si>
  <si>
    <t>San Francisco, CA</t>
  </si>
  <si>
    <t>@bakenekomimihai 大会長</t>
  </si>
  <si>
    <t>Earth</t>
  </si>
  <si>
    <t>Port Alfred, South Africa</t>
  </si>
  <si>
    <t>Spec</t>
  </si>
  <si>
    <t>［PC］Call of Duty</t>
  </si>
  <si>
    <t>BF1で神してました。</t>
  </si>
  <si>
    <t>Kloof, South Africa</t>
  </si>
  <si>
    <t>cod</t>
  </si>
  <si>
    <t>お部屋</t>
  </si>
  <si>
    <t>神奈川県 横須賀市</t>
  </si>
  <si>
    <t>sur le dos de ta daronne</t>
  </si>
  <si>
    <t>インクの中だった。</t>
  </si>
  <si>
    <t>São Leopoldo</t>
  </si>
  <si>
    <t>Australia / Malaysia</t>
  </si>
  <si>
    <t>Hollywood, CA</t>
  </si>
  <si>
    <t>Puglia, Italia</t>
  </si>
  <si>
    <t>Aalst, België</t>
  </si>
  <si>
    <t>Glen Waverley, Melbourne</t>
  </si>
  <si>
    <t>New Jersey, USA</t>
  </si>
  <si>
    <t>decize</t>
  </si>
  <si>
    <t>🎮 PSN : SparkyNK</t>
  </si>
  <si>
    <t xml:space="preserve">Paris ( francia ) </t>
  </si>
  <si>
    <t>夢か現か幻</t>
  </si>
  <si>
    <t>Batcave, Gotham City</t>
  </si>
  <si>
    <t>CA</t>
  </si>
  <si>
    <t>Online</t>
  </si>
  <si>
    <t>Manchester, England</t>
  </si>
  <si>
    <t>そんなはやくない</t>
  </si>
  <si>
    <t>Florida, USA</t>
  </si>
  <si>
    <t>Dunfermline, Scotland</t>
  </si>
  <si>
    <t>Paris</t>
  </si>
  <si>
    <t>遥か彼方の銀河系</t>
  </si>
  <si>
    <t>ゆかり王国領内・偵都ヨコハマ・ホテルハイタワー</t>
  </si>
  <si>
    <t>South Australia</t>
  </si>
  <si>
    <t>Yah Ass</t>
  </si>
  <si>
    <t>謁見の間</t>
  </si>
  <si>
    <t>Massachusetts, USA</t>
  </si>
  <si>
    <t>Pennsylvania, USA</t>
  </si>
  <si>
    <t>strasbourg</t>
  </si>
  <si>
    <t>Winnipeg, Manitoba</t>
  </si>
  <si>
    <t>↓My YouTube account:)</t>
  </si>
  <si>
    <t>Lérida, Cataluña</t>
  </si>
  <si>
    <t>Las Vegas, NV</t>
  </si>
  <si>
    <t>Pignola</t>
  </si>
  <si>
    <t>岩手県</t>
  </si>
  <si>
    <t>Caen, Montpellier, France</t>
  </si>
  <si>
    <t>Rennes</t>
  </si>
  <si>
    <t>Boston, MA</t>
  </si>
  <si>
    <t>Torrelavega, España</t>
  </si>
  <si>
    <t>群馬</t>
  </si>
  <si>
    <t>California 🌴</t>
  </si>
  <si>
    <t>Panamá</t>
  </si>
  <si>
    <t>Cape Town, South Africa</t>
  </si>
  <si>
    <t>Jacksonville, FL</t>
  </si>
  <si>
    <t>Bay Area, CA</t>
  </si>
  <si>
    <t>Almería</t>
  </si>
  <si>
    <t>Iaşi, România</t>
  </si>
  <si>
    <t>New York, USA</t>
  </si>
  <si>
    <t>Inception level 6</t>
  </si>
  <si>
    <t>France Grenoble</t>
  </si>
  <si>
    <t>Melbourne Australia</t>
  </si>
  <si>
    <t>とーきょー</t>
  </si>
  <si>
    <t>Guelph</t>
  </si>
  <si>
    <t>Napoli, Campania</t>
  </si>
  <si>
    <t>Indiana</t>
  </si>
  <si>
    <t>Holbrook, NY</t>
  </si>
  <si>
    <t>Tucson, AZ</t>
  </si>
  <si>
    <t>Lyon, Rhône-Alpes</t>
  </si>
  <si>
    <t>Marseille</t>
  </si>
  <si>
    <t>Bay Area, California</t>
  </si>
  <si>
    <t>England is my city</t>
  </si>
  <si>
    <t>Santa Coloma de Gramenet</t>
  </si>
  <si>
    <t>ペンギンがいる島</t>
  </si>
  <si>
    <t xml:space="preserve">日本 </t>
  </si>
  <si>
    <t>大阪</t>
  </si>
  <si>
    <t>Santo André, Brasil</t>
  </si>
  <si>
    <t>North Tipperary, Ireland</t>
  </si>
  <si>
    <t>India,Punjab</t>
  </si>
  <si>
    <t>@FameRTs (Suspended)</t>
  </si>
  <si>
    <t>EEmerch.com</t>
  </si>
  <si>
    <t>Arkansas, USA</t>
  </si>
  <si>
    <t>Space</t>
  </si>
  <si>
    <t>somewhere in this solar system</t>
  </si>
  <si>
    <t>ペンタブ</t>
  </si>
  <si>
    <t>Warsaw</t>
  </si>
  <si>
    <t>Lyon</t>
  </si>
  <si>
    <t>Belgique</t>
  </si>
  <si>
    <t>since 8/12</t>
  </si>
  <si>
    <t>Barnsley</t>
  </si>
  <si>
    <t>Nord, Nord-Pas-de-Calais</t>
  </si>
  <si>
    <t>Lyon, France</t>
  </si>
  <si>
    <t>Estados Unidos</t>
  </si>
  <si>
    <t>Santa Monica, CA</t>
  </si>
  <si>
    <t>Los Santos</t>
  </si>
  <si>
    <t>Colmar, France</t>
  </si>
  <si>
    <t>Redruth, England</t>
  </si>
  <si>
    <t>DMV</t>
  </si>
  <si>
    <t>Montreal</t>
  </si>
  <si>
    <t>Outer Space</t>
  </si>
  <si>
    <t>Aquarium</t>
  </si>
  <si>
    <t>Trazegnies</t>
  </si>
  <si>
    <t>漁村</t>
  </si>
  <si>
    <t>Plasencia, España</t>
  </si>
  <si>
    <t>Amamiyah NoëLShirLey</t>
  </si>
  <si>
    <t>renfrew,scotland</t>
  </si>
  <si>
    <t>Liverpool</t>
  </si>
  <si>
    <t>United States</t>
  </si>
  <si>
    <t>WorldWide</t>
  </si>
  <si>
    <t>Nijmegen, Nederland</t>
  </si>
  <si>
    <t>Brasil</t>
  </si>
  <si>
    <t>Lloret de Mar, Espagne</t>
  </si>
  <si>
    <t>Grenada, MS</t>
  </si>
  <si>
    <t>Tacuarembó, Uruguay</t>
  </si>
  <si>
    <t>九州の大分県別府市出身！</t>
  </si>
  <si>
    <t>🔽Follow my Twitch🔽</t>
  </si>
  <si>
    <t>鹿から沼男</t>
  </si>
  <si>
    <t>新潟県</t>
  </si>
  <si>
    <t>Okayama</t>
  </si>
  <si>
    <t xml:space="preserve">probablement dans mon lit </t>
  </si>
  <si>
    <t>Baltimore, MD</t>
  </si>
  <si>
    <t>3丁目</t>
  </si>
  <si>
    <t>Mushroom Kingdom</t>
  </si>
  <si>
    <t>其処ら辺</t>
  </si>
  <si>
    <t>株式会社リマックス</t>
  </si>
  <si>
    <t>Hazlemere, South East</t>
  </si>
  <si>
    <t>San Marcos, CA, USA</t>
  </si>
  <si>
    <t>Nantes, France</t>
  </si>
  <si>
    <t>Vendée, Pays de la Loire</t>
  </si>
  <si>
    <t>日本 北海道</t>
  </si>
  <si>
    <t>?¿</t>
  </si>
  <si>
    <t>Chile</t>
  </si>
  <si>
    <t>Aqours</t>
  </si>
  <si>
    <t>Hereford</t>
  </si>
  <si>
    <t>Hungary</t>
  </si>
  <si>
    <t xml:space="preserve">España </t>
  </si>
  <si>
    <t>Sao Paulo, Brazil</t>
  </si>
  <si>
    <t>金玉の裏側は未知への扉 キュアゴールド！</t>
  </si>
  <si>
    <t>Gironde, Aquitaine</t>
  </si>
  <si>
    <t>Worldwide</t>
  </si>
  <si>
    <t>Bradford, England</t>
  </si>
  <si>
    <t>Hamilton, ON</t>
  </si>
  <si>
    <t>DICE</t>
  </si>
  <si>
    <t>Worthing England</t>
  </si>
  <si>
    <t xml:space="preserve">石川県 </t>
  </si>
  <si>
    <t>Skelton, UK</t>
  </si>
  <si>
    <t>Durban, South Africa</t>
  </si>
  <si>
    <t>Avaré, Brasil</t>
  </si>
  <si>
    <t>Philadelphia, PA</t>
  </si>
  <si>
    <t>Gateshead, England</t>
  </si>
  <si>
    <t>Gurb, España</t>
  </si>
  <si>
    <t>Barcelona, España</t>
  </si>
  <si>
    <t>Mallorca</t>
  </si>
  <si>
    <t>彩の国</t>
  </si>
  <si>
    <t>Saudi Arabia, Jeddah | Pakistan, Karachi</t>
  </si>
  <si>
    <t>Newcastle (Geordie Land)</t>
  </si>
  <si>
    <t>Super Leeds,UK</t>
  </si>
  <si>
    <t>New Bethlehem, PA</t>
  </si>
  <si>
    <t>main acct: @JDWoahx</t>
  </si>
  <si>
    <t>hell</t>
  </si>
  <si>
    <t>扶桑皇国</t>
  </si>
  <si>
    <t>Neverland</t>
  </si>
  <si>
    <t>最寄りの駅から徒歩1分</t>
  </si>
  <si>
    <t>Dublin, Ireland</t>
  </si>
  <si>
    <t>Valencia, España</t>
  </si>
  <si>
    <t>Wisconsin, Massachusetts</t>
  </si>
  <si>
    <t>Mordor (Alicante)</t>
  </si>
  <si>
    <t>Kendal, United Kingdom</t>
  </si>
  <si>
    <t>Marià Cubí 192, Barcelona</t>
  </si>
  <si>
    <t>Valencia, Spain</t>
  </si>
  <si>
    <t>C/ Campoamor 58. Valencia.</t>
  </si>
  <si>
    <t xml:space="preserve">Los Juegos incluyen Garantia </t>
  </si>
  <si>
    <t>Comunidad de Madrid, España</t>
  </si>
  <si>
    <t>https://discord.gg/gXtVcz5</t>
  </si>
  <si>
    <t>Islas Canarias, España</t>
  </si>
  <si>
    <t>ガチャのために生きろ</t>
  </si>
  <si>
    <t>Bronx, NY</t>
  </si>
  <si>
    <t>Mossel Bay, South Africa</t>
  </si>
  <si>
    <t>São Paulo</t>
  </si>
  <si>
    <t>千葉 千葉市 稲毛区</t>
  </si>
  <si>
    <t xml:space="preserve">Hayal Dünyası. </t>
  </si>
  <si>
    <t>im in bloom :D</t>
  </si>
  <si>
    <t xml:space="preserve">Vigo </t>
  </si>
  <si>
    <t>arsenal, cudi, mangas, comics.</t>
  </si>
  <si>
    <t>ingloriousjojo@hotmail.fr</t>
  </si>
  <si>
    <t>Toulouse, France</t>
  </si>
  <si>
    <t>Málaga, Andalucía</t>
  </si>
  <si>
    <t>家</t>
  </si>
  <si>
    <t>Dans un rêve</t>
  </si>
  <si>
    <t>lille</t>
  </si>
  <si>
    <t>兵庫県姫路市</t>
  </si>
  <si>
    <t>Milano, Lombardia</t>
  </si>
  <si>
    <t>マツダスタジアム</t>
  </si>
  <si>
    <t>South Africa</t>
  </si>
  <si>
    <t>Murcia, España</t>
  </si>
  <si>
    <t>After Effects</t>
  </si>
  <si>
    <t>UK - Southampton</t>
  </si>
  <si>
    <t>scofield // meaux</t>
  </si>
  <si>
    <t>Grodno, Belarus</t>
  </si>
  <si>
    <t>Dubai, United Arab Emirates</t>
  </si>
  <si>
    <t>Compiègne, France</t>
  </si>
  <si>
    <t>Mon canapé</t>
  </si>
  <si>
    <t>Bowerstone Village</t>
  </si>
  <si>
    <t>FAN ACCOUNT</t>
  </si>
  <si>
    <t>Bracknell, England</t>
  </si>
  <si>
    <t>Orgemont</t>
  </si>
  <si>
    <t>Bangor, Northern Ireland</t>
  </si>
  <si>
    <t>PSO2 ship8</t>
  </si>
  <si>
    <t>双蛇党</t>
  </si>
  <si>
    <t>雛見沢</t>
  </si>
  <si>
    <t>ケツ穴県アナル市</t>
  </si>
  <si>
    <t>cedartown, ga</t>
  </si>
  <si>
    <t>Sant Cugat del Vallès, España</t>
  </si>
  <si>
    <t>Oslo, Norge</t>
  </si>
  <si>
    <t>foster city, ca</t>
  </si>
  <si>
    <t>Malaysia</t>
  </si>
  <si>
    <t>PSID Li4s_zZ  感度8.8 MH持ち</t>
  </si>
  <si>
    <t>PCの前</t>
  </si>
  <si>
    <t>Atlanta, USA &amp; Leicester, UK</t>
  </si>
  <si>
    <t>戦艦大和が生まれた地</t>
  </si>
  <si>
    <t>xim4</t>
  </si>
  <si>
    <t>Arizona, USA</t>
  </si>
  <si>
    <t>Queens, NY</t>
  </si>
  <si>
    <t>Lille, France</t>
  </si>
  <si>
    <t>Road to UBIDAY2017 PS4 #1 優勝</t>
  </si>
  <si>
    <t>七転び八起き</t>
  </si>
  <si>
    <t>Palmdale, CA</t>
  </si>
  <si>
    <t>Isère, Rhône-Alpes</t>
  </si>
  <si>
    <t>Fuente del Maestre, España</t>
  </si>
  <si>
    <t>Málaga - Barcelona</t>
  </si>
  <si>
    <t>Instagram: GuiasTacticasES</t>
  </si>
  <si>
    <t>by myself in this lonely world</t>
  </si>
  <si>
    <t>Owatonna, MN</t>
  </si>
  <si>
    <t xml:space="preserve"> SW Scotland 100% Scots </t>
  </si>
  <si>
    <t>Lorraine, France</t>
  </si>
  <si>
    <t>Yogyakarta, Indonesia</t>
  </si>
  <si>
    <t>Porterville, CA</t>
  </si>
  <si>
    <t>Québec, Canada</t>
  </si>
  <si>
    <t>鹿児 薩摩川内市</t>
  </si>
  <si>
    <t>京都 京都市 北区</t>
  </si>
  <si>
    <t>Habe ein Baumhaus auf Redwood</t>
  </si>
  <si>
    <t>Saint-Ouen / Tunisie</t>
  </si>
  <si>
    <t>Dans le couloir de la mort</t>
  </si>
  <si>
    <t>Liverpool, West Derby</t>
  </si>
  <si>
    <t>Oregon</t>
  </si>
  <si>
    <t xml:space="preserve">Zu Hause </t>
  </si>
  <si>
    <t>Germany, Austria, Switzerland</t>
  </si>
  <si>
    <t>コントローラーの隣</t>
  </si>
  <si>
    <t>Adelaide, South Australia</t>
  </si>
  <si>
    <t>Adelaide, Australia</t>
  </si>
  <si>
    <t>Oberhausen</t>
  </si>
  <si>
    <t>Hayes Lombardy Retail Park</t>
  </si>
  <si>
    <t>Atlixco, Puebla</t>
  </si>
  <si>
    <t>Caserta, Campania</t>
  </si>
  <si>
    <t>Turin, Piedmont</t>
  </si>
  <si>
    <t>Monza, Lombardia</t>
  </si>
  <si>
    <t>Fort Collins, CO</t>
  </si>
  <si>
    <t>Costa Rica</t>
  </si>
  <si>
    <t>Some datacentre is Sydney</t>
  </si>
  <si>
    <t>N.Ireland</t>
  </si>
  <si>
    <t>HAMBURCH!</t>
  </si>
  <si>
    <t>皆の心の中</t>
  </si>
  <si>
    <t>ship2</t>
  </si>
  <si>
    <t>JAPAN</t>
  </si>
  <si>
    <t>Claye-Souilly, France</t>
  </si>
  <si>
    <t>Reims</t>
  </si>
  <si>
    <t>England</t>
  </si>
  <si>
    <t>Germany</t>
  </si>
  <si>
    <t>Bremen</t>
  </si>
  <si>
    <t>Bayonne, France</t>
  </si>
  <si>
    <t>高天原 神の間</t>
  </si>
  <si>
    <t>Cannock</t>
  </si>
  <si>
    <t>#WaveformGaming</t>
  </si>
  <si>
    <t xml:space="preserve">Facebook  </t>
  </si>
  <si>
    <t>Revel, France</t>
  </si>
  <si>
    <t>カメムシが1番嫌いです。</t>
  </si>
  <si>
    <t xml:space="preserve">Guam 671 </t>
  </si>
  <si>
    <t>Bracknell, Berkshire</t>
  </si>
  <si>
    <t>⋆͛*͛*✭</t>
  </si>
  <si>
    <t>Canelones, Uruguay</t>
  </si>
  <si>
    <t>マグロ帝国 WW2gomi</t>
  </si>
  <si>
    <t>Reims, France</t>
  </si>
  <si>
    <t>Berlin, Deutschland</t>
  </si>
  <si>
    <t>Tampa, Florida</t>
  </si>
  <si>
    <t>東京の昭島市のはしっこ</t>
  </si>
  <si>
    <t>自由に暮らす ヌンバーニ</t>
  </si>
  <si>
    <t>あんぱん射撃場</t>
  </si>
  <si>
    <t>Leicester UK</t>
  </si>
  <si>
    <t>Shadow Moses</t>
  </si>
  <si>
    <t>PHSYKER.COM</t>
  </si>
  <si>
    <t>Nederland</t>
  </si>
  <si>
    <t>North Holland, The Netherlands</t>
  </si>
  <si>
    <t>brisbane</t>
  </si>
  <si>
    <t>El Salvador</t>
  </si>
  <si>
    <t>Add my snapchat: rjc-2</t>
  </si>
  <si>
    <t>Stay Trill 🌊</t>
  </si>
  <si>
    <t>Memphis</t>
  </si>
  <si>
    <t>Out West Boolin</t>
  </si>
  <si>
    <t>Melbourne, Victoria</t>
  </si>
  <si>
    <t>実況、休止中</t>
  </si>
  <si>
    <t>Georgopol</t>
  </si>
  <si>
    <t>South West, England</t>
  </si>
  <si>
    <t>siempre estoy en el 00</t>
  </si>
  <si>
    <t>岐阜。</t>
  </si>
  <si>
    <t>ベーカリー保登</t>
  </si>
  <si>
    <t>Malaga</t>
  </si>
  <si>
    <t>Україна</t>
  </si>
  <si>
    <t>Au pays des bisounours</t>
  </si>
  <si>
    <t>Montrouge, France</t>
  </si>
  <si>
    <t>博麗神社縁側</t>
  </si>
  <si>
    <t>東京都港区（大嘘）</t>
  </si>
  <si>
    <t>Hek.G-G</t>
  </si>
  <si>
    <t xml:space="preserve">Derrière le viseur ! </t>
  </si>
  <si>
    <t>Rheinland-Pfalz, Deutschland</t>
  </si>
  <si>
    <t>大草原</t>
  </si>
  <si>
    <t xml:space="preserve">Nevada </t>
  </si>
  <si>
    <t>Basingstoke, England</t>
  </si>
  <si>
    <t>Scuf、Gfuel購入時「Mindfreak」を入力で割引</t>
  </si>
  <si>
    <t>岡山 津山市</t>
  </si>
  <si>
    <t>Great Britain</t>
  </si>
  <si>
    <t xml:space="preserve"> psn xAquly_  Dqfn</t>
  </si>
  <si>
    <t>Michigan, USA</t>
  </si>
  <si>
    <t xml:space="preserve">Twitch.tv/iTzOfficialClan. </t>
  </si>
  <si>
    <t xml:space="preserve">Bristol </t>
  </si>
  <si>
    <t>Illuminati</t>
  </si>
  <si>
    <t>iPhone: 47.470631,19.051630</t>
  </si>
  <si>
    <t>A Place</t>
  </si>
  <si>
    <t>【ホームページ】第3のTwitter▶︎</t>
  </si>
  <si>
    <t>Salem, NJ</t>
  </si>
  <si>
    <t>Spain</t>
  </si>
  <si>
    <t>東京下町</t>
  </si>
  <si>
    <t>かんとうちほー</t>
  </si>
  <si>
    <t>精神年齢低め</t>
  </si>
  <si>
    <t>Essonne, Ile-de-France</t>
  </si>
  <si>
    <t xml:space="preserve">Belgique </t>
  </si>
  <si>
    <t>Bruxelles, Belgique</t>
  </si>
  <si>
    <t>聖泉女学院 特別クラス</t>
  </si>
  <si>
    <t>WISHクラン弾透け部門</t>
  </si>
  <si>
    <t>Arcueil, France</t>
  </si>
  <si>
    <t>どっか</t>
  </si>
  <si>
    <t>Manchester England</t>
  </si>
  <si>
    <t>NEW GAME!を越えるものはないと思ってます</t>
  </si>
  <si>
    <t>CLAN【ACE】</t>
  </si>
  <si>
    <t>US</t>
  </si>
  <si>
    <t>Bozeman, MT</t>
  </si>
  <si>
    <t>JPN Today’s broadcast▷PM12:00〜</t>
  </si>
  <si>
    <t>日本 東京</t>
  </si>
  <si>
    <t>Nf</t>
  </si>
  <si>
    <t>Bonteheuwel, Cape Town, RSA.</t>
  </si>
  <si>
    <t>Somewhere in California</t>
  </si>
  <si>
    <t>Chicago, IL</t>
  </si>
  <si>
    <t>Schweiz</t>
  </si>
  <si>
    <t>London, UK</t>
  </si>
  <si>
    <t xml:space="preserve">ATLANTA </t>
  </si>
  <si>
    <t>snapchat // izzytoboss</t>
  </si>
  <si>
    <t>PSID Matiiny</t>
  </si>
  <si>
    <t>Belgique &amp; Metz</t>
  </si>
  <si>
    <t>Fort Bragg, NC</t>
  </si>
  <si>
    <t>おっぱいという名の桃源郷</t>
  </si>
  <si>
    <t>Cricklade, England</t>
  </si>
  <si>
    <t>Ontario, CA</t>
  </si>
  <si>
    <t>karnagebusiness@hotmail.com</t>
  </si>
  <si>
    <t>Cardiff, South Wales</t>
  </si>
  <si>
    <t>Des Moines, IA</t>
  </si>
  <si>
    <t>Glasgow, Scotland</t>
  </si>
  <si>
    <t>Tanos,Spain</t>
  </si>
  <si>
    <t>Indiana, USA</t>
  </si>
  <si>
    <t xml:space="preserve">Alicante, España </t>
  </si>
  <si>
    <t>Perth, Western Australia</t>
  </si>
  <si>
    <t>NDOとは「にっさん、童貞卒業、応援団」の略である。</t>
  </si>
  <si>
    <t>Coventry</t>
  </si>
  <si>
    <t>België (Vlaams-Brabant)</t>
  </si>
  <si>
    <t>Malta</t>
  </si>
  <si>
    <t>Yvelines, France</t>
  </si>
  <si>
    <t>Le Pays Du Soleil  Levant</t>
  </si>
  <si>
    <t>Living with @kyroskoh (SG)</t>
  </si>
  <si>
    <t>オフィスPAC</t>
  </si>
  <si>
    <t>Lemmer</t>
  </si>
  <si>
    <t>Las Palmas, Islas Canarias</t>
  </si>
  <si>
    <t>Bournemouth, England</t>
  </si>
  <si>
    <t>Hawaii, USA</t>
  </si>
  <si>
    <t>大楠公生誕の地</t>
  </si>
  <si>
    <t>futur</t>
  </si>
  <si>
    <t>Orangeville</t>
  </si>
  <si>
    <t>Edmonton, Alberta</t>
  </si>
  <si>
    <t xml:space="preserve">California </t>
  </si>
  <si>
    <t>新潟→大阪</t>
  </si>
  <si>
    <t>Ilkeston, UK</t>
  </si>
  <si>
    <t>Au Paradis</t>
  </si>
  <si>
    <t>ふぁぼ、高評価モチベになります</t>
  </si>
  <si>
    <t>COAT  FirstStage</t>
  </si>
  <si>
    <t>Austin, TX</t>
  </si>
  <si>
    <t>なまぽ</t>
  </si>
  <si>
    <t>Since 11.5〜</t>
  </si>
  <si>
    <t>Crewe, England</t>
  </si>
  <si>
    <t>Sopron, Hungary</t>
  </si>
  <si>
    <t>Campsall, England</t>
  </si>
  <si>
    <t>地球</t>
  </si>
  <si>
    <t>やまぽんファミリー</t>
  </si>
  <si>
    <t>ここや</t>
  </si>
  <si>
    <t>Tours, France</t>
  </si>
  <si>
    <t>durham</t>
  </si>
  <si>
    <t>/r/Livebroadcasting</t>
  </si>
  <si>
    <t>Rampachodavaram</t>
  </si>
  <si>
    <t>Wellington, England</t>
  </si>
  <si>
    <t>Turn Notifications On!</t>
  </si>
  <si>
    <t>South Carolina</t>
  </si>
  <si>
    <t>Middlesbrough, UK</t>
  </si>
  <si>
    <t>DETROIT ✈ LAS VEGAS</t>
  </si>
  <si>
    <t>Pittsburgh, PA  ↓↓PORTFOLIO ↓↓</t>
  </si>
  <si>
    <t>Ontario, Canada</t>
  </si>
  <si>
    <t>リムられたらリムり返します🙄</t>
  </si>
  <si>
    <t>↓this is a my channel</t>
  </si>
  <si>
    <t>Dijon City Gang 🔫</t>
  </si>
  <si>
    <t>Basel, Schweiz</t>
  </si>
  <si>
    <t>El Puerto de Santa María</t>
  </si>
  <si>
    <t>الرياض</t>
  </si>
  <si>
    <t>الرياض, المملكة العربية السعود</t>
  </si>
  <si>
    <t xml:space="preserve">الرياض </t>
  </si>
  <si>
    <t>兵庫 姫路市</t>
  </si>
  <si>
    <t>The Matrix</t>
  </si>
  <si>
    <t>セルビナ</t>
  </si>
  <si>
    <t xml:space="preserve">UK </t>
  </si>
  <si>
    <t>ピンキー‼︎</t>
  </si>
  <si>
    <t>Lille</t>
  </si>
  <si>
    <t>マナー🙅死体撃ち👌ww2頑張る</t>
  </si>
  <si>
    <t>Dans le TurFu</t>
  </si>
  <si>
    <t>Let's play cod:wwⅡ!!</t>
  </si>
  <si>
    <t>あのへん</t>
  </si>
  <si>
    <t>Tokyo</t>
  </si>
  <si>
    <t>Pochinki city</t>
  </si>
  <si>
    <t>コロニー市街地</t>
  </si>
  <si>
    <t>Taverny, Ile-de-France</t>
  </si>
  <si>
    <t>土の中在住</t>
  </si>
  <si>
    <t>Chennai, India</t>
  </si>
  <si>
    <t>Ab, Canada</t>
  </si>
  <si>
    <t>Request ×</t>
  </si>
  <si>
    <t xml:space="preserve"> PS4- ooBAZoo  STEAM- ProkillB</t>
  </si>
  <si>
    <t>Kansas</t>
  </si>
  <si>
    <t>Computer</t>
  </si>
  <si>
    <t>North America</t>
  </si>
  <si>
    <t>NA • FREE Daily PS4 &amp; XB1 Tourneys</t>
  </si>
  <si>
    <t>$10-Bio Spot,Pinned Tweet,S/O</t>
  </si>
  <si>
    <t>USA // United Kingdom</t>
  </si>
  <si>
    <t>Knoxville, TN</t>
  </si>
  <si>
    <t>Between your thighs</t>
  </si>
  <si>
    <t>Jersey</t>
  </si>
  <si>
    <t>127.0.0.1</t>
  </si>
  <si>
    <t>Everywhere</t>
  </si>
  <si>
    <t>Rosario, Argentina</t>
  </si>
  <si>
    <t>Homestead, FL</t>
  </si>
  <si>
    <t>Paisley</t>
  </si>
  <si>
    <t>louisville</t>
  </si>
  <si>
    <t>Toronto,Ont</t>
  </si>
  <si>
    <t>大都会大分 19歳のクソガキ</t>
  </si>
  <si>
    <t>Venezuela</t>
  </si>
  <si>
    <t>ズーラシア</t>
  </si>
  <si>
    <t>Zoeterwoude</t>
  </si>
  <si>
    <t>Edinburgh</t>
  </si>
  <si>
    <t>MiddleDick, Florida</t>
  </si>
  <si>
    <t>Follow us back for more RT's!</t>
  </si>
  <si>
    <t>Mention @TwitchTVOnline for RT</t>
  </si>
  <si>
    <t>Dijon, France</t>
  </si>
  <si>
    <t>Norwich, England</t>
  </si>
  <si>
    <t>Youngstown, OH</t>
  </si>
  <si>
    <t>Magnolia</t>
  </si>
  <si>
    <t>Yvelines, Ile-de-France</t>
  </si>
  <si>
    <t>Netherlands</t>
  </si>
  <si>
    <t>Republic of the Philippines❤</t>
  </si>
  <si>
    <t>Salt Lake City, Utah</t>
  </si>
  <si>
    <t>ugine</t>
  </si>
  <si>
    <t>Ft. Lauderdale, FL</t>
  </si>
  <si>
    <t>Stirling</t>
  </si>
  <si>
    <t>Avignon, France</t>
  </si>
  <si>
    <t>Kuwait</t>
  </si>
  <si>
    <t>المملكة العربية السعودية</t>
  </si>
  <si>
    <t>Wrocław, Polska</t>
  </si>
  <si>
    <t>PSID:goku-son1013/大阪</t>
  </si>
  <si>
    <t>Buenos Aires, Argentina</t>
  </si>
  <si>
    <t>Gainesville, FL</t>
  </si>
  <si>
    <t>Le Mans, France</t>
  </si>
  <si>
    <t>リゼちゃんの隣</t>
  </si>
  <si>
    <t>townland</t>
  </si>
  <si>
    <t>Teesside, England, TS17 7BW</t>
  </si>
  <si>
    <t>Chucena, España</t>
  </si>
  <si>
    <t>茨城 ひたちなか市</t>
  </si>
  <si>
    <t>donegal ireland</t>
  </si>
  <si>
    <t>Georgia, USA</t>
  </si>
  <si>
    <t>Haute-Marne, Champagne-Ardenne</t>
  </si>
  <si>
    <t>OGp_x&amp;xRqm1st&amp;RunqChan←中身違います</t>
  </si>
  <si>
    <t>Norge</t>
  </si>
  <si>
    <t xml:space="preserve">cheshire </t>
  </si>
  <si>
    <t>Northern Illinois</t>
  </si>
  <si>
    <t>Aylesbury, England</t>
  </si>
  <si>
    <t>Texas, USA</t>
  </si>
  <si>
    <t>Namek</t>
  </si>
  <si>
    <t>De North</t>
  </si>
  <si>
    <t>Florida</t>
  </si>
  <si>
    <t>snap: raph.tz</t>
  </si>
  <si>
    <t>YouTubeチャンネル</t>
  </si>
  <si>
    <t xml:space="preserve">I dont even know </t>
  </si>
  <si>
    <t>South East, England</t>
  </si>
  <si>
    <t>Calolziocorte, Lombardia</t>
  </si>
  <si>
    <t>Rome</t>
  </si>
  <si>
    <t xml:space="preserve"> SWVA </t>
  </si>
  <si>
    <t>大好きな場所in JAPAN</t>
  </si>
  <si>
    <t>エーリカのベッドの下</t>
  </si>
  <si>
    <t>Wilhelmshaven, Niedersachsen</t>
  </si>
  <si>
    <t>Orefield, PA</t>
  </si>
  <si>
    <t>大統領専用機</t>
  </si>
  <si>
    <t>ocean city md</t>
  </si>
  <si>
    <t>バージニア州　フェアフェックス</t>
  </si>
  <si>
    <t>Lost</t>
  </si>
  <si>
    <t>Les vrais reufs</t>
  </si>
  <si>
    <t>SUBSCRIBE 👇</t>
  </si>
  <si>
    <t>グロースインゼル(広島)</t>
  </si>
  <si>
    <t>Gotham city C-137</t>
  </si>
  <si>
    <t>Pas-de-Calais 62</t>
  </si>
  <si>
    <t>Slovak Republic</t>
  </si>
  <si>
    <t>Cataluña, España</t>
  </si>
  <si>
    <t>fukushima</t>
  </si>
  <si>
    <t>Москва / EmiratesStadium</t>
  </si>
  <si>
    <t>三重県のどこか</t>
  </si>
  <si>
    <t>東海圏</t>
  </si>
  <si>
    <t>ナウシズ 006フランカ'sカフェ/東北民</t>
  </si>
  <si>
    <t>Show Low AZ</t>
  </si>
  <si>
    <t>Joliet, IL</t>
  </si>
  <si>
    <t>Coventry, UK</t>
  </si>
  <si>
    <t>PSID:ZAKI1748</t>
  </si>
  <si>
    <t>イヴァリース</t>
  </si>
  <si>
    <t>sydney Australia oi!!!!</t>
  </si>
  <si>
    <t>Ile-de-France, France</t>
  </si>
  <si>
    <t>PS4最高かよ</t>
  </si>
  <si>
    <t>⬇️Subscribe⬇️</t>
  </si>
  <si>
    <t>Italy</t>
  </si>
  <si>
    <t>Madrid, Comunidad de Madrid</t>
  </si>
  <si>
    <t>Angers, France</t>
  </si>
  <si>
    <t>NoobTown</t>
  </si>
  <si>
    <t>Johannesburg, South Africa</t>
  </si>
  <si>
    <t>Brasília, Brasil</t>
  </si>
  <si>
    <t xml:space="preserve">PSID→GR-560   </t>
  </si>
  <si>
    <t>Somewhere in Georgia</t>
  </si>
  <si>
    <t>Mi Mundo Tu Mundo</t>
  </si>
  <si>
    <t>Madrid - Santander</t>
  </si>
  <si>
    <t>Marília/SP - Brasil</t>
  </si>
  <si>
    <t>MD, USA</t>
  </si>
  <si>
    <t>Japan</t>
  </si>
  <si>
    <t>積みゲの谷</t>
  </si>
  <si>
    <t>Derby</t>
  </si>
  <si>
    <t>Terminal</t>
  </si>
  <si>
    <t>Nordrhein-Westfalen</t>
  </si>
  <si>
    <t>Nuevo León, México</t>
  </si>
  <si>
    <t>Colombia</t>
  </si>
  <si>
    <t>Seine-et-Marne, Ile-de-France</t>
  </si>
  <si>
    <t>いわき市</t>
  </si>
  <si>
    <t>Youtube</t>
  </si>
  <si>
    <t>Russia</t>
  </si>
  <si>
    <t>India</t>
  </si>
  <si>
    <t>大会一回戦負け</t>
  </si>
  <si>
    <t>Nowhere...Just on VACation</t>
  </si>
  <si>
    <t xml:space="preserve">England </t>
  </si>
  <si>
    <t>Entre Murcia y Sevilla</t>
  </si>
  <si>
    <t>Lebanon</t>
  </si>
  <si>
    <t>Stockholm, Sverige</t>
  </si>
  <si>
    <t>　ミリ姫司令部地下壕</t>
  </si>
  <si>
    <t>Massachusetts</t>
  </si>
  <si>
    <t>Lille Roubaix 59</t>
  </si>
  <si>
    <t>Lunéville</t>
  </si>
  <si>
    <t>The Oasis</t>
  </si>
  <si>
    <t>Sydney, New South Wales</t>
  </si>
  <si>
    <t>France, Basse Normandie</t>
  </si>
  <si>
    <t>Sevilla, Andalucía</t>
  </si>
  <si>
    <t>Austraila</t>
  </si>
  <si>
    <t>USA</t>
  </si>
  <si>
    <t>not free unless your a mate or in a team im in.</t>
  </si>
  <si>
    <t>tienda@xtralife.es</t>
  </si>
  <si>
    <t>MAC MILLER' #Diamond Supply.</t>
  </si>
  <si>
    <t>Ohio, USA</t>
  </si>
  <si>
    <t>Seattle, WA</t>
  </si>
  <si>
    <t>Norway</t>
  </si>
  <si>
    <t>Barbados</t>
  </si>
  <si>
    <t>PSID-Zv_TAKEHYO_vZ</t>
  </si>
  <si>
    <t>イカハラ・ペタ・ロリ・コーン帝国</t>
  </si>
  <si>
    <t>名古屋</t>
  </si>
  <si>
    <t>D.F.  ;)</t>
  </si>
  <si>
    <t>Mexico</t>
  </si>
  <si>
    <t>我が御敵の目の前</t>
  </si>
  <si>
    <t xml:space="preserve">south Florida </t>
  </si>
  <si>
    <t>Yverdon-les-Bains, Suisse</t>
  </si>
  <si>
    <t>Brisbane,  Australia</t>
  </si>
  <si>
    <t>Halesowen</t>
  </si>
  <si>
    <t>東京世田谷区</t>
  </si>
  <si>
    <t>Monte Myoboku.</t>
  </si>
  <si>
    <t xml:space="preserve">en under sur evac </t>
  </si>
  <si>
    <t>Argenteuil, France</t>
  </si>
  <si>
    <t>Dundalk, MD</t>
  </si>
  <si>
    <t>The Gym</t>
  </si>
  <si>
    <t>UK &amp; Los Angeles, CA</t>
  </si>
  <si>
    <t>Cádiz, Andalucía</t>
  </si>
  <si>
    <t>Gaming room</t>
  </si>
  <si>
    <t>ประเทศไทย</t>
  </si>
  <si>
    <t>Schriek</t>
  </si>
  <si>
    <t>Ålesund, Norway</t>
  </si>
  <si>
    <t>The News</t>
  </si>
  <si>
    <t>Turn On My Notifications Bae❤</t>
  </si>
  <si>
    <t>Frisco, TX</t>
  </si>
  <si>
    <t>New Rochelle, NY</t>
  </si>
  <si>
    <t>Voorburg Midden</t>
  </si>
  <si>
    <t>メットを被ると不審者</t>
  </si>
  <si>
    <t>Zorita-Garciaz</t>
  </si>
  <si>
    <t>Budapest</t>
  </si>
  <si>
    <t>Finland, Sony Vegas</t>
  </si>
  <si>
    <t>PSのオンラインID：GlennFox_0335</t>
  </si>
  <si>
    <t>Dallas, TX</t>
  </si>
  <si>
    <t xml:space="preserve">Parts Unknown </t>
  </si>
  <si>
    <t>Madrid</t>
  </si>
  <si>
    <t>Argamasilla de Alba</t>
  </si>
  <si>
    <t>🔝Clan Los Marqueses #208YCYVR</t>
  </si>
  <si>
    <t>posted @ the trap</t>
  </si>
  <si>
    <t>Santiago de Compostela</t>
  </si>
  <si>
    <t>Northern Virginia, 'Merica</t>
  </si>
  <si>
    <t>Randleman, NC</t>
  </si>
  <si>
    <t>Bordeaux, France</t>
  </si>
  <si>
    <t>Bewteen nowhere and somewhere</t>
  </si>
  <si>
    <t>Den Haag, Nederland</t>
  </si>
  <si>
    <t>amsterdam</t>
  </si>
  <si>
    <t>Indy</t>
  </si>
  <si>
    <t>Beaverton, OR</t>
  </si>
  <si>
    <t>Graz, Österreich</t>
  </si>
  <si>
    <t>Beauvais, France</t>
  </si>
  <si>
    <t>NS/NC</t>
  </si>
  <si>
    <t>some bloke eating doritos idk</t>
  </si>
  <si>
    <t>MYY</t>
  </si>
  <si>
    <t>YouTube</t>
  </si>
  <si>
    <t xml:space="preserve">London </t>
  </si>
  <si>
    <t>Riyadh</t>
  </si>
  <si>
    <t>ATL</t>
  </si>
  <si>
    <t>Helmond, Nederland</t>
  </si>
  <si>
    <t>トウホク地方</t>
  </si>
  <si>
    <t>Chippenham, England</t>
  </si>
  <si>
    <t>Australia, Hobart</t>
  </si>
  <si>
    <t>おっぱい帝国</t>
  </si>
  <si>
    <t>newcastle upon tyne</t>
  </si>
  <si>
    <t>Worcester, England</t>
  </si>
  <si>
    <t>熊本 八代市</t>
  </si>
  <si>
    <t>Northern Ontario, Canada</t>
  </si>
  <si>
    <t>dreamland, Rlty</t>
  </si>
  <si>
    <t>Bretagne, France</t>
  </si>
  <si>
    <t>São Bernardo do Campo</t>
  </si>
  <si>
    <t xml:space="preserve">INDIA </t>
  </si>
  <si>
    <t>＊みずのなかにいる＊</t>
  </si>
  <si>
    <t>Waterford, WI</t>
  </si>
  <si>
    <t>salle de l'esprit et du temps</t>
  </si>
  <si>
    <t>湖心亭</t>
  </si>
  <si>
    <t>Psn: Mkz_m8&amp;mikezz_A</t>
  </si>
  <si>
    <t>Antarctica</t>
  </si>
  <si>
    <t>Ireland</t>
  </si>
  <si>
    <t>Telford, UK</t>
  </si>
  <si>
    <t>1700⤴︎ subs</t>
  </si>
  <si>
    <t>リングの下で見上げている。</t>
  </si>
  <si>
    <t>Swansea, Wales</t>
  </si>
  <si>
    <t xml:space="preserve">venezuela </t>
  </si>
  <si>
    <t>FKN PRFCT</t>
  </si>
  <si>
    <t>امي كل البلاد وكل الساكنين امي</t>
  </si>
  <si>
    <t>الخاص مغلق❌</t>
  </si>
  <si>
    <t>U.S.A</t>
  </si>
  <si>
    <t>Hamilton, Ontario</t>
  </si>
  <si>
    <t xml:space="preserve">Manila City, National Capital </t>
  </si>
  <si>
    <t>職員室</t>
  </si>
  <si>
    <t>Lawrenceburg, TN</t>
  </si>
  <si>
    <t>On Your Mind and In Your Heart</t>
  </si>
  <si>
    <t>Original RT Account</t>
  </si>
  <si>
    <t>Munich, Bavaria</t>
  </si>
  <si>
    <t>Mantes-la-Jolie, France</t>
  </si>
  <si>
    <t>うどん</t>
  </si>
  <si>
    <t>Los Angeles, CA, USA</t>
  </si>
  <si>
    <t>Detroit, MI</t>
  </si>
  <si>
    <t>Richmond, VA</t>
  </si>
  <si>
    <t>Manchester, UK</t>
  </si>
  <si>
    <t>Playing soccer. or Cod</t>
  </si>
  <si>
    <t>Mölndal, Sverige</t>
  </si>
  <si>
    <t>Northern Ireland, United Kingdom</t>
  </si>
  <si>
    <t>International</t>
  </si>
  <si>
    <t>今日はお誕生日です</t>
  </si>
  <si>
    <t>No bloody idea.</t>
  </si>
  <si>
    <t>Barrow in Furness</t>
  </si>
  <si>
    <t>South TX</t>
  </si>
  <si>
    <t>こ↑こ↓</t>
  </si>
  <si>
    <t>週2でけんきさん家</t>
  </si>
  <si>
    <t>Pilar,Buenos Aires</t>
  </si>
  <si>
    <t>Louisville</t>
  </si>
  <si>
    <t>contact@l3giongaming.pro</t>
  </si>
  <si>
    <t>quelque part</t>
  </si>
  <si>
    <t>Santo Domingo</t>
  </si>
  <si>
    <t>愛知県</t>
  </si>
  <si>
    <t>Long Island, New York</t>
  </si>
  <si>
    <t>Cuenca, Castilla-La Mancha</t>
  </si>
  <si>
    <t>Minneapolis, MN</t>
  </si>
  <si>
    <t>only on Twitter &amp; Facebook</t>
  </si>
  <si>
    <t>TeamEmmmmsie</t>
  </si>
  <si>
    <t>Surrey, England</t>
  </si>
  <si>
    <t xml:space="preserve">Donostia - San Sebastian </t>
  </si>
  <si>
    <t>AB型の地球人</t>
  </si>
  <si>
    <t>En voyage</t>
  </si>
  <si>
    <t>Riópar (Albacete)</t>
  </si>
  <si>
    <t>[@NyLASniping]</t>
  </si>
  <si>
    <t xml:space="preserve">The Tower </t>
  </si>
  <si>
    <t>Bretteville, France</t>
  </si>
  <si>
    <t>Dans un Glitch</t>
  </si>
  <si>
    <t>Tokyo Japan</t>
  </si>
  <si>
    <t>Matnik - S O U T H SIDE</t>
  </si>
  <si>
    <t>Penang, Malaysia</t>
  </si>
  <si>
    <t>Jamaica</t>
  </si>
  <si>
    <t>Stockholm, Sweden</t>
  </si>
  <si>
    <t>Lives in Paignton,Devon UK</t>
  </si>
  <si>
    <t>le havre</t>
  </si>
  <si>
    <t>Leeds</t>
  </si>
  <si>
    <t>Rhône-Alpes, France</t>
  </si>
  <si>
    <t>Málaga, España</t>
  </si>
  <si>
    <t>Fort Wayne, IN</t>
  </si>
  <si>
    <t xml:space="preserve">East Lansing, Michigan </t>
  </si>
  <si>
    <t>Milan, Lombardy</t>
  </si>
  <si>
    <t>Ermont, France</t>
  </si>
  <si>
    <t>Annecy, France</t>
  </si>
  <si>
    <t>Derrière toi</t>
  </si>
  <si>
    <t>Nancy, France</t>
  </si>
  <si>
    <t>Rogersville, MO</t>
  </si>
  <si>
    <t>Able Clan?</t>
  </si>
  <si>
    <t>Merced, CA</t>
  </si>
  <si>
    <t>Essex</t>
  </si>
  <si>
    <t>Orlando, FL</t>
  </si>
  <si>
    <t>On the G2G</t>
  </si>
  <si>
    <t>Bogotá, Colombia</t>
  </si>
  <si>
    <t>press.en[at]dexerto.com</t>
  </si>
  <si>
    <t>ぎゃーちゃんの膝元</t>
  </si>
  <si>
    <t>Aether</t>
  </si>
  <si>
    <t>Doncaster, DN7.</t>
  </si>
  <si>
    <t>地底人</t>
  </si>
  <si>
    <t>aide a detruire les fake</t>
  </si>
  <si>
    <t>Cagando desde 1998</t>
  </si>
  <si>
    <t>晴れの国</t>
  </si>
  <si>
    <t>Connecticut, USA</t>
  </si>
  <si>
    <t>Camera: Panasonic G7</t>
  </si>
  <si>
    <t>Amersfoort, Nederland</t>
  </si>
  <si>
    <t>Scunthorpe, England</t>
  </si>
  <si>
    <t>Aberdeen/Falkirk</t>
  </si>
  <si>
    <t>Gaïa</t>
  </si>
  <si>
    <t>Mondragón, España</t>
  </si>
  <si>
    <t>Yonkers, NY</t>
  </si>
  <si>
    <t>Ciudad Real, España</t>
  </si>
  <si>
    <t>Knokke-Heist, België</t>
  </si>
  <si>
    <t>Tasmania, Australia</t>
  </si>
  <si>
    <t>District de Shiganshina</t>
  </si>
  <si>
    <t>MADRID</t>
  </si>
  <si>
    <t>Nord-Pas-de-Calais, France</t>
  </si>
  <si>
    <t xml:space="preserve">belfast, Ireland. </t>
  </si>
  <si>
    <t>Inghilterra, Regno Unito</t>
  </si>
  <si>
    <t>3x Online Tourny wins</t>
  </si>
  <si>
    <t>Canberra</t>
  </si>
  <si>
    <t>West Palm Beach, FL</t>
  </si>
  <si>
    <t>Ávila.</t>
  </si>
  <si>
    <t>プラネタワー</t>
  </si>
  <si>
    <t>Fall River, MA</t>
  </si>
  <si>
    <t>Dallas, Texas</t>
  </si>
  <si>
    <t>www.Twitch.tv/PrestigeisKey</t>
  </si>
  <si>
    <t>火の中</t>
  </si>
  <si>
    <t>Tennessee, USA</t>
  </si>
  <si>
    <t>Grand Casablanca, Morocco</t>
  </si>
  <si>
    <t>Ontario</t>
  </si>
  <si>
    <t>dans la légende</t>
  </si>
  <si>
    <t>Aquí 📍</t>
  </si>
  <si>
    <t>Marignane</t>
  </si>
  <si>
    <t>loja</t>
  </si>
  <si>
    <t>Columbus, OH</t>
  </si>
  <si>
    <t>Virginia, USA</t>
  </si>
  <si>
    <t>Dans un bled</t>
  </si>
  <si>
    <t xml:space="preserve">La La Land </t>
  </si>
  <si>
    <t>ionosphere</t>
  </si>
  <si>
    <t xml:space="preserve"> Ireland</t>
  </si>
  <si>
    <t>Tysons Corner, VA</t>
  </si>
  <si>
    <t>Drill Will, North Cackalacky🛫</t>
  </si>
  <si>
    <t>Perreux, France</t>
  </si>
  <si>
    <t>Probably stuck in traffic</t>
  </si>
  <si>
    <t>どこかの田舎の駐屯地</t>
  </si>
  <si>
    <t>Tallahassee, FL</t>
  </si>
  <si>
    <t>Cleveland, OH</t>
  </si>
  <si>
    <t>Youtube ⬇️</t>
  </si>
  <si>
    <t>Montpellier, Languedoc-Roussillon</t>
  </si>
  <si>
    <t>Kaufman, Tx ✈️ Wichita, Ks</t>
  </si>
  <si>
    <t>The Netherlands</t>
  </si>
  <si>
    <t>Toronto</t>
  </si>
  <si>
    <t>from da NOLA, now in Bama</t>
  </si>
  <si>
    <t xml:space="preserve">Australia </t>
  </si>
  <si>
    <t xml:space="preserve">Denmark </t>
  </si>
  <si>
    <t>Madison, Wi</t>
  </si>
  <si>
    <t xml:space="preserve">Kuhsty's KungFu Centre </t>
  </si>
  <si>
    <t>Maryland, USA</t>
  </si>
  <si>
    <t>Hoddesdon, England</t>
  </si>
  <si>
    <t>Wales, United Kingdom</t>
  </si>
  <si>
    <t>salamanca</t>
  </si>
  <si>
    <t>On the Objective</t>
  </si>
  <si>
    <t>Game is Best（ゲームイズベスト）</t>
  </si>
  <si>
    <t>Manchester, England M17 8AA</t>
  </si>
  <si>
    <t>Mos Eisley Cantina, Tatooine</t>
  </si>
  <si>
    <t>Newcastle &amp; Edinburgh</t>
  </si>
  <si>
    <t>Santa Perpètua de Mogoda</t>
  </si>
  <si>
    <t>Global</t>
  </si>
  <si>
    <t>Wallingford, CT</t>
  </si>
  <si>
    <t>Jaén, España</t>
  </si>
  <si>
    <t>↓チャンネルはこちらから↓</t>
  </si>
  <si>
    <t>El Prat de Llobregat,Barcelona</t>
  </si>
  <si>
    <t xml:space="preserve">El link de abajo es mi canal </t>
  </si>
  <si>
    <t>Vannes, France</t>
  </si>
  <si>
    <t>25歳以上限定チーム[ C'est génial ! ]</t>
  </si>
  <si>
    <t>Deutschland</t>
  </si>
  <si>
    <t>Dead</t>
  </si>
  <si>
    <t>Fastest Shipping, USA</t>
  </si>
  <si>
    <t>Evansville,IN</t>
  </si>
  <si>
    <t>🎧#ملزلز|77:77💙💛</t>
  </si>
  <si>
    <t>England- Blackpool</t>
  </si>
  <si>
    <t>My city, England</t>
  </si>
  <si>
    <t>Myrtle Beach, SC</t>
  </si>
  <si>
    <t>Portugal</t>
  </si>
  <si>
    <t>North West, England</t>
  </si>
  <si>
    <t xml:space="preserve">lille </t>
  </si>
  <si>
    <t>PSID AquaAura_</t>
  </si>
  <si>
    <t>↓↓ Portfolio Down Below ↓↓</t>
  </si>
  <si>
    <t>Jersey City, NJ</t>
  </si>
  <si>
    <t>Newcastle Upon Tyne, England</t>
  </si>
  <si>
    <t>Madrid,Vallecas</t>
  </si>
  <si>
    <t>The Internet</t>
  </si>
  <si>
    <t>Zaragoza</t>
  </si>
  <si>
    <t>https://supremegraphics1.carbonmade.com/</t>
  </si>
  <si>
    <t>NSW, Australia</t>
  </si>
  <si>
    <t>Rogers, AR</t>
  </si>
  <si>
    <t>boxconcoursoff@gmail.com 📩</t>
  </si>
  <si>
    <t>Colchester, England CO1 1LF</t>
  </si>
  <si>
    <t xml:space="preserve">The Upside Down Under </t>
  </si>
  <si>
    <t>アラミゴ</t>
  </si>
  <si>
    <t>GT: Rekttify</t>
  </si>
  <si>
    <t>Blesme, France</t>
  </si>
  <si>
    <t>PSN : ArcticMacs</t>
  </si>
  <si>
    <t>Saskatchewan, Canada</t>
  </si>
  <si>
    <t>コカコーラモンエナレッド風呂</t>
  </si>
  <si>
    <t>Singapore, Malaysia.</t>
  </si>
  <si>
    <t>uk</t>
  </si>
  <si>
    <t>Plainoiseau, France</t>
  </si>
  <si>
    <t>Tunisia</t>
  </si>
  <si>
    <t>ド田舎岐阜orロアナプラ石川</t>
  </si>
  <si>
    <t>ctv, keptr</t>
  </si>
  <si>
    <t>Sydney, Australia</t>
  </si>
  <si>
    <t>Missouri</t>
  </si>
  <si>
    <t>Guardamar del Segura, España</t>
  </si>
  <si>
    <t>Houston,Texas</t>
  </si>
  <si>
    <t>Amiens, France</t>
  </si>
  <si>
    <t>積みゲーに埋もれてる</t>
  </si>
  <si>
    <t>Andover, Hampshire.</t>
  </si>
  <si>
    <t xml:space="preserve">South Africa, Knysna </t>
  </si>
  <si>
    <t>Mezie,Zelzh,</t>
  </si>
  <si>
    <t>Saginaw</t>
  </si>
  <si>
    <t>Santa Cruz de Tenerife, España</t>
  </si>
  <si>
    <t>Pittsburgh, PA</t>
  </si>
  <si>
    <t>étrechy france</t>
  </si>
  <si>
    <t>Its All In Your Head</t>
  </si>
  <si>
    <t>Paterna, Comunidad Valenciana</t>
  </si>
  <si>
    <t>Queensland, Australia</t>
  </si>
  <si>
    <t>無言フォロー失礼します。</t>
  </si>
  <si>
    <t>Chester</t>
  </si>
  <si>
    <t>Discord.gg/PGPqsUP</t>
  </si>
  <si>
    <t>Kingdom of Saudi Arabia</t>
  </si>
  <si>
    <t>再びステムから帰還！✨</t>
  </si>
  <si>
    <t>Harlingen, TX</t>
  </si>
  <si>
    <t>Valenciennes, France</t>
  </si>
  <si>
    <t>コタツとストーブのある暖かい部屋</t>
  </si>
  <si>
    <t>The Woodlands, TX</t>
  </si>
  <si>
    <t>岡山県岡山市北区</t>
  </si>
  <si>
    <t>アズールレーンにどハマり中</t>
  </si>
  <si>
    <t>Guatemala</t>
  </si>
  <si>
    <t>Berlin</t>
  </si>
  <si>
    <t>Denver</t>
  </si>
  <si>
    <t>Peterborough, England</t>
  </si>
  <si>
    <t>Gent, België</t>
  </si>
  <si>
    <t>Liverpool, England</t>
  </si>
  <si>
    <t>worldwide//universal//milkyway</t>
  </si>
  <si>
    <t>大阪＞山口</t>
  </si>
  <si>
    <t>Atlanta, GA</t>
  </si>
  <si>
    <t>The Moon</t>
  </si>
  <si>
    <t>火星に引っ越ししました。ご近所いません</t>
  </si>
  <si>
    <t>福岡県・修羅の国</t>
  </si>
  <si>
    <t>Gauteng, South Africa</t>
  </si>
  <si>
    <t>Randburg, South Africa</t>
  </si>
  <si>
    <t>Tokyo, Japan</t>
  </si>
  <si>
    <t>Tweet @ me!</t>
  </si>
  <si>
    <t>Need a Sponsor?</t>
  </si>
  <si>
    <t>Backup For FameRTs (Suspended)</t>
  </si>
  <si>
    <t>Belleville, Ontario</t>
  </si>
  <si>
    <t>Hidden Leaf Village</t>
  </si>
  <si>
    <t>Basse-Normandie, France</t>
  </si>
  <si>
    <t>Colorado, USA</t>
  </si>
  <si>
    <t>Bremen, Germany</t>
  </si>
  <si>
    <t>Boom, DownTown,Ibiza,Las Vegas</t>
  </si>
  <si>
    <t>Redmond, WA</t>
  </si>
  <si>
    <t>in a house</t>
  </si>
  <si>
    <t>Scotland, United Kingdom</t>
  </si>
  <si>
    <t>Stoke, England</t>
  </si>
  <si>
    <t>クソゲーマー野郎です</t>
  </si>
  <si>
    <t>O'Fallon, MO</t>
  </si>
  <si>
    <t>Subscribe To My Youtube!</t>
  </si>
  <si>
    <t>New Zealand</t>
  </si>
  <si>
    <t>Seattle via New England</t>
  </si>
  <si>
    <t>Former Bravo, Torva, 6th ,Bite</t>
  </si>
  <si>
    <t>Péault</t>
  </si>
  <si>
    <t>My moms Basement</t>
  </si>
  <si>
    <t>Murcia, que no murciano.</t>
  </si>
  <si>
    <t>yolo</t>
  </si>
  <si>
    <t>Bournemouth</t>
  </si>
  <si>
    <t>Elkton, MD</t>
  </si>
  <si>
    <t>New Philadelphia, OH</t>
  </si>
  <si>
    <t>Your moms pussy</t>
  </si>
  <si>
    <t>Brooklyn, NY</t>
  </si>
  <si>
    <t>Florence, Italy</t>
  </si>
  <si>
    <t>Lucca</t>
  </si>
  <si>
    <t>CHERCHE ROSTER CODWWII PS4</t>
  </si>
  <si>
    <t>Avec la cronus</t>
  </si>
  <si>
    <t>france</t>
  </si>
  <si>
    <t>日本 神奈</t>
  </si>
  <si>
    <t>Illinois</t>
  </si>
  <si>
    <t>The Mixer Platform</t>
  </si>
  <si>
    <t>Au Nouveau Monde</t>
  </si>
  <si>
    <t>海に囲まれた街</t>
  </si>
  <si>
    <t>New york</t>
  </si>
  <si>
    <t xml:space="preserve"> PSID AntiClockWise-_</t>
  </si>
  <si>
    <t>Que sera, sera.</t>
  </si>
  <si>
    <t xml:space="preserve">Wisconsin </t>
  </si>
  <si>
    <t>North Korea</t>
  </si>
  <si>
    <t>https://t.co/NxTgqGSBE4</t>
  </si>
  <si>
    <t>https://t.co/ABQcsq7Bz5</t>
  </si>
  <si>
    <t>https://t.co/nelJ9oWXfX</t>
  </si>
  <si>
    <t>https://t.co/jMHAMmTYxf</t>
  </si>
  <si>
    <t>https://t.co/MRgMdVGXMj</t>
  </si>
  <si>
    <t>http://t.co/Lvq0wNfyvT</t>
  </si>
  <si>
    <t>https://t.co/LyHuirl2hF</t>
  </si>
  <si>
    <t>https://t.co/uDOuQQpBYL</t>
  </si>
  <si>
    <t>https://t.co/NUZxEBxXmg</t>
  </si>
  <si>
    <t>https://t.co/AuEJXOZhZr</t>
  </si>
  <si>
    <t>http://t.co/I7rn8oFOei</t>
  </si>
  <si>
    <t>https://t.co/8dezsFUiat</t>
  </si>
  <si>
    <t>http://t.co/02uvmcrBsU</t>
  </si>
  <si>
    <t>http://t.co/uaVmWYL8fz</t>
  </si>
  <si>
    <t>https://t.co/lVNFbM9K0X</t>
  </si>
  <si>
    <t>https://t.co/yFp8YBCfoc</t>
  </si>
  <si>
    <t>https://t.co/dwMZEQUTcj</t>
  </si>
  <si>
    <t>https://t.co/ngOJPEuSlt</t>
  </si>
  <si>
    <t>https://t.co/yZwdJehjz1</t>
  </si>
  <si>
    <t>http://t.co/y9ybTKhbhJ</t>
  </si>
  <si>
    <t>https://t.co/rceRQnK1pz</t>
  </si>
  <si>
    <t>https://t.co/M6jDRJqYEH</t>
  </si>
  <si>
    <t>https://t.co/sjEMuTyOIw</t>
  </si>
  <si>
    <t>http://t.co/Vg9h31BzV2</t>
  </si>
  <si>
    <t>https://t.co/Ghv39dbfoj</t>
  </si>
  <si>
    <t>https://t.co/duZ9OIYKJo</t>
  </si>
  <si>
    <t>https://t.co/ZY3K25cjQK</t>
  </si>
  <si>
    <t>https://t.co/9fYHgAfYzl</t>
  </si>
  <si>
    <t>https://t.co/SYuK46Et32</t>
  </si>
  <si>
    <t>https://t.co/mhfUXSfA2z</t>
  </si>
  <si>
    <t>http://t.co/pyWsDy9Sd4</t>
  </si>
  <si>
    <t>https://t.co/yvKC4qkbKo</t>
  </si>
  <si>
    <t>https://t.co/XppAjtmyrM</t>
  </si>
  <si>
    <t>https://t.co/DV9aE7ZfMy</t>
  </si>
  <si>
    <t>https://t.co/E2ItJmDQFV</t>
  </si>
  <si>
    <t>https://t.co/rtdTKI4r6H</t>
  </si>
  <si>
    <t>https://t.co/VACXeOjcvY</t>
  </si>
  <si>
    <t>https://t.co/ppUuCceOTb</t>
  </si>
  <si>
    <t>https://t.co/sbHuPfzpm3</t>
  </si>
  <si>
    <t>https://t.co/vwwV04PqpY</t>
  </si>
  <si>
    <t>http://t.co/vRjpdko6</t>
  </si>
  <si>
    <t>https://t.co/OY4FvtMMHl</t>
  </si>
  <si>
    <t>https://t.co/aIuygJbzxp</t>
  </si>
  <si>
    <t>https://t.co/tl6CBTa4iQ</t>
  </si>
  <si>
    <t>https://t.co/97EqUPGkAO</t>
  </si>
  <si>
    <t>http://t.co/HLmaVJnwYa</t>
  </si>
  <si>
    <t>https://t.co/dKVOxcZdE6</t>
  </si>
  <si>
    <t>https://t.co/PeBX4VXtsE</t>
  </si>
  <si>
    <t>https://t.co/cS2m87So6w</t>
  </si>
  <si>
    <t>https://t.co/tY5CIQ6G14</t>
  </si>
  <si>
    <t>https://t.co/SW7ZftMqiN</t>
  </si>
  <si>
    <t>https://t.co/ph7SQnQokS</t>
  </si>
  <si>
    <t>https://t.co/6FKuXUjE5u</t>
  </si>
  <si>
    <t>https://t.co/IUhLib3sxX</t>
  </si>
  <si>
    <t>https://t.co/JrbiyJbx5b</t>
  </si>
  <si>
    <t>https://t.co/C9iKydtowU</t>
  </si>
  <si>
    <t>https://t.co/WxeCV8RHPK</t>
  </si>
  <si>
    <t>https://t.co/NzH8a5EGp7</t>
  </si>
  <si>
    <t>https://t.co/U0MUj0ICDM</t>
  </si>
  <si>
    <t>http://t.co/hN3r4SkQOn</t>
  </si>
  <si>
    <t>https://t.co/DmuzRW1PKf</t>
  </si>
  <si>
    <t>https://t.co/OtN6B4CVHy</t>
  </si>
  <si>
    <t>https://t.co/eyAwmRn040</t>
  </si>
  <si>
    <t>https://t.co/ZnwSHd1tLT</t>
  </si>
  <si>
    <t>https://t.co/oB9epGXlzc</t>
  </si>
  <si>
    <t>https://t.co/kvivz5XzSM</t>
  </si>
  <si>
    <t>https://t.co/tS1GnPtoGz</t>
  </si>
  <si>
    <t>https://t.co/hPGPTEA2CU</t>
  </si>
  <si>
    <t>https://t.co/wzGLZQ2lyD</t>
  </si>
  <si>
    <t>https://t.co/F3fLcf5sH7</t>
  </si>
  <si>
    <t>https://t.co/RpW7Wd9VdF</t>
  </si>
  <si>
    <t>https://t.co/l4Co3qNXkj</t>
  </si>
  <si>
    <t>https://t.co/Zwai3C15mQ</t>
  </si>
  <si>
    <t>https://t.co/ZRDN5X0lIk</t>
  </si>
  <si>
    <t>https://t.co/rlCA3bywHE</t>
  </si>
  <si>
    <t>https://t.co/jqGKZzZXoe</t>
  </si>
  <si>
    <t>https://t.co/T4UIcSEMBf</t>
  </si>
  <si>
    <t>https://t.co/v0AtrAwtUQ</t>
  </si>
  <si>
    <t>https://t.co/75v4nYZIRh</t>
  </si>
  <si>
    <t>https://t.co/wdceTWdT9W</t>
  </si>
  <si>
    <t>https://t.co/77QPLjIqvW</t>
  </si>
  <si>
    <t>https://t.co/Cq8A5QKsZV</t>
  </si>
  <si>
    <t>https://t.co/tn8hiXLuCc</t>
  </si>
  <si>
    <t>https://t.co/mHnzrOCcB5</t>
  </si>
  <si>
    <t>https://t.co/HJK7dhWhsf</t>
  </si>
  <si>
    <t>http://t.co/q8Cc0GQjNG</t>
  </si>
  <si>
    <t>https://t.co/cFH1sO7wWc</t>
  </si>
  <si>
    <t>https://t.co/KnSAMYROfN</t>
  </si>
  <si>
    <t>https://t.co/hIYWWkORot</t>
  </si>
  <si>
    <t>https://t.co/jvRvohdzpJ</t>
  </si>
  <si>
    <t>https://t.co/dQ2ile59Ha</t>
  </si>
  <si>
    <t>https://t.co/X9NLCLLhPv</t>
  </si>
  <si>
    <t>https://t.co/nwIM3GTZrm</t>
  </si>
  <si>
    <t>https://t.co/4N06oC4WAk</t>
  </si>
  <si>
    <t>https://t.co/lPhR0vFNZY</t>
  </si>
  <si>
    <t>https://t.co/cV8x16VTme</t>
  </si>
  <si>
    <t>https://t.co/U8Z19IMe5g</t>
  </si>
  <si>
    <t>https://t.co/ai2enlau7j</t>
  </si>
  <si>
    <t>http://t.co/8QCwnfEsPQ</t>
  </si>
  <si>
    <t>https://t.co/mjQFXPm0tt</t>
  </si>
  <si>
    <t>https://t.co/7gu50vfu2o</t>
  </si>
  <si>
    <t>https://t.co/o4xdxwIovN</t>
  </si>
  <si>
    <t>https://t.co/osemAYW49M</t>
  </si>
  <si>
    <t>https://t.co/3uwbXDrpj3</t>
  </si>
  <si>
    <t>https://t.co/ggtFN48kbr</t>
  </si>
  <si>
    <t>https://t.co/IYlRAA9gUq</t>
  </si>
  <si>
    <t>https://t.co/cP3G29fjlP</t>
  </si>
  <si>
    <t>https://t.co/DAytbf1mEC</t>
  </si>
  <si>
    <t>https://t.co/UIhzO81oLS</t>
  </si>
  <si>
    <t>https://t.co/YfMZkJUpoC</t>
  </si>
  <si>
    <t>http://t.co/cfVxd0tWX9</t>
  </si>
  <si>
    <t>https://t.co/4KyVuS57f5</t>
  </si>
  <si>
    <t>https://t.co/y4nGiGSfVZ</t>
  </si>
  <si>
    <t>https://t.co/Kyu73FERz4</t>
  </si>
  <si>
    <t>https://t.co/V48zSDPlWP</t>
  </si>
  <si>
    <t>https://t.co/Wo8umDKGVL</t>
  </si>
  <si>
    <t>https://t.co/usTmMWUicw</t>
  </si>
  <si>
    <t>https://t.co/dtr3PGXjPy</t>
  </si>
  <si>
    <t>https://t.co/xNAHx9SYHo</t>
  </si>
  <si>
    <t>https://t.co/oUb14o7XxC</t>
  </si>
  <si>
    <t>https://t.co/Vh6eUNjxUW</t>
  </si>
  <si>
    <t>https://t.co/J4wGmSEHDN</t>
  </si>
  <si>
    <t>https://t.co/uO1pv4pxyg</t>
  </si>
  <si>
    <t>https://t.co/EhUfCRmC46</t>
  </si>
  <si>
    <t>https://t.co/2OTjPcphTs</t>
  </si>
  <si>
    <t>https://t.co/t5uuN88UjO</t>
  </si>
  <si>
    <t>https://t.co/v3ouJuT4zI</t>
  </si>
  <si>
    <t>https://t.co/aY6ASdWB92</t>
  </si>
  <si>
    <t>https://t.co/daXGvSR2rT</t>
  </si>
  <si>
    <t>https://t.co/4Ew3xxGwb2</t>
  </si>
  <si>
    <t>https://t.co/ORyftQ9oD0</t>
  </si>
  <si>
    <t>https://t.co/kxefEhsxdk</t>
  </si>
  <si>
    <t>https://t.co/zpji1A60jI</t>
  </si>
  <si>
    <t>https://t.co/PIzY9IYv5C</t>
  </si>
  <si>
    <t>http://t.co/Xl708SD4pa</t>
  </si>
  <si>
    <t>https://t.co/JH6dkmR7Hd</t>
  </si>
  <si>
    <t>https://t.co/GIq3plFk6f</t>
  </si>
  <si>
    <t>https://t.co/389oSMjJ27</t>
  </si>
  <si>
    <t>https://t.co/AVcv6WOPPH</t>
  </si>
  <si>
    <t>https://t.co/PeJBwI6sBd</t>
  </si>
  <si>
    <t>https://t.co/jTKK6QI5XM</t>
  </si>
  <si>
    <t>https://t.co/mvYJXDKT0s</t>
  </si>
  <si>
    <t>https://t.co/FLnypPYuuR</t>
  </si>
  <si>
    <t>https://t.co/jq05EKsqkX</t>
  </si>
  <si>
    <t>https://t.co/uUP31XdWLp</t>
  </si>
  <si>
    <t>https://t.co/qM631MnBex</t>
  </si>
  <si>
    <t>https://t.co/CZdy67EDJx</t>
  </si>
  <si>
    <t>https://t.co/G8BuvyktCp</t>
  </si>
  <si>
    <t>https://t.co/TAC3yzU9uj</t>
  </si>
  <si>
    <t>https://t.co/pp0rxSKmJj</t>
  </si>
  <si>
    <t>https://t.co/zzE76vDBem</t>
  </si>
  <si>
    <t>http://t.co/gJcyUejz3C</t>
  </si>
  <si>
    <t>https://t.co/7K5nXXFaFl</t>
  </si>
  <si>
    <t>https://t.co/SZyCU8USB6</t>
  </si>
  <si>
    <t>https://t.co/KKclbDWbnG</t>
  </si>
  <si>
    <t>https://t.co/6ul6ln1SSr</t>
  </si>
  <si>
    <t>https://t.co/DJ3YaQhg7N</t>
  </si>
  <si>
    <t>https://t.co/DebQ8eetQH</t>
  </si>
  <si>
    <t>https://t.co/Nbzkm6GNU1</t>
  </si>
  <si>
    <t>https://t.co/pwceCPDALX</t>
  </si>
  <si>
    <t>https://t.co/zgXYddY7eQ</t>
  </si>
  <si>
    <t>https://t.co/jHNzQ4CIaK</t>
  </si>
  <si>
    <t>https://t.co/b7sKUm1de3</t>
  </si>
  <si>
    <t>https://t.co/uLxxEo8YgC</t>
  </si>
  <si>
    <t>https://t.co/OpktHPBmbB</t>
  </si>
  <si>
    <t>https://t.co/8WgUsQMGFS</t>
  </si>
  <si>
    <t>https://t.co/TaCiqYkRl6</t>
  </si>
  <si>
    <t>https://t.co/Pjd8KuqQeM</t>
  </si>
  <si>
    <t>https://t.co/tCTqVzPAmh</t>
  </si>
  <si>
    <t>https://t.co/N7pFFhD0uC</t>
  </si>
  <si>
    <t>https://t.co/hT3SgVpGbY</t>
  </si>
  <si>
    <t>https://t.co/bmz6YS4pcW</t>
  </si>
  <si>
    <t>https://t.co/z6kpUQgCOK</t>
  </si>
  <si>
    <t>https://t.co/VnwbXabJ91</t>
  </si>
  <si>
    <t>http://t.co/vz96CETWDV</t>
  </si>
  <si>
    <t>https://t.co/IsUgXQTBo4</t>
  </si>
  <si>
    <t>https://t.co/pGJQrruHS7</t>
  </si>
  <si>
    <t>https://t.co/xL89KZfOyH</t>
  </si>
  <si>
    <t>http://t.co/WXOrSEbHJA</t>
  </si>
  <si>
    <t>http://t.co/H9tkwGSzdz</t>
  </si>
  <si>
    <t>https://t.co/9ZVtALTkTp</t>
  </si>
  <si>
    <t>https://t.co/uVk1OQEIt0</t>
  </si>
  <si>
    <t>https://t.co/iRLHvvMDdk</t>
  </si>
  <si>
    <t>https://t.co/5GW3PDvDjb</t>
  </si>
  <si>
    <t>https://t.co/ipdGyOYSux</t>
  </si>
  <si>
    <t>https://t.co/WHAvE6wG89</t>
  </si>
  <si>
    <t>https://t.co/WovndpWLKq</t>
  </si>
  <si>
    <t>https://t.co/utFWSY7YSL</t>
  </si>
  <si>
    <t>https://t.co/dmRFxYlQdS</t>
  </si>
  <si>
    <t>https://t.co/yFt4QenVyr</t>
  </si>
  <si>
    <t>https://t.co/BZzlsTgjKv</t>
  </si>
  <si>
    <t>http://t.co/uWlWXCDQz3</t>
  </si>
  <si>
    <t>https://t.co/sU9JRno5il</t>
  </si>
  <si>
    <t>https://t.co/01yCJUW2xJ</t>
  </si>
  <si>
    <t>https://t.co/PmGdJ7chWu</t>
  </si>
  <si>
    <t>https://t.co/5xRoSWjcGZ</t>
  </si>
  <si>
    <t>https://t.co/oX4ZIU7duT</t>
  </si>
  <si>
    <t>https://t.co/B3GGcmyKwf</t>
  </si>
  <si>
    <t>https://t.co/rkbnBeQ8Ze</t>
  </si>
  <si>
    <t>https://t.co/9NAY7heUFg</t>
  </si>
  <si>
    <t>https://t.co/qDH3dqSqf9</t>
  </si>
  <si>
    <t>https://t.co/oEGDe6mKgp</t>
  </si>
  <si>
    <t>https://t.co/BInEl1hjGJ</t>
  </si>
  <si>
    <t>https://t.co/zIjySjD4lL</t>
  </si>
  <si>
    <t>https://t.co/Dns7UjLaRx</t>
  </si>
  <si>
    <t>https://t.co/nzizu0BIEh</t>
  </si>
  <si>
    <t>https://t.co/SRT6A8bDNF</t>
  </si>
  <si>
    <t>https://t.co/zmoWWRFig5</t>
  </si>
  <si>
    <t>https://t.co/9bNnC6Q6oc</t>
  </si>
  <si>
    <t>https://t.co/2ORRUlzirC</t>
  </si>
  <si>
    <t>https://t.co/6MyrYnE2rC</t>
  </si>
  <si>
    <t>https://t.co/3sxtikvBIe</t>
  </si>
  <si>
    <t>https://t.co/opxqiTNUhV</t>
  </si>
  <si>
    <t>https://t.co/Nvujcg7gRv</t>
  </si>
  <si>
    <t>http://t.co/yiOXVTdWiI</t>
  </si>
  <si>
    <t>https://t.co/H8LFjosM9b</t>
  </si>
  <si>
    <t>https://t.co/oOeTedBP30</t>
  </si>
  <si>
    <t>https://t.co/MxfRcfKDO6</t>
  </si>
  <si>
    <t>https://t.co/1kMvdPbUXC</t>
  </si>
  <si>
    <t>https://t.co/95L9zIld9I</t>
  </si>
  <si>
    <t>https://t.co/lcBtKOTMgJ</t>
  </si>
  <si>
    <t>https://t.co/zsbjBHTbqu</t>
  </si>
  <si>
    <t>https://t.co/2CnLJ9bo8U</t>
  </si>
  <si>
    <t>https://t.co/jGcBp45uTs</t>
  </si>
  <si>
    <t>https://t.co/pTSIA02DsR</t>
  </si>
  <si>
    <t>https://t.co/5GtfjRWQRp</t>
  </si>
  <si>
    <t>http://t.co/bWzLmQLbId</t>
  </si>
  <si>
    <t>http://t.co/SF6VfO8222</t>
  </si>
  <si>
    <t>https://t.co/SVTljwkjiP</t>
  </si>
  <si>
    <t>https://t.co/A1Znp3krw5</t>
  </si>
  <si>
    <t>https://t.co/fVhD9vK59Y</t>
  </si>
  <si>
    <t>https://t.co/WWj54jZy9u</t>
  </si>
  <si>
    <t>https://t.co/Xo03yqQ1T9</t>
  </si>
  <si>
    <t>http://t.co/TOhy7vkudt</t>
  </si>
  <si>
    <t>https://t.co/uMMs6FtsyQ</t>
  </si>
  <si>
    <t>https://t.co/aeqFoIX0W9</t>
  </si>
  <si>
    <t>https://t.co/QO1fPhQAOn</t>
  </si>
  <si>
    <t>http://t.co/WPHkmtLbht</t>
  </si>
  <si>
    <t>https://t.co/t3WPVPwH4Q</t>
  </si>
  <si>
    <t>https://t.co/veByc5sjeO</t>
  </si>
  <si>
    <t>https://t.co/qcCYQew2Av</t>
  </si>
  <si>
    <t>https://t.co/E1jrJQ52sw</t>
  </si>
  <si>
    <t>https://t.co/ru6WhjGS4g</t>
  </si>
  <si>
    <t>https://t.co/yv3FQk5htP</t>
  </si>
  <si>
    <t>https://t.co/MbFEOEjAWJ</t>
  </si>
  <si>
    <t>https://t.co/jMHAMnbzVP</t>
  </si>
  <si>
    <t>https://t.co/m185e2sIS7</t>
  </si>
  <si>
    <t>https://t.co/LuxukXHRJi</t>
  </si>
  <si>
    <t>https://t.co/xxs52BMDsK</t>
  </si>
  <si>
    <t>https://t.co/K96I6BbTTv</t>
  </si>
  <si>
    <t>https://t.co/FLO7Cvgpul</t>
  </si>
  <si>
    <t>https://t.co/0FnAuCm5Wu</t>
  </si>
  <si>
    <t>https://t.co/IUJ3W96CMJ</t>
  </si>
  <si>
    <t>https://t.co/rWetsOPf5j</t>
  </si>
  <si>
    <t>http://t.co/lzxeRfZokd</t>
  </si>
  <si>
    <t>https://t.co/fP3IbpRXJJ</t>
  </si>
  <si>
    <t>https://t.co/fNrtExBvLx</t>
  </si>
  <si>
    <t>https://t.co/kWlmB8up1R</t>
  </si>
  <si>
    <t>https://t.co/eAnGiuW74f</t>
  </si>
  <si>
    <t>http://t.co/Wsdz6dtcoB</t>
  </si>
  <si>
    <t>https://t.co/WyV0Z4swp7</t>
  </si>
  <si>
    <t>https://t.co/Z80pgDO9to</t>
  </si>
  <si>
    <t>https://t.co/6Wmzah4Azh</t>
  </si>
  <si>
    <t>https://t.co/Xp8V5xYYLS</t>
  </si>
  <si>
    <t>http://t.co/kygGIU7XrF</t>
  </si>
  <si>
    <t>https://t.co/MU18FDw53a</t>
  </si>
  <si>
    <t>https://t.co/6mieNge0w9</t>
  </si>
  <si>
    <t>https://t.co/9lHZAz5c0m</t>
  </si>
  <si>
    <t>https://t.co/gP7nsQgaKM</t>
  </si>
  <si>
    <t>https://t.co/kx5DV9cApf</t>
  </si>
  <si>
    <t>https://t.co/2n2VI3viVQ</t>
  </si>
  <si>
    <t>https://t.co/SFXhx4a9oT</t>
  </si>
  <si>
    <t>http://t.co/z5rQEvZyg1</t>
  </si>
  <si>
    <t>http://t.co/9dseonUxBj</t>
  </si>
  <si>
    <t>https://t.co/Re3vHCABkE</t>
  </si>
  <si>
    <t>https://t.co/zV1EqyeOzh</t>
  </si>
  <si>
    <t>https://t.co/rD1CSpPpgw</t>
  </si>
  <si>
    <t>https://t.co/vAvurtrUzQ</t>
  </si>
  <si>
    <t>http://t.co/MbWFLYDfSS</t>
  </si>
  <si>
    <t>https://t.co/n0vTBvrl0a</t>
  </si>
  <si>
    <t>https://t.co/V7dgxmUokA</t>
  </si>
  <si>
    <t>https://t.co/it7zXhlIj7</t>
  </si>
  <si>
    <t>https://t.co/jLoGocnlgo</t>
  </si>
  <si>
    <t>https://t.co/VlKUoWVmTL</t>
  </si>
  <si>
    <t>http://t.co/CgDRwxCtMW</t>
  </si>
  <si>
    <t>https://t.co/vCCgxbIsql</t>
  </si>
  <si>
    <t>https://t.co/V6a1TqV4yX</t>
  </si>
  <si>
    <t>https://t.co/ovzvROKgIs</t>
  </si>
  <si>
    <t>https://t.co/Fh9Y8cppuK</t>
  </si>
  <si>
    <t>https://t.co/tybfmVk457</t>
  </si>
  <si>
    <t>https://t.co/1arTad3Rms</t>
  </si>
  <si>
    <t>https://t.co/VUidcu9Mc5</t>
  </si>
  <si>
    <t>https://t.co/igufD4vBl1</t>
  </si>
  <si>
    <t>https://t.co/SJf8kqHiIC</t>
  </si>
  <si>
    <t>https://t.co/0VzDLpCRbN</t>
  </si>
  <si>
    <t>https://t.co/rlawvKnXmK</t>
  </si>
  <si>
    <t>https://t.co/QPTfmbC2HA</t>
  </si>
  <si>
    <t>https://t.co/XcfrCq8WxK</t>
  </si>
  <si>
    <t>https://t.co/l1aZpX489J</t>
  </si>
  <si>
    <t>https://t.co/lMQwZC0lEH</t>
  </si>
  <si>
    <t>https://t.co/afCVu7zvHP</t>
  </si>
  <si>
    <t>https://t.co/akOzAy1p42</t>
  </si>
  <si>
    <t>https://t.co/UXon7Kv7wi</t>
  </si>
  <si>
    <t>https://t.co/NV0G7rOyrE</t>
  </si>
  <si>
    <t>https://t.co/mWJyvEczCT</t>
  </si>
  <si>
    <t>http://t.co/WYNQGLB1Bo</t>
  </si>
  <si>
    <t>https://t.co/VDSvwnpusa</t>
  </si>
  <si>
    <t>https://t.co/OB39PWauS8</t>
  </si>
  <si>
    <t>https://t.co/Vz9OLKG23H</t>
  </si>
  <si>
    <t>https://t.co/qUaPWXSeK4</t>
  </si>
  <si>
    <t>https://t.co/81q5wBAzdK</t>
  </si>
  <si>
    <t>https://t.co/CIa63wlocu</t>
  </si>
  <si>
    <t>https://t.co/7nLhTDsb2h</t>
  </si>
  <si>
    <t>http://t.co/OD5OpBJUMH</t>
  </si>
  <si>
    <t>https://t.co/a7eGrdQk9e</t>
  </si>
  <si>
    <t>https://t.co/HUXMfgjFew</t>
  </si>
  <si>
    <t>https://t.co/WU3E92p5Lf</t>
  </si>
  <si>
    <t>https://t.co/BXmagwKKDQ</t>
  </si>
  <si>
    <t>https://t.co/90grMNugiR</t>
  </si>
  <si>
    <t>https://t.co/T7iSXp7arG</t>
  </si>
  <si>
    <t>https://t.co/CvWy6Ce6uz</t>
  </si>
  <si>
    <t>https://t.co/XWbOPRTTlc</t>
  </si>
  <si>
    <t>https://t.co/iPZePs5CQ5</t>
  </si>
  <si>
    <t>https://t.co/udgH4QzuDy</t>
  </si>
  <si>
    <t>https://t.co/UCalQMM6F2</t>
  </si>
  <si>
    <t>https://t.co/3eydap2pzQ</t>
  </si>
  <si>
    <t>https://t.co/46bRN0kFDn</t>
  </si>
  <si>
    <t>https://t.co/QUNPTHw1l2</t>
  </si>
  <si>
    <t>http://t.co/ICLrDZ386m</t>
  </si>
  <si>
    <t>https://t.co/XBdurDQY31</t>
  </si>
  <si>
    <t>https://t.co/vWZyYTCids</t>
  </si>
  <si>
    <t>https://t.co/bPrd5e5HNK</t>
  </si>
  <si>
    <t>https://t.co/kP1K2SJshT</t>
  </si>
  <si>
    <t>https://t.co/UhAcwFYjpF</t>
  </si>
  <si>
    <t>https://t.co/5N1ojz65bR</t>
  </si>
  <si>
    <t>https://t.co/I1VQ2KWhT6</t>
  </si>
  <si>
    <t>https://t.co/yRn9UMLAFQ</t>
  </si>
  <si>
    <t>https://t.co/WSXyuLlVYu</t>
  </si>
  <si>
    <t>https://t.co/JkuNrS8avx</t>
  </si>
  <si>
    <t>https://t.co/5UQwc4CNFd</t>
  </si>
  <si>
    <t>https://t.co/qJMlelUvOv</t>
  </si>
  <si>
    <t>https://t.co/OKv1wEPgsN</t>
  </si>
  <si>
    <t>https://t.co/6vRfPoXWDM</t>
  </si>
  <si>
    <t>http://t.co/FWLJyVgGDU</t>
  </si>
  <si>
    <t>https://t.co/bhX9mbfuVL</t>
  </si>
  <si>
    <t>https://t.co/oO51CejR8F</t>
  </si>
  <si>
    <t>https://t.co/bmx3xoMtp2</t>
  </si>
  <si>
    <t>https://t.co/6U5qRAgWR3</t>
  </si>
  <si>
    <t>https://t.co/4u09BCUDdV</t>
  </si>
  <si>
    <t>https://t.co/onycqkYnSy</t>
  </si>
  <si>
    <t>https://t.co/xyZreh3caX</t>
  </si>
  <si>
    <t>https://t.co/iily1UlxdA</t>
  </si>
  <si>
    <t>https://t.co/s77dYtszob</t>
  </si>
  <si>
    <t>https://t.co/edcm7GMbkd</t>
  </si>
  <si>
    <t>https://t.co/XYq9VbvHqX</t>
  </si>
  <si>
    <t>https://t.co/jZWU1vCbFC</t>
  </si>
  <si>
    <t>https://t.co/lzTlWpfmKN</t>
  </si>
  <si>
    <t>https://t.co/qt7pHqF6FI</t>
  </si>
  <si>
    <t>http://t.co/gjCynKdsM0</t>
  </si>
  <si>
    <t>https://t.co/M3nXLdh6fJ</t>
  </si>
  <si>
    <t>https://t.co/j6Pfn6qUT5</t>
  </si>
  <si>
    <t>https://t.co/vx4c9ZnY7r</t>
  </si>
  <si>
    <t>https://t.co/OYO1jfvDWB</t>
  </si>
  <si>
    <t>https://t.co/gdvTzIDrn9</t>
  </si>
  <si>
    <t>https://t.co/e4FFU4MqEs</t>
  </si>
  <si>
    <t>https://t.co/AOHZHE4X6Y</t>
  </si>
  <si>
    <t>https://t.co/Yn3TwWgk1s</t>
  </si>
  <si>
    <t>https://t.co/TGYwt5q0I5</t>
  </si>
  <si>
    <t>https://t.co/DMTNkdNuxs</t>
  </si>
  <si>
    <t>https://t.co/MBc4B1eUBN</t>
  </si>
  <si>
    <t>https://t.co/WQQftUVNQs</t>
  </si>
  <si>
    <t>https://t.co/CyZxTogefT</t>
  </si>
  <si>
    <t>http://t.co/UzzdoacVPq</t>
  </si>
  <si>
    <t>https://t.co/FjWfSny3DE</t>
  </si>
  <si>
    <t>https://t.co/pZ6H6qLwu3</t>
  </si>
  <si>
    <t>https://t.co/xUSlSBdZQj</t>
  </si>
  <si>
    <t>https://t.co/aKdovgzM15</t>
  </si>
  <si>
    <t>https://t.co/MnrIEriyyD</t>
  </si>
  <si>
    <t>https://t.co/9dseonUxBj</t>
  </si>
  <si>
    <t>https://t.co/L50i5Vxx7n</t>
  </si>
  <si>
    <t>https://t.co/q3sNbxrBOy</t>
  </si>
  <si>
    <t>http://t.co/Jjaf05CKrX</t>
  </si>
  <si>
    <t>http://t.co/MzlTxfdVu5</t>
  </si>
  <si>
    <t>http://t.co/iCMkCPMIbH</t>
  </si>
  <si>
    <t>https://t.co/ae8Ide15b5</t>
  </si>
  <si>
    <t>https://t.co/srwbqtNMuP</t>
  </si>
  <si>
    <t>https://t.co/bSl80inq9y</t>
  </si>
  <si>
    <t>http://t.co/attNOJPUwR</t>
  </si>
  <si>
    <t>https://t.co/do32IYZiO6</t>
  </si>
  <si>
    <t>https://t.co/sMwt9AyzjZ</t>
  </si>
  <si>
    <t>https://t.co/HkS9Rd5HnY</t>
  </si>
  <si>
    <t>http://t.co/lgdgz37gKm</t>
  </si>
  <si>
    <t>https://t.co/3BrXsoyAKg</t>
  </si>
  <si>
    <t>https://t.co/k3FWNIfw78</t>
  </si>
  <si>
    <t>https://t.co/Uct4b1RoB6</t>
  </si>
  <si>
    <t>https://t.co/2OmzEeGl2J</t>
  </si>
  <si>
    <t>https://t.co/5vjQhcyG16</t>
  </si>
  <si>
    <t>https://t.co/oBuv63Vibz</t>
  </si>
  <si>
    <t>https://t.co/edieUCKNZm</t>
  </si>
  <si>
    <t>https://t.co/bEvpGucgc5</t>
  </si>
  <si>
    <t>https://t.co/JnfPF68Aal</t>
  </si>
  <si>
    <t>https://t.co/HbkJeuYwPt</t>
  </si>
  <si>
    <t>https://t.co/zycskvhQz1</t>
  </si>
  <si>
    <t>https://t.co/rl0kPuQDuV</t>
  </si>
  <si>
    <t>https://t.co/ToDrHDME8o</t>
  </si>
  <si>
    <t>https://t.co/gfS0BU9L4y</t>
  </si>
  <si>
    <t>https://t.co/PscROEXdzH</t>
  </si>
  <si>
    <t>https://t.co/D4n0EHmIkY</t>
  </si>
  <si>
    <t>https://t.co/IarwIrJigR</t>
  </si>
  <si>
    <t>https://t.co/mGKahtnICm</t>
  </si>
  <si>
    <t>https://t.co/C2HVhbVc6h</t>
  </si>
  <si>
    <t>https://t.co/qcNcldbjoh</t>
  </si>
  <si>
    <t>https://t.co/iNE8BKsyS2</t>
  </si>
  <si>
    <t>https://t.co/ZgMDFWNZyf</t>
  </si>
  <si>
    <t>https://t.co/InHvnTeKHW</t>
  </si>
  <si>
    <t>https://t.co/oKAZ07EgDa</t>
  </si>
  <si>
    <t>https://t.co/jNHrjv9kpe</t>
  </si>
  <si>
    <t>http://t.co/KAtn4zRndx</t>
  </si>
  <si>
    <t>https://t.co/rlUocvbKMj</t>
  </si>
  <si>
    <t>https://t.co/20v66iEg3e</t>
  </si>
  <si>
    <t>https://t.co/tVNtZJCYQr</t>
  </si>
  <si>
    <t>https://t.co/iGj4CQUXgk</t>
  </si>
  <si>
    <t>https://t.co/0yFnYTYCIb</t>
  </si>
  <si>
    <t>http://t.co/fwhZTWIOxn</t>
  </si>
  <si>
    <t>https://t.co/5nLaqenfGw</t>
  </si>
  <si>
    <t>https://t.co/EoN4CWEd6E</t>
  </si>
  <si>
    <t>https://t.co/0Sab8djBiH</t>
  </si>
  <si>
    <t>https://t.co/shzop2wli4</t>
  </si>
  <si>
    <t>https://t.co/GU6N2nozKL</t>
  </si>
  <si>
    <t>https://t.co/0yw9o3AD86</t>
  </si>
  <si>
    <t>https://t.co/q5GcsxET1P</t>
  </si>
  <si>
    <t>https://t.co/5V4bX2iSWX</t>
  </si>
  <si>
    <t>https://t.co/tn8NrRvYZ2</t>
  </si>
  <si>
    <t>https://t.co/Oyp6tWIA2v</t>
  </si>
  <si>
    <t>https://t.co/O1eeofTZMs</t>
  </si>
  <si>
    <t>https://t.co/mCzDCyd3LJ</t>
  </si>
  <si>
    <t>http://t.co/dFN1olHlsa</t>
  </si>
  <si>
    <t>https://t.co/X60l8971Pa</t>
  </si>
  <si>
    <t>https://t.co/VrQCYBhhPX</t>
  </si>
  <si>
    <t>https://t.co/uorXe5PoEF</t>
  </si>
  <si>
    <t>https://t.co/g3AERSLrzm</t>
  </si>
  <si>
    <t>https://t.co/ots688KTe5</t>
  </si>
  <si>
    <t>https://t.co/6j1Z6ystKZ</t>
  </si>
  <si>
    <t>https://t.co/lAiziBCHg6</t>
  </si>
  <si>
    <t>http://t.co/CsyceWxFne</t>
  </si>
  <si>
    <t>https://t.co/CyrdFkhrzK</t>
  </si>
  <si>
    <t>https://t.co/eO6t2oac3t</t>
  </si>
  <si>
    <t>https://t.co/9FO0VHPXdp</t>
  </si>
  <si>
    <t>https://t.co/0Il1xrJsEc</t>
  </si>
  <si>
    <t>https://t.co/BRkwOdp01G</t>
  </si>
  <si>
    <t>https://t.co/03vFK5tu5k</t>
  </si>
  <si>
    <t>https://t.co/DTsBe9lVhM</t>
  </si>
  <si>
    <t>https://t.co/TiZAQobDfo</t>
  </si>
  <si>
    <t>https://t.co/EaAg4NOrah</t>
  </si>
  <si>
    <t>https://t.co/dMrfOHyAgZ</t>
  </si>
  <si>
    <t>https://t.co/7ILFnelWqk</t>
  </si>
  <si>
    <t>https://t.co/tdr47rLYHq</t>
  </si>
  <si>
    <t>http://t.co/QHKP7ijGXr</t>
  </si>
  <si>
    <t>https://t.co/KFEZRw0UlY</t>
  </si>
  <si>
    <t>https://t.co/pDWAE5zJEA</t>
  </si>
  <si>
    <t>http://t.co/KGxsPzSTmJ</t>
  </si>
  <si>
    <t>https://t.co/NzUJmZxm6W</t>
  </si>
  <si>
    <t>https://t.co/EltyuKkhTs</t>
  </si>
  <si>
    <t>https://t.co/hj1Lu6OYnd</t>
  </si>
  <si>
    <t>https://t.co/LQ4OHpL1Js</t>
  </si>
  <si>
    <t>https://t.co/8TvVWZxf9P</t>
  </si>
  <si>
    <t>https://t.co/rwLvZnonhx</t>
  </si>
  <si>
    <t>https://t.co/4JoN7xnCCG</t>
  </si>
  <si>
    <t>https://t.co/jUpXUA0mCf</t>
  </si>
  <si>
    <t>https://t.co/RxWjHSHYf0</t>
  </si>
  <si>
    <t>https://t.co/O55TA1AYnZ</t>
  </si>
  <si>
    <t>https://t.co/IdBbaEDGXn</t>
  </si>
  <si>
    <t>https://t.co/fIsNEMHK2X</t>
  </si>
  <si>
    <t>https://t.co/VvDUQQ30x2</t>
  </si>
  <si>
    <t>https://t.co/DNRE9gQ02P</t>
  </si>
  <si>
    <t>https://t.co/MEjR7hGFkZ</t>
  </si>
  <si>
    <t>https://t.co/IsJVoPnS1n</t>
  </si>
  <si>
    <t>https://t.co/JOougBHD1X</t>
  </si>
  <si>
    <t>https://t.co/iZcR5W3Ixv</t>
  </si>
  <si>
    <t>https://t.co/weFh97w7dI</t>
  </si>
  <si>
    <t>https://t.co/DNhWmftE2S</t>
  </si>
  <si>
    <t>https://t.co/gX5RK7Rwz6</t>
  </si>
  <si>
    <t>https://t.co/G0YQf5uSdb</t>
  </si>
  <si>
    <t>https://t.co/w1vzrIEAK6</t>
  </si>
  <si>
    <t>http://t.co/sOeNeDdDbL</t>
  </si>
  <si>
    <t>http://t.co/jTBJoEdwKB</t>
  </si>
  <si>
    <t>https://t.co/IPny8oYSlH</t>
  </si>
  <si>
    <t>https://t.co/e0AuczJgTI</t>
  </si>
  <si>
    <t>https://t.co/NEkYoc2Ck4</t>
  </si>
  <si>
    <t>http://t.co/gx6RW57FA4</t>
  </si>
  <si>
    <t>https://t.co/llKj6qHVOH</t>
  </si>
  <si>
    <t>https://t.co/yADzDfmf6i</t>
  </si>
  <si>
    <t>https://t.co/F3u7jAOwE6</t>
  </si>
  <si>
    <t>https://t.co/rGtTQfUM3T</t>
  </si>
  <si>
    <t>https://t.co/dnDIA7um2O</t>
  </si>
  <si>
    <t>https://t.co/S7bwhX490f</t>
  </si>
  <si>
    <t>https://t.co/5MBzdQb3xz</t>
  </si>
  <si>
    <t>https://t.co/JdVAdGkvoX</t>
  </si>
  <si>
    <t>https://t.co/XZyAiBhfL1</t>
  </si>
  <si>
    <t>https://t.co/bvnhEwMCpx</t>
  </si>
  <si>
    <t>https://t.co/wVOTHfLXVq</t>
  </si>
  <si>
    <t>https://t.co/vzWdoRhIN8</t>
  </si>
  <si>
    <t>https://t.co/xoBCYpzeFP</t>
  </si>
  <si>
    <t>https://t.co/zh7ymQZah6</t>
  </si>
  <si>
    <t>https://t.co/oxWawIV2mC</t>
  </si>
  <si>
    <t>https://t.co/AhINBKRwTM</t>
  </si>
  <si>
    <t>https://t.co/p3tT4PPoRN</t>
  </si>
  <si>
    <t>https://t.co/EBIU9lNDux</t>
  </si>
  <si>
    <t>https://t.co/x5wA2aXmee</t>
  </si>
  <si>
    <t>https://t.co/96TENrQ2OC</t>
  </si>
  <si>
    <t>https://t.co/TFm8UFDToD</t>
  </si>
  <si>
    <t>https://t.co/3D5S1z5XU8</t>
  </si>
  <si>
    <t>https://t.co/ZcowhvOSOv</t>
  </si>
  <si>
    <t>https://t.co/Ok2zraoWGa</t>
  </si>
  <si>
    <t>https://t.co/A7NNpoQ6hl</t>
  </si>
  <si>
    <t>https://t.co/7s4kufU6tW</t>
  </si>
  <si>
    <t>http://t.co/TyBJSdW9</t>
  </si>
  <si>
    <t>https://t.co/h0UWjlOYdl</t>
  </si>
  <si>
    <t>https://t.co/7KXr1bXfkN</t>
  </si>
  <si>
    <t>https://t.co/XmQjUVoED8</t>
  </si>
  <si>
    <t>https://t.co/7nfzjzcMhM</t>
  </si>
  <si>
    <t>https://t.co/UmsBRmKxFA</t>
  </si>
  <si>
    <t>https://t.co/19gBnWl4IC</t>
  </si>
  <si>
    <t>https://t.co/h1fyt8xuQR</t>
  </si>
  <si>
    <t>https://t.co/PWMTa3v9HP</t>
  </si>
  <si>
    <t>https://t.co/vpCK4eoohf</t>
  </si>
  <si>
    <t>https://t.co/Laq5o4hGx0</t>
  </si>
  <si>
    <t>https://t.co/7fJla4IEbF</t>
  </si>
  <si>
    <t>https://t.co/rZENpBpMuT</t>
  </si>
  <si>
    <t>https://t.co/Ese5xDfroE</t>
  </si>
  <si>
    <t>https://t.co/3OEMsaM2Ma</t>
  </si>
  <si>
    <t>https://t.co/Ey3nCK3ifH</t>
  </si>
  <si>
    <t>https://t.co/b9lohNs0XY</t>
  </si>
  <si>
    <t>https://t.co/fHNtLG2T2y</t>
  </si>
  <si>
    <t>https://t.co/ANdpakRkSI</t>
  </si>
  <si>
    <t>https://t.co/6TM4tTBpuW</t>
  </si>
  <si>
    <t>https://t.co/oV7wEHjjnP</t>
  </si>
  <si>
    <t>https://t.co/xbP5RsYeAB</t>
  </si>
  <si>
    <t>http://t.co/MoYJMzbbbN</t>
  </si>
  <si>
    <t>https://t.co/cqzcoug3T6</t>
  </si>
  <si>
    <t>https://t.co/50aqmgb8x4</t>
  </si>
  <si>
    <t>https://t.co/fTA1tJ8CxP</t>
  </si>
  <si>
    <t>https://t.co/iqpEloa03y</t>
  </si>
  <si>
    <t>https://t.co/K8KM0pqW59</t>
  </si>
  <si>
    <t>https://t.co/OxGaECPzAg</t>
  </si>
  <si>
    <t>https://t.co/7gu50vx4TW</t>
  </si>
  <si>
    <t>https://t.co/iQUjqdkBEm</t>
  </si>
  <si>
    <t>https://t.co/OVzVwxLAhd</t>
  </si>
  <si>
    <t>https://t.co/xWkpGEw9Ei</t>
  </si>
  <si>
    <t>https://t.co/Su2R8BccQi</t>
  </si>
  <si>
    <t>https://t.co/tHcxNoNYii</t>
  </si>
  <si>
    <t>http://t.co/yqPaRy6LKd</t>
  </si>
  <si>
    <t>https://t.co/gFgZYueRgn</t>
  </si>
  <si>
    <t>http://t.co/43FW3bg4tm</t>
  </si>
  <si>
    <t>https://t.co/XGDl69Xz6K</t>
  </si>
  <si>
    <t>https://t.co/3KiaN5yDob</t>
  </si>
  <si>
    <t>https://t.co/au3AAb1iVQ</t>
  </si>
  <si>
    <t>https://t.co/MVXvrLaHbT</t>
  </si>
  <si>
    <t>https://t.co/FnbAm7amyB</t>
  </si>
  <si>
    <t>https://t.co/GmIRFonSrN</t>
  </si>
  <si>
    <t>https://t.co/kLff45rExQ</t>
  </si>
  <si>
    <t>https://t.co/lTGm5zcrDX</t>
  </si>
  <si>
    <t>https://t.co/rqQwF1YVLL</t>
  </si>
  <si>
    <t>https://t.co/1OFCzAhEKv</t>
  </si>
  <si>
    <t>https://t.co/iOI3jGVP9v</t>
  </si>
  <si>
    <t>https://t.co/uHC4JYcFZe</t>
  </si>
  <si>
    <t>https://t.co/KGdEnHACPu</t>
  </si>
  <si>
    <t>https://t.co/VqpHjwhkva</t>
  </si>
  <si>
    <t>https://t.co/j1rzJ6gm0D</t>
  </si>
  <si>
    <t>https://t.co/yp7COzNnpc</t>
  </si>
  <si>
    <t>https://t.co/9dxf6CVqqR</t>
  </si>
  <si>
    <t>https://t.co/3OcIWYpfyw</t>
  </si>
  <si>
    <t>https://t.co/u370SOvSWk</t>
  </si>
  <si>
    <t>https://t.co/SWaBREjsL8</t>
  </si>
  <si>
    <t>https://t.co/xW8iIb2SA7</t>
  </si>
  <si>
    <t>https://t.co/4Osce7i4V1</t>
  </si>
  <si>
    <t>https://t.co/2s4uS8uLL1</t>
  </si>
  <si>
    <t>https://t.co/Gycxb4D4XS</t>
  </si>
  <si>
    <t>https://t.co/eZyXdd1LtB</t>
  </si>
  <si>
    <t>https://t.co/rsTgorNlMm</t>
  </si>
  <si>
    <t>https://t.co/Q1PHI2v3zC</t>
  </si>
  <si>
    <t>https://t.co/6mAkO6oUrn</t>
  </si>
  <si>
    <t>https://t.co/cFtnhOTqQM</t>
  </si>
  <si>
    <t>https://t.co/HflQ2TN5cP</t>
  </si>
  <si>
    <t>https://t.co/3H841uUU2a</t>
  </si>
  <si>
    <t>http://t.co/vXoe042QKG</t>
  </si>
  <si>
    <t>https://t.co/BSU1wg1NrO</t>
  </si>
  <si>
    <t>https://t.co/SA8EdDzMER</t>
  </si>
  <si>
    <t>https://t.co/tWvGl3oRAx</t>
  </si>
  <si>
    <t>https://t.co/SsntuM5jTC</t>
  </si>
  <si>
    <t>https://t.co/E8MVGBeN1d</t>
  </si>
  <si>
    <t>https://t.co/UczU5IUfC0</t>
  </si>
  <si>
    <t>https://t.co/v9AaxBEDyK</t>
  </si>
  <si>
    <t>https://t.co/dXHRjBvCdi</t>
  </si>
  <si>
    <t>https://t.co/vI3cZYoICu</t>
  </si>
  <si>
    <t>https://t.co/ykcs2vCFQR</t>
  </si>
  <si>
    <t>https://t.co/6QvctKpBe3</t>
  </si>
  <si>
    <t>https://t.co/JVdVGiUnBF</t>
  </si>
  <si>
    <t>https://t.co/kJfs1DMxpQ</t>
  </si>
  <si>
    <t>https://t.co/uJkahHXZG0</t>
  </si>
  <si>
    <t>https://t.co/xI3bX6aoee</t>
  </si>
  <si>
    <t>https://t.co/yWwLVV3ohl</t>
  </si>
  <si>
    <t>https://t.co/ygod2LpJuP</t>
  </si>
  <si>
    <t>https://t.co/99gqJStr5v</t>
  </si>
  <si>
    <t>https://t.co/0XezZHaT8l</t>
  </si>
  <si>
    <t>https://t.co/5b4lFCSfoZ</t>
  </si>
  <si>
    <t>https://t.co/4AEodf1jmD</t>
  </si>
  <si>
    <t>https://t.co/vgpWrZD13h</t>
  </si>
  <si>
    <t>https://t.co/X6kQ8j7dl8</t>
  </si>
  <si>
    <t>https://t.co/yeH1KD6CRP</t>
  </si>
  <si>
    <t>https://t.co/lqe9BVr15I</t>
  </si>
  <si>
    <t>https://t.co/cJIJM0ciA0</t>
  </si>
  <si>
    <t>http://t.co/gPSc1CEZYw</t>
  </si>
  <si>
    <t>https://t.co/VPYbqAKtXO</t>
  </si>
  <si>
    <t>https://t.co/7zn1JA3IrT</t>
  </si>
  <si>
    <t>https://t.co/DGZLGclNjA</t>
  </si>
  <si>
    <t>https://t.co/Kz5pK69L2H</t>
  </si>
  <si>
    <t>https://t.co/m6sQYkTgXs</t>
  </si>
  <si>
    <t>https://t.co/EcglqufHg6</t>
  </si>
  <si>
    <t>https://t.co/ia3T4wNH9e</t>
  </si>
  <si>
    <t>https://t.co/sxUv9f6TYf</t>
  </si>
  <si>
    <t>https://t.co/IX0J6Qe0RF</t>
  </si>
  <si>
    <t>https://t.co/6JLRFRQOAR</t>
  </si>
  <si>
    <t>https://t.co/GXn3wGYE92</t>
  </si>
  <si>
    <t>https://t.co/aM5QTYveuJ</t>
  </si>
  <si>
    <t>https://t.co/6UMGVYXwYb</t>
  </si>
  <si>
    <t>https://t.co/a9Y0qDbZEL</t>
  </si>
  <si>
    <t>https://t.co/zAoJdgQ9H6</t>
  </si>
  <si>
    <t>https://t.co/bQFyWqW8AI</t>
  </si>
  <si>
    <t>https://t.co/4ilkwJagJk</t>
  </si>
  <si>
    <t>https://t.co/ozdtPlGTAT</t>
  </si>
  <si>
    <t>https://t.co/yc5WKAeQ1m</t>
  </si>
  <si>
    <t>https://t.co/xTTnQ5htwo</t>
  </si>
  <si>
    <t>http://t.co/Nezku9Uoyl</t>
  </si>
  <si>
    <t>https://t.co/tjTK9g4sGh</t>
  </si>
  <si>
    <t>https://t.co/obV9hwt7qc</t>
  </si>
  <si>
    <t>https://t.co/RurhEBv1Gk</t>
  </si>
  <si>
    <t>https://t.co/BAd2vO9Kxj</t>
  </si>
  <si>
    <t>https://t.co/8u8uknzBNv</t>
  </si>
  <si>
    <t>https://t.co/NEYvFxeVIo</t>
  </si>
  <si>
    <t>https://t.co/kAmsAJ3VWa</t>
  </si>
  <si>
    <t>https://t.co/YDqSwPI0W2</t>
  </si>
  <si>
    <t>https://t.co/amc4YXy7uk</t>
  </si>
  <si>
    <t>https://t.co/S1sI5YtTOu</t>
  </si>
  <si>
    <t>https://t.co/BOCscITyZU</t>
  </si>
  <si>
    <t>https://t.co/y5542R3U1s</t>
  </si>
  <si>
    <t>https://t.co/6f1qsuPRHK</t>
  </si>
  <si>
    <t>http://t.co/77wfV8l9EU</t>
  </si>
  <si>
    <t>http://t.co/FQ7t6L64rN</t>
  </si>
  <si>
    <t>https://t.co/TdmlpkHRhv</t>
  </si>
  <si>
    <t>https://t.co/TdmlpkqgpX</t>
  </si>
  <si>
    <t>https://t.co/7NdmeZFH4B</t>
  </si>
  <si>
    <t>https://t.co/1EtYYw47Y5</t>
  </si>
  <si>
    <t>http://t.co/LLDIzoLgW4</t>
  </si>
  <si>
    <t>https://t.co/fcDivo7k2q</t>
  </si>
  <si>
    <t>https://t.co/WyFtNsFxHn</t>
  </si>
  <si>
    <t>https://t.co/ou5mYaDf26</t>
  </si>
  <si>
    <t>https://t.co/83WG2y1xxQ</t>
  </si>
  <si>
    <t>https://t.co/Zr7dAaL49M</t>
  </si>
  <si>
    <t>https://t.co/MjB0iIi6Yb</t>
  </si>
  <si>
    <t>https://t.co/Drwvmmaynk</t>
  </si>
  <si>
    <t>https://t.co/J5EvCqG8Zx</t>
  </si>
  <si>
    <t>https://t.co/jgpQVDVRou</t>
  </si>
  <si>
    <t>https://t.co/YeJAi5igCw</t>
  </si>
  <si>
    <t>https://t.co/XSszfS61hQ</t>
  </si>
  <si>
    <t>https://t.co/jeJEF462y7</t>
  </si>
  <si>
    <t>https://t.co/b4uWOXuwBE</t>
  </si>
  <si>
    <t>https://t.co/MoiGABWRoh</t>
  </si>
  <si>
    <t>https://t.co/2GuazDKcHG</t>
  </si>
  <si>
    <t>http://t.co/5j50FMPp1G</t>
  </si>
  <si>
    <t>http://t.co/tKPOmiKcxZ</t>
  </si>
  <si>
    <t>https://t.co/lt215BOVxD</t>
  </si>
  <si>
    <t>https://t.co/szmE1npCOq</t>
  </si>
  <si>
    <t>https://t.co/tA4jpPa0nS</t>
  </si>
  <si>
    <t>https://t.co/xZOhUTsG2M</t>
  </si>
  <si>
    <t>https://t.co/JAzgseY1G9</t>
  </si>
  <si>
    <t>https://t.co/hNySknhPis</t>
  </si>
  <si>
    <t>http://t.co/GYy3fDnWls</t>
  </si>
  <si>
    <t>https://t.co/pi5VmKFkNb</t>
  </si>
  <si>
    <t>https://t.co/rQcMo5X0jn</t>
  </si>
  <si>
    <t>https://t.co/GjQcEzJQor</t>
  </si>
  <si>
    <t>https://t.co/QF9gCzAEIS</t>
  </si>
  <si>
    <t>https://t.co/W9iF80YtAe</t>
  </si>
  <si>
    <t>https://t.co/5o16gP1Ail</t>
  </si>
  <si>
    <t>https://t.co/P0dfKfb3Ws</t>
  </si>
  <si>
    <t>http://t.co/XNkwj7nCdE</t>
  </si>
  <si>
    <t>https://t.co/CS88Qs9s1l</t>
  </si>
  <si>
    <t>https://t.co/KWhZGs5wHv</t>
  </si>
  <si>
    <t>https://t.co/JKqKfjPm3i</t>
  </si>
  <si>
    <t>https://t.co/y4RVrJD33U</t>
  </si>
  <si>
    <t>http://t.co/rrFVMQQtA9</t>
  </si>
  <si>
    <t>https://t.co/tbPCZMiSin</t>
  </si>
  <si>
    <t>https://t.co/vko1Gkf2li</t>
  </si>
  <si>
    <t>https://t.co/txcEt8nqSZ</t>
  </si>
  <si>
    <t>https://t.co/e89m2lekE6</t>
  </si>
  <si>
    <t>https://t.co/Y9A1sguldM</t>
  </si>
  <si>
    <t>https://t.co/JgaeCLjd2M</t>
  </si>
  <si>
    <t>https://t.co/xvbFt3cE3T</t>
  </si>
  <si>
    <t>https://t.co/72QcFJlAz2</t>
  </si>
  <si>
    <t>https://t.co/1bnx8WzXXw</t>
  </si>
  <si>
    <t>https://t.co/IwjG4CWKjR</t>
  </si>
  <si>
    <t>https://t.co/qiJhfJSByV</t>
  </si>
  <si>
    <t>https://t.co/QXcTUmzQPX</t>
  </si>
  <si>
    <t>https://t.co/VzTyhtOgXZ</t>
  </si>
  <si>
    <t>https://t.co/iBcT1R3muS</t>
  </si>
  <si>
    <t>https://t.co/dsrIso3sst</t>
  </si>
  <si>
    <t>https://t.co/R8FC34ivWX</t>
  </si>
  <si>
    <t>https://t.co/bxkbYKH1qp</t>
  </si>
  <si>
    <t>https://t.co/DkjomdT9cr</t>
  </si>
  <si>
    <t>https://t.co/f7peXJbojL</t>
  </si>
  <si>
    <t>https://t.co/ixB1BQKEVH</t>
  </si>
  <si>
    <t>https://t.co/7DW9xOXQ3Q</t>
  </si>
  <si>
    <t>https://t.co/ZygwR9ApQW</t>
  </si>
  <si>
    <t>https://t.co/BLZb2kcmQg</t>
  </si>
  <si>
    <t>https://t.co/p8a1Fw7Emy</t>
  </si>
  <si>
    <t>https://t.co/S9LqWaM9FT</t>
  </si>
  <si>
    <t>https://t.co/5gwO2kyRas</t>
  </si>
  <si>
    <t>https://t.co/OwufeQZ2vT</t>
  </si>
  <si>
    <t>https://t.co/1TDAKEdr5P</t>
  </si>
  <si>
    <t>https://t.co/RveE6NvC9i</t>
  </si>
  <si>
    <t>https://t.co/rUjesQqorF</t>
  </si>
  <si>
    <t>https://t.co/v8zsdrlPZq</t>
  </si>
  <si>
    <t>https://t.co/oF2y7lFnNx</t>
  </si>
  <si>
    <t>https://t.co/b70Yw9AWZO</t>
  </si>
  <si>
    <t>https://t.co/bKwCic7EaN</t>
  </si>
  <si>
    <t>https://t.co/lcqDSxD38q</t>
  </si>
  <si>
    <t>https://t.co/w60TqcvlfS</t>
  </si>
  <si>
    <t>https://t.co/6tYUw9EI2o</t>
  </si>
  <si>
    <t>https://t.co/pnz7hC1OOV</t>
  </si>
  <si>
    <t>https://t.co/dTyFZV6KvY</t>
  </si>
  <si>
    <t>https://t.co/HOv5kqmenc</t>
  </si>
  <si>
    <t>https://t.co/FrE14FGBjI</t>
  </si>
  <si>
    <t>https://t.co/RQf1xBQjBq</t>
  </si>
  <si>
    <t>https://t.co/hRc4YsblNO</t>
  </si>
  <si>
    <t>https://t.co/xY1nOjVstg</t>
  </si>
  <si>
    <t>https://t.co/5VYMoYOfZY</t>
  </si>
  <si>
    <t>https://t.co/KoHNO2LFSL</t>
  </si>
  <si>
    <t>https://t.co/kOzJ27TjCv</t>
  </si>
  <si>
    <t>https://t.co/mnsJZT0FpH</t>
  </si>
  <si>
    <t>https://t.co/MwbxjgC9qV</t>
  </si>
  <si>
    <t>https://t.co/c234iXM33A</t>
  </si>
  <si>
    <t>https://t.co/qXW14FBp3k</t>
  </si>
  <si>
    <t>https://t.co/ng73AsLgn5</t>
  </si>
  <si>
    <t>https://t.co/m5zIwhqkfa</t>
  </si>
  <si>
    <t>https://t.co/Cz6TdK5JKv</t>
  </si>
  <si>
    <t>http://t.co/D069JbddCs</t>
  </si>
  <si>
    <t>https://t.co/Q7T1vPI35X</t>
  </si>
  <si>
    <t>https://t.co/p6FGvPBRWH</t>
  </si>
  <si>
    <t>https://t.co/gWu4Wjd6IC</t>
  </si>
  <si>
    <t>https://t.co/VW6xPIk5cr</t>
  </si>
  <si>
    <t>https://t.co/XhMXYBRyN9</t>
  </si>
  <si>
    <t>https://t.co/dhVcyR0pgg</t>
  </si>
  <si>
    <t>https://t.co/bARyRIaUsM</t>
  </si>
  <si>
    <t>https://t.co/pHEFvZRlfN</t>
  </si>
  <si>
    <t>https://t.co/Tikl8Sc3aQ</t>
  </si>
  <si>
    <t>https://t.co/Yt81rHkiE0</t>
  </si>
  <si>
    <t>https://t.co/x1Ut7GnDkO</t>
  </si>
  <si>
    <t>https://t.co/fcaCdQ45vs</t>
  </si>
  <si>
    <t>https://t.co/IwzV8V22Ay</t>
  </si>
  <si>
    <t>https://t.co/SwmrbliYZX</t>
  </si>
  <si>
    <t>https://t.co/PuJZWeuJVx</t>
  </si>
  <si>
    <t>https://t.co/YGwQ78QcUw</t>
  </si>
  <si>
    <t>https://t.co/OHv0aWddc8</t>
  </si>
  <si>
    <t>https://t.co/WoC25bgHJl</t>
  </si>
  <si>
    <t>http://t.co/fB6Tawn7G1</t>
  </si>
  <si>
    <t>https://t.co/uLRK0Fwas3</t>
  </si>
  <si>
    <t>https://t.co/8QeyrDLm3P</t>
  </si>
  <si>
    <t>https://t.co/2EW2PVT99j</t>
  </si>
  <si>
    <t>https://t.co/BeHwtd7JWC</t>
  </si>
  <si>
    <t>https://t.co/LtsQekKvRS</t>
  </si>
  <si>
    <t>https://t.co/7CGjXyWduH</t>
  </si>
  <si>
    <t>https://t.co/HJICOkTY8W</t>
  </si>
  <si>
    <t>https://t.co/EjTTQDMnVL</t>
  </si>
  <si>
    <t>https://t.co/Jth8vwvjVv</t>
  </si>
  <si>
    <t>https://t.co/pyAo8wSWhw</t>
  </si>
  <si>
    <t>https://t.co/i3TzMw04D5</t>
  </si>
  <si>
    <t>https://t.co/N0SH7TPBYz</t>
  </si>
  <si>
    <t>https://t.co/tko0JPV4DH</t>
  </si>
  <si>
    <t>https://t.co/OggER3uaDQ</t>
  </si>
  <si>
    <t>https://t.co/qKK0bl5ixJ</t>
  </si>
  <si>
    <t>http://t.co/vFNsT54KnL</t>
  </si>
  <si>
    <t>https://t.co/2QTEvgIFA9</t>
  </si>
  <si>
    <t>https://t.co/WVLC3Vdqdm</t>
  </si>
  <si>
    <t>https://t.co/6pdMtYjNyR</t>
  </si>
  <si>
    <t>https://t.co/1S1hGUcK46</t>
  </si>
  <si>
    <t>https://t.co/94xIN28iZi</t>
  </si>
  <si>
    <t>https://t.co/1hMhoFsOWK</t>
  </si>
  <si>
    <t>https://t.co/K4t2nIby5U</t>
  </si>
  <si>
    <t>https://t.co/YIMZe6k7sZ</t>
  </si>
  <si>
    <t>https://t.co/3GTFFE4SPA</t>
  </si>
  <si>
    <t>https://t.co/1hCOwLRyiZ</t>
  </si>
  <si>
    <t>https://t.co/rwvOVRjsxB</t>
  </si>
  <si>
    <t>https://t.co/b58mpjElJK</t>
  </si>
  <si>
    <t>https://t.co/B5IaAW48Rl</t>
  </si>
  <si>
    <t>https://t.co/Lag9DkYgV2</t>
  </si>
  <si>
    <t>https://t.co/3wL1OlNrzi</t>
  </si>
  <si>
    <t>https://t.co/gEewav6E8s</t>
  </si>
  <si>
    <t>https://t.co/thnOWFymiP</t>
  </si>
  <si>
    <t>https://t.co/jaX8rk6Ndm</t>
  </si>
  <si>
    <t>https://t.co/mMsqWbtxE2</t>
  </si>
  <si>
    <t>https://t.co/B0bFXpsN0T</t>
  </si>
  <si>
    <t>https://t.co/G59x0qlFxW</t>
  </si>
  <si>
    <t>https://t.co/SjJcYlhoTd</t>
  </si>
  <si>
    <t>https://t.co/zHJNaChg0a</t>
  </si>
  <si>
    <t>https://t.co/4Iv28xa9RQ</t>
  </si>
  <si>
    <t>https://t.co/IlAdMSbXc3</t>
  </si>
  <si>
    <t>http://t.co/WNgAGiaTNd</t>
  </si>
  <si>
    <t>https://t.co/rxp1kKiHSD</t>
  </si>
  <si>
    <t>https://t.co/A4aMhr6JRy</t>
  </si>
  <si>
    <t>https://t.co/CDSihB2Dod</t>
  </si>
  <si>
    <t>https://t.co/a6ZIaJGsbK</t>
  </si>
  <si>
    <t>https://t.co/cssVY4B1ew</t>
  </si>
  <si>
    <t>https://t.co/b9WW61uYdF</t>
  </si>
  <si>
    <t>Pacific Time (US &amp; Canada)</t>
  </si>
  <si>
    <t>Eastern Time (US &amp; Canada)</t>
  </si>
  <si>
    <t>Lisbon</t>
  </si>
  <si>
    <t>Central Time (US &amp; Canada)</t>
  </si>
  <si>
    <t>Irkutsk</t>
  </si>
  <si>
    <t>Brasilia</t>
  </si>
  <si>
    <t>Asia/Tokyo</t>
  </si>
  <si>
    <t>Asia/Calcutta</t>
  </si>
  <si>
    <t>Brisbane</t>
  </si>
  <si>
    <t>Greenland</t>
  </si>
  <si>
    <t>Atlantic Time (Canada)</t>
  </si>
  <si>
    <t>JST</t>
  </si>
  <si>
    <t>Athens</t>
  </si>
  <si>
    <t>Kathmandu</t>
  </si>
  <si>
    <t>Sydney</t>
  </si>
  <si>
    <t>Arizona</t>
  </si>
  <si>
    <t>Mexico City</t>
  </si>
  <si>
    <t>Mountain Time (US &amp; Canada)</t>
  </si>
  <si>
    <t>Europe/London</t>
  </si>
  <si>
    <t>Seoul</t>
  </si>
  <si>
    <t>International Date Line West</t>
  </si>
  <si>
    <t>Jakarta</t>
  </si>
  <si>
    <t>Brussels</t>
  </si>
  <si>
    <t>Ljubljana</t>
  </si>
  <si>
    <t>Amsterdam</t>
  </si>
  <si>
    <t>Pretoria</t>
  </si>
  <si>
    <t>Helsinki</t>
  </si>
  <si>
    <t>Melbourne</t>
  </si>
  <si>
    <t>Osaka</t>
  </si>
  <si>
    <t>Yakutsk</t>
  </si>
  <si>
    <t>America/Toronto</t>
  </si>
  <si>
    <t>Belgrade</t>
  </si>
  <si>
    <t>Sapporo</t>
  </si>
  <si>
    <t>Adelaide</t>
  </si>
  <si>
    <t>Hawaii</t>
  </si>
  <si>
    <t>Europe/Paris</t>
  </si>
  <si>
    <t>Perth</t>
  </si>
  <si>
    <t>Dublin</t>
  </si>
  <si>
    <t>Caracas</t>
  </si>
  <si>
    <t>Alaska</t>
  </si>
  <si>
    <t>America/Los_Angeles</t>
  </si>
  <si>
    <t>Bern</t>
  </si>
  <si>
    <t>UTC</t>
  </si>
  <si>
    <t>Abu Dhabi</t>
  </si>
  <si>
    <t>Cape Verde Is.</t>
  </si>
  <si>
    <t>Midway Island</t>
  </si>
  <si>
    <t>New Delhi</t>
  </si>
  <si>
    <t>Central America</t>
  </si>
  <si>
    <t>Stockholm</t>
  </si>
  <si>
    <t>Casablanca</t>
  </si>
  <si>
    <t>Buenos Aires</t>
  </si>
  <si>
    <t>Quito</t>
  </si>
  <si>
    <t>Harare</t>
  </si>
  <si>
    <t>Bogota</t>
  </si>
  <si>
    <t>Moscow</t>
  </si>
  <si>
    <t>Sofia</t>
  </si>
  <si>
    <t>Tijuana</t>
  </si>
  <si>
    <t>Urumqi</t>
  </si>
  <si>
    <t>Kuala Lumpur</t>
  </si>
  <si>
    <t>Hobart</t>
  </si>
  <si>
    <t>Santiago</t>
  </si>
  <si>
    <t>Hanoi</t>
  </si>
  <si>
    <t>Muscat</t>
  </si>
  <si>
    <t>America/New_York</t>
  </si>
  <si>
    <t>West Central Africa</t>
  </si>
  <si>
    <t>Bucharest</t>
  </si>
  <si>
    <t>Saskatchewan</t>
  </si>
  <si>
    <t>http://pbs.twimg.com/profile_images/805490321916301312/NI_G_5DM_normal.jpg</t>
  </si>
  <si>
    <t>http://pbs.twimg.com/profile_images/884777664514576385/CbGSu8MT_normal.jpg</t>
  </si>
  <si>
    <t>http://pbs.twimg.com/profile_images/747460877796970496/-GyZYJQq_normal.jpg</t>
  </si>
  <si>
    <t>http://pbs.twimg.com/profile_images/855475307213619200/8kh_qSBk_normal.jpg</t>
  </si>
  <si>
    <t>http://pbs.twimg.com/profile_images/651143361605144576/f6TeXfMY_normal.jpg</t>
  </si>
  <si>
    <t>http://pbs.twimg.com/profile_images/451790385606447105/loN0V2sI_normal.jpeg</t>
  </si>
  <si>
    <t>http://abs.twimg.com/sticky/default_profile_images/default_profile_normal.png</t>
  </si>
  <si>
    <t>http://pbs.twimg.com/profile_images/902159333131264000/xZKRU8s3_normal.jpg</t>
  </si>
  <si>
    <t>http://pbs.twimg.com/profile_images/926377794564583425/qvIIAs70_normal.jpg</t>
  </si>
  <si>
    <t>http://pbs.twimg.com/profile_images/378800000400309832/1a88b9ca18fb2b371df1feee98a74b26_normal.jpeg</t>
  </si>
  <si>
    <t>http://pbs.twimg.com/profile_images/900379959478239232/5QBDvoQT_normal.jpg</t>
  </si>
  <si>
    <t>http://pbs.twimg.com/profile_images/892035448100487168/V_jHGQEp_normal.jpg</t>
  </si>
  <si>
    <t>http://pbs.twimg.com/profile_images/924274734191337472/KVwlMepR_normal.jpg</t>
  </si>
  <si>
    <t>http://pbs.twimg.com/profile_images/434662882169470976/ajYqw6NH_normal.jpeg</t>
  </si>
  <si>
    <t>http://pbs.twimg.com/profile_images/770905568223506434/-Jcb2OZH_normal.jpg</t>
  </si>
  <si>
    <t>http://pbs.twimg.com/profile_images/904110374936469504/z4fWZEnP_normal.jpg</t>
  </si>
  <si>
    <t>http://pbs.twimg.com/profile_images/917252855282548736/Ux5RZ3C5_normal.jpg</t>
  </si>
  <si>
    <t>http://pbs.twimg.com/profile_images/925344395825594368/jh5Kkcn9_normal.jpg</t>
  </si>
  <si>
    <t>http://pbs.twimg.com/profile_images/851864837072207872/MEGeFdeJ_normal.jpg</t>
  </si>
  <si>
    <t>http://pbs.twimg.com/profile_images/861306489356472320/0oHwWMHt_normal.jpg</t>
  </si>
  <si>
    <t>http://pbs.twimg.com/profile_images/862493806561808384/_U4QVCGC_normal.jpg</t>
  </si>
  <si>
    <t>http://pbs.twimg.com/profile_images/800867936131018753/PPv7lqWi_normal.jpg</t>
  </si>
  <si>
    <t>http://pbs.twimg.com/profile_images/879443035616051202/tkCtN43l_normal.jpg</t>
  </si>
  <si>
    <t>http://pbs.twimg.com/profile_images/886274086531461120/1sVD-9tZ_normal.jpg</t>
  </si>
  <si>
    <t>http://pbs.twimg.com/profile_images/912405397272764416/8FgyfvGo_normal.jpg</t>
  </si>
  <si>
    <t>http://pbs.twimg.com/profile_images/898548769981059074/2_dKcezO_normal.jpg</t>
  </si>
  <si>
    <t>http://pbs.twimg.com/profile_images/906657385586024448/q3AL80WI_normal.jpg</t>
  </si>
  <si>
    <t>http://pbs.twimg.com/profile_images/908092578058383360/rWvYTMTd_normal.jpg</t>
  </si>
  <si>
    <t>http://pbs.twimg.com/profile_images/910242691946074114/Ny4nGKrA_normal.jpg</t>
  </si>
  <si>
    <t>http://pbs.twimg.com/profile_images/707653722340507648/5Axyw_ge_normal.jpg</t>
  </si>
  <si>
    <t>http://pbs.twimg.com/profile_images/925035888312307712/90heWQyn_normal.jpg</t>
  </si>
  <si>
    <t>http://pbs.twimg.com/profile_images/828293709171130370/LihjpUFG_normal.jpg</t>
  </si>
  <si>
    <t>http://pbs.twimg.com/profile_images/877861666775605248/gPNVeluG_normal.jpg</t>
  </si>
  <si>
    <t>http://pbs.twimg.com/profile_images/880578422707281920/Ub5qi5ti_normal.jpg</t>
  </si>
  <si>
    <t>http://pbs.twimg.com/profile_images/843856880673857536/zKvxJcv6_normal.jpg</t>
  </si>
  <si>
    <t>http://pbs.twimg.com/profile_images/925816996960149505/T3fwirbQ_normal.jpg</t>
  </si>
  <si>
    <t>http://pbs.twimg.com/profile_images/831979708388552704/LLSifjNT_normal.jpg</t>
  </si>
  <si>
    <t>http://pbs.twimg.com/profile_images/875597805468897280/mHuQEY6y_normal.jpg</t>
  </si>
  <si>
    <t>http://pbs.twimg.com/profile_images/524822718097539072/xh2y5yii_normal.jpeg</t>
  </si>
  <si>
    <t>http://pbs.twimg.com/profile_images/773711467925217280/GkzOtiIl_normal.jpg</t>
  </si>
  <si>
    <t>http://pbs.twimg.com/profile_images/924930099874369536/SaLJ-v3P_normal.jpg</t>
  </si>
  <si>
    <t>http://pbs.twimg.com/profile_images/2883368267/6c20e46d733c424af3bce34464e7c2bb_normal.jpeg</t>
  </si>
  <si>
    <t>http://pbs.twimg.com/profile_images/888042508420251648/X7lnf3w1_normal.jpg</t>
  </si>
  <si>
    <t>http://pbs.twimg.com/profile_images/747994554528239617/1Qw2DbLl_normal.jpg</t>
  </si>
  <si>
    <t>http://pbs.twimg.com/profile_images/1962389871/battlefield_2142_northern_strike_001_normal.jpg</t>
  </si>
  <si>
    <t>http://pbs.twimg.com/profile_images/2607724172/youtube_icon_normal.jpg</t>
  </si>
  <si>
    <t>http://pbs.twimg.com/profile_images/765311840964448256/hwDpoJFJ_normal.jpg</t>
  </si>
  <si>
    <t>http://pbs.twimg.com/profile_images/915672942696005632/pYQ9BhqR_normal.jpg</t>
  </si>
  <si>
    <t>http://pbs.twimg.com/profile_images/927083096175992832/E7BdfGeb_normal.jpg</t>
  </si>
  <si>
    <t>http://pbs.twimg.com/profile_images/417795966268227584/mzBstRKw_normal.jpeg</t>
  </si>
  <si>
    <t>http://pbs.twimg.com/profile_images/853218345134559232/BHiXgTbM_normal.jpg</t>
  </si>
  <si>
    <t>http://pbs.twimg.com/profile_images/836100054247170049/WbXT-__9_normal.jpg</t>
  </si>
  <si>
    <t>http://pbs.twimg.com/profile_images/692236033744900096/Wze3iZ9A_normal.jpg</t>
  </si>
  <si>
    <t>http://pbs.twimg.com/profile_images/462167669479723008/0aFBbi9V_normal.jpeg</t>
  </si>
  <si>
    <t>http://pbs.twimg.com/profile_images/857117660848566273/cFC1Jk1g_normal.jpg</t>
  </si>
  <si>
    <t>http://pbs.twimg.com/profile_images/926733947714781184/hj0K3Gzt_normal.jpg</t>
  </si>
  <si>
    <t>http://pbs.twimg.com/profile_images/622867317643444225/X2Xgvccf_normal.jpg</t>
  </si>
  <si>
    <t>http://pbs.twimg.com/profile_images/884794291394142209/qsrVVLLt_normal.jpg</t>
  </si>
  <si>
    <t>http://pbs.twimg.com/profile_images/1189620955/49064_1603247996_5995_q_normal.jpg</t>
  </si>
  <si>
    <t>http://pbs.twimg.com/profile_images/866072999266570240/KRqegIom_normal.jpg</t>
  </si>
  <si>
    <t>http://pbs.twimg.com/profile_images/731757526371311616/j4_3eGs6_normal.jpg</t>
  </si>
  <si>
    <t>http://pbs.twimg.com/profile_images/852405971645218816/4tYxDqb2_normal.jpg</t>
  </si>
  <si>
    <t>http://pbs.twimg.com/profile_images/837710141692719105/yi75Tfv0_normal.jpg</t>
  </si>
  <si>
    <t>http://pbs.twimg.com/profile_images/896826823975325697/lRW403E4_normal.jpg</t>
  </si>
  <si>
    <t>http://pbs.twimg.com/profile_images/821385104962375681/xnIUZIGM_normal.jpg</t>
  </si>
  <si>
    <t>http://pbs.twimg.com/profile_images/853889467794558977/K5TpWhIQ_normal.jpg</t>
  </si>
  <si>
    <t>http://pbs.twimg.com/profile_images/743263813391233026/DvvSmRbK_normal.jpg</t>
  </si>
  <si>
    <t>http://pbs.twimg.com/profile_images/923484308769202177/zqen28z6_normal.jpg</t>
  </si>
  <si>
    <t>http://pbs.twimg.com/profile_images/475579632490917888/_pzkH9tc_normal.jpeg</t>
  </si>
  <si>
    <t>http://pbs.twimg.com/profile_images/862201425803091969/l0PP0Szz_normal.jpg</t>
  </si>
  <si>
    <t>http://pbs.twimg.com/profile_images/901958724180312066/7BOyvoar_normal.jpg</t>
  </si>
  <si>
    <t>http://pbs.twimg.com/profile_images/906141850892947457/ea9_W_DQ_normal.jpg</t>
  </si>
  <si>
    <t>http://pbs.twimg.com/profile_images/885252291649048576/p8FchZX-_normal.jpg</t>
  </si>
  <si>
    <t>http://pbs.twimg.com/profile_images/855467364158230528/P9XVJAuT_normal.jpg</t>
  </si>
  <si>
    <t>http://pbs.twimg.com/profile_images/784001242271879168/k5EROP7L_normal.jpg</t>
  </si>
  <si>
    <t>http://pbs.twimg.com/profile_images/923156615821385728/gj8HvYDj_normal.jpg</t>
  </si>
  <si>
    <t>http://pbs.twimg.com/profile_images/3400981052/508ffeb1ed8c9034f83ca312a8a78bcd_normal.png</t>
  </si>
  <si>
    <t>http://pbs.twimg.com/profile_images/915573178130485248/mgsQwz6z_normal.jpg</t>
  </si>
  <si>
    <t>http://pbs.twimg.com/profile_images/3448789590/0d6d0bf4cdbabdff559e5f434badc5b7_normal.jpeg</t>
  </si>
  <si>
    <t>http://pbs.twimg.com/profile_images/643933490233262081/XHlIMzUY_normal.jpg</t>
  </si>
  <si>
    <t>http://pbs.twimg.com/profile_images/886705021966069760/SIVyctuQ_normal.jpg</t>
  </si>
  <si>
    <t>http://pbs.twimg.com/profile_images/884499649465372672/ifriLItW_normal.jpg</t>
  </si>
  <si>
    <t>http://pbs.twimg.com/profile_images/910801659961503745/hyL4TQHq_normal.jpg</t>
  </si>
  <si>
    <t>http://pbs.twimg.com/profile_images/926194502032769026/ABKqddT7_normal.jpg</t>
  </si>
  <si>
    <t>http://pbs.twimg.com/profile_images/811243870969155584/eK3F1TpK_normal.jpg</t>
  </si>
  <si>
    <t>http://pbs.twimg.com/profile_images/773060494664032256/Zs40A7AG_normal.jpg</t>
  </si>
  <si>
    <t>http://pbs.twimg.com/profile_images/765257500266418176/I33pNCqM_normal.jpg</t>
  </si>
  <si>
    <t>http://pbs.twimg.com/profile_images/703518376514162688/2uBAjKnQ_normal.jpg</t>
  </si>
  <si>
    <t>http://pbs.twimg.com/profile_images/585872323623972866/sQOOCSBr_normal.png</t>
  </si>
  <si>
    <t>http://pbs.twimg.com/profile_images/897419337467920384/eWb7L4VG_normal.jpg</t>
  </si>
  <si>
    <t>http://pbs.twimg.com/profile_images/917402131652661249/DkoSj-wS_normal.jpg</t>
  </si>
  <si>
    <t>http://pbs.twimg.com/profile_images/879248375887130624/YEL0fF_z_normal.jpg</t>
  </si>
  <si>
    <t>http://pbs.twimg.com/profile_images/893723583213576192/hxM0gVIl_normal.jpg</t>
  </si>
  <si>
    <t>http://pbs.twimg.com/profile_images/378800000738657723/a33ed602df949c6b1e3081fa599ba39c_normal.jpeg</t>
  </si>
  <si>
    <t>http://pbs.twimg.com/profile_images/921578542155964416/bDX_FGS4_normal.jpg</t>
  </si>
  <si>
    <t>http://pbs.twimg.com/profile_images/815141507120308226/vHKMIzIV_normal.jpg</t>
  </si>
  <si>
    <t>http://pbs.twimg.com/profile_images/833168691403620352/Sx6sM5kE_normal.jpg</t>
  </si>
  <si>
    <t>http://pbs.twimg.com/profile_images/926140812097998848/GKuzrG_Q_normal.jpg</t>
  </si>
  <si>
    <t>http://pbs.twimg.com/profile_images/926656602572169216/MEPVssBy_normal.jpg</t>
  </si>
  <si>
    <t>http://pbs.twimg.com/profile_images/1380738283/image_normal.jpg</t>
  </si>
  <si>
    <t>http://pbs.twimg.com/profile_images/864100266009927680/2acxNl-z_normal.jpg</t>
  </si>
  <si>
    <t>http://pbs.twimg.com/profile_images/875994926667800576/lLkLByWK_normal.jpg</t>
  </si>
  <si>
    <t>http://pbs.twimg.com/profile_images/904911669696102400/Sef4Fbms_normal.jpg</t>
  </si>
  <si>
    <t>http://pbs.twimg.com/profile_images/747410136688263168/3TRa8dPH_normal.jpg</t>
  </si>
  <si>
    <t>http://pbs.twimg.com/profile_images/892414803012198400/JHQcGDiA_normal.jpg</t>
  </si>
  <si>
    <t>http://pbs.twimg.com/profile_images/853277142871822336/O38XHiiC_normal.jpg</t>
  </si>
  <si>
    <t>http://pbs.twimg.com/profile_images/705463467457773570/Hv1thKq3_normal.jpg</t>
  </si>
  <si>
    <t>http://pbs.twimg.com/profile_images/901751233064689665/-GkBsAji_normal.jpg</t>
  </si>
  <si>
    <t>http://pbs.twimg.com/profile_images/920916510696247297/T0Iltm5a_normal.jpg</t>
  </si>
  <si>
    <t>http://pbs.twimg.com/profile_images/916448084435103749/6YdogZGm_normal.jpg</t>
  </si>
  <si>
    <t>http://pbs.twimg.com/profile_images/835318978947866625/83XL7Cdq_normal.jpg</t>
  </si>
  <si>
    <t>http://pbs.twimg.com/profile_images/909697536171970560/RKMYlrG__normal.jpg</t>
  </si>
  <si>
    <t>http://pbs.twimg.com/profile_images/855773232120582144/MY_UNJWL_normal.jpg</t>
  </si>
  <si>
    <t>http://pbs.twimg.com/profile_images/926992447988625408/6jVtasyS_normal.jpg</t>
  </si>
  <si>
    <t>http://pbs.twimg.com/profile_images/923637890139205632/LET6rKZs_normal.jpg</t>
  </si>
  <si>
    <t>http://pbs.twimg.com/profile_images/917072802858930176/hYjTuGEq_normal.png</t>
  </si>
  <si>
    <t>http://pbs.twimg.com/profile_images/856098600769769472/BgIl7Ph6_normal.jpg</t>
  </si>
  <si>
    <t>http://pbs.twimg.com/profile_images/922224870708076546/S89xSlNL_normal.jpg</t>
  </si>
  <si>
    <t>http://pbs.twimg.com/profile_images/885533618352791553/OrUe2-fH_normal.jpg</t>
  </si>
  <si>
    <t>http://pbs.twimg.com/profile_images/902547949103841281/TmdokZcM_normal.jpg</t>
  </si>
  <si>
    <t>http://pbs.twimg.com/profile_images/865018591317434369/m806WMKI_normal.jpg</t>
  </si>
  <si>
    <t>http://pbs.twimg.com/profile_images/736677379301609473/VO_VCikR_normal.jpg</t>
  </si>
  <si>
    <t>http://pbs.twimg.com/profile_images/884829262544592896/Iw1rLSpS_normal.jpg</t>
  </si>
  <si>
    <t>http://pbs.twimg.com/profile_images/926773549544628224/SJRQiunY_normal.jpg</t>
  </si>
  <si>
    <t>http://pbs.twimg.com/profile_images/916886387093368832/diNi5fIm_normal.jpg</t>
  </si>
  <si>
    <t>http://pbs.twimg.com/profile_images/882610124795203584/Ghtf_-B3_normal.jpg</t>
  </si>
  <si>
    <t>http://pbs.twimg.com/profile_images/649590259559333888/sI247ln6_normal.jpg</t>
  </si>
  <si>
    <t>http://pbs.twimg.com/profile_images/749336301174984709/inEBfIAt_normal.jpg</t>
  </si>
  <si>
    <t>http://pbs.twimg.com/profile_images/836197957682724865/PJdCd_Pr_normal.jpg</t>
  </si>
  <si>
    <t>http://pbs.twimg.com/profile_images/925734173045809152/imUzI-jy_normal.jpg</t>
  </si>
  <si>
    <t>http://pbs.twimg.com/profile_images/613468039040880640/QlFXcKXb_normal.jpg</t>
  </si>
  <si>
    <t>http://pbs.twimg.com/profile_images/892899892351213569/BD69yhr7_normal.jpg</t>
  </si>
  <si>
    <t>http://pbs.twimg.com/profile_images/743552659668426753/stjSmyRv_normal.jpg</t>
  </si>
  <si>
    <t>http://pbs.twimg.com/profile_images/775837192652460033/CXmP6Z3-_normal.jpg</t>
  </si>
  <si>
    <t>http://pbs.twimg.com/profile_images/862405723812241409/qnqXyecj_normal.jpg</t>
  </si>
  <si>
    <t>http://pbs.twimg.com/profile_images/873188086523379712/hIFb1kl1_normal.jpg</t>
  </si>
  <si>
    <t>http://pbs.twimg.com/profile_images/743330174490423296/B6FSn-za_normal.jpg</t>
  </si>
  <si>
    <t>http://pbs.twimg.com/profile_images/927483993766879232/rk2mAs65_normal.jpg</t>
  </si>
  <si>
    <t>http://pbs.twimg.com/profile_images/923502521267625984/wTDcn-CJ_normal.jpg</t>
  </si>
  <si>
    <t>http://pbs.twimg.com/profile_images/919322893288386561/JAj-Qhok_normal.jpg</t>
  </si>
  <si>
    <t>http://pbs.twimg.com/profile_images/865351828111675393/It7GIxXW_normal.jpg</t>
  </si>
  <si>
    <t>http://pbs.twimg.com/profile_images/886590478912585729/NdIROkIK_normal.jpg</t>
  </si>
  <si>
    <t>http://pbs.twimg.com/profile_images/873573813253963776/OVc6tZjW_normal.jpg</t>
  </si>
  <si>
    <t>http://pbs.twimg.com/profile_images/662570497956155392/jIXjOJg6_normal.jpg</t>
  </si>
  <si>
    <t>http://pbs.twimg.com/profile_images/907268732447162369/S2PDsEpb_normal.jpg</t>
  </si>
  <si>
    <t>http://pbs.twimg.com/profile_images/2235612619/mod_html146220_1_normal.jpg</t>
  </si>
  <si>
    <t>http://pbs.twimg.com/profile_images/829366670363799552/rMlOVaHh_normal.jpg</t>
  </si>
  <si>
    <t>http://pbs.twimg.com/profile_images/918267636676521984/6IcZX3BH_normal.jpg</t>
  </si>
  <si>
    <t>http://pbs.twimg.com/profile_images/885853487854178308/fZoN58J3_normal.jpg</t>
  </si>
  <si>
    <t>http://pbs.twimg.com/profile_images/924389700361650176/WnJQesp__normal.jpg</t>
  </si>
  <si>
    <t>http://pbs.twimg.com/profile_images/912224089246445569/AzK1Y0b4_normal.jpg</t>
  </si>
  <si>
    <t>http://pbs.twimg.com/profile_images/926705382755405824/Hou3EMnX_normal.jpg</t>
  </si>
  <si>
    <t>http://pbs.twimg.com/profile_images/812651589303287810/geV5E38G_normal.jpg</t>
  </si>
  <si>
    <t>http://pbs.twimg.com/profile_images/767357390912184320/_5yy9462_normal.jpg</t>
  </si>
  <si>
    <t>http://pbs.twimg.com/profile_images/884019141753020417/vms6pVI7_normal.jpg</t>
  </si>
  <si>
    <t>http://pbs.twimg.com/profile_images/926202863914758149/rAQoD07g_normal.jpg</t>
  </si>
  <si>
    <t>http://pbs.twimg.com/profile_images/840298557978599424/yxbcB5R4_normal.jpg</t>
  </si>
  <si>
    <t>http://pbs.twimg.com/profile_images/777188129350508544/AAu-KeYB_normal.jpg</t>
  </si>
  <si>
    <t>http://pbs.twimg.com/profile_images/646040937131438080/D89CQ2b__normal.png</t>
  </si>
  <si>
    <t>http://pbs.twimg.com/profile_images/911334549316972544/cHfFeiK6_normal.jpg</t>
  </si>
  <si>
    <t>http://pbs.twimg.com/profile_images/839197740580155395/Iow-_EXb_normal.jpg</t>
  </si>
  <si>
    <t>http://pbs.twimg.com/profile_images/720282652188811265/Tt9d1FMw_normal.jpg</t>
  </si>
  <si>
    <t>http://pbs.twimg.com/profile_images/683896899716395008/_pxLLFS3_normal.png</t>
  </si>
  <si>
    <t>http://pbs.twimg.com/profile_images/902532081116487680/JbMm17E__normal.jpg</t>
  </si>
  <si>
    <t>http://pbs.twimg.com/profile_images/714109217519570945/y5o7m1OC_normal.jpg</t>
  </si>
  <si>
    <t>http://pbs.twimg.com/profile_images/919076486321020928/awz_XHPM_normal.jpg</t>
  </si>
  <si>
    <t>http://pbs.twimg.com/profile_images/927123587475083264/zO08z4vq_normal.jpg</t>
  </si>
  <si>
    <t>http://pbs.twimg.com/profile_images/917499421415395328/-7b92PoU_normal.jpg</t>
  </si>
  <si>
    <t>http://pbs.twimg.com/profile_images/927143927311876097/xj5CmRIb_normal.jpg</t>
  </si>
  <si>
    <t>http://pbs.twimg.com/profile_images/860301339250708481/rHMBJLRN_normal.jpg</t>
  </si>
  <si>
    <t>http://pbs.twimg.com/profile_images/924182305890975749/PAkbKkJH_normal.jpg</t>
  </si>
  <si>
    <t>http://pbs.twimg.com/profile_images/857509173541486593/bRl4TEPC_normal.jpg</t>
  </si>
  <si>
    <t>http://pbs.twimg.com/profile_images/780135341160366080/XmxL3Mmy_normal.jpg</t>
  </si>
  <si>
    <t>http://pbs.twimg.com/profile_images/917376056008564737/MYVG--2P_normal.jpg</t>
  </si>
  <si>
    <t>http://pbs.twimg.com/profile_images/924077732572618753/4DFqgDg5_normal.jpg</t>
  </si>
  <si>
    <t>http://pbs.twimg.com/profile_images/912832232548470784/MY5jl4Em_normal.jpg</t>
  </si>
  <si>
    <t>http://pbs.twimg.com/profile_images/722892441993392128/ZIa5R9Z9_normal.jpg</t>
  </si>
  <si>
    <t>http://pbs.twimg.com/profile_images/719556827877388288/KQbP2l50_normal.jpg</t>
  </si>
  <si>
    <t>http://pbs.twimg.com/profile_images/747440156529963008/u6uPcvFB_normal.jpg</t>
  </si>
  <si>
    <t>http://pbs.twimg.com/profile_images/927134252805775361/J1eXDpnw_normal.jpg</t>
  </si>
  <si>
    <t>http://pbs.twimg.com/profile_images/927092921093931008/yubHrFiD_normal.jpg</t>
  </si>
  <si>
    <t>http://pbs.twimg.com/profile_images/854969203580973057/qMM6P1gv_normal.jpg</t>
  </si>
  <si>
    <t>http://pbs.twimg.com/profile_images/765257513986129921/z0LD7zpx_normal.jpg</t>
  </si>
  <si>
    <t>http://pbs.twimg.com/profile_images/918021862596206593/hMafgQip_normal.jpg</t>
  </si>
  <si>
    <t>http://pbs.twimg.com/profile_images/855472647676801024/e3KIyr5n_normal.jpg</t>
  </si>
  <si>
    <t>http://pbs.twimg.com/profile_images/821355285168144385/9X8vAfnu_normal.jpg</t>
  </si>
  <si>
    <t>http://pbs.twimg.com/profile_images/886150039663288320/m3YWICZ2_normal.jpg</t>
  </si>
  <si>
    <t>http://pbs.twimg.com/profile_images/926833296981426177/mNgYvQAA_normal.jpg</t>
  </si>
  <si>
    <t>http://pbs.twimg.com/profile_images/922409957214978048/ZwQXrREY_normal.jpg</t>
  </si>
  <si>
    <t>http://pbs.twimg.com/profile_images/888137294485614592/ELMqo73U_normal.jpg</t>
  </si>
  <si>
    <t>http://pbs.twimg.com/profile_images/922074247912079360/peQzOgfM_normal.jpg</t>
  </si>
  <si>
    <t>http://pbs.twimg.com/profile_images/765223056734318592/bpqTl19U_normal.jpg</t>
  </si>
  <si>
    <t>http://pbs.twimg.com/profile_images/2215816569/Falkenjunges_normal.jpg</t>
  </si>
  <si>
    <t>http://pbs.twimg.com/profile_images/919935409160777729/mVATsb8P_normal.jpg</t>
  </si>
  <si>
    <t>http://pbs.twimg.com/profile_images/900092138603413504/1-G29ysQ_normal.jpg</t>
  </si>
  <si>
    <t>http://pbs.twimg.com/profile_images/914053910461005824/UC46zl6w_normal.jpg</t>
  </si>
  <si>
    <t>http://pbs.twimg.com/profile_images/923827952319528960/l4G_XsK5_normal.jpg</t>
  </si>
  <si>
    <t>http://pbs.twimg.com/profile_images/924777628074115073/5-7GKsRn_normal.jpg</t>
  </si>
  <si>
    <t>http://pbs.twimg.com/profile_images/828509512487231488/96aTd6K3_normal.jpg</t>
  </si>
  <si>
    <t>http://pbs.twimg.com/profile_images/925451519654334464/7_q2UvYs_normal.jpg</t>
  </si>
  <si>
    <t>http://pbs.twimg.com/profile_images/917487341354196992/9kkM737G_normal.jpg</t>
  </si>
  <si>
    <t>http://pbs.twimg.com/profile_images/925452232283303936/a6kuwxs-_normal.jpg</t>
  </si>
  <si>
    <t>http://pbs.twimg.com/profile_images/908346880018464769/gUHbNXtS_normal.jpg</t>
  </si>
  <si>
    <t>http://pbs.twimg.com/profile_images/910172663917592576/FIx_Zkpa_normal.jpg</t>
  </si>
  <si>
    <t>http://pbs.twimg.com/profile_images/921845811385860096/YYMIYp1H_normal.jpg</t>
  </si>
  <si>
    <t>http://pbs.twimg.com/profile_images/842370879036248064/VyGQpXI2_normal.jpg</t>
  </si>
  <si>
    <t>http://pbs.twimg.com/profile_images/922930089452478464/u63gzDUA_normal.jpg</t>
  </si>
  <si>
    <t>http://pbs.twimg.com/profile_images/722271371686912000/1Yuy_Vcy_normal.jpg</t>
  </si>
  <si>
    <t>http://pbs.twimg.com/profile_images/2370290625/b1crpusji015ubcme85y_normal.jpeg</t>
  </si>
  <si>
    <t>http://pbs.twimg.com/profile_images/927305808530018304/cktyULVw_normal.jpg</t>
  </si>
  <si>
    <t>http://pbs.twimg.com/profile_images/584611500356145152/MNVd2LAZ_normal.jpg</t>
  </si>
  <si>
    <t>http://pbs.twimg.com/profile_images/605905986407112704/LvU9gBPf_normal.jpg</t>
  </si>
  <si>
    <t>http://pbs.twimg.com/profile_images/891624580216901632/j6fL2SBm_normal.jpg</t>
  </si>
  <si>
    <t>http://pbs.twimg.com/profile_images/822455893069594625/I5GehKav_normal.jpg</t>
  </si>
  <si>
    <t>http://pbs.twimg.com/profile_images/850826571216822272/ky5PCpdA_normal.jpg</t>
  </si>
  <si>
    <t>http://pbs.twimg.com/profile_images/558621697775910913/Lkjue_C3_normal.jpeg</t>
  </si>
  <si>
    <t>http://pbs.twimg.com/profile_images/849775275055489028/972oZRLc_normal.jpg</t>
  </si>
  <si>
    <t>http://pbs.twimg.com/profile_images/499140202296655873/WBtJFDUf_normal.jpeg</t>
  </si>
  <si>
    <t>http://pbs.twimg.com/profile_images/866833461973274625/-DjJ5jis_normal.jpg</t>
  </si>
  <si>
    <t>http://pbs.twimg.com/profile_images/835077440930197504/ECque0Cc_normal.jpg</t>
  </si>
  <si>
    <t>http://pbs.twimg.com/profile_images/885637496792469504/RHmpVMXU_normal.jpg</t>
  </si>
  <si>
    <t>http://pbs.twimg.com/profile_images/659582512524431360/-g46PJJb_normal.jpg</t>
  </si>
  <si>
    <t>http://pbs.twimg.com/profile_images/927258699772637185/9AhXgoBc_normal.jpg</t>
  </si>
  <si>
    <t>http://pbs.twimg.com/profile_images/378800000431311389/5c6daf5fa667d8ee74ff3153d1896f98_normal.jpeg</t>
  </si>
  <si>
    <t>http://pbs.twimg.com/profile_images/857247404411822080/ocGXfCwj_normal.jpg</t>
  </si>
  <si>
    <t>http://pbs.twimg.com/profile_images/914772398729199616/iKX61RYS_normal.jpg</t>
  </si>
  <si>
    <t>http://pbs.twimg.com/profile_images/812289737759166464/d59HwwlR_normal.jpg</t>
  </si>
  <si>
    <t>http://pbs.twimg.com/profile_images/425324089280983040/ro_aIOq8_normal.jpeg</t>
  </si>
  <si>
    <t>http://pbs.twimg.com/profile_images/857022662530301952/Zd4gZHrY_normal.jpg</t>
  </si>
  <si>
    <t>http://pbs.twimg.com/profile_images/925829043458420736/yGz48tuH_normal.jpg</t>
  </si>
  <si>
    <t>http://pbs.twimg.com/profile_images/751167016761958403/XP_U7qhx_normal.jpg</t>
  </si>
  <si>
    <t>http://pbs.twimg.com/profile_images/922822489515819010/z4-fE9VK_normal.jpg</t>
  </si>
  <si>
    <t>http://pbs.twimg.com/profile_images/917624650762477568/QUXea_uV_normal.jpg</t>
  </si>
  <si>
    <t>http://pbs.twimg.com/profile_images/833141711119454209/1mC6ed19_normal.jpg</t>
  </si>
  <si>
    <t>http://pbs.twimg.com/profile_images/699019801910517761/Id38AxzL_normal.jpg</t>
  </si>
  <si>
    <t>http://pbs.twimg.com/profile_images/925365151888433152/llxk7v-Z_normal.jpg</t>
  </si>
  <si>
    <t>http://pbs.twimg.com/profile_images/878664551088181248/fGxU744X_normal.jpg</t>
  </si>
  <si>
    <t>http://pbs.twimg.com/profile_images/925383243159015425/l-z8ll0I_normal.jpg</t>
  </si>
  <si>
    <t>http://pbs.twimg.com/profile_images/922917165858095104/oYnd9u3Q_normal.jpg</t>
  </si>
  <si>
    <t>http://pbs.twimg.com/profile_images/861176815796199425/3-yMdZ0q_normal.jpg</t>
  </si>
  <si>
    <t>http://pbs.twimg.com/profile_images/919198048353472512/KnwfTptI_normal.jpg</t>
  </si>
  <si>
    <t>http://pbs.twimg.com/profile_images/862178494683459584/Zc-YdeUk_normal.jpg</t>
  </si>
  <si>
    <t>http://pbs.twimg.com/profile_images/666363544385011712/yGTtwz8l_normal.jpg</t>
  </si>
  <si>
    <t>http://pbs.twimg.com/profile_images/923663520801132544/aTKMGpxA_normal.jpg</t>
  </si>
  <si>
    <t>http://pbs.twimg.com/profile_images/786782695674159104/Bq08Wybd_normal.jpg</t>
  </si>
  <si>
    <t>http://pbs.twimg.com/profile_images/464729366430093312/N366ifSA_normal.jpeg</t>
  </si>
  <si>
    <t>http://pbs.twimg.com/profile_images/919483209879928832/-ZPw-otI_normal.jpg</t>
  </si>
  <si>
    <t>http://pbs.twimg.com/profile_images/922432133515198465/4aS6LPXZ_normal.jpg</t>
  </si>
  <si>
    <t>http://pbs.twimg.com/profile_images/895288449564946433/AJSatkJW_normal.jpg</t>
  </si>
  <si>
    <t>http://pbs.twimg.com/profile_images/893276354615037953/rni9zFN5_normal.jpg</t>
  </si>
  <si>
    <t>http://pbs.twimg.com/profile_images/892695133463990272/BXiIDp-6_normal.jpg</t>
  </si>
  <si>
    <t>http://pbs.twimg.com/profile_images/445686946736504832/i2B9p0L6_normal.jpeg</t>
  </si>
  <si>
    <t>http://pbs.twimg.com/profile_images/863966670175563777/yKpC9PQJ_normal.jpg</t>
  </si>
  <si>
    <t>http://pbs.twimg.com/profile_images/740256737861771265/4OQ3acaD_normal.jpg</t>
  </si>
  <si>
    <t>http://pbs.twimg.com/profile_images/814806860016582656/X7fwoXxi_normal.jpg</t>
  </si>
  <si>
    <t>http://pbs.twimg.com/profile_images/925003799407632384/rLkJKhfq_normal.jpg</t>
  </si>
  <si>
    <t>http://pbs.twimg.com/profile_images/888560084627865601/2XIZSuyA_normal.jpg</t>
  </si>
  <si>
    <t>http://pbs.twimg.com/profile_images/926926136717783042/PU8SyUWT_normal.jpg</t>
  </si>
  <si>
    <t>http://pbs.twimg.com/profile_images/926921638179827712/ApD76zFP_normal.jpg</t>
  </si>
  <si>
    <t>http://pbs.twimg.com/profile_images/924607292892372992/NbDz7SR0_normal.jpg</t>
  </si>
  <si>
    <t>http://pbs.twimg.com/profile_images/621176094633259008/vHIKUE8M_normal.jpg</t>
  </si>
  <si>
    <t>http://pbs.twimg.com/profile_images/927154649601323008/poKxbkJg_normal.jpg</t>
  </si>
  <si>
    <t>http://pbs.twimg.com/profile_images/925966295333556225/Fq0kkrlu_normal.jpg</t>
  </si>
  <si>
    <t>http://pbs.twimg.com/profile_images/819574273152950273/RgMo0U0C_normal.jpg</t>
  </si>
  <si>
    <t>http://pbs.twimg.com/profile_images/913153929910685696/bL42-M9v_normal.jpg</t>
  </si>
  <si>
    <t>http://pbs.twimg.com/profile_images/735034148704944128/4T4oRyWV_normal.jpg</t>
  </si>
  <si>
    <t>http://pbs.twimg.com/profile_images/913341384832290816/qAu1ST0g_normal.jpg</t>
  </si>
  <si>
    <t>http://pbs.twimg.com/profile_images/624367258270343169/IdzSboS0_normal.jpg</t>
  </si>
  <si>
    <t>http://pbs.twimg.com/profile_images/807541713891917824/-k3T7eoT_normal.jpg</t>
  </si>
  <si>
    <t>http://pbs.twimg.com/profile_images/927403636778397696/yiM3cxgV_normal.jpg</t>
  </si>
  <si>
    <t>http://pbs.twimg.com/profile_images/905734220177387525/TxWYVDbn_normal.jpg</t>
  </si>
  <si>
    <t>http://pbs.twimg.com/profile_images/871653633242345472/aQhgsILN_normal.jpg</t>
  </si>
  <si>
    <t>http://pbs.twimg.com/profile_images/764431838471479296/ry0QDemW_normal.jpg</t>
  </si>
  <si>
    <t>http://pbs.twimg.com/profile_images/925944754717712384/NDMcreRg_normal.jpg</t>
  </si>
  <si>
    <t>http://pbs.twimg.com/profile_images/1239813668/161657_100000164808561_7290704_n_normal.jpg</t>
  </si>
  <si>
    <t>http://pbs.twimg.com/profile_images/726827669707431936/zDJyLNVX_normal.jpg</t>
  </si>
  <si>
    <t>http://pbs.twimg.com/profile_images/890503798149464064/EfHxYmBN_normal.jpg</t>
  </si>
  <si>
    <t>http://pbs.twimg.com/profile_images/782671248585269248/5rqFH7zT_normal.jpg</t>
  </si>
  <si>
    <t>http://pbs.twimg.com/profile_images/905899314756575233/PUaiFFYQ_normal.jpg</t>
  </si>
  <si>
    <t>http://pbs.twimg.com/profile_images/630151323355377664/uoVnHOLR_normal.jpg</t>
  </si>
  <si>
    <t>http://pbs.twimg.com/profile_images/877308796841979904/cXO_4fLh_normal.jpg</t>
  </si>
  <si>
    <t>http://pbs.twimg.com/profile_images/922590054714707969/mLOTjRBa_normal.jpg</t>
  </si>
  <si>
    <t>http://pbs.twimg.com/profile_images/764403919543996418/T5FG6Zht_normal.jpg</t>
  </si>
  <si>
    <t>http://pbs.twimg.com/profile_images/910165611006881792/jZHhjZIm_normal.jpg</t>
  </si>
  <si>
    <t>http://pbs.twimg.com/profile_images/727231169058725892/6oqhHEU1_normal.jpg</t>
  </si>
  <si>
    <t>http://pbs.twimg.com/profile_images/647854993773428736/dX1ktGWB_normal.jpg</t>
  </si>
  <si>
    <t>http://pbs.twimg.com/profile_images/807224781410107392/peAMA-Vk_normal.jpg</t>
  </si>
  <si>
    <t>http://pbs.twimg.com/profile_images/924050764590452736/bSj3AZUu_normal.jpg</t>
  </si>
  <si>
    <t>http://pbs.twimg.com/profile_images/853751110292713474/mTLubZqe_normal.jpg</t>
  </si>
  <si>
    <t>http://pbs.twimg.com/profile_images/885071166699962368/UlITKpfk_normal.jpg</t>
  </si>
  <si>
    <t>http://pbs.twimg.com/profile_images/917775530488975363/rUUkxfxW_normal.jpg</t>
  </si>
  <si>
    <t>http://pbs.twimg.com/profile_images/837678931444551680/fF42G9WC_normal.jpg</t>
  </si>
  <si>
    <t>http://pbs.twimg.com/profile_images/919744772520022016/0wlzFobK_normal.jpg</t>
  </si>
  <si>
    <t>http://pbs.twimg.com/profile_images/924480260455809024/fNHNIT5R_normal.jpg</t>
  </si>
  <si>
    <t>http://pbs.twimg.com/profile_images/874997673119555585/wEksqNfe_normal.jpg</t>
  </si>
  <si>
    <t>http://pbs.twimg.com/profile_images/926804541877633027/oeV3-2zQ_normal.jpg</t>
  </si>
  <si>
    <t>http://pbs.twimg.com/profile_images/925789629407793152/HP7UASBY_normal.jpg</t>
  </si>
  <si>
    <t>http://pbs.twimg.com/profile_images/927446690872864768/B4QShv6b_normal.jpg</t>
  </si>
  <si>
    <t>http://pbs.twimg.com/profile_images/881514684515352577/nbg2CWOE_normal.jpg</t>
  </si>
  <si>
    <t>http://pbs.twimg.com/profile_images/916627528038612992/JHt9lOKK_normal.jpg</t>
  </si>
  <si>
    <t>http://pbs.twimg.com/profile_images/882009328483536898/qXxr5idl_normal.jpg</t>
  </si>
  <si>
    <t>http://pbs.twimg.com/profile_images/902240965368348673/-7kXK10m_normal.jpg</t>
  </si>
  <si>
    <t>http://pbs.twimg.com/profile_images/890178160016453632/PYaMhZaM_normal.jpg</t>
  </si>
  <si>
    <t>http://pbs.twimg.com/profile_images/923667059128578048/gLb8ZX7O_normal.jpg</t>
  </si>
  <si>
    <t>http://pbs.twimg.com/profile_images/690593210926673920/BoldHqAc_normal.jpg</t>
  </si>
  <si>
    <t>http://pbs.twimg.com/profile_images/925634806204874752/dXcxnELs_normal.jpg</t>
  </si>
  <si>
    <t>http://pbs.twimg.com/profile_images/697071970/HP__kwadrat_normal.jpg</t>
  </si>
  <si>
    <t>http://pbs.twimg.com/profile_images/851112619108966400/Ybeir7-X_normal.jpg</t>
  </si>
  <si>
    <t>http://pbs.twimg.com/profile_images/914378856341028864/wl4EYIND_normal.jpg</t>
  </si>
  <si>
    <t>http://pbs.twimg.com/profile_images/925294475039166464/FmH4-VSe_normal.jpg</t>
  </si>
  <si>
    <t>http://pbs.twimg.com/profile_images/896891797296762882/5Lk8qdr-_normal.jpg</t>
  </si>
  <si>
    <t>http://pbs.twimg.com/profile_images/2794418761/4932c17b657a33c028b4a5917b4ee024_normal.jpeg</t>
  </si>
  <si>
    <t>http://pbs.twimg.com/profile_images/912344710336958464/PVUQxiKr_normal.jpg</t>
  </si>
  <si>
    <t>http://pbs.twimg.com/profile_images/883746574140133377/1M9P_YP7_normal.jpg</t>
  </si>
  <si>
    <t>http://pbs.twimg.com/profile_images/904108129427656704/i42sOXXn_normal.jpg</t>
  </si>
  <si>
    <t>http://pbs.twimg.com/profile_images/443721366756286464/G0LjCntX_normal.png</t>
  </si>
  <si>
    <t>http://pbs.twimg.com/profile_images/563881558646730753/WAi00bNc_normal.jpeg</t>
  </si>
  <si>
    <t>http://pbs.twimg.com/profile_images/925661697230163968/GTdV1FP7_normal.jpg</t>
  </si>
  <si>
    <t>http://pbs.twimg.com/profile_images/901022950798671872/N9cyd4hx_normal.jpg</t>
  </si>
  <si>
    <t>http://pbs.twimg.com/profile_images/631262305917874176/tvj-D5G4_normal.jpg</t>
  </si>
  <si>
    <t>http://pbs.twimg.com/profile_images/622097332625121285/2ee5II2B_normal.jpg</t>
  </si>
  <si>
    <t>http://pbs.twimg.com/profile_images/921375706302550016/IaPpsuzH_normal.jpg</t>
  </si>
  <si>
    <t>http://pbs.twimg.com/profile_images/906741172105879553/LCBBobho_normal.jpg</t>
  </si>
  <si>
    <t>http://pbs.twimg.com/profile_images/898776680063537152/XE7gBDzy_normal.jpg</t>
  </si>
  <si>
    <t>http://pbs.twimg.com/profile_images/918551635504386048/B3hHwlcJ_normal.jpg</t>
  </si>
  <si>
    <t>http://pbs.twimg.com/profile_images/876459622420201472/GjTNR-Xh_normal.jpg</t>
  </si>
  <si>
    <t>http://pbs.twimg.com/profile_images/764251587724382208/j49JciJE_normal.jpg</t>
  </si>
  <si>
    <t>http://pbs.twimg.com/profile_images/925715674361561090/edCmrTnP_normal.jpg</t>
  </si>
  <si>
    <t>http://pbs.twimg.com/profile_images/916604243494211584/pLlKj5u__normal.jpg</t>
  </si>
  <si>
    <t>http://pbs.twimg.com/profile_images/899165417528147968/QI12Y-JN_normal.jpg</t>
  </si>
  <si>
    <t>http://pbs.twimg.com/profile_images/812988190785048576/WlHDwtt6_normal.jpg</t>
  </si>
  <si>
    <t>http://pbs.twimg.com/profile_images/923565060806594562/0wLmdzN8_normal.jpg</t>
  </si>
  <si>
    <t>http://pbs.twimg.com/profile_images/926009103897346048/m-xuXw2C_normal.jpg</t>
  </si>
  <si>
    <t>http://pbs.twimg.com/profile_images/879247688058810368/tCMHZx61_normal.jpg</t>
  </si>
  <si>
    <t>http://pbs.twimg.com/profile_images/902329107316400128/jbrYZS37_normal.jpg</t>
  </si>
  <si>
    <t>http://pbs.twimg.com/profile_images/905914465689980929/F7YGcCp9_normal.jpg</t>
  </si>
  <si>
    <t>http://pbs.twimg.com/profile_images/856853188267446272/cXlgL-1h_normal.jpg</t>
  </si>
  <si>
    <t>http://pbs.twimg.com/profile_images/817075800830832640/g9InUjJk_normal.jpg</t>
  </si>
  <si>
    <t>http://pbs.twimg.com/profile_images/754632791460081665/5DftSYIp_normal.jpg</t>
  </si>
  <si>
    <t>http://pbs.twimg.com/profile_images/918444454289256448/nU_ixarR_normal.jpg</t>
  </si>
  <si>
    <t>http://pbs.twimg.com/profile_images/534393410007085056/BlWJsVi7_normal.jpeg</t>
  </si>
  <si>
    <t>http://pbs.twimg.com/profile_images/897822215936278533/AEs6oPsO_normal.jpg</t>
  </si>
  <si>
    <t>http://pbs.twimg.com/profile_images/923467671454339072/Fmm8YPpv_normal.jpg</t>
  </si>
  <si>
    <t>http://pbs.twimg.com/profile_images/760150260991819776/-20d33Qf_normal.jpg</t>
  </si>
  <si>
    <t>http://pbs.twimg.com/profile_images/856459453524213760/3HJoZOoQ_normal.jpg</t>
  </si>
  <si>
    <t>http://pbs.twimg.com/profile_images/723590872072245248/O3-HugbN_normal.jpg</t>
  </si>
  <si>
    <t>http://pbs.twimg.com/profile_images/927222840067284993/102BOOK1_normal.jpg</t>
  </si>
  <si>
    <t>http://pbs.twimg.com/profile_images/822471858771488768/v-jxKvWr_normal.jpg</t>
  </si>
  <si>
    <t>http://pbs.twimg.com/profile_images/603145943010140160/57IjYYai_normal.jpg</t>
  </si>
  <si>
    <t>http://pbs.twimg.com/profile_images/821196663838547968/JEKV11oM_normal.jpg</t>
  </si>
  <si>
    <t>http://pbs.twimg.com/profile_images/925755747887144961/YC0mmORK_normal.jpg</t>
  </si>
  <si>
    <t>http://pbs.twimg.com/profile_images/909716175973740544/bsJY9qH__normal.jpg</t>
  </si>
  <si>
    <t>http://pbs.twimg.com/profile_images/757405463927361536/eTea1d5g_normal.jpg</t>
  </si>
  <si>
    <t>http://pbs.twimg.com/profile_images/912603543168790528/jWyd_sJD_normal.jpg</t>
  </si>
  <si>
    <t>http://pbs.twimg.com/profile_images/915318659563827201/8iR-25MX_normal.jpg</t>
  </si>
  <si>
    <t>http://pbs.twimg.com/profile_images/921435587650904064/whzHVYdA_normal.jpg</t>
  </si>
  <si>
    <t>http://pbs.twimg.com/profile_images/922820099324526593/N0fe3Pyt_normal.jpg</t>
  </si>
  <si>
    <t>http://pbs.twimg.com/profile_images/923492199764865024/d3DB5XvX_normal.jpg</t>
  </si>
  <si>
    <t>http://pbs.twimg.com/profile_images/904048165510406146/RP5V61q3_normal.jpg</t>
  </si>
  <si>
    <t>http://pbs.twimg.com/profile_images/558348330842202113/cdNXmC1d_normal.jpeg</t>
  </si>
  <si>
    <t>http://pbs.twimg.com/profile_images/923292402785423361/waSSFeow_normal.jpg</t>
  </si>
  <si>
    <t>http://pbs.twimg.com/profile_images/924430759934484485/zKzJYQM5_normal.jpg</t>
  </si>
  <si>
    <t>http://pbs.twimg.com/profile_images/919811723351093248/DrpVp05M_normal.jpg</t>
  </si>
  <si>
    <t>http://pbs.twimg.com/profile_images/870764075957051392/3u5Tv4Sp_normal.jpg</t>
  </si>
  <si>
    <t>http://pbs.twimg.com/profile_images/926675716057587714/YOArxMZR_normal.jpg</t>
  </si>
  <si>
    <t>http://pbs.twimg.com/profile_images/920719556267708416/btPhIsbn_normal.jpg</t>
  </si>
  <si>
    <t>http://pbs.twimg.com/profile_images/902522983926943745/_RmzBuiP_normal.jpg</t>
  </si>
  <si>
    <t>http://pbs.twimg.com/profile_images/859766045321699328/spiqztCv_normal.jpg</t>
  </si>
  <si>
    <t>http://pbs.twimg.com/profile_images/759945882850566145/jgi2SfxQ_normal.jpg</t>
  </si>
  <si>
    <t>http://pbs.twimg.com/profile_images/778886785128468480/Ho73nb8W_normal.jpg</t>
  </si>
  <si>
    <t>http://pbs.twimg.com/profile_images/912799914119319552/09adKWDT_normal.jpg</t>
  </si>
  <si>
    <t>http://pbs.twimg.com/profile_images/649637858509086721/d7Sfos5K_normal.png</t>
  </si>
  <si>
    <t>http://pbs.twimg.com/profile_images/909227598705594370/98adzrOl_normal.jpg</t>
  </si>
  <si>
    <t>http://pbs.twimg.com/profile_images/766036795750572032/fTsGHG8v_normal.jpg</t>
  </si>
  <si>
    <t>http://pbs.twimg.com/profile_images/842307794128662529/jILooMm1_normal.jpg</t>
  </si>
  <si>
    <t>http://pbs.twimg.com/profile_images/819127489620484096/GsYG1gtt_normal.jpg</t>
  </si>
  <si>
    <t>http://pbs.twimg.com/profile_images/788719028831485952/Z1bdlTFe_normal.jpg</t>
  </si>
  <si>
    <t>http://pbs.twimg.com/profile_images/1556083536/france_normal.jpg</t>
  </si>
  <si>
    <t>http://pbs.twimg.com/profile_images/1676712382/DWavatar_normal.jpg</t>
  </si>
  <si>
    <t>http://pbs.twimg.com/profile_images/851447052970086401/Rv4rPfxT_normal.jpg</t>
  </si>
  <si>
    <t>http://pbs.twimg.com/profile_images/878508936923463680/H3nzRAtR_normal.jpg</t>
  </si>
  <si>
    <t>http://pbs.twimg.com/profile_images/877916809311244288/fLGuZVVS_normal.jpg</t>
  </si>
  <si>
    <t>http://pbs.twimg.com/profile_images/788346385741426688/XWd6nw9M_normal.jpg</t>
  </si>
  <si>
    <t>http://pbs.twimg.com/profile_images/817852183119089664/_GdDZK8U_normal.jpg</t>
  </si>
  <si>
    <t>http://pbs.twimg.com/profile_images/895051989557669888/OrAZ8Cz9_normal.jpg</t>
  </si>
  <si>
    <t>http://pbs.twimg.com/profile_images/907911250012774400/gPWD3oBY_normal.jpg</t>
  </si>
  <si>
    <t>http://pbs.twimg.com/profile_images/917889474159247360/NgJd6DII_normal.png</t>
  </si>
  <si>
    <t>http://pbs.twimg.com/profile_images/839818882042974208/KwjnuaGb_normal.jpg</t>
  </si>
  <si>
    <t>http://pbs.twimg.com/profile_images/907978682245042179/TH5VXSib_normal.jpg</t>
  </si>
  <si>
    <t>http://pbs.twimg.com/profile_images/912744764885389312/KwmzAxaY_normal.jpg</t>
  </si>
  <si>
    <t>http://pbs.twimg.com/profile_images/925645034850045952/CLoylDog_normal.jpg</t>
  </si>
  <si>
    <t>http://pbs.twimg.com/profile_images/502009930392432640/C9v7qODe_normal.jpeg</t>
  </si>
  <si>
    <t>http://pbs.twimg.com/profile_images/490123788823302144/PxadQJft_normal.jpeg</t>
  </si>
  <si>
    <t>http://pbs.twimg.com/profile_images/889793647109165057/cn0oO9wg_normal.jpg</t>
  </si>
  <si>
    <t>http://pbs.twimg.com/profile_images/768789858047385601/Jt2LQDb2_normal.jpg</t>
  </si>
  <si>
    <t>http://pbs.twimg.com/profile_images/910646744194707459/yiRavnaU_normal.jpg</t>
  </si>
  <si>
    <t>http://pbs.twimg.com/profile_images/922901178870005761/VAYQL06d_normal.jpg</t>
  </si>
  <si>
    <t>http://pbs.twimg.com/profile_images/922285333672288256/9OO5BSVp_normal.jpg</t>
  </si>
  <si>
    <t>http://pbs.twimg.com/profile_images/806296788592250881/ZxCXFMzg_normal.jpg</t>
  </si>
  <si>
    <t>http://pbs.twimg.com/profile_images/770020995373621248/7SPWE_z8_normal.jpg</t>
  </si>
  <si>
    <t>http://pbs.twimg.com/profile_images/872808170225270784/_ccP8lTm_normal.jpg</t>
  </si>
  <si>
    <t>http://pbs.twimg.com/profile_images/925538141137760258/DRCMbTNX_normal.jpg</t>
  </si>
  <si>
    <t>http://pbs.twimg.com/profile_images/888857008702664704/EapnIS9i_normal.jpg</t>
  </si>
  <si>
    <t>http://pbs.twimg.com/profile_images/897561760722542593/fOUrvHvo_normal.jpg</t>
  </si>
  <si>
    <t>http://pbs.twimg.com/profile_images/889555627974021120/Gy7KdfM8_normal.jpg</t>
  </si>
  <si>
    <t>http://pbs.twimg.com/profile_images/3403400109/6de6f2ddf6eb3d8a8af94adcfe1461fd_normal.jpeg</t>
  </si>
  <si>
    <t>http://pbs.twimg.com/profile_images/885419270783385601/pRm2Y0gp_normal.jpg</t>
  </si>
  <si>
    <t>http://pbs.twimg.com/profile_images/507643796725592064/nYvY6xZZ_normal.png</t>
  </si>
  <si>
    <t>http://pbs.twimg.com/profile_images/899686382221897728/dbzEM2f6_normal.jpg</t>
  </si>
  <si>
    <t>http://pbs.twimg.com/profile_images/792274859267063808/CZ51C9sZ_normal.jpg</t>
  </si>
  <si>
    <t>http://pbs.twimg.com/profile_images/864397784237039616/S6oE53gW_normal.jpg</t>
  </si>
  <si>
    <t>http://pbs.twimg.com/profile_images/843552842057039873/Fy3Q7vrY_normal.jpg</t>
  </si>
  <si>
    <t>http://pbs.twimg.com/profile_images/848632391988129793/0YI9Isyp_normal.jpg</t>
  </si>
  <si>
    <t>http://pbs.twimg.com/profile_images/851228579987718144/YPbgVLdr_normal.jpg</t>
  </si>
  <si>
    <t>http://pbs.twimg.com/profile_images/861985516614541312/6uXSMIFT_normal.jpg</t>
  </si>
  <si>
    <t>http://pbs.twimg.com/profile_images/897455831746306049/cVWRIDia_normal.jpg</t>
  </si>
  <si>
    <t>http://pbs.twimg.com/profile_images/912729572218720256/ucFkhg_N_normal.jpg</t>
  </si>
  <si>
    <t>http://pbs.twimg.com/profile_images/926662416234147840/IjamlorF_normal.jpg</t>
  </si>
  <si>
    <t>http://pbs.twimg.com/profile_images/863866380302659586/LuLt59Du_normal.jpg</t>
  </si>
  <si>
    <t>http://pbs.twimg.com/profile_images/759708889042395137/75pOpYCQ_normal.jpg</t>
  </si>
  <si>
    <t>http://pbs.twimg.com/profile_images/758220189204877312/1qvGnK3f_normal.jpg</t>
  </si>
  <si>
    <t>http://pbs.twimg.com/profile_images/914664474992349184/20dg7fOc_normal.jpg</t>
  </si>
  <si>
    <t>http://pbs.twimg.com/profile_images/899335690722430976/F6k74NNL_normal.jpg</t>
  </si>
  <si>
    <t>http://pbs.twimg.com/profile_images/901499950810316800/zAxktibd_normal.jpg</t>
  </si>
  <si>
    <t>http://pbs.twimg.com/profile_images/885497897386737664/221A6mzm_normal.jpg</t>
  </si>
  <si>
    <t>http://pbs.twimg.com/profile_images/905445158912540672/1xWENAiJ_normal.jpg</t>
  </si>
  <si>
    <t>http://pbs.twimg.com/profile_images/771677559352397824/761hzSji_normal.jpg</t>
  </si>
  <si>
    <t>http://pbs.twimg.com/profile_images/916642173029961730/I1zwj7BI_normal.jpg</t>
  </si>
  <si>
    <t>http://pbs.twimg.com/profile_images/578932709885669377/ClIuueVl_normal.jpeg</t>
  </si>
  <si>
    <t>http://pbs.twimg.com/profile_images/905135321611952128/Y952OKKV_normal.jpg</t>
  </si>
  <si>
    <t>http://pbs.twimg.com/profile_images/530865216381136896/xYJTbUj5_normal.jpeg</t>
  </si>
  <si>
    <t>http://pbs.twimg.com/profile_images/779899142453821440/n0SsO9So_normal.jpg</t>
  </si>
  <si>
    <t>http://pbs.twimg.com/profile_images/915141518465236992/VVaQxvCb_normal.jpg</t>
  </si>
  <si>
    <t>http://pbs.twimg.com/profile_images/926892075701997568/wzUSfIaO_normal.jpg</t>
  </si>
  <si>
    <t>http://pbs.twimg.com/profile_images/895237644023681026/Iugu0aJE_normal.jpg</t>
  </si>
  <si>
    <t>http://pbs.twimg.com/profile_images/809379553210552320/UsWoPeHn_normal.jpg</t>
  </si>
  <si>
    <t>http://pbs.twimg.com/profile_images/919901852774182912/puPwhx4y_normal.png</t>
  </si>
  <si>
    <t>http://pbs.twimg.com/profile_images/926635384733294592/JR8DlJFB_normal.jpg</t>
  </si>
  <si>
    <t>http://pbs.twimg.com/profile_images/893428113065078784/bx8yPtj1_normal.jpg</t>
  </si>
  <si>
    <t>http://pbs.twimg.com/profile_images/782701035240521728/sX7-Z18f_normal.jpg</t>
  </si>
  <si>
    <t>http://pbs.twimg.com/profile_images/836200967712440320/aDoUx1w0_normal.jpg</t>
  </si>
  <si>
    <t>http://pbs.twimg.com/profile_images/918812092597071873/mGVpQFgJ_normal.jpg</t>
  </si>
  <si>
    <t>http://pbs.twimg.com/profile_images/875338144698249216/hZC4wfsl_normal.jpg</t>
  </si>
  <si>
    <t>http://pbs.twimg.com/profile_images/819483166994001920/YUPqcUut_normal.jpg</t>
  </si>
  <si>
    <t>http://pbs.twimg.com/profile_images/634659000336953344/nnHNGEEN_normal.png</t>
  </si>
  <si>
    <t>http://pbs.twimg.com/profile_images/720646253336477700/9--jdJrY_normal.jpg</t>
  </si>
  <si>
    <t>http://pbs.twimg.com/profile_images/866966678160248832/VnAUHFx0_normal.jpg</t>
  </si>
  <si>
    <t>http://pbs.twimg.com/profile_images/857313793453563904/vBEtDaRP_normal.jpg</t>
  </si>
  <si>
    <t>http://pbs.twimg.com/profile_images/845341552759246848/zfdllA81_normal.jpg</t>
  </si>
  <si>
    <t>http://pbs.twimg.com/profile_images/922391804875550722/9XdSvz99_normal.jpg</t>
  </si>
  <si>
    <t>http://pbs.twimg.com/profile_images/924671607070711808/xDa_TS5W_normal.jpg</t>
  </si>
  <si>
    <t>http://pbs.twimg.com/profile_images/897047673240473600/_jdKWeN3_normal.jpg</t>
  </si>
  <si>
    <t>http://pbs.twimg.com/profile_images/926488477067132928/r6EEHmk__normal.jpg</t>
  </si>
  <si>
    <t>http://pbs.twimg.com/profile_images/927066328015368192/D2fv4wCG_normal.jpg</t>
  </si>
  <si>
    <t>http://pbs.twimg.com/profile_images/656155875112038401/n4MKvbSV_normal.jpg</t>
  </si>
  <si>
    <t>http://pbs.twimg.com/profile_images/880471750441447426/2FjPaXtz_normal.jpg</t>
  </si>
  <si>
    <t>http://pbs.twimg.com/profile_images/900281409738338305/WOGujCAZ_normal.jpg</t>
  </si>
  <si>
    <t>http://pbs.twimg.com/profile_images/1095170674/of_normal.jpg</t>
  </si>
  <si>
    <t>http://pbs.twimg.com/profile_images/890131706518396928/L415qxF9_normal.jpg</t>
  </si>
  <si>
    <t>http://pbs.twimg.com/profile_images/687708550680821760/PlivKTjW_normal.jpg</t>
  </si>
  <si>
    <t>http://pbs.twimg.com/profile_images/888921200025456640/FVBHYLjC_normal.jpg</t>
  </si>
  <si>
    <t>http://pbs.twimg.com/profile_images/440575371285516288/Svkt8Q-O_normal.jpeg</t>
  </si>
  <si>
    <t>http://pbs.twimg.com/profile_images/923156206935597056/X3HL_pJ5_normal.jpg</t>
  </si>
  <si>
    <t>http://pbs.twimg.com/profile_images/927314121154027521/buGeVEf-_normal.jpg</t>
  </si>
  <si>
    <t>http://pbs.twimg.com/profile_images/926668329695301632/ZzSNxgHz_normal.jpg</t>
  </si>
  <si>
    <t>http://pbs.twimg.com/profile_images/892333707578703877/un_AqSO0_normal.jpg</t>
  </si>
  <si>
    <t>http://pbs.twimg.com/profile_images/926287548758024192/PyP_9aOP_normal.jpg</t>
  </si>
  <si>
    <t>http://pbs.twimg.com/profile_images/889809524953055232/sa8U5Npo_normal.jpg</t>
  </si>
  <si>
    <t>http://pbs.twimg.com/profile_images/842751448047927296/CbHZbJnY_normal.jpg</t>
  </si>
  <si>
    <t>http://pbs.twimg.com/profile_images/877918092441026561/w4eZIhU6_normal.jpg</t>
  </si>
  <si>
    <t>http://pbs.twimg.com/profile_images/922105961317326848/4Jj5udLu_normal.jpg</t>
  </si>
  <si>
    <t>http://pbs.twimg.com/profile_images/797565263260565504/o7CXfwwt_normal.jpg</t>
  </si>
  <si>
    <t>http://pbs.twimg.com/profile_images/899570743234535424/Cce_V75H_normal.jpg</t>
  </si>
  <si>
    <t>http://pbs.twimg.com/profile_images/550644697127845890/09qMwM0w_normal.png</t>
  </si>
  <si>
    <t>http://pbs.twimg.com/profile_images/923490092663980032/c95-5AUt_normal.jpg</t>
  </si>
  <si>
    <t>http://pbs.twimg.com/profile_images/477955781313433601/xJYMb1j__normal.jpeg</t>
  </si>
  <si>
    <t>http://pbs.twimg.com/profile_images/576395945262194689/C5R90d_-_normal.png</t>
  </si>
  <si>
    <t>http://pbs.twimg.com/profile_images/630939559157608448/3E-zr5gO_normal.jpg</t>
  </si>
  <si>
    <t>http://pbs.twimg.com/profile_images/688360379693576193/Oum2Wnsj_normal.png</t>
  </si>
  <si>
    <t>http://pbs.twimg.com/profile_images/926307610831159296/v8U-78xf_normal.jpg</t>
  </si>
  <si>
    <t>http://pbs.twimg.com/profile_images/682574754499264512/7kSOFocB_normal.jpg</t>
  </si>
  <si>
    <t>http://pbs.twimg.com/profile_images/920973559262072832/sfPmbe09_normal.jpg</t>
  </si>
  <si>
    <t>http://pbs.twimg.com/profile_images/816260717124980736/Z6ZV9GRx_normal.jpg</t>
  </si>
  <si>
    <t>http://pbs.twimg.com/profile_images/499082489235660800/1CCuIPqT_normal.jpeg</t>
  </si>
  <si>
    <t>http://pbs.twimg.com/profile_images/844198744149188608/H-L0AK_0_normal.jpg</t>
  </si>
  <si>
    <t>http://pbs.twimg.com/profile_images/865764471112957956/YdWvih07_normal.jpg</t>
  </si>
  <si>
    <t>http://pbs.twimg.com/profile_images/898217701214216193/xxcgJjfE_normal.jpg</t>
  </si>
  <si>
    <t>http://pbs.twimg.com/profile_images/926314476940529664/t2xlATMN_normal.jpg</t>
  </si>
  <si>
    <t>http://pbs.twimg.com/profile_images/917426628027932672/Jz2nC-IW_normal.jpg</t>
  </si>
  <si>
    <t>http://pbs.twimg.com/profile_images/925484031080325120/LfyDAliA_normal.jpg</t>
  </si>
  <si>
    <t>http://pbs.twimg.com/profile_images/431895724037386240/8HtvlGO8_normal.jpeg</t>
  </si>
  <si>
    <t>http://pbs.twimg.com/profile_images/925720595836350464/mvZ1eVE2_normal.jpg</t>
  </si>
  <si>
    <t>http://pbs.twimg.com/profile_images/916615199980969984/ZeDT8tMe_normal.jpg</t>
  </si>
  <si>
    <t>http://pbs.twimg.com/profile_images/897400276109361152/vFiKekgq_normal.jpg</t>
  </si>
  <si>
    <t>http://pbs.twimg.com/profile_images/892901304909025282/MDYkWkAq_normal.jpg</t>
  </si>
  <si>
    <t>http://pbs.twimg.com/profile_images/924355793327181825/Lbqj6TxT_normal.jpg</t>
  </si>
  <si>
    <t>http://pbs.twimg.com/profile_images/899545661288448000/5HVTs4y8_normal.jpg</t>
  </si>
  <si>
    <t>http://pbs.twimg.com/profile_images/926488827434221568/OJlF7Lqa_normal.jpg</t>
  </si>
  <si>
    <t>http://pbs.twimg.com/profile_images/927298649285066752/nKOOzEoc_normal.jpg</t>
  </si>
  <si>
    <t>http://pbs.twimg.com/profile_images/925049409427202048/XnlR_6Sz_normal.jpg</t>
  </si>
  <si>
    <t>http://pbs.twimg.com/profile_images/696436698385903616/ffxnpJt8_normal.jpg</t>
  </si>
  <si>
    <t>http://pbs.twimg.com/profile_images/765898417876922368/i2xJDoh4_normal.jpg</t>
  </si>
  <si>
    <t>http://pbs.twimg.com/profile_images/808819173283524610/-dpcapHN_normal.jpg</t>
  </si>
  <si>
    <t>http://pbs.twimg.com/profile_images/908059941793021952/-TGoZsGs_normal.jpg</t>
  </si>
  <si>
    <t>http://pbs.twimg.com/profile_images/918245740991803392/gklO8vED_normal.jpg</t>
  </si>
  <si>
    <t>http://pbs.twimg.com/profile_images/917819448165142528/twA8m2_y_normal.jpg</t>
  </si>
  <si>
    <t>http://pbs.twimg.com/profile_images/513622033008054272/yi3IR--V_normal.jpeg</t>
  </si>
  <si>
    <t>http://pbs.twimg.com/profile_images/902605277156958209/4uqoqhvz_normal.jpg</t>
  </si>
  <si>
    <t>http://pbs.twimg.com/profile_images/3585692213/0c846f04cbdf625a4225cf79b8ecbc0e_normal.jpeg</t>
  </si>
  <si>
    <t>http://pbs.twimg.com/profile_images/745772223009427456/0lr0m8Nv_normal.jpg</t>
  </si>
  <si>
    <t>http://pbs.twimg.com/profile_images/915189367903342592/Z7CMWE3p_normal.jpg</t>
  </si>
  <si>
    <t>http://pbs.twimg.com/profile_images/612481421911789568/x_w39EyK_normal.jpg</t>
  </si>
  <si>
    <t>http://pbs.twimg.com/profile_images/850022360535191552/LRyDeZN1_normal.jpg</t>
  </si>
  <si>
    <t>http://pbs.twimg.com/profile_images/576626501602418688/92dH2wsj_normal.jpeg</t>
  </si>
  <si>
    <t>http://pbs.twimg.com/profile_images/814530190130843648/lu77T7Jn_normal.jpg</t>
  </si>
  <si>
    <t>http://pbs.twimg.com/profile_images/836664012821573632/eHQIpHnP_normal.jpg</t>
  </si>
  <si>
    <t>http://pbs.twimg.com/profile_images/877149235782627328/ULv7Hvte_normal.jpg</t>
  </si>
  <si>
    <t>http://pbs.twimg.com/profile_images/896448451092910082/LY9p71sU_normal.jpg</t>
  </si>
  <si>
    <t>http://pbs.twimg.com/profile_images/924200398671396864/cIZ3fCZC_normal.jpg</t>
  </si>
  <si>
    <t>http://pbs.twimg.com/profile_images/876817231358840832/aXtu_ATH_normal.jpg</t>
  </si>
  <si>
    <t>http://pbs.twimg.com/profile_images/925786449353629696/iz8hzeVB_normal.jpg</t>
  </si>
  <si>
    <t>http://pbs.twimg.com/profile_images/2453007492/12vsol6dweu09f047a5a_normal.png</t>
  </si>
  <si>
    <t>http://pbs.twimg.com/profile_images/895380857023852545/hgQmQXLo_normal.jpg</t>
  </si>
  <si>
    <t>http://pbs.twimg.com/profile_images/906315614347829248/eO1cqtVw_normal.jpg</t>
  </si>
  <si>
    <t>http://pbs.twimg.com/profile_images/924995436628160512/txFy2SyM_normal.jpg</t>
  </si>
  <si>
    <t>http://pbs.twimg.com/profile_images/832143918112256000/UZjthL_n_normal.jpg</t>
  </si>
  <si>
    <t>http://pbs.twimg.com/profile_images/918256150642032640/8pgHpawZ_normal.jpg</t>
  </si>
  <si>
    <t>http://pbs.twimg.com/profile_images/925714172758724618/yjXH0Kwk_normal.jpg</t>
  </si>
  <si>
    <t>http://pbs.twimg.com/profile_images/741862841804673025/noY4rZ34_normal.jpg</t>
  </si>
  <si>
    <t>http://pbs.twimg.com/profile_images/852298298568318976/c5rGkRq5_normal.jpg</t>
  </si>
  <si>
    <t>http://pbs.twimg.com/profile_images/924450902060224512/UOk7elj4_normal.jpg</t>
  </si>
  <si>
    <t>http://pbs.twimg.com/profile_images/922112952760766469/cgCRN8Z4_normal.jpg</t>
  </si>
  <si>
    <t>http://pbs.twimg.com/profile_images/923709233383788544/iU_ITGRp_normal.jpg</t>
  </si>
  <si>
    <t>http://pbs.twimg.com/profile_images/912743762329292801/rDtTQMGI_normal.jpg</t>
  </si>
  <si>
    <t>http://pbs.twimg.com/profile_images/3377238410/feb01770b04cd268333d5a0f075aa7bf_normal.jpeg</t>
  </si>
  <si>
    <t>http://pbs.twimg.com/profile_images/926221888975618048/ZUYVV0W-_normal.jpg</t>
  </si>
  <si>
    <t>http://pbs.twimg.com/profile_images/899803265742684160/wzMUN0OF_normal.jpg</t>
  </si>
  <si>
    <t>http://pbs.twimg.com/profile_images/927482508542746624/i9YDG-ra_normal.jpg</t>
  </si>
  <si>
    <t>http://pbs.twimg.com/profile_images/917767407741087745/6qIQXiQM_normal.jpg</t>
  </si>
  <si>
    <t>http://pbs.twimg.com/profile_images/893100802415276033/S_KKbOt8_normal.jpg</t>
  </si>
  <si>
    <t>http://pbs.twimg.com/profile_images/925622555578454016/ddEGHeDj_normal.jpg</t>
  </si>
  <si>
    <t>http://pbs.twimg.com/profile_images/920392757289586688/uo5_2yKk_normal.jpg</t>
  </si>
  <si>
    <t>http://pbs.twimg.com/profile_images/829427475381833728/_kiObPjU_normal.jpg</t>
  </si>
  <si>
    <t>http://pbs.twimg.com/profile_images/824645456777146368/LnT1OHQj_normal.jpg</t>
  </si>
  <si>
    <t>http://pbs.twimg.com/profile_images/759243853459259393/kJX9d13Y_normal.jpg</t>
  </si>
  <si>
    <t>http://pbs.twimg.com/profile_images/879673909834022912/ltois7YU_normal.jpg</t>
  </si>
  <si>
    <t>http://pbs.twimg.com/profile_images/877347992247906305/M_8m6ITS_normal.jpg</t>
  </si>
  <si>
    <t>http://pbs.twimg.com/profile_images/899772774658584578/ZUu3eis3_normal.jpg</t>
  </si>
  <si>
    <t>http://pbs.twimg.com/profile_images/918595974808981505/4WBtNZGE_normal.jpg</t>
  </si>
  <si>
    <t>http://pbs.twimg.com/profile_images/855000521563938816/LiMIOJRK_normal.jpg</t>
  </si>
  <si>
    <t>http://pbs.twimg.com/profile_images/922296650302918656/EKeK20Ng_normal.jpg</t>
  </si>
  <si>
    <t>http://pbs.twimg.com/profile_images/924420232923570176/Gn2WOxwL_normal.jpg</t>
  </si>
  <si>
    <t>http://pbs.twimg.com/profile_images/848202091378159617/qFCqY-Ox_normal.jpg</t>
  </si>
  <si>
    <t>http://pbs.twimg.com/profile_images/705871165072478209/r20Lp7ym_normal.jpg</t>
  </si>
  <si>
    <t>http://pbs.twimg.com/profile_images/791664178255855616/UegHV6IE_normal.jpg</t>
  </si>
  <si>
    <t>http://pbs.twimg.com/profile_images/907660831835480064/TuNULJqm_normal.jpg</t>
  </si>
  <si>
    <t>http://pbs.twimg.com/profile_images/850797566702866436/9OQA4X8R_normal.jpg</t>
  </si>
  <si>
    <t>http://pbs.twimg.com/profile_images/840912243495591938/dGXRU4j7_normal.jpg</t>
  </si>
  <si>
    <t>http://pbs.twimg.com/profile_images/808515587169095680/ci-htfdM_normal.jpg</t>
  </si>
  <si>
    <t>http://pbs.twimg.com/profile_images/815939986339950593/GZAcSPN4_normal.jpg</t>
  </si>
  <si>
    <t>http://pbs.twimg.com/profile_images/817673540442984448/oAGqQMbz_normal.jpg</t>
  </si>
  <si>
    <t>http://pbs.twimg.com/profile_images/774008278120484865/xxHpgZHA_normal.jpg</t>
  </si>
  <si>
    <t>http://pbs.twimg.com/profile_images/915020366195572736/8AfnjAw__normal.jpg</t>
  </si>
  <si>
    <t>http://pbs.twimg.com/profile_images/852838990491209730/9fnrbaQ8_normal.jpg</t>
  </si>
  <si>
    <t>http://pbs.twimg.com/profile_images/892755844781166592/D3FPpfQH_normal.jpg</t>
  </si>
  <si>
    <t>http://pbs.twimg.com/profile_images/877815058369318912/nhLGT_yN_normal.jpg</t>
  </si>
  <si>
    <t>http://pbs.twimg.com/profile_images/704813592047132672/FDLpGmES_normal.jpg</t>
  </si>
  <si>
    <t>http://pbs.twimg.com/profile_images/925975224113283073/SUVlZ3KH_normal.jpg</t>
  </si>
  <si>
    <t>http://pbs.twimg.com/profile_images/924637106604990464/1pA_LI2o_normal.jpg</t>
  </si>
  <si>
    <t>http://pbs.twimg.com/profile_images/911497835698282496/wVpqu80-_normal.jpg</t>
  </si>
  <si>
    <t>http://pbs.twimg.com/profile_images/863632983923675136/5I4sxmjU_normal.jpg</t>
  </si>
  <si>
    <t>http://pbs.twimg.com/profile_images/922320501405450240/YuqsTCLz_normal.jpg</t>
  </si>
  <si>
    <t>http://pbs.twimg.com/profile_images/911148647571689473/fEU-XWeG_normal.jpg</t>
  </si>
  <si>
    <t>http://pbs.twimg.com/profile_images/856896429964615681/s_InquxJ_normal.jpg</t>
  </si>
  <si>
    <t>http://pbs.twimg.com/profile_images/378800000742187787/4fe8f880a41bdb966a4eb427517e6e3e_normal.jpeg</t>
  </si>
  <si>
    <t>http://pbs.twimg.com/profile_images/690860504370266112/nuSnEOGk_normal.jpg</t>
  </si>
  <si>
    <t>http://pbs.twimg.com/profile_images/925424649546190849/-pNZWjJb_normal.jpg</t>
  </si>
  <si>
    <t>http://pbs.twimg.com/profile_images/762545088979492864/QcxY1H86_normal.jpg</t>
  </si>
  <si>
    <t>http://pbs.twimg.com/profile_images/920254895466471424/qRQ-OsvM_normal.jpg</t>
  </si>
  <si>
    <t>http://pbs.twimg.com/profile_images/841949292583624704/4XEzUUi5_normal.jpg</t>
  </si>
  <si>
    <t>http://pbs.twimg.com/profile_images/829463531452002304/d5i20UqZ_normal.jpg</t>
  </si>
  <si>
    <t>http://pbs.twimg.com/profile_images/897636440326250496/SubhbpFr_normal.jpg</t>
  </si>
  <si>
    <t>http://pbs.twimg.com/profile_images/852910904962412544/nDJba9OG_normal.jpg</t>
  </si>
  <si>
    <t>http://pbs.twimg.com/profile_images/921013700202508288/vFfwaQWJ_normal.jpg</t>
  </si>
  <si>
    <t>http://pbs.twimg.com/profile_images/921117384957669376/RKhiiEJr_normal.jpg</t>
  </si>
  <si>
    <t>http://pbs.twimg.com/profile_images/917638264516788224/DrJYxqdk_normal.jpg</t>
  </si>
  <si>
    <t>http://pbs.twimg.com/profile_images/848396991667163137/Hfb2PjdN_normal.jpg</t>
  </si>
  <si>
    <t>http://pbs.twimg.com/profile_images/719527628177170432/7YRnKcY5_normal.jpg</t>
  </si>
  <si>
    <t>http://pbs.twimg.com/profile_images/914051324261441536/z_jeRN9m_normal.jpg</t>
  </si>
  <si>
    <t>http://pbs.twimg.com/profile_images/896801664841138176/d8qH7ERk_normal.jpg</t>
  </si>
  <si>
    <t>http://pbs.twimg.com/profile_images/860201909298188288/LfQGXVm7_normal.jpg</t>
  </si>
  <si>
    <t>http://pbs.twimg.com/profile_images/776879981163114496/dLDQiiZE_normal.jpg</t>
  </si>
  <si>
    <t>http://pbs.twimg.com/profile_images/483601516805120000/ubx_GTsA_normal.png</t>
  </si>
  <si>
    <t>http://pbs.twimg.com/profile_images/836150746592722944/nQSruG03_normal.jpg</t>
  </si>
  <si>
    <t>http://pbs.twimg.com/profile_images/760773322044870656/_KFb-XQ__normal.jpg</t>
  </si>
  <si>
    <t>http://pbs.twimg.com/profile_images/926654170278408193/NI8Bo8BM_normal.jpg</t>
  </si>
  <si>
    <t>http://pbs.twimg.com/profile_images/877168926366593024/80xP0mPf_normal.jpg</t>
  </si>
  <si>
    <t>http://pbs.twimg.com/profile_images/636302389197340672/ogNcMBYs_normal.png</t>
  </si>
  <si>
    <t>http://pbs.twimg.com/profile_images/776469114743390208/hjNrf1GL_normal.jpg</t>
  </si>
  <si>
    <t>http://pbs.twimg.com/profile_images/847784923511631873/ErcgobdU_normal.jpg</t>
  </si>
  <si>
    <t>http://pbs.twimg.com/profile_images/924586813917822977/tuSy7xGy_normal.jpg</t>
  </si>
  <si>
    <t>http://pbs.twimg.com/profile_images/830349401512169472/XfkAKYLJ_normal.jpg</t>
  </si>
  <si>
    <t>http://pbs.twimg.com/profile_images/817250303099604994/5ae_zK9v_normal.jpg</t>
  </si>
  <si>
    <t>http://pbs.twimg.com/profile_images/858134179367669761/z4dJmeLX_normal.jpg</t>
  </si>
  <si>
    <t>http://pbs.twimg.com/profile_images/695871081630924800/CSJoU8gu_normal.png</t>
  </si>
  <si>
    <t>http://pbs.twimg.com/profile_images/918945649508438017/wCGAF_3k_normal.jpg</t>
  </si>
  <si>
    <t>http://pbs.twimg.com/profile_images/378800000045411827/58dca2053c85268ad3fb92c1116057cf_normal.jpeg</t>
  </si>
  <si>
    <t>http://pbs.twimg.com/profile_images/881009876045938688/gq7pMGsn_normal.jpg</t>
  </si>
  <si>
    <t>http://pbs.twimg.com/profile_images/926476074212499456/p-Vf_XvG_normal.jpg</t>
  </si>
  <si>
    <t>http://pbs.twimg.com/profile_images/631702328140173312/v3lOTmhX_normal.png</t>
  </si>
  <si>
    <t>http://pbs.twimg.com/profile_images/748491305546821632/aNwzSRYD_normal.jpg</t>
  </si>
  <si>
    <t>http://pbs.twimg.com/profile_images/670722691100516352/sxynD_Hw_normal.jpg</t>
  </si>
  <si>
    <t>http://pbs.twimg.com/profile_images/902499758979342337/RFw0ok_j_normal.jpg</t>
  </si>
  <si>
    <t>http://pbs.twimg.com/profile_images/3437530024/e25ce61e1c6dc0c9fd5009fe1555d15e_normal.jpeg</t>
  </si>
  <si>
    <t>http://pbs.twimg.com/profile_images/924908213337595904/B88B1mRJ_normal.jpg</t>
  </si>
  <si>
    <t>http://pbs.twimg.com/profile_images/752426743928090624/bivgxaUf_normal.jpg</t>
  </si>
  <si>
    <t>http://pbs.twimg.com/profile_images/466955863391891457/NzCFDgUe_normal.jpeg</t>
  </si>
  <si>
    <t>http://pbs.twimg.com/profile_images/890472646630141952/0TvJcY4W_normal.jpg</t>
  </si>
  <si>
    <t>http://pbs.twimg.com/profile_images/2729109934/dd7628348d250c12c4afa59814308eb7_normal.jpeg</t>
  </si>
  <si>
    <t>http://pbs.twimg.com/profile_images/629043306639568896/rr9ErJ8O_normal.png</t>
  </si>
  <si>
    <t>http://pbs.twimg.com/profile_images/885046287107846144/QdkAlxho_normal.jpg</t>
  </si>
  <si>
    <t>http://pbs.twimg.com/profile_images/695684826565840897/VNZVklL7_normal.jpg</t>
  </si>
  <si>
    <t>http://pbs.twimg.com/profile_images/916324247466856449/ry38ZPiq_normal.jpg</t>
  </si>
  <si>
    <t>http://pbs.twimg.com/profile_images/927509355527884805/CQTA5owG_normal.jpg</t>
  </si>
  <si>
    <t>http://pbs.twimg.com/profile_images/925016712319242251/8lXUdG7E_normal.jpg</t>
  </si>
  <si>
    <t>http://pbs.twimg.com/profile_images/809405785839050753/hVXnVfpD_normal.jpg</t>
  </si>
  <si>
    <t>http://pbs.twimg.com/profile_images/900091204087365632/PJlneDCW_normal.jpg</t>
  </si>
  <si>
    <t>http://pbs.twimg.com/profile_images/913839990488076288/xA9ro9FB_normal.jpg</t>
  </si>
  <si>
    <t>http://pbs.twimg.com/profile_images/924186296209125381/TnqSp1Ye_normal.jpg</t>
  </si>
  <si>
    <t>http://pbs.twimg.com/profile_images/927156235106967552/EiRYxhAt_normal.jpg</t>
  </si>
  <si>
    <t>http://pbs.twimg.com/profile_images/861452124261040128/5ANvQoYB_normal.jpg</t>
  </si>
  <si>
    <t>http://pbs.twimg.com/profile_images/493509620707520512/-5W8bQVy_normal.jpeg</t>
  </si>
  <si>
    <t>http://pbs.twimg.com/profile_images/901819760999927808/thP5we6p_normal.jpg</t>
  </si>
  <si>
    <t>http://pbs.twimg.com/profile_images/423525454285651969/VvZsckHF_normal.jpeg</t>
  </si>
  <si>
    <t>http://pbs.twimg.com/profile_images/873840939449556992/cilqXCpV_normal.jpg</t>
  </si>
  <si>
    <t>http://pbs.twimg.com/profile_images/874587229666115586/dWHHGwZb_normal.jpg</t>
  </si>
  <si>
    <t>http://pbs.twimg.com/profile_images/845355917759713282/Odkt5r9j_normal.jpg</t>
  </si>
  <si>
    <t>http://pbs.twimg.com/profile_images/892669539875303424/I4fGpNrJ_normal.jpg</t>
  </si>
  <si>
    <t>http://pbs.twimg.com/profile_images/927351337444032512/8UdkNXT9_normal.jpg</t>
  </si>
  <si>
    <t>http://pbs.twimg.com/profile_images/849276619550273536/CeDUbXme_normal.jpg</t>
  </si>
  <si>
    <t>http://pbs.twimg.com/profile_images/759071021555150848/8uPeMI-B_normal.jpg</t>
  </si>
  <si>
    <t>http://pbs.twimg.com/profile_images/860913466936360960/7LBJ-A0e_normal.jpg</t>
  </si>
  <si>
    <t>http://pbs.twimg.com/profile_images/894525297168498689/yJqLx5DW_normal.jpg</t>
  </si>
  <si>
    <t>http://pbs.twimg.com/profile_images/737328214633263105/xEucaNnw_normal.jpg</t>
  </si>
  <si>
    <t>http://pbs.twimg.com/profile_images/906825315988541441/wfM88y5Y_normal.jpg</t>
  </si>
  <si>
    <t>http://pbs.twimg.com/profile_images/920613389293969408/8Q9OpBCm_normal.jpg</t>
  </si>
  <si>
    <t>http://pbs.twimg.com/profile_images/926752015673212928/GaKuKVfZ_normal.jpg</t>
  </si>
  <si>
    <t>http://pbs.twimg.com/profile_images/811348114024108032/EYbihaAH_normal.jpg</t>
  </si>
  <si>
    <t>http://pbs.twimg.com/profile_images/919925016963170304/ldzcp-kg_normal.jpg</t>
  </si>
  <si>
    <t>http://pbs.twimg.com/profile_images/907628533618548737/iDTHA2P1_normal.jpg</t>
  </si>
  <si>
    <t>http://pbs.twimg.com/profile_images/922853044664066053/vlH3JGct_normal.jpg</t>
  </si>
  <si>
    <t>http://pbs.twimg.com/profile_images/694718450787340288/rIGbMQod_normal.jpg</t>
  </si>
  <si>
    <t>http://pbs.twimg.com/profile_images/896566030167818240/135IzM2a_normal.jpg</t>
  </si>
  <si>
    <t>http://pbs.twimg.com/profile_images/920991832133189634/D2getQrq_normal.jpg</t>
  </si>
  <si>
    <t>http://pbs.twimg.com/profile_images/484504285078495232/eOU8wPDz_normal.jpeg</t>
  </si>
  <si>
    <t>http://pbs.twimg.com/profile_images/915544794214092800/hVy1pmcz_normal.jpg</t>
  </si>
  <si>
    <t>http://pbs.twimg.com/profile_images/925254678799056896/M72fF7Ax_normal.jpg</t>
  </si>
  <si>
    <t>http://pbs.twimg.com/profile_images/918864517475512320/mYHZClJU_normal.jpg</t>
  </si>
  <si>
    <t>http://pbs.twimg.com/profile_images/924643696485601281/7AnbHmYw_normal.jpg</t>
  </si>
  <si>
    <t>http://pbs.twimg.com/profile_images/895894453998637056/baHwXhan_normal.jpg</t>
  </si>
  <si>
    <t>http://pbs.twimg.com/profile_images/926578235780952065/FNZb2EJM_normal.jpg</t>
  </si>
  <si>
    <t>http://pbs.twimg.com/profile_images/924710379732824071/7Ql8mIbb_normal.jpg</t>
  </si>
  <si>
    <t>http://pbs.twimg.com/profile_images/923173327358873600/9xObhpHB_normal.jpg</t>
  </si>
  <si>
    <t>http://pbs.twimg.com/profile_images/791934566659272704/YFk4znqq_normal.jpg</t>
  </si>
  <si>
    <t>http://pbs.twimg.com/profile_images/564811162466803712/VcsSmnu5_normal.png</t>
  </si>
  <si>
    <t>http://pbs.twimg.com/profile_images/912365155744407554/IGFPtPIJ_normal.jpg</t>
  </si>
  <si>
    <t>http://pbs.twimg.com/profile_images/926668700689854464/pMin3ALm_normal.jpg</t>
  </si>
  <si>
    <t>http://pbs.twimg.com/profile_images/878156471510478854/4DgIfudQ_normal.jpg</t>
  </si>
  <si>
    <t>http://pbs.twimg.com/profile_images/821988313116672000/iwf6a1ic_normal.jpg</t>
  </si>
  <si>
    <t>http://pbs.twimg.com/profile_images/925694459836170241/Vf0Foqvl_normal.jpg</t>
  </si>
  <si>
    <t>http://pbs.twimg.com/profile_images/842911395515523072/QMqbzn3N_normal.jpg</t>
  </si>
  <si>
    <t>http://pbs.twimg.com/profile_images/920624747968282624/T09HYxWU_normal.jpg</t>
  </si>
  <si>
    <t>http://pbs.twimg.com/profile_images/850063295071436800/si4nL8Bw_normal.jpg</t>
  </si>
  <si>
    <t>http://pbs.twimg.com/profile_images/412344661273890816/qCY_YsRb_normal.jpeg</t>
  </si>
  <si>
    <t>http://pbs.twimg.com/profile_images/659188434385420288/j0AOuqSk_normal.jpg</t>
  </si>
  <si>
    <t>http://pbs.twimg.com/profile_images/916679229386952704/Cee7I25g_normal.jpg</t>
  </si>
  <si>
    <t>http://pbs.twimg.com/profile_images/921973669315915776/vn3YXORP_normal.jpg</t>
  </si>
  <si>
    <t>http://pbs.twimg.com/profile_images/920894129403506688/dnTHvaHw_normal.jpg</t>
  </si>
  <si>
    <t>http://pbs.twimg.com/profile_images/914320425081065472/M2fSub76_normal.jpg</t>
  </si>
  <si>
    <t>http://pbs.twimg.com/profile_images/925897522220060673/SsM88Vcl_normal.jpg</t>
  </si>
  <si>
    <t>http://pbs.twimg.com/profile_images/920133397434875904/3IxNDwXk_normal.jpg</t>
  </si>
  <si>
    <t>http://pbs.twimg.com/profile_images/921925251163967488/0oiTcWcs_normal.jpg</t>
  </si>
  <si>
    <t>http://pbs.twimg.com/profile_images/818987399711596545/lNfiWmwP_normal.jpg</t>
  </si>
  <si>
    <t>http://pbs.twimg.com/profile_images/925726499294011398/s2kPEKGx_normal.jpg</t>
  </si>
  <si>
    <t>http://pbs.twimg.com/profile_images/699525895745220610/T4xF7ULQ_normal.jpg</t>
  </si>
  <si>
    <t>http://pbs.twimg.com/profile_images/916121118184001537/yVNZyLXG_normal.jpg</t>
  </si>
  <si>
    <t>http://pbs.twimg.com/profile_images/873908847332671488/Yuf1Gbj__normal.jpg</t>
  </si>
  <si>
    <t>http://pbs.twimg.com/profile_images/926137761039634432/RLGJcp3l_normal.jpg</t>
  </si>
  <si>
    <t>http://pbs.twimg.com/profile_images/816806600472031232/pHpajq8V_normal.jpg</t>
  </si>
  <si>
    <t>http://pbs.twimg.com/profile_images/378800000825003154/26683a6c660a1ee7412d904db9f4a39a_normal.png</t>
  </si>
  <si>
    <t>http://pbs.twimg.com/profile_images/820822606966390790/E9aDcuec_normal.jpg</t>
  </si>
  <si>
    <t>http://pbs.twimg.com/profile_images/875324265104642049/dYjemOMz_normal.jpg</t>
  </si>
  <si>
    <t>http://pbs.twimg.com/profile_images/829661140711927808/-zlrCTMN_normal.jpg</t>
  </si>
  <si>
    <t>http://pbs.twimg.com/profile_images/448922379490955265/RVuVm2vX_normal.jpeg</t>
  </si>
  <si>
    <t>http://pbs.twimg.com/profile_images/1596510808/323534_2171602784025_1665435695_2235954_6953392_o_normal.jpg</t>
  </si>
  <si>
    <t>http://pbs.twimg.com/profile_images/840660627920166914/eDEr6EaI_normal.jpg</t>
  </si>
  <si>
    <t>http://pbs.twimg.com/profile_images/926405433937539072/lhdkNKru_normal.jpg</t>
  </si>
  <si>
    <t>http://pbs.twimg.com/profile_images/803994150458851328/ZhzVF-hi_normal.jpg</t>
  </si>
  <si>
    <t>http://pbs.twimg.com/profile_images/730826462329081856/SvuS5bLj_normal.jpg</t>
  </si>
  <si>
    <t>http://pbs.twimg.com/profile_images/926061830300090368/54X7HbT2_normal.jpg</t>
  </si>
  <si>
    <t>http://pbs.twimg.com/profile_images/923720351942524928/zmxsVpjS_normal.jpg</t>
  </si>
  <si>
    <t>http://pbs.twimg.com/profile_images/907707718403805185/wSKou_z0_normal.jpg</t>
  </si>
  <si>
    <t>http://pbs.twimg.com/profile_images/854801593178308608/XzZAds3d_normal.jpg</t>
  </si>
  <si>
    <t>http://pbs.twimg.com/profile_images/378800000029773933/776e387c97e98d2a91722dc2ca9dac87_normal.jpeg</t>
  </si>
  <si>
    <t>http://pbs.twimg.com/profile_images/840214287679291392/ZIa0xkJZ_normal.jpg</t>
  </si>
  <si>
    <t>http://pbs.twimg.com/profile_images/378800000313184280/cac803fc1d6cc8743f9668148799389c_normal.jpeg</t>
  </si>
  <si>
    <t>http://pbs.twimg.com/profile_images/583633356690165760/bZZo9sGR_normal.jpg</t>
  </si>
  <si>
    <t>http://pbs.twimg.com/profile_images/921793656239067136/oSMz_TSp_normal.jpg</t>
  </si>
  <si>
    <t>http://pbs.twimg.com/profile_images/626844440603271168/l9fWIFkt_normal.jpg</t>
  </si>
  <si>
    <t>http://pbs.twimg.com/profile_images/925172685117591552/fCyj_aal_normal.jpg</t>
  </si>
  <si>
    <t>http://pbs.twimg.com/profile_images/924563858185789440/pDfk7tGH_normal.jpg</t>
  </si>
  <si>
    <t>http://pbs.twimg.com/profile_images/907752338776920065/96jEoRkR_normal.jpg</t>
  </si>
  <si>
    <t>http://pbs.twimg.com/profile_images/796187681197793281/hRkk8oiv_normal.jpg</t>
  </si>
  <si>
    <t>http://pbs.twimg.com/profile_images/877839009522872320/Cg18OCr4_normal.jpg</t>
  </si>
  <si>
    <t>http://pbs.twimg.com/profile_images/646776547441971200/shjF03CI_normal.jpg</t>
  </si>
  <si>
    <t>http://pbs.twimg.com/profile_images/921820719956316160/RnIzwd4R_normal.jpg</t>
  </si>
  <si>
    <t>http://pbs.twimg.com/profile_images/898916492124848129/HrX5n0Pe_normal.jpg</t>
  </si>
  <si>
    <t>http://pbs.twimg.com/profile_images/793075445184987136/yo06kMVB_normal.jpg</t>
  </si>
  <si>
    <t>http://pbs.twimg.com/profile_images/926450450085433344/kJKuIuaz_normal.jpg</t>
  </si>
  <si>
    <t>http://pbs.twimg.com/profile_images/921810080244236288/a_Cq50Gc_normal.jpg</t>
  </si>
  <si>
    <t>http://pbs.twimg.com/profile_images/770342620539281408/_6ccbhUO_normal.jpg</t>
  </si>
  <si>
    <t>http://pbs.twimg.com/profile_images/872397984364933121/Tb2-OKNL_normal.jpg</t>
  </si>
  <si>
    <t>http://pbs.twimg.com/profile_images/925397830830665729/NiPocG8K_normal.jpg</t>
  </si>
  <si>
    <t>http://pbs.twimg.com/profile_images/923178738044375040/bVWS7mc5_normal.jpg</t>
  </si>
  <si>
    <t>http://pbs.twimg.com/profile_images/918845356581912576/o2188F9a_normal.jpg</t>
  </si>
  <si>
    <t>http://pbs.twimg.com/profile_images/925779334543085569/WoJIxmg__normal.jpg</t>
  </si>
  <si>
    <t>http://pbs.twimg.com/profile_images/601038701347676161/Wci3BtcK_normal.jpg</t>
  </si>
  <si>
    <t>http://pbs.twimg.com/profile_images/873141022951301121/BpjczKJB_normal.jpg</t>
  </si>
  <si>
    <t>http://pbs.twimg.com/profile_images/926755792593678337/Yh4KPUqM_normal.jpg</t>
  </si>
  <si>
    <t>http://pbs.twimg.com/profile_images/924344932336316416/om6DU9Hg_normal.jpg</t>
  </si>
  <si>
    <t>http://pbs.twimg.com/profile_images/917212700350042112/iKyNuIWK_normal.jpg</t>
  </si>
  <si>
    <t>http://pbs.twimg.com/profile_images/924573549498654720/NDVwpeXq_normal.jpg</t>
  </si>
  <si>
    <t>http://pbs.twimg.com/profile_images/826398285497761793/zvjogJE8_normal.jpg</t>
  </si>
  <si>
    <t>http://pbs.twimg.com/profile_images/922817312197025792/SYKPVpjH_normal.jpg</t>
  </si>
  <si>
    <t>http://pbs.twimg.com/profile_images/895655625698545664/jkBPPwXv_normal.jpg</t>
  </si>
  <si>
    <t>http://pbs.twimg.com/profile_images/884876273159471104/w-FHAsUb_normal.jpg</t>
  </si>
  <si>
    <t>http://pbs.twimg.com/profile_images/868123388350349312/yUGCahSC_normal.jpg</t>
  </si>
  <si>
    <t>http://pbs.twimg.com/profile_images/909115110114955264/MRukDXPH_normal.jpg</t>
  </si>
  <si>
    <t>http://pbs.twimg.com/profile_images/900685353849376768/8B0b9xBe_normal.jpg</t>
  </si>
  <si>
    <t>http://pbs.twimg.com/profile_images/925383964226809856/Kfr5UVEg_normal.jpg</t>
  </si>
  <si>
    <t>http://pbs.twimg.com/profile_images/921786755971518469/Zoy49kaE_normal.jpg</t>
  </si>
  <si>
    <t>http://pbs.twimg.com/profile_images/921310850509664257/Moa3zt2j_normal.jpg</t>
  </si>
  <si>
    <t>http://pbs.twimg.com/profile_images/824902433931268096/ku1xY8fX_normal.jpg</t>
  </si>
  <si>
    <t>http://pbs.twimg.com/profile_images/840938977636966400/XIu8Dr2U_normal.jpg</t>
  </si>
  <si>
    <t>http://pbs.twimg.com/profile_images/898766317578199040/wNCzztPT_normal.jpg</t>
  </si>
  <si>
    <t>http://pbs.twimg.com/profile_images/925350402123448321/9EqntvWw_normal.jpg</t>
  </si>
  <si>
    <t>http://pbs.twimg.com/profile_images/907057546828976128/VRDBdJPI_normal.jpg</t>
  </si>
  <si>
    <t>http://pbs.twimg.com/profile_images/875625279032410113/njcULD4C_normal.jpg</t>
  </si>
  <si>
    <t>http://pbs.twimg.com/profile_images/901913998471438337/QJ5nWIwI_normal.jpg</t>
  </si>
  <si>
    <t>http://pbs.twimg.com/profile_images/853636232101994496/ys024KUb_normal.jpg</t>
  </si>
  <si>
    <t>http://pbs.twimg.com/profile_images/923134807105617925/aprlodpo_normal.jpg</t>
  </si>
  <si>
    <t>http://pbs.twimg.com/profile_images/925110323815759872/hjvVsNi9_normal.jpg</t>
  </si>
  <si>
    <t>http://pbs.twimg.com/profile_images/920335282251149327/VUJAgSml_normal.jpg</t>
  </si>
  <si>
    <t>http://pbs.twimg.com/profile_images/926683610500907008/CULVHRFe_normal.jpg</t>
  </si>
  <si>
    <t>http://pbs.twimg.com/profile_images/701079326566051840/KTPbEBeG_normal.jpg</t>
  </si>
  <si>
    <t>http://pbs.twimg.com/profile_images/850070266222829568/kQr99MYk_normal.jpg</t>
  </si>
  <si>
    <t>http://pbs.twimg.com/profile_images/738478476576034816/OccAGNrh_normal.jpg</t>
  </si>
  <si>
    <t>http://pbs.twimg.com/profile_images/912186214806986752/L6GNoac2_normal.jpg</t>
  </si>
  <si>
    <t>http://pbs.twimg.com/profile_images/914836733291671552/ssizXDON_normal.jpg</t>
  </si>
  <si>
    <t>http://pbs.twimg.com/profile_images/927167896501047296/h3AFZj9b_normal.jpg</t>
  </si>
  <si>
    <t>http://pbs.twimg.com/profile_images/890278511876993024/tcpvpv46_normal.jpg</t>
  </si>
  <si>
    <t>http://pbs.twimg.com/profile_images/790501438078218240/cTHZLLWD_normal.jpg</t>
  </si>
  <si>
    <t>http://pbs.twimg.com/profile_images/878193582238203904/GcS3vGaH_normal.jpg</t>
  </si>
  <si>
    <t>http://pbs.twimg.com/profile_images/927099789765955596/Sst_tE2I_normal.jpg</t>
  </si>
  <si>
    <t>http://pbs.twimg.com/profile_images/824846793921884160/ML-vloLK_normal.jpg</t>
  </si>
  <si>
    <t>http://pbs.twimg.com/profile_images/606620981906399233/MULobiRx_normal.png</t>
  </si>
  <si>
    <t>http://pbs.twimg.com/profile_images/917753675560345600/Gb6DdaPM_normal.jpg</t>
  </si>
  <si>
    <t>http://pbs.twimg.com/profile_images/924667645143560193/t9GBqNy6_normal.jpg</t>
  </si>
  <si>
    <t>http://pbs.twimg.com/profile_images/923957719039598593/HOIc9qpW_normal.jpg</t>
  </si>
  <si>
    <t>http://pbs.twimg.com/profile_images/921822158862585856/6Y1vNbcB_normal.jpg</t>
  </si>
  <si>
    <t>http://pbs.twimg.com/profile_images/923830716076498944/PTmsUhCk_normal.jpg</t>
  </si>
  <si>
    <t>http://pbs.twimg.com/profile_images/906906568079241218/RoTXT78m_normal.jpg</t>
  </si>
  <si>
    <t>http://pbs.twimg.com/profile_images/914420987311030272/3M0K_Fu-_normal.jpg</t>
  </si>
  <si>
    <t>http://pbs.twimg.com/profile_images/885329590406660096/et10PT_I_normal.jpg</t>
  </si>
  <si>
    <t>http://pbs.twimg.com/profile_images/665621856997765125/BAMgY2Qt_normal.jpg</t>
  </si>
  <si>
    <t>http://pbs.twimg.com/profile_images/920572457731235841/nylkji2y_normal.jpg</t>
  </si>
  <si>
    <t>http://pbs.twimg.com/profile_images/920477454107664389/jMzTSnnO_normal.jpg</t>
  </si>
  <si>
    <t>http://pbs.twimg.com/profile_images/868464759829671936/0HGitFAk_normal.jpg</t>
  </si>
  <si>
    <t>http://pbs.twimg.com/profile_images/864568262612238336/3XrgLHDW_normal.jpg</t>
  </si>
  <si>
    <t>http://pbs.twimg.com/profile_images/924796107875667969/PVVLhIrJ_normal.jpg</t>
  </si>
  <si>
    <t>http://pbs.twimg.com/profile_images/805913022686437376/QyNBLKuy_normal.jpg</t>
  </si>
  <si>
    <t>http://pbs.twimg.com/profile_images/923733621042827271/vpXNQsN8_normal.jpg</t>
  </si>
  <si>
    <t>http://pbs.twimg.com/profile_images/911649365600616449/n_x8ug8i_normal.jpg</t>
  </si>
  <si>
    <t>http://pbs.twimg.com/profile_images/916972487761575936/Q6evOu1Z_normal.jpg</t>
  </si>
  <si>
    <t>http://pbs.twimg.com/profile_images/892748665047187456/3anzotl0_normal.jpg</t>
  </si>
  <si>
    <t>http://pbs.twimg.com/profile_images/926633107259768833/ZurkxZPO_normal.jpg</t>
  </si>
  <si>
    <t>http://pbs.twimg.com/profile_images/919967002218979329/Bh4JQhiQ_normal.jpg</t>
  </si>
  <si>
    <t>http://pbs.twimg.com/profile_images/809405488072970241/SiJ35KPi_normal.jpg</t>
  </si>
  <si>
    <t>http://pbs.twimg.com/profile_images/842778775192588289/bbXWnHXv_normal.jpg</t>
  </si>
  <si>
    <t>http://pbs.twimg.com/profile_images/763394232191062016/2djowrcy_normal.jpg</t>
  </si>
  <si>
    <t>http://pbs.twimg.com/profile_images/923551601603891203/Ez0aCoBY_normal.jpg</t>
  </si>
  <si>
    <t>http://pbs.twimg.com/profile_images/787725553369505792/YrIy9pHf_normal.jpg</t>
  </si>
  <si>
    <t>http://pbs.twimg.com/profile_images/926873445442506753/Kh6xyAc6_normal.jpg</t>
  </si>
  <si>
    <t>http://pbs.twimg.com/profile_images/897932490148638720/zk7Zh5Vg_normal.jpg</t>
  </si>
  <si>
    <t>http://pbs.twimg.com/profile_images/850794577719996416/8c36iCj__normal.jpg</t>
  </si>
  <si>
    <t>http://pbs.twimg.com/profile_images/891421296374018048/7NiEDLMa_normal.jpg</t>
  </si>
  <si>
    <t>http://pbs.twimg.com/profile_images/925741910597275648/i0UHimvb_normal.jpg</t>
  </si>
  <si>
    <t>http://pbs.twimg.com/profile_images/816502327964291077/x_6mQuxc_normal.jpg</t>
  </si>
  <si>
    <t>http://pbs.twimg.com/profile_images/724515570503278592/Cw5ZMUSX_normal.jpg</t>
  </si>
  <si>
    <t>http://pbs.twimg.com/profile_images/852333932142096384/Rdbca9GM_normal.jpg</t>
  </si>
  <si>
    <t>http://pbs.twimg.com/profile_images/378800000227427155/e1a8a191b1ec70266027d6a8a39b0da1_normal.jpeg</t>
  </si>
  <si>
    <t>http://pbs.twimg.com/profile_images/915763625083768833/Wf6g5qu3_normal.jpg</t>
  </si>
  <si>
    <t>http://pbs.twimg.com/profile_images/926939066486140928/IDkRG6i1_normal.jpg</t>
  </si>
  <si>
    <t>http://pbs.twimg.com/profile_images/732210557240135681/wtl8gKNW_normal.jpg</t>
  </si>
  <si>
    <t>http://pbs.twimg.com/profile_images/774972286772195328/M_oPKkRa_normal.jpg</t>
  </si>
  <si>
    <t>http://pbs.twimg.com/profile_images/926245243212591105/0fP7X2K5_normal.jpg</t>
  </si>
  <si>
    <t>http://pbs.twimg.com/profile_images/634301669300375552/8EK22faa_normal.jpg</t>
  </si>
  <si>
    <t>http://pbs.twimg.com/profile_images/927228701053538305/DUtWfijX_normal.jpg</t>
  </si>
  <si>
    <t>http://pbs.twimg.com/profile_images/856801819154153472/fY7uPAX0_normal.jpg</t>
  </si>
  <si>
    <t>http://pbs.twimg.com/profile_images/926011367198408704/cwDTAu9m_normal.jpg</t>
  </si>
  <si>
    <t>http://pbs.twimg.com/profile_images/1302476739/Upload_normal.jpg</t>
  </si>
  <si>
    <t>http://pbs.twimg.com/profile_images/890611076131409921/rf0EZROY_normal.jpg</t>
  </si>
  <si>
    <t>http://pbs.twimg.com/profile_images/837456450687488000/241pomnr_normal.jpg</t>
  </si>
  <si>
    <t>http://pbs.twimg.com/profile_images/915029663356817408/zgQb1mnZ_normal.jpg</t>
  </si>
  <si>
    <t>http://pbs.twimg.com/profile_images/922827835575738368/jb4lUgDk_normal.jpg</t>
  </si>
  <si>
    <t>http://pbs.twimg.com/profile_images/908005060780740615/VpaKJI0t_normal.jpg</t>
  </si>
  <si>
    <t>http://pbs.twimg.com/profile_images/747505665107759104/aJN6QWC__normal.jpg</t>
  </si>
  <si>
    <t>http://pbs.twimg.com/profile_images/849701997917986822/SiecZKNZ_normal.jpg</t>
  </si>
  <si>
    <t>http://pbs.twimg.com/profile_images/875983650873114625/wb_yASq9_normal.jpg</t>
  </si>
  <si>
    <t>http://pbs.twimg.com/profile_images/857280517628145667/1EgRP2HO_normal.jpg</t>
  </si>
  <si>
    <t>http://pbs.twimg.com/profile_images/744958331870121984/XAhSeUZW_normal.jpg</t>
  </si>
  <si>
    <t>http://pbs.twimg.com/profile_images/632756230843408384/n0eqXmOq_normal.jpg</t>
  </si>
  <si>
    <t>http://pbs.twimg.com/profile_images/864793374062125056/imdAHPuc_normal.jpg</t>
  </si>
  <si>
    <t>http://pbs.twimg.com/profile_images/905793052077412352/EW49ruwm_normal.jpg</t>
  </si>
  <si>
    <t>http://pbs.twimg.com/profile_images/893933716124446720/FvpQxsih_normal.jpg</t>
  </si>
  <si>
    <t>http://pbs.twimg.com/profile_images/892680615895613440/MO3j-S3F_normal.jpg</t>
  </si>
  <si>
    <t>http://pbs.twimg.com/profile_images/918707333689065472/3qfavktd_normal.jpg</t>
  </si>
  <si>
    <t>http://pbs.twimg.com/profile_images/542395003490676737/YgzUKKrn_normal.png</t>
  </si>
  <si>
    <t>http://pbs.twimg.com/profile_images/926199894314049536/_xTPI_Lw_normal.jpg</t>
  </si>
  <si>
    <t>http://pbs.twimg.com/profile_images/875374858405728256/IF7Fbr3D_normal.jpg</t>
  </si>
  <si>
    <t>http://pbs.twimg.com/profile_images/673455008097157120/t0HvSo3n_normal.jpg</t>
  </si>
  <si>
    <t>http://pbs.twimg.com/profile_images/849220648102711296/-cpullLw_normal.jpg</t>
  </si>
  <si>
    <t>http://pbs.twimg.com/profile_images/924422840170016768/tnzE60p1_normal.jpg</t>
  </si>
  <si>
    <t>http://pbs.twimg.com/profile_images/927131012580159488/Dh6dAMXT_normal.jpg</t>
  </si>
  <si>
    <t>http://pbs.twimg.com/profile_images/827224101538394112/MGheB-vt_normal.jpg</t>
  </si>
  <si>
    <t>http://pbs.twimg.com/profile_images/909825756846465025/ti9QLjEO_normal.jpg</t>
  </si>
  <si>
    <t>http://pbs.twimg.com/profile_images/910460564018794496/Wxb74GWO_normal.jpg</t>
  </si>
  <si>
    <t>http://pbs.twimg.com/profile_images/917928487519965185/yLL6pH-F_normal.jpg</t>
  </si>
  <si>
    <t>http://pbs.twimg.com/profile_images/914521727165542400/MhHaJ52u_normal.jpg</t>
  </si>
  <si>
    <t>http://pbs.twimg.com/profile_images/875924059082510336/p-meXzgo_normal.jpg</t>
  </si>
  <si>
    <t>http://pbs.twimg.com/profile_images/657876353736249344/4w4xIMmP_normal.jpg</t>
  </si>
  <si>
    <t>http://pbs.twimg.com/profile_images/736254901060276224/50t2J0lt_normal.jpg</t>
  </si>
  <si>
    <t>http://pbs.twimg.com/profile_images/908921607560749059/0w2cx-Rv_normal.jpg</t>
  </si>
  <si>
    <t>http://pbs.twimg.com/profile_images/770002805599895552/6RmUSXAi_normal.jpg</t>
  </si>
  <si>
    <t>http://pbs.twimg.com/profile_images/901087554434453504/a75ThER6_normal.jpg</t>
  </si>
  <si>
    <t>http://pbs.twimg.com/profile_images/907711003063808000/xaRDE16-_normal.jpg</t>
  </si>
  <si>
    <t>http://pbs.twimg.com/profile_images/880677109953441792/Ae2L7L6f_normal.jpg</t>
  </si>
  <si>
    <t>http://pbs.twimg.com/profile_images/890647057681207296/JNPAr_K-_normal.jpg</t>
  </si>
  <si>
    <t>http://pbs.twimg.com/profile_images/821608959408799744/SoP8s793_normal.jpg</t>
  </si>
  <si>
    <t>http://pbs.twimg.com/profile_images/832885925373935616/HtlLG0-J_normal.jpg</t>
  </si>
  <si>
    <t>http://pbs.twimg.com/profile_images/910387982984712192/1rOw7oXm_normal.jpg</t>
  </si>
  <si>
    <t>http://pbs.twimg.com/profile_images/917733577038512128/EdxHo1xR_normal.jpg</t>
  </si>
  <si>
    <t>http://pbs.twimg.com/profile_images/754308445797515264/VMQh5XKX_normal.jpg</t>
  </si>
  <si>
    <t>http://pbs.twimg.com/profile_images/923541560410521600/Ls_hMFaw_normal.jpg</t>
  </si>
  <si>
    <t>http://pbs.twimg.com/profile_images/900440810369449985/H-Wr6pAT_normal.jpg</t>
  </si>
  <si>
    <t>http://pbs.twimg.com/profile_images/514504580562825216/1bdG6qNR_normal.jpeg</t>
  </si>
  <si>
    <t>http://pbs.twimg.com/profile_images/877106286323806208/n3-jbOAG_normal.jpg</t>
  </si>
  <si>
    <t>http://pbs.twimg.com/profile_images/892669419565928449/s4zsyRV-_normal.jpg</t>
  </si>
  <si>
    <t>http://pbs.twimg.com/profile_images/878234645082537984/8TxdKyfs_normal.jpg</t>
  </si>
  <si>
    <t>http://pbs.twimg.com/profile_images/903954484098949120/huo-KAo4_normal.jpg</t>
  </si>
  <si>
    <t>http://pbs.twimg.com/profile_images/926830000497598465/09FeNMIC_normal.jpg</t>
  </si>
  <si>
    <t>http://pbs.twimg.com/profile_images/857483888368558082/9Y5RAm97_normal.jpg</t>
  </si>
  <si>
    <t>http://pbs.twimg.com/profile_images/633217622260056064/4PWLMuSy_normal.jpg</t>
  </si>
  <si>
    <t>http://pbs.twimg.com/profile_images/1357396945/grainger_games_logo_normal.png</t>
  </si>
  <si>
    <t>http://pbs.twimg.com/profile_images/637352689664401408/coLndOVW_normal.png</t>
  </si>
  <si>
    <t>http://pbs.twimg.com/profile_images/765956277910372352/FbidiP-Y_normal.jpg</t>
  </si>
  <si>
    <t>http://pbs.twimg.com/profile_images/926833856979681280/TvOuk75v_normal.jpg</t>
  </si>
  <si>
    <t>http://pbs.twimg.com/profile_images/923167411548950528/-MsI04Fh_normal.jpg</t>
  </si>
  <si>
    <t>http://pbs.twimg.com/profile_images/920224446190731264/6kg-r6WH_normal.jpg</t>
  </si>
  <si>
    <t>http://pbs.twimg.com/profile_images/862507491665387520/HoVqwYUH_normal.jpg</t>
  </si>
  <si>
    <t>http://pbs.twimg.com/profile_images/842037464428507136/YzGGIYRc_normal.jpg</t>
  </si>
  <si>
    <t>http://pbs.twimg.com/profile_images/849744174475857924/tvNK9a7e_normal.jpg</t>
  </si>
  <si>
    <t>http://pbs.twimg.com/profile_images/669833190140461056/hCfSH-V0_normal.jpg</t>
  </si>
  <si>
    <t>http://pbs.twimg.com/profile_images/894220669378068480/p1J5LvNe_normal.jpg</t>
  </si>
  <si>
    <t>http://pbs.twimg.com/profile_images/913995624881692672/wybIrbqP_normal.jpg</t>
  </si>
  <si>
    <t>http://pbs.twimg.com/profile_images/3764448812/11f769237ae0945e0fb8201d3e926b72_normal.jpeg</t>
  </si>
  <si>
    <t>http://pbs.twimg.com/profile_images/883737085450088454/Y3jfJVKN_normal.jpg</t>
  </si>
  <si>
    <t>http://pbs.twimg.com/profile_images/759129263022960641/Zd0bjzGM_normal.jpg</t>
  </si>
  <si>
    <t>http://pbs.twimg.com/profile_images/880888222389334017/-rw2sAML_normal.jpg</t>
  </si>
  <si>
    <t>http://pbs.twimg.com/profile_images/926807478674735104/qSe4Fvr4_normal.jpg</t>
  </si>
  <si>
    <t>http://pbs.twimg.com/profile_images/749063832878714880/9-pyuvpA_normal.jpg</t>
  </si>
  <si>
    <t>http://pbs.twimg.com/profile_images/918093865931776000/CPqnvCVN_normal.jpg</t>
  </si>
  <si>
    <t>http://pbs.twimg.com/profile_images/650956660945477634/-kMCojgL_normal.jpg</t>
  </si>
  <si>
    <t>http://pbs.twimg.com/profile_images/917727810613121024/TLAOO7cc_normal.jpg</t>
  </si>
  <si>
    <t>http://pbs.twimg.com/profile_images/840343594938564609/BW6bwVg8_normal.jpg</t>
  </si>
  <si>
    <t>http://pbs.twimg.com/profile_images/890598076963971072/_CFhA0Y4_normal.jpg</t>
  </si>
  <si>
    <t>http://pbs.twimg.com/profile_images/884579718921465857/8g4rp4Ct_normal.jpg</t>
  </si>
  <si>
    <t>http://pbs.twimg.com/profile_images/889429878994419714/h-709X5C_normal.jpg</t>
  </si>
  <si>
    <t>http://pbs.twimg.com/profile_images/859548935735701505/Al3k1uav_normal.jpg</t>
  </si>
  <si>
    <t>http://pbs.twimg.com/profile_images/923265628907233280/pgR1iIbJ_normal.jpg</t>
  </si>
  <si>
    <t>http://pbs.twimg.com/profile_images/683865528558088192/mbXfAPVq_normal.jpg</t>
  </si>
  <si>
    <t>http://pbs.twimg.com/profile_images/781876566955548672/hfpgeVGJ_normal.jpg</t>
  </si>
  <si>
    <t>http://pbs.twimg.com/profile_images/863985443443843075/luSwbFjZ_normal.jpg</t>
  </si>
  <si>
    <t>http://pbs.twimg.com/profile_images/378800000319676651/b024b86858f3d18b9e0c8bd4e9e4c521_normal.jpeg</t>
  </si>
  <si>
    <t>http://pbs.twimg.com/profile_images/792139961646534656/KTWqrs_r_normal.jpg</t>
  </si>
  <si>
    <t>http://pbs.twimg.com/profile_images/910377695464345600/nUq0j6QN_normal.jpg</t>
  </si>
  <si>
    <t>http://pbs.twimg.com/profile_images/834983205568724998/FQEemG_Q_normal.jpg</t>
  </si>
  <si>
    <t>http://pbs.twimg.com/profile_images/757131595673251840/X_d2Wxq2_normal.jpg</t>
  </si>
  <si>
    <t>http://pbs.twimg.com/profile_images/920573019625373696/b0SSRoRs_normal.jpg</t>
  </si>
  <si>
    <t>http://pbs.twimg.com/profile_images/787022344246165505/y1WUIMi2_normal.jpg</t>
  </si>
  <si>
    <t>http://pbs.twimg.com/profile_images/840163552510038017/xlINW05-_normal.jpg</t>
  </si>
  <si>
    <t>http://pbs.twimg.com/profile_images/896587315358740480/kiJ4IbK__normal.jpg</t>
  </si>
  <si>
    <t>http://pbs.twimg.com/profile_images/767337641654284288/8zoaWP_V_normal.jpg</t>
  </si>
  <si>
    <t>http://pbs.twimg.com/profile_images/753730175829958656/jUXoBlN3_normal.jpg</t>
  </si>
  <si>
    <t>http://pbs.twimg.com/profile_images/872466359166402561/xgPjRmFS_normal.jpg</t>
  </si>
  <si>
    <t>http://pbs.twimg.com/profile_images/808138299504205824/9HcqPKju_normal.jpg</t>
  </si>
  <si>
    <t>http://pbs.twimg.com/profile_images/922529793190649857/juTpIcF8_normal.jpg</t>
  </si>
  <si>
    <t>http://pbs.twimg.com/profile_images/906546988430315520/mYKgMBeD_normal.jpg</t>
  </si>
  <si>
    <t>http://pbs.twimg.com/profile_images/900396849110159360/BvqhAPeC_normal.jpg</t>
  </si>
  <si>
    <t>http://pbs.twimg.com/profile_images/927113670399791104/pK1MlqM1_normal.jpg</t>
  </si>
  <si>
    <t>http://pbs.twimg.com/profile_images/850674684836196352/mC2oSAJ-_normal.jpg</t>
  </si>
  <si>
    <t>http://pbs.twimg.com/profile_images/914475258752716800/cQFv9n_g_normal.jpg</t>
  </si>
  <si>
    <t>http://pbs.twimg.com/profile_images/914474601496875008/TPP7vcpA_normal.jpg</t>
  </si>
  <si>
    <t>http://pbs.twimg.com/profile_images/876743268104634368/edN0IQg1_normal.jpg</t>
  </si>
  <si>
    <t>http://pbs.twimg.com/profile_images/908646560065396736/aWOPKW0F_normal.jpg</t>
  </si>
  <si>
    <t>http://pbs.twimg.com/profile_images/924930035651244032/S5LYqhJb_normal.jpg</t>
  </si>
  <si>
    <t>http://pbs.twimg.com/profile_images/899263014142189578/33c0gfiq_normal.jpg</t>
  </si>
  <si>
    <t>http://pbs.twimg.com/profile_images/899068070064533504/Mq7Fbrcl_normal.jpg</t>
  </si>
  <si>
    <t>http://pbs.twimg.com/profile_images/794902484993146880/sklFR9Wc_normal.jpg</t>
  </si>
  <si>
    <t>http://pbs.twimg.com/profile_images/479288955460800512/AwQdQl-1_normal.jpeg</t>
  </si>
  <si>
    <t>http://pbs.twimg.com/profile_images/3670907835/01a8892206ea77833b7a006e5748dbb4_normal.jpeg</t>
  </si>
  <si>
    <t>http://pbs.twimg.com/profile_images/699157353699082240/qZiHVv55_normal.jpg</t>
  </si>
  <si>
    <t>http://pbs.twimg.com/profile_images/914195203430473728/WVrzTCzC_normal.jpg</t>
  </si>
  <si>
    <t>http://pbs.twimg.com/profile_images/479485351451299841/8YIvbJDK_normal.jpeg</t>
  </si>
  <si>
    <t>http://pbs.twimg.com/profile_images/706270345871798272/iB-kD-U9_normal.jpg</t>
  </si>
  <si>
    <t>http://pbs.twimg.com/profile_images/884354513880186880/_o2Sa6hQ_normal.jpg</t>
  </si>
  <si>
    <t>http://pbs.twimg.com/profile_images/564838599183458305/fT9RAWag_normal.png</t>
  </si>
  <si>
    <t>http://pbs.twimg.com/profile_images/484102682232107010/gUBawGWf_normal.jpeg</t>
  </si>
  <si>
    <t>http://pbs.twimg.com/profile_images/904022548870025217/9Smv7ykc_normal.jpg</t>
  </si>
  <si>
    <t>http://pbs.twimg.com/profile_images/856599632029388800/0v-kdMSN_normal.jpg</t>
  </si>
  <si>
    <t>http://pbs.twimg.com/profile_images/923421550686101504/WXsblDd0_normal.jpg</t>
  </si>
  <si>
    <t>http://pbs.twimg.com/profile_images/924036074934034432/gczZepq__normal.jpg</t>
  </si>
  <si>
    <t>http://pbs.twimg.com/profile_images/921189939638829056/nXhWV8I4_normal.jpg</t>
  </si>
  <si>
    <t>http://pbs.twimg.com/profile_images/921787766500835333/XlVaTeGS_normal.jpg</t>
  </si>
  <si>
    <t>http://pbs.twimg.com/profile_images/805461481395470337/_E3STv2f_normal.jpg</t>
  </si>
  <si>
    <t>http://pbs.twimg.com/profile_images/925359944844558338/QVVC-98f_normal.jpg</t>
  </si>
  <si>
    <t>http://pbs.twimg.com/profile_images/927498962294231040/Jy8FTGum_normal.jpg</t>
  </si>
  <si>
    <t>http://pbs.twimg.com/profile_images/600953595601625089/7kA8uC9J_normal.png</t>
  </si>
  <si>
    <t>http://pbs.twimg.com/profile_images/908416993199452160/Sp11jPMb_normal.jpg</t>
  </si>
  <si>
    <t>http://pbs.twimg.com/profile_images/826548830376165378/orXPsP-u_normal.jpg</t>
  </si>
  <si>
    <t>http://pbs.twimg.com/profile_images/915835495745077249/1JQi1Crx_normal.jpg</t>
  </si>
  <si>
    <t>http://pbs.twimg.com/profile_images/912233431177641984/G3FbI8nr_normal.jpg</t>
  </si>
  <si>
    <t>http://pbs.twimg.com/profile_images/820954825730863105/ekhmwM6w_normal.jpg</t>
  </si>
  <si>
    <t>http://pbs.twimg.com/profile_images/719245572939636736/Tnj39ThE_normal.jpg</t>
  </si>
  <si>
    <t>http://pbs.twimg.com/profile_images/756370571152142336/65SiPsUt_normal.jpg</t>
  </si>
  <si>
    <t>http://pbs.twimg.com/profile_images/886950216858869761/dN6g0OdQ_normal.jpg</t>
  </si>
  <si>
    <t>http://pbs.twimg.com/profile_images/898671862225305600/pGSk8vhD_normal.jpg</t>
  </si>
  <si>
    <t>http://pbs.twimg.com/profile_images/914456628908273667/TYnd6BeB_normal.jpg</t>
  </si>
  <si>
    <t>http://pbs.twimg.com/profile_images/696519886613389314/1uMm9kWy_normal.jpg</t>
  </si>
  <si>
    <t>http://pbs.twimg.com/profile_images/925021881152892934/S1rubvPU_normal.jpg</t>
  </si>
  <si>
    <t>http://pbs.twimg.com/profile_images/607521489299099648/rbh-5x0w_normal.png</t>
  </si>
  <si>
    <t>http://pbs.twimg.com/profile_images/378800000817159375/48b1140013d58907e1549d1267ab6f54_normal.jpeg</t>
  </si>
  <si>
    <t>http://pbs.twimg.com/profile_images/836284847010230272/IOOqjg5b_normal.jpg</t>
  </si>
  <si>
    <t>http://pbs.twimg.com/profile_images/688751639436640257/HEzqIThd_normal.jpg</t>
  </si>
  <si>
    <t>http://pbs.twimg.com/profile_images/879923511493406720/DrZKI1YP_normal.jpg</t>
  </si>
  <si>
    <t>http://pbs.twimg.com/profile_images/799437341433667585/y1WKRYGq_normal.jpg</t>
  </si>
  <si>
    <t>http://pbs.twimg.com/profile_images/532188956742660096/AC3RUMbn_normal.jpeg</t>
  </si>
  <si>
    <t>http://pbs.twimg.com/profile_images/748739333104873472/EenJvNgi_normal.jpg</t>
  </si>
  <si>
    <t>http://pbs.twimg.com/profile_images/918946306692808704/uY9gCgA-_normal.jpg</t>
  </si>
  <si>
    <t>http://pbs.twimg.com/profile_images/1404894625/bustinnuts_normal.jpg</t>
  </si>
  <si>
    <t>http://pbs.twimg.com/profile_images/884948445986906114/VuCconmS_normal.jpg</t>
  </si>
  <si>
    <t>http://pbs.twimg.com/profile_images/926773676468461569/I2NddHIK_normal.jpg</t>
  </si>
  <si>
    <t>http://pbs.twimg.com/profile_images/835841678980284416/oLIiz5lY_normal.jpg</t>
  </si>
  <si>
    <t>http://pbs.twimg.com/profile_images/453676810203848704/O06TnfnO_normal.jpeg</t>
  </si>
  <si>
    <t>http://pbs.twimg.com/profile_images/870797106172309504/2PVSR_BM_normal.jpg</t>
  </si>
  <si>
    <t>http://pbs.twimg.com/profile_images/537350509020319745/885sx5od_normal.jpeg</t>
  </si>
  <si>
    <t>http://pbs.twimg.com/profile_images/836551406521843713/zJzaJAHR_normal.jpg</t>
  </si>
  <si>
    <t>http://pbs.twimg.com/profile_images/651237012301680640/ppPSxXSt_normal.jpg</t>
  </si>
  <si>
    <t>http://pbs.twimg.com/profile_images/837772675535814661/jwumInOm_normal.jpg</t>
  </si>
  <si>
    <t>http://pbs.twimg.com/profile_images/858371629314961410/XAurg-HI_normal.jpg</t>
  </si>
  <si>
    <t>http://pbs.twimg.com/profile_images/881434233331343360/W3brd181_normal.jpg</t>
  </si>
  <si>
    <t>http://pbs.twimg.com/profile_images/918872092308774912/L8do4QnY_normal.jpg</t>
  </si>
  <si>
    <t>http://pbs.twimg.com/profile_images/925644057849843712/EGYHqCuj_normal.jpg</t>
  </si>
  <si>
    <t>http://pbs.twimg.com/profile_images/920806415287160832/2bZV9iVT_normal.jpg</t>
  </si>
  <si>
    <t>http://pbs.twimg.com/profile_images/488988591708569600/fzNsmEd5_normal.png</t>
  </si>
  <si>
    <t>http://pbs.twimg.com/profile_images/926037477890158592/pGnCF6EX_normal.jpg</t>
  </si>
  <si>
    <t>http://pbs.twimg.com/profile_images/914711780454047744/FpJKy7a6_normal.jpg</t>
  </si>
  <si>
    <t>http://pbs.twimg.com/profile_images/909409515388522496/x9NJIpXe_normal.jpg</t>
  </si>
  <si>
    <t>http://pbs.twimg.com/profile_images/818506898974457856/5jOV_OCd_normal.jpg</t>
  </si>
  <si>
    <t>http://pbs.twimg.com/profile_images/887881265541595136/FiTmrMsr_normal.jpg</t>
  </si>
  <si>
    <t>http://pbs.twimg.com/profile_images/924446676814721025/9cKcSDBE_normal.jpg</t>
  </si>
  <si>
    <t>http://pbs.twimg.com/profile_images/910362598520053760/FS88_duh_normal.jpg</t>
  </si>
  <si>
    <t>http://pbs.twimg.com/profile_images/700355038477070336/q-sKCG52_normal.jpg</t>
  </si>
  <si>
    <t>http://pbs.twimg.com/profile_images/905138596352577536/0Z2REPTS_normal.jpg</t>
  </si>
  <si>
    <t>http://pbs.twimg.com/profile_images/916758973017133056/RaG_kH3M_normal.jpg</t>
  </si>
  <si>
    <t>http://pbs.twimg.com/profile_images/927288721061400582/GoEUC6jw_normal.jpg</t>
  </si>
  <si>
    <t>http://pbs.twimg.com/profile_images/770166642626138112/YeSNc7oV_normal.jpg</t>
  </si>
  <si>
    <t>http://pbs.twimg.com/profile_images/2998287207/167c5be5621d7d8f5535f82dda5c5b24_normal.png</t>
  </si>
  <si>
    <t>http://pbs.twimg.com/profile_images/881607507512307713/hh4SSFbs_normal.jpg</t>
  </si>
  <si>
    <t>http://pbs.twimg.com/profile_images/916073542227234816/okbWYah1_normal.jpg</t>
  </si>
  <si>
    <t>http://pbs.twimg.com/profile_images/920546294371835904/YKz2lHc0_normal.jpg</t>
  </si>
  <si>
    <t>http://pbs.twimg.com/profile_images/788271241857671169/UElSfgyB_normal.jpg</t>
  </si>
  <si>
    <t>http://pbs.twimg.com/profile_images/897176507432480768/ScICcatl_normal.jpg</t>
  </si>
  <si>
    <t>http://pbs.twimg.com/profile_images/378800000573731292/d7346de2ec68c9cbfc44dd2e824c2eb2_normal.jpeg</t>
  </si>
  <si>
    <t>http://pbs.twimg.com/profile_images/878168874067283969/jszT-26a_normal.jpg</t>
  </si>
  <si>
    <t>http://pbs.twimg.com/profile_images/538641891223298049/k3lrKBdw_normal.jpeg</t>
  </si>
  <si>
    <t>http://pbs.twimg.com/profile_images/897065471702441985/ua4c9uS3_normal.jpg</t>
  </si>
  <si>
    <t>http://pbs.twimg.com/profile_images/887797951422230528/-VK6AbUi_normal.jpg</t>
  </si>
  <si>
    <t>http://pbs.twimg.com/profile_images/926130114663976960/OTxygGrd_normal.jpg</t>
  </si>
  <si>
    <t>http://pbs.twimg.com/profile_images/918080948830396417/5yzh8Uly_normal.jpg</t>
  </si>
  <si>
    <t>http://pbs.twimg.com/profile_images/922605688551067650/28ZSlvCr_normal.jpg</t>
  </si>
  <si>
    <t>http://pbs.twimg.com/profile_images/910518752906665985/RK68IzMR_normal.jpg</t>
  </si>
  <si>
    <t>http://pbs.twimg.com/profile_images/3478846411/9c513a7d7d9535bf633efba1aa60047d_normal.jpeg</t>
  </si>
  <si>
    <t>http://pbs.twimg.com/profile_images/891399754026037248/dML2Eiq2_normal.jpg</t>
  </si>
  <si>
    <t>http://pbs.twimg.com/profile_images/577077364795920384/2RyyppOX_normal.jpeg</t>
  </si>
  <si>
    <t>http://pbs.twimg.com/profile_images/378800000519463645/1bacb32cb897e745c303441dff9a623e_normal.jpeg</t>
  </si>
  <si>
    <t>http://pbs.twimg.com/profile_images/693395424846151680/Sra28KH__normal.jpg</t>
  </si>
  <si>
    <t>http://pbs.twimg.com/profile_images/916845368167555077/mefUh7nG_normal.jpg</t>
  </si>
  <si>
    <t>http://pbs.twimg.com/profile_images/918420111953821696/68i1KDfT_normal.jpg</t>
  </si>
  <si>
    <t>http://pbs.twimg.com/profile_images/483013808181366784/0nOrU3Y3_normal.jpeg</t>
  </si>
  <si>
    <t>http://pbs.twimg.com/profile_images/885639476449378305/TmpIvnlj_normal.jpg</t>
  </si>
  <si>
    <t>http://pbs.twimg.com/profile_images/922186561046839296/ZwgXgfWu_normal.jpg</t>
  </si>
  <si>
    <t>http://pbs.twimg.com/profile_images/864275584058220544/WWIMx9sW_normal.jpg</t>
  </si>
  <si>
    <t>http://pbs.twimg.com/profile_images/876809376291368960/txzcIdKW_normal.jpg</t>
  </si>
  <si>
    <t>http://pbs.twimg.com/profile_images/819737815571255296/3qMA8PGq_normal.jpg</t>
  </si>
  <si>
    <t>http://pbs.twimg.com/profile_images/812793805300699136/AROIDWje_normal.jpg</t>
  </si>
  <si>
    <t>http://pbs.twimg.com/profile_images/873101152790892544/iqZsRekB_normal.jpg</t>
  </si>
  <si>
    <t>http://pbs.twimg.com/profile_images/879644573286494209/G9fzQ8Oe_normal.jpg</t>
  </si>
  <si>
    <t>http://pbs.twimg.com/profile_images/905105733326442496/jFnXTd9g_normal.jpg</t>
  </si>
  <si>
    <t>http://pbs.twimg.com/profile_images/912092667651280901/ENl6sfJn_normal.jpg</t>
  </si>
  <si>
    <t>http://pbs.twimg.com/profile_images/925506432576847872/zvdLVl-N_normal.jpg</t>
  </si>
  <si>
    <t>http://pbs.twimg.com/profile_images/922915945080934400/5vvbegkp_normal.jpg</t>
  </si>
  <si>
    <t>http://pbs.twimg.com/profile_images/875527956549861376/Lmi-_y-E_normal.jpg</t>
  </si>
  <si>
    <t>http://pbs.twimg.com/profile_images/927473638512758785/sdeIwgWk_normal.jpg</t>
  </si>
  <si>
    <t>http://pbs.twimg.com/profile_images/926104217835667456/vRTpPML2_normal.jpg</t>
  </si>
  <si>
    <t>http://pbs.twimg.com/profile_images/918033286688948224/CUUoob7r_normal.jpg</t>
  </si>
  <si>
    <t>http://pbs.twimg.com/profile_images/811748267688083456/aRJo9NYO_normal.jpg</t>
  </si>
  <si>
    <t>http://pbs.twimg.com/profile_images/909710569187536896/_9H16ZRm_normal.jpg</t>
  </si>
  <si>
    <t>http://pbs.twimg.com/profile_images/896877861424029696/n21cctl4_normal.jpg</t>
  </si>
  <si>
    <t>http://pbs.twimg.com/profile_images/868094181700456448/zwOsxHDL_normal.jpg</t>
  </si>
  <si>
    <t>http://pbs.twimg.com/profile_images/2725479677/549ff3dabd12e4229dd0ce787e04fe7d_normal.jpeg</t>
  </si>
  <si>
    <t>http://pbs.twimg.com/profile_images/882302794702741504/sK4eHRPc_normal.jpg</t>
  </si>
  <si>
    <t>http://pbs.twimg.com/profile_images/914795176010301440/JHetO4QD_normal.jpg</t>
  </si>
  <si>
    <t>http://pbs.twimg.com/profile_images/914803491993821184/WdzhPJDs_normal.jpg</t>
  </si>
  <si>
    <t>http://pbs.twimg.com/profile_images/894837351998001152/MHO_V0Kh_normal.jpg</t>
  </si>
  <si>
    <t>http://pbs.twimg.com/profile_images/876352851856957441/g3LuY204_normal.jpg</t>
  </si>
  <si>
    <t>http://pbs.twimg.com/profile_images/854289284702121984/KsinQb_0_normal.jpg</t>
  </si>
  <si>
    <t>http://pbs.twimg.com/profile_images/905711493341204480/FcYVj-3N_normal.jpg</t>
  </si>
  <si>
    <t>http://pbs.twimg.com/profile_images/913924502463029248/Rn5eWL3__normal.jpg</t>
  </si>
  <si>
    <t>http://pbs.twimg.com/profile_images/878490800086069248/a2jF-8n5_normal.jpg</t>
  </si>
  <si>
    <t>http://pbs.twimg.com/profile_images/889938425402593281/d43BS3li_normal.jpg</t>
  </si>
  <si>
    <t>http://pbs.twimg.com/profile_images/844337458917470208/e_2ESkjy_normal.jpg</t>
  </si>
  <si>
    <t>http://pbs.twimg.com/profile_images/838883830354296833/SqrifF1o_normal.jpg</t>
  </si>
  <si>
    <t>http://pbs.twimg.com/profile_images/926654139978960896/GJNDgON1_normal.jpg</t>
  </si>
  <si>
    <t>http://pbs.twimg.com/profile_images/615173367021211649/E1LVvEJ0_normal.jpg</t>
  </si>
  <si>
    <t>http://pbs.twimg.com/profile_images/837640252894363648/z4r1JhMM_normal.jpg</t>
  </si>
  <si>
    <t>http://pbs.twimg.com/profile_images/923891604749979648/9a_D9tQ3_normal.jpg</t>
  </si>
  <si>
    <t>http://pbs.twimg.com/profile_images/925379458483159040/8qtMT7Ke_normal.jpg</t>
  </si>
  <si>
    <t>http://pbs.twimg.com/profile_images/881986736041152513/7oWBAAtO_normal.jpg</t>
  </si>
  <si>
    <t>http://pbs.twimg.com/profile_images/800217455855595520/vK6BHMzQ_normal.jpg</t>
  </si>
  <si>
    <t>http://pbs.twimg.com/profile_images/859918103718887424/tpKu7GmY_normal.jpg</t>
  </si>
  <si>
    <t>http://pbs.twimg.com/profile_images/613862056861642752/Zl5KyS8D_normal.jpg</t>
  </si>
  <si>
    <t>http://pbs.twimg.com/profile_images/760271318189166592/hWNkMSp7_normal.jpg</t>
  </si>
  <si>
    <t>http://pbs.twimg.com/profile_images/694405029/lab2-2_normal.jpg</t>
  </si>
  <si>
    <t>http://pbs.twimg.com/profile_images/813782056706723841/YJDTJyOH_normal.jpg</t>
  </si>
  <si>
    <t>http://pbs.twimg.com/profile_images/543529527021166592/bLw6wSja_normal.jpeg</t>
  </si>
  <si>
    <t>http://pbs.twimg.com/profile_images/925715883141591040/bq9_2Moq_normal.jpg</t>
  </si>
  <si>
    <t>http://pbs.twimg.com/profile_images/833243770627960836/oO55aKXk_normal.jpg</t>
  </si>
  <si>
    <t>http://pbs.twimg.com/profile_images/819718882181058560/DApMekWo_normal.jpg</t>
  </si>
  <si>
    <t>http://pbs.twimg.com/profile_images/884284641208811520/86V-S6Y9_normal.jpg</t>
  </si>
  <si>
    <t>http://pbs.twimg.com/profile_images/925401479837560832/9hg1b0Rd_normal.jpg</t>
  </si>
  <si>
    <t>http://pbs.twimg.com/profile_images/735702836038623232/7UrOrOjj_normal.jpg</t>
  </si>
  <si>
    <t>http://pbs.twimg.com/profile_images/923999435893497857/g3CCrtwV_normal.jpg</t>
  </si>
  <si>
    <t>http://pbs.twimg.com/profile_images/922081924407091201/UjHLw7Xh_normal.jpg</t>
  </si>
  <si>
    <t>http://pbs.twimg.com/profile_images/649008711399247872/0V0ZnbFG_normal.jpg</t>
  </si>
  <si>
    <t>http://pbs.twimg.com/profile_images/869264819496648705/aNRO2u25_normal.jpg</t>
  </si>
  <si>
    <t>http://pbs.twimg.com/profile_images/924993057178767360/Mu0NyJ76_normal.jpg</t>
  </si>
  <si>
    <t>http://pbs.twimg.com/profile_images/895605387881193472/YaHcKcPG_normal.jpg</t>
  </si>
  <si>
    <t>http://pbs.twimg.com/profile_images/925433182459133957/b2baoLOk_normal.jpg</t>
  </si>
  <si>
    <t>http://pbs.twimg.com/profile_images/636058849183531008/EOam5uXM_normal.jpg</t>
  </si>
  <si>
    <t>http://pbs.twimg.com/profile_images/801099927573188609/On36iVm-_normal.jpg</t>
  </si>
  <si>
    <t>http://pbs.twimg.com/profile_images/902470930429075456/d3xzQnYN_normal.jpg</t>
  </si>
  <si>
    <t>http://pbs.twimg.com/profile_images/922713868547190784/B2-FX4xx_normal.jpg</t>
  </si>
  <si>
    <t>http://pbs.twimg.com/profile_images/801276564847476736/lkHM45qg_normal.jpg</t>
  </si>
  <si>
    <t>http://pbs.twimg.com/profile_images/734129954791821312/XarKtS0x_normal.jpg</t>
  </si>
  <si>
    <t>http://pbs.twimg.com/profile_images/886725326604251138/vcB0Ogf6_normal.jpg</t>
  </si>
  <si>
    <t>http://pbs.twimg.com/profile_images/532795853829050368/Tc6Da3Ea_normal.jpeg</t>
  </si>
  <si>
    <t>http://pbs.twimg.com/profile_images/827839286032613376/AUSO8Yvi_normal.jpg</t>
  </si>
  <si>
    <t>http://pbs.twimg.com/profile_images/831102183080939521/-mJn8L9i_normal.jpg</t>
  </si>
  <si>
    <t>http://pbs.twimg.com/profile_images/739153163610128384/jqeOF6nM_normal.jpg</t>
  </si>
  <si>
    <t>http://pbs.twimg.com/profile_images/892175725448630272/QZXHTVK__normal.jpg</t>
  </si>
  <si>
    <t>http://pbs.twimg.com/profile_images/900264868305027072/IJR__4LP_normal.jpg</t>
  </si>
  <si>
    <t>http://pbs.twimg.com/profile_images/459737783998095360/NPqwyELU_normal.jpeg</t>
  </si>
  <si>
    <t>http://pbs.twimg.com/profile_images/917392340871872514/7xDgzkMs_normal.jpg</t>
  </si>
  <si>
    <t>http://pbs.twimg.com/profile_images/632468005876813824/aKTjbFt9_normal.jpg</t>
  </si>
  <si>
    <t>http://pbs.twimg.com/profile_images/863385922208882688/QwGozHYJ_normal.jpg</t>
  </si>
  <si>
    <t>http://pbs.twimg.com/profile_images/2093865033/images_normal.jpg</t>
  </si>
  <si>
    <t>http://pbs.twimg.com/profile_images/844278366408757248/7Rusa5FA_normal.jpg</t>
  </si>
  <si>
    <t>http://pbs.twimg.com/profile_images/847504511132327937/RBBTODiw_normal.jpg</t>
  </si>
  <si>
    <t>http://pbs.twimg.com/profile_images/912225727516360705/9_wP4_xr_normal.jpg</t>
  </si>
  <si>
    <t>http://pbs.twimg.com/profile_images/544887795639005184/TCmH7Y04_normal.png</t>
  </si>
  <si>
    <t>http://pbs.twimg.com/profile_images/810419094491189248/B3r1Rz8k_normal.jpg</t>
  </si>
  <si>
    <t>http://pbs.twimg.com/profile_images/922044177143152641/0l0NVAJN_normal.jpg</t>
  </si>
  <si>
    <t>http://pbs.twimg.com/profile_images/920033866974486531/430fKoTg_normal.jpg</t>
  </si>
  <si>
    <t>http://pbs.twimg.com/profile_images/867223252053221378/EgleC1nh_normal.jpg</t>
  </si>
  <si>
    <t>http://pbs.twimg.com/profile_images/823085231800360961/9s_G_xFo_normal.jpg</t>
  </si>
  <si>
    <t>http://pbs.twimg.com/profile_images/827641534518538241/y_KrGd5C_normal.jpg</t>
  </si>
  <si>
    <t>http://pbs.twimg.com/profile_images/893644472013262848/ibqArTS1_normal.jpg</t>
  </si>
  <si>
    <t>http://pbs.twimg.com/profile_images/920127365145034752/PjykEu60_normal.jpg</t>
  </si>
  <si>
    <t>http://pbs.twimg.com/profile_images/857357894609711104/CYeHVKa3_normal.jpg</t>
  </si>
  <si>
    <t>http://pbs.twimg.com/profile_images/922467127746895873/2boRM22T_normal.jpg</t>
  </si>
  <si>
    <t>http://pbs.twimg.com/profile_images/926592014568767488/iYtDLCqw_normal.jpg</t>
  </si>
  <si>
    <t>http://pbs.twimg.com/profile_images/926566358099230720/LEB5qGTe_normal.jpg</t>
  </si>
  <si>
    <t>http://pbs.twimg.com/profile_images/913464036859289601/QEAgnJOU_normal.jpg</t>
  </si>
  <si>
    <t>http://pbs.twimg.com/profile_images/1825190443/Skull_normal.jpg</t>
  </si>
  <si>
    <t>http://pbs.twimg.com/profile_images/853681448326483969/mJPbkVuS_normal.jpg</t>
  </si>
  <si>
    <t>http://pbs.twimg.com/profile_images/842342360054919168/R4MW4Gz-_normal.jpg</t>
  </si>
  <si>
    <t>http://pbs.twimg.com/profile_images/378800000365400154/41acde348c0860684f65fbc0cff47751_normal.png</t>
  </si>
  <si>
    <t>http://pbs.twimg.com/profile_images/922903429307076608/rtJPZPie_normal.jpg</t>
  </si>
  <si>
    <t>http://pbs.twimg.com/profile_images/914666238818762752/7OieO1-4_normal.jpg</t>
  </si>
  <si>
    <t>http://pbs.twimg.com/profile_images/848256669566021632/YczIFtkg_normal.jpg</t>
  </si>
  <si>
    <t>http://pbs.twimg.com/profile_images/559916379802177537/A8lI3Vba_normal.jpeg</t>
  </si>
  <si>
    <t>http://pbs.twimg.com/profile_images/918262719333175296/gZUsCTjo_normal.jpg</t>
  </si>
  <si>
    <t>http://pbs.twimg.com/profile_images/900322187583803392/0jJDbfa4_normal.jpg</t>
  </si>
  <si>
    <t>http://pbs.twimg.com/profile_images/924610331174825984/ztllCOCz_normal.jpg</t>
  </si>
  <si>
    <t>http://pbs.twimg.com/profile_images/814485992597901312/pR6V06Cu_normal.jpg</t>
  </si>
  <si>
    <t>http://pbs.twimg.com/profile_images/891827767494418432/DwzdKxqe_normal.jpg</t>
  </si>
  <si>
    <t>http://pbs.twimg.com/profile_images/913879450659328000/yAqb_9DT_normal.jpg</t>
  </si>
  <si>
    <t>http://pbs.twimg.com/profile_images/920393541758709760/yPOSBv5i_normal.jpg</t>
  </si>
  <si>
    <t>http://pbs.twimg.com/profile_images/927397369829871616/HTdKcoQn_normal.jpg</t>
  </si>
  <si>
    <t>http://pbs.twimg.com/profile_images/910980110437748737/2tgiZzSF_normal.jpg</t>
  </si>
  <si>
    <t>http://pbs.twimg.com/profile_images/926174232048013318/94XtOoaF_normal.jpg</t>
  </si>
  <si>
    <t>http://pbs.twimg.com/profile_images/925553949566005248/1yyiU1hg_normal.jpg</t>
  </si>
  <si>
    <t>http://pbs.twimg.com/profile_images/888671928679940096/FhwmRkd0_normal.jpg</t>
  </si>
  <si>
    <t>http://pbs.twimg.com/profile_images/923538670526676992/RalOMdgq_normal.jpg</t>
  </si>
  <si>
    <t>http://pbs.twimg.com/profile_images/838734605989601282/mR8UCWA6_normal.jpg</t>
  </si>
  <si>
    <t>http://pbs.twimg.com/profile_images/892215805793812480/0_BCq98k_normal.jpg</t>
  </si>
  <si>
    <t>http://pbs.twimg.com/profile_images/877080412673122305/zoaCZw9R_normal.jpg</t>
  </si>
  <si>
    <t>http://pbs.twimg.com/profile_images/479460537625890816/XVh-WDNM_normal.jpeg</t>
  </si>
  <si>
    <t>http://pbs.twimg.com/profile_images/925349303979331584/r1iLiKqR_normal.jpg</t>
  </si>
  <si>
    <t>http://pbs.twimg.com/profile_images/926619070098575360/1hXcxddy_normal.jpg</t>
  </si>
  <si>
    <t>http://pbs.twimg.com/profile_images/873394173683970048/BRCpJjHo_normal.jpg</t>
  </si>
  <si>
    <t>http://pbs.twimg.com/profile_images/909158354928439297/mEave-ck_normal.jpg</t>
  </si>
  <si>
    <t>http://pbs.twimg.com/profile_images/900841357543079947/iCzQAlkt_normal.jpg</t>
  </si>
  <si>
    <t>http://pbs.twimg.com/profile_images/903319023399653376/fCM-OBG7_normal.jpg</t>
  </si>
  <si>
    <t>http://pbs.twimg.com/profile_images/1035523491/Sea_Star_on_a_Rocky_Beach__Baja_California__Mexico_normal.jpg</t>
  </si>
  <si>
    <t>http://pbs.twimg.com/profile_images/914055041505304576/OsxUalqp_normal.jpg</t>
  </si>
  <si>
    <t>http://pbs.twimg.com/profile_images/926988181538557952/O8UayTRG_normal.jpg</t>
  </si>
  <si>
    <t>http://pbs.twimg.com/profile_images/922839590259580929/rQjSlAAt_normal.jpg</t>
  </si>
  <si>
    <t>http://pbs.twimg.com/profile_images/895438426039869440/lTNksFMK_normal.jpg</t>
  </si>
  <si>
    <t>http://pbs.twimg.com/profile_images/462978595711750144/NVD_mP66_normal.jpeg</t>
  </si>
  <si>
    <t>http://pbs.twimg.com/profile_images/783313924095668225/6IIeUGDQ_normal.jpg</t>
  </si>
  <si>
    <t>http://pbs.twimg.com/profile_images/835647552909426689/KX7JjI8o_normal.jpg</t>
  </si>
  <si>
    <t>http://pbs.twimg.com/profile_images/645634801848950785/APghZvjb_normal.png</t>
  </si>
  <si>
    <t>http://pbs.twimg.com/profile_images/917037268946309122/z9tNwQWP_normal.jpg</t>
  </si>
  <si>
    <t>http://pbs.twimg.com/profile_images/860289637318787076/_pFwqv_7_normal.jpg</t>
  </si>
  <si>
    <t>http://pbs.twimg.com/profile_images/917663997758816256/jWZiufji_normal.jpg</t>
  </si>
  <si>
    <t>http://pbs.twimg.com/profile_images/898504817819168769/uuLXn6-K_normal.jpg</t>
  </si>
  <si>
    <t>http://pbs.twimg.com/profile_images/445481766522851328/_bAD5C41_normal.jpeg</t>
  </si>
  <si>
    <t>http://pbs.twimg.com/profile_images/918513818283708417/XGBlwjP6_normal.jpg</t>
  </si>
  <si>
    <t>http://pbs.twimg.com/profile_images/925035063280111617/lMb0uR4U_normal.jpg</t>
  </si>
  <si>
    <t>http://pbs.twimg.com/profile_images/773215617319067648/VoEDeA6D_normal.jpg</t>
  </si>
  <si>
    <t>http://pbs.twimg.com/profile_images/832011514047377408/4HszzlRq_normal.jpg</t>
  </si>
  <si>
    <t>http://pbs.twimg.com/profile_images/796231321748172800/LN8dcLyA_normal.jpg</t>
  </si>
  <si>
    <t>http://pbs.twimg.com/profile_images/927507586592550912/m6fA0eb__normal.jpg</t>
  </si>
  <si>
    <t>http://pbs.twimg.com/profile_images/876280033911992320/jWGLT4F6_normal.jpg</t>
  </si>
  <si>
    <t>http://pbs.twimg.com/profile_images/917197046230200320/KfWNud3j_normal.jpg</t>
  </si>
  <si>
    <t>http://pbs.twimg.com/profile_images/919557810186268672/N8JPoPTZ_normal.jpg</t>
  </si>
  <si>
    <t>http://pbs.twimg.com/profile_images/925790069247692803/ClvAA2no_normal.jpg</t>
  </si>
  <si>
    <t>http://pbs.twimg.com/profile_images/906336837739917314/OrY6k_fR_normal.jpg</t>
  </si>
  <si>
    <t>http://pbs.twimg.com/profile_images/822940871473713152/DQf3Pvfa_normal.jpg</t>
  </si>
  <si>
    <t>http://pbs.twimg.com/profile_images/818532196604674053/vfiWhQ25_normal.jpg</t>
  </si>
  <si>
    <t>http://pbs.twimg.com/profile_images/378800000106255826/ae8324feed7f661f7bb1de714ee67e86_normal.png</t>
  </si>
  <si>
    <t>http://pbs.twimg.com/profile_images/837469105875734529/FtG80gsL_normal.jpg</t>
  </si>
  <si>
    <t>http://pbs.twimg.com/profile_images/860185747369992192/J4LEEFof_normal.jpg</t>
  </si>
  <si>
    <t>http://pbs.twimg.com/profile_images/751457161230872576/dq7cr40P_normal.jpg</t>
  </si>
  <si>
    <t>http://pbs.twimg.com/profile_images/917410574715125760/KDIs0l7v_normal.jpg</t>
  </si>
  <si>
    <t>http://pbs.twimg.com/profile_images/920024776239804416/ftyLcwFx_normal.jpg</t>
  </si>
  <si>
    <t>http://pbs.twimg.com/profile_images/897905132314165251/BNYde4gb_normal.jpg</t>
  </si>
  <si>
    <t>http://pbs.twimg.com/profile_images/925481479064506369/YdLPyNvi_normal.jpg</t>
  </si>
  <si>
    <t>http://pbs.twimg.com/profile_images/859098762127577092/2GMZ2iEn_normal.jpg</t>
  </si>
  <si>
    <t>http://pbs.twimg.com/profile_images/911126420558098432/IeVI-q-q_normal.jpg</t>
  </si>
  <si>
    <t>http://pbs.twimg.com/profile_images/926630508724981761/zOYVt4ex_normal.jpg</t>
  </si>
  <si>
    <t>http://pbs.twimg.com/profile_images/816749683439714305/4WwTakn1_normal.jpg</t>
  </si>
  <si>
    <t>http://pbs.twimg.com/profile_images/804977743804796928/1F--LOdx_normal.jpg</t>
  </si>
  <si>
    <t>http://pbs.twimg.com/profile_images/624128420595769344/uWyfygeh_normal.jpg</t>
  </si>
  <si>
    <t>http://pbs.twimg.com/profile_images/774732709251997697/yY0OaWNv_normal.jpg</t>
  </si>
  <si>
    <t>http://pbs.twimg.com/profile_images/885872413581484033/F2ESBGxm_normal.jpg</t>
  </si>
  <si>
    <t>http://pbs.twimg.com/profile_images/920090204312100864/8VWncQ6z_normal.jpg</t>
  </si>
  <si>
    <t>http://pbs.twimg.com/profile_images/924963729569181697/g1vDyY3I_normal.jpg</t>
  </si>
  <si>
    <t>http://pbs.twimg.com/profile_images/873011204243017729/mLOngZue_normal.jpg</t>
  </si>
  <si>
    <t>http://pbs.twimg.com/profile_images/927074152330158080/PJw9fEY5_normal.jpg</t>
  </si>
  <si>
    <t>http://pbs.twimg.com/profile_images/872218677361422336/PCfZVxiH_normal.jpg</t>
  </si>
  <si>
    <t>http://pbs.twimg.com/profile_images/925432449173282816/DxslMLCW_normal.jpg</t>
  </si>
  <si>
    <t>http://pbs.twimg.com/profile_images/925694197851742208/PObEYTFe_normal.jpg</t>
  </si>
  <si>
    <t>http://pbs.twimg.com/profile_images/521949127479812096/ExMsQdhZ_normal.jpeg</t>
  </si>
  <si>
    <t>http://pbs.twimg.com/profile_images/835906731234496513/AlnoqH88_normal.jpg</t>
  </si>
  <si>
    <t>http://pbs.twimg.com/profile_images/760021554352820225/gyZ6EXs7_normal.jpg</t>
  </si>
  <si>
    <t>http://pbs.twimg.com/profile_images/899583742469079040/2XYKhZsu_normal.jpg</t>
  </si>
  <si>
    <t>http://pbs.twimg.com/profile_images/917407129069166592/lPUxWHWW_normal.jpg</t>
  </si>
  <si>
    <t>http://pbs.twimg.com/profile_images/688700983904464896/kIEDa_cp_normal.jpg</t>
  </si>
  <si>
    <t>http://pbs.twimg.com/profile_images/918087944329506816/Xk8b37BJ_normal.jpg</t>
  </si>
  <si>
    <t>http://pbs.twimg.com/profile_images/917364682536624129/0mZogRVI_normal.jpg</t>
  </si>
  <si>
    <t>http://pbs.twimg.com/profile_images/815240719006912513/nW4nHeuk_normal.jpg</t>
  </si>
  <si>
    <t>http://pbs.twimg.com/profile_images/863203057068388353/F7LSO2V5_normal.jpg</t>
  </si>
  <si>
    <t>http://pbs.twimg.com/profile_images/713886420050509824/6NFYN0Pj_normal.jpg</t>
  </si>
  <si>
    <t>http://pbs.twimg.com/profile_images/920680049417900034/XclhdRqK_normal.jpg</t>
  </si>
  <si>
    <t>http://pbs.twimg.com/profile_images/924235162619207680/d0_wEEMY_normal.jpg</t>
  </si>
  <si>
    <t>http://pbs.twimg.com/profile_images/910027286656749568/8Y9GM2kr_normal.jpg</t>
  </si>
  <si>
    <t>http://pbs.twimg.com/profile_images/905011631704473601/doAOnCrA_normal.jpg</t>
  </si>
  <si>
    <t>http://pbs.twimg.com/profile_images/925848994529628161/vFknE-_U_normal.jpg</t>
  </si>
  <si>
    <t>http://pbs.twimg.com/profile_images/926007742875107328/xibynPjZ_normal.jpg</t>
  </si>
  <si>
    <t>http://pbs.twimg.com/profile_images/854090764850167808/wQ43NGul_normal.jpg</t>
  </si>
  <si>
    <t>http://pbs.twimg.com/profile_images/660134933218861056/40WYJb3C_normal.jpg</t>
  </si>
  <si>
    <t>http://pbs.twimg.com/profile_images/812300628596756481/kbLqlSf6_normal.jpg</t>
  </si>
  <si>
    <t>http://pbs.twimg.com/profile_images/895818764045885440/Vv0abdWk_normal.jpg</t>
  </si>
  <si>
    <t>http://pbs.twimg.com/profile_images/919187073550209024/cM9N24KV_normal.jpg</t>
  </si>
  <si>
    <t>http://pbs.twimg.com/profile_images/848436391965069312/tYRkbKbH_normal.jpg</t>
  </si>
  <si>
    <t>http://pbs.twimg.com/profile_images/898083793663283200/IS0KgX-a_normal.jpg</t>
  </si>
  <si>
    <t>http://pbs.twimg.com/profile_images/901328106996105216/Tr9B2B0X_normal.jpg</t>
  </si>
  <si>
    <t>http://pbs.twimg.com/profile_images/875034194417766400/nXzTBgep_normal.jpg</t>
  </si>
  <si>
    <t>http://pbs.twimg.com/profile_images/378800000851464326/968e9a658c56c2062dacfe358c2f8459_normal.jpeg</t>
  </si>
  <si>
    <t>http://pbs.twimg.com/profile_images/926138549149274113/0l9iVL18_normal.jpg</t>
  </si>
  <si>
    <t>http://pbs.twimg.com/profile_images/905266412582617088/LOXH5fIO_normal.jpg</t>
  </si>
  <si>
    <t>http://pbs.twimg.com/profile_images/888537784000143360/5sZ59OYJ_normal.jpg</t>
  </si>
  <si>
    <t>http://pbs.twimg.com/profile_images/903807474431643648/hnp7WjJx_normal.jpg</t>
  </si>
  <si>
    <t>http://pbs.twimg.com/profile_images/925332416050417664/YUsulnmr_normal.jpg</t>
  </si>
  <si>
    <t>http://pbs.twimg.com/profile_images/2561863128/2xy34fh80uuwoj5p2irn_normal.jpeg</t>
  </si>
  <si>
    <t>http://pbs.twimg.com/profile_images/731755121936236544/av4iUYKI_normal.jpg</t>
  </si>
  <si>
    <t>http://pbs.twimg.com/profile_images/588335327896588288/ugabCfrd_normal.jpg</t>
  </si>
  <si>
    <t>http://pbs.twimg.com/profile_images/869971421065293825/pRDKe1vP_normal.jpg</t>
  </si>
  <si>
    <t>http://pbs.twimg.com/profile_images/1551308113/image_normal.jpg</t>
  </si>
  <si>
    <t>http://pbs.twimg.com/profile_images/906637845762371585/v6bNOk7o_normal.jpg</t>
  </si>
  <si>
    <t>http://pbs.twimg.com/profile_images/924768365587124225/E36G0_1J_normal.jpg</t>
  </si>
  <si>
    <t>http://pbs.twimg.com/profile_images/922570648584671232/mkzoJX_i_normal.jpg</t>
  </si>
  <si>
    <t>http://pbs.twimg.com/profile_images/925773848770957313/9fHykeXM_normal.jpg</t>
  </si>
  <si>
    <t>http://pbs.twimg.com/profile_images/913690200290856960/G8xltuQJ_normal.jpg</t>
  </si>
  <si>
    <t>http://pbs.twimg.com/profile_images/888496353449521153/acHv9hkW_normal.jpg</t>
  </si>
  <si>
    <t>http://pbs.twimg.com/profile_images/926686106275291138/fNSFr1s__normal.jpg</t>
  </si>
  <si>
    <t>http://pbs.twimg.com/profile_images/626054216453373957/4usDL4uS_normal.jpg</t>
  </si>
  <si>
    <t>http://pbs.twimg.com/profile_images/3291080454/6b81c03a574bf3c9d0cd88388ecb70b2_normal.jpeg</t>
  </si>
  <si>
    <t>http://pbs.twimg.com/profile_images/873910540141158401/2RSWo8yv_normal.jpg</t>
  </si>
  <si>
    <t>http://pbs.twimg.com/profile_images/512624439423287297/_v6msRvM_normal.jpeg</t>
  </si>
  <si>
    <t>http://pbs.twimg.com/profile_images/581851053018226688/4ZU897Cv_normal.jpg</t>
  </si>
  <si>
    <t>http://pbs.twimg.com/profile_images/762522285790167041/zawptFgl_normal.jpg</t>
  </si>
  <si>
    <t>http://pbs.twimg.com/profile_images/911427300876468225/Uo-TeC2y_normal.jpg</t>
  </si>
  <si>
    <t>http://pbs.twimg.com/profile_images/586236586762743808/whtwMnlO_normal.jpg</t>
  </si>
  <si>
    <t>http://pbs.twimg.com/profile_images/925362458738470912/69L7cQAy_normal.jpg</t>
  </si>
  <si>
    <t>http://pbs.twimg.com/profile_images/645929639030956033/er5s5jCG_normal.png</t>
  </si>
  <si>
    <t>http://pbs.twimg.com/profile_images/925599245939470336/t0W-F682_normal.jpg</t>
  </si>
  <si>
    <t>http://pbs.twimg.com/profile_images/880786565240422402/y3nCJNTg_normal.jpg</t>
  </si>
  <si>
    <t>http://pbs.twimg.com/profile_images/920645541846904834/GvwApAb__normal.jpg</t>
  </si>
  <si>
    <t>http://pbs.twimg.com/profile_images/809905401584033793/eBxM2RFQ_normal.jpg</t>
  </si>
  <si>
    <t>http://pbs.twimg.com/profile_images/806841737733816321/geGSQkBG_normal.jpg</t>
  </si>
  <si>
    <t>http://pbs.twimg.com/profile_images/926230698570190848/DxHMgL45_normal.jpg</t>
  </si>
  <si>
    <t>http://pbs.twimg.com/profile_images/887651587857960960/roleLt16_normal.jpg</t>
  </si>
  <si>
    <t>http://pbs.twimg.com/profile_images/839556210667966464/MYW8yX-A_normal.jpg</t>
  </si>
  <si>
    <t>http://pbs.twimg.com/profile_images/904660264896798723/IvhCqWhH_normal.jpg</t>
  </si>
  <si>
    <t>http://pbs.twimg.com/profile_images/654848420713074688/Hza1Br7j_normal.jpg</t>
  </si>
  <si>
    <t>http://pbs.twimg.com/profile_images/904514289741963264/2IqdD4wB_normal.jpg</t>
  </si>
  <si>
    <t>http://pbs.twimg.com/profile_images/925432297158991872/bU-RBr5m_normal.jpg</t>
  </si>
  <si>
    <t>http://pbs.twimg.com/profile_images/885299550562516993/QKB7cwYb_normal.jpg</t>
  </si>
  <si>
    <t>http://pbs.twimg.com/profile_images/919662700719882240/jgCBmA7G_normal.jpg</t>
  </si>
  <si>
    <t>http://pbs.twimg.com/profile_images/918733333743333376/tA8SxjsG_normal.jpg</t>
  </si>
  <si>
    <t>http://pbs.twimg.com/profile_images/877369202092331009/sdPUDX5e_normal.jpg</t>
  </si>
  <si>
    <t>http://pbs.twimg.com/profile_images/905444770109063169/_an8jnNq_normal.jpg</t>
  </si>
  <si>
    <t>http://pbs.twimg.com/profile_images/818291586186391552/naDG3sAt_normal.jpg</t>
  </si>
  <si>
    <t>http://pbs.twimg.com/profile_images/924181139908042753/yNOL0oi8_normal.jpg</t>
  </si>
  <si>
    <t>http://pbs.twimg.com/profile_images/767781154556616705/SI9_kIrF_normal.jpg</t>
  </si>
  <si>
    <t>http://pbs.twimg.com/profile_images/871127619357597698/dFLiF1nt_normal.jpg</t>
  </si>
  <si>
    <t>http://pbs.twimg.com/profile_images/735725136536473600/kWRUEFEd_normal.jpg</t>
  </si>
  <si>
    <t>http://pbs.twimg.com/profile_images/378800000806228019/580dd3c7d256d0a61a0bb9a0e737f5bf_normal.jpeg</t>
  </si>
  <si>
    <t>http://pbs.twimg.com/profile_images/518727540882432001/AwZsJIJk_normal.jpeg</t>
  </si>
  <si>
    <t>http://pbs.twimg.com/profile_images/695355409020784640/DN9Zo25q_normal.jpg</t>
  </si>
  <si>
    <t>http://pbs.twimg.com/profile_images/899525733562724352/sUwn9fPP_normal.jpg</t>
  </si>
  <si>
    <t>http://pbs.twimg.com/profile_images/758052464734113792/sVghWN02_normal.jpg</t>
  </si>
  <si>
    <t>http://pbs.twimg.com/profile_images/792829792538202112/8m_sm7h9_normal.jpg</t>
  </si>
  <si>
    <t>http://pbs.twimg.com/profile_images/818111254137073664/kOgtZPeK_normal.jpg</t>
  </si>
  <si>
    <t>http://pbs.twimg.com/profile_images/925458960462897152/RQinX6FC_normal.jpg</t>
  </si>
  <si>
    <t>http://pbs.twimg.com/profile_images/925087185971314688/_Iu-pvUD_normal.jpg</t>
  </si>
  <si>
    <t>http://pbs.twimg.com/profile_images/920728228771385344/ybgnCvQO_normal.jpg</t>
  </si>
  <si>
    <t>http://pbs.twimg.com/profile_images/902141422018625537/axWUEaRV_normal.jpg</t>
  </si>
  <si>
    <t>http://pbs.twimg.com/profile_images/921868042316984320/_ppdXbH__normal.jpg</t>
  </si>
  <si>
    <t>http://pbs.twimg.com/profile_images/808037231046905856/70BFAFVW_normal.jpg</t>
  </si>
  <si>
    <t>http://pbs.twimg.com/profile_images/864191588293128196/gywSNL3X_normal.jpg</t>
  </si>
  <si>
    <t>http://pbs.twimg.com/profile_images/872141132024741888/Jlc4A8C4_normal.jpg</t>
  </si>
  <si>
    <t>http://pbs.twimg.com/profile_images/922417274618867713/1Jh4fEPG_normal.jpg</t>
  </si>
  <si>
    <t>http://pbs.twimg.com/profile_images/913805263945310213/0Zf74hyP_normal.jpg</t>
  </si>
  <si>
    <t>http://pbs.twimg.com/profile_images/439197148924481536/VEiDae_x_normal.jpeg</t>
  </si>
  <si>
    <t>http://pbs.twimg.com/profile_images/912093090575511552/QCx6d8Vm_normal.jpg</t>
  </si>
  <si>
    <t>http://pbs.twimg.com/profile_images/867342974128193536/J3ZEHBKh_normal.jpg</t>
  </si>
  <si>
    <t>http://pbs.twimg.com/profile_images/927216998139990021/Ue8n0Ulg_normal.jpg</t>
  </si>
  <si>
    <t>http://pbs.twimg.com/profile_images/923320584544702468/s5dXEbzC_normal.jpg</t>
  </si>
  <si>
    <t>http://pbs.twimg.com/profile_images/920391596473847808/ILuXIysV_normal.jpg</t>
  </si>
  <si>
    <t>http://pbs.twimg.com/profile_images/898227945017356288/NiSW9lTJ_normal.jpg</t>
  </si>
  <si>
    <t>http://pbs.twimg.com/profile_images/788447076996812800/f9rgUjbM_normal.jpg</t>
  </si>
  <si>
    <t>http://pbs.twimg.com/profile_images/699263609566838784/Lcx5s_IU_normal.jpg</t>
  </si>
  <si>
    <t>http://pbs.twimg.com/profile_images/920918779336581120/FDEklXZk_normal.jpg</t>
  </si>
  <si>
    <t>http://pbs.twimg.com/profile_images/855610582032158721/kR2DMJuK_normal.jpg</t>
  </si>
  <si>
    <t>http://pbs.twimg.com/profile_images/925614328853577728/gUKGSJss_normal.jpg</t>
  </si>
  <si>
    <t>http://pbs.twimg.com/profile_images/662324279825035265/BuKs1h2B_normal.jpg</t>
  </si>
  <si>
    <t>http://pbs.twimg.com/profile_images/875860982937014272/FFXrxPK0_normal.jpg</t>
  </si>
  <si>
    <t>http://pbs.twimg.com/profile_images/905093271084347393/KHLWgQ7u_normal.jpg</t>
  </si>
  <si>
    <t>http://pbs.twimg.com/profile_images/921849773019291649/tny_S3tq_normal.jpg</t>
  </si>
  <si>
    <t>http://pbs.twimg.com/profile_images/855790759424950276/RKx0KLOm_normal.jpg</t>
  </si>
  <si>
    <t>http://pbs.twimg.com/profile_images/776714791998091264/3b7yq4zj_normal.jpg</t>
  </si>
  <si>
    <t>http://pbs.twimg.com/profile_images/902194465451986944/FqaTgddZ_normal.jpg</t>
  </si>
  <si>
    <t>http://pbs.twimg.com/profile_images/909737188975190016/77QccQmn_normal.jpg</t>
  </si>
  <si>
    <t>http://pbs.twimg.com/profile_images/897191580800561152/gJEPZsXX_normal.jpg</t>
  </si>
  <si>
    <t>http://pbs.twimg.com/profile_images/897127641211437056/PSMu_K2P_normal.jpg</t>
  </si>
  <si>
    <t>http://pbs.twimg.com/profile_images/912975019675963392/S4f4JxHR_normal.jpg</t>
  </si>
  <si>
    <t>http://pbs.twimg.com/profile_images/800915624637644800/jCbqRaQg_normal.jpg</t>
  </si>
  <si>
    <t>http://pbs.twimg.com/profile_images/925443478330527746/9qsY7Caj_normal.jpg</t>
  </si>
  <si>
    <t>http://pbs.twimg.com/profile_images/3084294296/e528a6c362818d32a6afc4ae28f01819_normal.jpeg</t>
  </si>
  <si>
    <t>http://pbs.twimg.com/profile_images/882796410168426497/XHHx17TM_normal.png</t>
  </si>
  <si>
    <t>http://pbs.twimg.com/profile_images/904895884114132992/ZFkm20B3_normal.jpg</t>
  </si>
  <si>
    <t>http://pbs.twimg.com/profile_images/659351679825915905/CKfI1yIw_normal.jpg</t>
  </si>
  <si>
    <t>http://pbs.twimg.com/profile_images/906186294379909120/F-FEGf24_normal.jpg</t>
  </si>
  <si>
    <t>http://pbs.twimg.com/profile_images/926371881116090368/fvco19Mx_normal.jpg</t>
  </si>
  <si>
    <t>http://pbs.twimg.com/profile_images/857789775532740608/-WgMUQbe_normal.jpg</t>
  </si>
  <si>
    <t>http://pbs.twimg.com/profile_images/891331190342529025/YB7Dn5cQ_normal.jpg</t>
  </si>
  <si>
    <t>http://pbs.twimg.com/profile_images/890906692183085056/goz9UmPb_normal.jpg</t>
  </si>
  <si>
    <t>http://pbs.twimg.com/profile_images/921424498796257281/8qZ3dgIa_normal.jpg</t>
  </si>
  <si>
    <t>http://pbs.twimg.com/profile_images/922542966295683072/5752qzG1_normal.jpg</t>
  </si>
  <si>
    <t>http://pbs.twimg.com/profile_images/918506284281864192/3nw1Vxb9_normal.jpg</t>
  </si>
  <si>
    <t>http://pbs.twimg.com/profile_images/927495187751952385/wL9pGm1K_normal.jpg</t>
  </si>
  <si>
    <t>http://pbs.twimg.com/profile_images/419978740492685312/EBqA9-cr_normal.jpeg</t>
  </si>
  <si>
    <t>http://pbs.twimg.com/profile_images/378800000207745510/53171be57402d1397a69f6d7c6a4262c_normal.jpeg</t>
  </si>
  <si>
    <t>http://pbs.twimg.com/profile_images/916798714911559680/Vd8Hi884_normal.jpg</t>
  </si>
  <si>
    <t>http://pbs.twimg.com/profile_images/879733799302692869/M3ZeZjkT_normal.jpg</t>
  </si>
  <si>
    <t>http://pbs.twimg.com/profile_images/921847980830814208/r0VO-3jH_normal.jpg</t>
  </si>
  <si>
    <t>http://pbs.twimg.com/profile_images/913634799818039297/xlsPKTOl_normal.jpg</t>
  </si>
  <si>
    <t>http://pbs.twimg.com/profile_images/894684955632185345/UQk2KLTu_normal.jpg</t>
  </si>
  <si>
    <t>http://pbs.twimg.com/profile_images/878642553922498561/pH6CI5j5_normal.jpg</t>
  </si>
  <si>
    <t>http://pbs.twimg.com/profile_images/918543983642636289/sixpgmqu_normal.jpg</t>
  </si>
  <si>
    <t>http://pbs.twimg.com/profile_images/2701555033/2a011760f2bc9b81a75c2d28e0521055_normal.jpeg</t>
  </si>
  <si>
    <t>http://pbs.twimg.com/profile_images/926413677422612480/lUv1TmKf_normal.jpg</t>
  </si>
  <si>
    <t>http://pbs.twimg.com/profile_images/880047815224733697/jTolJ2R1_normal.jpg</t>
  </si>
  <si>
    <t>http://pbs.twimg.com/profile_images/905214630078930945/4VpuJpdp_normal.jpg</t>
  </si>
  <si>
    <t>http://pbs.twimg.com/profile_images/914796660055621632/PiGF3F8L_normal.jpg</t>
  </si>
  <si>
    <t>http://pbs.twimg.com/profile_images/820572750515490816/FCksDfmU_normal.jpg</t>
  </si>
  <si>
    <t>http://pbs.twimg.com/profile_images/671503562451587072/qAYPHJ9L_normal.jpg</t>
  </si>
  <si>
    <t>http://pbs.twimg.com/profile_images/673882120587255808/XAgb7I8i_normal.jpg</t>
  </si>
  <si>
    <t>http://pbs.twimg.com/profile_images/917780916021481472/9zWLJMLv_normal.jpg</t>
  </si>
  <si>
    <t>http://pbs.twimg.com/profile_images/882579311588294656/epcss3DC_normal.jpg</t>
  </si>
  <si>
    <t>http://pbs.twimg.com/profile_images/904083207557193729/Ji_VXXPr_normal.jpg</t>
  </si>
  <si>
    <t>http://pbs.twimg.com/profile_images/869972545440763905/63zRTAE5_normal.jpg</t>
  </si>
  <si>
    <t>http://pbs.twimg.com/profile_images/606862439951392769/OkxscDeI_normal.jpg</t>
  </si>
  <si>
    <t>http://pbs.twimg.com/profile_images/772836921349287937/a8Q6ttgg_normal.jpg</t>
  </si>
  <si>
    <t>http://pbs.twimg.com/profile_images/920839620958367746/vQyk9suu_normal.jpg</t>
  </si>
  <si>
    <t>http://pbs.twimg.com/profile_images/923647919714131974/ebH06YxU_normal.jpg</t>
  </si>
  <si>
    <t>http://pbs.twimg.com/profile_images/378800000589063709/937e4861324d62006c4e266aa08d5689_normal.jpeg</t>
  </si>
  <si>
    <t>http://pbs.twimg.com/profile_images/761129855207497728/EDBdh6EK_normal.jpg</t>
  </si>
  <si>
    <t>http://pbs.twimg.com/profile_images/583103391091466240/M4gocW8d_normal.jpg</t>
  </si>
  <si>
    <t>http://pbs.twimg.com/profile_images/909351324604608513/InJ4Ea-K_normal.jpg</t>
  </si>
  <si>
    <t>http://pbs.twimg.com/profile_images/864179796380598273/iSoeOKjI_normal.jpg</t>
  </si>
  <si>
    <t>http://pbs.twimg.com/profile_images/806159867744555008/8iP_MHFD_normal.jpg</t>
  </si>
  <si>
    <t>http://pbs.twimg.com/profile_images/864503794792513536/Jo62LG3S_normal.jpg</t>
  </si>
  <si>
    <t>http://pbs.twimg.com/profile_images/920876953304948736/NLTlfWx7_normal.jpg</t>
  </si>
  <si>
    <t>http://pbs.twimg.com/profile_images/869551052273598466/0ILvuHOw_normal.jpg</t>
  </si>
  <si>
    <t>http://pbs.twimg.com/profile_images/922846126557892609/6OaRf67I_normal.jpg</t>
  </si>
  <si>
    <t>http://pbs.twimg.com/profile_images/916234814314991617/rqdzLBYj_normal.jpg</t>
  </si>
  <si>
    <t>http://pbs.twimg.com/profile_images/912518779170471936/JUxQZcEa_normal.jpg</t>
  </si>
  <si>
    <t>http://pbs.twimg.com/profile_images/913122236508381184/Uz0ScDFF_normal.jpg</t>
  </si>
  <si>
    <t>http://pbs.twimg.com/profile_images/876160891057831938/sAoV0ykp_normal.jpg</t>
  </si>
  <si>
    <t>http://pbs.twimg.com/profile_images/927225690973442048/Af8zYiEp_normal.jpg</t>
  </si>
  <si>
    <t>http://pbs.twimg.com/profile_images/923510073799913472/ISSmxi22_normal.jpg</t>
  </si>
  <si>
    <t>http://pbs.twimg.com/profile_images/866268284118847493/-g-sQFPH_normal.jpg</t>
  </si>
  <si>
    <t>http://pbs.twimg.com/profile_images/908857350135664640/igI6Ob1y_normal.jpg</t>
  </si>
  <si>
    <t>http://pbs.twimg.com/profile_images/913548698877136896/zoT7T-5r_normal.jpg</t>
  </si>
  <si>
    <t>http://pbs.twimg.com/profile_images/908428623190872064/l4ixwVDz_normal.jpg</t>
  </si>
  <si>
    <t>http://pbs.twimg.com/profile_images/747534543712849920/q6R1uVYL_normal.jpg</t>
  </si>
  <si>
    <t>http://pbs.twimg.com/profile_images/828561802245992450/zCgj6PP0_normal.jpg</t>
  </si>
  <si>
    <t>http://pbs.twimg.com/profile_images/917724529040019456/7CY2cjWc_normal.jpg</t>
  </si>
  <si>
    <t>http://pbs.twimg.com/profile_images/880761463698329600/pxKZwqCS_normal.jpg</t>
  </si>
  <si>
    <t>http://pbs.twimg.com/profile_images/773225137801924612/n1TkKai-_normal.jpg</t>
  </si>
  <si>
    <t>http://pbs.twimg.com/profile_images/849245610792427521/14Z6V3tC_normal.jpg</t>
  </si>
  <si>
    <t>http://pbs.twimg.com/profile_images/919422001315549184/Iyq-_7hi_normal.jpg</t>
  </si>
  <si>
    <t>http://pbs.twimg.com/profile_images/805581789758570496/Aj5hEvlG_normal.jpg</t>
  </si>
  <si>
    <t>http://pbs.twimg.com/profile_images/725794910545178624/ti1Bdqyu_normal.jpg</t>
  </si>
  <si>
    <t>http://pbs.twimg.com/profile_images/927172913958043648/mK8LGHiN_normal.jpg</t>
  </si>
  <si>
    <t>http://pbs.twimg.com/profile_images/906885653962657793/y_bFKtiE_normal.jpg</t>
  </si>
  <si>
    <t>http://pbs.twimg.com/profile_images/918825371914530817/BvAI9CtL_normal.jpg</t>
  </si>
  <si>
    <t>http://pbs.twimg.com/profile_images/927256708271034374/8viCMF-7_normal.jpg</t>
  </si>
  <si>
    <t>http://pbs.twimg.com/profile_images/902698112413822976/x1yO8Cyb_normal.jpg</t>
  </si>
  <si>
    <t>http://pbs.twimg.com/profile_images/536663309156487168/WGdCBiEM_normal.jpeg</t>
  </si>
  <si>
    <t>http://pbs.twimg.com/profile_images/763571154770661377/HeEZb-Hk_normal.jpg</t>
  </si>
  <si>
    <t>http://pbs.twimg.com/profile_images/917291179506634752/KshW34AY_normal.jpg</t>
  </si>
  <si>
    <t>http://pbs.twimg.com/profile_images/927219038479982593/dMnG5MFc_normal.jpg</t>
  </si>
  <si>
    <t>http://pbs.twimg.com/profile_images/796911950089351168/TJ4D3eAv_normal.jpg</t>
  </si>
  <si>
    <t>http://pbs.twimg.com/profile_images/926674830673489920/sr5Wwyy-_normal.jpg</t>
  </si>
  <si>
    <t>http://pbs.twimg.com/profile_images/922109008550531072/8oarO4Eu_normal.jpg</t>
  </si>
  <si>
    <t>http://pbs.twimg.com/profile_images/897062108348776448/6c5GwMig_normal.jpg</t>
  </si>
  <si>
    <t>http://pbs.twimg.com/profile_images/897690017543467008/EiJ_Nmhu_normal.jpg</t>
  </si>
  <si>
    <t>http://pbs.twimg.com/profile_images/692864052763107330/qd-Q7Tdp_normal.jpg</t>
  </si>
  <si>
    <t>http://pbs.twimg.com/profile_images/830860627254112256/K1pY5EDb_normal.jpg</t>
  </si>
  <si>
    <t>http://pbs.twimg.com/profile_images/790515562585661442/0cbFHbTq_normal.jpg</t>
  </si>
  <si>
    <t>http://pbs.twimg.com/profile_images/921679092746981381/Ixbsg4n9_normal.jpg</t>
  </si>
  <si>
    <t>http://pbs.twimg.com/profile_images/922298622368276480/mqj-MMgi_normal.jpg</t>
  </si>
  <si>
    <t>http://pbs.twimg.com/profile_images/761000000499421184/wDWXqQtZ_normal.jpg</t>
  </si>
  <si>
    <t>http://pbs.twimg.com/profile_images/755353185418481664/ooCOjUrN_normal.jpg</t>
  </si>
  <si>
    <t>http://pbs.twimg.com/profile_images/829153275471609857/0qTbz4-3_normal.jpg</t>
  </si>
  <si>
    <t>http://pbs.twimg.com/profile_images/919352822444974080/L7hnmxe8_normal.jpg</t>
  </si>
  <si>
    <t>http://pbs.twimg.com/profile_images/893317490389811201/vuyLzkek_normal.jpg</t>
  </si>
  <si>
    <t>http://pbs.twimg.com/profile_images/676449105284096000/MdySZSxR_normal.jpg</t>
  </si>
  <si>
    <t>http://pbs.twimg.com/profile_images/914582434938785794/JZMr_d97_normal.jpg</t>
  </si>
  <si>
    <t>http://pbs.twimg.com/profile_images/916257211164135424/m7A4YWcB_normal.jpg</t>
  </si>
  <si>
    <t>http://pbs.twimg.com/profile_images/1418597405/yatsu_normal.jpg</t>
  </si>
  <si>
    <t>http://pbs.twimg.com/profile_images/876185675300610050/xVn2tgh-_normal.jpg</t>
  </si>
  <si>
    <t>http://pbs.twimg.com/profile_images/882232865051746304/OW4LZ-oP_normal.jpg</t>
  </si>
  <si>
    <t>http://pbs.twimg.com/profile_images/764536618329993216/zYWMQAdM_normal.jpg</t>
  </si>
  <si>
    <t>http://pbs.twimg.com/profile_images/909853994318749697/MipX5yFT_normal.jpg</t>
  </si>
  <si>
    <t>http://pbs.twimg.com/profile_images/895023378037387266/G9bedeif_normal.jpg</t>
  </si>
  <si>
    <t>http://pbs.twimg.com/profile_images/927505435485028352/6RAzE1MS_normal.jpg</t>
  </si>
  <si>
    <t>http://pbs.twimg.com/profile_images/918892266038624256/JXp3rtAc_normal.jpg</t>
  </si>
  <si>
    <t>http://pbs.twimg.com/profile_images/926925798543470592/oEixdEaj_normal.jpg</t>
  </si>
  <si>
    <t>http://pbs.twimg.com/profile_images/903215615581802496/E-Pr2onw_normal.jpg</t>
  </si>
  <si>
    <t>http://pbs.twimg.com/profile_images/679738607347830784/2vf2yBfh_normal.jpg</t>
  </si>
  <si>
    <t>http://pbs.twimg.com/profile_images/839488347420622848/l8-ESj6o_normal.jpg</t>
  </si>
  <si>
    <t>http://pbs.twimg.com/profile_images/922134770452193280/MDfGOoyO_normal.jpg</t>
  </si>
  <si>
    <t>http://pbs.twimg.com/profile_images/921725677572800512/jmM3SWek_normal.jpg</t>
  </si>
  <si>
    <t>http://pbs.twimg.com/profile_images/575365468346839040/2Zq7Uu5v_normal.jpeg</t>
  </si>
  <si>
    <t>http://pbs.twimg.com/profile_images/901066778834460674/ud4M5PyC_normal.jpg</t>
  </si>
  <si>
    <t>http://pbs.twimg.com/profile_images/904833953416261632/y_6iDoGH_normal.jpg</t>
  </si>
  <si>
    <t>http://pbs.twimg.com/profile_images/504931299929227264/S8y-3vY-_normal.jpeg</t>
  </si>
  <si>
    <t>http://pbs.twimg.com/profile_images/925687289937891330/6XgEqrtT_normal.jpg</t>
  </si>
  <si>
    <t>http://pbs.twimg.com/profile_images/923314761374355458/d5BFB5Bs_normal.jpg</t>
  </si>
  <si>
    <t>http://pbs.twimg.com/profile_images/916242163960307712/mlh_Q53S_normal.jpg</t>
  </si>
  <si>
    <t>http://pbs.twimg.com/profile_images/836923509620105217/aZ8mmAP9_normal.jpg</t>
  </si>
  <si>
    <t>http://pbs.twimg.com/profile_images/925641023254093824/t3T1L3LS_normal.jpg</t>
  </si>
  <si>
    <t>http://pbs.twimg.com/profile_images/844146794703589376/fbwE3z7y_normal.jpg</t>
  </si>
  <si>
    <t>http://pbs.twimg.com/profile_images/824973742811930626/PORIEvUb_normal.jpg</t>
  </si>
  <si>
    <t>http://pbs.twimg.com/profile_images/804434922425483264/yaNyaZqy_normal.jpg</t>
  </si>
  <si>
    <t>http://pbs.twimg.com/profile_images/925577817131245568/bZQ0osa1_normal.jpg</t>
  </si>
  <si>
    <t>http://pbs.twimg.com/profile_images/894524205416325120/wdw0pEVH_normal.jpg</t>
  </si>
  <si>
    <t>http://pbs.twimg.com/profile_images/889432300357910528/vKtLmafw_normal.jpg</t>
  </si>
  <si>
    <t>http://pbs.twimg.com/profile_images/842630753745743872/h5-1BRV9_normal.jpg</t>
  </si>
  <si>
    <t>http://pbs.twimg.com/profile_images/864193382901567489/9v59jCjr_normal.jpg</t>
  </si>
  <si>
    <t>http://pbs.twimg.com/profile_images/833449955738148864/DETJpy7V_normal.jpg</t>
  </si>
  <si>
    <t>http://pbs.twimg.com/profile_images/902530887568564224/dXKVx-Um_normal.jpg</t>
  </si>
  <si>
    <t>http://pbs.twimg.com/profile_images/730058426068312064/IbfygdXB_normal.jpg</t>
  </si>
  <si>
    <t>http://pbs.twimg.com/profile_images/660502241518985216/HzbrmmYT_normal.jpg</t>
  </si>
  <si>
    <t>http://pbs.twimg.com/profile_images/926412429457788929/VeIq6S14_normal.jpg</t>
  </si>
  <si>
    <t>http://pbs.twimg.com/profile_images/926523297755467784/CtNdcFKE_normal.jpg</t>
  </si>
  <si>
    <t>http://pbs.twimg.com/profile_images/645610661628772352/C9YUOJkf_normal.png</t>
  </si>
  <si>
    <t>http://pbs.twimg.com/profile_images/925588475608317952/MltlcNOx_normal.jpg</t>
  </si>
  <si>
    <t>http://pbs.twimg.com/profile_images/684837353094017024/qTY0YDQY_normal.png</t>
  </si>
  <si>
    <t>http://pbs.twimg.com/profile_images/902546618515202049/biLF86E7_normal.jpg</t>
  </si>
  <si>
    <t>http://pbs.twimg.com/profile_images/802506115246395392/BsVoUAmx_normal.jpg</t>
  </si>
  <si>
    <t>http://pbs.twimg.com/profile_images/925777888137408512/Rr7Llh8q_normal.jpg</t>
  </si>
  <si>
    <t>http://pbs.twimg.com/profile_images/872033092181131264/97YBUwI-_normal.jpg</t>
  </si>
  <si>
    <t>http://pbs.twimg.com/profile_images/927514108328419329/9ZLQE-V7_normal.jpg</t>
  </si>
  <si>
    <t>http://pbs.twimg.com/profile_images/738052204112666624/ucBmPdjW_normal.jpg</t>
  </si>
  <si>
    <t>http://pbs.twimg.com/profile_images/907532786294071296/ImOkDooT_normal.jpg</t>
  </si>
  <si>
    <t>http://pbs.twimg.com/profile_images/926048109632868352/IiZoHkTK_normal.jpg</t>
  </si>
  <si>
    <t>http://pbs.twimg.com/profile_images/926790691295961089/CtVsaDfK_normal.jpg</t>
  </si>
  <si>
    <t>http://pbs.twimg.com/profile_images/917910045031100418/Y_wZ21LI_normal.jpg</t>
  </si>
  <si>
    <t>http://pbs.twimg.com/profile_images/898210936963555329/rbBL6Eym_normal.jpg</t>
  </si>
  <si>
    <t>http://pbs.twimg.com/profile_images/912847827998449664/N_kve5fM_normal.jpg</t>
  </si>
  <si>
    <t>http://pbs.twimg.com/profile_images/912661160570294272/C4XUQr3s_normal.jpg</t>
  </si>
  <si>
    <t>http://pbs.twimg.com/profile_images/898473261251649536/JyTYWQr7_normal.jpg</t>
  </si>
  <si>
    <t>http://pbs.twimg.com/profile_images/911263204998828032/gzeoIuOM_normal.jpg</t>
  </si>
  <si>
    <t>http://pbs.twimg.com/profile_images/842433893538099201/4TQSW9RE_normal.jpg</t>
  </si>
  <si>
    <t>http://pbs.twimg.com/profile_images/923857736332320768/Qf2UuLDc_normal.jpg</t>
  </si>
  <si>
    <t>http://pbs.twimg.com/profile_images/732980177794441216/RhM5SC51_normal.jpg</t>
  </si>
  <si>
    <t>http://pbs.twimg.com/profile_images/914630521510080512/WqwOLO-y_normal.jpg</t>
  </si>
  <si>
    <t>http://pbs.twimg.com/profile_images/925458757609558016/N622UBLo_normal.jpg</t>
  </si>
  <si>
    <t>http://pbs.twimg.com/profile_images/893560493805367298/j9myUrgE_normal.jpg</t>
  </si>
  <si>
    <t>http://pbs.twimg.com/profile_images/892132290859585536/-TPdH4Xq_normal.jpg</t>
  </si>
  <si>
    <t>http://pbs.twimg.com/profile_images/921988217355886592/3H_8tgz5_normal.jpg</t>
  </si>
  <si>
    <t>http://pbs.twimg.com/profile_images/926705432315523073/_z4uLeMb_normal.jpg</t>
  </si>
  <si>
    <t>http://pbs.twimg.com/profile_images/916825330404470784/U27vY1lD_normal.jpg</t>
  </si>
  <si>
    <t>http://pbs.twimg.com/profile_images/464772415327698945/bglBji9e_normal.jpeg</t>
  </si>
  <si>
    <t>http://pbs.twimg.com/profile_images/891411461347606528/6Hf_GddR_normal.jpg</t>
  </si>
  <si>
    <t>http://pbs.twimg.com/profile_images/904084056861663232/I0s0xNJk_normal.jpg</t>
  </si>
  <si>
    <t>http://pbs.twimg.com/profile_images/923970922767192064/bk5M_LhV_normal.jpg</t>
  </si>
  <si>
    <t>http://pbs.twimg.com/profile_images/666722246157836289/lPtC-PNw_normal.jpg</t>
  </si>
  <si>
    <t>http://pbs.twimg.com/profile_images/884746093376020480/qX2FaoYv_normal.jpg</t>
  </si>
  <si>
    <t>http://pbs.twimg.com/profile_images/816048068655251457/RFsDtuhI_normal.jpg</t>
  </si>
  <si>
    <t>http://pbs.twimg.com/profile_images/893092352918642689/uTGEWPKA_normal.jpg</t>
  </si>
  <si>
    <t>http://pbs.twimg.com/profile_images/892589353481814016/amexpBUb_normal.jpg</t>
  </si>
  <si>
    <t>http://pbs.twimg.com/profile_images/715253141265063937/60uZxk5S_normal.jpg</t>
  </si>
  <si>
    <t>http://pbs.twimg.com/profile_images/839115048584900609/LEYUaHQX_normal.jpg</t>
  </si>
  <si>
    <t>http://pbs.twimg.com/profile_images/925663225877852160/0MU18CVB_normal.jpg</t>
  </si>
  <si>
    <t>http://pbs.twimg.com/profile_images/682859813185818624/UwIILIxA_normal.jpg</t>
  </si>
  <si>
    <t>http://pbs.twimg.com/profile_images/910944150895382530/cW5ZZsTi_normal.jpg</t>
  </si>
  <si>
    <t>http://pbs.twimg.com/profile_images/926678626111692802/66_thc-J_normal.jpg</t>
  </si>
  <si>
    <t>http://pbs.twimg.com/profile_images/910781019464372224/gTUX-jOg_normal.png</t>
  </si>
  <si>
    <t>http://pbs.twimg.com/profile_images/770177684357967872/MVMDTPZA_normal.jpg</t>
  </si>
  <si>
    <t>http://pbs.twimg.com/profile_images/909364096838987776/OksPgjO4_normal.jpg</t>
  </si>
  <si>
    <t>http://pbs.twimg.com/profile_images/917902370960494592/QTyb5v95_normal.jpg</t>
  </si>
  <si>
    <t>http://pbs.twimg.com/profile_images/878329736342118400/NUMFJl8P_normal.jpg</t>
  </si>
  <si>
    <t>http://pbs.twimg.com/profile_images/671645790067105792/DW_YTMig_normal.jpg</t>
  </si>
  <si>
    <t>http://pbs.twimg.com/profile_images/924670678216970241/OekvCF3D_normal.jpg</t>
  </si>
  <si>
    <t>http://pbs.twimg.com/profile_images/921021196220686336/gbRAG7Al_normal.jpg</t>
  </si>
  <si>
    <t>http://pbs.twimg.com/profile_images/924709296214106113/l1vd4kIa_normal.jpg</t>
  </si>
  <si>
    <t>http://pbs.twimg.com/profile_images/863751961912508417/vnjYl610_normal.jpg</t>
  </si>
  <si>
    <t>http://pbs.twimg.com/profile_images/925394555947683840/9GxwaM41_normal.jpg</t>
  </si>
  <si>
    <t>http://pbs.twimg.com/profile_images/911938348482101248/1nDzoGY__normal.jpg</t>
  </si>
  <si>
    <t>http://pbs.twimg.com/profile_images/892049302981234689/rOc1v4Do_normal.jpg</t>
  </si>
  <si>
    <t>http://pbs.twimg.com/profile_images/852093443077791744/cV-EDNW-_normal.jpg</t>
  </si>
  <si>
    <t>http://pbs.twimg.com/profile_images/800741733256622080/4hDI4D-i_normal.jpg</t>
  </si>
  <si>
    <t>http://pbs.twimg.com/profile_images/927284578120798208/Npym-A17_normal.jpg</t>
  </si>
  <si>
    <t>http://pbs.twimg.com/profile_images/923837609771720704/UpDlxJBz_normal.jpg</t>
  </si>
  <si>
    <t>http://pbs.twimg.com/profile_images/1107752356/a3988a07-25df-4334-8c42-2efe56a5c309_normal.png</t>
  </si>
  <si>
    <t>http://pbs.twimg.com/profile_images/919194097243615232/d2xCSdAu_normal.jpg</t>
  </si>
  <si>
    <t>http://pbs.twimg.com/profile_images/862610658130579456/YANvYDQg_normal.jpg</t>
  </si>
  <si>
    <t>http://pbs.twimg.com/profile_images/902379548834226178/L090MJD__normal.jpg</t>
  </si>
  <si>
    <t>http://pbs.twimg.com/profile_images/646177510703656960/l0sl4rin_normal.jpg</t>
  </si>
  <si>
    <t>http://pbs.twimg.com/profile_images/864128726157721602/6Hl_AAjH_normal.jpg</t>
  </si>
  <si>
    <t>http://pbs.twimg.com/profile_images/924783065871740930/Vh9AkkPh_normal.jpg</t>
  </si>
  <si>
    <t>http://pbs.twimg.com/profile_images/842760954114904064/-lDaPwD8_normal.jpg</t>
  </si>
  <si>
    <t>http://pbs.twimg.com/profile_images/897252003738419200/OrIVdJGp_normal.jpg</t>
  </si>
  <si>
    <t>http://pbs.twimg.com/profile_images/923774821372190720/Wgzfxs4S_normal.jpg</t>
  </si>
  <si>
    <t>http://pbs.twimg.com/profile_images/780783370104107008/RhFDrq_V_normal.jpg</t>
  </si>
  <si>
    <t>http://pbs.twimg.com/profile_images/915781138739716096/cV50yB1D_normal.jpg</t>
  </si>
  <si>
    <t>http://pbs.twimg.com/profile_images/759313579292045312/7WkgzHUm_normal.jpg</t>
  </si>
  <si>
    <t>http://pbs.twimg.com/profile_images/911584906244968449/ap1xDQsy_normal.jpg</t>
  </si>
  <si>
    <t>http://pbs.twimg.com/profile_images/823260717440700417/bFGm5wzH_normal.jpg</t>
  </si>
  <si>
    <t>http://pbs.twimg.com/profile_images/823266423371927554/8w82ijNq_normal.jpg</t>
  </si>
  <si>
    <t>http://pbs.twimg.com/profile_images/695957721665765377/V50ITfKl_normal.jpg</t>
  </si>
  <si>
    <t>http://pbs.twimg.com/profile_images/896424514707484672/rtJtWsOE_normal.jpg</t>
  </si>
  <si>
    <t>http://pbs.twimg.com/profile_images/924756698417549312/e_sHw3DF_normal.jpg</t>
  </si>
  <si>
    <t>http://pbs.twimg.com/profile_images/889153704116539394/zaaUuFZY_normal.jpg</t>
  </si>
  <si>
    <t>http://pbs.twimg.com/profile_images/909706459587284992/aB6F74Gb_normal.jpg</t>
  </si>
  <si>
    <t>http://pbs.twimg.com/profile_images/923001623437123585/ez4__zah_normal.jpg</t>
  </si>
  <si>
    <t>http://pbs.twimg.com/profile_images/771451517018578944/kXyacKOB_normal.jpg</t>
  </si>
  <si>
    <t>http://pbs.twimg.com/profile_images/922438765955768322/euboLFXn_normal.jpg</t>
  </si>
  <si>
    <t>http://pbs.twimg.com/profile_images/878717840190300160/heoBCUCo_normal.jpg</t>
  </si>
  <si>
    <t>http://pbs.twimg.com/profile_images/878511299239571456/8De04mw2_normal.jpg</t>
  </si>
  <si>
    <t>http://pbs.twimg.com/profile_images/908510694638784513/96md4B5w_normal.jpg</t>
  </si>
  <si>
    <t>http://pbs.twimg.com/profile_images/904430109418913793/r37LHlC2_normal.jpg</t>
  </si>
  <si>
    <t>http://pbs.twimg.com/profile_images/899433748109950977/8Uef3h2d_normal.jpg</t>
  </si>
  <si>
    <t>http://pbs.twimg.com/profile_images/892483351143223296/0GUt95SJ_normal.jpg</t>
  </si>
  <si>
    <t>http://pbs.twimg.com/profile_images/926667701891743745/1MIfwILi_normal.jpg</t>
  </si>
  <si>
    <t>http://pbs.twimg.com/profile_images/920613938559049728/FtEjJn3D_normal.jpg</t>
  </si>
  <si>
    <t>http://pbs.twimg.com/profile_images/693497272517201920/rl88Af-0_normal.jpg</t>
  </si>
  <si>
    <t>http://pbs.twimg.com/profile_images/874206778266923008/JXY0mmcK_normal.jpg</t>
  </si>
  <si>
    <t>http://pbs.twimg.com/profile_images/911736467726176256/ZsEq8-kq_normal.jpg</t>
  </si>
  <si>
    <t>http://pbs.twimg.com/profile_images/802917278748725249/SAPPccVp_normal.jpg</t>
  </si>
  <si>
    <t>http://pbs.twimg.com/profile_images/421578718411120640/cfjZFiqy_normal.jpeg</t>
  </si>
  <si>
    <t>http://pbs.twimg.com/profile_images/844178143816617984/ueIwbnJk_normal.jpg</t>
  </si>
  <si>
    <t>http://pbs.twimg.com/profile_images/875042849410220033/U_eRdv1u_normal.jpg</t>
  </si>
  <si>
    <t>http://pbs.twimg.com/profile_images/857946727143309313/iYviarEm_normal.jpg</t>
  </si>
  <si>
    <t>http://pbs.twimg.com/profile_images/887801766754037765/fpHhjL7c_normal.jpg</t>
  </si>
  <si>
    <t>http://pbs.twimg.com/profile_images/378800000813244612/e3f9a45be41d0790f248c3599e4a08c4_normal.jpeg</t>
  </si>
  <si>
    <t>http://pbs.twimg.com/profile_images/748438325334257664/dljOe9Dh_normal.jpg</t>
  </si>
  <si>
    <t>http://pbs.twimg.com/profile_images/905143247650955265/SBLOKYDb_normal.jpg</t>
  </si>
  <si>
    <t>http://pbs.twimg.com/profile_images/907646359557345280/3XEquO8w_normal.jpg</t>
  </si>
  <si>
    <t>http://pbs.twimg.com/profile_images/797887824812982272/mFQNVlLQ_normal.jpg</t>
  </si>
  <si>
    <t>http://pbs.twimg.com/profile_images/785526360366284804/PbAhyhfr_normal.jpg</t>
  </si>
  <si>
    <t>http://pbs.twimg.com/profile_images/927428015738490880/9kOzvbhn_normal.jpg</t>
  </si>
  <si>
    <t>http://pbs.twimg.com/profile_images/926055368458948609/B3FHODzv_normal.jpg</t>
  </si>
  <si>
    <t>http://pbs.twimg.com/profile_images/718991829853540352/DX9xsRuX_normal.jpg</t>
  </si>
  <si>
    <t>http://pbs.twimg.com/profile_images/894558455226355712/1dfvZN6N_normal.jpg</t>
  </si>
  <si>
    <t>http://pbs.twimg.com/profile_images/925488750754283520/gUMzrCWK_normal.jpg</t>
  </si>
  <si>
    <t>http://pbs.twimg.com/profile_images/913241239138459648/zCxdRSXS_normal.jpg</t>
  </si>
  <si>
    <t>http://pbs.twimg.com/profile_images/880854164628279300/p1pTJcVA_normal.jpg</t>
  </si>
  <si>
    <t>http://pbs.twimg.com/profile_images/927369032398987265/sOPq_eQC_normal.jpg</t>
  </si>
  <si>
    <t>http://pbs.twimg.com/profile_images/926547985101713409/sd9Kf6h-_normal.jpg</t>
  </si>
  <si>
    <t>http://pbs.twimg.com/profile_images/599715866096336896/5bn_KWO-_normal.png</t>
  </si>
  <si>
    <t>http://pbs.twimg.com/profile_images/740693318397493254/t_oUKRrm_normal.jpg</t>
  </si>
  <si>
    <t>http://pbs.twimg.com/profile_images/899928346997514240/p2sILHuL_normal.jpg</t>
  </si>
  <si>
    <t>http://pbs.twimg.com/profile_images/739816938839367680/xiofyNOG_normal.jpg</t>
  </si>
  <si>
    <t>http://pbs.twimg.com/profile_images/877940190567968768/sHXBAYiq_normal.jpg</t>
  </si>
  <si>
    <t>http://pbs.twimg.com/profile_images/664448943460233216/KEH94Ki7_normal.png</t>
  </si>
  <si>
    <t>http://pbs.twimg.com/profile_images/847232202827939841/7-as-3Se_normal.jpg</t>
  </si>
  <si>
    <t>http://pbs.twimg.com/profile_images/853385830743912449/Yd4lKkkv_normal.jpg</t>
  </si>
  <si>
    <t>http://pbs.twimg.com/profile_images/905419467487838213/AsH2mLQ9_normal.jpg</t>
  </si>
  <si>
    <t>http://pbs.twimg.com/profile_images/926786844703932416/j7WQN3zb_normal.jpg</t>
  </si>
  <si>
    <t>http://pbs.twimg.com/profile_images/917728119062011904/8N9w8spq_normal.jpg</t>
  </si>
  <si>
    <t>http://pbs.twimg.com/profile_images/904071502496243712/v2lGiH2d_normal.jpg</t>
  </si>
  <si>
    <t>http://pbs.twimg.com/profile_images/378800000814933172/5832f804d95c2ab457b6545e15e6b281_normal.jpeg</t>
  </si>
  <si>
    <t>http://pbs.twimg.com/profile_images/766908814683729920/iW5lgq2G_normal.jpg</t>
  </si>
  <si>
    <t>http://pbs.twimg.com/profile_images/924389840212422656/YN-L5bAJ_normal.jpg</t>
  </si>
  <si>
    <t>http://pbs.twimg.com/profile_images/891945611955752960/v5LSi7R8_normal.jpg</t>
  </si>
  <si>
    <t>http://pbs.twimg.com/profile_images/707274689605820416/dHb-efPa_normal.png</t>
  </si>
  <si>
    <t>http://pbs.twimg.com/profile_images/378800000125999854/4cfb5d623fa0818f747fabe194935bfd_normal.jpeg</t>
  </si>
  <si>
    <t>http://pbs.twimg.com/profile_images/926240272987680768/N3Wggi1i_normal.jpg</t>
  </si>
  <si>
    <t>http://pbs.twimg.com/profile_images/926098348444147712/yRondb0w_normal.jpg</t>
  </si>
  <si>
    <t>http://pbs.twimg.com/profile_images/921540456600817664/1wepD4KJ_normal.jpg</t>
  </si>
  <si>
    <t>http://pbs.twimg.com/profile_images/921477857892814849/o2DvgGGa_normal.jpg</t>
  </si>
  <si>
    <t>http://pbs.twimg.com/profile_images/858182157029720064/prpkWoUX_normal.jpg</t>
  </si>
  <si>
    <t>http://pbs.twimg.com/profile_images/906577251742965762/EbFk8aVb_normal.jpg</t>
  </si>
  <si>
    <t>http://pbs.twimg.com/profile_images/927216857131749377/VMBbAAHz_normal.jpg</t>
  </si>
  <si>
    <t>http://pbs.twimg.com/profile_images/897433380618481664/qxQfbiTL_normal.jpg</t>
  </si>
  <si>
    <t>http://pbs.twimg.com/profile_images/860746428628426752/-hnCnil3_normal.jpg</t>
  </si>
  <si>
    <t>http://pbs.twimg.com/profile_images/908027347324022784/7FyBzLAn_normal.jpg</t>
  </si>
  <si>
    <t>http://pbs.twimg.com/profile_images/924673019233976326/-1qXLtun_normal.jpg</t>
  </si>
  <si>
    <t>http://pbs.twimg.com/profile_images/890696649894502400/snssprhN_normal.jpg</t>
  </si>
  <si>
    <t>http://pbs.twimg.com/profile_images/715176402270744578/_sp4eOr7_normal.jpg</t>
  </si>
  <si>
    <t>http://pbs.twimg.com/profile_images/733575298030014465/B817K5Ng_normal.jpg</t>
  </si>
  <si>
    <t>http://pbs.twimg.com/profile_images/809973659104227328/aJUwStsm_normal.jpg</t>
  </si>
  <si>
    <t>http://pbs.twimg.com/profile_images/792833995906158598/7NghPZ4c_normal.jpg</t>
  </si>
  <si>
    <t>http://pbs.twimg.com/profile_images/924774570636271619/0U9P0CCq_normal.jpg</t>
  </si>
  <si>
    <t>http://pbs.twimg.com/profile_images/801907142391373824/ho0ktqkh_normal.jpg</t>
  </si>
  <si>
    <t>http://pbs.twimg.com/profile_images/921364532710305792/hoLVUtsV_normal.jpg</t>
  </si>
  <si>
    <t>http://pbs.twimg.com/profile_images/832004937181691904/AwH_cSm5_normal.jpg</t>
  </si>
  <si>
    <t>http://pbs.twimg.com/profile_images/915204729688510465/YEAgT-LK_normal.jpg</t>
  </si>
  <si>
    <t>http://pbs.twimg.com/profile_images/904235998086705152/-jnwMeIt_normal.jpg</t>
  </si>
  <si>
    <t>http://pbs.twimg.com/profile_images/924321170454958080/E6hrfWNg_normal.jpg</t>
  </si>
  <si>
    <t>http://pbs.twimg.com/profile_images/2489202998/mjht3re4rfgs7dq0lwbp_normal.jpeg</t>
  </si>
  <si>
    <t>http://pbs.twimg.com/profile_images/759692289010601984/UcDaMtK1_normal.jpg</t>
  </si>
  <si>
    <t>http://pbs.twimg.com/profile_images/844267762876858372/uSjpDjCy_normal.jpg</t>
  </si>
  <si>
    <t>http://pbs.twimg.com/profile_images/800882171066126336/DIptJJf0_normal.jpg</t>
  </si>
  <si>
    <t>http://pbs.twimg.com/profile_images/926613512926978048/bxM0MrCF_normal.jpg</t>
  </si>
  <si>
    <t>http://pbs.twimg.com/profile_images/870497210642726912/lUIUCjnj_normal.jpg</t>
  </si>
  <si>
    <t>http://pbs.twimg.com/profile_images/918559662353633280/fN5cVph8_normal.jpg</t>
  </si>
  <si>
    <t>http://pbs.twimg.com/profile_images/602241112124841984/n3ITTQV3_normal.jpg</t>
  </si>
  <si>
    <t>http://pbs.twimg.com/profile_images/919350635929260033/6DPZ7wiZ_normal.jpg</t>
  </si>
  <si>
    <t>http://pbs.twimg.com/profile_images/750070140453224448/qJvjt7lp_normal.jpg</t>
  </si>
  <si>
    <t>http://pbs.twimg.com/profile_images/740182241159073792/itLoACzL_normal.jpg</t>
  </si>
  <si>
    <t>http://pbs.twimg.com/profile_images/731565694815457280/ivFgofGD_normal.jpg</t>
  </si>
  <si>
    <t>http://pbs.twimg.com/profile_images/834790871220494337/Zld2wIWw_normal.jpg</t>
  </si>
  <si>
    <t>http://pbs.twimg.com/profile_images/870978901132038145/W8320ngy_normal.jpg</t>
  </si>
  <si>
    <t>http://pbs.twimg.com/profile_images/926138630774706177/sleKGARg_normal.jpg</t>
  </si>
  <si>
    <t>http://pbs.twimg.com/profile_images/463691324311740416/GQardfrn_normal.jpeg</t>
  </si>
  <si>
    <t>http://pbs.twimg.com/profile_images/907189329025425408/gg2YGgpr_normal.jpg</t>
  </si>
  <si>
    <t>http://pbs.twimg.com/profile_images/896859999112241153/Fkgx_2WL_normal.jpg</t>
  </si>
  <si>
    <t>http://pbs.twimg.com/profile_images/887748602814230533/8rn4W-EG_normal.jpg</t>
  </si>
  <si>
    <t>http://pbs.twimg.com/profile_images/833123513691209728/5n-fexHr_normal.jpg</t>
  </si>
  <si>
    <t>http://pbs.twimg.com/profile_images/925029055442718720/6s-v9Vy8_normal.jpg</t>
  </si>
  <si>
    <t>http://pbs.twimg.com/profile_images/783349446746726400/WvbalkmL_normal.jpg</t>
  </si>
  <si>
    <t>http://pbs.twimg.com/profile_images/454260343074590720/yiqZxEoN_normal.jpeg</t>
  </si>
  <si>
    <t>http://pbs.twimg.com/profile_images/738183959062806528/f6yhWLa3_normal.jpg</t>
  </si>
  <si>
    <t>http://pbs.twimg.com/profile_images/913098991516229633/ZPLxyyia_normal.jpg</t>
  </si>
  <si>
    <t>http://pbs.twimg.com/profile_images/922311838108327936/psAvi7Gz_normal.jpg</t>
  </si>
  <si>
    <t>http://pbs.twimg.com/profile_images/913958227192238080/URzf56j8_normal.jpg</t>
  </si>
  <si>
    <t>http://pbs.twimg.com/profile_images/927037697213964288/Jp9JPdRh_normal.jpg</t>
  </si>
  <si>
    <t>http://pbs.twimg.com/profile_images/904210657431748609/A0xb0NcF_normal.jpg</t>
  </si>
  <si>
    <t>http://pbs.twimg.com/profile_images/839112792837865477/CplM2VdN_normal.jpg</t>
  </si>
  <si>
    <t>http://pbs.twimg.com/profile_images/883364684363173893/8JRg8iLn_normal.jpg</t>
  </si>
  <si>
    <t>http://pbs.twimg.com/profile_images/924426153489727491/LfB_uS0T_normal.jpg</t>
  </si>
  <si>
    <t>http://pbs.twimg.com/profile_images/925011990011109376/XirUwzsM_normal.jpg</t>
  </si>
  <si>
    <t>http://pbs.twimg.com/profile_images/603190310621941761/2A-fQTaT_normal.jpg</t>
  </si>
  <si>
    <t>http://pbs.twimg.com/profile_images/922120284999684096/K6XIddb7_normal.jpg</t>
  </si>
  <si>
    <t>http://pbs.twimg.com/profile_images/829614395646943232/JVy6ZScC_normal.jpg</t>
  </si>
  <si>
    <t>http://pbs.twimg.com/profile_images/868764312227262464/Q9h4yhfn_normal.jpg</t>
  </si>
  <si>
    <t>http://pbs.twimg.com/profile_images/926964728408297472/Dwz8tgpV_normal.jpg</t>
  </si>
  <si>
    <t>http://pbs.twimg.com/profile_images/825897070028550145/7U3Eigmb_normal.jpg</t>
  </si>
  <si>
    <t>http://pbs.twimg.com/profile_images/447431696804098048/cMkH9nly_normal.jpeg</t>
  </si>
  <si>
    <t>http://pbs.twimg.com/profile_images/2487262014/fgsjbtfw1hb5ac48bcb8_normal.jpeg</t>
  </si>
  <si>
    <t>http://pbs.twimg.com/profile_images/918349687257747456/l7UkViWa_normal.jpg</t>
  </si>
  <si>
    <t>http://pbs.twimg.com/profile_images/887421505348538371/AhEXvM3d_normal.jpg</t>
  </si>
  <si>
    <t>http://pbs.twimg.com/profile_images/601787388856270849/0ySjAMjo_normal.jpg</t>
  </si>
  <si>
    <t>http://pbs.twimg.com/profile_images/874701254391410689/HhNDpds3_normal.jpg</t>
  </si>
  <si>
    <t>http://pbs.twimg.com/profile_images/876823682202558464/qHyCCij1_normal.jpg</t>
  </si>
  <si>
    <t>http://pbs.twimg.com/profile_images/843961737930031104/CNTv_pv1_normal.jpg</t>
  </si>
  <si>
    <t>http://pbs.twimg.com/profile_images/786673274281402368/Guf8i9rp_normal.jpg</t>
  </si>
  <si>
    <t>http://pbs.twimg.com/profile_images/922219884175679488/IVbK2mVS_normal.jpg</t>
  </si>
  <si>
    <t>http://pbs.twimg.com/profile_images/860182289795477504/szAd1-QW_normal.jpg</t>
  </si>
  <si>
    <t>http://pbs.twimg.com/profile_images/878408384055320578/x1Y6FTNc_normal.jpg</t>
  </si>
  <si>
    <t>http://pbs.twimg.com/profile_images/925289437113868289/Zf5xDuLx_normal.jpg</t>
  </si>
  <si>
    <t>http://pbs.twimg.com/profile_images/821600170605510656/q1PfUPNI_normal.jpg</t>
  </si>
  <si>
    <t>http://pbs.twimg.com/profile_images/743079539912380417/z1rFqOZt_normal.jpg</t>
  </si>
  <si>
    <t>http://pbs.twimg.com/profile_images/770776324483022854/H1Ndo2k2_normal.jpg</t>
  </si>
  <si>
    <t>http://pbs.twimg.com/profile_images/924532107413803008/SJrsNRKB_normal.jpg</t>
  </si>
  <si>
    <t>http://pbs.twimg.com/profile_images/904073303442251777/DscnxgJ5_normal.jpg</t>
  </si>
  <si>
    <t>http://pbs.twimg.com/profile_images/552099761642569729/Ik218MW5_normal.jpeg</t>
  </si>
  <si>
    <t>http://pbs.twimg.com/profile_images/793456734195122176/g4EjbQAA_normal.jpg</t>
  </si>
  <si>
    <t>http://pbs.twimg.com/profile_images/904830372092903424/HafswZI6_normal.jpg</t>
  </si>
  <si>
    <t>http://pbs.twimg.com/profile_images/890737614483017728/kPTCcA8f_normal.jpg</t>
  </si>
  <si>
    <t>http://pbs.twimg.com/profile_images/863428538292154369/PxhHKxmY_normal.jpg</t>
  </si>
  <si>
    <t>http://pbs.twimg.com/profile_images/927017764946096128/tQPSlAJ0_normal.jpg</t>
  </si>
  <si>
    <t>http://pbs.twimg.com/profile_images/913627939622850561/hTFy99uB_normal.jpg</t>
  </si>
  <si>
    <t>http://pbs.twimg.com/profile_images/915998766104240128/PoUKLvYG_normal.jpg</t>
  </si>
  <si>
    <t>http://pbs.twimg.com/profile_images/896878369706475520/UC0_lAPj_normal.jpg</t>
  </si>
  <si>
    <t>http://pbs.twimg.com/profile_images/927309645496094721/W8Hhc5ZF_normal.jpg</t>
  </si>
  <si>
    <t>http://pbs.twimg.com/profile_images/922172128497225729/ALflAPwz_normal.jpg</t>
  </si>
  <si>
    <t>http://pbs.twimg.com/profile_images/663114306888867840/jK_sxul8_normal.jpg</t>
  </si>
  <si>
    <t>http://pbs.twimg.com/profile_images/595637332524584961/seyaNNfN_normal.jpg</t>
  </si>
  <si>
    <t>http://pbs.twimg.com/profile_images/924766464112054275/sUnyZNl7_normal.jpg</t>
  </si>
  <si>
    <t>http://pbs.twimg.com/profile_images/914966571474456577/oBzBsnvq_normal.jpg</t>
  </si>
  <si>
    <t>http://pbs.twimg.com/profile_images/855466248167149574/PiUj7u21_normal.jpg</t>
  </si>
  <si>
    <t>http://pbs.twimg.com/profile_images/857216192146288640/dyYovS_v_normal.jpg</t>
  </si>
  <si>
    <t>http://pbs.twimg.com/profile_images/925020320897032192/Mx-RAA6C_normal.jpg</t>
  </si>
  <si>
    <t>http://pbs.twimg.com/profile_images/3087618497/345e2398ffefcf96fc95d1cb9f9de245_normal.png</t>
  </si>
  <si>
    <t>http://pbs.twimg.com/profile_images/630648498459942912/ESLALVQk_normal.jpg</t>
  </si>
  <si>
    <t>http://pbs.twimg.com/profile_images/815029032492339200/QODxlOc6_normal.jpg</t>
  </si>
  <si>
    <t>http://pbs.twimg.com/profile_images/772488527200325633/0M4Uckfe_normal.jpg</t>
  </si>
  <si>
    <t>http://pbs.twimg.com/profile_images/926202708985397248/BjbSjBlb_normal.jpg</t>
  </si>
  <si>
    <t>http://pbs.twimg.com/profile_images/566043816030117889/DGVPugTI_normal.jpeg</t>
  </si>
  <si>
    <t>http://pbs.twimg.com/profile_images/885438722757369856/S47rAK_y_normal.jpg</t>
  </si>
  <si>
    <t>http://pbs.twimg.com/profile_images/813957113265451009/-1AsRB93_normal.jpg</t>
  </si>
  <si>
    <t>http://pbs.twimg.com/profile_images/746831959586811906/YLKCl5cY_normal.jpg</t>
  </si>
  <si>
    <t>http://pbs.twimg.com/profile_images/858107865889816577/Yc4QRJtF_normal.jpg</t>
  </si>
  <si>
    <t>http://pbs.twimg.com/profile_images/925718619241287680/YMkq8PoH_normal.jpg</t>
  </si>
  <si>
    <t>http://pbs.twimg.com/profile_images/923613508142379008/hTdQbCHe_normal.jpg</t>
  </si>
  <si>
    <t>http://pbs.twimg.com/profile_images/906058283110154240/B8FA3Y4f_normal.jpg</t>
  </si>
  <si>
    <t>http://pbs.twimg.com/profile_images/926879542291001344/sofbnGPZ_normal.jpg</t>
  </si>
  <si>
    <t>http://pbs.twimg.com/profile_images/863455637673566208/xTmMiR6Q_normal.jpg</t>
  </si>
  <si>
    <t>http://pbs.twimg.com/profile_images/868074696528580608/tExvftP0_normal.jpg</t>
  </si>
  <si>
    <t>http://pbs.twimg.com/profile_images/883461600853856257/Jz0AV4_C_normal.jpg</t>
  </si>
  <si>
    <t>http://pbs.twimg.com/profile_images/761177952415522816/eMgTGHqY_normal.jpg</t>
  </si>
  <si>
    <t>http://pbs.twimg.com/profile_images/925709581430480897/t3otfSc0_normal.jpg</t>
  </si>
  <si>
    <t>http://pbs.twimg.com/profile_images/412297583915040768/xwnHmLz4_normal.jpeg</t>
  </si>
  <si>
    <t>http://pbs.twimg.com/profile_images/913889495052898304/W1DlHcDm_normal.jpg</t>
  </si>
  <si>
    <t>http://pbs.twimg.com/profile_images/914104890003161089/h6d0e-J__normal.jpg</t>
  </si>
  <si>
    <t>http://pbs.twimg.com/profile_images/892689199412813824/khY4T571_normal.png</t>
  </si>
  <si>
    <t>http://pbs.twimg.com/profile_images/902519928946864130/iHGCu4A__normal.jpg</t>
  </si>
  <si>
    <t>http://pbs.twimg.com/profile_images/923301996526014470/MJy3yE7o_normal.jpg</t>
  </si>
  <si>
    <t>http://pbs.twimg.com/profile_images/873631427652460546/NYdQIJhJ_normal.jpg</t>
  </si>
  <si>
    <t>http://pbs.twimg.com/profile_images/923976224929730560/yMHhZZdS_normal.jpg</t>
  </si>
  <si>
    <t>http://pbs.twimg.com/profile_images/852920240413519873/t-rUl_il_normal.jpg</t>
  </si>
  <si>
    <t>http://pbs.twimg.com/profile_images/897120380275609600/f-gQyH_6_normal.jpg</t>
  </si>
  <si>
    <t>http://pbs.twimg.com/profile_images/720686893973774336/KU9fBw8k_normal.jpg</t>
  </si>
  <si>
    <t>http://pbs.twimg.com/profile_images/925495353566167040/nMPooZ1i_normal.jpg</t>
  </si>
  <si>
    <t>http://pbs.twimg.com/profile_images/917768965144813568/f5PcMIGn_normal.jpg</t>
  </si>
  <si>
    <t>http://pbs.twimg.com/profile_images/526792419140833281/V6xoeK-d_normal.png</t>
  </si>
  <si>
    <t>http://pbs.twimg.com/profile_images/893101530684866560/pOvaIhzR_normal.jpg</t>
  </si>
  <si>
    <t>http://pbs.twimg.com/profile_images/927350330530107392/4OORmVkI_normal.jpg</t>
  </si>
  <si>
    <t>http://pbs.twimg.com/profile_images/925882300574953475/H6v_E2eN_normal.jpg</t>
  </si>
  <si>
    <t>http://pbs.twimg.com/profile_images/916084344627671040/rhdPTFMt_normal.jpg</t>
  </si>
  <si>
    <t>http://pbs.twimg.com/profile_images/906188319335297024/RC0iDCrL_normal.jpg</t>
  </si>
  <si>
    <t>http://pbs.twimg.com/profile_images/914322264526647296/NIiJoAwz_normal.jpg</t>
  </si>
  <si>
    <t>http://pbs.twimg.com/profile_images/926427709277986816/MpddNZF7_normal.jpg</t>
  </si>
  <si>
    <t>http://pbs.twimg.com/profile_images/922416005854453760/XDfXA_hX_normal.jpg</t>
  </si>
  <si>
    <t>http://pbs.twimg.com/profile_images/901929302236815360/7-x-GUPd_normal.jpg</t>
  </si>
  <si>
    <t>http://pbs.twimg.com/profile_images/713382163475988480/R-AtmAKS_normal.jpg</t>
  </si>
  <si>
    <t>http://pbs.twimg.com/profile_images/912507555829637120/Ji9q4Lvt_normal.jpg</t>
  </si>
  <si>
    <t>http://pbs.twimg.com/profile_images/926856079375396864/z8v6Egbn_normal.jpg</t>
  </si>
  <si>
    <t>http://pbs.twimg.com/profile_images/887974008918077440/7D2jeMPt_normal.jpg</t>
  </si>
  <si>
    <t>http://pbs.twimg.com/profile_images/918121288723582976/NUWAS4RV_normal.jpg</t>
  </si>
  <si>
    <t>http://pbs.twimg.com/profile_images/909514821938352130/OABslwf8_normal.jpg</t>
  </si>
  <si>
    <t>http://pbs.twimg.com/profile_images/922100745079582720/SReANz_7_normal.jpg</t>
  </si>
  <si>
    <t>http://pbs.twimg.com/profile_images/765263978075459584/NHUMr5G5_normal.jpg</t>
  </si>
  <si>
    <t>http://pbs.twimg.com/profile_images/894519344918654976/VNRKWboA_normal.jpg</t>
  </si>
  <si>
    <t>http://pbs.twimg.com/profile_images/427325862631858176/dejiYV61_normal.jpeg</t>
  </si>
  <si>
    <t>http://pbs.twimg.com/profile_images/926071373029564416/osgXDQN0_normal.jpg</t>
  </si>
  <si>
    <t>http://pbs.twimg.com/profile_images/921445624280522753/UJfZ-6Y3_normal.jpg</t>
  </si>
  <si>
    <t>http://pbs.twimg.com/profile_images/530430854707683328/Q2KmImbp_normal.jpeg</t>
  </si>
  <si>
    <t>http://pbs.twimg.com/profile_images/925074245117513728/7WmNSTyb_normal.jpg</t>
  </si>
  <si>
    <t>http://pbs.twimg.com/profile_images/758838394344525824/vnQOQZdc_normal.jpg</t>
  </si>
  <si>
    <t>http://pbs.twimg.com/profile_images/857185765629067264/FdUy09ol_normal.jpg</t>
  </si>
  <si>
    <t>http://pbs.twimg.com/profile_images/773305940330283008/hfWH6U4Y_normal.jpg</t>
  </si>
  <si>
    <t>http://pbs.twimg.com/profile_images/892993900972920834/Bg6qXE1e_normal.jpg</t>
  </si>
  <si>
    <t>http://pbs.twimg.com/profile_images/778613432547438593/fjIK1fYY_normal.jpg</t>
  </si>
  <si>
    <t>http://pbs.twimg.com/profile_images/418727456728559616/23mJoTte_normal.jpeg</t>
  </si>
  <si>
    <t>http://pbs.twimg.com/profile_images/776943165001596928/PgKru6Ud_normal.jpg</t>
  </si>
  <si>
    <t>http://pbs.twimg.com/profile_images/924191528041549824/2ZzkZ_10_normal.jpg</t>
  </si>
  <si>
    <t>http://pbs.twimg.com/profile_images/852938855544221697/tazZ3xQS_normal.jpg</t>
  </si>
  <si>
    <t>http://pbs.twimg.com/profile_images/863771760700919809/MvYyvAbz_normal.jpg</t>
  </si>
  <si>
    <t>http://pbs.twimg.com/profile_images/924197569449795587/3MhcqU1O_normal.jpg</t>
  </si>
  <si>
    <t>http://pbs.twimg.com/profile_images/915205862699843584/SceAch3n_normal.jpg</t>
  </si>
  <si>
    <t>http://pbs.twimg.com/profile_images/926022171847282688/z4G5u00__normal.jpg</t>
  </si>
  <si>
    <t>http://pbs.twimg.com/profile_images/577820059273281536/ehR17aB8_normal.jpeg</t>
  </si>
  <si>
    <t>http://pbs.twimg.com/profile_images/923716636867260416/R54t_lsg_normal.jpg</t>
  </si>
  <si>
    <t>http://pbs.twimg.com/profile_images/925438354014994432/7POrTR73_normal.jpg</t>
  </si>
  <si>
    <t>http://pbs.twimg.com/profile_images/746025115461255168/-2g9FKH3_normal.jpg</t>
  </si>
  <si>
    <t>http://pbs.twimg.com/profile_images/923624868456824834/1MdQrdK3_normal.jpg</t>
  </si>
  <si>
    <t>http://pbs.twimg.com/profile_images/923253113527472128/9BR7n_sZ_normal.jpg</t>
  </si>
  <si>
    <t>http://pbs.twimg.com/profile_images/522239845515546624/KMcSJWJe_normal.jpeg</t>
  </si>
  <si>
    <t>http://pbs.twimg.com/profile_images/922208374405640192/P_9wn6bq_normal.jpg</t>
  </si>
  <si>
    <t>http://pbs.twimg.com/profile_images/618547717296496640/-VR-346m_normal.jpg</t>
  </si>
  <si>
    <t>http://pbs.twimg.com/profile_images/925938059698249728/qrPUSvBE_normal.jpg</t>
  </si>
  <si>
    <t>http://pbs.twimg.com/profile_images/913241914949885952/68CrG5HB_normal.jpg</t>
  </si>
  <si>
    <t>http://pbs.twimg.com/profile_images/904721970842845185/2b-hIBxB_normal.jpg</t>
  </si>
  <si>
    <t>http://pbs.twimg.com/profile_images/821463566347882497/nkGICP_o_normal.jpg</t>
  </si>
  <si>
    <t>http://pbs.twimg.com/profile_images/903199473639284737/sH6nqIzs_normal.jpg</t>
  </si>
  <si>
    <t>http://pbs.twimg.com/profile_images/908384598983430144/xDZD9gMB_normal.jpg</t>
  </si>
  <si>
    <t>http://pbs.twimg.com/profile_images/926231824405278726/y8lb3hsr_normal.jpg</t>
  </si>
  <si>
    <t>http://pbs.twimg.com/profile_images/926410088180600832/LJ66OXeS_normal.jpg</t>
  </si>
  <si>
    <t>http://pbs.twimg.com/profile_images/722586196942032898/ki8ZyHLb_normal.jpg</t>
  </si>
  <si>
    <t>http://pbs.twimg.com/profile_images/922183870300262400/0t5TdaFE_normal.jpg</t>
  </si>
  <si>
    <t>http://pbs.twimg.com/profile_images/925722602227847168/df4qWHin_normal.jpg</t>
  </si>
  <si>
    <t>http://pbs.twimg.com/profile_images/900626414688272385/1Brk4hlp_normal.jpg</t>
  </si>
  <si>
    <t>http://pbs.twimg.com/profile_images/882714830792044544/jhGYdIFr_normal.jpg</t>
  </si>
  <si>
    <t>http://pbs.twimg.com/profile_images/917869425017131011/qGoEPN5Z_normal.jpg</t>
  </si>
  <si>
    <t>http://pbs.twimg.com/profile_images/919234255724494849/qsTccFhV_normal.jpg</t>
  </si>
  <si>
    <t>http://pbs.twimg.com/profile_images/910968617608638465/eTtz7tuK_normal.jpg</t>
  </si>
  <si>
    <t>http://pbs.twimg.com/profile_images/927331378001309696/e-NfMIvn_normal.jpg</t>
  </si>
  <si>
    <t>http://pbs.twimg.com/profile_images/927318669448876033/T_tYTHvd_normal.jpg</t>
  </si>
  <si>
    <t>http://pbs.twimg.com/profile_images/702748254006542337/6k7OSTA9_normal.jpg</t>
  </si>
  <si>
    <t>http://pbs.twimg.com/profile_images/875746667177197569/b7dqezeQ_normal.jpg</t>
  </si>
  <si>
    <t>http://pbs.twimg.com/profile_images/905164095619559427/FpkjHRE1_normal.jpg</t>
  </si>
  <si>
    <t>http://pbs.twimg.com/profile_images/920307054664810497/e3RLGQ1r_normal.jpg</t>
  </si>
  <si>
    <t>http://pbs.twimg.com/profile_images/916902799539036160/nj_6x8hs_normal.jpg</t>
  </si>
  <si>
    <t>http://pbs.twimg.com/profile_images/378800000419971492/1b34dabb022f2719a44ad8a2003a12a7_normal.jpeg</t>
  </si>
  <si>
    <t>http://pbs.twimg.com/profile_images/919120408745467904/1YICsK54_normal.jpg</t>
  </si>
  <si>
    <t>http://pbs.twimg.com/profile_images/863845557261021185/ov6lamfG_normal.jpg</t>
  </si>
  <si>
    <t>http://pbs.twimg.com/profile_images/846522065347862532/yKfzFSfn_normal.jpg</t>
  </si>
  <si>
    <t>http://pbs.twimg.com/profile_images/872476462951092225/F2vSCgB9_normal.jpg</t>
  </si>
  <si>
    <t>http://pbs.twimg.com/profile_images/822790672403009536/7-JMp6Ib_normal.jpg</t>
  </si>
  <si>
    <t>http://pbs.twimg.com/profile_images/719702768588562433/XtCBCjvL_normal.jpg</t>
  </si>
  <si>
    <t>http://pbs.twimg.com/profile_images/922830573378457600/FcTL123s_normal.jpg</t>
  </si>
  <si>
    <t>http://pbs.twimg.com/profile_images/909652653671686144/gsuWVje9_normal.jpg</t>
  </si>
  <si>
    <t>http://pbs.twimg.com/profile_images/814850997164109824/bJQwHnCm_normal.jpg</t>
  </si>
  <si>
    <t>http://pbs.twimg.com/profile_images/923187825394163712/4BfiYQru_normal.jpg</t>
  </si>
  <si>
    <t>http://pbs.twimg.com/profile_images/922994495163125761/jumsa6KI_normal.jpg</t>
  </si>
  <si>
    <t>http://pbs.twimg.com/profile_images/926812905764372480/PUsBupta_normal.jpg</t>
  </si>
  <si>
    <t>http://pbs.twimg.com/profile_images/922312837770313728/s9FtuTd6_normal.jpg</t>
  </si>
  <si>
    <t>http://pbs.twimg.com/profile_images/927319543810285568/RN1mtr93_normal.jpg</t>
  </si>
  <si>
    <t>http://pbs.twimg.com/profile_images/713704787385180160/D20hwt58_normal.jpg</t>
  </si>
  <si>
    <t>http://pbs.twimg.com/profile_images/850134295595372544/tJbTUf1e_normal.jpg</t>
  </si>
  <si>
    <t>http://pbs.twimg.com/profile_images/924590704055107584/W-Zcz6ki_normal.jpg</t>
  </si>
  <si>
    <t>http://pbs.twimg.com/profile_images/912457339374047236/k81EE-OO_normal.jpg</t>
  </si>
  <si>
    <t>http://pbs.twimg.com/profile_images/921134510045003776/dqfpw8j5_normal.jpg</t>
  </si>
  <si>
    <t>http://pbs.twimg.com/profile_images/912545862437371904/iwmT1Roe_normal.jpg</t>
  </si>
  <si>
    <t>http://pbs.twimg.com/profile_images/767020165133328385/95ZdlllS_normal.jpg</t>
  </si>
  <si>
    <t>http://pbs.twimg.com/profile_images/792630896557973504/1b5fUVQX_normal.jpg</t>
  </si>
  <si>
    <t>http://pbs.twimg.com/profile_images/908039147755106304/qk7nMQSX_normal.jpg</t>
  </si>
  <si>
    <t>http://pbs.twimg.com/profile_images/923186727208062977/Mdvo7rVJ_normal.jpg</t>
  </si>
  <si>
    <t>http://pbs.twimg.com/profile_images/846278203845103618/Y1q9jaQN_normal.jpg</t>
  </si>
  <si>
    <t>http://pbs.twimg.com/profile_images/867160831754199040/i9QhQGcV_normal.jpg</t>
  </si>
  <si>
    <t>http://pbs.twimg.com/profile_images/862693939853307906/JObCDeqd_normal.jpg</t>
  </si>
  <si>
    <t>http://pbs.twimg.com/profile_images/919904873147232256/Dq_JZVdI_normal.jpg</t>
  </si>
  <si>
    <t>http://pbs.twimg.com/profile_images/925186694969733120/GTOQSDPb_normal.jpg</t>
  </si>
  <si>
    <t>http://pbs.twimg.com/profile_images/917299968720949249/pAfZM91S_normal.jpg</t>
  </si>
  <si>
    <t>http://pbs.twimg.com/profile_images/826326405797404672/NZua07hT_normal.jpg</t>
  </si>
  <si>
    <t>http://pbs.twimg.com/profile_images/900274046096465921/-4cHZzlC_normal.jpg</t>
  </si>
  <si>
    <t>http://pbs.twimg.com/profile_images/902490810440142849/QUfzXIUZ_normal.jpg</t>
  </si>
  <si>
    <t>http://pbs.twimg.com/profile_images/889801205123239937/Qbg8cYsR_normal.jpg</t>
  </si>
  <si>
    <t>http://pbs.twimg.com/profile_images/712381982769074176/8OjlpHi8_normal.jpg</t>
  </si>
  <si>
    <t>http://pbs.twimg.com/profile_images/920153757253545989/2hlgQSRB_normal.jpg</t>
  </si>
  <si>
    <t>http://pbs.twimg.com/profile_images/896532324850028544/mbgxmWKG_normal.jpg</t>
  </si>
  <si>
    <t>http://pbs.twimg.com/profile_images/920043075694669824/Mw-by3Du_normal.jpg</t>
  </si>
  <si>
    <t>http://pbs.twimg.com/profile_images/458755046403223552/6k_ApvOs_normal.jpeg</t>
  </si>
  <si>
    <t>http://pbs.twimg.com/profile_images/923465112383504384/WYj3ORLT_normal.jpg</t>
  </si>
  <si>
    <t>http://pbs.twimg.com/profile_images/926479676322861057/UxEj3Fc7_normal.jpg</t>
  </si>
  <si>
    <t>http://pbs.twimg.com/profile_images/378800000661171909/4e176382b2ced361251faf17d84c31c2_normal.png</t>
  </si>
  <si>
    <t>http://pbs.twimg.com/profile_images/786568137495969792/hixcMvgW_normal.jpg</t>
  </si>
  <si>
    <t>http://pbs.twimg.com/profile_images/921791068223414272/6A_BjrNE_normal.jpg</t>
  </si>
  <si>
    <t>http://pbs.twimg.com/profile_images/924803312817405953/JRqpNZ0L_normal.jpg</t>
  </si>
  <si>
    <t>http://pbs.twimg.com/profile_images/910723204821475328/djx3qb4r_normal.jpg</t>
  </si>
  <si>
    <t>http://pbs.twimg.com/profile_images/864140338335698944/iFDYY2lb_normal.jpg</t>
  </si>
  <si>
    <t>http://pbs.twimg.com/profile_images/922069340698025985/FBtotiCW_normal.jpg</t>
  </si>
  <si>
    <t>http://pbs.twimg.com/profile_images/927139713135398912/AfgCHvZR_normal.jpg</t>
  </si>
  <si>
    <t>http://pbs.twimg.com/profile_images/926441217583280128/R8bft6KJ_normal.jpg</t>
  </si>
  <si>
    <t>http://pbs.twimg.com/profile_images/915217550119772161/7aSpJzXG_normal.jpg</t>
  </si>
  <si>
    <t>http://pbs.twimg.com/profile_images/898522308809302016/DdjWH5X0_normal.jpg</t>
  </si>
  <si>
    <t>http://pbs.twimg.com/profile_images/594521281275535360/iTHeqkrt_normal.jpg</t>
  </si>
  <si>
    <t>http://pbs.twimg.com/profile_images/873674155358654465/CvL2EYXL_normal.jpg</t>
  </si>
  <si>
    <t>http://pbs.twimg.com/profile_images/735455264598544384/aYc6FdSh_normal.jpg</t>
  </si>
  <si>
    <t>http://pbs.twimg.com/profile_images/600646429774843904/DGWn8taN_normal.jpg</t>
  </si>
  <si>
    <t>http://pbs.twimg.com/profile_images/920491824472453121/ip6AXVtR_normal.jpg</t>
  </si>
  <si>
    <t>http://pbs.twimg.com/profile_images/902871175289700357/jA619T3Y_normal.jpg</t>
  </si>
  <si>
    <t>http://pbs.twimg.com/profile_images/917780380031340544/k5aKmEzm_normal.jpg</t>
  </si>
  <si>
    <t>http://pbs.twimg.com/profile_images/875390041773793280/xu_pw_32_normal.jpg</t>
  </si>
  <si>
    <t>http://pbs.twimg.com/profile_images/696135290163859457/-GiIj_gJ_normal.jpg</t>
  </si>
  <si>
    <t>http://pbs.twimg.com/profile_images/746551093853773825/K9FO40KP_normal.jpg</t>
  </si>
  <si>
    <t>http://pbs.twimg.com/profile_images/921473267369742337/icC3fhHL_normal.jpg</t>
  </si>
  <si>
    <t>http://pbs.twimg.com/profile_images/670593465026113536/ZgUCHV3j_normal.jpg</t>
  </si>
  <si>
    <t>http://pbs.twimg.com/profile_images/885568538978734080/Xtk7zedu_normal.jpg</t>
  </si>
  <si>
    <t>http://pbs.twimg.com/profile_images/920710084963045376/fqKFr1nb_normal.jpg</t>
  </si>
  <si>
    <t>http://pbs.twimg.com/profile_images/924653467695828993/CpJuSULx_normal.jpg</t>
  </si>
  <si>
    <t>http://pbs.twimg.com/profile_images/900601700163006468/kcwRTleu_normal.jpg</t>
  </si>
  <si>
    <t>http://pbs.twimg.com/profile_images/920979350652104705/Qs7DUZj9_normal.jpg</t>
  </si>
  <si>
    <t>http://pbs.twimg.com/profile_images/905395401892745216/ZHNRqM-u_normal.jpg</t>
  </si>
  <si>
    <t>http://pbs.twimg.com/profile_images/668915222258806785/OgCE9YUB_normal.jpg</t>
  </si>
  <si>
    <t>http://pbs.twimg.com/profile_images/735205799144919040/x-1841OZ_normal.jpg</t>
  </si>
  <si>
    <t>http://pbs.twimg.com/profile_images/597969273932292096/3IKb9vyN_normal.jpg</t>
  </si>
  <si>
    <t>http://pbs.twimg.com/profile_images/755899596878991361/72wg5_eg_normal.jpg</t>
  </si>
  <si>
    <t>http://pbs.twimg.com/profile_images/513754365061267457/fpgoNvQ-_normal.jpeg</t>
  </si>
  <si>
    <t>http://pbs.twimg.com/profile_images/890795197751189506/Nn6cdJYn_normal.jpg</t>
  </si>
  <si>
    <t>http://pbs.twimg.com/profile_images/907922423055601664/ABYuvtcX_normal.jpg</t>
  </si>
  <si>
    <t>http://pbs.twimg.com/profile_images/793235148796006402/sAjjvRXO_normal.jpg</t>
  </si>
  <si>
    <t>http://pbs.twimg.com/profile_images/850736724665708545/wHNjEBDf_normal.jpg</t>
  </si>
  <si>
    <t>http://pbs.twimg.com/profile_images/885325099183755265/SeWcAdA9_normal.jpg</t>
  </si>
  <si>
    <t>http://pbs.twimg.com/profile_images/850110852845809664/6H5NqI79_normal.jpg</t>
  </si>
  <si>
    <t>http://pbs.twimg.com/profile_images/803303854204997632/sbqmpFSG_normal.jpg</t>
  </si>
  <si>
    <t>http://pbs.twimg.com/profile_images/764045071037661184/orhxdKRD_normal.jpg</t>
  </si>
  <si>
    <t>http://pbs.twimg.com/profile_images/823893984036536320/GaafaaSK_normal.jpg</t>
  </si>
  <si>
    <t>http://pbs.twimg.com/profile_images/901326213112881152/WtnvUi8B_normal.jpg</t>
  </si>
  <si>
    <t>http://pbs.twimg.com/profile_images/921538628945399809/_-Fufnur_normal.jpg</t>
  </si>
  <si>
    <t>http://pbs.twimg.com/profile_images/906322264508964864/crUjEOY8_normal.jpg</t>
  </si>
  <si>
    <t>http://pbs.twimg.com/profile_images/787745358336102400/porb5OR5_normal.jpg</t>
  </si>
  <si>
    <t>http://pbs.twimg.com/profile_images/925594693391540224/8v7Qn8nx_normal.jpg</t>
  </si>
  <si>
    <t>http://pbs.twimg.com/profile_images/907553652725964800/SlKA7kiw_normal.jpg</t>
  </si>
  <si>
    <t>http://pbs.twimg.com/profile_images/849900284012879873/zkC8mcdx_normal.jpg</t>
  </si>
  <si>
    <t>http://pbs.twimg.com/profile_images/909802018881130496/vr3qoIxn_normal.jpg</t>
  </si>
  <si>
    <t>http://pbs.twimg.com/profile_images/737168025267277824/ZCp_XxJ7_normal.jpg</t>
  </si>
  <si>
    <t>http://pbs.twimg.com/profile_images/886908134853300224/e6GuwSc5_normal.jpg</t>
  </si>
  <si>
    <t>http://pbs.twimg.com/profile_images/927516424477855745/EnGd1T96_normal.jpg</t>
  </si>
  <si>
    <t>http://pbs.twimg.com/profile_images/453644379186417664/M2fyI-57_normal.jpeg</t>
  </si>
  <si>
    <t>http://pbs.twimg.com/profile_images/914623599142633472/Gx72QGuf_normal.jpg</t>
  </si>
  <si>
    <t>http://pbs.twimg.com/profile_images/599582827206717441/opwvaQDH_normal.png</t>
  </si>
  <si>
    <t>http://pbs.twimg.com/profile_images/926103999408898048/X-iSVxAI_normal.jpg</t>
  </si>
  <si>
    <t>http://pbs.twimg.com/profile_images/896253064079855616/MB84tfg-_normal.jpg</t>
  </si>
  <si>
    <t>http://pbs.twimg.com/profile_images/829662695754440704/nfSuhyPI_normal.jpg</t>
  </si>
  <si>
    <t>http://pbs.twimg.com/profile_images/882637962026078209/5QihpeUd_normal.jpg</t>
  </si>
  <si>
    <t>http://pbs.twimg.com/profile_images/904187015784271872/smZJ0TJ-_normal.jpg</t>
  </si>
  <si>
    <t>http://pbs.twimg.com/profile_images/881621396107005952/kBGPXSjt_normal.jpg</t>
  </si>
  <si>
    <t>http://pbs.twimg.com/profile_images/874776177755529217/b1RX1kIm_normal.jpg</t>
  </si>
  <si>
    <t>http://pbs.twimg.com/profile_images/923620531806629888/zJzpNS4P_normal.jpg</t>
  </si>
  <si>
    <t>http://pbs.twimg.com/profile_images/904711577475174401/XhAkC0Ao_normal.jpg</t>
  </si>
  <si>
    <t>http://pbs.twimg.com/profile_images/806354757598081025/zQxx0y15_normal.jpg</t>
  </si>
  <si>
    <t>http://pbs.twimg.com/profile_images/919248886396469249/jRDzJgH6_normal.jpg</t>
  </si>
  <si>
    <t>http://pbs.twimg.com/profile_images/762082760647467008/j1AFU_pb_normal.jpg</t>
  </si>
  <si>
    <t>http://pbs.twimg.com/profile_images/922340918325157888/KHGLDgGT_normal.jpg</t>
  </si>
  <si>
    <t>http://pbs.twimg.com/profile_images/716068630392209408/AJHgkq4k_normal.jpg</t>
  </si>
  <si>
    <t>http://pbs.twimg.com/profile_images/914904641581862917/2hZbJ20Z_normal.jpg</t>
  </si>
  <si>
    <t>http://pbs.twimg.com/profile_images/498015087685148672/6be1zZCk_normal.jpeg</t>
  </si>
  <si>
    <t>http://pbs.twimg.com/profile_images/886567539047886848/4-25BoBU_normal.jpg</t>
  </si>
  <si>
    <t>http://pbs.twimg.com/profile_images/923445910675378177/Q87rtoZa_normal.jpg</t>
  </si>
  <si>
    <t>http://pbs.twimg.com/profile_images/913471385862905858/7-hQ5n5e_normal.jpg</t>
  </si>
  <si>
    <t>http://pbs.twimg.com/profile_images/880840621069651969/Og5BTabJ_normal.jpg</t>
  </si>
  <si>
    <t>http://pbs.twimg.com/profile_images/3649378940/1013352951394744ff94c3df16973cb2_normal.jpeg</t>
  </si>
  <si>
    <t>http://pbs.twimg.com/profile_images/890201497564303360/emKiGh1W_normal.jpg</t>
  </si>
  <si>
    <t>http://pbs.twimg.com/profile_images/877782769903878144/7iH16BTH_normal.jpg</t>
  </si>
  <si>
    <t>http://pbs.twimg.com/profile_images/926690360427982850/MRdzRUvA_normal.jpg</t>
  </si>
  <si>
    <t>http://pbs.twimg.com/profile_images/378800000074136692/c02dc6b8b528549553310c0e7263864d_normal.png</t>
  </si>
  <si>
    <t>http://pbs.twimg.com/profile_images/876509509153419264/imY4NElh_normal.jpg</t>
  </si>
  <si>
    <t>http://pbs.twimg.com/profile_images/864527487325184000/EjyNAoTU_normal.jpg</t>
  </si>
  <si>
    <t>http://pbs.twimg.com/profile_images/599721145688936448/jG3fgMx7_normal.jpg</t>
  </si>
  <si>
    <t>http://pbs.twimg.com/profile_images/764445452750188544/4YNWe8pZ_normal.jpg</t>
  </si>
  <si>
    <t>http://pbs.twimg.com/profile_images/925389940195807232/9Vrkx5yY_normal.jpg</t>
  </si>
  <si>
    <t>http://pbs.twimg.com/profile_images/770803526071091200/biuD7r1H_normal.jpg</t>
  </si>
  <si>
    <t>http://pbs.twimg.com/profile_images/902897220659232768/BZe0eEaJ_normal.jpg</t>
  </si>
  <si>
    <t>http://pbs.twimg.com/profile_images/661653354263785472/JvIqyUIU_normal.jpg</t>
  </si>
  <si>
    <t>http://pbs.twimg.com/profile_images/922692561986256896/6Ms3zkx5_normal.jpg</t>
  </si>
  <si>
    <t>http://pbs.twimg.com/profile_images/870510022060425217/8V0KNqnC_normal.jpg</t>
  </si>
  <si>
    <t>http://pbs.twimg.com/profile_images/885463686629933056/GggEiebs_normal.jpg</t>
  </si>
  <si>
    <t>http://pbs.twimg.com/profile_images/895264282383929344/nyxwwCeE_normal.jpg</t>
  </si>
  <si>
    <t>http://pbs.twimg.com/profile_images/857701567360888833/QbXX7QaH_normal.jpg</t>
  </si>
  <si>
    <t>http://pbs.twimg.com/profile_images/917272315393540097/CGgD0VF5_normal.jpg</t>
  </si>
  <si>
    <t>http://pbs.twimg.com/profile_images/748354059917266945/7wK91p4W_normal.jpg</t>
  </si>
  <si>
    <t>http://pbs.twimg.com/profile_images/801352020296929280/nja2HWgJ_normal.jpg</t>
  </si>
  <si>
    <t>http://pbs.twimg.com/profile_images/886566494427066369/2f8VHUiB_normal.jpg</t>
  </si>
  <si>
    <t>http://pbs.twimg.com/profile_images/895341644354113538/DKZGxZFK_normal.jpg</t>
  </si>
  <si>
    <t>http://pbs.twimg.com/profile_images/866147525295620096/k2cWJGEv_normal.jpg</t>
  </si>
  <si>
    <t>http://pbs.twimg.com/profile_images/922922347232972800/iPs8vWK8_normal.jpg</t>
  </si>
  <si>
    <t>http://pbs.twimg.com/profile_images/922787237749776384/rsD_AlOa_normal.jpg</t>
  </si>
  <si>
    <t>http://pbs.twimg.com/profile_images/925601222249385985/TIZ9GD8a_normal.jpg</t>
  </si>
  <si>
    <t>http://pbs.twimg.com/profile_images/791402287583236096/tLAc0ea3_normal.jpg</t>
  </si>
  <si>
    <t>http://pbs.twimg.com/profile_images/916121322551353345/bqHbQKWD_normal.jpg</t>
  </si>
  <si>
    <t>http://pbs.twimg.com/profile_images/873233168526065664/3P9eo0Ze_normal.jpg</t>
  </si>
  <si>
    <t>http://pbs.twimg.com/profile_images/916876012721463296/6ScbciZ4_normal.jpg</t>
  </si>
  <si>
    <t>http://pbs.twimg.com/profile_images/872009602870759425/UHzHXsnJ_normal.jpg</t>
  </si>
  <si>
    <t>http://pbs.twimg.com/profile_images/888075158178725892/07FGmrwe_normal.jpg</t>
  </si>
  <si>
    <t>http://pbs.twimg.com/profile_images/810652753513091072/nJ1a3NwH_normal.jpg</t>
  </si>
  <si>
    <t>http://pbs.twimg.com/profile_images/906347874518265857/ES06zXw6_normal.jpg</t>
  </si>
  <si>
    <t>http://pbs.twimg.com/profile_images/895638774197231616/f-p7l0MT_normal.jpg</t>
  </si>
  <si>
    <t>http://pbs.twimg.com/profile_images/683391367775555585/Cklohj7F_normal.jpg</t>
  </si>
  <si>
    <t>http://pbs.twimg.com/profile_images/898648276517433351/c3sABiqQ_normal.jpg</t>
  </si>
  <si>
    <t>http://pbs.twimg.com/profile_images/3055832002/bd0dad454f63858072764e81ea2f70d8_normal.jpeg</t>
  </si>
  <si>
    <t>http://pbs.twimg.com/profile_images/885511373719035906/ejMmpsw1_normal.jpg</t>
  </si>
  <si>
    <t>http://pbs.twimg.com/profile_images/916470743319351296/JprnLfFq_normal.jpg</t>
  </si>
  <si>
    <t>http://pbs.twimg.com/profile_images/927304334198607872/ZBNFH91X_normal.jpg</t>
  </si>
  <si>
    <t>http://pbs.twimg.com/profile_images/889927233367887874/WHAz8Llq_normal.jpg</t>
  </si>
  <si>
    <t>http://pbs.twimg.com/profile_images/917712630982365185/YEILBmAO_normal.jpg</t>
  </si>
  <si>
    <t>http://pbs.twimg.com/profile_images/922490868313022465/qpsvFHZX_normal.jpg</t>
  </si>
  <si>
    <t>http://pbs.twimg.com/profile_images/926958621505724416/HUWJZX5z_normal.jpg</t>
  </si>
  <si>
    <t>http://pbs.twimg.com/profile_images/816769716685537281/51qa_O9a_normal.jpg</t>
  </si>
  <si>
    <t>http://pbs.twimg.com/profile_images/851634450941259781/-Mmm0RPX_normal.jpg</t>
  </si>
  <si>
    <t>http://pbs.twimg.com/profile_images/726458665394393088/HHAOEL87_normal.jpg</t>
  </si>
  <si>
    <t>http://pbs.twimg.com/profile_images/799648159618179072/p4esUz_l_normal.jpg</t>
  </si>
  <si>
    <t>http://pbs.twimg.com/profile_images/851988893322936320/fLkHReWg_normal.jpg</t>
  </si>
  <si>
    <t>http://pbs.twimg.com/profile_images/378800000328814645/4f7aa9839f6ca2ba32849348956e64c6_normal.jpeg</t>
  </si>
  <si>
    <t>http://pbs.twimg.com/profile_images/882949681613086723/Bi9x7-91_normal.jpg</t>
  </si>
  <si>
    <t>http://pbs.twimg.com/profile_images/926911786653188097/tfIGSuDt_normal.jpg</t>
  </si>
  <si>
    <t>http://pbs.twimg.com/profile_images/926628483056386048/bo_mgLW6_normal.jpg</t>
  </si>
  <si>
    <t>http://pbs.twimg.com/profile_images/920243315274108928/I9NaLv2__normal.jpg</t>
  </si>
  <si>
    <t>http://pbs.twimg.com/profile_images/700693596643528704/zLfyS4WH_normal.jpg</t>
  </si>
  <si>
    <t>http://pbs.twimg.com/profile_images/919938573100617728/so8C7cwa_normal.jpg</t>
  </si>
  <si>
    <t>http://pbs.twimg.com/profile_images/872907828939370496/l6hND2ZB_normal.jpg</t>
  </si>
  <si>
    <t>http://pbs.twimg.com/profile_images/659349113616642048/jZCDmbjq_normal.jpg</t>
  </si>
  <si>
    <t>http://pbs.twimg.com/profile_images/916029544368414720/iCkov7uL_normal.jpg</t>
  </si>
  <si>
    <t>http://pbs.twimg.com/profile_images/927460093557219329/EeP2AB5P_normal.jpg</t>
  </si>
  <si>
    <t>http://pbs.twimg.com/profile_images/919466219526344704/_HSR5s1g_normal.jpg</t>
  </si>
  <si>
    <t>http://pbs.twimg.com/profile_images/923026199638630400/i5Qp6iDM_normal.jpg</t>
  </si>
  <si>
    <t>http://pbs.twimg.com/profile_images/893504017774542848/33ny2skB_normal.jpg</t>
  </si>
  <si>
    <t>http://pbs.twimg.com/profile_images/921217525572165632/gXPg4iYV_normal.jpg</t>
  </si>
  <si>
    <t>http://pbs.twimg.com/profile_images/875235770545561600/oOk-3ojC_normal.jpg</t>
  </si>
  <si>
    <t>http://pbs.twimg.com/profile_images/1335087566/piet_mondrian_tableau_11_1921-25_normal.jpg</t>
  </si>
  <si>
    <t>http://pbs.twimg.com/profile_images/915720302025461761/ev4_6L0n_normal.jpg</t>
  </si>
  <si>
    <t>http://pbs.twimg.com/profile_images/1962305991/imagesCARGQ8PJ_normal.jpg</t>
  </si>
  <si>
    <t>http://pbs.twimg.com/profile_images/598801300327833600/1dYRayaL_normal.png</t>
  </si>
  <si>
    <t>http://pbs.twimg.com/profile_images/817778903158845441/i1TRCygo_normal.jpg</t>
  </si>
  <si>
    <t>http://pbs.twimg.com/profile_images/910908648729317377/woNsZst0_normal.jpg</t>
  </si>
  <si>
    <t>http://pbs.twimg.com/profile_images/628226880919900160/bM3LT2YQ_normal.jpg</t>
  </si>
  <si>
    <t>http://pbs.twimg.com/profile_images/901636447119306752/I0RDzaN2_normal.jpg</t>
  </si>
  <si>
    <t>http://pbs.twimg.com/profile_images/924650971766185985/nxZ-WDvf_normal.jpg</t>
  </si>
  <si>
    <t>http://pbs.twimg.com/profile_images/923193536362582016/elI2kFn1_normal.jpg</t>
  </si>
  <si>
    <t>http://pbs.twimg.com/profile_images/848142331647741953/D_gmQJGs_normal.jpg</t>
  </si>
  <si>
    <t>http://pbs.twimg.com/profile_images/906670791202242560/AXi1ZlmB_normal.jpg</t>
  </si>
  <si>
    <t>http://pbs.twimg.com/profile_images/625401050732843008/SfxzVXKG_normal.jpg</t>
  </si>
  <si>
    <t>http://pbs.twimg.com/profile_images/847854555215908864/RgTPESl3_normal.jpg</t>
  </si>
  <si>
    <t>http://pbs.twimg.com/profile_images/854349828612132865/JsJJvH2Z_normal.jpg</t>
  </si>
  <si>
    <t>http://pbs.twimg.com/profile_images/679916548321050624/i29saIrx_normal.jpg</t>
  </si>
  <si>
    <t>http://pbs.twimg.com/profile_images/923689574995505152/po8WXmlZ_normal.jpg</t>
  </si>
  <si>
    <t>http://pbs.twimg.com/profile_images/830799624319414272/NhMmr9Us_normal.jpg</t>
  </si>
  <si>
    <t>Open Twitter Page for This Person</t>
  </si>
  <si>
    <t>https://twitter.com/maxsmithtweet</t>
  </si>
  <si>
    <t>https://twitter.com/tesco</t>
  </si>
  <si>
    <t>https://twitter.com/xpoze_aqua</t>
  </si>
  <si>
    <t>https://twitter.com/codww2intel</t>
  </si>
  <si>
    <t>https://twitter.com/infused_vanq</t>
  </si>
  <si>
    <t>https://twitter.com/astrogaminguk</t>
  </si>
  <si>
    <t>https://twitter.com/loperosal</t>
  </si>
  <si>
    <t>https://twitter.com/thegrefgyt</t>
  </si>
  <si>
    <t>https://twitter.com/onany_yarou</t>
  </si>
  <si>
    <t>https://twitter.com/tweetmeista</t>
  </si>
  <si>
    <t>https://twitter.com/gooya_58p</t>
  </si>
  <si>
    <t>https://twitter.com/decksplash</t>
  </si>
  <si>
    <t>https://twitter.com/5xe49shsufp8w4i</t>
  </si>
  <si>
    <t>https://twitter.com/arabiagtx</t>
  </si>
  <si>
    <t>https://twitter.com/bwdgalaxy3000</t>
  </si>
  <si>
    <t>https://twitter.com/eaa_tw</t>
  </si>
  <si>
    <t>https://twitter.com/sakana3385</t>
  </si>
  <si>
    <t>https://twitter.com/tonytony_555</t>
  </si>
  <si>
    <t>https://twitter.com/tanakan_1st</t>
  </si>
  <si>
    <t>https://twitter.com/munchkinletty</t>
  </si>
  <si>
    <t>https://twitter.com/johnstezer</t>
  </si>
  <si>
    <t>https://twitter.com/quent48911092</t>
  </si>
  <si>
    <t>https://twitter.com/game_collection</t>
  </si>
  <si>
    <t>https://twitter.com/postabargain</t>
  </si>
  <si>
    <t>https://twitter.com/10veax</t>
  </si>
  <si>
    <t>https://twitter.com/apex_clan1</t>
  </si>
  <si>
    <t>https://twitter.com/regen2206</t>
  </si>
  <si>
    <t>https://twitter.com/gibelloscar</t>
  </si>
  <si>
    <t>https://twitter.com/jinhix</t>
  </si>
  <si>
    <t>https://twitter.com/joeypescione</t>
  </si>
  <si>
    <t>https://twitter.com/usmaan_ali</t>
  </si>
  <si>
    <t>https://twitter.com/michaelcondrey</t>
  </si>
  <si>
    <t>https://twitter.com/fazejev</t>
  </si>
  <si>
    <t>https://twitter.com/acesxmet</t>
  </si>
  <si>
    <t>https://twitter.com/vweazzy</t>
  </si>
  <si>
    <t>https://twitter.com/kuromamonism</t>
  </si>
  <si>
    <t>https://twitter.com/rushgamingjp</t>
  </si>
  <si>
    <t>https://twitter.com/frankiethetell</t>
  </si>
  <si>
    <t>https://twitter.com/vatoisloco</t>
  </si>
  <si>
    <t>https://twitter.com/gouki21451224</t>
  </si>
  <si>
    <t>https://twitter.com/playstation_jp</t>
  </si>
  <si>
    <t>https://twitter.com/t_mogura42</t>
  </si>
  <si>
    <t>https://twitter.com/introndepot</t>
  </si>
  <si>
    <t>https://twitter.com/shinobifist</t>
  </si>
  <si>
    <t>https://twitter.com/vazquez151821</t>
  </si>
  <si>
    <t>https://twitter.com/eagle1928</t>
  </si>
  <si>
    <t>https://twitter.com/copper_kabell</t>
  </si>
  <si>
    <t>https://twitter.com/xboxodesperadoo</t>
  </si>
  <si>
    <t>https://twitter.com/worldbestgaming</t>
  </si>
  <si>
    <t>https://twitter.com/staceywwfc</t>
  </si>
  <si>
    <t>https://twitter.com/ayaneko0429</t>
  </si>
  <si>
    <t>https://twitter.com/mrrickmatthews</t>
  </si>
  <si>
    <t>https://twitter.com/pgsports</t>
  </si>
  <si>
    <t>https://twitter.com/dagashiexsp</t>
  </si>
  <si>
    <t>https://twitter.com/shinji_freedom</t>
  </si>
  <si>
    <t>https://twitter.com/d1_prix</t>
  </si>
  <si>
    <t>https://twitter.com/rchanfps</t>
  </si>
  <si>
    <t>https://twitter.com/davidarusta33</t>
  </si>
  <si>
    <t>https://twitter.com/reido1314</t>
  </si>
  <si>
    <t>https://twitter.com/bubber</t>
  </si>
  <si>
    <t>https://twitter.com/siefe</t>
  </si>
  <si>
    <t>https://twitter.com/netdecoco</t>
  </si>
  <si>
    <t>https://twitter.com/29man_jp</t>
  </si>
  <si>
    <t>https://twitter.com/dembiscuitzz</t>
  </si>
  <si>
    <t>https://twitter.com/turtlebeach</t>
  </si>
  <si>
    <t>https://twitter.com/vishalgiri13111</t>
  </si>
  <si>
    <t>https://twitter.com/chigztechreview</t>
  </si>
  <si>
    <t>https://twitter.com/estheryjhan524</t>
  </si>
  <si>
    <t>https://twitter.com/igotchusuckaa</t>
  </si>
  <si>
    <t>https://twitter.com/reciomolina</t>
  </si>
  <si>
    <t>https://twitter.com/peekuhchew</t>
  </si>
  <si>
    <t>https://twitter.com/legitmeow</t>
  </si>
  <si>
    <t>https://twitter.com/tonusstonus</t>
  </si>
  <si>
    <t>https://twitter.com/maximecollin35</t>
  </si>
  <si>
    <t>https://twitter.com/codfrcommunity</t>
  </si>
  <si>
    <t>https://twitter.com/youre0903</t>
  </si>
  <si>
    <t>https://twitter.com/k_carius</t>
  </si>
  <si>
    <t>https://twitter.com/dinksteruk</t>
  </si>
  <si>
    <t>https://twitter.com/elblaugrana10</t>
  </si>
  <si>
    <t>https://twitter.com/reinhardt__</t>
  </si>
  <si>
    <t>https://twitter.com/toshmcgruder</t>
  </si>
  <si>
    <t>https://twitter.com/whea7s</t>
  </si>
  <si>
    <t>https://twitter.com/neslo</t>
  </si>
  <si>
    <t>https://twitter.com/sharp_tk</t>
  </si>
  <si>
    <t>https://twitter.com/staypuregg</t>
  </si>
  <si>
    <t>https://twitter.com/danger_bear</t>
  </si>
  <si>
    <t>https://twitter.com/omegamario17</t>
  </si>
  <si>
    <t>https://twitter.com/cb4rockchad</t>
  </si>
  <si>
    <t>https://twitter.com/mizanur199</t>
  </si>
  <si>
    <t>https://twitter.com/andyhdxgaming</t>
  </si>
  <si>
    <t>https://twitter.com/diaz__z</t>
  </si>
  <si>
    <t>https://twitter.com/cdiscount</t>
  </si>
  <si>
    <t>https://twitter.com/fnac</t>
  </si>
  <si>
    <t>https://twitter.com/fpscafe_au_lait</t>
  </si>
  <si>
    <t>https://twitter.com/philippebhanna</t>
  </si>
  <si>
    <t>https://twitter.com/xyuna21</t>
  </si>
  <si>
    <t>https://twitter.com/impeccablellama</t>
  </si>
  <si>
    <t>https://twitter.com/noahj456</t>
  </si>
  <si>
    <t>https://twitter.com/hugosolanarf</t>
  </si>
  <si>
    <t>https://twitter.com/game_shiranami</t>
  </si>
  <si>
    <t>https://twitter.com/screally</t>
  </si>
  <si>
    <t>https://twitter.com/sazmiti</t>
  </si>
  <si>
    <t>https://twitter.com/_origin_story_</t>
  </si>
  <si>
    <t>https://twitter.com/jordanenthy</t>
  </si>
  <si>
    <t>https://twitter.com/shin03161412</t>
  </si>
  <si>
    <t>https://twitter.com/ninjarefinery</t>
  </si>
  <si>
    <t>https://twitter.com/lanevox__</t>
  </si>
  <si>
    <t>https://twitter.com/king9507</t>
  </si>
  <si>
    <t>https://twitter.com/espeviruzz19</t>
  </si>
  <si>
    <t>https://twitter.com/videojuegosgame</t>
  </si>
  <si>
    <t>https://twitter.com/smasha1337</t>
  </si>
  <si>
    <t>https://twitter.com/mattks</t>
  </si>
  <si>
    <t>https://twitter.com/2r96</t>
  </si>
  <si>
    <t>https://twitter.com/napoan</t>
  </si>
  <si>
    <t>https://twitter.com/bqliz_</t>
  </si>
  <si>
    <t>https://twitter.com/tamosaurusrex</t>
  </si>
  <si>
    <t>https://twitter.com/bakatamine</t>
  </si>
  <si>
    <t>https://twitter.com/bigkopman</t>
  </si>
  <si>
    <t>https://twitter.com/melexzx3</t>
  </si>
  <si>
    <t>https://twitter.com/nagumoaki</t>
  </si>
  <si>
    <t>https://twitter.com/youtube</t>
  </si>
  <si>
    <t>https://twitter.com/_yunayn</t>
  </si>
  <si>
    <t>https://twitter.com/elodiie33</t>
  </si>
  <si>
    <t>https://twitter.com/ruben_smit_</t>
  </si>
  <si>
    <t>https://twitter.com/sudeepkhatri</t>
  </si>
  <si>
    <t>https://twitter.com/jdaiey</t>
  </si>
  <si>
    <t>https://twitter.com/fps_assault</t>
  </si>
  <si>
    <t>https://twitter.com/antic_zeus</t>
  </si>
  <si>
    <t>https://twitter.com/samfreaklnyoung</t>
  </si>
  <si>
    <t>https://twitter.com/baldeaglemixer</t>
  </si>
  <si>
    <t>https://twitter.com/watchmixer</t>
  </si>
  <si>
    <t>https://twitter.com/bi66sygb</t>
  </si>
  <si>
    <t>https://twitter.com/pjrea</t>
  </si>
  <si>
    <t>https://twitter.com/blystoneraclng</t>
  </si>
  <si>
    <t>https://twitter.com/vg_swxnky</t>
  </si>
  <si>
    <t>https://twitter.com/luckli_lucas</t>
  </si>
  <si>
    <t>https://twitter.com/gjdb8j</t>
  </si>
  <si>
    <t>https://twitter.com/maaaaaarleeeeee</t>
  </si>
  <si>
    <t>https://twitter.com/12rrg</t>
  </si>
  <si>
    <t>https://twitter.com/dishsara_rbss</t>
  </si>
  <si>
    <t>https://twitter.com/justinsaneolive</t>
  </si>
  <si>
    <t>https://twitter.com/ign</t>
  </si>
  <si>
    <t>https://twitter.com/lawsk001</t>
  </si>
  <si>
    <t>https://twitter.com/tattoochic89</t>
  </si>
  <si>
    <t>https://twitter.com/ninjastoppel</t>
  </si>
  <si>
    <t>https://twitter.com/ikenumayo</t>
  </si>
  <si>
    <t>https://twitter.com/bbdu77</t>
  </si>
  <si>
    <t>https://twitter.com/wetdog2008</t>
  </si>
  <si>
    <t>https://twitter.com/_featherstoned_</t>
  </si>
  <si>
    <t>https://twitter.com/denney_wasted</t>
  </si>
  <si>
    <t>https://twitter.com/lewqo_</t>
  </si>
  <si>
    <t>https://twitter.com/maxdouglas2596</t>
  </si>
  <si>
    <t>https://twitter.com/ilu2z</t>
  </si>
  <si>
    <t>https://twitter.com/popolcave5452</t>
  </si>
  <si>
    <t>https://twitter.com/itsspoiler</t>
  </si>
  <si>
    <t>https://twitter.com/tyoko0908</t>
  </si>
  <si>
    <t>https://twitter.com/boxcarr21</t>
  </si>
  <si>
    <t>https://twitter.com/broadbandtves</t>
  </si>
  <si>
    <t>https://twitter.com/spainfury</t>
  </si>
  <si>
    <t>https://twitter.com/tgnspanish</t>
  </si>
  <si>
    <t>https://twitter.com/callofduty</t>
  </si>
  <si>
    <t>https://twitter.com/enjoronsr</t>
  </si>
  <si>
    <t>https://twitter.com/wallyveylen</t>
  </si>
  <si>
    <t>https://twitter.com/wizdomplayz</t>
  </si>
  <si>
    <t>https://twitter.com/hollowpoiint</t>
  </si>
  <si>
    <t>https://twitter.com/kanask_</t>
  </si>
  <si>
    <t>https://twitter.com/reoriuu</t>
  </si>
  <si>
    <t>https://twitter.com/kyzahup</t>
  </si>
  <si>
    <t>https://twitter.com/divisioncodfr</t>
  </si>
  <si>
    <t>https://twitter.com/wjapdkm</t>
  </si>
  <si>
    <t>https://twitter.com/radioreveille</t>
  </si>
  <si>
    <t>https://twitter.com/imsoniitro</t>
  </si>
  <si>
    <t>https://twitter.com/takahashi_57</t>
  </si>
  <si>
    <t>https://twitter.com/cod_sieja</t>
  </si>
  <si>
    <t>https://twitter.com/cgagg</t>
  </si>
  <si>
    <t>https://twitter.com/realkamikaz</t>
  </si>
  <si>
    <t>https://twitter.com/grymiix</t>
  </si>
  <si>
    <t>https://twitter.com/dark_lord_meh</t>
  </si>
  <si>
    <t>https://twitter.com/eunitedgg</t>
  </si>
  <si>
    <t>https://twitter.com/astrogaming</t>
  </si>
  <si>
    <t>https://twitter.com/eldubidon</t>
  </si>
  <si>
    <t>https://twitter.com/myurariya2</t>
  </si>
  <si>
    <t>https://twitter.com/garuvq</t>
  </si>
  <si>
    <t>https://twitter.com/dkivg5hfu0hzx4p</t>
  </si>
  <si>
    <t>https://twitter.com/srtosmiith</t>
  </si>
  <si>
    <t>https://twitter.com/jaydeenbiaq</t>
  </si>
  <si>
    <t>https://twitter.com/ibeanq</t>
  </si>
  <si>
    <t>https://twitter.com/codukcommunity</t>
  </si>
  <si>
    <t>https://twitter.com/seboreve</t>
  </si>
  <si>
    <t>https://twitter.com/cherryzxp_</t>
  </si>
  <si>
    <t>https://twitter.com/cod_noble_arena</t>
  </si>
  <si>
    <t>https://twitter.com/zitaneko</t>
  </si>
  <si>
    <t>https://twitter.com/zeke_falkson</t>
  </si>
  <si>
    <t>https://twitter.com/q_zyq</t>
  </si>
  <si>
    <t>https://twitter.com/kevdogggggg689</t>
  </si>
  <si>
    <t>https://twitter.com/neuesausdemnest</t>
  </si>
  <si>
    <t>https://twitter.com/zh_y3</t>
  </si>
  <si>
    <t>https://twitter.com/xxnekosyanxx</t>
  </si>
  <si>
    <t>https://twitter.com/aruji__com</t>
  </si>
  <si>
    <t>https://twitter.com/feednofear</t>
  </si>
  <si>
    <t>https://twitter.com/morgiicod</t>
  </si>
  <si>
    <t>https://twitter.com/soushiro_0607</t>
  </si>
  <si>
    <t>https://twitter.com/wartoxxytb</t>
  </si>
  <si>
    <t>https://twitter.com/akitaso3_love</t>
  </si>
  <si>
    <t>https://twitter.com/dotoquee</t>
  </si>
  <si>
    <t>https://twitter.com/jeff__keough</t>
  </si>
  <si>
    <t>https://twitter.com/hammersesports</t>
  </si>
  <si>
    <t>https://twitter.com/diavoletta55</t>
  </si>
  <si>
    <t>https://twitter.com/2belgiangamers</t>
  </si>
  <si>
    <t>https://twitter.com/panglosic</t>
  </si>
  <si>
    <t>https://twitter.com/frapp_lecino</t>
  </si>
  <si>
    <t>https://twitter.com/liloo5358</t>
  </si>
  <si>
    <t>https://twitter.com/sparkyytb</t>
  </si>
  <si>
    <t>https://twitter.com/javi_pastore</t>
  </si>
  <si>
    <t>https://twitter.com/fujitomo0409</t>
  </si>
  <si>
    <t>https://twitter.com/sasuke_hotaru</t>
  </si>
  <si>
    <t>https://twitter.com/kinguinit</t>
  </si>
  <si>
    <t>https://twitter.com/hugofnz</t>
  </si>
  <si>
    <t>https://twitter.com/jolopezjoshua</t>
  </si>
  <si>
    <t>https://twitter.com/rothenn25</t>
  </si>
  <si>
    <t>https://twitter.com/zavvi</t>
  </si>
  <si>
    <t>https://twitter.com/blacktideatdawn</t>
  </si>
  <si>
    <t>https://twitter.com/gamebhamfort</t>
  </si>
  <si>
    <t>https://twitter.com/nemunemu138</t>
  </si>
  <si>
    <t>https://twitter.com/eckyecky3</t>
  </si>
  <si>
    <t>https://twitter.com/its_nickyu</t>
  </si>
  <si>
    <t>https://twitter.com/theminecrftbarc</t>
  </si>
  <si>
    <t>https://twitter.com/khoirilanamdifa</t>
  </si>
  <si>
    <t>https://twitter.com/marcus_19_89</t>
  </si>
  <si>
    <t>https://twitter.com/oddorh</t>
  </si>
  <si>
    <t>https://twitter.com/ganreon2</t>
  </si>
  <si>
    <t>https://twitter.com/bakenden</t>
  </si>
  <si>
    <t>https://twitter.com/imlivert</t>
  </si>
  <si>
    <t>https://twitter.com/scottydonttwit</t>
  </si>
  <si>
    <t>https://twitter.com/balls_life12_</t>
  </si>
  <si>
    <t>https://twitter.com/emem300160</t>
  </si>
  <si>
    <t>https://twitter.com/pamajsson</t>
  </si>
  <si>
    <t>https://twitter.com/nerotweets</t>
  </si>
  <si>
    <t>https://twitter.com/carloos_l98</t>
  </si>
  <si>
    <t>https://twitter.com/ridhunz</t>
  </si>
  <si>
    <t>https://twitter.com/moonze67</t>
  </si>
  <si>
    <t>https://twitter.com/willhinther</t>
  </si>
  <si>
    <t>https://twitter.com/chanveary</t>
  </si>
  <si>
    <t>https://twitter.com/you_nanase</t>
  </si>
  <si>
    <t>https://twitter.com/imyouskillzz</t>
  </si>
  <si>
    <t>https://twitter.com/opar_strriker</t>
  </si>
  <si>
    <t>https://twitter.com/djpampa11</t>
  </si>
  <si>
    <t>https://twitter.com/dro84hy</t>
  </si>
  <si>
    <t>https://twitter.com/zachtehceo</t>
  </si>
  <si>
    <t>https://twitter.com/rocco_asap</t>
  </si>
  <si>
    <t>https://twitter.com/potatosaida</t>
  </si>
  <si>
    <t>https://twitter.com/9610r</t>
  </si>
  <si>
    <t>https://twitter.com/ramschware</t>
  </si>
  <si>
    <t>https://twitter.com/barcelone_infos</t>
  </si>
  <si>
    <t>https://twitter.com/mathis_mrgn_</t>
  </si>
  <si>
    <t>https://twitter.com/coleeeette</t>
  </si>
  <si>
    <t>https://twitter.com/true_kryptonian</t>
  </si>
  <si>
    <t>https://twitter.com/thesingularchan</t>
  </si>
  <si>
    <t>https://twitter.com/gustyrg11</t>
  </si>
  <si>
    <t>https://twitter.com/lexysnowy</t>
  </si>
  <si>
    <t>https://twitter.com/zmvdnxght</t>
  </si>
  <si>
    <t>https://twitter.com/ookay</t>
  </si>
  <si>
    <t>https://twitter.com/etaron0601</t>
  </si>
  <si>
    <t>https://twitter.com/yto_d2</t>
  </si>
  <si>
    <t>https://twitter.com/robertocarlos_d</t>
  </si>
  <si>
    <t>https://twitter.com/virginiedruon</t>
  </si>
  <si>
    <t>https://twitter.com/krypticmayhem_</t>
  </si>
  <si>
    <t>https://twitter.com/durx_daniel</t>
  </si>
  <si>
    <t>https://twitter.com/shgames</t>
  </si>
  <si>
    <t>https://twitter.com/theuglybeard</t>
  </si>
  <si>
    <t>https://twitter.com/inferno_r1ft</t>
  </si>
  <si>
    <t>https://twitter.com/sergiomoraleslp</t>
  </si>
  <si>
    <t>https://twitter.com/iamz4th</t>
  </si>
  <si>
    <t>https://twitter.com/tet1010st</t>
  </si>
  <si>
    <t>https://twitter.com/fariko_reapzz</t>
  </si>
  <si>
    <t>https://twitter.com/too_kyy</t>
  </si>
  <si>
    <t>https://twitter.com/imthenash</t>
  </si>
  <si>
    <t>https://twitter.com/exceedzz</t>
  </si>
  <si>
    <t>https://twitter.com/danielx64</t>
  </si>
  <si>
    <t>https://twitter.com/poxelstudios</t>
  </si>
  <si>
    <t>https://twitter.com/kuronekopunk</t>
  </si>
  <si>
    <t>https://twitter.com/shelby67gt</t>
  </si>
  <si>
    <t>https://twitter.com/hryk00991</t>
  </si>
  <si>
    <t>https://twitter.com/despiscablematt</t>
  </si>
  <si>
    <t>https://twitter.com/hoosiertb</t>
  </si>
  <si>
    <t>https://twitter.com/major_recoil</t>
  </si>
  <si>
    <t>https://twitter.com/uawlldcatfans</t>
  </si>
  <si>
    <t>https://twitter.com/mew_nass</t>
  </si>
  <si>
    <t>https://twitter.com/davidmalhas</t>
  </si>
  <si>
    <t>https://twitter.com/tetsusaiga21</t>
  </si>
  <si>
    <t>https://twitter.com/gr_esports_</t>
  </si>
  <si>
    <t>https://twitter.com/rambo_nv</t>
  </si>
  <si>
    <t>https://twitter.com/ijxck_</t>
  </si>
  <si>
    <t>https://twitter.com/erbruhumo</t>
  </si>
  <si>
    <t>https://twitter.com/quentin_euv</t>
  </si>
  <si>
    <t>https://twitter.com/alonepenguin15</t>
  </si>
  <si>
    <t>https://twitter.com/torochi0807</t>
  </si>
  <si>
    <t>https://twitter.com/rustabation</t>
  </si>
  <si>
    <t>https://twitter.com/victrixesc</t>
  </si>
  <si>
    <t>https://twitter.com/yatagarasu_yyy</t>
  </si>
  <si>
    <t>https://twitter.com/sacredknightf</t>
  </si>
  <si>
    <t>https://twitter.com/jaydnotorious</t>
  </si>
  <si>
    <t>https://twitter.com/nether_proaggi</t>
  </si>
  <si>
    <t>https://twitter.com/ryzo_x</t>
  </si>
  <si>
    <t>https://twitter.com/famertr</t>
  </si>
  <si>
    <t>https://twitter.com/dnr_crew</t>
  </si>
  <si>
    <t>https://twitter.com/solodologamer</t>
  </si>
  <si>
    <t>https://twitter.com/alienrts</t>
  </si>
  <si>
    <t>https://twitter.com/ironshadow1_</t>
  </si>
  <si>
    <t>https://twitter.com/knifemaaaaaaa</t>
  </si>
  <si>
    <t>https://twitter.com/kosowsky_</t>
  </si>
  <si>
    <t>https://twitter.com/apex_gost</t>
  </si>
  <si>
    <t>https://twitter.com/eijies17</t>
  </si>
  <si>
    <t>https://twitter.com/abstrakt_1987</t>
  </si>
  <si>
    <t>https://twitter.com/ury_spl</t>
  </si>
  <si>
    <t>https://twitter.com/barnsleylad1981</t>
  </si>
  <si>
    <t>https://twitter.com/aeenflo</t>
  </si>
  <si>
    <t>https://twitter.com/beast_gohan</t>
  </si>
  <si>
    <t>https://twitter.com/mr_roqueeee</t>
  </si>
  <si>
    <t>https://twitter.com/bisounours94625</t>
  </si>
  <si>
    <t>https://twitter.com/richardalderso6</t>
  </si>
  <si>
    <t>https://twitter.com/gamedigital</t>
  </si>
  <si>
    <t>https://twitter.com/kamswagbb_19kc</t>
  </si>
  <si>
    <t>https://twitter.com/activision</t>
  </si>
  <si>
    <t>https://twitter.com/asdg04</t>
  </si>
  <si>
    <t>https://twitter.com/rainnzila</t>
  </si>
  <si>
    <t>https://twitter.com/aaron7124</t>
  </si>
  <si>
    <t>https://twitter.com/quanflix_</t>
  </si>
  <si>
    <t>https://twitter.com/prizesquad</t>
  </si>
  <si>
    <t>https://twitter.com/thegirlsongames</t>
  </si>
  <si>
    <t>https://twitter.com/hannah14655868</t>
  </si>
  <si>
    <t>https://twitter.com/danielj10585535</t>
  </si>
  <si>
    <t>https://twitter.com/underratedjedi</t>
  </si>
  <si>
    <t>https://twitter.com/lebelge1989</t>
  </si>
  <si>
    <t>https://twitter.com/jaypauk_</t>
  </si>
  <si>
    <t>https://twitter.com/arakiconch</t>
  </si>
  <si>
    <t>https://twitter.com/oscarpolo_16</t>
  </si>
  <si>
    <t>https://twitter.com/ufed</t>
  </si>
  <si>
    <t>https://twitter.com/da1z0oo_3q</t>
  </si>
  <si>
    <t>https://twitter.com/eljordi97</t>
  </si>
  <si>
    <t>https://twitter.com/shentinal</t>
  </si>
  <si>
    <t>https://twitter.com/allykat09</t>
  </si>
  <si>
    <t>https://twitter.com/mikeburrows92</t>
  </si>
  <si>
    <t>https://twitter.com/treyobj</t>
  </si>
  <si>
    <t>https://twitter.com/dxg_op</t>
  </si>
  <si>
    <t>https://twitter.com/marceeelb</t>
  </si>
  <si>
    <t>https://twitter.com/niels_brs</t>
  </si>
  <si>
    <t>https://twitter.com/izunamr</t>
  </si>
  <si>
    <t>https://twitter.com/alexcordeiro31</t>
  </si>
  <si>
    <t>https://twitter.com/owt_serrot</t>
  </si>
  <si>
    <t>https://twitter.com/tomas14721357</t>
  </si>
  <si>
    <t>https://twitter.com/cmkm89</t>
  </si>
  <si>
    <t>https://twitter.com/dropdeadartemus</t>
  </si>
  <si>
    <t>https://twitter.com/ogaainz</t>
  </si>
  <si>
    <t>https://twitter.com/bluemasa_peace</t>
  </si>
  <si>
    <t>https://twitter.com/leroyolivier5</t>
  </si>
  <si>
    <t>https://twitter.com/intenyisout</t>
  </si>
  <si>
    <t>https://twitter.com/zeniththeninja</t>
  </si>
  <si>
    <t>https://twitter.com/shawnabner</t>
  </si>
  <si>
    <t>https://twitter.com/markfabela1</t>
  </si>
  <si>
    <t>https://twitter.com/brash_esports</t>
  </si>
  <si>
    <t>https://twitter.com/m1randahuyb3rs</t>
  </si>
  <si>
    <t>https://twitter.com/tskumo0111</t>
  </si>
  <si>
    <t>https://twitter.com/tobari_makina</t>
  </si>
  <si>
    <t>https://twitter.com/omassy_</t>
  </si>
  <si>
    <t>https://twitter.com/drewsgangs</t>
  </si>
  <si>
    <t>https://twitter.com/chariparrado</t>
  </si>
  <si>
    <t>https://twitter.com/saweditor</t>
  </si>
  <si>
    <t>https://twitter.com/oweup_</t>
  </si>
  <si>
    <t>https://twitter.com/nnp006</t>
  </si>
  <si>
    <t>https://twitter.com/darcale_v</t>
  </si>
  <si>
    <t>https://twitter.com/deelirious13</t>
  </si>
  <si>
    <t>https://twitter.com/kaytality</t>
  </si>
  <si>
    <t>https://twitter.com/shakur90s</t>
  </si>
  <si>
    <t>https://twitter.com/ystgrcns8t</t>
  </si>
  <si>
    <t>https://twitter.com/primera777</t>
  </si>
  <si>
    <t>https://twitter.com/snzk00a1</t>
  </si>
  <si>
    <t>https://twitter.com/danwhitford2</t>
  </si>
  <si>
    <t>https://twitter.com/atviassist</t>
  </si>
  <si>
    <t>https://twitter.com/videomanchris</t>
  </si>
  <si>
    <t>https://twitter.com/alekspanzer</t>
  </si>
  <si>
    <t>https://twitter.com/kou6626398</t>
  </si>
  <si>
    <t>https://twitter.com/alexis_mce</t>
  </si>
  <si>
    <t>https://twitter.com/happycashfrance</t>
  </si>
  <si>
    <t>https://twitter.com/franceinfo_jp</t>
  </si>
  <si>
    <t>https://twitter.com/hyuuji</t>
  </si>
  <si>
    <t>https://twitter.com/zikkyousyaossan</t>
  </si>
  <si>
    <t>https://twitter.com/skyly_naxyu</t>
  </si>
  <si>
    <t>https://twitter.com/breakablegaming</t>
  </si>
  <si>
    <t>https://twitter.com/tune_game</t>
  </si>
  <si>
    <t>https://twitter.com/mrsacrife</t>
  </si>
  <si>
    <t>https://twitter.com/ted62250</t>
  </si>
  <si>
    <t>https://twitter.com/fullonsavage2</t>
  </si>
  <si>
    <t>https://twitter.com/koukisan39</t>
  </si>
  <si>
    <t>https://twitter.com/lita_manager</t>
  </si>
  <si>
    <t>https://twitter.com/dexertofr</t>
  </si>
  <si>
    <t>https://twitter.com/scheppermichael</t>
  </si>
  <si>
    <t>https://twitter.com/ytitsjas</t>
  </si>
  <si>
    <t>https://twitter.com/thedmlab</t>
  </si>
  <si>
    <t>https://twitter.com/standup2c</t>
  </si>
  <si>
    <t>https://twitter.com/vincent95100</t>
  </si>
  <si>
    <t>https://twitter.com/pierregut54114</t>
  </si>
  <si>
    <t>https://twitter.com/ennomnom</t>
  </si>
  <si>
    <t>https://twitter.com/zsolihcs</t>
  </si>
  <si>
    <t>https://twitter.com/katizardbros</t>
  </si>
  <si>
    <t>https://twitter.com/airke</t>
  </si>
  <si>
    <t>https://twitter.com/oxide_silver</t>
  </si>
  <si>
    <t>https://twitter.com/elcapitanng</t>
  </si>
  <si>
    <t>https://twitter.com/fortnitegame</t>
  </si>
  <si>
    <t>https://twitter.com/vekahhh</t>
  </si>
  <si>
    <t>https://twitter.com/condiefly</t>
  </si>
  <si>
    <t>https://twitter.com/virgategaming</t>
  </si>
  <si>
    <t>https://twitter.com/dannygledhill1</t>
  </si>
  <si>
    <t>https://twitter.com/robwboden</t>
  </si>
  <si>
    <t>https://twitter.com/naatu_desu</t>
  </si>
  <si>
    <t>https://twitter.com/newgrapesmedia</t>
  </si>
  <si>
    <t>https://twitter.com/battlefield</t>
  </si>
  <si>
    <t>https://twitter.com/danideeluxe</t>
  </si>
  <si>
    <t>https://twitter.com/sammygarfdee</t>
  </si>
  <si>
    <t>https://twitter.com/grumpyduck</t>
  </si>
  <si>
    <t>https://twitter.com/scdlv</t>
  </si>
  <si>
    <t>https://twitter.com/moirojas_2003</t>
  </si>
  <si>
    <t>https://twitter.com/horming1018</t>
  </si>
  <si>
    <t>https://twitter.com/tootietazzy</t>
  </si>
  <si>
    <t>https://twitter.com/asho221</t>
  </si>
  <si>
    <t>https://twitter.com/vice_elisabete</t>
  </si>
  <si>
    <t>https://twitter.com/johnham47330122</t>
  </si>
  <si>
    <t>https://twitter.com/retr0j</t>
  </si>
  <si>
    <t>https://twitter.com/eduqg3</t>
  </si>
  <si>
    <t>https://twitter.com/oscargar97</t>
  </si>
  <si>
    <t>https://twitter.com/eupho15</t>
  </si>
  <si>
    <t>https://twitter.com/gkgame1</t>
  </si>
  <si>
    <t>https://twitter.com/destinytheking</t>
  </si>
  <si>
    <t>https://twitter.com/swakbro</t>
  </si>
  <si>
    <t>https://twitter.com/shredinggames</t>
  </si>
  <si>
    <t>https://twitter.com/yu_126p</t>
  </si>
  <si>
    <t>https://twitter.com/newgrapesgames</t>
  </si>
  <si>
    <t>https://twitter.com/salman_athar94</t>
  </si>
  <si>
    <t>https://twitter.com/sammcnufc</t>
  </si>
  <si>
    <t>https://twitter.com/hnosdelacalidad</t>
  </si>
  <si>
    <t>https://twitter.com/thebironicman</t>
  </si>
  <si>
    <t>https://twitter.com/lilbwana</t>
  </si>
  <si>
    <t>https://twitter.com/rycierts</t>
  </si>
  <si>
    <t>https://twitter.com/missemmace</t>
  </si>
  <si>
    <t>https://twitter.com/theaeroxhub</t>
  </si>
  <si>
    <t>https://twitter.com/emw_04f_2</t>
  </si>
  <si>
    <t>https://twitter.com/carchanadjaovq</t>
  </si>
  <si>
    <t>https://twitter.com/rn4roku</t>
  </si>
  <si>
    <t>https://twitter.com/notaaroncarter</t>
  </si>
  <si>
    <t>https://twitter.com/96ivanmr</t>
  </si>
  <si>
    <t>https://twitter.com/edwardvc14</t>
  </si>
  <si>
    <t>https://twitter.com/ladybosschannel</t>
  </si>
  <si>
    <t>https://twitter.com/bateson87</t>
  </si>
  <si>
    <t>https://twitter.com/barafterlife</t>
  </si>
  <si>
    <t>https://twitter.com/elite_bcn</t>
  </si>
  <si>
    <t>https://twitter.com/meltdownvlc</t>
  </si>
  <si>
    <t>https://twitter.com/omgbar</t>
  </si>
  <si>
    <t>https://twitter.com/versusgameses</t>
  </si>
  <si>
    <t>https://twitter.com/vitysanchez13</t>
  </si>
  <si>
    <t>https://twitter.com/playstationes</t>
  </si>
  <si>
    <t>https://twitter.com/damnstreamers</t>
  </si>
  <si>
    <t>https://twitter.com/dayromvp</t>
  </si>
  <si>
    <t>https://twitter.com/ped8j</t>
  </si>
  <si>
    <t>https://twitter.com/v_af67</t>
  </si>
  <si>
    <t>https://twitter.com/planz_xcl</t>
  </si>
  <si>
    <t>https://twitter.com/dotesportslive</t>
  </si>
  <si>
    <t>https://twitter.com/royal_vocalz</t>
  </si>
  <si>
    <t>https://twitter.com/mauricio_qbueno</t>
  </si>
  <si>
    <t>https://twitter.com/playstationuk</t>
  </si>
  <si>
    <t>https://twitter.com/burkemom</t>
  </si>
  <si>
    <t>https://twitter.com/arajin_nd5rc</t>
  </si>
  <si>
    <t>https://twitter.com/rmethod</t>
  </si>
  <si>
    <t>https://twitter.com/locuusss</t>
  </si>
  <si>
    <t>https://twitter.com/apokalypse_king</t>
  </si>
  <si>
    <t>https://twitter.com/lzsolidz</t>
  </si>
  <si>
    <t>https://twitter.com/jamesando57</t>
  </si>
  <si>
    <t>https://twitter.com/flowerko2</t>
  </si>
  <si>
    <t>https://twitter.com/davigo1995</t>
  </si>
  <si>
    <t>https://twitter.com/_chrisindicud</t>
  </si>
  <si>
    <t>https://twitter.com/inglouriousjojo</t>
  </si>
  <si>
    <t>https://twitter.com/robxnou</t>
  </si>
  <si>
    <t>https://twitter.com/victooorgm</t>
  </si>
  <si>
    <t>https://twitter.com/kosokosonicco</t>
  </si>
  <si>
    <t>https://twitter.com/kosram</t>
  </si>
  <si>
    <t>https://twitter.com/newbiesociety</t>
  </si>
  <si>
    <t>https://twitter.com/bregan2004</t>
  </si>
  <si>
    <t>https://twitter.com/hypergamesa</t>
  </si>
  <si>
    <t>https://twitter.com/serpent777</t>
  </si>
  <si>
    <t>https://twitter.com/vgn_it</t>
  </si>
  <si>
    <t>https://twitter.com/satoru_inoue</t>
  </si>
  <si>
    <t>https://twitter.com/kitazawa_riki</t>
  </si>
  <si>
    <t>https://twitter.com/vexxedphoenix</t>
  </si>
  <si>
    <t>https://twitter.com/africangaming</t>
  </si>
  <si>
    <t>https://twitter.com/japtwap</t>
  </si>
  <si>
    <t>https://twitter.com/joaquin_dm_</t>
  </si>
  <si>
    <t>https://twitter.com/jurkuspetrass1</t>
  </si>
  <si>
    <t>https://twitter.com/rlx_rsa</t>
  </si>
  <si>
    <t>https://twitter.com/vfxvbs</t>
  </si>
  <si>
    <t>https://twitter.com/jahollick</t>
  </si>
  <si>
    <t>https://twitter.com/jmappelmaxence</t>
  </si>
  <si>
    <t>https://twitter.com/alexandrborisik</t>
  </si>
  <si>
    <t>https://twitter.com/ziracod</t>
  </si>
  <si>
    <t>https://twitter.com/zelmar13</t>
  </si>
  <si>
    <t>https://twitter.com/dark_messiah_</t>
  </si>
  <si>
    <t>https://twitter.com/ipassgas_twitch</t>
  </si>
  <si>
    <t>https://twitter.com/hyzennn</t>
  </si>
  <si>
    <t>https://twitter.com/senseijussa</t>
  </si>
  <si>
    <t>https://twitter.com/cod_ps4share</t>
  </si>
  <si>
    <t>https://twitter.com/lukehboy</t>
  </si>
  <si>
    <t>https://twitter.com/ssa_watson</t>
  </si>
  <si>
    <t>https://twitter.com/hvrellas</t>
  </si>
  <si>
    <t>https://twitter.com/israellarapino</t>
  </si>
  <si>
    <t>https://twitter.com/vsnogue</t>
  </si>
  <si>
    <t>https://twitter.com/alet_ti</t>
  </si>
  <si>
    <t>https://twitter.com/_gingila</t>
  </si>
  <si>
    <t>https://twitter.com/garukia</t>
  </si>
  <si>
    <t>https://twitter.com/biomac26</t>
  </si>
  <si>
    <t>https://twitter.com/anal___fuck</t>
  </si>
  <si>
    <t>https://twitter.com/fanuc420i</t>
  </si>
  <si>
    <t>https://twitter.com/code4vets</t>
  </si>
  <si>
    <t>https://twitter.com/robertojesus115</t>
  </si>
  <si>
    <t>https://twitter.com/mike_estabrooks</t>
  </si>
  <si>
    <t>https://twitter.com/ivanpauler</t>
  </si>
  <si>
    <t>https://twitter.com/brenekcedric</t>
  </si>
  <si>
    <t>https://twitter.com/marcussvean</t>
  </si>
  <si>
    <t>https://twitter.com/justshizy_</t>
  </si>
  <si>
    <t>https://twitter.com/glenschofield</t>
  </si>
  <si>
    <t>https://twitter.com/beastgriezmann</t>
  </si>
  <si>
    <t>https://twitter.com/433formation</t>
  </si>
  <si>
    <t>https://twitter.com/imli4s</t>
  </si>
  <si>
    <t>https://twitter.com/airz_</t>
  </si>
  <si>
    <t>https://twitter.com/scufgaming</t>
  </si>
  <si>
    <t>https://twitter.com/team_infused</t>
  </si>
  <si>
    <t>https://twitter.com/martinquets</t>
  </si>
  <si>
    <t>https://twitter.com/robz___</t>
  </si>
  <si>
    <t>https://twitter.com/yoda102804</t>
  </si>
  <si>
    <t>https://twitter.com/fyzqy_</t>
  </si>
  <si>
    <t>https://twitter.com/psychobrad42</t>
  </si>
  <si>
    <t>https://twitter.com/snow_aki0919</t>
  </si>
  <si>
    <t>https://twitter.com/fraudlinkplayer</t>
  </si>
  <si>
    <t>https://twitter.com/lonjanis</t>
  </si>
  <si>
    <t>https://twitter.com/bluevrx</t>
  </si>
  <si>
    <t>https://twitter.com/buhllistic</t>
  </si>
  <si>
    <t>https://twitter.com/stunasii</t>
  </si>
  <si>
    <t>https://twitter.com/puzzlehombre</t>
  </si>
  <si>
    <t>https://twitter.com/tsaitou88888</t>
  </si>
  <si>
    <t>https://twitter.com/lilchief2007</t>
  </si>
  <si>
    <t>https://twitter.com/lonsuku</t>
  </si>
  <si>
    <t>https://twitter.com/afriqa_michael</t>
  </si>
  <si>
    <t>https://twitter.com/itschrishayes</t>
  </si>
  <si>
    <t>https://twitter.com/reiver_yuckey</t>
  </si>
  <si>
    <t>https://twitter.com/lineydampzent</t>
  </si>
  <si>
    <t>https://twitter.com/youtubegaming</t>
  </si>
  <si>
    <t>https://twitter.com/mrmetalmangamin</t>
  </si>
  <si>
    <t>https://twitter.com/anthorcl</t>
  </si>
  <si>
    <t>https://twitter.com/nounours___</t>
  </si>
  <si>
    <t>https://twitter.com/oscarps11</t>
  </si>
  <si>
    <t>https://twitter.com/mrgoorgo</t>
  </si>
  <si>
    <t>https://twitter.com/alphasniper97</t>
  </si>
  <si>
    <t>https://twitter.com/guiastacticases</t>
  </si>
  <si>
    <t>https://twitter.com/el_meca_</t>
  </si>
  <si>
    <t>https://twitter.com/yrdooda</t>
  </si>
  <si>
    <t>https://twitter.com/tensityy</t>
  </si>
  <si>
    <t>https://twitter.com/markforza</t>
  </si>
  <si>
    <t>https://twitter.com/extraisagod</t>
  </si>
  <si>
    <t>https://twitter.com/excallia</t>
  </si>
  <si>
    <t>https://twitter.com/mishari228</t>
  </si>
  <si>
    <t>https://twitter.com/sd_plissken97</t>
  </si>
  <si>
    <t>https://twitter.com/913sold</t>
  </si>
  <si>
    <t>https://twitter.com/francis19216013</t>
  </si>
  <si>
    <t>https://twitter.com/tanaka1111345</t>
  </si>
  <si>
    <t>https://twitter.com/p_nqttu</t>
  </si>
  <si>
    <t>https://twitter.com/_makogaming</t>
  </si>
  <si>
    <t>https://twitter.com/anavelgato302</t>
  </si>
  <si>
    <t>https://twitter.com/ntnt19990310</t>
  </si>
  <si>
    <t>https://twitter.com/anangi_4</t>
  </si>
  <si>
    <t>https://twitter.com/juicenotapple</t>
  </si>
  <si>
    <t>https://twitter.com/esports4players</t>
  </si>
  <si>
    <t>https://twitter.com/fortunabiysk</t>
  </si>
  <si>
    <t>https://twitter.com/greenskull</t>
  </si>
  <si>
    <t>https://twitter.com/burnisonfire</t>
  </si>
  <si>
    <t>https://twitter.com/mthunknown</t>
  </si>
  <si>
    <t>https://twitter.com/hyunkerudd</t>
  </si>
  <si>
    <t>https://twitter.com/xdista_</t>
  </si>
  <si>
    <t>https://twitter.com/eisenpo</t>
  </si>
  <si>
    <t>https://twitter.com/nipedsnipez</t>
  </si>
  <si>
    <t>https://twitter.com/toruneko1201</t>
  </si>
  <si>
    <t>https://twitter.com/caninho93</t>
  </si>
  <si>
    <t>https://twitter.com/valentinconst14</t>
  </si>
  <si>
    <t>https://twitter.com/baines05b</t>
  </si>
  <si>
    <t>https://twitter.com/iangutierrezz_</t>
  </si>
  <si>
    <t>https://twitter.com/zayroz_eu</t>
  </si>
  <si>
    <t>https://twitter.com/drikev</t>
  </si>
  <si>
    <t>https://twitter.com/mikeharkolfc</t>
  </si>
  <si>
    <t>https://twitter.com/ltzstealth</t>
  </si>
  <si>
    <t>https://twitter.com/jeffag21</t>
  </si>
  <si>
    <t>https://twitter.com/zikonis</t>
  </si>
  <si>
    <t>https://twitter.com/kylorencod</t>
  </si>
  <si>
    <t>https://twitter.com/neunerderechte</t>
  </si>
  <si>
    <t>https://twitter.com/codinfobase</t>
  </si>
  <si>
    <t>https://twitter.com/yozora_byakko</t>
  </si>
  <si>
    <t>https://twitter.com/fagjackiechan</t>
  </si>
  <si>
    <t>https://twitter.com/juni9666</t>
  </si>
  <si>
    <t>https://twitter.com/sinandtonic__</t>
  </si>
  <si>
    <t>https://twitter.com/downunderteam_</t>
  </si>
  <si>
    <t>https://twitter.com/mitchiijohn</t>
  </si>
  <si>
    <t>https://twitter.com/katiecontests</t>
  </si>
  <si>
    <t>https://twitter.com/kevinostosky9</t>
  </si>
  <si>
    <t>https://twitter.com/gamesnewslivede</t>
  </si>
  <si>
    <t>https://twitter.com/escubidoadrille</t>
  </si>
  <si>
    <t>https://twitter.com/gamehayes</t>
  </si>
  <si>
    <t>https://twitter.com/xenigmabitwx</t>
  </si>
  <si>
    <t>https://twitter.com/sky599mt0306</t>
  </si>
  <si>
    <t>https://twitter.com/paky_92</t>
  </si>
  <si>
    <t>https://twitter.com/termosifoni</t>
  </si>
  <si>
    <t>https://twitter.com/yotobi</t>
  </si>
  <si>
    <t>https://twitter.com/lyezar</t>
  </si>
  <si>
    <t>https://twitter.com/lackogarrett</t>
  </si>
  <si>
    <t>https://twitter.com/gabriel_cr93</t>
  </si>
  <si>
    <t>https://twitter.com/yukaroine</t>
  </si>
  <si>
    <t>https://twitter.com/nightofv5</t>
  </si>
  <si>
    <t>https://twitter.com/twitchs</t>
  </si>
  <si>
    <t>https://twitter.com/twitchstarter</t>
  </si>
  <si>
    <t>https://twitter.com/gamerchick82</t>
  </si>
  <si>
    <t>https://twitter.com/shadesofmett</t>
  </si>
  <si>
    <t>https://twitter.com/weser_7</t>
  </si>
  <si>
    <t>https://twitter.com/dian30733941</t>
  </si>
  <si>
    <t>https://twitter.com/mizuumi_ike</t>
  </si>
  <si>
    <t>https://twitter.com/jhersondfwy</t>
  </si>
  <si>
    <t>https://twitter.com/simsim19999</t>
  </si>
  <si>
    <t>https://twitter.com/eduvalenciia01</t>
  </si>
  <si>
    <t>https://twitter.com/d0lkin</t>
  </si>
  <si>
    <t>https://twitter.com/k1ttyiv</t>
  </si>
  <si>
    <t>https://twitter.com/nzoress</t>
  </si>
  <si>
    <t>https://twitter.com/juliotulin1</t>
  </si>
  <si>
    <t>https://twitter.com/terionrob</t>
  </si>
  <si>
    <t>https://twitter.com/fabounet51</t>
  </si>
  <si>
    <t>https://twitter.com/weslley33230</t>
  </si>
  <si>
    <t>https://twitter.com/deadfrost99</t>
  </si>
  <si>
    <t>https://twitter.com/omgitsalia</t>
  </si>
  <si>
    <t>https://twitter.com/b3comelegend</t>
  </si>
  <si>
    <t>https://twitter.com/noctucx</t>
  </si>
  <si>
    <t>https://twitter.com/julienkeys</t>
  </si>
  <si>
    <t>https://twitter.com/naoka_yoshihara</t>
  </si>
  <si>
    <t>https://twitter.com/4d_50c</t>
  </si>
  <si>
    <t>https://twitter.com/jarabejurasico</t>
  </si>
  <si>
    <t>https://twitter.com/re_zed</t>
  </si>
  <si>
    <t>https://twitter.com/ffskane10</t>
  </si>
  <si>
    <t>https://twitter.com/hainrain</t>
  </si>
  <si>
    <t>https://twitter.com/dragonholy_jol</t>
  </si>
  <si>
    <t>https://twitter.com/beflat_kobe</t>
  </si>
  <si>
    <t>https://twitter.com/deanlewis72</t>
  </si>
  <si>
    <t>https://twitter.com/waveformshouts</t>
  </si>
  <si>
    <t>https://twitter.com/codelitefr</t>
  </si>
  <si>
    <t>https://twitter.com/silverer180</t>
  </si>
  <si>
    <t>https://twitter.com/ii45148i0</t>
  </si>
  <si>
    <t>https://twitter.com/xxseeker671x</t>
  </si>
  <si>
    <t>https://twitter.com/ignukdeals</t>
  </si>
  <si>
    <t>https://twitter.com/shoptonet</t>
  </si>
  <si>
    <t>https://twitter.com/bigwasp80</t>
  </si>
  <si>
    <t>https://twitter.com/45ryuuni</t>
  </si>
  <si>
    <t>https://twitter.com/maxikarensanti</t>
  </si>
  <si>
    <t>https://twitter.com/koshk4r6</t>
  </si>
  <si>
    <t>https://twitter.com/watari_laugh</t>
  </si>
  <si>
    <t>https://twitter.com/maguroteikoku_</t>
  </si>
  <si>
    <t>https://twitter.com/jessycharo</t>
  </si>
  <si>
    <t>https://twitter.com/yumachan1016</t>
  </si>
  <si>
    <t>https://twitter.com/danielnequee</t>
  </si>
  <si>
    <t>https://twitter.com/niklasshk</t>
  </si>
  <si>
    <t>https://twitter.com/montanablack</t>
  </si>
  <si>
    <t>https://twitter.com/mandimarie78</t>
  </si>
  <si>
    <t>https://twitter.com/cutiebuono</t>
  </si>
  <si>
    <t>https://twitter.com/m60_eagl</t>
  </si>
  <si>
    <t>https://twitter.com/angelfamilia4</t>
  </si>
  <si>
    <t>https://twitter.com/anchorgamessa</t>
  </si>
  <si>
    <t>https://twitter.com/mettlestate</t>
  </si>
  <si>
    <t>https://twitter.com/thibz7</t>
  </si>
  <si>
    <t>https://twitter.com/jerichoalec</t>
  </si>
  <si>
    <t>https://twitter.com/panduhhgames</t>
  </si>
  <si>
    <t>https://twitter.com/dada_daichan</t>
  </si>
  <si>
    <t>https://twitter.com/ami4levi</t>
  </si>
  <si>
    <t>https://twitter.com/squidgaming</t>
  </si>
  <si>
    <t>https://twitter.com/e_sportsleague</t>
  </si>
  <si>
    <t>https://twitter.com/gamelff</t>
  </si>
  <si>
    <t>https://twitter.com/astroboy_13def</t>
  </si>
  <si>
    <t>https://twitter.com/gameskelet</t>
  </si>
  <si>
    <t>https://twitter.com/moneymadejeff</t>
  </si>
  <si>
    <t>https://twitter.com/ou_gaming</t>
  </si>
  <si>
    <t>https://twitter.com/bramvanderven6</t>
  </si>
  <si>
    <t>https://twitter.com/yaraskygaming</t>
  </si>
  <si>
    <t>https://twitter.com/thihaya04</t>
  </si>
  <si>
    <t>https://twitter.com/damienleyden</t>
  </si>
  <si>
    <t>https://twitter.com/torarara46</t>
  </si>
  <si>
    <t>https://twitter.com/waltermoralessv</t>
  </si>
  <si>
    <t>https://twitter.com/cotly</t>
  </si>
  <si>
    <t>https://twitter.com/towtowrow</t>
  </si>
  <si>
    <t>https://twitter.com/youngboistreets</t>
  </si>
  <si>
    <t>https://twitter.com/drama2xs</t>
  </si>
  <si>
    <t>https://twitter.com/rejonc770</t>
  </si>
  <si>
    <t>https://twitter.com/ttgdjay</t>
  </si>
  <si>
    <t>https://twitter.com/goat2xs</t>
  </si>
  <si>
    <t>https://twitter.com/imzachfresh</t>
  </si>
  <si>
    <t>https://twitter.com/imheavyyy</t>
  </si>
  <si>
    <t>https://twitter.com/olivamarras</t>
  </si>
  <si>
    <t>https://twitter.com/kotaku</t>
  </si>
  <si>
    <t>https://twitter.com/pukupuku5095</t>
  </si>
  <si>
    <t>https://twitter.com/jotatoi_03</t>
  </si>
  <si>
    <t>https://twitter.com/luluvb0r</t>
  </si>
  <si>
    <t>https://twitter.com/frenchawtv</t>
  </si>
  <si>
    <t>https://twitter.com/gamerrtservice</t>
  </si>
  <si>
    <t>https://twitter.com/iiajearleyii</t>
  </si>
  <si>
    <t>https://twitter.com/rtsmstreamers</t>
  </si>
  <si>
    <t>https://twitter.com/sebas_yeah</t>
  </si>
  <si>
    <t>https://twitter.com/exxc0tt0n</t>
  </si>
  <si>
    <t>https://twitter.com/alexgim45</t>
  </si>
  <si>
    <t>https://twitter.com/alangouvernet</t>
  </si>
  <si>
    <t>https://twitter.com/jobaaar</t>
  </si>
  <si>
    <t>https://twitter.com/zerkysama</t>
  </si>
  <si>
    <t>https://twitter.com/slakey28</t>
  </si>
  <si>
    <t>https://twitter.com/slipperysnips</t>
  </si>
  <si>
    <t>https://twitter.com/hyperrts</t>
  </si>
  <si>
    <t>https://twitter.com/flyrts</t>
  </si>
  <si>
    <t>https://twitter.com/brayan758047687</t>
  </si>
  <si>
    <t>https://twitter.com/alexpalomino165</t>
  </si>
  <si>
    <t>https://twitter.com/paint_at_neko</t>
  </si>
  <si>
    <t>https://twitter.com/voxx_maqly</t>
  </si>
  <si>
    <t>https://twitter.com/aleexmeessi16</t>
  </si>
  <si>
    <t>https://twitter.com/eliiassomo97</t>
  </si>
  <si>
    <t>https://twitter.com/sandra_krkn</t>
  </si>
  <si>
    <t>https://twitter.com/sbournig</t>
  </si>
  <si>
    <t>https://twitter.com/bugs6868</t>
  </si>
  <si>
    <t>https://twitter.com/s170804</t>
  </si>
  <si>
    <t>https://twitter.com/sanyadomira</t>
  </si>
  <si>
    <t>https://twitter.com/vnwombat</t>
  </si>
  <si>
    <t>https://twitter.com/manley_cade</t>
  </si>
  <si>
    <t>https://twitter.com/srsrlobo</t>
  </si>
  <si>
    <t>https://twitter.com/mmorpgfanfan</t>
  </si>
  <si>
    <t>https://twitter.com/wfaa72</t>
  </si>
  <si>
    <t>https://twitter.com/dow_pitbull</t>
  </si>
  <si>
    <t>https://twitter.com/tonesibley</t>
  </si>
  <si>
    <t>https://twitter.com/gameincouk</t>
  </si>
  <si>
    <t>https://twitter.com/maki112590</t>
  </si>
  <si>
    <t>https://twitter.com/klnkykora</t>
  </si>
  <si>
    <t>https://twitter.com/taurisince1983</t>
  </si>
  <si>
    <t>https://twitter.com/igreedzz</t>
  </si>
  <si>
    <t>https://twitter.com/kougyou_inm810</t>
  </si>
  <si>
    <t>https://twitter.com/kakeshinxx</t>
  </si>
  <si>
    <t>https://twitter.com/deliriumz_za</t>
  </si>
  <si>
    <t>https://twitter.com/mitchmitcheson</t>
  </si>
  <si>
    <t>https://twitter.com/a7766385</t>
  </si>
  <si>
    <t>https://twitter.com/_p9</t>
  </si>
  <si>
    <t>https://twitter.com/5h1eld</t>
  </si>
  <si>
    <t>https://twitter.com/itz_official1</t>
  </si>
  <si>
    <t>https://twitter.com/sarahjayne993</t>
  </si>
  <si>
    <t>https://twitter.com/teetaatee</t>
  </si>
  <si>
    <t>https://twitter.com/ps4sky</t>
  </si>
  <si>
    <t>https://twitter.com/bate81</t>
  </si>
  <si>
    <t>https://twitter.com/sidneywhittle</t>
  </si>
  <si>
    <t>https://twitter.com/baku_rin</t>
  </si>
  <si>
    <t>https://twitter.com/artacod</t>
  </si>
  <si>
    <t>https://twitter.com/delpshirley</t>
  </si>
  <si>
    <t>https://twitter.com/victoria_foxy_</t>
  </si>
  <si>
    <t>https://twitter.com/aalex_raamireez</t>
  </si>
  <si>
    <t>https://twitter.com/teamx6tence</t>
  </si>
  <si>
    <t>https://twitter.com/miwa_kumi_love</t>
  </si>
  <si>
    <t>https://twitter.com/maka_pso2</t>
  </si>
  <si>
    <t>https://twitter.com/ishisyu</t>
  </si>
  <si>
    <t>https://twitter.com/xxantonio_luis_</t>
  </si>
  <si>
    <t>https://twitter.com/orcaaa_</t>
  </si>
  <si>
    <t>https://twitter.com/s_t008</t>
  </si>
  <si>
    <t>https://twitter.com/iilegend91ii</t>
  </si>
  <si>
    <t>https://twitter.com/globox__</t>
  </si>
  <si>
    <t>https://twitter.com/yassingronie</t>
  </si>
  <si>
    <t>https://twitter.com/tkdorochi</t>
  </si>
  <si>
    <t>https://twitter.com/samasama_4649</t>
  </si>
  <si>
    <t>https://twitter.com/rushmacouille</t>
  </si>
  <si>
    <t>https://twitter.com/kuniyoutube</t>
  </si>
  <si>
    <t>https://twitter.com/realdealross</t>
  </si>
  <si>
    <t>https://twitter.com/strimstram</t>
  </si>
  <si>
    <t>https://twitter.com/philmohney</t>
  </si>
  <si>
    <t>https://twitter.com/vampaus</t>
  </si>
  <si>
    <t>https://twitter.com/ragnarocky_38</t>
  </si>
  <si>
    <t>https://twitter.com/kilwarfare</t>
  </si>
  <si>
    <t>https://twitter.com/misterr__cap</t>
  </si>
  <si>
    <t>https://twitter.com/adamiller28</t>
  </si>
  <si>
    <t>https://twitter.com/solteroduende</t>
  </si>
  <si>
    <t>https://twitter.com/terremotoboss</t>
  </si>
  <si>
    <t>https://twitter.com/jlafount</t>
  </si>
  <si>
    <t>https://twitter.com/drogbasiki</t>
  </si>
  <si>
    <t>https://twitter.com/a_krazer</t>
  </si>
  <si>
    <t>https://twitter.com/blazzedshadow</t>
  </si>
  <si>
    <t>https://twitter.com/hyugame_ch0112</t>
  </si>
  <si>
    <t>https://twitter.com/hinatagames9220</t>
  </si>
  <si>
    <t>https://twitter.com/lrigald</t>
  </si>
  <si>
    <t>https://twitter.com/ezas____</t>
  </si>
  <si>
    <t>https://twitter.com/nq4s_</t>
  </si>
  <si>
    <t>https://twitter.com/x_edge_rhapsody</t>
  </si>
  <si>
    <t>https://twitter.com/glennlibbie</t>
  </si>
  <si>
    <t>https://twitter.com/96_nyanta</t>
  </si>
  <si>
    <t>https://twitter.com/lalbibilou</t>
  </si>
  <si>
    <t>https://twitter.com/ehroyalty</t>
  </si>
  <si>
    <t>https://twitter.com/myst__alex</t>
  </si>
  <si>
    <t>https://twitter.com/gekugamestream</t>
  </si>
  <si>
    <t>https://twitter.com/josh5burton</t>
  </si>
  <si>
    <t>https://twitter.com/_georgenyc</t>
  </si>
  <si>
    <t>https://twitter.com/mynameisface</t>
  </si>
  <si>
    <t>https://twitter.com/gaminguardian1</t>
  </si>
  <si>
    <t>https://twitter.com/izzytolive</t>
  </si>
  <si>
    <t>https://twitter.com/teamstreamdream</t>
  </si>
  <si>
    <t>https://twitter.com/matiiny</t>
  </si>
  <si>
    <t>https://twitter.com/byderek1</t>
  </si>
  <si>
    <t>https://twitter.com/waltdlsney7</t>
  </si>
  <si>
    <t>https://twitter.com/sxnvia7</t>
  </si>
  <si>
    <t>https://twitter.com/shinizgamer</t>
  </si>
  <si>
    <t>https://twitter.com/iamnocompromise</t>
  </si>
  <si>
    <t>https://twitter.com/syaru_is_love</t>
  </si>
  <si>
    <t>https://twitter.com/aaljhenne</t>
  </si>
  <si>
    <t>https://twitter.com/tyrrellc99</t>
  </si>
  <si>
    <t>https://twitter.com/celyne85</t>
  </si>
  <si>
    <t>https://twitter.com/alaanarh</t>
  </si>
  <si>
    <t>https://twitter.com/keiran20001128</t>
  </si>
  <si>
    <t>https://twitter.com/remixnv</t>
  </si>
  <si>
    <t>https://twitter.com/gfuelenergy</t>
  </si>
  <si>
    <t>https://twitter.com/karnageclan</t>
  </si>
  <si>
    <t>https://twitter.com/emelinefettig</t>
  </si>
  <si>
    <t>https://twitter.com/jamielharding</t>
  </si>
  <si>
    <t>https://twitter.com/mrduncan24</t>
  </si>
  <si>
    <t>https://twitter.com/randymash</t>
  </si>
  <si>
    <t>https://twitter.com/lilly_walker69</t>
  </si>
  <si>
    <t>https://twitter.com/romain13780</t>
  </si>
  <si>
    <t>https://twitter.com/miranda04430066</t>
  </si>
  <si>
    <t>https://twitter.com/mfs0704</t>
  </si>
  <si>
    <t>https://twitter.com/luiso005</t>
  </si>
  <si>
    <t>https://twitter.com/savagered__</t>
  </si>
  <si>
    <t>https://twitter.com/arconesjavi</t>
  </si>
  <si>
    <t>https://twitter.com/xgoidz</t>
  </si>
  <si>
    <t>https://twitter.com/kevinal737</t>
  </si>
  <si>
    <t>https://twitter.com/twitchraid</t>
  </si>
  <si>
    <t>https://twitter.com/cae_rt</t>
  </si>
  <si>
    <t>https://twitter.com/tanabotaboy</t>
  </si>
  <si>
    <t>https://twitter.com/neko_o4zy3</t>
  </si>
  <si>
    <t>https://twitter.com/jossfletch</t>
  </si>
  <si>
    <t>https://twitter.com/warfarebros</t>
  </si>
  <si>
    <t>https://twitter.com/adriancaceress1</t>
  </si>
  <si>
    <t>https://twitter.com/tiswietse</t>
  </si>
  <si>
    <t>https://twitter.com/iamsowanted</t>
  </si>
  <si>
    <t>https://twitter.com/xxuk_tannerxx</t>
  </si>
  <si>
    <t>https://twitter.com/jay_massilia</t>
  </si>
  <si>
    <t>https://twitter.com/smarco10l</t>
  </si>
  <si>
    <t>https://twitter.com/sigumaneko1</t>
  </si>
  <si>
    <t>https://twitter.com/adam18563069</t>
  </si>
  <si>
    <t>https://twitter.com/dark2naruto78</t>
  </si>
  <si>
    <t>https://twitter.com/yuihan1208teama</t>
  </si>
  <si>
    <t>https://twitter.com/natroxinet</t>
  </si>
  <si>
    <t>https://twitter.com/twitchsharer</t>
  </si>
  <si>
    <t>https://twitter.com/zemurxbl</t>
  </si>
  <si>
    <t>https://twitter.com/miku39yuko</t>
  </si>
  <si>
    <t>https://twitter.com/vaagjuniorgames</t>
  </si>
  <si>
    <t>https://twitter.com/fishanatornl</t>
  </si>
  <si>
    <t>https://twitter.com/marigamer92</t>
  </si>
  <si>
    <t>https://twitter.com/tforceuk1</t>
  </si>
  <si>
    <t>https://twitter.com/djwells212</t>
  </si>
  <si>
    <t>https://twitter.com/vlsionz</t>
  </si>
  <si>
    <t>https://twitter.com/_julie_cc</t>
  </si>
  <si>
    <t>https://twitter.com/mlgbodus</t>
  </si>
  <si>
    <t>https://twitter.com/nakanishi0804</t>
  </si>
  <si>
    <t>https://twitter.com/s4ltis256</t>
  </si>
  <si>
    <t>https://twitter.com/game_machine33</t>
  </si>
  <si>
    <t>https://twitter.com/warrior060702</t>
  </si>
  <si>
    <t>https://twitter.com/jin_jrm</t>
  </si>
  <si>
    <t>https://twitter.com/wiays</t>
  </si>
  <si>
    <t>https://twitter.com/krist3n_xo</t>
  </si>
  <si>
    <t>https://twitter.com/shopvillecanada</t>
  </si>
  <si>
    <t>https://twitter.com/cj_mayor</t>
  </si>
  <si>
    <t>https://twitter.com/xcarlos83x</t>
  </si>
  <si>
    <t>https://twitter.com/rain1123sigsig</t>
  </si>
  <si>
    <t>https://twitter.com/theblackgamern1</t>
  </si>
  <si>
    <t>https://twitter.com/gameilkeston</t>
  </si>
  <si>
    <t>https://twitter.com/ownedkg</t>
  </si>
  <si>
    <t>https://twitter.com/tennis9719</t>
  </si>
  <si>
    <t>https://twitter.com/_blr_d</t>
  </si>
  <si>
    <t>https://twitter.com/darkreon13</t>
  </si>
  <si>
    <t>https://twitter.com/franzgewinner</t>
  </si>
  <si>
    <t>https://twitter.com/cdisc</t>
  </si>
  <si>
    <t>https://twitter.com/tiburoncitopum</t>
  </si>
  <si>
    <t>https://twitter.com/tales_1127</t>
  </si>
  <si>
    <t>https://twitter.com/kritikxl_cod</t>
  </si>
  <si>
    <t>https://twitter.com/fashi0ngiirl</t>
  </si>
  <si>
    <t>https://twitter.com/aaaaaaanpan620</t>
  </si>
  <si>
    <t>https://twitter.com/yamazaki8190</t>
  </si>
  <si>
    <t>https://twitter.com/tradenationcrew</t>
  </si>
  <si>
    <t>https://twitter.com/graingergames</t>
  </si>
  <si>
    <t>https://twitter.com/levenar2</t>
  </si>
  <si>
    <t>https://twitter.com/tyan271118</t>
  </si>
  <si>
    <t>https://twitter.com/kisbuzsaki</t>
  </si>
  <si>
    <t>https://twitter.com/longdencallum1</t>
  </si>
  <si>
    <t>https://twitter.com/r63600196</t>
  </si>
  <si>
    <t>https://twitter.com/dorinku123</t>
  </si>
  <si>
    <t>https://twitter.com/kenkuri0926</t>
  </si>
  <si>
    <t>https://twitter.com/masteraxel19</t>
  </si>
  <si>
    <t>https://twitter.com/axel_trichard</t>
  </si>
  <si>
    <t>https://twitter.com/mrsandman_cod</t>
  </si>
  <si>
    <t>https://twitter.com/kouyooooooo</t>
  </si>
  <si>
    <t>https://twitter.com/letsgroove2</t>
  </si>
  <si>
    <t>https://twitter.com/peterrichmond83</t>
  </si>
  <si>
    <t>https://twitter.com/escoopgamers</t>
  </si>
  <si>
    <t>https://twitter.com/albertolloretpm</t>
  </si>
  <si>
    <t>https://twitter.com/wagusuke</t>
  </si>
  <si>
    <t>https://twitter.com/drigingaming</t>
  </si>
  <si>
    <t>https://twitter.com/philcamnoah</t>
  </si>
  <si>
    <t>https://twitter.com/r6s_kaneki</t>
  </si>
  <si>
    <t>https://twitter.com/vinnu1462170</t>
  </si>
  <si>
    <t>https://twitter.com/chaosxsilencer</t>
  </si>
  <si>
    <t>https://twitter.com/bexterdext</t>
  </si>
  <si>
    <t>https://twitter.com/yolpalope</t>
  </si>
  <si>
    <t>https://twitter.com/faze_braxy</t>
  </si>
  <si>
    <t>https://twitter.com/tappy_0129</t>
  </si>
  <si>
    <t>https://twitter.com/rezz</t>
  </si>
  <si>
    <t>https://twitter.com/charlieintel</t>
  </si>
  <si>
    <t>https://twitter.com/myfolly</t>
  </si>
  <si>
    <t>https://twitter.com/deathmonk92</t>
  </si>
  <si>
    <t>https://twitter.com/soarpz</t>
  </si>
  <si>
    <t>https://twitter.com/dubstepzzyt</t>
  </si>
  <si>
    <t>https://twitter.com/stdxdreamer</t>
  </si>
  <si>
    <t>https://twitter.com/settodestroyx</t>
  </si>
  <si>
    <t>https://twitter.com/stdxsp4zeffect</t>
  </si>
  <si>
    <t>https://twitter.com/fpsplayer3</t>
  </si>
  <si>
    <t>https://twitter.com/fuz1n__</t>
  </si>
  <si>
    <t>https://twitter.com/hunterczarneck1</t>
  </si>
  <si>
    <t>https://twitter.com/rbgamezz_</t>
  </si>
  <si>
    <t>https://twitter.com/kuo_123</t>
  </si>
  <si>
    <t>https://twitter.com/vtiser_yt</t>
  </si>
  <si>
    <t>https://twitter.com/jawadlp</t>
  </si>
  <si>
    <t>https://twitter.com/rayesdiyab</t>
  </si>
  <si>
    <t>https://twitter.com/zainali1406</t>
  </si>
  <si>
    <t>https://twitter.com/davilito3dc</t>
  </si>
  <si>
    <t>https://twitter.com/waf22002</t>
  </si>
  <si>
    <t>https://twitter.com/ese_550</t>
  </si>
  <si>
    <t>https://twitter.com/106vcc</t>
  </si>
  <si>
    <t>https://twitter.com/ma_ar22</t>
  </si>
  <si>
    <t>https://twitter.com/kk00aa46</t>
  </si>
  <si>
    <t>https://twitter.com/cwlo46</t>
  </si>
  <si>
    <t>https://twitter.com/phantomas20</t>
  </si>
  <si>
    <t>https://twitter.com/axcesslog</t>
  </si>
  <si>
    <t>https://twitter.com/tfczqbybscvxnij</t>
  </si>
  <si>
    <t>https://twitter.com/rogue_splashy</t>
  </si>
  <si>
    <t>https://twitter.com/calebsmitty189</t>
  </si>
  <si>
    <t>https://twitter.com/br1nster</t>
  </si>
  <si>
    <t>https://twitter.com/ohigedain</t>
  </si>
  <si>
    <t>https://twitter.com/strokers3030</t>
  </si>
  <si>
    <t>https://twitter.com/dominos_uk</t>
  </si>
  <si>
    <t>https://twitter.com/rapidf3ar</t>
  </si>
  <si>
    <t>https://twitter.com/lexx_mania</t>
  </si>
  <si>
    <t>https://twitter.com/deidara_zoel</t>
  </si>
  <si>
    <t>https://twitter.com/zannas10</t>
  </si>
  <si>
    <t>https://twitter.com/m7md9967</t>
  </si>
  <si>
    <t>https://twitter.com/alexismontsdoka</t>
  </si>
  <si>
    <t>https://twitter.com/banditodorrito</t>
  </si>
  <si>
    <t>https://twitter.com/symbiotecypher</t>
  </si>
  <si>
    <t>https://twitter.com/shogo_917dempa</t>
  </si>
  <si>
    <t>https://twitter.com/deezyy_____</t>
  </si>
  <si>
    <t>https://twitter.com/kg_heretic</t>
  </si>
  <si>
    <t>https://twitter.com/gaiyakuplayer</t>
  </si>
  <si>
    <t>https://twitter.com/sosipep</t>
  </si>
  <si>
    <t>https://twitter.com/mine__caron</t>
  </si>
  <si>
    <t>https://twitter.com/sinister_riot</t>
  </si>
  <si>
    <t>https://twitter.com/shikuramu</t>
  </si>
  <si>
    <t>https://twitter.com/puregu_tokyo</t>
  </si>
  <si>
    <t>https://twitter.com/joeclarke1996</t>
  </si>
  <si>
    <t>https://twitter.com/cristia95453803</t>
  </si>
  <si>
    <t>https://twitter.com/sinobu_icasan</t>
  </si>
  <si>
    <t>https://twitter.com/akabarkun</t>
  </si>
  <si>
    <t>https://twitter.com/cola_kt</t>
  </si>
  <si>
    <t>https://twitter.com/civonej</t>
  </si>
  <si>
    <t>https://twitter.com/ashi_u_</t>
  </si>
  <si>
    <t>https://twitter.com/d1ablo_csgo</t>
  </si>
  <si>
    <t>https://twitter.com/raphfouille</t>
  </si>
  <si>
    <t>https://twitter.com/tyronethedrone_</t>
  </si>
  <si>
    <t>https://twitter.com/leqluz</t>
  </si>
  <si>
    <t>https://twitter.com/coolcouponmom</t>
  </si>
  <si>
    <t>https://twitter.com/yasu_nk</t>
  </si>
  <si>
    <t>https://twitter.com/fear_rts</t>
  </si>
  <si>
    <t>https://twitter.com/codrt24_7</t>
  </si>
  <si>
    <t>https://twitter.com/gridcorerts</t>
  </si>
  <si>
    <t>https://twitter.com/agile_rts</t>
  </si>
  <si>
    <t>https://twitter.com/vnmtourney</t>
  </si>
  <si>
    <t>https://twitter.com/roguerts</t>
  </si>
  <si>
    <t>https://twitter.com/quickest_rts</t>
  </si>
  <si>
    <t>https://twitter.com/megga_gamingyt</t>
  </si>
  <si>
    <t>https://twitter.com/synaptix3</t>
  </si>
  <si>
    <t>https://twitter.com/pornstarsno1fan</t>
  </si>
  <si>
    <t>https://twitter.com/mister_gunk</t>
  </si>
  <si>
    <t>https://twitter.com/shuto926</t>
  </si>
  <si>
    <t>https://twitter.com/sgtshotyou</t>
  </si>
  <si>
    <t>https://twitter.com/twitch_rt</t>
  </si>
  <si>
    <t>https://twitter.com/beagplays</t>
  </si>
  <si>
    <t>https://twitter.com/elpapisanchez9</t>
  </si>
  <si>
    <t>https://twitter.com/walter1124</t>
  </si>
  <si>
    <t>https://twitter.com/neptunesnerd</t>
  </si>
  <si>
    <t>https://twitter.com/god_son611</t>
  </si>
  <si>
    <t>https://twitter.com/crazyface159</t>
  </si>
  <si>
    <t>https://twitter.com/twitchrtcbot</t>
  </si>
  <si>
    <t>https://twitter.com/we_rts</t>
  </si>
  <si>
    <t>https://twitter.com/stdxsasuke</t>
  </si>
  <si>
    <t>https://twitter.com/xprinc1</t>
  </si>
  <si>
    <t>https://twitter.com/captainace202yt</t>
  </si>
  <si>
    <t>https://twitter.com/saintedd</t>
  </si>
  <si>
    <t>https://twitter.com/romainguet</t>
  </si>
  <si>
    <t>https://twitter.com/isshinchiba1</t>
  </si>
  <si>
    <t>https://twitter.com/a_vtine</t>
  </si>
  <si>
    <t>https://twitter.com/canadianbabyeh</t>
  </si>
  <si>
    <t>https://twitter.com/auaudrm</t>
  </si>
  <si>
    <t>https://twitter.com/0q9__</t>
  </si>
  <si>
    <t>https://twitter.com/kvngorion</t>
  </si>
  <si>
    <t>https://twitter.com/fatmanfj</t>
  </si>
  <si>
    <t>https://twitter.com/zmt_drag</t>
  </si>
  <si>
    <t>https://twitter.com/pezmartilloyt</t>
  </si>
  <si>
    <t>https://twitter.com/antonia_2164</t>
  </si>
  <si>
    <t>https://twitter.com/mark89nl</t>
  </si>
  <si>
    <t>https://twitter.com/lj_fairy</t>
  </si>
  <si>
    <t>https://twitter.com/stunnedcat</t>
  </si>
  <si>
    <t>https://twitter.com/dvnt_pinkie</t>
  </si>
  <si>
    <t>https://twitter.com/twitchonline</t>
  </si>
  <si>
    <t>https://twitter.com/streamgoinglive</t>
  </si>
  <si>
    <t>https://twitter.com/streamertweets</t>
  </si>
  <si>
    <t>https://twitter.com/twitchtvonline</t>
  </si>
  <si>
    <t>https://twitter.com/rakcharango</t>
  </si>
  <si>
    <t>https://twitter.com/mocha_anc</t>
  </si>
  <si>
    <t>https://twitter.com/thekiller852</t>
  </si>
  <si>
    <t>https://twitter.com/kh_infinityyt</t>
  </si>
  <si>
    <t>https://twitter.com/fadedxshotzz</t>
  </si>
  <si>
    <t>https://twitter.com/nayox__</t>
  </si>
  <si>
    <t>https://twitter.com/itirorisis</t>
  </si>
  <si>
    <t>https://twitter.com/hiro8drunkwoman</t>
  </si>
  <si>
    <t>https://twitter.com/nicokazandjian</t>
  </si>
  <si>
    <t>https://twitter.com/tattatattan</t>
  </si>
  <si>
    <t>https://twitter.com/wispshuu</t>
  </si>
  <si>
    <t>https://twitter.com/opusviervil</t>
  </si>
  <si>
    <t>https://twitter.com/marcxsch</t>
  </si>
  <si>
    <t>https://twitter.com/i3rosso</t>
  </si>
  <si>
    <t>https://twitter.com/matthewpalmer13</t>
  </si>
  <si>
    <t>https://twitter.com/jmenrique2y5</t>
  </si>
  <si>
    <t>https://twitter.com/daanteee</t>
  </si>
  <si>
    <t>https://twitter.com/bensimmons25</t>
  </si>
  <si>
    <t>https://twitter.com/croatiehbk</t>
  </si>
  <si>
    <t>https://twitter.com/ice_khespacof</t>
  </si>
  <si>
    <t>https://twitter.com/accelerator_cod</t>
  </si>
  <si>
    <t>https://twitter.com/qsports2000</t>
  </si>
  <si>
    <t>https://twitter.com/tpindell</t>
  </si>
  <si>
    <t>https://twitter.com/gamestirling</t>
  </si>
  <si>
    <t>https://twitter.com/limonadasr</t>
  </si>
  <si>
    <t>https://twitter.com/xmoustatax</t>
  </si>
  <si>
    <t>https://twitter.com/huedey2</t>
  </si>
  <si>
    <t>https://twitter.com/syutaunkoman</t>
  </si>
  <si>
    <t>https://twitter.com/dil10aan</t>
  </si>
  <si>
    <t>https://twitter.com/painkillerq8</t>
  </si>
  <si>
    <t>https://twitter.com/albert_1wesker</t>
  </si>
  <si>
    <t>https://twitter.com/vg24_pl</t>
  </si>
  <si>
    <t>https://twitter.com/goku_son1013</t>
  </si>
  <si>
    <t>https://twitter.com/_gon_zalez_</t>
  </si>
  <si>
    <t>https://twitter.com/yeezyp123123</t>
  </si>
  <si>
    <t>https://twitter.com/xevolutionzz</t>
  </si>
  <si>
    <t>https://twitter.com/tancel97</t>
  </si>
  <si>
    <t>https://twitter.com/merokillyou87</t>
  </si>
  <si>
    <t>https://twitter.com/thebenbrand</t>
  </si>
  <si>
    <t>https://twitter.com/gibbsed007</t>
  </si>
  <si>
    <t>https://twitter.com/cool_dude67</t>
  </si>
  <si>
    <t>https://twitter.com/belongteesside</t>
  </si>
  <si>
    <t>https://twitter.com/xavigonzalezmar</t>
  </si>
  <si>
    <t>https://twitter.com/ka00magoria00me</t>
  </si>
  <si>
    <t>https://twitter.com/the_comm_ission</t>
  </si>
  <si>
    <t>https://twitter.com/adri95able</t>
  </si>
  <si>
    <t>https://twitter.com/jesuli__rc</t>
  </si>
  <si>
    <t>https://twitter.com/apurojp</t>
  </si>
  <si>
    <t>https://twitter.com/type2_rodem</t>
  </si>
  <si>
    <t>https://twitter.com/garken27</t>
  </si>
  <si>
    <t>https://twitter.com/austinsesh</t>
  </si>
  <si>
    <t>https://twitter.com/bp6311</t>
  </si>
  <si>
    <t>https://twitter.com/raywiin_</t>
  </si>
  <si>
    <t>https://twitter.com/liam_fryer</t>
  </si>
  <si>
    <t>https://twitter.com/waspsgaming_</t>
  </si>
  <si>
    <t>https://twitter.com/vus4az6prkedfqw</t>
  </si>
  <si>
    <t>https://twitter.com/xrqm1st</t>
  </si>
  <si>
    <t>https://twitter.com/yoh4934</t>
  </si>
  <si>
    <t>https://twitter.com/fpskrieger</t>
  </si>
  <si>
    <t>https://twitter.com/enyaok</t>
  </si>
  <si>
    <t>https://twitter.com/stonewalltabor</t>
  </si>
  <si>
    <t>https://twitter.com/martinjlangley</t>
  </si>
  <si>
    <t>https://twitter.com/sonicwarrior1</t>
  </si>
  <si>
    <t>https://twitter.com/davidc94_</t>
  </si>
  <si>
    <t>https://twitter.com/f1racingg</t>
  </si>
  <si>
    <t>https://twitter.com/krypticridicule</t>
  </si>
  <si>
    <t>https://twitter.com/kazmorling</t>
  </si>
  <si>
    <t>https://twitter.com/aimadyousri</t>
  </si>
  <si>
    <t>https://twitter.com/captain_chexx</t>
  </si>
  <si>
    <t>https://twitter.com/nukakanu</t>
  </si>
  <si>
    <t>https://twitter.com/acuario131088</t>
  </si>
  <si>
    <t>https://twitter.com/_lordstorm_</t>
  </si>
  <si>
    <t>https://twitter.com/dam_mchny</t>
  </si>
  <si>
    <t>https://twitter.com/leebrodleyca</t>
  </si>
  <si>
    <t>https://twitter.com/rdz_elf</t>
  </si>
  <si>
    <t>https://twitter.com/nautilus_147</t>
  </si>
  <si>
    <t>https://twitter.com/trakz__</t>
  </si>
  <si>
    <t>https://twitter.com/miragea4i2</t>
  </si>
  <si>
    <t>https://twitter.com/canaansfx</t>
  </si>
  <si>
    <t>https://twitter.com/nihikahaa</t>
  </si>
  <si>
    <t>https://twitter.com/stan_voetbal</t>
  </si>
  <si>
    <t>https://twitter.com/sophiee_jadee_</t>
  </si>
  <si>
    <t>https://twitter.com/aerielockehart</t>
  </si>
  <si>
    <t>https://twitter.com/koaiachan</t>
  </si>
  <si>
    <t>https://twitter.com/lq4cid</t>
  </si>
  <si>
    <t>https://twitter.com/ilredeimortirip</t>
  </si>
  <si>
    <t>https://twitter.com/eliasdesmedt1</t>
  </si>
  <si>
    <t>https://twitter.com/gallimore7</t>
  </si>
  <si>
    <t>https://twitter.com/fat_cunt_69</t>
  </si>
  <si>
    <t>https://twitter.com/eurogamer_it</t>
  </si>
  <si>
    <t>https://twitter.com/kamarin375</t>
  </si>
  <si>
    <t>https://twitter.com/jakeisallday</t>
  </si>
  <si>
    <t>https://twitter.com/bestruby_ever</t>
  </si>
  <si>
    <t>https://twitter.com/mrsegg1</t>
  </si>
  <si>
    <t>https://twitter.com/wehrmacht_879</t>
  </si>
  <si>
    <t>https://twitter.com/gbaikrich</t>
  </si>
  <si>
    <t>https://twitter.com/karasumaruyu</t>
  </si>
  <si>
    <t>https://twitter.com/misstmw82</t>
  </si>
  <si>
    <t>https://twitter.com/governornacho</t>
  </si>
  <si>
    <t>https://twitter.com/aradelisu</t>
  </si>
  <si>
    <t>https://twitter.com/rintaaa1</t>
  </si>
  <si>
    <t>https://twitter.com/cortikiller99</t>
  </si>
  <si>
    <t>https://twitter.com/pepsiweed</t>
  </si>
  <si>
    <t>https://twitter.com/adam_m870</t>
  </si>
  <si>
    <t>https://twitter.com/tacit_blade</t>
  </si>
  <si>
    <t>https://twitter.com/bigmikecomer</t>
  </si>
  <si>
    <t>https://twitter.com/bigdoink_</t>
  </si>
  <si>
    <t>https://twitter.com/floco_o</t>
  </si>
  <si>
    <t>https://twitter.com/thiibzer</t>
  </si>
  <si>
    <t>https://twitter.com/angus59013304</t>
  </si>
  <si>
    <t>https://twitter.com/_krypticelement</t>
  </si>
  <si>
    <t>https://twitter.com/codfanboy1993</t>
  </si>
  <si>
    <t>https://twitter.com/michaelcon</t>
  </si>
  <si>
    <t>https://twitter.com/corentinasc</t>
  </si>
  <si>
    <t>https://twitter.com/wakame0129</t>
  </si>
  <si>
    <t>https://twitter.com/ipuxt</t>
  </si>
  <si>
    <t>https://twitter.com/k4trx_</t>
  </si>
  <si>
    <t>https://twitter.com/kitsuniz</t>
  </si>
  <si>
    <t>https://twitter.com/noobysnipe</t>
  </si>
  <si>
    <t>https://twitter.com/nykopowered</t>
  </si>
  <si>
    <t>https://twitter.com/resttpowered</t>
  </si>
  <si>
    <t>https://twitter.com/redchris74</t>
  </si>
  <si>
    <t>https://twitter.com/dearcosanna</t>
  </si>
  <si>
    <t>https://twitter.com/soccer110404</t>
  </si>
  <si>
    <t>https://twitter.com/zcar99</t>
  </si>
  <si>
    <t>https://twitter.com/labrats57</t>
  </si>
  <si>
    <t>https://twitter.com/drissreiben</t>
  </si>
  <si>
    <t>https://twitter.com/gilver0921tk</t>
  </si>
  <si>
    <t>https://twitter.com/nskn_sn</t>
  </si>
  <si>
    <t>https://twitter.com/captainfunasaka</t>
  </si>
  <si>
    <t>https://twitter.com/threedaysawsome</t>
  </si>
  <si>
    <t>https://twitter.com/tekutekumasaya1</t>
  </si>
  <si>
    <t>https://twitter.com/delta_rampagee</t>
  </si>
  <si>
    <t>https://twitter.com/andresterrazas0</t>
  </si>
  <si>
    <t>https://twitter.com/opticmaniac</t>
  </si>
  <si>
    <t>https://twitter.com/exodusfates</t>
  </si>
  <si>
    <t>https://twitter.com/encurable</t>
  </si>
  <si>
    <t>https://twitter.com/zaki_yqmq</t>
  </si>
  <si>
    <t>https://twitter.com/gilgamesh_ex</t>
  </si>
  <si>
    <t>https://twitter.com/zanygeek</t>
  </si>
  <si>
    <t>https://twitter.com/wkew7saidjbbk7w</t>
  </si>
  <si>
    <t>https://twitter.com/ybot74</t>
  </si>
  <si>
    <t>https://twitter.com/sam_stoneman</t>
  </si>
  <si>
    <t>https://twitter.com/mohdgaming11</t>
  </si>
  <si>
    <t>https://twitter.com/xleeshh</t>
  </si>
  <si>
    <t>https://twitter.com/itzbayse</t>
  </si>
  <si>
    <t>https://twitter.com/goldonator_</t>
  </si>
  <si>
    <t>https://twitter.com/elcrypto13</t>
  </si>
  <si>
    <t>https://twitter.com/fr_domenico</t>
  </si>
  <si>
    <t>https://twitter.com/elmanu1929</t>
  </si>
  <si>
    <t>https://twitter.com/mfdali01</t>
  </si>
  <si>
    <t>https://twitter.com/kaaiilo</t>
  </si>
  <si>
    <t>https://twitter.com/sw1ftyyt</t>
  </si>
  <si>
    <t>https://twitter.com/smrtyu675</t>
  </si>
  <si>
    <t>https://twitter.com/thewunderbar935</t>
  </si>
  <si>
    <t>https://twitter.com/fakehaseo</t>
  </si>
  <si>
    <t>https://twitter.com/moneyinmylungs</t>
  </si>
  <si>
    <t>https://twitter.com/airwolfgamer</t>
  </si>
  <si>
    <t>https://twitter.com/promo_yt</t>
  </si>
  <si>
    <t>https://twitter.com/nelty_</t>
  </si>
  <si>
    <t>https://twitter.com/johncleaver1992</t>
  </si>
  <si>
    <t>https://twitter.com/dcveldq</t>
  </si>
  <si>
    <t>https://twitter.com/nai_ali20</t>
  </si>
  <si>
    <t>https://twitter.com/teujip</t>
  </si>
  <si>
    <t>https://twitter.com/originsgamingfr</t>
  </si>
  <si>
    <t>https://twitter.com/landy_gfx</t>
  </si>
  <si>
    <t>https://twitter.com/thexclusiveace</t>
  </si>
  <si>
    <t>https://twitter.com/retweets2017</t>
  </si>
  <si>
    <t>https://twitter.com/muttro</t>
  </si>
  <si>
    <t>https://twitter.com/gr56_</t>
  </si>
  <si>
    <t>https://twitter.com/calero_edinson</t>
  </si>
  <si>
    <t>https://twitter.com/iamprototype_</t>
  </si>
  <si>
    <t>https://twitter.com/_akabruno</t>
  </si>
  <si>
    <t>https://twitter.com/amrockyy</t>
  </si>
  <si>
    <t>https://twitter.com/karlaquevedo19</t>
  </si>
  <si>
    <t>https://twitter.com/inpinkmel</t>
  </si>
  <si>
    <t>https://twitter.com/byrovi23</t>
  </si>
  <si>
    <t>https://twitter.com/paulojrmarilia</t>
  </si>
  <si>
    <t>https://twitter.com/fabster8221</t>
  </si>
  <si>
    <t>https://twitter.com/proxy_frag</t>
  </si>
  <si>
    <t>https://twitter.com/lojokiker</t>
  </si>
  <si>
    <t>https://twitter.com/fleedom125</t>
  </si>
  <si>
    <t>https://twitter.com/kanechika27</t>
  </si>
  <si>
    <t>https://twitter.com/skyybloo_</t>
  </si>
  <si>
    <t>https://twitter.com/lacoste_russell</t>
  </si>
  <si>
    <t>https://twitter.com/jesusmontaitos</t>
  </si>
  <si>
    <t>https://twitter.com/joshuahardz001</t>
  </si>
  <si>
    <t>https://twitter.com/slowlebelge</t>
  </si>
  <si>
    <t>https://twitter.com/angry_kurt</t>
  </si>
  <si>
    <t>https://twitter.com/tat_three</t>
  </si>
  <si>
    <t>https://twitter.com/lucaschmelzer57</t>
  </si>
  <si>
    <t>https://twitter.com/waldhorinhio</t>
  </si>
  <si>
    <t>https://twitter.com/rojo1517</t>
  </si>
  <si>
    <t>https://twitter.com/clkconnor</t>
  </si>
  <si>
    <t>https://twitter.com/elias12497</t>
  </si>
  <si>
    <t>https://twitter.com/erick_ortega99</t>
  </si>
  <si>
    <t>https://twitter.com/oleo325</t>
  </si>
  <si>
    <t>https://twitter.com/ju4ndi61</t>
  </si>
  <si>
    <t>https://twitter.com/styrosfr</t>
  </si>
  <si>
    <t>https://twitter.com/warioshok</t>
  </si>
  <si>
    <t>https://twitter.com/ht_nk</t>
  </si>
  <si>
    <t>https://twitter.com/keor94</t>
  </si>
  <si>
    <t>https://twitter.com/neosannin</t>
  </si>
  <si>
    <t>https://twitter.com/sebastangutier1</t>
  </si>
  <si>
    <t>https://twitter.com/ps_zakill123</t>
  </si>
  <si>
    <t>https://twitter.com/house_l_117</t>
  </si>
  <si>
    <t>https://twitter.com/vg_ffbso</t>
  </si>
  <si>
    <t>https://twitter.com/valu_gameing333</t>
  </si>
  <si>
    <t>https://twitter.com/jet_black_sr</t>
  </si>
  <si>
    <t>https://twitter.com/lokolestat</t>
  </si>
  <si>
    <t>https://twitter.com/zidguetal</t>
  </si>
  <si>
    <t>https://twitter.com/ibraheems18</t>
  </si>
  <si>
    <t>https://twitter.com/h8paul</t>
  </si>
  <si>
    <t>https://twitter.com/vegardhland</t>
  </si>
  <si>
    <t>https://twitter.com/kyle_slabbert25</t>
  </si>
  <si>
    <t>https://twitter.com/cuteaccent</t>
  </si>
  <si>
    <t>https://twitter.com/antonioperezsfc</t>
  </si>
  <si>
    <t>https://twitter.com/er_xurrita_92</t>
  </si>
  <si>
    <t>https://twitter.com/hnikro</t>
  </si>
  <si>
    <t>https://twitter.com/fillewet</t>
  </si>
  <si>
    <t>https://twitter.com/s_aerox</t>
  </si>
  <si>
    <t>https://twitter.com/the_exolution</t>
  </si>
  <si>
    <t>https://twitter.com/miyagitiger0120</t>
  </si>
  <si>
    <t>https://twitter.com/nerdyshelties</t>
  </si>
  <si>
    <t>https://twitter.com/emce_yt</t>
  </si>
  <si>
    <t>https://twitter.com/daleroxx</t>
  </si>
  <si>
    <t>https://twitter.com/mindfreakpro</t>
  </si>
  <si>
    <t>https://twitter.com/davidt59100</t>
  </si>
  <si>
    <t>https://twitter.com/reacom54</t>
  </si>
  <si>
    <t>https://twitter.com/art3moose</t>
  </si>
  <si>
    <t>https://twitter.com/mf_rigz</t>
  </si>
  <si>
    <t>https://twitter.com/lilkittykinsuk</t>
  </si>
  <si>
    <t>https://twitter.com/morcy069</t>
  </si>
  <si>
    <t>https://twitter.com/owlopolis</t>
  </si>
  <si>
    <t>https://twitter.com/joepreinen</t>
  </si>
  <si>
    <t>https://twitter.com/bleucorbeau</t>
  </si>
  <si>
    <t>https://twitter.com/ontama003</t>
  </si>
  <si>
    <t>https://twitter.com/joe__973</t>
  </si>
  <si>
    <t>https://twitter.com/mrgarbanso</t>
  </si>
  <si>
    <t>https://twitter.com/ranting_llama</t>
  </si>
  <si>
    <t>https://twitter.com/opr_darkness</t>
  </si>
  <si>
    <t>https://twitter.com/menaceug</t>
  </si>
  <si>
    <t>https://twitter.com/guillaumehotton</t>
  </si>
  <si>
    <t>https://twitter.com/icychromecinema</t>
  </si>
  <si>
    <t>https://twitter.com/thejonnybeans</t>
  </si>
  <si>
    <t>https://twitter.com/deamonlod198</t>
  </si>
  <si>
    <t>https://twitter.com/crabbyvfx</t>
  </si>
  <si>
    <t>https://twitter.com/bfallforyou</t>
  </si>
  <si>
    <t>https://twitter.com/xtralife_es</t>
  </si>
  <si>
    <t>https://twitter.com/conpotank</t>
  </si>
  <si>
    <t>https://twitter.com/stef453</t>
  </si>
  <si>
    <t>https://twitter.com/lewisquigleyxx</t>
  </si>
  <si>
    <t>https://twitter.com/ch0ch0zap</t>
  </si>
  <si>
    <t>https://twitter.com/incarnatemedia</t>
  </si>
  <si>
    <t>https://twitter.com/kikujirosan</t>
  </si>
  <si>
    <t>https://twitter.com/brutalkuller691</t>
  </si>
  <si>
    <t>https://twitter.com/stillwaters777</t>
  </si>
  <si>
    <t>https://twitter.com/aarongreenberg</t>
  </si>
  <si>
    <t>https://twitter.com/patstarthug</t>
  </si>
  <si>
    <t>https://twitter.com/dorariko333</t>
  </si>
  <si>
    <t>https://twitter.com/jimmyprophet</t>
  </si>
  <si>
    <t>https://twitter.com/gonzalez__15</t>
  </si>
  <si>
    <t>https://twitter.com/xblack_sstarx</t>
  </si>
  <si>
    <t>https://twitter.com/virgin_taku</t>
  </si>
  <si>
    <t>https://twitter.com/mariobermejo5</t>
  </si>
  <si>
    <t>https://twitter.com/sirobakokanami</t>
  </si>
  <si>
    <t>https://twitter.com/yukiryu4646</t>
  </si>
  <si>
    <t>https://twitter.com/ygm1019</t>
  </si>
  <si>
    <t>https://twitter.com/rec_luckyjaw</t>
  </si>
  <si>
    <t>https://twitter.com/edsonkibi</t>
  </si>
  <si>
    <t>https://twitter.com/danyancatsq</t>
  </si>
  <si>
    <t>https://twitter.com/kusanagi_revolv</t>
  </si>
  <si>
    <t>https://twitter.com/insoomniaac</t>
  </si>
  <si>
    <t>https://twitter.com/byneets</t>
  </si>
  <si>
    <t>https://twitter.com/askenvvy</t>
  </si>
  <si>
    <t>https://twitter.com/loopygoon22</t>
  </si>
  <si>
    <t>https://twitter.com/xromanx13</t>
  </si>
  <si>
    <t>https://twitter.com/allsortsbertie</t>
  </si>
  <si>
    <t>https://twitter.com/smokeyjoh</t>
  </si>
  <si>
    <t>https://twitter.com/wendymorecombe</t>
  </si>
  <si>
    <t>https://twitter.com/furby2009</t>
  </si>
  <si>
    <t>https://twitter.com/elcrack888a</t>
  </si>
  <si>
    <t>https://twitter.com/air_wols</t>
  </si>
  <si>
    <t>https://twitter.com/4xe4t835ohonzaj</t>
  </si>
  <si>
    <t>https://twitter.com/tkzthekillerz</t>
  </si>
  <si>
    <t>https://twitter.com/gonzalo_cod3</t>
  </si>
  <si>
    <t>https://twitter.com/ralphdope26</t>
  </si>
  <si>
    <t>https://twitter.com/trenesis_</t>
  </si>
  <si>
    <t>https://twitter.com/ukn_intox</t>
  </si>
  <si>
    <t>https://twitter.com/jasomuzivatel</t>
  </si>
  <si>
    <t>https://twitter.com/scoobymcboobie</t>
  </si>
  <si>
    <t>https://twitter.com/davo_youtube_</t>
  </si>
  <si>
    <t>https://twitter.com/arabianstall14</t>
  </si>
  <si>
    <t>https://twitter.com/gamingintelcom</t>
  </si>
  <si>
    <t>https://twitter.com/ounoo___</t>
  </si>
  <si>
    <t>https://twitter.com/mlgamingyoutube</t>
  </si>
  <si>
    <t>https://twitter.com/yankeesfan1171</t>
  </si>
  <si>
    <t>https://twitter.com/fawaztalal99</t>
  </si>
  <si>
    <t>https://twitter.com/cynichd</t>
  </si>
  <si>
    <t>https://twitter.com/cgfishing7</t>
  </si>
  <si>
    <t>https://twitter.com/neff_dakota16</t>
  </si>
  <si>
    <t>https://twitter.com/ignaciobanega</t>
  </si>
  <si>
    <t>https://twitter.com/thedaykyri</t>
  </si>
  <si>
    <t>https://twitter.com/destroyer2813</t>
  </si>
  <si>
    <t>https://twitter.com/esenciakoxyde</t>
  </si>
  <si>
    <t>https://twitter.com/scarletfoxs1</t>
  </si>
  <si>
    <t>https://twitter.com/xavicracks</t>
  </si>
  <si>
    <t>https://twitter.com/jellemarien</t>
  </si>
  <si>
    <t>https://twitter.com/den_jason93</t>
  </si>
  <si>
    <t>https://twitter.com/j3lly_butt</t>
  </si>
  <si>
    <t>https://twitter.com/gamermikal</t>
  </si>
  <si>
    <t>https://twitter.com/codworldwarll</t>
  </si>
  <si>
    <t>https://twitter.com/justinbeiberofc</t>
  </si>
  <si>
    <t>https://twitter.com/saysmoooo</t>
  </si>
  <si>
    <t>https://twitter.com/amtenjtc</t>
  </si>
  <si>
    <t>https://twitter.com/twitch</t>
  </si>
  <si>
    <t>https://twitter.com/caseywehr</t>
  </si>
  <si>
    <t>https://twitter.com/the_outcastkid</t>
  </si>
  <si>
    <t>https://twitter.com/kiyoshii_lyon</t>
  </si>
  <si>
    <t>https://twitter.com/donzo_army</t>
  </si>
  <si>
    <t>https://twitter.com/bojinglesss</t>
  </si>
  <si>
    <t>https://twitter.com/tyannao2</t>
  </si>
  <si>
    <t>https://twitter.com/manu10_ar</t>
  </si>
  <si>
    <t>https://twitter.com/brycehun</t>
  </si>
  <si>
    <t>https://twitter.com/radsilclaf</t>
  </si>
  <si>
    <t>https://twitter.com/victorcivrox</t>
  </si>
  <si>
    <t>https://twitter.com/bstout848</t>
  </si>
  <si>
    <t>https://twitter.com/akavillix</t>
  </si>
  <si>
    <t>https://twitter.com/zniic_official</t>
  </si>
  <si>
    <t>https://twitter.com/wakatsuki_jp</t>
  </si>
  <si>
    <t>https://twitter.com/chryssi_cake</t>
  </si>
  <si>
    <t>https://twitter.com/anime_seiyu_sen</t>
  </si>
  <si>
    <t>https://twitter.com/jonpan1x</t>
  </si>
  <si>
    <t>https://twitter.com/new_friendz</t>
  </si>
  <si>
    <t>https://twitter.com/twenteries</t>
  </si>
  <si>
    <t>https://twitter.com/lighttzout</t>
  </si>
  <si>
    <t>https://twitter.com/kdoggtv</t>
  </si>
  <si>
    <t>https://twitter.com/callmecroach</t>
  </si>
  <si>
    <t>https://twitter.com/krisgr376</t>
  </si>
  <si>
    <t>https://twitter.com/yuki_dpg</t>
  </si>
  <si>
    <t>https://twitter.com/callofpokemon14</t>
  </si>
  <si>
    <t>https://twitter.com/alexrubio96</t>
  </si>
  <si>
    <t>https://twitter.com/dualexfuck69</t>
  </si>
  <si>
    <t>https://twitter.com/semproblema09</t>
  </si>
  <si>
    <t>https://twitter.com/pspluses</t>
  </si>
  <si>
    <t>https://twitter.com/callofduty_anz</t>
  </si>
  <si>
    <t>https://twitter.com/__thatpoofyfro_</t>
  </si>
  <si>
    <t>https://twitter.com/gabyplayytb</t>
  </si>
  <si>
    <t>https://twitter.com/defunes08</t>
  </si>
  <si>
    <t>https://twitter.com/basedenzii</t>
  </si>
  <si>
    <t>https://twitter.com/minicrash</t>
  </si>
  <si>
    <t>https://twitter.com/nozoupforyou_</t>
  </si>
  <si>
    <t>https://twitter.com/aztxx_</t>
  </si>
  <si>
    <t>https://twitter.com/twtrlessrobby</t>
  </si>
  <si>
    <t>https://twitter.com/konsshde</t>
  </si>
  <si>
    <t>https://twitter.com/jinzyy__</t>
  </si>
  <si>
    <t>https://twitter.com/mrcalcutter</t>
  </si>
  <si>
    <t>https://twitter.com/bluebirds88</t>
  </si>
  <si>
    <t>https://twitter.com/marcosjime11</t>
  </si>
  <si>
    <t>https://twitter.com/shaff_070</t>
  </si>
  <si>
    <t>https://twitter.com/elnoath</t>
  </si>
  <si>
    <t>https://twitter.com/justelpadre</t>
  </si>
  <si>
    <t>https://twitter.com/movement_6</t>
  </si>
  <si>
    <t>https://twitter.com/i_am_modi</t>
  </si>
  <si>
    <t>https://twitter.com/pinotanuki</t>
  </si>
  <si>
    <t>https://twitter.com/jalensrp</t>
  </si>
  <si>
    <t>https://twitter.com/funnypsychos</t>
  </si>
  <si>
    <t>https://twitter.com/janetanddenis</t>
  </si>
  <si>
    <t>https://twitter.com/harveyburton19</t>
  </si>
  <si>
    <t>https://twitter.com/nitroboy11</t>
  </si>
  <si>
    <t>https://twitter.com/terzu_</t>
  </si>
  <si>
    <t>https://twitter.com/yuuya1208k</t>
  </si>
  <si>
    <t>https://twitter.com/demo_gl</t>
  </si>
  <si>
    <t>https://twitter.com/theeriik_001</t>
  </si>
  <si>
    <t>https://twitter.com/podal418</t>
  </si>
  <si>
    <t>https://twitter.com/ballast1005</t>
  </si>
  <si>
    <t>https://twitter.com/sofiansuhaili</t>
  </si>
  <si>
    <t>https://twitter.com/schwabenfuzzy</t>
  </si>
  <si>
    <t>https://twitter.com/metamol_r6s</t>
  </si>
  <si>
    <t>https://twitter.com/gizmotv_ol</t>
  </si>
  <si>
    <t>https://twitter.com/theyoutuberscp</t>
  </si>
  <si>
    <t>https://twitter.com/xazizaj</t>
  </si>
  <si>
    <t>https://twitter.com/maulporris</t>
  </si>
  <si>
    <t>https://twitter.com/tweetsp3ctre</t>
  </si>
  <si>
    <t>https://twitter.com/sleazybankz</t>
  </si>
  <si>
    <t>https://twitter.com/uni_patudi</t>
  </si>
  <si>
    <t>https://twitter.com/mbdc2314</t>
  </si>
  <si>
    <t>https://twitter.com/pascalmelgert</t>
  </si>
  <si>
    <t>https://twitter.com/_bitte</t>
  </si>
  <si>
    <t>https://twitter.com/gurtlushgaming</t>
  </si>
  <si>
    <t>https://twitter.com/voltronraider</t>
  </si>
  <si>
    <t>https://twitter.com/misterrmystical</t>
  </si>
  <si>
    <t>https://twitter.com/mrtrakky</t>
  </si>
  <si>
    <t>https://twitter.com/sirhazx</t>
  </si>
  <si>
    <t>https://twitter.com/farnzy24</t>
  </si>
  <si>
    <t>https://twitter.com/hydrangea_yki</t>
  </si>
  <si>
    <t>https://twitter.com/wrathqxz</t>
  </si>
  <si>
    <t>https://twitter.com/qdzii</t>
  </si>
  <si>
    <t>https://twitter.com/devl_byakuya</t>
  </si>
  <si>
    <t>https://twitter.com/emmabeck32</t>
  </si>
  <si>
    <t>https://twitter.com/guidazzz</t>
  </si>
  <si>
    <t>https://twitter.com/unreal_iii</t>
  </si>
  <si>
    <t>https://twitter.com/alex_setted</t>
  </si>
  <si>
    <t>https://twitter.com/shreddedjit</t>
  </si>
  <si>
    <t>https://twitter.com/kurohi__0856</t>
  </si>
  <si>
    <t>https://twitter.com/keithcgs</t>
  </si>
  <si>
    <t>https://twitter.com/quinnmelle</t>
  </si>
  <si>
    <t>https://twitter.com/craigskitz</t>
  </si>
  <si>
    <t>https://twitter.com/ricardoariel89</t>
  </si>
  <si>
    <t>https://twitter.com/splashboy56</t>
  </si>
  <si>
    <t>https://twitter.com/brkprod1</t>
  </si>
  <si>
    <t>https://twitter.com/tommy59100</t>
  </si>
  <si>
    <t>https://twitter.com/sbsd_mx</t>
  </si>
  <si>
    <t>https://twitter.com/i_am_florba</t>
  </si>
  <si>
    <t>https://twitter.com/iraola18</t>
  </si>
  <si>
    <t>https://twitter.com/x_misskatelynnn</t>
  </si>
  <si>
    <t>https://twitter.com/jonesbrito</t>
  </si>
  <si>
    <t>https://twitter.com/kvbabu10</t>
  </si>
  <si>
    <t>https://twitter.com/truegamerz324</t>
  </si>
  <si>
    <t>https://twitter.com/migueldelpino20</t>
  </si>
  <si>
    <t>https://twitter.com/brittanya187187</t>
  </si>
  <si>
    <t>https://twitter.com/acesprt</t>
  </si>
  <si>
    <t>https://twitter.com/rush4life_</t>
  </si>
  <si>
    <t>https://twitter.com/kar98k_jp</t>
  </si>
  <si>
    <t>https://twitter.com/marei_de_pon</t>
  </si>
  <si>
    <t>https://twitter.com/daikon_orosi064</t>
  </si>
  <si>
    <t>https://twitter.com/hisakakeg</t>
  </si>
  <si>
    <t>https://twitter.com/huntplayscod</t>
  </si>
  <si>
    <t>https://twitter.com/tr0lio</t>
  </si>
  <si>
    <t>https://twitter.com/mechasokoj</t>
  </si>
  <si>
    <t>https://twitter.com/enjoyourownlife</t>
  </si>
  <si>
    <t>https://twitter.com/nib_lesoumisdem</t>
  </si>
  <si>
    <t>https://twitter.com/asylummikezz</t>
  </si>
  <si>
    <t>https://twitter.com/surfacing_taco</t>
  </si>
  <si>
    <t>https://twitter.com/iamodeal</t>
  </si>
  <si>
    <t>https://twitter.com/markhiggsy007</t>
  </si>
  <si>
    <t>https://twitter.com/gametelford</t>
  </si>
  <si>
    <t>https://twitter.com/colonel_skidix</t>
  </si>
  <si>
    <t>https://twitter.com/btf_sino</t>
  </si>
  <si>
    <t>https://twitter.com/yasso_lee</t>
  </si>
  <si>
    <t>https://twitter.com/book_rei</t>
  </si>
  <si>
    <t>https://twitter.com/jarroussey</t>
  </si>
  <si>
    <t>https://twitter.com/danielhcossio</t>
  </si>
  <si>
    <t>https://twitter.com/carl8bityutu</t>
  </si>
  <si>
    <t>https://twitter.com/pamaj</t>
  </si>
  <si>
    <t>https://twitter.com/nou_90i</t>
  </si>
  <si>
    <t>https://twitter.com/extravagaming</t>
  </si>
  <si>
    <t>https://twitter.com/carlos_mlzlz</t>
  </si>
  <si>
    <t>https://twitter.com/celliamb</t>
  </si>
  <si>
    <t>https://twitter.com/galaxyroyal5</t>
  </si>
  <si>
    <t>https://twitter.com/xingminecrafter</t>
  </si>
  <si>
    <t>https://twitter.com/jrsnappy</t>
  </si>
  <si>
    <t>https://twitter.com/bucchi_syou</t>
  </si>
  <si>
    <t>https://twitter.com/malik8598</t>
  </si>
  <si>
    <t>https://twitter.com/awesomejf03</t>
  </si>
  <si>
    <t>https://twitter.com/alexzusgaming</t>
  </si>
  <si>
    <t>https://twitter.com/gustafgabel</t>
  </si>
  <si>
    <t>https://twitter.com/rein0ut</t>
  </si>
  <si>
    <t>https://twitter.com/eyelash_sis</t>
  </si>
  <si>
    <t>https://twitter.com/megamanxultra</t>
  </si>
  <si>
    <t>https://twitter.com/da_1st_sin</t>
  </si>
  <si>
    <t>https://twitter.com/devilddr</t>
  </si>
  <si>
    <t>https://twitter.com/ytretweets</t>
  </si>
  <si>
    <t>https://twitter.com/shoutgamers</t>
  </si>
  <si>
    <t>https://twitter.com/nightrts</t>
  </si>
  <si>
    <t>https://twitter.com/gamief</t>
  </si>
  <si>
    <t>https://twitter.com/lukas91706423</t>
  </si>
  <si>
    <t>https://twitter.com/kennyledingue</t>
  </si>
  <si>
    <t>https://twitter.com/soydegomasoy</t>
  </si>
  <si>
    <t>https://twitter.com/yatayatan</t>
  </si>
  <si>
    <t>https://twitter.com/therealbong5150</t>
  </si>
  <si>
    <t>https://twitter.com/petertheleader</t>
  </si>
  <si>
    <t>https://twitter.com/cbk_spiez</t>
  </si>
  <si>
    <t>https://twitter.com/jackpolieden</t>
  </si>
  <si>
    <t>https://twitter.com/coryxkenshin</t>
  </si>
  <si>
    <t>https://twitter.com/talica_t</t>
  </si>
  <si>
    <t>https://twitter.com/lacuslovely</t>
  </si>
  <si>
    <t>https://twitter.com/tom_cave_emerge</t>
  </si>
  <si>
    <t>https://twitter.com/midogeekblog</t>
  </si>
  <si>
    <t>https://twitter.com/oh_windy</t>
  </si>
  <si>
    <t>https://twitter.com/mickael_munchen</t>
  </si>
  <si>
    <t>https://twitter.com/ashren</t>
  </si>
  <si>
    <t>https://twitter.com/jamesmoore_19</t>
  </si>
  <si>
    <t>https://twitter.com/life_in_beta_</t>
  </si>
  <si>
    <t>https://twitter.com/yaboikiing</t>
  </si>
  <si>
    <t>https://twitter.com/ii_stepzz</t>
  </si>
  <si>
    <t>https://twitter.com/odawgyt</t>
  </si>
  <si>
    <t>https://twitter.com/moogle_joso99</t>
  </si>
  <si>
    <t>https://twitter.com/paipa75465603</t>
  </si>
  <si>
    <t>https://twitter.com/arjenpostma03</t>
  </si>
  <si>
    <t>https://twitter.com/tophherr</t>
  </si>
  <si>
    <t>https://twitter.com/gamercurara</t>
  </si>
  <si>
    <t>https://twitter.com/val__598</t>
  </si>
  <si>
    <t>https://twitter.com/alrexzander</t>
  </si>
  <si>
    <t>https://twitter.com/krebseyy</t>
  </si>
  <si>
    <t>https://twitter.com/espvideojuegos</t>
  </si>
  <si>
    <t>https://twitter.com/adrbossman</t>
  </si>
  <si>
    <t>https://twitter.com/scrimfinder</t>
  </si>
  <si>
    <t>https://twitter.com/gvmd702ttt</t>
  </si>
  <si>
    <t>https://twitter.com/gamgampom</t>
  </si>
  <si>
    <t>https://twitter.com/zombie_dredd</t>
  </si>
  <si>
    <t>https://twitter.com/jgirvine1989</t>
  </si>
  <si>
    <t>https://twitter.com/imoreful</t>
  </si>
  <si>
    <t>https://twitter.com/mtxge27</t>
  </si>
  <si>
    <t>https://twitter.com/ifmu_gaming</t>
  </si>
  <si>
    <t>https://twitter.com/gamerr</t>
  </si>
  <si>
    <t>https://twitter.com/pocky_daisuke</t>
  </si>
  <si>
    <t>https://twitter.com/itzreapah</t>
  </si>
  <si>
    <t>https://twitter.com/zimisss</t>
  </si>
  <si>
    <t>https://twitter.com/senaka_admin</t>
  </si>
  <si>
    <t>https://twitter.com/kaleherschler1</t>
  </si>
  <si>
    <t>https://twitter.com/crisalejose2703</t>
  </si>
  <si>
    <t>https://twitter.com/jdsladez28</t>
  </si>
  <si>
    <t>https://twitter.com/coutslde</t>
  </si>
  <si>
    <t>https://twitter.com/ericvtine</t>
  </si>
  <si>
    <t>https://twitter.com/l3gion_gaming</t>
  </si>
  <si>
    <t>https://twitter.com/keyataa</t>
  </si>
  <si>
    <t>https://twitter.com/henyatejeda</t>
  </si>
  <si>
    <t>https://twitter.com/matsu_boys</t>
  </si>
  <si>
    <t>https://twitter.com/tsushi58715116</t>
  </si>
  <si>
    <t>https://twitter.com/vengnc3</t>
  </si>
  <si>
    <t>https://twitter.com/eduardo26381</t>
  </si>
  <si>
    <t>https://twitter.com/andrewthebaer</t>
  </si>
  <si>
    <t>https://twitter.com/diegotriguero2</t>
  </si>
  <si>
    <t>https://twitter.com/itzstrikke</t>
  </si>
  <si>
    <t>https://twitter.com/mp431</t>
  </si>
  <si>
    <t>https://twitter.com/oblivion_teem</t>
  </si>
  <si>
    <t>https://twitter.com/markysharky7</t>
  </si>
  <si>
    <t>https://twitter.com/fireballgamer4</t>
  </si>
  <si>
    <t>https://twitter.com/jonthegr8</t>
  </si>
  <si>
    <t>https://twitter.com/the_used_13</t>
  </si>
  <si>
    <t>https://twitter.com/ygnow</t>
  </si>
  <si>
    <t>https://twitter.com/lotus_noir</t>
  </si>
  <si>
    <t>https://twitter.com/pey271</t>
  </si>
  <si>
    <t>https://twitter.com/cliff_mactavish</t>
  </si>
  <si>
    <t>https://twitter.com/kini811</t>
  </si>
  <si>
    <t>https://twitter.com/lphqntom</t>
  </si>
  <si>
    <t>https://twitter.com/playbuttons</t>
  </si>
  <si>
    <t>https://twitter.com/bristolptd</t>
  </si>
  <si>
    <t>https://twitter.com/ytbshadows</t>
  </si>
  <si>
    <t>https://twitter.com/zrkglitcher</t>
  </si>
  <si>
    <t>https://twitter.com/re_chanpe</t>
  </si>
  <si>
    <t>https://twitter.com/robiifaby</t>
  </si>
  <si>
    <t>https://twitter.com/stanleelibros</t>
  </si>
  <si>
    <t>https://twitter.com/jacksparshott12</t>
  </si>
  <si>
    <t>https://twitter.com/alfaday22</t>
  </si>
  <si>
    <t>https://twitter.com/marckopollo</t>
  </si>
  <si>
    <t>https://twitter.com/pututma</t>
  </si>
  <si>
    <t>https://twitter.com/parabellumgg</t>
  </si>
  <si>
    <t>https://twitter.com/philipvisser4</t>
  </si>
  <si>
    <t>https://twitter.com/reeper123</t>
  </si>
  <si>
    <t>https://twitter.com/superpackzgg</t>
  </si>
  <si>
    <t>https://twitter.com/xtreme_project</t>
  </si>
  <si>
    <t>https://twitter.com/mast3rfong</t>
  </si>
  <si>
    <t>https://twitter.com/tayler_sf</t>
  </si>
  <si>
    <t>https://twitter.com/arshwaaa</t>
  </si>
  <si>
    <t>https://twitter.com/cpg_rts</t>
  </si>
  <si>
    <t>https://twitter.com/xanaixx</t>
  </si>
  <si>
    <t>https://twitter.com/quiarotas</t>
  </si>
  <si>
    <t>https://twitter.com/mimorintv</t>
  </si>
  <si>
    <t>https://twitter.com/hiirotti0</t>
  </si>
  <si>
    <t>https://twitter.com/yoanfleury</t>
  </si>
  <si>
    <t>https://twitter.com/galletaflanders</t>
  </si>
  <si>
    <t>https://twitter.com/sararobertsx</t>
  </si>
  <si>
    <t>https://twitter.com/gfc_vivix</t>
  </si>
  <si>
    <t>https://twitter.com/gfcalexx</t>
  </si>
  <si>
    <t>https://twitter.com/tomdubessy</t>
  </si>
  <si>
    <t>https://twitter.com/lenin2798</t>
  </si>
  <si>
    <t>https://twitter.com/juanito1029r6</t>
  </si>
  <si>
    <t>https://twitter.com/az_man_101</t>
  </si>
  <si>
    <t>https://twitter.com/rashelbrown</t>
  </si>
  <si>
    <t>https://twitter.com/l_bell26</t>
  </si>
  <si>
    <t>https://twitter.com/lukather</t>
  </si>
  <si>
    <t>https://twitter.com/stontslosse</t>
  </si>
  <si>
    <t>https://twitter.com/madzellle</t>
  </si>
  <si>
    <t>https://twitter.com/witsetse</t>
  </si>
  <si>
    <t>https://twitter.com/fundarkgame</t>
  </si>
  <si>
    <t>https://twitter.com/bystrickzy</t>
  </si>
  <si>
    <t>https://twitter.com/fury_clan1</t>
  </si>
  <si>
    <t>https://twitter.com/chesleymcdonald</t>
  </si>
  <si>
    <t>https://twitter.com/xtodzy</t>
  </si>
  <si>
    <t>https://twitter.com/itslightnin</t>
  </si>
  <si>
    <t>https://twitter.com/jasonllimet</t>
  </si>
  <si>
    <t>https://twitter.com/benjani815</t>
  </si>
  <si>
    <t>https://twitter.com/personaje_pr</t>
  </si>
  <si>
    <t>https://twitter.com/loqeet</t>
  </si>
  <si>
    <t>https://twitter.com/chelbo1239</t>
  </si>
  <si>
    <t>https://twitter.com/paredesdinitkri</t>
  </si>
  <si>
    <t>https://twitter.com/lucat1234ll</t>
  </si>
  <si>
    <t>https://twitter.com/dexertolive</t>
  </si>
  <si>
    <t>https://twitter.com/dexertointel</t>
  </si>
  <si>
    <t>https://twitter.com/dexerto</t>
  </si>
  <si>
    <t>https://twitter.com/wecaver</t>
  </si>
  <si>
    <t>https://twitter.com/romu_ramu</t>
  </si>
  <si>
    <t>https://twitter.com/pacm2017</t>
  </si>
  <si>
    <t>https://twitter.com/mindofcnr</t>
  </si>
  <si>
    <t>https://twitter.com/kylefletcher7</t>
  </si>
  <si>
    <t>https://twitter.com/rimrim0103</t>
  </si>
  <si>
    <t>https://twitter.com/minaton_cafe</t>
  </si>
  <si>
    <t>https://twitter.com/goldenswordpvp</t>
  </si>
  <si>
    <t>https://twitter.com/beansgerbil</t>
  </si>
  <si>
    <t>https://twitter.com/smythstoysuk</t>
  </si>
  <si>
    <t>https://twitter.com/lucasdecrock</t>
  </si>
  <si>
    <t>https://twitter.com/byimpleexx</t>
  </si>
  <si>
    <t>https://twitter.com/nukoinu</t>
  </si>
  <si>
    <t>https://twitter.com/tihihio</t>
  </si>
  <si>
    <t>https://twitter.com/avoid_rl</t>
  </si>
  <si>
    <t>https://twitter.com/woodsyedits</t>
  </si>
  <si>
    <t>https://twitter.com/emmypalmer</t>
  </si>
  <si>
    <t>https://twitter.com/laarmfr</t>
  </si>
  <si>
    <t>https://twitter.com/alejandro_h312</t>
  </si>
  <si>
    <t>https://twitter.com/karim20516814</t>
  </si>
  <si>
    <t>https://twitter.com/mrsdeadhobbit</t>
  </si>
  <si>
    <t>https://twitter.com/craigmaxwell_</t>
  </si>
  <si>
    <t>https://twitter.com/tiger3201</t>
  </si>
  <si>
    <t>https://twitter.com/kaiswagmiser</t>
  </si>
  <si>
    <t>https://twitter.com/funguy266</t>
  </si>
  <si>
    <t>https://twitter.com/ckikicompte</t>
  </si>
  <si>
    <t>https://twitter.com/lonamihd</t>
  </si>
  <si>
    <t>https://twitter.com/thegkw</t>
  </si>
  <si>
    <t>https://twitter.com/xerohyt</t>
  </si>
  <si>
    <t>https://twitter.com/teestriker</t>
  </si>
  <si>
    <t>https://twitter.com/rubenryuztt</t>
  </si>
  <si>
    <t>https://twitter.com/sweers1337</t>
  </si>
  <si>
    <t>https://twitter.com/weekobi05</t>
  </si>
  <si>
    <t>https://twitter.com/kevin_stijns</t>
  </si>
  <si>
    <t>https://twitter.com/legendaryladman</t>
  </si>
  <si>
    <t>https://twitter.com/xxmisscanonxx</t>
  </si>
  <si>
    <t>https://twitter.com/ssxfixne__</t>
  </si>
  <si>
    <t>https://twitter.com/monerenarea51</t>
  </si>
  <si>
    <t>https://twitter.com/gxforo</t>
  </si>
  <si>
    <t>https://twitter.com/the_joshy_777</t>
  </si>
  <si>
    <t>https://twitter.com/juliensgd</t>
  </si>
  <si>
    <t>https://twitter.com/badryajjou</t>
  </si>
  <si>
    <t>https://twitter.com/apdpo1ut7zsn2vj</t>
  </si>
  <si>
    <t>https://twitter.com/mcgonnell_</t>
  </si>
  <si>
    <t>https://twitter.com/sab96956391</t>
  </si>
  <si>
    <t>https://twitter.com/jjjames32</t>
  </si>
  <si>
    <t>https://twitter.com/nelsontear</t>
  </si>
  <si>
    <t>https://twitter.com/amorphvg</t>
  </si>
  <si>
    <t>https://twitter.com/igor_mizzi</t>
  </si>
  <si>
    <t>https://twitter.com/8708a60cc72942a</t>
  </si>
  <si>
    <t>https://twitter.com/dns_maxime</t>
  </si>
  <si>
    <t>https://twitter.com/audel07</t>
  </si>
  <si>
    <t>https://twitter.com/slothumg</t>
  </si>
  <si>
    <t>https://twitter.com/barbarac412</t>
  </si>
  <si>
    <t>https://twitter.com/rusiategg</t>
  </si>
  <si>
    <t>https://twitter.com/ruccisodmg</t>
  </si>
  <si>
    <t>https://twitter.com/umgevents</t>
  </si>
  <si>
    <t>https://twitter.com/martnpablo</t>
  </si>
  <si>
    <t>https://twitter.com/rugiobrs</t>
  </si>
  <si>
    <t>https://twitter.com/necessarymedia</t>
  </si>
  <si>
    <t>https://twitter.com/drifter</t>
  </si>
  <si>
    <t>https://twitter.com/drift0r</t>
  </si>
  <si>
    <t>https://twitter.com/prestigeiskey</t>
  </si>
  <si>
    <t>https://twitter.com/unkoman8101919</t>
  </si>
  <si>
    <t>https://twitter.com/cowxdog8</t>
  </si>
  <si>
    <t>https://twitter.com/astrisma</t>
  </si>
  <si>
    <t>https://twitter.com/ihabghazzali</t>
  </si>
  <si>
    <t>https://twitter.com/katiegracemarie</t>
  </si>
  <si>
    <t>https://twitter.com/nuu0023</t>
  </si>
  <si>
    <t>https://twitter.com/apexsyeq</t>
  </si>
  <si>
    <t>https://twitter.com/juanseorjuela17</t>
  </si>
  <si>
    <t>https://twitter.com/naiikeeu</t>
  </si>
  <si>
    <t>https://twitter.com/grimmbrendan</t>
  </si>
  <si>
    <t>https://twitter.com/mrmochazo</t>
  </si>
  <si>
    <t>https://twitter.com/sgt_pembryy</t>
  </si>
  <si>
    <t>https://twitter.com/elliothillsater</t>
  </si>
  <si>
    <t>https://twitter.com/raintastical</t>
  </si>
  <si>
    <t>https://twitter.com/gn1te</t>
  </si>
  <si>
    <t>https://twitter.com/snowx2k5</t>
  </si>
  <si>
    <t>https://twitter.com/alejo828628</t>
  </si>
  <si>
    <t>https://twitter.com/pajo011</t>
  </si>
  <si>
    <t>https://twitter.com/aquachalls</t>
  </si>
  <si>
    <t>https://twitter.com/rumblebee96</t>
  </si>
  <si>
    <t>https://twitter.com/binyonalex</t>
  </si>
  <si>
    <t>https://twitter.com/gabrielthemaxi</t>
  </si>
  <si>
    <t>https://twitter.com/revens28</t>
  </si>
  <si>
    <t>https://twitter.com/antoniodrvo11</t>
  </si>
  <si>
    <t>https://twitter.com/cora_zon_10</t>
  </si>
  <si>
    <t>https://twitter.com/zurxay</t>
  </si>
  <si>
    <t>https://twitter.com/lordkyzo</t>
  </si>
  <si>
    <t>https://twitter.com/originalostler</t>
  </si>
  <si>
    <t>https://twitter.com/exsapperegamer</t>
  </si>
  <si>
    <t>https://twitter.com/ctnatural</t>
  </si>
  <si>
    <t>https://twitter.com/srmenagfx</t>
  </si>
  <si>
    <t>https://twitter.com/bigbodyles</t>
  </si>
  <si>
    <t>https://twitter.com/kaloshd</t>
  </si>
  <si>
    <t>https://twitter.com/obamabinlagin68</t>
  </si>
  <si>
    <t>https://twitter.com/sk0rpi0n_</t>
  </si>
  <si>
    <t>https://twitter.com/252_gamerrrr</t>
  </si>
  <si>
    <t>https://twitter.com/legranddrpa</t>
  </si>
  <si>
    <t>https://twitter.com/chana9mufc</t>
  </si>
  <si>
    <t>https://twitter.com/cipher_1215</t>
  </si>
  <si>
    <t>https://twitter.com/flyingtrojan23</t>
  </si>
  <si>
    <t>https://twitter.com/rock10ginger</t>
  </si>
  <si>
    <t>https://twitter.com/isparky79</t>
  </si>
  <si>
    <t>https://twitter.com/yossuarcastillo</t>
  </si>
  <si>
    <t>https://twitter.com/theodantin_</t>
  </si>
  <si>
    <t>https://twitter.com/ayokevv_</t>
  </si>
  <si>
    <t>https://twitter.com/carterisdad</t>
  </si>
  <si>
    <t>https://twitter.com/toru_born</t>
  </si>
  <si>
    <t>https://twitter.com/monkoras</t>
  </si>
  <si>
    <t>https://twitter.com/closcomol</t>
  </si>
  <si>
    <t>https://twitter.com/akamaagic</t>
  </si>
  <si>
    <t>https://twitter.com/sircoupe</t>
  </si>
  <si>
    <t>https://twitter.com/codint3l</t>
  </si>
  <si>
    <t>https://twitter.com/foxracing_06</t>
  </si>
  <si>
    <t>https://twitter.com/vileself</t>
  </si>
  <si>
    <t>https://twitter.com/codplayercards</t>
  </si>
  <si>
    <t>https://twitter.com/b4ne_clan</t>
  </si>
  <si>
    <t>https://twitter.com/juanfelipehw</t>
  </si>
  <si>
    <t>https://twitter.com/zackman54</t>
  </si>
  <si>
    <t>https://twitter.com/fazemito</t>
  </si>
  <si>
    <t>https://twitter.com/gingeywbu</t>
  </si>
  <si>
    <t>https://twitter.com/onaromanholiday</t>
  </si>
  <si>
    <t>https://twitter.com/elodieyung</t>
  </si>
  <si>
    <t>https://twitter.com/scratchonemore</t>
  </si>
  <si>
    <t>https://twitter.com/fearedcr</t>
  </si>
  <si>
    <t>https://twitter.com/therealn97</t>
  </si>
  <si>
    <t>https://twitter.com/ravensoftware</t>
  </si>
  <si>
    <t>https://twitter.com/grizzviollent</t>
  </si>
  <si>
    <t>https://twitter.com/shotzzeh</t>
  </si>
  <si>
    <t>https://twitter.com/itsrayxn</t>
  </si>
  <si>
    <t>https://twitter.com/gamedev31</t>
  </si>
  <si>
    <t>https://twitter.com/vandermeegames</t>
  </si>
  <si>
    <t>https://twitter.com/1tropicthunder</t>
  </si>
  <si>
    <t>https://twitter.com/josephw10481898</t>
  </si>
  <si>
    <t>https://twitter.com/danimalmi</t>
  </si>
  <si>
    <t>https://twitter.com/v4nlt4s</t>
  </si>
  <si>
    <t>https://twitter.com/lapsnskits</t>
  </si>
  <si>
    <t>https://twitter.com/gameisbestjp</t>
  </si>
  <si>
    <t>https://twitter.com/belongmcr</t>
  </si>
  <si>
    <t>https://twitter.com/spacepilgrim904</t>
  </si>
  <si>
    <t>https://twitter.com/dexertomike</t>
  </si>
  <si>
    <t>https://twitter.com/daltdevlin</t>
  </si>
  <si>
    <t>https://twitter.com/at7ana33m</t>
  </si>
  <si>
    <t>https://twitter.com/stephenxshinoda</t>
  </si>
  <si>
    <t>https://twitter.com/killr_instnct94</t>
  </si>
  <si>
    <t>https://twitter.com/imnobodycool</t>
  </si>
  <si>
    <t>https://twitter.com/taka627_y</t>
  </si>
  <si>
    <t>https://twitter.com/preda_gold</t>
  </si>
  <si>
    <t>https://twitter.com/xitsnitro</t>
  </si>
  <si>
    <t>https://twitter.com/lts_kyro</t>
  </si>
  <si>
    <t>https://twitter.com/karmaharts</t>
  </si>
  <si>
    <t>https://twitter.com/ikkunn_53</t>
  </si>
  <si>
    <t>https://twitter.com/fabien2262</t>
  </si>
  <si>
    <t>https://twitter.com/imvock1</t>
  </si>
  <si>
    <t>https://twitter.com/oreeyellow46</t>
  </si>
  <si>
    <t>https://twitter.com/flashgamer57</t>
  </si>
  <si>
    <t>https://twitter.com/mardinicod</t>
  </si>
  <si>
    <t>https://twitter.com/lilsuig</t>
  </si>
  <si>
    <t>https://twitter.com/pg2539</t>
  </si>
  <si>
    <t>https://twitter.com/qoopqoo</t>
  </si>
  <si>
    <t>https://twitter.com/prism_cod</t>
  </si>
  <si>
    <t>https://twitter.com/kebabloverfr</t>
  </si>
  <si>
    <t>https://twitter.com/its_foxyyy</t>
  </si>
  <si>
    <t>https://twitter.com/stonerosie90</t>
  </si>
  <si>
    <t>https://twitter.com/lufcjosh22</t>
  </si>
  <si>
    <t>https://twitter.com/onederpian</t>
  </si>
  <si>
    <t>https://twitter.com/andreighinea1</t>
  </si>
  <si>
    <t>https://twitter.com/yohane4877</t>
  </si>
  <si>
    <t>https://twitter.com/mohidnadeem16</t>
  </si>
  <si>
    <t>https://twitter.com/cinchgaming</t>
  </si>
  <si>
    <t>https://twitter.com/mrderppig2</t>
  </si>
  <si>
    <t>https://twitter.com/nuweiser__99</t>
  </si>
  <si>
    <t>https://twitter.com/supapgr</t>
  </si>
  <si>
    <t>https://twitter.com/codintel8880</t>
  </si>
  <si>
    <t>https://twitter.com/mgalloway88</t>
  </si>
  <si>
    <t>https://twitter.com/jamespe15635547</t>
  </si>
  <si>
    <t>https://twitter.com/mcja5on</t>
  </si>
  <si>
    <t>https://twitter.com/imtechniquez</t>
  </si>
  <si>
    <t>https://twitter.com/ronaldbarrett21</t>
  </si>
  <si>
    <t>https://twitter.com/oneshotdm</t>
  </si>
  <si>
    <t>https://twitter.com/juanpa15200</t>
  </si>
  <si>
    <t>https://twitter.com/antoinewhc</t>
  </si>
  <si>
    <t>https://twitter.com/aqxa_u</t>
  </si>
  <si>
    <t>https://twitter.com/se79gaming</t>
  </si>
  <si>
    <t>https://twitter.com/zyngaarts</t>
  </si>
  <si>
    <t>https://twitter.com/duncs171</t>
  </si>
  <si>
    <t>https://twitter.com/marcbp2000</t>
  </si>
  <si>
    <t>https://twitter.com/gnjp_</t>
  </si>
  <si>
    <t>https://twitter.com/seanjmofficial</t>
  </si>
  <si>
    <t>https://twitter.com/jorgescudero7</t>
  </si>
  <si>
    <t>https://twitter.com/redemption_dys</t>
  </si>
  <si>
    <t>https://twitter.com/optic_crimsix</t>
  </si>
  <si>
    <t>https://twitter.com/joeykidd22</t>
  </si>
  <si>
    <t>https://twitter.com/ryanbricker</t>
  </si>
  <si>
    <t>https://twitter.com/byedu23</t>
  </si>
  <si>
    <t>https://twitter.com/yeaboibarney</t>
  </si>
  <si>
    <t>https://twitter.com/chained4k</t>
  </si>
  <si>
    <t>https://twitter.com/moopipoping</t>
  </si>
  <si>
    <t>https://twitter.com/bicheen</t>
  </si>
  <si>
    <t>https://twitter.com/box_concours</t>
  </si>
  <si>
    <t>https://twitter.com/nothing_esport</t>
  </si>
  <si>
    <t>https://twitter.com/gurneet08621109</t>
  </si>
  <si>
    <t>https://twitter.com/mrspecopmode</t>
  </si>
  <si>
    <t>https://twitter.com/ultiaa</t>
  </si>
  <si>
    <t>https://twitter.com/pro_assassin35</t>
  </si>
  <si>
    <t>https://twitter.com/hoosiier</t>
  </si>
  <si>
    <t>https://twitter.com/belongcolchestr</t>
  </si>
  <si>
    <t>https://twitter.com/bob123man</t>
  </si>
  <si>
    <t>https://twitter.com/adamisjinxed</t>
  </si>
  <si>
    <t>https://twitter.com/swiz1129</t>
  </si>
  <si>
    <t>https://twitter.com/tera_niconico</t>
  </si>
  <si>
    <t>https://twitter.com/rekttify</t>
  </si>
  <si>
    <t>https://twitter.com/imsharkyr6s</t>
  </si>
  <si>
    <t>https://twitter.com/arcticmacs</t>
  </si>
  <si>
    <t>https://twitter.com/jordanpowell1</t>
  </si>
  <si>
    <t>https://twitter.com/pixel_o17</t>
  </si>
  <si>
    <t>https://twitter.com/marouanesama</t>
  </si>
  <si>
    <t>https://twitter.com/h_wz55</t>
  </si>
  <si>
    <t>https://twitter.com/whoishull</t>
  </si>
  <si>
    <t>https://twitter.com/divadawgpound</t>
  </si>
  <si>
    <t>https://twitter.com/vvermillion656</t>
  </si>
  <si>
    <t>https://twitter.com/cyborg197</t>
  </si>
  <si>
    <t>https://twitter.com/diego04410260</t>
  </si>
  <si>
    <t>https://twitter.com/corpmisery</t>
  </si>
  <si>
    <t>https://twitter.com/taternuts90</t>
  </si>
  <si>
    <t>https://twitter.com/patriot_00_</t>
  </si>
  <si>
    <t>https://twitter.com/nyzzyx</t>
  </si>
  <si>
    <t>https://twitter.com/theaymenn</t>
  </si>
  <si>
    <t>https://twitter.com/icebreaker9782</t>
  </si>
  <si>
    <t>https://twitter.com/h_m_mardok</t>
  </si>
  <si>
    <t>https://twitter.com/arcticthrones_</t>
  </si>
  <si>
    <t>https://twitter.com/debolicai</t>
  </si>
  <si>
    <t>https://twitter.com/yeezy77_</t>
  </si>
  <si>
    <t>https://twitter.com/jackiemoon1110</t>
  </si>
  <si>
    <t>https://twitter.com/dan120dan</t>
  </si>
  <si>
    <t>https://twitter.com/alexipowell</t>
  </si>
  <si>
    <t>https://twitter.com/gin19691020</t>
  </si>
  <si>
    <t>https://twitter.com/ineedtranzit197</t>
  </si>
  <si>
    <t>https://twitter.com/bdestrebecq</t>
  </si>
  <si>
    <t>https://twitter.com/citacitayaka</t>
  </si>
  <si>
    <t>https://twitter.com/hirobou0913</t>
  </si>
  <si>
    <t>https://twitter.com/stevenn_quinn</t>
  </si>
  <si>
    <t>https://twitter.com/moekie_</t>
  </si>
  <si>
    <t>https://twitter.com/stuvks</t>
  </si>
  <si>
    <t>https://twitter.com/joshd_4v2</t>
  </si>
  <si>
    <t>https://twitter.com/lajtfdivision</t>
  </si>
  <si>
    <t>https://twitter.com/demand03</t>
  </si>
  <si>
    <t>https://twitter.com/jd91580</t>
  </si>
  <si>
    <t>https://twitter.com/its_liquids</t>
  </si>
  <si>
    <t>https://twitter.com/penuhesp</t>
  </si>
  <si>
    <t>https://twitter.com/winterrainrts</t>
  </si>
  <si>
    <t>https://twitter.com/mina_adhd</t>
  </si>
  <si>
    <t>https://twitter.com/joshlawson92</t>
  </si>
  <si>
    <t>https://twitter.com/matomaru_s</t>
  </si>
  <si>
    <t>https://twitter.com/anwenevans07</t>
  </si>
  <si>
    <t>https://twitter.com/andrewvessel</t>
  </si>
  <si>
    <t>https://twitter.com/mixerstreaming</t>
  </si>
  <si>
    <t>https://twitter.com/sultanalshetwi</t>
  </si>
  <si>
    <t>https://twitter.com/jabrahamflow</t>
  </si>
  <si>
    <t>https://twitter.com/yudunekotube</t>
  </si>
  <si>
    <t>https://twitter.com/jerrymata7</t>
  </si>
  <si>
    <t>https://twitter.com/gsrr_uk</t>
  </si>
  <si>
    <t>https://twitter.com/colletbenjamin9</t>
  </si>
  <si>
    <t>https://twitter.com/s0ph1a_0</t>
  </si>
  <si>
    <t>https://twitter.com/mialadura</t>
  </si>
  <si>
    <t>https://twitter.com/rogerb345</t>
  </si>
  <si>
    <t>https://twitter.com/mammoth_buri</t>
  </si>
  <si>
    <t>https://twitter.com/mustatiikeri</t>
  </si>
  <si>
    <t>https://twitter.com/mrdoomsee</t>
  </si>
  <si>
    <t>https://twitter.com/mattsu_4141</t>
  </si>
  <si>
    <t>https://twitter.com/_adam_202</t>
  </si>
  <si>
    <t>https://twitter.com/wis_armstrong</t>
  </si>
  <si>
    <t>https://twitter.com/ciiiiynx</t>
  </si>
  <si>
    <t>https://twitter.com/angelsebas2302</t>
  </si>
  <si>
    <t>https://twitter.com/unoquatrotres</t>
  </si>
  <si>
    <t>https://twitter.com/zeitonline_dig</t>
  </si>
  <si>
    <t>https://twitter.com/reverbbr</t>
  </si>
  <si>
    <t>https://twitter.com/scroid_</t>
  </si>
  <si>
    <t>https://twitter.com/bdazz_</t>
  </si>
  <si>
    <t>https://twitter.com/agusting101</t>
  </si>
  <si>
    <t>https://twitter.com/drkhmrpally</t>
  </si>
  <si>
    <t>https://twitter.com/notmaassa</t>
  </si>
  <si>
    <t>https://twitter.com/figuretasty</t>
  </si>
  <si>
    <t>https://twitter.com/bobbtys</t>
  </si>
  <si>
    <t>https://twitter.com/crapgamergirl</t>
  </si>
  <si>
    <t>https://twitter.com/meebowtronic</t>
  </si>
  <si>
    <t>https://twitter.com/guam_pez</t>
  </si>
  <si>
    <t>https://twitter.com/topsrts</t>
  </si>
  <si>
    <t>https://twitter.com/extantesports</t>
  </si>
  <si>
    <t>https://twitter.com/rhyolit3</t>
  </si>
  <si>
    <t>https://twitter.com/teamignite_org</t>
  </si>
  <si>
    <t>https://twitter.com/snorth93</t>
  </si>
  <si>
    <t>https://twitter.com/toxuhexa</t>
  </si>
  <si>
    <t>https://twitter.com/danielp06975477</t>
  </si>
  <si>
    <t>https://twitter.com/nwhoever</t>
  </si>
  <si>
    <t>https://twitter.com/antoniioorree</t>
  </si>
  <si>
    <t>https://twitter.com/tashikaniiiwa</t>
  </si>
  <si>
    <t>https://twitter.com/nathanwoody6</t>
  </si>
  <si>
    <t>https://twitter.com/itraptivities_</t>
  </si>
  <si>
    <t>https://twitter.com/yuitancg</t>
  </si>
  <si>
    <t>https://twitter.com/angelx_official</t>
  </si>
  <si>
    <t>https://twitter.com/tetu_fann</t>
  </si>
  <si>
    <t>https://twitter.com/matthewthereal1</t>
  </si>
  <si>
    <t>https://twitter.com/vertgoyt</t>
  </si>
  <si>
    <t>https://twitter.com/sxh2w</t>
  </si>
  <si>
    <t>https://twitter.com/its_mr_bond</t>
  </si>
  <si>
    <t>https://twitter.com/ausssyog</t>
  </si>
  <si>
    <t>https://twitter.com/hananyorai</t>
  </si>
  <si>
    <t>https://twitter.com/callofduty_rter</t>
  </si>
  <si>
    <t>https://twitter.com/chani_za</t>
  </si>
  <si>
    <t>https://twitter.com/thepenguinza</t>
  </si>
  <si>
    <t>https://twitter.com/axtremes</t>
  </si>
  <si>
    <t>https://twitter.com/beetle001</t>
  </si>
  <si>
    <t>https://twitter.com/nagcoza</t>
  </si>
  <si>
    <t>https://twitter.com/exafield</t>
  </si>
  <si>
    <t>https://twitter.com/morenitta219</t>
  </si>
  <si>
    <t>https://twitter.com/claudesiellet</t>
  </si>
  <si>
    <t>https://twitter.com/realdavidfuller</t>
  </si>
  <si>
    <t>https://twitter.com/gamerrter</t>
  </si>
  <si>
    <t>https://twitter.com/cliquegamingirl</t>
  </si>
  <si>
    <t>https://twitter.com/fazerters</t>
  </si>
  <si>
    <t>https://twitter.com/gfxcoach</t>
  </si>
  <si>
    <t>https://twitter.com/nmg_prodigy</t>
  </si>
  <si>
    <t>https://twitter.com/rtwwii</t>
  </si>
  <si>
    <t>https://twitter.com/bear_retweets</t>
  </si>
  <si>
    <t>https://twitter.com/famertz</t>
  </si>
  <si>
    <t>https://twitter.com/bewiil</t>
  </si>
  <si>
    <t>https://twitter.com/day_rts</t>
  </si>
  <si>
    <t>https://twitter.com/j4lorg</t>
  </si>
  <si>
    <t>https://twitter.com/bxkid7</t>
  </si>
  <si>
    <t>https://twitter.com/genezyo_san</t>
  </si>
  <si>
    <t>https://twitter.com/j4l_w33ni3</t>
  </si>
  <si>
    <t>https://twitter.com/nucleotide22</t>
  </si>
  <si>
    <t>https://twitter.com/xzombie9</t>
  </si>
  <si>
    <t>https://twitter.com/cpt_rutger</t>
  </si>
  <si>
    <t>https://twitter.com/luisgamer__rd</t>
  </si>
  <si>
    <t>https://twitter.com/lauren__bbb</t>
  </si>
  <si>
    <t>https://twitter.com/lukeknight727</t>
  </si>
  <si>
    <t>https://twitter.com/celinelpc</t>
  </si>
  <si>
    <t>https://twitter.com/jesusgarcialope</t>
  </si>
  <si>
    <t>https://twitter.com/engle_clayton</t>
  </si>
  <si>
    <t>https://twitter.com/legendary_rts</t>
  </si>
  <si>
    <t>https://twitter.com/fatmanloge</t>
  </si>
  <si>
    <t>https://twitter.com/xboxsupport</t>
  </si>
  <si>
    <t>https://twitter.com/thefatmandown</t>
  </si>
  <si>
    <t>https://twitter.com/ninette03700</t>
  </si>
  <si>
    <t>https://twitter.com/eg45eduardo</t>
  </si>
  <si>
    <t>https://twitter.com/beezusyt</t>
  </si>
  <si>
    <t>https://twitter.com/eliseakimie</t>
  </si>
  <si>
    <t>https://twitter.com/ospruxismsandy</t>
  </si>
  <si>
    <t>https://twitter.com/loooosid</t>
  </si>
  <si>
    <t>https://twitter.com/fourcans_duffy</t>
  </si>
  <si>
    <t>https://twitter.com/trippyleaks</t>
  </si>
  <si>
    <t>https://twitter.com/_lolz</t>
  </si>
  <si>
    <t>https://twitter.com/smi1e_mah</t>
  </si>
  <si>
    <t>https://twitter.com/cmcmanor</t>
  </si>
  <si>
    <t>https://twitter.com/raccasgaming</t>
  </si>
  <si>
    <t>https://twitter.com/horopiko</t>
  </si>
  <si>
    <t>https://twitter.com/the_jacka1</t>
  </si>
  <si>
    <t>https://twitter.com/salma_naruto</t>
  </si>
  <si>
    <t>https://twitter.com/run__cmc</t>
  </si>
  <si>
    <t>https://twitter.com/1613006loza</t>
  </si>
  <si>
    <t>https://twitter.com/lelensoisdu6235</t>
  </si>
  <si>
    <t>https://twitter.com/bvineyard2000</t>
  </si>
  <si>
    <t>https://twitter.com/colinfc5</t>
  </si>
  <si>
    <t>https://twitter.com/akanatiions</t>
  </si>
  <si>
    <t>https://twitter.com/spectrabyteyt</t>
  </si>
  <si>
    <t>https://twitter.com/nexiahh</t>
  </si>
  <si>
    <t>https://twitter.com/bwishnowsky</t>
  </si>
  <si>
    <t>https://twitter.com/majornelson</t>
  </si>
  <si>
    <t>https://twitter.com/xbox</t>
  </si>
  <si>
    <t>https://twitter.com/nomadboi</t>
  </si>
  <si>
    <t>https://twitter.com/bossinclash1</t>
  </si>
  <si>
    <t>https://twitter.com/bareaumickael</t>
  </si>
  <si>
    <t>https://twitter.com/eduardom445</t>
  </si>
  <si>
    <t>https://twitter.com/tradducks22</t>
  </si>
  <si>
    <t>https://twitter.com/quicksilversnd</t>
  </si>
  <si>
    <t>https://twitter.com/alejandrocruz74</t>
  </si>
  <si>
    <t>https://twitter.com/wranka_</t>
  </si>
  <si>
    <t>https://twitter.com/strouski</t>
  </si>
  <si>
    <t>https://twitter.com/jorgereparaz</t>
  </si>
  <si>
    <t>https://twitter.com/michael_maud</t>
  </si>
  <si>
    <t>https://twitter.com/luvkissessss</t>
  </si>
  <si>
    <t>https://twitter.com/devildog11734</t>
  </si>
  <si>
    <t>https://twitter.com/jabz13</t>
  </si>
  <si>
    <t>https://twitter.com/_harrimann_</t>
  </si>
  <si>
    <t>https://twitter.com/therattlepattle</t>
  </si>
  <si>
    <t>https://twitter.com/tommyt999</t>
  </si>
  <si>
    <t>https://twitter.com/pyrofrostyy</t>
  </si>
  <si>
    <t>https://twitter.com/mrchoderz</t>
  </si>
  <si>
    <t>https://twitter.com/skumgaming</t>
  </si>
  <si>
    <t>https://twitter.com/drcheese__</t>
  </si>
  <si>
    <t>https://twitter.com/zoydix</t>
  </si>
  <si>
    <t>https://twitter.com/aturbo24</t>
  </si>
  <si>
    <t>https://twitter.com/tessapiaz</t>
  </si>
  <si>
    <t>https://twitter.com/luccacandg</t>
  </si>
  <si>
    <t>https://twitter.com/kiyn_</t>
  </si>
  <si>
    <t>https://twitter.com/amaaz_iron</t>
  </si>
  <si>
    <t>https://twitter.com/v_mowgli</t>
  </si>
  <si>
    <t>https://twitter.com/jamiehands1989</t>
  </si>
  <si>
    <t>https://twitter.com/theuglybasedgod</t>
  </si>
  <si>
    <t>https://twitter.com/oriolvt</t>
  </si>
  <si>
    <t>https://twitter.com/danielljoness1</t>
  </si>
  <si>
    <t>https://twitter.com/mazinreaz</t>
  </si>
  <si>
    <t>https://twitter.com/angelfox29820</t>
  </si>
  <si>
    <t>https://twitter.com/tschoeppeli</t>
  </si>
  <si>
    <t>https://twitter.com/enzocb7</t>
  </si>
  <si>
    <t>https://twitter.com/muto424400</t>
  </si>
  <si>
    <t>https://twitter.com/dkdynamite1</t>
  </si>
  <si>
    <t>https://twitter.com/russian8703</t>
  </si>
  <si>
    <t>https://twitter.com/armlockz</t>
  </si>
  <si>
    <t>https://twitter.com/darwin40359637</t>
  </si>
  <si>
    <t>https://twitter.com/omgsquishyspud</t>
  </si>
  <si>
    <t>https://twitter.com/mixr_rt_makayla</t>
  </si>
  <si>
    <t>https://twitter.com/930pm</t>
  </si>
  <si>
    <t>https://twitter.com/kergan10</t>
  </si>
  <si>
    <t>https://twitter.com/leflau</t>
  </si>
  <si>
    <t>https://twitter.com/skorpi1994</t>
  </si>
  <si>
    <t>https://twitter.com/maximevlog23</t>
  </si>
  <si>
    <t>https://twitter.com/guizmoyt</t>
  </si>
  <si>
    <t>https://twitter.com/yimas444</t>
  </si>
  <si>
    <t>https://twitter.com/pr1malg3ar</t>
  </si>
  <si>
    <t>https://twitter.com/ahmedyo44547860</t>
  </si>
  <si>
    <t>https://twitter.com/s0uthsidetv</t>
  </si>
  <si>
    <t>https://twitter.com/cqlc_kr</t>
  </si>
  <si>
    <t>https://twitter.com/chance_luk</t>
  </si>
  <si>
    <t>https://twitter.com/genetixtwitch</t>
  </si>
  <si>
    <t>https://twitter.com/hunterstefanich</t>
  </si>
  <si>
    <t>https://twitter.com/zpci_assassin</t>
  </si>
  <si>
    <t>https://twitter.com/hikigaeruvg</t>
  </si>
  <si>
    <t>https://twitter.com/paris_relex</t>
  </si>
  <si>
    <t>https://twitter.com/niighthunterr</t>
  </si>
  <si>
    <t>maxsmithtweet
RT @Tesco: The definitive WWII
campaign at an unbeatable price.
Get #CODWWII for £44 at Tesco now,
in-store and online. https://t.co/yEgyxR…</t>
  </si>
  <si>
    <t xml:space="preserve">tesco
</t>
  </si>
  <si>
    <t>xpoze_aqua
RT @CoDWW2Intel: Here's all of
the 10 Prestige + Prestige Master
Icons in CoD WWII! #CoDWW2 #CoDWWII
Credit: Reddit (LackingAGoodName)
htt…</t>
  </si>
  <si>
    <t xml:space="preserve">codww2intel
</t>
  </si>
  <si>
    <t>infused_vanq
RT @ASTROGamingUK: The first Monday
after #CODWWII and the workforce
is on the move! #ASTROfamily https://t.co/FTfIdTpNRF</t>
  </si>
  <si>
    <t>astrogaminguk
RT @team_infused: You've still
got time to enter our epic #CODWWII
giveaway with great prizes from
@ASTROGaming &amp;amp; @ScufGaming
#RedArmy #AST…</t>
  </si>
  <si>
    <t>loperosal
RT @TheGrefgYT: ¡NUEVO VÍDEO! 😡😠
#CODWWII ME BANEA 😠😡 RT Chicos!!
🙌🏻🔥▶️ https://t.co/78KdJQv8Ij
https://t.co/heBObzc6N5</t>
  </si>
  <si>
    <t xml:space="preserve">thegrefgyt
</t>
  </si>
  <si>
    <t>onany_yarou
codwwⅡを買いました笑</t>
  </si>
  <si>
    <t>tweetmeista
#activision #CODWWII How can I
actually log a support case?All
your website does is offer solutions
that don’t apply.Why is it so difficult?</t>
  </si>
  <si>
    <t>gooya_58p
RT @Decksplash: Ask your mom for
money to play COD... ORRRR play
Decksplash RIGHT NOW for FREE!
#CODWWII #Decksplash https://t.co/PUmMqBTPc…</t>
  </si>
  <si>
    <t xml:space="preserve">decksplash
</t>
  </si>
  <si>
    <t>5xe49shsufp8w4i
RT @ArabiaGtx: هدية للمتابعين نسخة
Duluxe من #CODWWII لـXB1 أو PS4
او 100 دولار ستور: الشروط: - متابع
الحساب - رتويت للتغريدة - منشن
أصدقا…</t>
  </si>
  <si>
    <t xml:space="preserve">arabiagtx
</t>
  </si>
  <si>
    <t>bwdgalaxy3000
RT @EAA_tw: CoD:WWII：サーバーの接続問題や巻き戻し現象を修正！
原因は予想以上の人気によるアクセス集中 #CoDWWII https://t.co/iMtnw5W2Tl
https://t.co/VQkd1m6D3S</t>
  </si>
  <si>
    <t xml:space="preserve">eaa_tw
</t>
  </si>
  <si>
    <t>sakana3385
https://t.co/dC9A3bfFAe うぐっ</t>
  </si>
  <si>
    <t>tonytony_555
RT @EAA_tw: CoD:WWII： プレステージアイコン全10種と、プレステージマスターアイコンが判明
#CoDWWII https://t.co/PSkNgKtZ3K
https://t.co/41SmfDFFhy</t>
  </si>
  <si>
    <t>tanakan_1st
RT @EAA_tw: CoD:WWII：サーバーの接続問題や巻き戻し現象を修正！
原因は予想以上の人気によるアクセス集中 #CoDWWII https://t.co/iMtnw5W2Tl
https://t.co/VQkd1m6D3S</t>
  </si>
  <si>
    <t>munchkinletty
Me to myself: "Ima go to sleep
after this match" Also me: *starts
another match* 😴 #CODWWII #gaming</t>
  </si>
  <si>
    <t>johnstezer
RT @MunchkinLetty: Me to myself:
"Ima go to sleep after this match"
Also me: *starts another match*
😴 #CODWWII #gaming</t>
  </si>
  <si>
    <t>quent48911092
Enter &amp;amp; help me win this Call
of Duty WWII competition by @postabargain
&amp;amp; @game_collection #CODWWII
https://t.co/euTqBOFREk</t>
  </si>
  <si>
    <t xml:space="preserve">game_collection
</t>
  </si>
  <si>
    <t>postabargain
Xbox One S 500GB Console + Assassins
Creed Origins + Call of Duty WWII
(XB1) - £199.99 #ACOrigins #CODWWII:
https://t.co/DWLsiLbi7N</t>
  </si>
  <si>
    <t>10veax
RT @ApeX_Clan1: Une des maps trouvés
dans les fichiers de #CODWWII pour
le DLC 1... #RT si tu l'as reconnu
👀 https://t.co/Q3BJmgQAOZ</t>
  </si>
  <si>
    <t xml:space="preserve">apex_clan1
</t>
  </si>
  <si>
    <t>regen2206
RT @Decksplash: Ask your mom for
money to play COD... ORRRR play
Decksplash RIGHT NOW for FREE!
#CODWWII #Decksplash https://t.co/PUmMqBTPc…</t>
  </si>
  <si>
    <t>gibelloscar
RT @jinhix: Mañana libro chic@s,
si veo mucho apoyo en este tweet
hoy me compro el #CODWWII y entre
hoy y mañana me hago unos directos
con…</t>
  </si>
  <si>
    <t xml:space="preserve">jinhix
</t>
  </si>
  <si>
    <t>joeypescione
RT @CoDWW2Intel: RT if you agree
the Snipers and BAR need nerfing
in #CoDWWII What else do you feel
needs changing?</t>
  </si>
  <si>
    <t>usmaan_ali
RT @FaZeJev: @MichaelCondrey Hey
is there a Dark Matter/Exclusion
Zone equivalent in CODWWII? I need
to know if contemplating throwing
myse…</t>
  </si>
  <si>
    <t xml:space="preserve">michaelcondrey
</t>
  </si>
  <si>
    <t xml:space="preserve">fazejev
</t>
  </si>
  <si>
    <t>acesxmet
RT @VWeazzy: Jemand hier der richtig
sicke Embleme ingame macht #CODWWII?
wenns sick ist, lass ich was springen👌🏻😝</t>
  </si>
  <si>
    <t xml:space="preserve">vweazzy
</t>
  </si>
  <si>
    <t>kuromamonism
RT @RushGamingJP: 【Rush Gaming発足記念キャンペーン！】
@RushGamingJPをフォロー＆このツイートをRTで、プロチームご用達公式コントローラー、「Scuf
Impact 」を抽選で1名様にプレゼント! 応募期限：11/30
23:59 #r…</t>
  </si>
  <si>
    <t xml:space="preserve">rushgamingjp
</t>
  </si>
  <si>
    <t>frankiethetell
RT @VatoIsLoco: How Does My #Mexican
#Flag #CODWWII Emblem Look Took
About 1hr But I'm Liking It #PS4
https://t.co/Fb9HMNZJVa</t>
  </si>
  <si>
    <t xml:space="preserve">vatoisloco
</t>
  </si>
  <si>
    <t>gouki21451224
RT @PlayStation_jp: 【PGW 2017】『コール
オブ デューティ ワールドウォーII』ブースの対戦試遊をレポート！
立体的で死角多数、マルチプレイヤー用追加マップ｢Carentan｣のスリリングな市街戦を体験！
https://t.co/RvyvhlLfi…</t>
  </si>
  <si>
    <t xml:space="preserve">playstation_jp
</t>
  </si>
  <si>
    <t>t_mogura42
RT @EAA_tw: CoD:WWII： プレステージアイコン全10種と、プレステージマスターアイコンが判明
#CoDWWII https://t.co/PSkNgKtZ3K
https://t.co/41SmfDFFhy</t>
  </si>
  <si>
    <t>introndepot
Win #CODWWII on #PS4 or #XboxOne!
RT + Follow @postabargain &amp;amp;
@game_collection and enter here:
https://t.co/x0IEyqkLVQ</t>
  </si>
  <si>
    <t>shinobifist
The BAR is so good in #CODWWII
https://t.co/GcO7gtCJ2D</t>
  </si>
  <si>
    <t>vazquez151821
RT @TheGrefgYT: ¡NUEVO VÍDEO! 😡😠
#CODWWII ME BANEA 😠😡 RT Chicos!!
🙌🏻🔥▶️ https://t.co/78KdJQv8Ij
https://t.co/heBObzc6N5</t>
  </si>
  <si>
    <t>eagle1928
RT @EAA_tw: CoD:WWII：サーバーの接続問題や巻き戻し現象を修正！
原因は予想以上の人気によるアクセス集中 #CoDWWII https://t.co/iMtnw5W2Tl
https://t.co/VQkd1m6D3S</t>
  </si>
  <si>
    <t>copper_kabell
RT @WorldBestGaming: .@XBOXoDESPERADOo
When someone tells you get to cover...
you get to cover! 😂#CODWWII #WBGUP
👊 https://t.co/680eIBln6o</t>
  </si>
  <si>
    <t xml:space="preserve">xboxodesperadoo
</t>
  </si>
  <si>
    <t xml:space="preserve">worldbestgaming
</t>
  </si>
  <si>
    <t>staceywwfc
Enter &amp;amp; help me win this Call
of Duty WWII competition by @postabargain
&amp;amp; @game_collection #CODWWII
https://t.co/akDN6DhSp4</t>
  </si>
  <si>
    <t>ayaneko0429
RT @EAA_tw: CoD:WWII：サーバーの接続問題や巻き戻し現象を修正！
原因は予想以上の人気によるアクセス集中 #CoDWWII https://t.co/iMtnw5W2Tl
https://t.co/VQkd1m6D3S</t>
  </si>
  <si>
    <t>mrrickmatthews
RT @PGSports: RT and follow to
win a copy of #CODWWII winner chooses
XB1 or PS4. Ends 11/7 https://t.co/keCA34QUP3</t>
  </si>
  <si>
    <t xml:space="preserve">pgsports
</t>
  </si>
  <si>
    <t>dagashiexsp
RT @SHINJI_FREEDOM: CoDの広告、秋元康プロデュースの劇団とのコラボレーションで、プレ公演初日と被せたタイアップらしいが、この広告が裏目ってるのなんというかゲーマー不在という感じが強い。
https://t.co/iWwL6D5yJj</t>
  </si>
  <si>
    <t xml:space="preserve">shinji_freedom
</t>
  </si>
  <si>
    <t>d1_prix
RT @RchanFPS: PC版codwwⅡをやっている方歓迎致します🔫
PC版COD仲間作りましょ！ ↓↓ディスコードチャンネル↓ https://t.co/fXMu5n8wYL
無期限 #CODWW2 #CODWWII   #コールオブデューティー
#PC版 #…</t>
  </si>
  <si>
    <t xml:space="preserve">rchanfps
</t>
  </si>
  <si>
    <t>davidarusta33
RT @TheGrefgYT: ¡NUEVO VÍDEO! 😡😠
#CODWWII ME BANEA 😠😡 RT Chicos!!
🙌🏻🔥▶️ https://t.co/78KdJQv8Ij
https://t.co/heBObzc6N5</t>
  </si>
  <si>
    <t>reido1314
Win #CODWWII on #PS4 or #XboxOne!
RT + Follow @postabargain &amp;amp;
@game_collection and enter here:
https://t.co/imdRqLflaC</t>
  </si>
  <si>
    <t>bubber
RT @Siefe: 🔴GIVEAWAY! RT &amp;amp;
FOLLOW for a chance to win a copy
of #CODWWII ! #AD https://t.co/LMlUYaq1OM</t>
  </si>
  <si>
    <t xml:space="preserve">siefe
</t>
  </si>
  <si>
    <t>netdecoco
RT @EAA_tw: CoD:WWII：サーバーの接続問題や巻き戻し現象を修正！
原因は予想以上の人気によるアクセス集中 #CoDWWII https://t.co/iMtnw5W2Tl
https://t.co/VQkd1m6D3S</t>
  </si>
  <si>
    <t>29man_jp
やっと立ち回りに慣れてきて、キル数の方が上回るようになってきた😳
#CodWWII</t>
  </si>
  <si>
    <t>dembiscuitzz
I entered the @TurtleBeach Recon
Camo #CODWWII #GIVEAWAY. Squad
up with me and enter too! https://t.co/uSfFoN5RvD</t>
  </si>
  <si>
    <t xml:space="preserve">turtlebeach
</t>
  </si>
  <si>
    <t>vishalgiri13111
RT @ChigzTechReview: Finally, I
have it in my hands. 😎👍 #CODWWII
https://t.co/WpW4MvJBZx</t>
  </si>
  <si>
    <t xml:space="preserve">chigztechreview
</t>
  </si>
  <si>
    <t>estheryjhan524
RT @IGotChuSuckaa: Stats are painfully
average lol #CODWWII https://t.co/hRWsVoVlJT</t>
  </si>
  <si>
    <t xml:space="preserve">igotchusuckaa
</t>
  </si>
  <si>
    <t>reciomolina
RT @TheGrefgYT: ¡NUEVO VÍDEO! 😡😠
#CODWWII ME BANEA 😠😡 RT Chicos!!
🙌🏻🔥▶️ https://t.co/78KdJQv8Ij
https://t.co/heBObzc6N5</t>
  </si>
  <si>
    <t>peekuhchew
RT @legitmeow: the #codwwii experience
https://t.co/zJks51knSf</t>
  </si>
  <si>
    <t xml:space="preserve">legitmeow
</t>
  </si>
  <si>
    <t>tonusstonus
Enter &amp;amp; help me win this Call
of Duty WWII competition by @postabargain
&amp;amp; @game_collection #CODWWII
https://t.co/eH4FHslgoy</t>
  </si>
  <si>
    <t>maximecollin35
RT @CODFRCommunity: ✅ Campagne
✅ Multijoueur au sol ✅ Nazi Zombies
✅ Quartier Général ✅ Divisions
✅ Mode Guerre ✅ #CWL2018 #CODWWII
est di…</t>
  </si>
  <si>
    <t xml:space="preserve">codfrcommunity
</t>
  </si>
  <si>
    <t>youre0903
RT @k_carius: CoDWWⅡの例のあれ https://t.co/D6GIygertV</t>
  </si>
  <si>
    <t xml:space="preserve">k_carius
</t>
  </si>
  <si>
    <t>dinksteruk
Win #CODWWII on #PS4 or #XboxOne!
RT + Follow @postabargain &amp;amp;
@game_collection and enter here:
https://t.co/jKdpKrb9oz</t>
  </si>
  <si>
    <t>elblaugrana10
RT @postabargain: #CODWWII arrives
and takes over the number 1 spot
in this week's chart. #ACOrigins
falls to 2. #SuperMarioOdyssey
to 4. h…</t>
  </si>
  <si>
    <t>reinhardt__
RT @StayPureGG: Happy to announce
our entry into eSports. Introducing
our official #CODWWII roster. @Sharp_tK
@Neslo @Whea7s @ToshMcgruder…</t>
  </si>
  <si>
    <t xml:space="preserve">toshmcgruder
</t>
  </si>
  <si>
    <t xml:space="preserve">whea7s
</t>
  </si>
  <si>
    <t xml:space="preserve">neslo
</t>
  </si>
  <si>
    <t xml:space="preserve">sharp_tk
</t>
  </si>
  <si>
    <t xml:space="preserve">staypuregg
</t>
  </si>
  <si>
    <t>danger_bear
CODWWⅡ買いに行ったら 無かったのでモンハンワールド 予約して帰宅</t>
  </si>
  <si>
    <t>omegamario17
Watch JordanKgames with me on Twitch!
As he is fighting the boss on #CODWWII
Zombies https://t.co/ED6OysrBhs</t>
  </si>
  <si>
    <t>cb4rockchad
RT @IGotChuSuckaa: Stats are painfully
average lol #CODWWII https://t.co/hRWsVoVlJT</t>
  </si>
  <si>
    <t>mizanur199
RT @AndyHDxGaming: Giving away
a free copy of #CODWWII - like,
follow @AndyHDxGaming and I’ll
DM you with the hook up 👊🏼 https://t.co/TizWw…</t>
  </si>
  <si>
    <t xml:space="preserve">andyhdxgaming
</t>
  </si>
  <si>
    <t>diaz__z
RT @Fnac: JEU CONCOURS: À l'occasion
de la sortie de #CODWWII, tente
de gagner ces lots ! Pour participer
: RT + Follow @Fnac 😄https://t.co…</t>
  </si>
  <si>
    <t xml:space="preserve">cdiscount
</t>
  </si>
  <si>
    <t xml:space="preserve">fnac
</t>
  </si>
  <si>
    <t>fpscafe_au_lait
RT @EAA_tw: CoD:WWII：サーバーの接続問題や巻き戻し現象を修正！
原因は予想以上の人気によるアクセス集中 #CoDWWII https://t.co/iMtnw5W2Tl
https://t.co/VQkd1m6D3S</t>
  </si>
  <si>
    <t>philippebhanna
RT @Fnac: JEU CONCOURS: À l'occasion
de la sortie de #CODWWII, tente
de gagner ces lots ! Pour participer
: RT + Follow @Fnac 😄https://t.co…</t>
  </si>
  <si>
    <t>xyuna21
RT @CoDWW2Intel: Here's all of
the 10 Prestige + Prestige Master
Icons in CoD WWII! #CoDWW2 #CoDWWII
Credit: Reddit (LackingAGoodName)
htt…</t>
  </si>
  <si>
    <t>impeccablellama
RT @NoahJ456: The coolest scene
of all time in #CODWWII https://t.co/ZGuydUCcDB</t>
  </si>
  <si>
    <t xml:space="preserve">noahj456
</t>
  </si>
  <si>
    <t>hugosolanarf
RT @TheGrefgYT: ¡NUEVO VÍDEO! 😡😠
#CODWWII ME BANEA 😠😡 RT Chicos!!
🙌🏻🔥▶️ https://t.co/78KdJQv8Ij
https://t.co/heBObzc6N5</t>
  </si>
  <si>
    <t>game_shiranami
RT @EAA_tw: CoD:WWII：サーバーの接続問題や巻き戻し現象を修正！
原因は予想以上の人気によるアクセス集中 #CoDWWII https://t.co/iMtnw5W2Tl
https://t.co/VQkd1m6D3S</t>
  </si>
  <si>
    <t>screally
Enter &amp;amp; help me win this Call
of Duty WWII competition by @postabargain
&amp;amp; @game_collection #CODWWII
https://t.co/I4Gv8cmuOk</t>
  </si>
  <si>
    <t>sazmiti
RT @Cdiscount: 🎁 #Concours 🎮
#PS4 + #CODWWII à gagner &amp;gt; https://t.co/9QvQzp85fe
⭐️ Pour participer : RT + Follow
@Cdiscount 📢 TAS 09/…</t>
  </si>
  <si>
    <t>_origin_story_
RT @JordanEnthy: Who’s hyped for
#CoDWWII 👀</t>
  </si>
  <si>
    <t xml:space="preserve">jordanenthy
</t>
  </si>
  <si>
    <t>shin03161412
RT @EAA_tw: CoD:WWII： プレステージアイコン全10種と、プレステージマスターアイコンが判明
#CoDWWII https://t.co/PSkNgKtZ3K
https://t.co/41SmfDFFhy</t>
  </si>
  <si>
    <t>ninjarefinery
Win #CODWWII on #PS4 or #XboxOne!
RT + Follow @postabargain &amp;amp;
@game_collection and enter here:
https://t.co/Z6t8KjN7ax</t>
  </si>
  <si>
    <t>lanevox__
RT @EAA_tw: CoD:WWII： プレステージアイコン全10種と、プレステージマスターアイコンが判明
#CoDWWII https://t.co/PSkNgKtZ3K
https://t.co/41SmfDFFhy</t>
  </si>
  <si>
    <t>king9507
RT @turtlebeach: #TGIF We are giving
away a WWII limited edition PS4
and Recon Camo to two lucky winners!
RT and Enter here: https://t.co/s…</t>
  </si>
  <si>
    <t>espeviruzz19
RT @VideojuegosGAME: ¿Conoces al
SOLDADO CAGANER? 🙄 Es el NOOB
de GAME, y la estrella de los belenes,
¡consigue el tuyo con el Pase de
Temp…</t>
  </si>
  <si>
    <t>videojuegosgame
¿Qué tal ha ido el finde con #CODWWII,
reclutas? ¿CÓMO, que aún no lo
tienes? ¡Pues ya tardas en pillar
el tuyo! 💣… https://t.co/7jicekAFNF</t>
  </si>
  <si>
    <t>smasha1337
RT @MaTtKs: Five Guys. 🍔 #CODWWII
https://t.co/YfKvKZD3Pa</t>
  </si>
  <si>
    <t xml:space="preserve">mattks
</t>
  </si>
  <si>
    <t>2r96
RT @napoan: フ　ォ　ン　ト　の　せ　い　で　だ　い　な　し
#CODWWII https://t.co/h9XusCgIgQ</t>
  </si>
  <si>
    <t xml:space="preserve">napoan
</t>
  </si>
  <si>
    <t>bqliz_
RT @CoDWW2Intel: Here's all of
the 10 Prestige + Prestige Master
Icons in CoD WWII! #CoDWW2 #CoDWWII
Credit: Reddit (LackingAGoodName)
htt…</t>
  </si>
  <si>
    <t>tamosaurusrex
I'm really enjoying #CODWWII what
I'm not enjoying is the fking CAMPERS
😡😡 it's 2017, not 2007! Stop
being lil chickens.</t>
  </si>
  <si>
    <t>bakatamine
RT @napoan: フ　ォ　ン　ト　の　せ　い　で　だ　い　な　し
#CODWWII https://t.co/h9XusCgIgQ</t>
  </si>
  <si>
    <t>bigkopman
Win #CODWWII on #PS4 or #XboxOne!
RT + Follow @postabargain &amp;amp;
@game_collection and enter here:
https://t.co/zWVEj233Lj</t>
  </si>
  <si>
    <t>melexzx3
RT @NagumoAki: [CODWWII]下級兵がエリートを目指す！？＃1（その男素人につき・・・）:
https://t.co/BYXTnAGBBa via @YouTube</t>
  </si>
  <si>
    <t xml:space="preserve">nagumoaki
</t>
  </si>
  <si>
    <t xml:space="preserve">youtube
</t>
  </si>
  <si>
    <t>_yunayn
RT @EAA_tw: CoD:WWII： プレステージアイコン全10種と、プレステージマスターアイコンが判明
#CoDWWII https://t.co/PSkNgKtZ3K
https://t.co/41SmfDFFhy</t>
  </si>
  <si>
    <t>elodiie33
RT @Cdiscount: 🎁 #Concours 🎮
#PS4 + #CODWWII à gagner &amp;gt; https://t.co/9QvQzp85fe
⭐️ Pour participer : RT + Follow
@Cdiscount 📢 TAS 09/…</t>
  </si>
  <si>
    <t>ruben_smit_
RT @CoDWW2Intel: RT if you agree
the Snipers and BAR need nerfing
in #CoDWWII What else do you feel
needs changing?</t>
  </si>
  <si>
    <t>sudeepkhatri
RT @JDaIey: Non stop #CODWWII</t>
  </si>
  <si>
    <t xml:space="preserve">jdaiey
</t>
  </si>
  <si>
    <t>fps_assault
RT @EAA_tw: CoD:WWII：サーバーの接続問題や巻き戻し現象を修正！
原因は予想以上の人気によるアクセス集中 #CoDWWII https://t.co/iMtnw5W2Tl
https://t.co/VQkd1m6D3S</t>
  </si>
  <si>
    <t>antic_zeus
RT @CoDWW2Intel: RT if you agree
the Snipers and BAR need nerfing
in #CoDWWII What else do you feel
needs changing?</t>
  </si>
  <si>
    <t>samfreaklnyoung
RT @IGotChuSuckaa: Stats are painfully
average lol #CODWWII https://t.co/hRWsVoVlJT</t>
  </si>
  <si>
    <t>baldeaglemixer
@WatchMixer its Monday morning
and do you know what that means?The
mighty BaldEagle will be taking
on the zombie horde on CodWWII
start in 5</t>
  </si>
  <si>
    <t xml:space="preserve">watchmixer
</t>
  </si>
  <si>
    <t>bi66sygb
thats about right haha #Gaming
#CODWWII #zombies https://t.co/nRBDUvcbSQ</t>
  </si>
  <si>
    <t>pjrea
Win #CODWWII on #PS4 or #XboxOne!
RT + Follow @postabargain &amp;amp;
@game_collection and enter here:
https://t.co/wiGG7UN6es</t>
  </si>
  <si>
    <t>blystoneraclng
RT @IGotChuSuckaa: Stats are painfully
average lol #CODWWII https://t.co/hRWsVoVlJT</t>
  </si>
  <si>
    <t>vg_swxnky
RT @CoDWW2Intel: RT if you agree
the Snipers and BAR need nerfing
in #CoDWWII What else do you feel
needs changing?</t>
  </si>
  <si>
    <t>luckli_lucas
Bin auf Arbeit und will eigentlich
lieber #CODWWII #AssassinsCreedOrigins
zocken. Finde den Fehler.</t>
  </si>
  <si>
    <t>gjdb8j
RT @EAA_tw: CoD:WWII： プレステージアイコン全10種と、プレステージマスターアイコンが判明
#CoDWWII https://t.co/PSkNgKtZ3K
https://t.co/41SmfDFFhy</t>
  </si>
  <si>
    <t>maaaaaarleeeeee
RT @IGotChuSuckaa: Stats are painfully
average lol #CODWWII https://t.co/hRWsVoVlJT</t>
  </si>
  <si>
    <t>12rrg
RT @EAA_tw: CoD:WWII： プレステージアイコン全10種と、プレステージマスターアイコンが判明
#CoDWWII https://t.co/PSkNgKtZ3K
https://t.co/41SmfDFFhy</t>
  </si>
  <si>
    <t>dishsara_rbss
RT @napoan: フ　ォ　ン　ト　の　せ　い　で　だ　い　な　し
#CODWWII https://t.co/h9XusCgIgQ</t>
  </si>
  <si>
    <t>justinsaneolive
RT @IGN: Nothing like going back
to WW2. #CODWWII https://t.co/Wrg5e1V0LQ</t>
  </si>
  <si>
    <t xml:space="preserve">ign
</t>
  </si>
  <si>
    <t>lawsk001
三人称＋標準のCoDWWⅡ 三人称さんのCoD見てるとやりたくなるなぁ
特に今回は標準さんがいい味出してる。引き締まったwハマった音がしたw
https://t.co/ASORktltTT</t>
  </si>
  <si>
    <t>tattoochic89
RT @Tesco: The definitive WWII
campaign at an unbeatable price.
Get #CODWWII for £44 at Tesco now,
in-store and online. https://t.co/yEgyxR…</t>
  </si>
  <si>
    <t>ninjastoppel
GOT MY FIRST #CODWWII CROSSMAP!!!</t>
  </si>
  <si>
    <t>ikenumayo
RT @Decksplash: Ask your mom for
money to play COD... ORRRR play
Decksplash RIGHT NOW for FREE!
#CODWWII #Decksplash https://t.co/PUmMqBTPc…</t>
  </si>
  <si>
    <t>bbdu77
RT @Fnac: JEU CONCOURS: À l'occasion
de la sortie de #CODWWII, tente
de gagner ces lots ! Pour participer
: RT + Follow @Fnac 😄https://t.co…</t>
  </si>
  <si>
    <t>wetdog2008
I entered the @TurtleBeach Recon
Camo #CODWWII #GIVEAWAY. Squad
up with me and enter too! https://t.co/VG3Q2z4gDC</t>
  </si>
  <si>
    <t>_featherstoned_
Eyy, I did want this for Christmas
but Maca wanted someone to play
online with so he bought me it
early! #CODWWII https://t.co/WQEBYtD2p1</t>
  </si>
  <si>
    <t>denney_wasted
RT @VideojuegosGAME: ¿Conoces al
SOLDADO CAGANER? 🙄 Es el NOOB
de GAME, y la estrella de los belenes,
¡consigue el tuyo con el Pase de
Temp…</t>
  </si>
  <si>
    <t>lewqo_
RT @ApeX_Clan1: Une des maps trouvés
dans les fichiers de #CODWWII pour
le DLC 1... #RT si tu l'as reconnu
👀 https://t.co/Q3BJmgQAOZ</t>
  </si>
  <si>
    <t>maxdouglas2596
I love the Zombies on #CODWWII
managed to get to round 50 lastnight
on solo.</t>
  </si>
  <si>
    <t>ilu2z
RT @EAA_tw: CoD:WWII： プレステージアイコン全10種と、プレステージマスターアイコンが判明
#CoDWWII https://t.co/PSkNgKtZ3K
https://t.co/41SmfDFFhy</t>
  </si>
  <si>
    <t>popolcave5452
RT @napoan: フ　ォ　ン　ト　の　せ　い　で　だ　い　な　し
#CODWWII https://t.co/h9XusCgIgQ</t>
  </si>
  <si>
    <t>itsspoiler
I entered the @TurtleBeach Recon
Camo #CODWWII #GIVEAWAY. Squad
up with me and enter too! https://t.co/V5EnvhIVZP</t>
  </si>
  <si>
    <t>tyoko0908
RT @EAA_tw: CoD:WWII： プレステージアイコン全10種と、プレステージマスターアイコンが判明
#CoDWWII https://t.co/PSkNgKtZ3K
https://t.co/41SmfDFFhy</t>
  </si>
  <si>
    <t>boxcarr21
RT @ASTROGamingUK: The first Monday
after #CODWWII and the workforce
is on the move! #ASTROfamily https://t.co/FTfIdTpNRF</t>
  </si>
  <si>
    <t>broadbandtves
.@CallofDuty finalmente lanzó #CODWWII
y como no podía ser de otra manera
@TGNSpanish trae la serie con @SpainFury…
https://t.co/PVggB4dZnQ</t>
  </si>
  <si>
    <t xml:space="preserve">spainfury
</t>
  </si>
  <si>
    <t xml:space="preserve">tgnspanish
</t>
  </si>
  <si>
    <t xml:space="preserve">callofduty
</t>
  </si>
  <si>
    <t>enjoronsr
RT @Cdiscount: 🎁 #Concours 🎮
#PS4 + #CODWWII à gagner &amp;gt; https://t.co/9QvQzp85fe
⭐️ Pour participer : RT + Follow
@Cdiscount 📢 TAS 09/…</t>
  </si>
  <si>
    <t>wallyveylen
RT @Siefe: 🔴GIVEAWAY! RT &amp;amp;
FOLLOW for a chance to win a copy
of #CODWWII ! #AD https://t.co/LMlUYaq1OM</t>
  </si>
  <si>
    <t>wizdomplayz
RT @HollowPoiint: Are you enjoying
#CODWWII ? ? RT : yes LIKE: no</t>
  </si>
  <si>
    <t xml:space="preserve">hollowpoiint
</t>
  </si>
  <si>
    <t>kanask_
RT @EAA_tw: CoD:WWII： プレステージアイコン全10種と、プレステージマスターアイコンが判明
#CoDWWII https://t.co/PSkNgKtZ3K
https://t.co/41SmfDFFhy</t>
  </si>
  <si>
    <t>reoriuu
RT @EAA_tw: CoD:WWII： プレステージアイコン全10種と、プレステージマスターアイコンが判明
#CoDWWII https://t.co/PSkNgKtZ3K
https://t.co/41SmfDFFhy</t>
  </si>
  <si>
    <t>kyzahup
RT @DivisionCODFR: Les 10 prestiges
+ Maître prestige de #CODWWII Source
Reddit: LackingAGoodName https://t.co/sWkQK4j6H6
https://t.co/x1k…</t>
  </si>
  <si>
    <t xml:space="preserve">divisioncodfr
</t>
  </si>
  <si>
    <t>wjapdkm
RT @k_carius: CoDWWⅡの例のあれ https://t.co/D6GIygertV</t>
  </si>
  <si>
    <t>radioreveille
RT @Cdiscount: 🎁 #Concours 🎮
#PS4 + #CODWWII à gagner &amp;gt; https://t.co/9QvQzp85fe
⭐️ Pour participer : RT + Follow
@Cdiscount 📢 TAS 09/…</t>
  </si>
  <si>
    <t>imsoniitro
So campers get more kills than
ppl that actually run around, so
maybe if I camp in a corner, i'll
hit a clip? #CODWWII LOL</t>
  </si>
  <si>
    <t>takahashi_57
RT @EAA_tw: CoD:WWII： プレステージアイコン全10種と、プレステージマスターアイコンが判明
#CoDWWII https://t.co/PSkNgKtZ3K
https://t.co/41SmfDFFhy</t>
  </si>
  <si>
    <t xml:space="preserve">cod_sieja
</t>
  </si>
  <si>
    <t>cgagg
Win #CODWWII on #PS4 or #XboxOne!
RT + Follow @postabargain &amp;amp;
@game_collection and enter here:
https://t.co/OcofzV01Vp</t>
  </si>
  <si>
    <t>realkamikaz
RT @Grymiix: La BAR sur #CoDWWII
#PS4share https://t.co/iFDckUx8vA
https://t.co/eiF0uR5KFs</t>
  </si>
  <si>
    <t xml:space="preserve">grymiix
</t>
  </si>
  <si>
    <t>dark_lord_meh
Win #CODWWII on #PS4 or #XboxOne!
RT + Follow @postabargain &amp;amp;
@game_collection and enter here:
https://t.co/606TV3wrIU</t>
  </si>
  <si>
    <t xml:space="preserve">eunitedgg
</t>
  </si>
  <si>
    <t xml:space="preserve">astrogaming
</t>
  </si>
  <si>
    <t>eldubidon
RT @Cdiscount: 🎁 #Concours 🎮
#PS4 + #CODWWII à gagner &amp;gt; https://t.co/9QvQzp85fe
⭐️ Pour participer : RT + Follow
@Cdiscount 📢 TAS 09/…</t>
  </si>
  <si>
    <t>myurariya2
RT @napoan: フ　ォ　ン　ト　の　せ　い　で　だ　い　な　し
#CODWWII https://t.co/h9XusCgIgQ</t>
  </si>
  <si>
    <t>garuvq
RT @CoDWW2Intel: Here's all of
the 10 Prestige + Prestige Master
Icons in CoD WWII! #CoDWW2 #CoDWWII
Credit: Reddit (LackingAGoodName)
htt…</t>
  </si>
  <si>
    <t>dkivg5hfu0hzx4p
CodwwⅡのナチス軍つえええ！！！ 勝てないンゴ！！</t>
  </si>
  <si>
    <t>srtosmiith
RT @TheGrefgYT: ¡NUEVO VÍDEO! 😡😠
#CODWWII ME BANEA 😠😡 RT Chicos!!
🙌🏻🔥▶️ https://t.co/78KdJQv8Ij
https://t.co/heBObzc6N5</t>
  </si>
  <si>
    <t>jaydeenbiaq
RT @IGotChuSuckaa: Stats are painfully
average lol #CODWWII https://t.co/hRWsVoVlJT</t>
  </si>
  <si>
    <t>ibeanq
RT @CODUKCommunity: Remember to
play before the 11/17 to get the
Pathfinder Pack for some added
in game bonuses! #CODWWII https://t.co/OKb0…</t>
  </si>
  <si>
    <t>codukcommunity
Remember to play before the 11/17
to get the Pathfinder Pack for
some added in game bonuses! #CODWWII
https://t.co/OKb0dLwtbR</t>
  </si>
  <si>
    <t>seboreve
RT @Cdiscount: 🎁 #Concours 🎮
#PS4 + #CODWWII à gagner &amp;gt; https://t.co/9QvQzp85fe
⭐️ Pour participer : RT + Follow
@Cdiscount 📢 TAS 09/…</t>
  </si>
  <si>
    <t>cherryzxp_
RT @CoD_Noble_Arena: PC版CoD WWII大会
テストカップ開催のお知らせ ■日時 11/11 20時 ■ゲームモード
ドミネーション ■大会形式 テストカップ 公式サイトにてエントリー受付中！
#CODWWII #CNAWWII 公式サイト htt…</t>
  </si>
  <si>
    <t xml:space="preserve">cod_noble_arena
</t>
  </si>
  <si>
    <t>zitaneko
RT @EAA_tw: CoD:WWII： プレステージアイコン全10種と、プレステージマスターアイコンが判明
#CoDWWII https://t.co/PSkNgKtZ3K
https://t.co/41SmfDFFhy</t>
  </si>
  <si>
    <t>zeke_falkson
RT @HollowPoiint: Are you enjoying
#CODWWII ? ? RT : yes LIKE: no</t>
  </si>
  <si>
    <t>q_zyq
RT @EAA_tw: CoD:WWII： プレステージアイコン全10種と、プレステージマスターアイコンが判明
#CoDWWII https://t.co/PSkNgKtZ3K
https://t.co/41SmfDFFhy</t>
  </si>
  <si>
    <t>kevdogggggg689
RT @IGotChuSuckaa: Stats are painfully
average lol #CODWWII https://t.co/hRWsVoVlJT</t>
  </si>
  <si>
    <t>neuesausdemnest
#CODWWII macht Spaß. Grafisch und
akustisch kein Überhammer, aber
ein solides und kurzweiliges Spiel,
das zu alten Tugenden zurückkehrt.</t>
  </si>
  <si>
    <t>zh_y3
RT @RushGamingJP: 【Rush Gaming発足記念キャンペーン！】
@RushGamingJPをフォロー＆このツイートをRTで、プロチームご用達公式コントローラー、「Scuf
Impact 」を抽選で1名様にプレゼント! 応募期限：11/30
23:59 #r…</t>
  </si>
  <si>
    <t>xxnekosyanxx
RT @RushGamingJP: 【Rush Gaming発足記念キャンペーン！】
@RushGamingJPをフォロー＆このツイートをRTで、プロチームご用達公式コントローラー、「Scuf
Impact 」を抽選で1名様にプレゼント! 応募期限：11/30
23:59 #r…</t>
  </si>
  <si>
    <t>aruji__com
RT @EAA_tw: CoD:WWII： プレステージアイコン全10種と、プレステージマスターアイコンが判明
#CoDWWII https://t.co/PSkNgKtZ3K
https://t.co/41SmfDFFhy</t>
  </si>
  <si>
    <t>feednofear
RT @NoahJ456: The coolest scene
of all time in #CODWWII https://t.co/ZGuydUCcDB</t>
  </si>
  <si>
    <t>morgiicod
It's all about killing these noobs
this weekend on #CODWWII</t>
  </si>
  <si>
    <t>soushiro_0607
RT @EAA_tw: CoD:WWII：サーバーの接続問題や巻き戻し現象を修正！
原因は予想以上の人気によるアクセス集中 #CoDWWII https://t.co/iMtnw5W2Tl
https://t.co/VQkd1m6D3S</t>
  </si>
  <si>
    <t>wartoxxytb
RT @ApeX_Clan1: 5ème au classement
mondial sur #CODWWII On vise la
première place 🏅 https://t.co/DwOY2PUomE</t>
  </si>
  <si>
    <t>akitaso3_love
RT @RushGamingJP: 【Rush Gaming発足記念キャンペーン！】
@RushGamingJPをフォロー＆このツイートをRTで、プロチームご用達公式コントローラー、「Scuf
Impact 」を抽選で1名様にプレゼント! 応募期限：11/30
23:59 #r…</t>
  </si>
  <si>
    <t>dotoquee
RT @Tesco: The definitive WWII
campaign at an unbeatable price.
Get #CODWWII for £44 at Tesco now,
in-store and online. https://t.co/yEgyxR…</t>
  </si>
  <si>
    <t>jeff__keough
RT @HammersEsports: #PS4 #CODWWII
Bundle #Giveaway -Tag Your Friends
-Retweet, Like &amp;amp; Follow @HammersEsports
Click Here: https://t.co/ysSit…</t>
  </si>
  <si>
    <t xml:space="preserve">hammersesports
</t>
  </si>
  <si>
    <t>diavoletta55
RT @JDaIey: Non stop #CODWWII</t>
  </si>
  <si>
    <t>2belgiangamers
RT @HollowPoiint: Are you enjoying
#CODWWII ? ? RT : yes LIKE: no</t>
  </si>
  <si>
    <t>panglosic
RT @StayPureGG: Happy to announce
our entry into eSports. Introducing
our official #CODWWII roster. @Sharp_tK
@Neslo @Whea7s @ToshMcgruder…</t>
  </si>
  <si>
    <t>frapp_lecino
RT @Siefe: 🔴GIVEAWAY! RT &amp;amp;
FOLLOW for a chance to win a copy
of #CODWWII ! #AD https://t.co/LMlUYaq1OM</t>
  </si>
  <si>
    <t>liloo5358
RT @Fnac: JEU CONCOURS: À l'occasion
de la sortie de #CODWWII, tente
de gagner ces lots ! Pour participer
: RT + Follow @Fnac 😄https://t.co…</t>
  </si>
  <si>
    <t>sparkyytb
RT @Javi_Pastore: Tentez d’intégrer
ma team #CODWWII à la #PGW ! Partagez
mon tweet avec les “#” #TeamPastorePGW
#CODWWII Règlement : https…</t>
  </si>
  <si>
    <t xml:space="preserve">javi_pastore
</t>
  </si>
  <si>
    <t>fujitomo0409
RT @sasuke_hotaru: 【出演情報】11/3に発売になりました、『コール
オブ デューティ ワールドウォーII』 に吹替出演しています。
キャンペーンモードの、ルソー役担当です。 FPSの舞台が第二次世界大戦へ。
よろしくお願いします！ #CoDWW2 htt…</t>
  </si>
  <si>
    <t xml:space="preserve">sasuke_hotaru
</t>
  </si>
  <si>
    <t>kinguinit
Imbracciate la vostra arma, preparatevi
allo Sbarco in Normandia con #CODWWII
Disponibile con un contest su:…
https://t.co/54qc1huI84</t>
  </si>
  <si>
    <t>hugofnz
Les notes de #CODWWII sur jvc c'est
n'importe quoi, nan mais regardez
ça, il met une note par rapport
à sa connexio… https://t.co/UJLXUPRUra</t>
  </si>
  <si>
    <t>jolopezjoshua
RT @IGN: Nothing like going back
to WW2. #CODWWII https://t.co/Wrg5e1V0LQ</t>
  </si>
  <si>
    <t>rothenn25
RT @Cdiscount: 🎁 #Concours 🎮
#PS4 + #CODWWII à gagner &amp;gt; https://t.co/9QvQzp85fe
⭐️ Pour participer : RT + Follow
@Cdiscount 📢 TAS 09/…</t>
  </si>
  <si>
    <t>zavvi
IN STOCK &amp;amp; SHIPPING NOW: #CODWWII
- Call of Duty returns to its roots.
Available Now: https://t.co/lh3tZYARDt
https://t.co/PdLpr9zGCc</t>
  </si>
  <si>
    <t>blacktideatdawn
RT @zavvi: IN STOCK &amp;amp; SHIPPING
NOW: #CODWWII - Call of Duty returns
to its roots. Available Now: https://t.co/lh3tZYARDt
https://t.co/PdLp…</t>
  </si>
  <si>
    <t>gamebhamfort
Picked up #CODWWII over the weekend!
Expand your experience with the
Season Pass, Get day 1 access to
the #Carentan… https://t.co/v4ynhMZU2I</t>
  </si>
  <si>
    <t>nemunemu138
RT @EAA_tw: CoD:WWII：サーバーの接続問題や巻き戻し現象を修正！
原因は予想以上の人気によるアクセス集中 #CoDWWII https://t.co/iMtnw5W2Tl
https://t.co/VQkd1m6D3S</t>
  </si>
  <si>
    <t>eckyecky3
RT @k_carius: CoDWWⅡの例のあれ https://t.co/D6GIygertV</t>
  </si>
  <si>
    <t>its_nickyu
RT @HollowPoiint: Are you enjoying
#CODWWII ? ? RT : yes LIKE: no</t>
  </si>
  <si>
    <t>theminecrftbarc
RT @TheGrefgYT: ¡NUEVO VÍDEO! 😡😠
#CODWWII ME BANEA 😠😡 RT Chicos!!
🙌🏻🔥▶️ https://t.co/78KdJQv8Ij
https://t.co/heBObzc6N5</t>
  </si>
  <si>
    <t>khoirilanamdifa
RT @HammersEsports: #PS4 #CODWWII
Bundle #Giveaway -Tag Your Friends
-Retweet, Like &amp;amp; Follow @HammersEsports
Click Here: https://t.co/ysSit…</t>
  </si>
  <si>
    <t>marcus_19_89
RT @CoDWW2Intel: RT if you agree
the Snipers and BAR need nerfing
in #CoDWWII What else do you feel
needs changing?</t>
  </si>
  <si>
    <t>oddorh
RT @Fnac: JEU CONCOURS: À l'occasion
de la sortie de #CODWWII, tente
de gagner ces lots ! Pour participer
: RT + Follow @Fnac 😄https://t.co…</t>
  </si>
  <si>
    <t>ganreon2
RT @EAA_tw: CoD:WWII： プレステージアイコン全10種と、プレステージマスターアイコンが判明
#CoDWWII https://t.co/PSkNgKtZ3K
https://t.co/41SmfDFFhy</t>
  </si>
  <si>
    <t>bakenden
RT @napoan: フ　ォ　ン　ト　の　せ　い　で　だ　い　な　し
#CODWWII https://t.co/h9XusCgIgQ</t>
  </si>
  <si>
    <t>imlivert
RT @ScottyDontTwit: Going live
within the next 20mins with more
#CODWWII #SupportSmallStreamers
#RT for a shoutout https://t.co/taPlMDlj…</t>
  </si>
  <si>
    <t>scottydonttwit
Going live within the next 20mins
with more #CODWWII #SupportSmallStreamers
#RT for a shoutout https://t.co/taPlMDljvh</t>
  </si>
  <si>
    <t>balls_life12_
RT @IGotChuSuckaa: Stats are painfully
average lol #CODWWII https://t.co/hRWsVoVlJT</t>
  </si>
  <si>
    <t>emem300160
RT @EAA_tw: CoD:WWII： プレステージアイコン全10種と、プレステージマスターアイコンが判明
#CoDWWII https://t.co/PSkNgKtZ3K
https://t.co/41SmfDFFhy</t>
  </si>
  <si>
    <t>pamajsson
just had the best 4 hours of my
life playing #CODWWII with @NeroTweets</t>
  </si>
  <si>
    <t xml:space="preserve">nerotweets
</t>
  </si>
  <si>
    <t>carloos_l98
RT @TheGrefgYT: ¡NUEVO VÍDEO! 😡😠
#CODWWII ME BANEA 😠😡 RT Chicos!!
🙌🏻🔥▶️ https://t.co/78KdJQv8Ij
https://t.co/heBObzc6N5</t>
  </si>
  <si>
    <t>ridhunz
RT @CoDWW2Intel: Here's all of
the 10 Prestige + Prestige Master
Icons in CoD WWII! #CoDWW2 #CoDWWII
Credit: Reddit (LackingAGoodName)
htt…</t>
  </si>
  <si>
    <t>moonze67
RT @Cdiscount: 🎁 #Concours 🎮
#PS4 + #CODWWII à gagner &amp;gt; https://t.co/9QvQzp85fe
⭐️ Pour participer : RT + Follow
@Cdiscount 📢 TAS 09/…</t>
  </si>
  <si>
    <t>willhinther
RT @JDaIey: Non stop #CODWWII</t>
  </si>
  <si>
    <t>chanveary
RT @EAA_tw: CoD:WWII：サーバーの接続問題や巻き戻し現象を修正！
原因は予想以上の人気によるアクセス集中 #CoDWWII https://t.co/iMtnw5W2Tl
https://t.co/VQkd1m6D3S</t>
  </si>
  <si>
    <t>you_nanase
CoDWWIIの広告がダサいって聞いて、スクエニだからなって思ったら、発売元SCEなのね。まぁ、センス的に同じ様なもんか。この国はオンゲの広告イメージが総じて酷い気がする。「一人じゃねーよ」から変わってない。</t>
  </si>
  <si>
    <t>imyouskillzz
RT @Cdiscount: 🎁 #Concours 🎮
#PS4 + #CODWWII à gagner &amp;gt; https://t.co/9QvQzp85fe
⭐️ Pour participer : RT + Follow
@Cdiscount 📢 TAS 09/…</t>
  </si>
  <si>
    <t>opar_strriker
RT @ApeX_Clan1: Une des maps trouvés
dans les fichiers de #CODWWII pour
le DLC 1... #RT si tu l'as reconnu
👀 https://t.co/Q3BJmgQAOZ</t>
  </si>
  <si>
    <t>djpampa11
RT @TheGrefgYT: ¡NUEVO VÍDEO! 😡😠
#CODWWII ME BANEA 😠😡 RT Chicos!!
🙌🏻🔥▶️ https://t.co/78KdJQv8Ij
https://t.co/heBObzc6N5</t>
  </si>
  <si>
    <t>dro84hy
RT @ZachtehCEO: I WISH I COULD
GIVE YOU ALL CODWWII CODES GUNNA
BE RANDOMLY TWEETING AND DMing
them to ACTIVE people! FOLLOW ME
&amp;amp; @overtf…</t>
  </si>
  <si>
    <t xml:space="preserve">zachtehceo
</t>
  </si>
  <si>
    <t>rocco_asap
RT @Siefe: 🔴GIVEAWAY! RT &amp;amp;
FOLLOW for a chance to win a copy
of #CODWWII ! #AD https://t.co/LMlUYaq1OM</t>
  </si>
  <si>
    <t>potatosaida
RT @CoDWW2Intel: Here's all of
the 10 Prestige + Prestige Master
Icons in CoD WWII! #CoDWW2 #CoDWWII
Credit: Reddit (LackingAGoodName)
htt…</t>
  </si>
  <si>
    <t>9610r
RT @napoan: フ　ォ　ン　ト　の　せ　い　で　だ　い　な　し
#CODWWII https://t.co/h9XusCgIgQ</t>
  </si>
  <si>
    <t>ramschware
CoDWWⅡどうしよっかなーと考えていたんだけど、最近のピラミッドの話題のおかげでアサクリも気になってきている</t>
  </si>
  <si>
    <t>barcelone_infos
RT @Cdiscount: 🎁 #Concours 🎮
#PS4 + #CODWWII à gagner &amp;gt; https://t.co/9QvQzp85fe
⭐️ Pour participer : RT + Follow
@Cdiscount 📢 TAS 09/…</t>
  </si>
  <si>
    <t>mathis_mrgn_
RT @Cdiscount: 🎁 #Concours 🎮
#PS4 + #CODWWII à gagner &amp;gt; https://t.co/9QvQzp85fe
⭐️ Pour participer : RT + Follow
@Cdiscount 📢 TAS 09/…</t>
  </si>
  <si>
    <t>coleeeette
RT @Fnac: JEU CONCOURS: À l'occasion
de la sortie de #CODWWII, tente
de gagner ces lots ! Pour participer
: RT + Follow @Fnac 😄https://t.co…</t>
  </si>
  <si>
    <t>true_kryptonian
RT @CoDWW2Intel: RT if you agree
the Snipers and BAR need nerfing
in #CoDWWII What else do you feel
needs changing?</t>
  </si>
  <si>
    <t>thesingularchan
POR FIN vuelve a funcionarme el
Internet! Aaa jugar al #CODWWII
!!</t>
  </si>
  <si>
    <t>gustyrg11
Directo!!! Jugando #CODWWII #TeamKR3W
#teamturnon https://t.co/t1NDmRSnhG</t>
  </si>
  <si>
    <t>lexysnowy
次の @YouTube 動画を高く評価しました: https://t.co/jXiTcAOxrh
CoDWWII |</t>
  </si>
  <si>
    <t>zmvdnxght
RT @Ookay: I'm a gnarly sniper
in CODWWII not gonna lie</t>
  </si>
  <si>
    <t xml:space="preserve">ookay
</t>
  </si>
  <si>
    <t>etaron0601
RT @napoan: フ　ォ　ン　ト　の　せ　い　で　だ　い　な　し
#CODWWII https://t.co/h9XusCgIgQ</t>
  </si>
  <si>
    <t>yto_d2
RT @CoDWW2Intel: RT if you'd like
to see Double XP in Weekend One
of CoD WW2 to celebrate the launch!
#CODWW2 #CODWWII https://t.co/ZBdaFTV…</t>
  </si>
  <si>
    <t>robertocarlos_d
RT @TheGrefgYT: ¡NUEVO VÍDEO! 😡😠
#CODWWII ME BANEA 😠😡 RT Chicos!!
🙌🏻🔥▶️ https://t.co/78KdJQv8Ij
https://t.co/heBObzc6N5</t>
  </si>
  <si>
    <t>virginiedruon
RT @Cdiscount: 🎁 #Concours 🎮
#PS4 + #CODWWII à gagner &amp;gt; https://t.co/9QvQzp85fe
⭐️ Pour participer : RT + Follow
@Cdiscount 📢 TAS 09/…</t>
  </si>
  <si>
    <t>krypticmayhem_
RT @DURX_DANIEL: Since it's now
released. @SHGames you mind turning
them #CODWWII Beta servers back
on? I miss playing it. It was better.</t>
  </si>
  <si>
    <t xml:space="preserve">durx_daniel
</t>
  </si>
  <si>
    <t xml:space="preserve">shgames
</t>
  </si>
  <si>
    <t>theuglybeard
#USSTexas is the worst map in #CoD
history. Yes, worse than Free Fall
#CoDWWII</t>
  </si>
  <si>
    <t>inferno_r1ft
RT @HollowPoiint: Are you enjoying
#CODWWII ? ? RT : yes LIKE: no</t>
  </si>
  <si>
    <t>sergiomoraleslp
RT @TheGrefgYT: ¡NUEVO VÍDEO! 😡😠
#CODWWII ME BANEA 😠😡 RT Chicos!!
🙌🏻🔥▶️ https://t.co/78KdJQv8Ij
https://t.co/heBObzc6N5</t>
  </si>
  <si>
    <t>iamz4th
RT @StayPureGG: Happy to announce
our entry into eSports. Introducing
our official #CODWWII roster. @Sharp_tK
@Neslo @Whea7s @ToshMcgruder…</t>
  </si>
  <si>
    <t>tet1010st
wwⅡ買っちゃったw 初心者です！コツなど教えて欲しいです！フォローよろしくお願いします！
#COD #CODwwⅡ #コールオブデューティワールドウォーII
https://t.co/dk71R8b7HF</t>
  </si>
  <si>
    <t>fariko_reapzz
RT @JDaIey: Non stop #CODWWII</t>
  </si>
  <si>
    <t>too_kyy
RT @Cdiscount: 🎁 #Concours 🎮
#PS4 + #CODWWII à gagner &amp;gt; https://t.co/9QvQzp85fe
⭐️ Pour participer : RT + Follow
@Cdiscount 📢 TAS 09/…</t>
  </si>
  <si>
    <t>imthenash
RT @CoDWW2Intel: RT if you agree
the Snipers and BAR need nerfing
in #CoDWWII What else do you feel
needs changing?</t>
  </si>
  <si>
    <t>exceedzz
RT @RushGamingJP: 【Rush Gaming発足記念キャンペーン！】
@RushGamingJPをフォロー＆このツイートをRTで、プロチームご用達公式コントローラー、「Scuf
Impact 」を抽選で1名様にプレゼント! 応募期限：11/30
23:59 #r…</t>
  </si>
  <si>
    <t>danielx64
RT @PoxelStudios: #giveaway Help
Crossy Brakes Reach 10,000 Downloads
on Google Playstore Enter competition
https://t.co/qyUSZ6wN6d #givea…</t>
  </si>
  <si>
    <t xml:space="preserve">poxelstudios
</t>
  </si>
  <si>
    <t>kuronekopunk
#codwwii したい…</t>
  </si>
  <si>
    <t>shelby67gt
RT @Siefe: 🔴GIVEAWAY! RT &amp;amp;
FOLLOW for a chance to win a copy
of #CODWWII ! #AD https://t.co/LMlUYaq1OM</t>
  </si>
  <si>
    <t>hryk00991
RT @CoDWW2Intel: Here's all of
the 10 Prestige + Prestige Master
Icons in CoD WWII! #CoDWW2 #CoDWWII
Credit: Reddit (LackingAGoodName)
htt…</t>
  </si>
  <si>
    <t>despiscablematt
RT @HollowPoiint: Are you enjoying
#CODWWII ? ? RT : yes LIKE: no</t>
  </si>
  <si>
    <t>hoosiertb
RT @Major_ReCoiL: First GB Win
of #CODWWII w/@HoosierTB Feels
good to be stepping back into competitive
after a 1-2 year break!</t>
  </si>
  <si>
    <t xml:space="preserve">major_recoil
</t>
  </si>
  <si>
    <t>uawlldcatfans
RT @IGotChuSuckaa: Stats are painfully
average lol #CODWWII https://t.co/hRWsVoVlJT</t>
  </si>
  <si>
    <t>mew_nass
RT @Cdiscount: 🎁 #Concours 🎮
#PS4 + #CODWWII à gagner &amp;gt; https://t.co/9QvQzp85fe
⭐️ Pour participer : RT + Follow
@Cdiscount 📢 TAS 09/…</t>
  </si>
  <si>
    <t>davidmalhas
RT @Cdiscount: 🎁 #Concours 🎮
#PS4 + #CODWWII à gagner &amp;gt; https://t.co/9QvQzp85fe
⭐️ Pour participer : RT + Follow
@Cdiscount 📢 TAS 09/…</t>
  </si>
  <si>
    <t>tetsusaiga21
RT @ASTROGaming: 20 @CallofDuty
Prizes up for grabs! RT &amp;amp; Follow
@eUnitedgg to join their #SquadUp
Giveaway! #CODWWII Check em out
@ https…</t>
  </si>
  <si>
    <t>gr_esports_
We spoke with @Rambo_nV about CoD:
WWII, who said it's a comeback
for strategy in CoD esports.… https://t.co/R3czAFIsWf</t>
  </si>
  <si>
    <t xml:space="preserve">rambo_nv
</t>
  </si>
  <si>
    <t>ijxck_
RT @HollowPoiint: #CODWWII will
go down as one of the greatest
COD's ever</t>
  </si>
  <si>
    <t>erbruhumo
RT @TheGrefgYT: ¡NUEVO VÍDEO! 😡😠
#CODWWII ME BANEA 😠😡 RT Chicos!!
🙌🏻🔥▶️ https://t.co/78KdJQv8Ij
https://t.co/heBObzc6N5</t>
  </si>
  <si>
    <t>quentin_euv
RT @Cdiscount: 🎁 #Concours 🎮
#PS4 + #CODWWII à gagner &amp;gt; https://t.co/9QvQzp85fe
⭐️ Pour participer : RT + Follow
@Cdiscount 📢 TAS 09/…</t>
  </si>
  <si>
    <t>alonepenguin15
RT @k_carius: CoDWWⅡの例のあれ https://t.co/D6GIygertV</t>
  </si>
  <si>
    <t>torochi0807
4倍とてもあてやすい(^^) #PS4share　#CODWWⅡ
https://t.co/euXBzf1rjl https://t.co/ExMJX0umkK</t>
  </si>
  <si>
    <t>rustabation
RT @VictrixESC: [#COD] We'd like
to formally welcome our #CODWWII
roster for the #CWL2018 season,
scrims are well underway! #VisionofVict…</t>
  </si>
  <si>
    <t xml:space="preserve">victrixesc
</t>
  </si>
  <si>
    <t>yatagarasu_yyy
RT @EAA_tw: CoD:WWII： プレステージアイコン全10種と、プレステージマスターアイコンが判明
#CoDWWII https://t.co/PSkNgKtZ3K
https://t.co/41SmfDFFhy</t>
  </si>
  <si>
    <t>sacredknightf
RT @Siefe: 🔴GIVEAWAY! RT &amp;amp;
FOLLOW for a chance to win a copy
of #CODWWII ! #AD https://t.co/LMlUYaq1OM</t>
  </si>
  <si>
    <t>jaydnotorious
#CallOfDutyWWII Live this,, Like
an updated #Cod4 Don't forget to
follow me and see when I go live
and try crack the code win #CODWWII</t>
  </si>
  <si>
    <t>nether_proaggi
Just got it #CoDWWII https://t.co/HpJgPUSN44</t>
  </si>
  <si>
    <t>ryzo_x
RT @SoloDoloGamer: Had to pull
out the flame thrower haha , it's
lit 🔥🔥. #CODWWII @EpicGamersUS
@DNR_CREW @AlienRTs @FameRTR #CallOfDutyWW…</t>
  </si>
  <si>
    <t xml:space="preserve">famertr
</t>
  </si>
  <si>
    <t xml:space="preserve">dnr_crew
</t>
  </si>
  <si>
    <t xml:space="preserve">solodologamer
</t>
  </si>
  <si>
    <t>alienrts
RT @ExtantESports: When your girl
has an attitude and won't tell
you what's wrong! 😐😐 @HyperRTs
@AlienRTs @TopsRTs @ShawnAbner
@Guam_Pez #C…</t>
  </si>
  <si>
    <t>ironshadow1_
RT @HollowPoiint: OMG just finished
#CODWWII campaign ! SO FREAKING
GOOOOOOD. the brotherhood aspect
deff made all the difference. Also
g…</t>
  </si>
  <si>
    <t>knifemaaaaaaa
RT @EAA_tw: CoD:WWII：サーバーの接続問題や巻き戻し現象を修正！
原因は予想以上の人気によるアクセス集中 #CoDWWII https://t.co/iMtnw5W2Tl
https://t.co/VQkd1m6D3S</t>
  </si>
  <si>
    <t>kosowsky_
Grunt, że zadowolony. #CODWWII
https://t.co/WRONuX6KPc</t>
  </si>
  <si>
    <t>apex_gost
RT @ApeX_Clan1: 5ème au classement
mondial sur #CODWWII On vise la
première place 🏅 https://t.co/DwOY2PUomE</t>
  </si>
  <si>
    <t>eijies17
新しく発売されたcodwwⅡが結構面白そう。歴史fpsゲーム好きは未だに卒業できていない。</t>
  </si>
  <si>
    <t>abstrakt_1987
RT @Cdiscount: 🎁 #Concours 🎮
#PS4 + #CODWWII à gagner &amp;gt; https://t.co/9QvQzp85fe
⭐️ Pour participer : RT + Follow
@Cdiscount 📢 TAS 09/…</t>
  </si>
  <si>
    <t>ury_spl
RT @EAA_tw: CoD:WWII：サーバーの接続問題や巻き戻し現象を修正！
原因は予想以上の人気によるアクセス集中 #CoDWWII https://t.co/iMtnw5W2Tl
https://t.co/VQkd1m6D3S</t>
  </si>
  <si>
    <t>barnsleylad1981
Win #CODWWII on #PS4 or #XboxOne!
RT + Follow @postabargain &amp;amp;
@game_collection and enter here:
https://t.co/CSESyiqIad</t>
  </si>
  <si>
    <t>aeenflo
RT @Cdiscount: 🎁 #Concours 🎮
#PS4 + #CODWWII à gagner &amp;gt; https://t.co/9QvQzp85fe
⭐️ Pour participer : RT + Follow
@Cdiscount 📢 TAS 09/…</t>
  </si>
  <si>
    <t>beast_gohan
RT @ApeX_Clan1: 5ème au classement
mondial sur #CODWWII On vise la
première place 🏅 https://t.co/DwOY2PUomE</t>
  </si>
  <si>
    <t>mr_roqueeee
RT @TheGrefgYT: ¡NUEVO VÍDEO! 😡😠
#CODWWII ME BANEA 😠😡 RT Chicos!!
🙌🏻🔥▶️ https://t.co/78KdJQv8Ij
https://t.co/heBObzc6N5</t>
  </si>
  <si>
    <t>bisounours94625
RT @Cdiscount: 🎁 #Concours 🎮
#PS4 + #CODWWII à gagner &amp;gt; https://t.co/9QvQzp85fe
⭐️ Pour participer : RT + Follow
@Cdiscount 📢 TAS 09/…</t>
  </si>
  <si>
    <t>richardalderso6
RT @GAMEdigital: My teammates whenever
I group with randoms online #CODWWII
https://t.co/BdRyj2H3jl</t>
  </si>
  <si>
    <t xml:space="preserve">gamedigital
</t>
  </si>
  <si>
    <t>kamswagbb_19kc
@Activision Congrats amazing campaign
for #CODWWII looks like going back
to your roots was the right decision,
you guys should be proud</t>
  </si>
  <si>
    <t xml:space="preserve">activision
</t>
  </si>
  <si>
    <t>asdg04
RT @Cdiscount: 🎁 #Concours 🎮
#PS4 + #CODWWII à gagner &amp;gt; https://t.co/9QvQzp85fe
⭐️ Pour participer : RT + Follow
@Cdiscount 📢 TAS 09/…</t>
  </si>
  <si>
    <t>rainnzila
RT @ApeX_Clan1: 5ème au classement
mondial sur #CODWWII On vise la
première place 🏅 https://t.co/DwOY2PUomE</t>
  </si>
  <si>
    <t>aaron7124
RT @TheGirlsOnGames: **GIVEAWAY**
Haven't picked up your @CallofDuty
WWII copy yet? We got you covered!!
FOLLOW &amp;amp; RT for a chance to
win #C…</t>
  </si>
  <si>
    <t xml:space="preserve">quanflix_
</t>
  </si>
  <si>
    <t xml:space="preserve">prizesquad
</t>
  </si>
  <si>
    <t xml:space="preserve">thegirlsongames
</t>
  </si>
  <si>
    <t>hannah14655868
RT @IGotChuSuckaa: Stats are painfully
average lol #CODWWII https://t.co/hRWsVoVlJT</t>
  </si>
  <si>
    <t>danielj10585535
RT @TheGrefgYT: ¡NUEVO VÍDEO! 😡😠
#CODWWII ME BANEA 😠😡 RT Chicos!!
🙌🏻🔥▶️ https://t.co/78KdJQv8Ij
https://t.co/heBObzc6N5</t>
  </si>
  <si>
    <t>underratedjedi
RT @IGN: Nothing like going back
to WW2. #CODWWII https://t.co/Wrg5e1V0LQ</t>
  </si>
  <si>
    <t>lebelge1989
Je pars en live faire des tests
sur #CODWWII zombies ! TW : https://t.co/vgv30AzUC4
YT : https://t.co/rtovZ1P95d Ve…
https://t.co/iqi8eqO9Kk</t>
  </si>
  <si>
    <t>jaypauk_
Feels great to have a Call Of Duty
I can grind again 🤪🎮 #CODWWII</t>
  </si>
  <si>
    <t>arakiconch
毎回思うけどCoDって武器数少ないくせに武器バランスgmだよな
トグルアクションとかいうHG以下のSGとかどういう脳ミソして実装したのか謎
#CODWWII</t>
  </si>
  <si>
    <t>oscarpolo_16
RT @VideojuegosGAME: @oscarpolo_16
@CallofDuty @SHGames @Activision
¿¡Cómo es PROsible que un #CODWWII
haya aparecido en tu bolsa!?</t>
  </si>
  <si>
    <t>ufed
RT @EAA_tw: CoD:WWII： プレステージアイコン全10種と、プレステージマスターアイコンが判明
#CoDWWII https://t.co/PSkNgKtZ3K
https://t.co/41SmfDFFhy</t>
  </si>
  <si>
    <t>da1z0oo_3q
RT @EAA_tw: CoD:WWII：サーバーの接続問題や巻き戻し現象を修正！
原因は予想以上の人気によるアクセス集中 #CoDWWII https://t.co/iMtnw5W2Tl
https://t.co/VQkd1m6D3S</t>
  </si>
  <si>
    <t>eljordi97
RT @VideojuegosGAME: ¿Qué tal ha
ido el finde con #CODWWII, reclutas?
¿CÓMO, que aún no lo tienes? ¡Pues
ya tardas en pillar el tuyo! 💣
ht…</t>
  </si>
  <si>
    <t>shentinal
Is it considered sexist to not
want women in a World War 2 game?
Purely for historical accuracy
and immersion. #CODWWII</t>
  </si>
  <si>
    <t>allykat09
RT @Tesco: The definitive WWII
campaign at an unbeatable price.
Get #CODWWII for £44 at Tesco now,
in-store and online. https://t.co/yEgyxR…</t>
  </si>
  <si>
    <t>mikeburrows92
I entered the @TurtleBeach Recon
Camo #CODWWII #GIVEAWAY. Squad
up with me and enter too! https://t.co/Qe1RZAlgcl</t>
  </si>
  <si>
    <t>treyobj
RT @DXG_OP: Hey I'm Prestige 10
For Screen Watching, Hope Activision
Add The Achievement Soon, Can't
Wait 2 Watch This Screen AGAIN!!!!!🙄🤨…</t>
  </si>
  <si>
    <t xml:space="preserve">dxg_op
</t>
  </si>
  <si>
    <t>marceeelb
RT @niels_brs: https://t.co/P5Ijo9gnal
support and join the #giveaway
and #win !! #SupportSmallStreamers
#TeamEmmmmsie #CODWWII #pubg #Dest…</t>
  </si>
  <si>
    <t xml:space="preserve">niels_brs
</t>
  </si>
  <si>
    <t>izunamr
RT @VideojuegosGAME: ¿Qué tal ha
ido el finde con #CODWWII, reclutas?
¿CÓMO, que aún no lo tienes? ¡Pues
ya tardas en pillar el tuyo! 💣
ht…</t>
  </si>
  <si>
    <t>alexcordeiro31
RT @StayPureGG: Happy to announce
our entry into eSports. Introducing
our official #CODWWII roster. @Sharp_tK
@Neslo @Whea7s @ToshMcgruder…</t>
  </si>
  <si>
    <t>owt_serrot
RT @Cdiscount: 🎁 #Concours 🎮
#PS4 + #CODWWII à gagner &amp;gt; https://t.co/9QvQzp85fe
⭐️ Pour participer : RT + Follow
@Cdiscount 📢 TAS 09/…</t>
  </si>
  <si>
    <t>tomas14721357
RT @TheGrefgYT: ¡NUEVO VÍDEO! 😡😠
#CODWWII ME BANEA 😠😡 RT Chicos!!
🙌🏻🔥▶️ https://t.co/78KdJQv8Ij
https://t.co/heBObzc6N5</t>
  </si>
  <si>
    <t>cmkm89
RT @CoDWW2Intel: CALL OF DUTY WWII
GIVEAWAY! #CoDWWII To Enter: 1.
RT 2. FOLLOW 3. GET 20x MORE CHANCE
TO WIN ➡️ https://t.co/c3lAaUHM5t…</t>
  </si>
  <si>
    <t>dropdeadartemus
RT @Siefe: 🔴GIVEAWAY! RT &amp;amp;
FOLLOW for a chance to win a copy
of #CODWWII ! #AD https://t.co/LMlUYaq1OM</t>
  </si>
  <si>
    <t>ogaainz
RT @CoDWW2Intel: RT if you agree
the Snipers and BAR need nerfing
in #CoDWWII What else do you feel
needs changing?</t>
  </si>
  <si>
    <t>bluemasa_peace
RT @sasuke_hotaru: 【出演情報】11/3に発売になりました、『コール
オブ デューティ ワールドウォーII』 に吹替出演しています。
キャンペーンモードの、ルソー役担当です。 FPSの舞台が第二次世界大戦へ。
よろしくお願いします！ #CoDWW2 htt…</t>
  </si>
  <si>
    <t>leroyolivier5
RT @Cdiscount: 🎁 #Concours 🎮
#PS4 + #CODWWII à gagner &amp;gt; https://t.co/9QvQzp85fe
⭐️ Pour participer : RT + Follow
@Cdiscount 📢 TAS 09/…</t>
  </si>
  <si>
    <t>intenyisout
RT @StayPureGG: Happy to announce
our entry into eSports. Introducing
our official #CODWWII roster. @Sharp_tK
@Neslo @Whea7s @ToshMcgruder…</t>
  </si>
  <si>
    <t>zeniththeninja
RT @ZenithTheNinja: Time for a
#CODWWII copy giveaway - RT/Like
- Follow me - Tag 2 - Follow https://t.co/G70KAMDd1P
@ShawnAbner #erox #…</t>
  </si>
  <si>
    <t xml:space="preserve">shawnabner
</t>
  </si>
  <si>
    <t>markfabela1
RT @CoDWW2Intel: CALL OF DUTY WWII
GIVEAWAY! #CoDWWII To Enter: 1.
RT 2. FOLLOW 3. GET 20x MORE CHANCE
TO WIN ➡️ https://t.co/c3lAaUHM5t…</t>
  </si>
  <si>
    <t>brash_esports
This Wednesday ➡️ first team announcement
!!! stay tuned !! #CODWWII eSports
https://t.co/HbOftnOJel</t>
  </si>
  <si>
    <t>m1randahuyb3rs
RT @Brash_eSports: This Wednesday
➡️ first team announcement !!!
stay tuned !! #CODWWII eSports
https://t.co/HbOftnOJel</t>
  </si>
  <si>
    <t>tskumo0111
RT @EAA_tw: CoD:WWII： プレステージアイコン全10種と、プレステージマスターアイコンが判明
#CoDWWII https://t.co/PSkNgKtZ3K
https://t.co/41SmfDFFhy</t>
  </si>
  <si>
    <t>tobari_makina
昨日CODWWⅡをプレイしたのですが、エイムアシストにいかに甘えていたかよく分かった</t>
  </si>
  <si>
    <t>omassy_
RT @PlayStation_jp: 【PGW 2017】『コール
オブ デューティ ワールドウォーII』ブースの対戦試遊をレポート！
立体的で死角多数、マルチプレイヤー用追加マップ｢Carentan｣のスリリングな市街戦を体験！
https://t.co/RvyvhlLfi…</t>
  </si>
  <si>
    <t>drewsgangs
RT @Cdiscount: 🎁 #Concours 🎮
#PS4 + #CODWWII à gagner &amp;gt; https://t.co/9QvQzp85fe
⭐️ Pour participer : RT + Follow
@Cdiscount 📢 TAS 09/…</t>
  </si>
  <si>
    <t>chariparrado
RT @Cdiscount: 🎁 #Concours 🎮
#PS4 + #CODWWII à gagner &amp;gt; https://t.co/9QvQzp85fe
⭐️ Pour participer : RT + Follow
@Cdiscount 📢 TAS 09/…</t>
  </si>
  <si>
    <t>saweditor
RT @OweUp_: Need a solid class
setup to get you going on #CODWWII?
Check out my new video on a nice
class setup! 📺: https://t.co/WWDUD13S9…</t>
  </si>
  <si>
    <t xml:space="preserve">oweup_
</t>
  </si>
  <si>
    <t>nnp006
RT @EAA_tw: CoD:WWII： プレステージアイコン全10種と、プレステージマスターアイコンが判明
#CoDWWII https://t.co/PSkNgKtZ3K
https://t.co/41SmfDFFhy</t>
  </si>
  <si>
    <t>darcale_v
RT @Cdiscount: 🎁 #Concours 🎮
#PS4 + #CODWWII à gagner &amp;gt; https://t.co/9QvQzp85fe
⭐️ Pour participer : RT + Follow
@Cdiscount 📢 TAS 09/…</t>
  </si>
  <si>
    <t>deelirious13
RT @Siefe: 🔴GIVEAWAY! RT &amp;amp;
FOLLOW for a chance to win a copy
of #CODWWII ! #AD https://t.co/LMlUYaq1OM</t>
  </si>
  <si>
    <t>kaytality
Why do i keep being teamed with
people who have no hands? #CODWWII</t>
  </si>
  <si>
    <t>shakur90s
RT @ApeX_Clan1: 5ème au classement
mondial sur #CODWWII On vise la
première place 🏅 https://t.co/DwOY2PUomE</t>
  </si>
  <si>
    <t>ystgrcns8t
RT @EAA_tw: CoD:WWII：サーバーの接続問題や巻き戻し現象を修正！
原因は予想以上の人気によるアクセス集中 #CoDWWII https://t.co/iMtnw5W2Tl
https://t.co/VQkd1m6D3S</t>
  </si>
  <si>
    <t>primera777
RT @snzk00A1: 【PS4】 『コール オブ デューティ
ワールドウォーII』 第二次世界大戦を舞台としたリアルな戦闘体験がここに…。
ヘイゼル役で日本語吹替版に声の出演をしています。 11/3(金)発売。
#COD #PS4 https://t.co/9w8lhYU…</t>
  </si>
  <si>
    <t xml:space="preserve">snzk00a1
</t>
  </si>
  <si>
    <t>danwhitford2
RT @ATVIAssist: Here is a list
of all the known issues in #CODWWII:https://t.co/TjmEk14aqO</t>
  </si>
  <si>
    <t xml:space="preserve">atviassist
</t>
  </si>
  <si>
    <t>videomanchris
Finished the #CODWWII Campaign
I’M NOT CRYING, YOU’RE CRYING!
@Activision @SHGames https://t.co/hVDjWFHR47</t>
  </si>
  <si>
    <t>alekspanzer
RT @ApeX_Clan1: Une des maps trouvés
dans les fichiers de #CODWWII pour
le DLC 1... #RT si tu l'as reconnu
👀 https://t.co/Q3BJmgQAOZ</t>
  </si>
  <si>
    <t>kou6626398
RT @EAA_tw: CoD:WWII：サーバーの接続問題や巻き戻し現象を修正！
原因は予想以上の人気によるアクセス集中 #CoDWWII https://t.co/iMtnw5W2Tl
https://t.co/VQkd1m6D3S</t>
  </si>
  <si>
    <t>alexis_mce
RT @HappycashFrance: Les joueurs
de #CODWWII ce week-end en attendant
que les serveurs soient OK ! 😅
Bon, heureusement le mode campagne
est…</t>
  </si>
  <si>
    <t xml:space="preserve">happycashfrance
</t>
  </si>
  <si>
    <t>franceinfo_jp
【PGW 2017】伝統のマップ｢Carentan｣でチームデスマッチを体験！
『CoD: WWII』ブース試遊レポート https://t.co/OXE8LwQLeq</t>
  </si>
  <si>
    <t>hyuuji
RT @Cdiscount: 🎁 #Concours 🎮
#PS4 + #CODWWII à gagner &amp;gt; https://t.co/9QvQzp85fe
⭐️ Pour participer : RT + Follow
@Cdiscount 📢 TAS 09/…</t>
  </si>
  <si>
    <t>zikkyousyaossan
【CODWWⅡ】直感頼りのマイペース実況～近けりゃ刺せｗ編～【乙三】NO-3
https://t.co/rPfP0nR6kw @YouTubeさんから</t>
  </si>
  <si>
    <t>skyly_naxyu
RT @zikkyousyaossan: 【CODWWⅡ】直感頼りのマイペース実況～近けりゃ刺せｗ編～【乙三】NO-3
https://t.co/rPfP0nR6kw @YouTubeさんから</t>
  </si>
  <si>
    <t>breakablegaming
LIVE STREAMING Call of Duty WWII
PS4 https://t.co/hQtlI5RmZM #CODWWII
#CallofDutyWWII https://t.co/BP63jr5g2p</t>
  </si>
  <si>
    <t>tune_game
リザルトなげーなまじで #CODWWII</t>
  </si>
  <si>
    <t>mrsacrife
RT @TheGrefgYT: ¡NUEVO VÍDEO! 😡😠
#CODWWII ME BANEA 😠😡 RT Chicos!!
🙌🏻🔥▶️ https://t.co/78KdJQv8Ij
https://t.co/heBObzc6N5</t>
  </si>
  <si>
    <t>ted62250
RT @Cdiscount: 🎁 #Concours 🎮
#PS4 + #CODWWII à gagner &amp;gt; https://t.co/9QvQzp85fe
⭐️ Pour participer : RT + Follow
@Cdiscount 📢 TAS 09/…</t>
  </si>
  <si>
    <t>fullonsavage2
RT @IGN: Nothing like going back
to WW2. #CODWWII https://t.co/Wrg5e1V0LQ</t>
  </si>
  <si>
    <t>koukisan39
RT @napoan: フ　ォ　ン　ト　の　せ　い　で　だ　い　な　し
#CODWWII https://t.co/h9XusCgIgQ</t>
  </si>
  <si>
    <t>lita_manager
RT @DexertoFR: Deux méthodes simples
qui devraient vous permettre de
vous connecter aux serveurs de
#CODWWII en cas de problème !😊
https:/…</t>
  </si>
  <si>
    <t>dexertofr
Pas le temps de niaiser pour FaZe
Attach qui se fait couper les cheveux
pendant qu'il joue à WW2 😂 #CODWWII
https://t.co/Vy5zGh5RRr</t>
  </si>
  <si>
    <t>scheppermichael
RT @Cdiscount: 🎁 #Concours 🎮
#PS4 + #CODWWII à gagner &amp;gt; https://t.co/9QvQzp85fe
⭐️ Pour participer : RT + Follow
@Cdiscount 📢 TAS 09/…</t>
  </si>
  <si>
    <t>ytitsjas
RT @CoDWW2Intel: RT if you agree
the Snipers and BAR need nerfing
in #CoDWWII What else do you feel
needs changing?</t>
  </si>
  <si>
    <t>thedmlab
Submitting our fundraising efforts
today for @StandUp2C's #GameOn
#CODWWII marathon. Any final donations?
Thanks! 🎮https://t.co/49Z93uAwCF</t>
  </si>
  <si>
    <t xml:space="preserve">standup2c
</t>
  </si>
  <si>
    <t>vincent95100
RT @Cdiscount: 🎁 #Concours 🎮
#PS4 + #CODWWII à gagner &amp;gt; https://t.co/9QvQzp85fe
⭐️ Pour participer : RT + Follow
@Cdiscount 📢 TAS 09/…</t>
  </si>
  <si>
    <t>pierregut54114
RT @Cdiscount: 🎁 #Concours 🎮
#PS4 + #CODWWII à gagner &amp;gt; https://t.co/9QvQzp85fe
⭐️ Pour participer : RT + Follow
@Cdiscount 📢 TAS 09/…</t>
  </si>
  <si>
    <t>ennomnom
RT @ZsoliHCS: Join the #SquadUp
x COD Up Giveaway w/ eUnited &amp;amp;
ASTRO Gaming to win new headsets
for #CODWWII! Free to Enter @ https://t.c…</t>
  </si>
  <si>
    <t>zsolihcs
Join the #SquadUp x COD Up Giveaway
w/ eUnited &amp;amp; ASTRO Gaming to
win new headsets for #CODWWII!
Free to Enter @ https://t.co/MPPxlWHeAX</t>
  </si>
  <si>
    <t>katizardbros
RT @VideojuegosGAME: ¿Qué tal ha
ido el finde con #CODWWII, reclutas?
¿CÓMO, que aún no lo tienes? ¡Pues
ya tardas en pillar el tuyo! 💣
ht…</t>
  </si>
  <si>
    <t>airke
RT @HollowPoiint: #CODWWII will
go down as one of the greatest
COD's ever</t>
  </si>
  <si>
    <t>oxide_silver
RT @EAA_tw: CoD:WWII：サーバーの接続問題や巻き戻し現象を修正！
原因は予想以上の人気によるアクセス集中 #CoDWWII https://t.co/iMtnw5W2Tl
https://t.co/VQkd1m6D3S</t>
  </si>
  <si>
    <t>elcapitanng
What do you want to see streamed
today? #SupportSmallStreamers #Battlefield1
#CODWWII #Fortnite @Battlefield
1 @FortniteGame @CallofDuty</t>
  </si>
  <si>
    <t xml:space="preserve">fortnitegame
</t>
  </si>
  <si>
    <t>vekahhh
RT @ApeX_Clan1: 5ème au classement
mondial sur #CODWWII On vise la
première place 🏅 https://t.co/DwOY2PUomE</t>
  </si>
  <si>
    <t>condiefly
RT @VirgateGaming: How has your
experience been with #CoDWWII so
far? https://t.co/nqzgqe6zKk</t>
  </si>
  <si>
    <t xml:space="preserve">virgategaming
</t>
  </si>
  <si>
    <t>dannygledhill1
RT @Tesco: The definitive WWII
campaign at an unbeatable price.
Get #CODWWII for £44 at Tesco now,
in-store and online. https://t.co/yEgyxR…</t>
  </si>
  <si>
    <t>robwboden
RT @Siefe: 🔴GIVEAWAY! RT &amp;amp;
FOLLOW for a chance to win a copy
of #CODWWII ! #AD https://t.co/LMlUYaq1OM</t>
  </si>
  <si>
    <t>naatu_desu
RT @napoan: フ　ォ　ン　ト　の　せ　い　で　だ　い　な　し
#CODWWII https://t.co/h9XusCgIgQ</t>
  </si>
  <si>
    <t>newgrapesmedia
RT @ElCapitanNG: What do you want
to see streamed today? #SupportSmallStreamers
#Battlefield1 #CODWWII #Fortnite
@Battlefield 1 @FortniteGa…</t>
  </si>
  <si>
    <t xml:space="preserve">battlefield
</t>
  </si>
  <si>
    <t>danideeluxe
RT @TheGrefgYT: ¡NUEVO VÍDEO! 😡😠
#CODWWII ME BANEA 😠😡 RT Chicos!!
🙌🏻🔥▶️ https://t.co/78KdJQv8Ij
https://t.co/heBObzc6N5</t>
  </si>
  <si>
    <t>sammygarfdee
RT @PrizeSquad: FOLLOW &amp;amp; RETWEET
TO #WIN THIS @CallofDuty WWII on
PS4 or Xbox One! Ends: 5/11/17
#CODWWII  #GIVEAWAY https://t.co/clO2anKS…</t>
  </si>
  <si>
    <t>grumpyduck
Win #CODWWII on #PS4 or #XboxOne!
RT + Follow @postabargain &amp;amp;
@game_collection and enter here:
https://t.co/QzrLJbeWVv</t>
  </si>
  <si>
    <t>scdlv
RT @RushGamingJP: 【Rush Gaming発足記念キャンペーン！】
@RushGamingJPをフォロー＆このツイートをRTで、プロチームご用達公式コントローラー、「Scuf
Impact 」を抽選で1名様にプレゼント! 応募期限：11/30
23:59 #r…</t>
  </si>
  <si>
    <t>moirojas_2003
RT @TheGrefgYT: ¡NUEVO VÍDEO! 😡😠
#CODWWII ME BANEA 😠😡 RT Chicos!!
🙌🏻🔥▶️ https://t.co/78KdJQv8Ij
https://t.co/heBObzc6N5</t>
  </si>
  <si>
    <t>horming1018
RT @k_carius: CoDWWⅡの例のあれ https://t.co/D6GIygertV</t>
  </si>
  <si>
    <t>tootietazzy
RT @Siefe: 🔴GIVEAWAY! RT &amp;amp;
FOLLOW for a chance to win a copy
of #CODWWII ! #AD https://t.co/LMlUYaq1OM</t>
  </si>
  <si>
    <t>asho221
RT @HollowPoiint: OMG just finished
#CODWWII campaign ! SO FREAKING
GOOOOOOD. the brotherhood aspect
deff made all the difference. Also
g…</t>
  </si>
  <si>
    <t>vice_elisabete
RT @ZsoliHCS: Join the #SquadUp
x COD Up Giveaway w/ eUnited &amp;amp;
ASTRO Gaming to win new headsets
for #CODWWII! Free to Enter @ https://t.c…</t>
  </si>
  <si>
    <t>johnham47330122
RT @PrizeSquad: FOLLOW &amp;amp; RETWEET
TO #WIN THIS @CallofDuty WWII on
PS4 or Xbox One! Ends: 5/11/17
#CODWWII  #GIVEAWAY https://t.co/clO2anKS…</t>
  </si>
  <si>
    <t>retr0j
So who's picked up #CODWWII - what
do you think of it?</t>
  </si>
  <si>
    <t>eduqg3
RT @TheGrefgYT: ¡NUEVO VÍDEO! 😡😠
#CODWWII ME BANEA 😠😡 RT Chicos!!
🙌🏻🔥▶️ https://t.co/78KdJQv8Ij
https://t.co/heBObzc6N5</t>
  </si>
  <si>
    <t>oscargar97
RT @EupHo15: Cuando juegas al #CODWWII
todo lo demás, no importa. https://t.co/YQxe4js2l7</t>
  </si>
  <si>
    <t>eupho15
Seguimos en #CODWWII mañanero!
@teamx6tence https://t.co/kNFTbEHj9T
https://t.co/lVshLovsrP</t>
  </si>
  <si>
    <t>gkgame1
Call of Duty: WWII (WW2) [Kill
Confirmed - USS Texas] Mutliplayer
Gameplay WORLD WAR 2: https://t.co/E6pFZVxiBP
#CODWWII</t>
  </si>
  <si>
    <t>destinytheking
RT @Swakbro: CodWWII Giveaway!
Most RT Tag 3 People to Enter!
Good Luck. https://t.co/BpyvMKYQcm</t>
  </si>
  <si>
    <t xml:space="preserve">swakbro
</t>
  </si>
  <si>
    <t>shredinggames
Can't leave lobby fucking fix it!!
#CODWWII</t>
  </si>
  <si>
    <t>yu_126p
RT @EAA_tw: CoD:WWII： プレステージアイコン全10種と、プレステージマスターアイコンが判明
#CoDWWII https://t.co/PSkNgKtZ3K
https://t.co/41SmfDFFhy</t>
  </si>
  <si>
    <t>newgrapesgames
RT @ElCapitanNG: What do you want
to see streamed today? #SupportSmallStreamers
#Battlefield1 #CODWWII #Fortnite
@Battlefield 1 @FortniteGa…</t>
  </si>
  <si>
    <t>salman_athar94
RT @ArabiaGtx: هدية للمتابعين نسخة
Duluxe من #CODWWII لـXB1 أو PS4
او 100 دولار ستور: الشروط: - متابع
الحساب - رتويت للتغريدة - منشن
أصدقا…</t>
  </si>
  <si>
    <t>sammcnufc
RT @Siefe: 🔴GIVEAWAY! RT &amp;amp;
FOLLOW for a chance to win a copy
of #CODWWII ! #AD https://t.co/LMlUYaq1OM</t>
  </si>
  <si>
    <t>hnosdelacalidad
@Cdiscount 🎁 #Concours 🎮 #PS4
+ #CODWWII à gagner &amp;gt; https://t.co/yQsTwbig8m
⭐️ Pour participer : RT + Follow
@Cdiscount 📢 TAS 09/11</t>
  </si>
  <si>
    <t>thebironicman
@SHGames Can you please add Kill
Confirmed to the Hardcore playlist
in #CODWWII It's a great mode for
Hardcore!</t>
  </si>
  <si>
    <t>lilbwana
RT @ElCapitanNG: What do you want
to see streamed today? #SupportSmallStreamers
#Battlefield1 #CODWWII #Fortnite
@Battlefield 1 @FortniteGa…</t>
  </si>
  <si>
    <t>rycierts
RT @TheAeroxHub: Go check out @MissEmmaCe
as she streams #CODWWII https://t.co/s8RW1pKIsT</t>
  </si>
  <si>
    <t xml:space="preserve">missemmace
</t>
  </si>
  <si>
    <t xml:space="preserve">theaeroxhub
</t>
  </si>
  <si>
    <t>emw_04f_2
RT @k_carius: CoDWWⅡの例のあれ https://t.co/D6GIygertV</t>
  </si>
  <si>
    <t>carchanadjaovq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</si>
  <si>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rn4roku
「オイィィィィイイイ↑ッス！！ どうもォ～中将でぇ～す」 「え～と、今日は流行りのタグを見つけたんで、試してみたいと思います」
「それじゃ、本編、ｽﾀｰｯｽﾀｰｯｽﾀｰｯｽﾀｰｯ…（対馬編集）」…
https://t.co/kedtXduCFm</t>
  </si>
  <si>
    <t>notaaroncarter
Go show JC some love!👍❤ #WWII
#CODWWII https://t.co/j8k5O0bkRI</t>
  </si>
  <si>
    <t>96ivanmr
@VitySanchez13 @VersusGamesES @omgbar
@meltdownvlc @Elite_Bcn @BarAfterlife
RT Arriba por favor, para poder
viciar al #CODWWII</t>
  </si>
  <si>
    <t xml:space="preserve">edwardvc14
</t>
  </si>
  <si>
    <t xml:space="preserve">ladybosschannel
</t>
  </si>
  <si>
    <t xml:space="preserve">bateson87
</t>
  </si>
  <si>
    <t xml:space="preserve">barafterlife
</t>
  </si>
  <si>
    <t xml:space="preserve">elite_bcn
</t>
  </si>
  <si>
    <t xml:space="preserve">meltdownvlc
</t>
  </si>
  <si>
    <t xml:space="preserve">omgbar
</t>
  </si>
  <si>
    <t xml:space="preserve">versusgameses
</t>
  </si>
  <si>
    <t xml:space="preserve">vitysanchez13
</t>
  </si>
  <si>
    <t xml:space="preserve">playstationes
</t>
  </si>
  <si>
    <t>damnstreamers
RT @ElCapitanNG: What do you want
to see streamed today? #SupportSmallStreamers
#Battlefield1 #CODWWII #Fortnite
@Battlefield 1 @FortniteGa…</t>
  </si>
  <si>
    <t>dayromvp
RT @TheGrefgYT: ¡NUEVO VÍDEO! 😡😠
#CODWWII ME BANEA 😠😡 RT Chicos!!
🙌🏻🔥▶️ https://t.co/78KdJQv8Ij
https://t.co/heBObzc6N5</t>
  </si>
  <si>
    <t>ped8j
RT @EAA_tw: CoD:WWII：サーバーの接続問題や巻き戻し現象を修正！
原因は予想以上の人気によるアクセス集中 #CoDWWII https://t.co/iMtnw5W2Tl
https://t.co/VQkd1m6D3S</t>
  </si>
  <si>
    <t>v_af67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</si>
  <si>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planz_xcl
RT @DotEsportsLive: When you've
got no time to waste 😂😂 #CODWWII
https://t.co/rTliEDNEWJ</t>
  </si>
  <si>
    <t xml:space="preserve">dotesportslive
</t>
  </si>
  <si>
    <t>royal_vocalz
All set for WWII @ASTROGaming #CODWWII
A10's super underrated 😍 https://t.co/l0ycP4TCFp</t>
  </si>
  <si>
    <t>mauricio_qbueno
RT @PlayStationUK: Anyone Prestiged
yet? 👀 #CODWWII https://t.co/DG3oDdjZ8y
https://t.co/ehqk1BWCN5</t>
  </si>
  <si>
    <t xml:space="preserve">playstationuk
</t>
  </si>
  <si>
    <t>burkemom
I entered the @TurtleBeach Recon
Camo #CODWWII #GIVEAWAY. Squad
up with me and enter too! https://t.co/yiPawsD77z</t>
  </si>
  <si>
    <t>arajin_nd5rc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</si>
  <si>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rmethod
RT @CoDWW2Intel: RT if you agree
the Snipers and BAR need nerfing
in #CoDWWII What else do you feel
needs changing?</t>
  </si>
  <si>
    <t>locuusss
RT @CallofDuty: It's official:
Call of Duty®: WWII is available
now worldwide. RT if #CODWWII =
your weekend plans. https://t.co/pHMPn5okyl</t>
  </si>
  <si>
    <t>apokalypse_king
So annoying 😂😂 Sat here watching
everyone else play #CODWWII ffs
😏😏</t>
  </si>
  <si>
    <t>lzsolidz
RT @HollowPoiint: Are you enjoying
#CODWWII ? ? RT : yes LIKE: no</t>
  </si>
  <si>
    <t>jamesando57
RT @flowerKo2: 🎁 #CODWWII  WW2
#GIVEAWAY 🎁 5 COPIES BEING GIVEN
AWAY ⏰ 2 DAYS LEFT TO ENTER ⏰ RT
&amp;amp; FOLLOW TO ENTER + Reply with
which pla…</t>
  </si>
  <si>
    <t xml:space="preserve">flowerko2
</t>
  </si>
  <si>
    <t>davigo1995
RT @TheGrefgYT: ¡NUEVO VÍDEO! 😡😠
#CODWWII ME BANEA 😠😡 RT Chicos!!
🙌🏻🔥▶️ https://t.co/78KdJQv8Ij
https://t.co/heBObzc6N5</t>
  </si>
  <si>
    <t>_chrisindicud
RT @InglouriousJojo: #CONCOURS
TU VEUX GAGNER CALL OF DUTY: WW2
SUR PS4 ? RIEN DE PLUS SIMPLE 🤠
RT + LIKE CE TWEET (TOUT EN RESPIRANT
TRÈ…</t>
  </si>
  <si>
    <t xml:space="preserve">inglouriousjojo
</t>
  </si>
  <si>
    <t>robxnou
RT @Cdiscount: 🎁 #Concours 🎮
#PS4 + #CODWWII à gagner &amp;gt; https://t.co/9QvQzp85fe
⭐️ Pour participer : RT + Follow
@Cdiscount 📢 TAS 09/…</t>
  </si>
  <si>
    <t>victooorgm
RT @TheGrefgYT: ¡NUEVO VÍDEO! 😡😠
#CODWWII ME BANEA 😠😡 RT Chicos!!
🙌🏻🔥▶️ https://t.co/78KdJQv8Ij
https://t.co/heBObzc6N5</t>
  </si>
  <si>
    <t>kosokosonicco
RT @napoan: フ　ォ　ン　ト　の　せ　い　で　だ　い　な　し
#CODWWII https://t.co/h9XusCgIgQ</t>
  </si>
  <si>
    <t>kosram
RT @Cdiscount: 🎁 #Concours 🎮
#PS4 + #CODWWII à gagner &amp;gt; https://t.co/9QvQzp85fe
⭐️ Pour participer : RT + Follow
@Cdiscount 📢 TAS 09/…</t>
  </si>
  <si>
    <t>newbiesociety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</si>
  <si>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bregan2004
RT @Fnac: JEU CONCOURS: À l'occasion
de la sortie de #CODWWII, tente
de gagner ces lots ! Pour participer
: RT + Follow @Fnac 😄https://t.co…</t>
  </si>
  <si>
    <t xml:space="preserve">hypergamesa
</t>
  </si>
  <si>
    <t>serpent777
おかしいな…サプライドロップでエピックのユニフォームが出た筈なのに
見当たらないんだが(´・ω・｀) なんでや… #CODWWII</t>
  </si>
  <si>
    <t>vgn_it
Potrete ottenere alcuni oggetti
speciali giocando a #CODWWII nei
prossimi giorni. https://t.co/9gQTFn379I</t>
  </si>
  <si>
    <t>satoru_inoue
RT @Kitazawa_Riki: 日本語吹替版でザスマンという役をやらせて頂きました😄CODWWIIというワードをTwitter上でチラホラ見かけていましたがこのゲームの事だったとは😂もう発売してます！よろしくお願いします！
#コールオブデューティー #COD http…</t>
  </si>
  <si>
    <t xml:space="preserve">kitazawa_riki
</t>
  </si>
  <si>
    <t>vexxedphoenix
RT @AfricanGaming: This week online
🏆 #CODWWII (PS4|XB1) 🏆 #Injustice2
(PS4) 🏆 #RocketLeague (PC|PS4)
🖥️ https://t.co/vFiGvM11Yl #CODZA…</t>
  </si>
  <si>
    <t>africangaming
Sign up now for: 🗓️ 7 November
🏆 #RocketLeague 2v2 Wagers 🏆
#Injustice2 Wagers 🏆 #CODWWII
2v2 Wagers 🎮… https://t.co/HeWxpu8w9P</t>
  </si>
  <si>
    <t>japtwap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</si>
  <si>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joaquin_dm_
RT @TheGrefgYT: ¡NUEVO VÍDEO! 😡😠
#CODWWII ME BANEA 😠😡 RT Chicos!!
🙌🏻🔥▶️ https://t.co/78KdJQv8Ij
https://t.co/heBObzc6N5</t>
  </si>
  <si>
    <t>jurkuspetrass1
RT @ASTROGaming: 20 @CallofDuty
Prizes up for grabs! RT &amp;amp; Follow
@eUnitedgg to join their #SquadUp
Giveaway! #CODWWII Check em out
@ https…</t>
  </si>
  <si>
    <t>rlx_rsa
RT @AfricanGaming: This week online
🏆 #CODWWII (PS4|XB1) 🏆 #Injustice2
(PS4) 🏆 #RocketLeague (PC|PS4)
🖥️ https://t.co/vFiGvM11Yl #CODZA…</t>
  </si>
  <si>
    <t>vfxvbs
I liked a @YouTube video https://t.co/J0kjLjUkQ2
DubstepZz TOP 5 COD: WW2 PLAYS
| EPISODE #1 #CODWWII</t>
  </si>
  <si>
    <t>jahollick
@ATVIAssist I haven't received
any of my supply drops from levelling
up - will these be backdated? #CODWWII
@SHGames</t>
  </si>
  <si>
    <t>jmappelmaxence
RT @DexertoFR: Pas le temps de
niaiser pour FaZe Attach qui se
fait couper les cheveux pendant
qu'il joue à WW2 😂 #CODWWII https://t.co/V…</t>
  </si>
  <si>
    <t>alexandrborisik
RT @IGN: Nothing like going back
to WW2. #CODWWII https://t.co/Wrg5e1V0LQ</t>
  </si>
  <si>
    <t>ziracod
RT @ApeX_Clan1: Une des maps trouvés
dans les fichiers de #CODWWII pour
le DLC 1... #RT si tu l'as reconnu
👀 https://t.co/Q3BJmgQAOZ</t>
  </si>
  <si>
    <t>zelmar13
@SHGames #CODWWII is seriously
a great game. Just cant wait for
the server issues to get sorted
out.It might be the best COD Yet...........😀</t>
  </si>
  <si>
    <t>dark_messiah_
RT @Cdiscount: 🎁 #Concours 🎮
#PS4 + #CODWWII à gagner &amp;gt; https://t.co/9QvQzp85fe
⭐️ Pour participer : RT + Follow
@Cdiscount 📢 TAS 09/…</t>
  </si>
  <si>
    <t>ipassgas_twitch
RT @ElCapitanNG: What do you want
to see streamed today? #SupportSmallStreamers
#Battlefield1 #CODWWII #Fortnite
@Battlefield 1 @FortniteGa…</t>
  </si>
  <si>
    <t>hyzennn
RT @DexertoFR: Pas le temps de
niaiser pour FaZe Attach qui se
fait couper les cheveux pendant
qu'il joue à WW2 😂 #CODWWII https://t.co/V…</t>
  </si>
  <si>
    <t>senseijussa
Wish I could afford buying #CODWWII
.</t>
  </si>
  <si>
    <t>cod_ps4share
RT @LuKeHBoy: What is this HQ lobby
@SHGames #CODWWII https://t.co/nyQuhUsWm0
https://t.co/654yMp9kFv</t>
  </si>
  <si>
    <t>lukehboy
What is this HQ lobby @SHGames
#CODWWII https://t.co/nyQuhUsWm0
https://t.co/654yMp9kFv</t>
  </si>
  <si>
    <t>ssa_watson
RT @CoDWW2Intel: RT if you agree
the Snipers and BAR need nerfing
in #CoDWWII What else do you feel
needs changing?</t>
  </si>
  <si>
    <t>hvrellas
RT @CoDWW2Intel: RT if you agree
the Snipers and BAR need nerfing
in #CoDWWII What else do you feel
needs changing?</t>
  </si>
  <si>
    <t>israellarapino
RT @ATVIAssist: Here is a list
of all the known issues in #CODWWII:https://t.co/TjmEk14aqO</t>
  </si>
  <si>
    <t>vsnogue
RT @TheGrefgYT: ¡NUEVO VÍDEO! 😡😠
#CODWWII ME BANEA 😠😡 RT Chicos!!
🙌🏻🔥▶️ https://t.co/78KdJQv8Ij
https://t.co/heBObzc6N5</t>
  </si>
  <si>
    <t>alet_ti
RT @EAA_tw: CoD:WWII： プレステージアイコン全10種と、プレステージマスターアイコンが判明
#CoDWWII https://t.co/PSkNgKtZ3K
https://t.co/41SmfDFFhy</t>
  </si>
  <si>
    <t>_gingila
RT @EAA_tw: CoD:WWII： プレステージアイコン全10種と、プレステージマスターアイコンが判明
#CoDWWII https://t.co/PSkNgKtZ3K
https://t.co/41SmfDFFhy</t>
  </si>
  <si>
    <t>garukia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</si>
  <si>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biomac26
RT @TheGrefgYT: ¡NUEVO VÍDEO! 😡😠
#CODWWII ME BANEA 😠😡 RT Chicos!!
🙌🏻🔥▶️ https://t.co/78KdJQv8Ij
https://t.co/heBObzc6N5</t>
  </si>
  <si>
    <t>anal___fuck
RT @napoan: フ　ォ　ン　ト　の　せ　い　で　だ　い　な　し
#CODWWII https://t.co/h9XusCgIgQ</t>
  </si>
  <si>
    <t>fanuc420i
RT @CODE4Vets: LAST DAY of #TheRace!
Still time to get limited edition
gear signed by the actors of #CODWWII
and @SHGames devs. https://t.c…</t>
  </si>
  <si>
    <t xml:space="preserve">code4vets
</t>
  </si>
  <si>
    <t>robertojesus115
RT @TheGrefgYT: ¡NUEVO VÍDEO! 😡😠
#CODWWII ME BANEA 😠😡 RT Chicos!!
🙌🏻🔥▶️ https://t.co/78KdJQv8Ij
https://t.co/heBObzc6N5</t>
  </si>
  <si>
    <t>mike_estabrooks
RT @Siefe: 🔴GIVEAWAY! RT &amp;amp;
FOLLOW for a chance to win a copy
of #CODWWII ! #AD https://t.co/LMlUYaq1OM</t>
  </si>
  <si>
    <t>ivanpauler
RT @TheGrefgYT: ¡NUEVO VÍDEO! 😡😠
#CODWWII ME BANEA 😠😡 RT Chicos!!
🙌🏻🔥▶️ https://t.co/78KdJQv8Ij
https://t.co/heBObzc6N5</t>
  </si>
  <si>
    <t>brenekcedric
RT @Cdiscount: 🎁 #Concours 🎮
#PS4 + #CODWWII à gagner &amp;gt; https://t.co/9QvQzp85fe
⭐️ Pour participer : RT + Follow
@Cdiscount 📢 TAS 09/…</t>
  </si>
  <si>
    <t>marcussvean
RT @SHGames: @CallofDuty Echoing
what we said back in February,
#CODWWII is a love letter to the
@CallofDuty community. It's our
gift to yo…</t>
  </si>
  <si>
    <t>justshizy_
Please add a Nuke of some sort
to #CODWWII and it may be the best
COD ever! @MichaelCondrey @SHGames
@GlenSchofield</t>
  </si>
  <si>
    <t xml:space="preserve">glenschofield
</t>
  </si>
  <si>
    <t>beastgriezmann
RT @433Formation: FOLLOW US &amp;amp;
RT for a chance to win FIFA 18
&amp;amp; COD WWII! #Giveaway #Competition
#FIFA #COD #FIFA18 #CODWWII #PS4
🎮 https://…</t>
  </si>
  <si>
    <t xml:space="preserve">433formation
</t>
  </si>
  <si>
    <t>imli4s
RT @CoDWW2Intel: Here's all of
the 10 Prestige + Prestige Master
Icons in CoD WWII! #CoDWW2 #CoDWWII
Credit: Reddit (LackingAGoodName)
htt…</t>
  </si>
  <si>
    <t>airz_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</si>
  <si>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 xml:space="preserve">scufgaming
</t>
  </si>
  <si>
    <t xml:space="preserve">team_infused
</t>
  </si>
  <si>
    <t>martinquets
RT @Cdiscount: 🎁 #Concours 🎮
#PS4 + #CODWWII à gagner &amp;gt; https://t.co/9QvQzp85fe
⭐️ Pour participer : RT + Follow
@Cdiscount 📢 TAS 09/…</t>
  </si>
  <si>
    <t>robz___
RT @team_infused: RT &amp;amp; Follow
for the Chance to Win in our #CODWWII
Launch Giveaway! #RedArmy #ASTROfamily
#TeamSCUF **Winners Picked on No…</t>
  </si>
  <si>
    <t>yoda102804
RT @k_carius: CoDWWⅡの例のあれ https://t.co/D6GIygertV</t>
  </si>
  <si>
    <t>fyzqy_
RT @CoDWW2Intel: Here's all of
the 10 Prestige + Prestige Master
Icons in CoD WWII! #CoDWW2 #CoDWWII
Credit: Reddit (LackingAGoodName)
htt…</t>
  </si>
  <si>
    <t>psychobrad42
RT @HollowPoiint: #CODWWII will
go down as one of the greatest
COD's ever</t>
  </si>
  <si>
    <t>snow_aki0919
RT @EAA_tw: CoD:WWII： プレステージアイコン全10種と、プレステージマスターアイコンが判明
#CoDWWII https://t.co/PSkNgKtZ3K
https://t.co/41SmfDFFhy</t>
  </si>
  <si>
    <t>fraudlinkplayer
Also shoutouts to @SHGames and
@Activision for these glorious
glitches in #CODWWII 🙃 https://t.co/qMCK4bz4HH</t>
  </si>
  <si>
    <t>lonjanis
RT @team_infused: RT &amp;amp; Follow
for the Chance to Win in our #CODWWII
Launch Giveaway! #RedArmy #ASTROfamily
#TeamSCUF **Winners Picked on No…</t>
  </si>
  <si>
    <t>bluevrx
RT @Buhllistic: #CoDWWII or #CoDBO3
🚀👀 https://t.co/56D1fIY6ks</t>
  </si>
  <si>
    <t xml:space="preserve">buhllistic
</t>
  </si>
  <si>
    <t>stunasii
RT @DexertoFR: Pas le temps de
niaiser pour FaZe Attach qui se
fait couper les cheveux pendant
qu'il joue à WW2 😂 #CODWWII https://t.co/V…</t>
  </si>
  <si>
    <t>puzzlehombre
@Cdiscount 🎁 #Concours 🎮 #PS4
+ #CODWWII à gagner &amp;gt; https://t.co/jE1tA9DYzu
⭐️ Pour participer : RT + Follow
@Cdiscount 📢 TAS 09/11</t>
  </si>
  <si>
    <t>tsaitou88888
RT @JDaIey: Non stop #CODWWII</t>
  </si>
  <si>
    <t>lilchief2007
#CODWWII was fun tonight! #Fortnite
Battle Royale was more fun than
I ever thought it would be! Thanks
for hangin… https://t.co/0OxFMiw0HW</t>
  </si>
  <si>
    <t>lonsuku
RT @EAA_tw: CoD:WWII：サーバーの接続問題や巻き戻し現象を修正！
原因は予想以上の人気によるアクセス集中 #CoDWWII https://t.co/iMtnw5W2Tl
https://t.co/VQkd1m6D3S</t>
  </si>
  <si>
    <t>afriqa_michael
RT @itschrishayes: Me: I want to
play Call Of Duty: WW2 Activision:
#CODWWII https://t.co/QWXT8JesXH</t>
  </si>
  <si>
    <t xml:space="preserve">itschrishayes
</t>
  </si>
  <si>
    <t>reiver_yuckey
RT @EAA_tw: CoD:WWII：リーダーボードを一時削除、サーバー問題修正のため
#CoDWWII https://t.co/BKu9mpH52P
https://t.co/D6JcfwPpNi</t>
  </si>
  <si>
    <t>lineydampzent
So heres the reaction and gamepley
people enjoy. #CODWWII #CoDWW2
#gaminglife #reaction @CallofDuty
@YouTubeGaming… https://t.co/5RulX1RuAi</t>
  </si>
  <si>
    <t xml:space="preserve">youtubegaming
</t>
  </si>
  <si>
    <t>mrmetalmangamin
RT @ElCapitanNG: What do you want
to see streamed today? #SupportSmallStreamers
#Battlefield1 #CODWWII #Fortnite
@Battlefield 1 @FortniteGa…</t>
  </si>
  <si>
    <t>anthorcl
RT @Cdiscount: 🎁 #Concours 🎮
#PS4 + #CODWWII à gagner &amp;gt; https://t.co/9QvQzp85fe
⭐️ Pour participer : RT + Follow
@Cdiscount 📢 TAS 09/…</t>
  </si>
  <si>
    <t>nounours___
RT @Cdiscount: 🎁 #Concours 🎮
#PS4 + #CODWWII à gagner &amp;gt; https://t.co/9QvQzp85fe
⭐️ Pour participer : RT + Follow
@Cdiscount 📢 TAS 09/…</t>
  </si>
  <si>
    <t>oscarps11
RT @OscarPS11: Cuando los servers
van mal y no encuentra partida:
@GuiasTacticasES @Alphasniper97
@TheGrefgYT @MrGoorgo #CODWWII
https://t.…</t>
  </si>
  <si>
    <t xml:space="preserve">mrgoorgo
</t>
  </si>
  <si>
    <t xml:space="preserve">alphasniper97
</t>
  </si>
  <si>
    <t xml:space="preserve">guiastacticases
</t>
  </si>
  <si>
    <t>el_meca_
RT @TheGrefgYT: ¡NUEVO VÍDEO! 😡😠
#CODWWII ME BANEA 😠😡 RT Chicos!!
🙌🏻🔥▶️ https://t.co/78KdJQv8Ij
https://t.co/heBObzc6N5</t>
  </si>
  <si>
    <t>yrdooda
RT @LuKeHBoy: What is this HQ lobby
@SHGames #CODWWII https://t.co/nyQuhUsWm0
https://t.co/654yMp9kFv</t>
  </si>
  <si>
    <t xml:space="preserve">tensityy
</t>
  </si>
  <si>
    <t>markforza
Win #CODWWII on #PS4 or #XboxOne!
RT + Follow @postabargain &amp;amp;
@game_collection and enter here:
https://t.co/g08Nyl8KW9</t>
  </si>
  <si>
    <t>extraisagod
#CODWWII would already be 2nd prestige
but servers were shaky at the start.
6 levels Tomorrow and ill be 2nd!!</t>
  </si>
  <si>
    <t>excallia
RT @Cdiscount: 🎁 #Concours 🎮
#PS4 + #CODWWII à gagner &amp;gt; https://t.co/9QvQzp85fe
⭐️ Pour participer : RT + Follow
@Cdiscount 📢 TAS 09/…</t>
  </si>
  <si>
    <t>mishari228
RT @ArabiaGtx: هدية للمتابعين نسخة
Duluxe من #CODWWII لـXB1 أو PS4
او 100 دولار ستور: الشروط: - متابع
الحساب - رتويت للتغريدة - منشن
أصدقا…</t>
  </si>
  <si>
    <t>sd_plissken97
RT @Cdiscount: 🎁 #Concours 🎮
#PS4 + #CODWWII à gagner &amp;gt; https://t.co/9QvQzp85fe
⭐️ Pour participer : RT + Follow
@Cdiscount 📢 TAS 09/…</t>
  </si>
  <si>
    <t>913sold
RT @EAA_tw: CoD:WWII： プレステージアイコン全10種と、プレステージマスターアイコンが判明
#CoDWWII https://t.co/PSkNgKtZ3K
https://t.co/41SmfDFFhy</t>
  </si>
  <si>
    <t>francis19216013
RT @TheGrefgYT: ¡NUEVO VÍDEO! 😡😠
#CODWWII ME BANEA 😠😡 RT Chicos!!
🙌🏻🔥▶️ https://t.co/78KdJQv8Ij
https://t.co/heBObzc6N5</t>
  </si>
  <si>
    <t>tanaka1111345
RT @RushGamingJP: 【Rush Gaming発足記念キャンペーン！】
@RushGamingJPをフォロー＆このツイートをRTで、プロチームご用達公式コントローラー、「Scuf
Impact 」を抽選で1名様にプレゼント! 応募期限：11/30
23:59 #r…</t>
  </si>
  <si>
    <t>p_nqttu
RT @EAA_tw: CoD:WWII：サーバーの接続問題や巻き戻し現象を修正！
原因は予想以上の人気によるアクセス集中 #CoDWWII https://t.co/iMtnw5W2Tl
https://t.co/VQkd1m6D3S</t>
  </si>
  <si>
    <t>_makogaming
That moment when you are 7/9 with
the weekly, but dont know which
ones you completed. #CODWWII #CoDWW2
#PS4</t>
  </si>
  <si>
    <t>anavelgato302
RT @EAA_tw: CoD:WWII： プレステージアイコン全10種と、プレステージマスターアイコンが判明
#CoDWWII https://t.co/PSkNgKtZ3K
https://t.co/41SmfDFFhy</t>
  </si>
  <si>
    <t>ntnt19990310
RT @EAA_tw: CoD:WWII： プレステージアイコン全10種と、プレステージマスターアイコンが判明
#CoDWWII https://t.co/PSkNgKtZ3K
https://t.co/41SmfDFFhy</t>
  </si>
  <si>
    <t>anangi_4
RT @Ookay: I'm a gnarly sniper
in CODWWII not gonna lie</t>
  </si>
  <si>
    <t>juicenotapple
RT @HollowPoiint: OMG just finished
#CODWWII campaign ! SO FREAKING
GOOOOOOD. the brotherhood aspect
deff made all the difference. Also
g…</t>
  </si>
  <si>
    <t>esports4players
Cinco consejos fundamentales para
mejorar en el multijugador de #CODWWII
https://t.co/evWs8gVdVu https://t.co/FLQPQcJ38G</t>
  </si>
  <si>
    <t>fortunabiysk
RT @Greenskull: Who wants #CODWWII
for #XboxOne? ENTER TO WIN: https://t.co/k7xUYaNUVS
#giveaway #contest https://t.co/vb5u1DFZpJ</t>
  </si>
  <si>
    <t xml:space="preserve">greenskull
</t>
  </si>
  <si>
    <t>burnisonfire
RT @ASTROGaming: 20 @CallofDuty
Prizes up for grabs! RT &amp;amp; Follow
@eUnitedgg to join their #SquadUp
Giveaway! #CODWWII Check em out
@ https…</t>
  </si>
  <si>
    <t>mthunknown
RT @CoDWW2Intel: RT if you're currently
seeing the #CoDWWII Servers Down!
#CoDWW2 Reply with a screenshot
of your error code! https://t.co…</t>
  </si>
  <si>
    <t>hyunkerudd
少し体調戻った感じしたからcodwwⅡのキャンペーンしたら酔った。酔いに強いと自負してたから自信なくすわぁ。寝よ…</t>
  </si>
  <si>
    <t>xdista_
RT @Swakbro: CodWWII Giveaway!
Most RT Tag 3 People to Enter!
Good Luck. https://t.co/BpyvMKYQcm</t>
  </si>
  <si>
    <t>eisenpo
CoD:WWII - Sledgehammer Games verfasst
Statement zu Serverproblemen in
der Launch-Week - https://t.co/UugmVu5zxm
https://t.co/mj7mOiTIz8</t>
  </si>
  <si>
    <t>nipedsnipez
RT @HollowPoiint: Are you enjoying
#CODWWII ? ? RT : yes LIKE: no</t>
  </si>
  <si>
    <t>toruneko1201
RT @EAA_tw: CoD:WWII： プレステージアイコン全10種と、プレステージマスターアイコンが判明
#CoDWWII https://t.co/PSkNgKtZ3K
https://t.co/41SmfDFFhy</t>
  </si>
  <si>
    <t>caninho93
RT @Cdiscount: 🎁 #Concours 🎮
#PS4 + #CODWWII à gagner &amp;gt; https://t.co/9QvQzp85fe
⭐️ Pour participer : RT + Follow
@Cdiscount 📢 TAS 09/…</t>
  </si>
  <si>
    <t>valentinconst14
RT @TheGrefgYT: ¡NUEVO VÍDEO! 😡😠
#CODWWII ME BANEA 😠😡 RT Chicos!!
🙌🏻🔥▶️ https://t.co/78KdJQv8Ij
https://t.co/heBObzc6N5</t>
  </si>
  <si>
    <t>baines05b
RT @CoDWW2Intel: CALL OF DUTY WWII
GIVEAWAY! #CoDWWII To Enter: 1.
RT 2. FOLLOW 3. GET 20x MORE CHANCE
TO WIN ➡️ https://t.co/c3lAaUHM5t…</t>
  </si>
  <si>
    <t>iangutierrezz_
RT @TheGrefgYT: ¡NUEVO VÍDEO! 😡😠
#CODWWII ME BANEA 😠😡 RT Chicos!!
🙌🏻🔥▶️ https://t.co/78KdJQv8Ij
https://t.co/heBObzc6N5</t>
  </si>
  <si>
    <t>zayroz_eu
RT @ApeX_Clan1: Une des maps trouvés
dans les fichiers de #CODWWII pour
le DLC 1... #RT si tu l'as reconnu
👀 https://t.co/Q3BJmgQAOZ</t>
  </si>
  <si>
    <t>drikev
Donc une game a plus de 80 kill
qui compte pas parce que je me
fait déco des serveur j'ai envie
d'insulter des mère clairement
#CODWWII</t>
  </si>
  <si>
    <t>mikeharkolfc
RT @LuKeHBoy: What is this HQ lobby
@SHGames #CODWWII https://t.co/nyQuhUsWm0
https://t.co/654yMp9kFv</t>
  </si>
  <si>
    <t>ltzstealth
COD WW2 multiplayer in a nutshell,
people sitting on head glitches
and campers. #CODWWII</t>
  </si>
  <si>
    <t>jeffag21
RT @TheGrefgYT: ¡NUEVO VÍDEO! 😡😠
#CODWWII ME BANEA 😠😡 RT Chicos!!
🙌🏻🔥▶️ https://t.co/78KdJQv8Ij
https://t.co/heBObzc6N5</t>
  </si>
  <si>
    <t>zikonis
RT @ApeX_Clan1: Une des maps trouvés
dans les fichiers de #CODWWII pour
le DLC 1... #RT si tu l'as reconnu
👀 https://t.co/Q3BJmgQAOZ</t>
  </si>
  <si>
    <t>kylorencod
RT @Cdiscount: 🎁 #Concours 🎮
#PS4 + #CODWWII à gagner &amp;gt; https://t.co/9QvQzp85fe
⭐️ Pour participer : RT + Follow
@Cdiscount 📢 TAS 09/…</t>
  </si>
  <si>
    <t>neunerderechte
RT @codinfobase: CoD:WWII - Sledgehammer
Games verfasst Statement zu Serverproblemen
in der Launch-Week - https://t.co/Bi2ioUZCf2
https://t…</t>
  </si>
  <si>
    <t>codinfobase
CoD:WWII - Sledgehammer Games verfasst
Statement zu Serverproblemen in
der Launch-Week - https://t.co/Bi2ioUZCf2
https://t.co/Uh6FHBcYkV</t>
  </si>
  <si>
    <t>yozora_byakko
RT @RushGamingJP: 【Rush Gaming発足記念キャンペーン！】
@RushGamingJPをフォロー＆このツイートをRTで、プロチームご用達公式コントローラー、「Scuf
Impact 」を抽選で1名様にプレゼント! 応募期限：11/30
23:59 #r…</t>
  </si>
  <si>
    <t>fagjackiechan
RT @QuanFlix_: #CODWWII giveaway
1- Follow @quanflix_ 2- RT Tweet
Picking winner 11/7 https://t.co/zb8bLw47id</t>
  </si>
  <si>
    <t>juni9666
RT @NoahJ456: The coolest scene
of all time in #CODWWII https://t.co/ZGuydUCcDB</t>
  </si>
  <si>
    <t>sinandtonic__
RT @MitchiiJohn: Going live with
CoD WWII! The grind is on friends!
Boots on ground yo 😂 https://t.co/zVihvuaS0T
@DownUnderTeam_ @twitchrai…</t>
  </si>
  <si>
    <t>downunderteam_
RT @MitchiiJohn: Going live with
CoD WWII! The grind is on friends!
Boots on ground yo 😂 https://t.co/zVihvuaS0T
@DownUnderTeam_ @twitchrai…</t>
  </si>
  <si>
    <t>mitchiijohn
Going live with CoD WWII! The grind
is on friends! Boots on ground
yo 😂 https://t.co/zVihvuaS0T @DownUnderTeam_…
https://t.co/GZg1qBfbs6</t>
  </si>
  <si>
    <t>katiecontests
I entered the @TurtleBeach Recon
Camo #CODWWII #GIVEAWAY. Squad
up with me and enter too! https://t.co/sPNccdlUWT</t>
  </si>
  <si>
    <t>kevinostosky9
RT @DotEsportsLive: When you've
got no time to waste 😂😂 #CODWWII
https://t.co/rTliEDNEWJ</t>
  </si>
  <si>
    <t>gamesnewslivede
CoD:WWII – Sledgehammer Games verfasst
Statement zu Serverproblemen in
der Launch-Week - https://t.co/06FF6jmdUU</t>
  </si>
  <si>
    <t>escubidoadrille
Enter This #PS4 Limited Edition
#CODWWII Giveaway! https://t.co/TUcpf1kgyu</t>
  </si>
  <si>
    <t>gamehayes
RT @GAMEHayes: Picking up #CODWWII
? Level up in store with #GAMEElite
and boost your rewards today! https://t.co/VXf3AmNnHv</t>
  </si>
  <si>
    <t>xenigmabitwx
RT @TheGrefgYT: ¡NUEVO VÍDEO! 😡😠
#CODWWII ME BANEA 😠😡 RT Chicos!!
🙌🏻🔥▶️ https://t.co/78KdJQv8Ij
https://t.co/heBObzc6N5</t>
  </si>
  <si>
    <t>sky599mt0306
RT @k_carius: CoDWWⅡの例のあれ https://t.co/D6GIygertV</t>
  </si>
  <si>
    <t>paky_92
La disperazione nel "Non farlo"
di @Lyezar nella live di #CODWWII
di @yotobi e @Termosifoni è stupendo
😂</t>
  </si>
  <si>
    <t xml:space="preserve">termosifoni
</t>
  </si>
  <si>
    <t xml:space="preserve">yotobi
</t>
  </si>
  <si>
    <t xml:space="preserve">lyezar
</t>
  </si>
  <si>
    <t>lackogarrett
RT @legitmeow: collat collat collat
#CODWWII https://t.co/6oh6n3FcrL</t>
  </si>
  <si>
    <t>gabriel_cr93
RT @team_infused: RT &amp;amp; Follow
for the Chance to Win in our #CODWWII
Launch Giveaway! #RedArmy #ASTROfamily
#TeamSCUF **Winners Picked on No…</t>
  </si>
  <si>
    <t>yukaroine
RT @TheGrefgYT: ¡NUEVO VÍDEO! 😡😠
#CODWWII ME BANEA 😠😡 RT Chicos!!
🙌🏻🔥▶️ https://t.co/78KdJQv8Ij
https://t.co/heBObzc6N5</t>
  </si>
  <si>
    <t>nightofv5
RT @gamerchick82: WW2 Prestige
grind/Weapon Skins_PS4 Pro https://t.co/KyyTzUtyTt
#SupportSmallerStreamers #CODWWII
@Twitchstarter @TwitchS…</t>
  </si>
  <si>
    <t xml:space="preserve">twitchs
</t>
  </si>
  <si>
    <t xml:space="preserve">twitchstarter
</t>
  </si>
  <si>
    <t>gamerchick82
WW2 Prestige grind/Weapon Skins_PS4
Pro https://t.co/KyyTzUtyTt #SupportSmallerStreamers
#CODWWII @Twitchstarter @TwitchSharer</t>
  </si>
  <si>
    <t>shadesofmett
RT @codinfobase: CoD:WWII - Sledgehammer
Games verfasst Statement zu Serverproblemen
in der Launch-Week - https://t.co/Bi2ioUZCf2
https://t…</t>
  </si>
  <si>
    <t>weser_7
RT @TheGrefgYT: ¡NUEVO VÍDEO! 😡😠
#CODWWII ME BANEA 😠😡 RT Chicos!!
🙌🏻🔥▶️ https://t.co/78KdJQv8Ij
https://t.co/heBObzc6N5</t>
  </si>
  <si>
    <t>dian30733941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</si>
  <si>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mizuumi_ike
CODWWⅡでショットガンに敵を燃やす焼夷弾を装填できるんだけどこれで敵倒したときの断末魔が迫真過ぎてかなりエグい</t>
  </si>
  <si>
    <t>jhersondfwy
RT @TheGrefgYT: ¡NUEVO VÍDEO! 😡😠
#CODWWII ME BANEA 😠😡 RT Chicos!!
🙌🏻🔥▶️ https://t.co/78KdJQv8Ij
https://t.co/heBObzc6N5</t>
  </si>
  <si>
    <t>simsim19999
RT @Cdiscount: 🎁 #Concours 🎮
#PS4 + #CODWWII à gagner &amp;gt; https://t.co/9QvQzp85fe
⭐️ Pour participer : RT + Follow
@Cdiscount 📢 TAS 09/…</t>
  </si>
  <si>
    <t>eduvalenciia01
RT @TheGrefgYT: ¡NUEVO VÍDEO! 😡😠
#CODWWII ME BANEA 😠😡 RT Chicos!!
🙌🏻🔥▶️ https://t.co/78KdJQv8Ij
https://t.co/heBObzc6N5</t>
  </si>
  <si>
    <t>d0lkin
RT @Cdiscount: 🎁 #Concours 🎮
#PS4 + #CODWWII à gagner &amp;gt; https://t.co/9QvQzp85fe
⭐️ Pour participer : RT + Follow
@Cdiscount 📢 TAS 09/…</t>
  </si>
  <si>
    <t>k1ttyiv
RT @RushGamingJP: 【Rush Gaming発足記念キャンペーン！】
@RushGamingJPをフォロー＆このツイートをRTで、プロチームご用達公式コントローラー、「Scuf
Impact 」を抽選で1名様にプレゼント! 応募期限：11/30
23:59 #r…</t>
  </si>
  <si>
    <t>nzoress
RT @CoDWW2Intel: RT if you agree
the Snipers and BAR need nerfing
in #CoDWWII What else do you feel
needs changing?</t>
  </si>
  <si>
    <t>juliotulin1
RT @TheGrefgYT: ¡NUEVO VÍDEO! 😡😠
#CODWWII ME BANEA 😠😡 RT Chicos!!
🙌🏻🔥▶️ https://t.co/78KdJQv8Ij
https://t.co/heBObzc6N5</t>
  </si>
  <si>
    <t>terionrob
RT @Cdiscount: 🎁 #Concours 🎮
#PS4 + #CODWWII à gagner &amp;gt; https://t.co/9QvQzp85fe
⭐️ Pour participer : RT + Follow
@Cdiscount 📢 TAS 09/…</t>
  </si>
  <si>
    <t>fabounet51
RT @Cdiscount: 🎁 #Concours 🎮
#PS4 + #CODWWII à gagner &amp;gt; https://t.co/9QvQzp85fe
⭐️ Pour participer : RT + Follow
@Cdiscount 📢 TAS 09/…</t>
  </si>
  <si>
    <t>weslley33230
RT @Cdiscount: 🎁 #Concours 🎮
#PS4 + #CODWWII à gagner &amp;gt; https://t.co/9QvQzp85fe
⭐️ Pour participer : RT + Follow
@Cdiscount 📢 TAS 09/…</t>
  </si>
  <si>
    <t>deadfrost99
RT @OMGitsAliA: FFS, actually in
a game of #CODWWII and I'm 22-1,
then the servers just kick me...
Never going to Prestige at this
rate 😡</t>
  </si>
  <si>
    <t xml:space="preserve">omgitsalia
</t>
  </si>
  <si>
    <t>b3comelegend
RT @noctucx: Die ersten Stunden
#CoDWWII waren durchaus spaßig
:‘) Kampagne ist nice inszeniert
&amp;amp; der MP spielt sich ohne Wallrides
etc an…</t>
  </si>
  <si>
    <t xml:space="preserve">noctucx
</t>
  </si>
  <si>
    <t>julienkeys
RT @Cdiscount: 🎁 #Concours 🎮
#PS4 + #CODWWII à gagner &amp;gt; https://t.co/9QvQzp85fe
⭐️ Pour participer : RT + Follow
@Cdiscount 📢 TAS 09/…</t>
  </si>
  <si>
    <t>naoka_yoshihara
RT @4d_50c: ★コール オブ デューティ ワールドウォーII★
11/3(金)は、プレ公演初日のみならずCoD:WWIIの発売日でもありました👏✨
劇場には広告展開もされてます‼️ 👉https://t.co/bhLhlYvhdJ
#コールオブデューティ #ワールドウ…</t>
  </si>
  <si>
    <t xml:space="preserve">4d_50c
</t>
  </si>
  <si>
    <t>jarabejurasico
@Cdiscount 🎁 #Concours 🎮 #PS4
+ #CODWWII à gagner &amp;gt; https://t.co/m2mUYaRoWt
⭐️ Pour participer : RT + Follow
@Cdiscount 📢 TAS 09/11</t>
  </si>
  <si>
    <t>re_zed
RT @k_carius: CoDWWⅡの例のあれ https://t.co/D6GIygertV</t>
  </si>
  <si>
    <t>ffskane10
RT @MaTtKs: Five Guys. 🍔 #CODWWII
https://t.co/YfKvKZD3Pa</t>
  </si>
  <si>
    <t>hainrain
RT @EAA_tw: CoD:WWII：サーバーの接続問題や巻き戻し現象を修正！
原因は予想以上の人気によるアクセス集中 #CoDWWII https://t.co/iMtnw5W2Tl
https://t.co/VQkd1m6D3S</t>
  </si>
  <si>
    <t>dragonholy_jol
RT @Cdiscount: 🎁 #Concours 🎮
#PS4 + #CODWWII à gagner &amp;gt; https://t.co/9QvQzp85fe
⭐️ Pour participer : RT + Follow
@Cdiscount 📢 TAS 09/…</t>
  </si>
  <si>
    <t>beflat_kobe
RT @napoan: フ　ォ　ン　ト　の　せ　い　で　だ　い　な　し
#CODWWII https://t.co/h9XusCgIgQ</t>
  </si>
  <si>
    <t>deanlewis72
RT @team_infused: RT &amp;amp; Follow
for the Chance to Win in our #CODWWII
Launch Giveaway! #RedArmy #ASTROfamily
#TeamSCUF **Winners Picked on No…</t>
  </si>
  <si>
    <t>waveformshouts
RT @ElCapitanNG: What do you want
to see streamed today? #SupportSmallStreamers
#Battlefield1 #CODWWII #Fortnite
@Battlefield 1 @FortniteGa…</t>
  </si>
  <si>
    <t>codelitefr
COLLATERAL #QUAD AU SNIP. CHEZ
#FAZECLAN ÇA RIGOLE PAS! 👀👀👀😱😱😨🎯🎯🎯🙌🏽🖖🏻👌🏽
#virgilino #CODWWII __________
N'oubliez... https://t.co/wmuv2sEwKN</t>
  </si>
  <si>
    <t>silverer180
RT @Cdiscount: 🎁 #Concours 🎮
#PS4 + #CODWWII à gagner &amp;gt; https://t.co/9QvQzp85fe
⭐️ Pour participer : RT + Follow
@Cdiscount 📢 TAS 09/…</t>
  </si>
  <si>
    <t>ii45148i0
RT @CoDWW2Intel: Here's all of
the 10 Prestige + Prestige Master
Icons in CoD WWII! #CoDWW2 #CoDWWII
Credit: Reddit (LackingAGoodName)
htt…</t>
  </si>
  <si>
    <t>xxseeker671x
RT @OMGitsAliA: FFS, actually in
a game of #CODWWII and I'm 22-1,
then the servers just kick me...
Never going to Prestige at this
rate 😡</t>
  </si>
  <si>
    <t>ignukdeals
Get it while stocks last, 1TB Xbox
One S #AssassinsCreed bundle with
#CODWWII and 3 games for £229.85
at @shoptonet… https://t.co/Gm9xJvaiLp</t>
  </si>
  <si>
    <t xml:space="preserve">shoptonet
</t>
  </si>
  <si>
    <t>bigwasp80
RT @IGNUKDeals: Get it while stocks
last, 1TB Xbox One S #AssassinsCreed
bundle with #CODWWII and 3 games
for £229.85 at @shoptonet https:/…</t>
  </si>
  <si>
    <t>45ryuuni
RT @RushGamingJP: 【Rush Gaming発足記念キャンペーン！】
@RushGamingJPをフォロー＆このツイートをRTで、プロチームご用達公式コントローラー、「Scuf
Impact 」を抽選で1名様にプレゼント! 応募期限：11/30
23:59 #r…</t>
  </si>
  <si>
    <t>maxikarensanti
RT @TheGrefgYT: ¡NUEVO VÍDEO! 😡😠
#CODWWII ME BANEA 😠😡 RT Chicos!!
🙌🏻🔥▶️ https://t.co/78KdJQv8Ij
https://t.co/heBObzc6N5</t>
  </si>
  <si>
    <t>koshk4r6
RT @CoD_Noble_Arena: PC版CoD WWII大会
テストカップ開催のお知らせ ■日時 11/11 20時 ■ゲームモード
ドミネーション ■大会形式 テストカップ 公式サイトにてエントリー受付中！
#CODWWII #CNAWWII 公式サイト htt…</t>
  </si>
  <si>
    <t>watari_laugh
RT @CoD_Noble_Arena: PC版CoD WWII大会
テストカップ開催のお知らせ ■日時 11/11 20時 ■ゲームモード
ドミネーション ■大会形式 テストカップ 公式サイトにてエントリー受付中！
#CODWWII #CNAWWII 公式サイト htt…</t>
  </si>
  <si>
    <t>maguroteikoku_
RT @CoDWW2Intel: Here's all of
the 10 Prestige + Prestige Master
Icons in CoD WWII! #CoDWW2 #CoDWWII
Credit: Reddit (LackingAGoodName)
htt…</t>
  </si>
  <si>
    <t>jessycharo
RT @ApeX_Clan1: Une des maps trouvés
dans les fichiers de #CODWWII pour
le DLC 1... #RT si tu l'as reconnu
👀 https://t.co/Q3BJmgQAOZ</t>
  </si>
  <si>
    <t>yumachan1016
RT @k_carius: CoDWWⅡの例のあれ https://t.co/D6GIygertV</t>
  </si>
  <si>
    <t>danielnequee
RT @Greenskull: Who wants #CODWWII
for #XboxOne? ENTER TO WIN: https://t.co/k7xUYaNUVS
#giveaway #contest https://t.co/vb5u1DFZpJ</t>
  </si>
  <si>
    <t>niklasshk
@MontanaBlack #CODWWII https://t.co/ozknGlod6F</t>
  </si>
  <si>
    <t xml:space="preserve">montanablack
</t>
  </si>
  <si>
    <t>mandimarie78
I entered the @TurtleBeach Recon
Camo #CODWWII #GIVEAWAY. Squad
up with me and enter too! https://t.co/YqptmuxmKk</t>
  </si>
  <si>
    <t>cutiebuono
RT @4d_50c: ★コール オブ デューティ ワールドウォーII★
11/3(金)は、プレ公演初日のみならずCoD:WWIIの発売日でもありました👏✨
劇場には広告展開もされてます‼️ 👉https://t.co/bhLhlYvhdJ
#コールオブデューティ #ワールドウ…</t>
  </si>
  <si>
    <t>m60_eagl
RT @k_carius: CoDWWⅡの例のあれ https://t.co/D6GIygertV</t>
  </si>
  <si>
    <t>angelfamilia4
RT @TheGrefgYT: ¡NUEVO VÍDEO! 😡😠
#CODWWII ME BANEA 😠😡 RT Chicos!!
🙌🏻🔥▶️ https://t.co/78KdJQv8Ij
https://t.co/heBObzc6N5</t>
  </si>
  <si>
    <t>anchorgamessa
RT @MettleState: That’s right season
1 of Astro CODWWII League kicks
off Jan 2018. R50000 prize pool
per season. 4 seasons a year. #CODWWII…</t>
  </si>
  <si>
    <t xml:space="preserve">mettlestate
</t>
  </si>
  <si>
    <t>thibz7
RT @Cdiscount: 🎁 #Concours 🎮
#PS4 + #CODWWII à gagner &amp;gt; https://t.co/9QvQzp85fe
⭐️ Pour participer : RT + Follow
@Cdiscount 📢 TAS 09/…</t>
  </si>
  <si>
    <t>jerichoalec
Enter This #PS4 Limited Edition
#CODWWII Giveaway! https://t.co/PJDC4zqEid</t>
  </si>
  <si>
    <t>panduhhgames
Been grinding #CODWWII on Xbox
for the past few days Might stream
it later. Got our old WaW crew
back together so were having fun</t>
  </si>
  <si>
    <t>dada_daichan
RT @EAA_tw: CoD:WWII： プレステージアイコン全10種と、プレステージマスターアイコンが判明
#CoDWWII https://t.co/PSkNgKtZ3K
https://t.co/41SmfDFFhy</t>
  </si>
  <si>
    <t>ami4levi
@SquidGaming #CountdownToX we been
playing the new #CODWWII hehe https://t.co/uCbAZfysMh</t>
  </si>
  <si>
    <t xml:space="preserve">squidgaming
</t>
  </si>
  <si>
    <t>e_sportsleague
RT @DotEsportsLive: When you've
got no time to waste 😂😂 #CODWWII
https://t.co/rTliEDNEWJ</t>
  </si>
  <si>
    <t>gamelff
RT @Astroboy_13def: IDは教えるので、フレンド募集してます！一緒に出来る方お願いします。
気軽にフォロー リプ お願いします。 #codww2 #CODWWIIِ
#フレンド募集 #fps #FPS #ps4</t>
  </si>
  <si>
    <t>astroboy_13def
IDは教えるので、フレンド募集してます！一緒に出来る方お願いします。
気軽にフォロー リプ お願いします。 #codww2 #CODWWIIِ
#フレンド募集 #fps #FPS #ps4</t>
  </si>
  <si>
    <t>gameskelet
Binnenkort veel video's van GTA
op PC/PS4 (met de hele crew) en
CODWWII op pc (door GameSkelet)…
https://t.co/C8D6GYwxwF</t>
  </si>
  <si>
    <t>moneymadejeff
RT @MaTtKs: Five Guys. 🍔 #CODWWII
https://t.co/YfKvKZD3Pa</t>
  </si>
  <si>
    <t>ou_gaming
#CODWWII Reigns On Top Of UK Sales
Chart https://t.co/j6n5IUEESA https://t.co/wrbycopx6H</t>
  </si>
  <si>
    <t>bramvanderven6
RT @YaraskyGaming: Hierbij mijn
stats op #CODWWII op dit moment,
morgen prestige in en doorknallen!
=D https://t.co/SESPhZY1c2</t>
  </si>
  <si>
    <t xml:space="preserve">yaraskygaming
</t>
  </si>
  <si>
    <t>thihaya04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</si>
  <si>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damienleyden
RT @ScottyDontTwit: Going live
within the next 20mins with more
#CODWWII #SupportSmallStreamers
#RT for a shoutout https://t.co/taPlMDlj…</t>
  </si>
  <si>
    <t>torarara46
RT @RushGamingJP: 【Rush Gaming発足記念キャンペーン！】
@RushGamingJPをフォロー＆このツイートをRTで、プロチームご用達公式コントローラー、「Scuf
Impact 」を抽選で1名様にプレゼント! 応募期限：11/30
23:59 #r…</t>
  </si>
  <si>
    <t>waltermoralessv
RT @Astroboy_13def: IDは教えるので、フレンド募集してます！一緒に出来る方お願いします。
気軽にフォロー リプ お願いします。 #codww2 #CODWWIIِ
#フレンド募集 #fps #FPS #ps4</t>
  </si>
  <si>
    <t>cotly
RT @Siefe: 🔴GIVEAWAY! RT &amp;amp;
FOLLOW for a chance to win a copy
of #CODWWII ! #AD https://t.co/LMlUYaq1OM</t>
  </si>
  <si>
    <t>towtowrow
RT @Cdiscount: 🎁 #Concours 🎮
#PS4 + #CODWWII à gagner &amp;gt; https://t.co/9QvQzp85fe
⭐️ Pour participer : RT + Follow
@Cdiscount 📢 TAS 09/…</t>
  </si>
  <si>
    <t>youngboistreets
I HIT A NASTY TRIPLE OMG😱😱!!!!!!!!!!!
@ImHeavyyy @ImZachFresh @goat2xs
@TTGDjay @Drama2xs #CODWWII https://t.co/3cwsWIXNSj</t>
  </si>
  <si>
    <t xml:space="preserve">drama2xs
</t>
  </si>
  <si>
    <t>rejonc770
RT @YoungBoiStreets: I HIT A NASTY
TRIPLE OMG😱😱!!!!!!!!!!! @ImHeavyyy
@ImZachFresh @goat2xs @TTGDjay
@Drama2xs #CODWWII https://t.co/3cwsW…</t>
  </si>
  <si>
    <t xml:space="preserve">ttgdjay
</t>
  </si>
  <si>
    <t xml:space="preserve">goat2xs
</t>
  </si>
  <si>
    <t xml:space="preserve">imzachfresh
</t>
  </si>
  <si>
    <t xml:space="preserve">imheavyyy
</t>
  </si>
  <si>
    <t>olivamarras
@Kotaku #CODWWII Should have been
called COD: BANZAI in Japan.</t>
  </si>
  <si>
    <t xml:space="preserve">kotaku
</t>
  </si>
  <si>
    <t>pukupuku5095
RT @RushGamingJP: 【Rush Gaming発足記念キャンペーン！】
@RushGamingJPをフォロー＆このツイートをRTで、プロチームご用達公式コントローラー、「Scuf
Impact 」を抽選で1名様にプレゼント! 応募期限：11/30
23:59 #r…</t>
  </si>
  <si>
    <t>jotatoi_03
RT @TheGrefgYT: ¡NUEVO VÍDEO! 😡😠
#CODWWII ME BANEA 😠😡 RT Chicos!!
🙌🏻🔥▶️ https://t.co/78KdJQv8Ij
https://t.co/heBObzc6N5</t>
  </si>
  <si>
    <t>luluvb0r
RT @RushGamingJP: 【Rush Gaming発足記念キャンペーン！】
@RushGamingJPをフォロー＆このツイートをRTで、プロチームご用達公式コントローラー、「Scuf
Impact 」を抽選で1名様にプレゼント! 応募期限：11/30
23:59 #r…</t>
  </si>
  <si>
    <t>frenchawtv
RT @ApeX_Clan1: Une des maps trouvés
dans les fichiers de #CODWWII pour
le DLC 1... #RT si tu l'as reconnu
👀 https://t.co/Q3BJmgQAOZ</t>
  </si>
  <si>
    <t>gamerrtservice
RT @ScottyDontTwit: Going live
within the next 20mins with more
#CODWWII #SupportSmallStreamers
#RT for a shoutout https://t.co/taPlMDlj…</t>
  </si>
  <si>
    <t>iiajearleyii
Live on @WatchMixerwith some #CODWWII
https://t.co/Ddrc0XMdNj</t>
  </si>
  <si>
    <t>rtsmstreamers
RT @ScottyDontTwit: Going live
within the next 20mins with more
#CODWWII #SupportSmallStreamers
#RT for a shoutout https://t.co/taPlMDlj…</t>
  </si>
  <si>
    <t>sebas_yeah
RT @TheGrefgYT: ¡NUEVO VÍDEO! 😡😠
#CODWWII ME BANEA 😠😡 RT Chicos!!
🙌🏻🔥▶️ https://t.co/78KdJQv8Ij
https://t.co/heBObzc6N5</t>
  </si>
  <si>
    <t>exxc0tt0n
CoDWWII | ダイヤモンド迷彩解除のコツと各武器の解説（スナイパーライフル編）
| EAA https://t.co/4c49A0xs9G 公開されてました。ショットガンも頑張ってます٩(
'ω' )و</t>
  </si>
  <si>
    <t>alexgim45
RT @Cdiscount: 🎁 #Concours 🎮
#PS4 + #CODWWII à gagner &amp;gt; https://t.co/9QvQzp85fe
⭐️ Pour participer : RT + Follow
@Cdiscount 📢 TAS 09/…</t>
  </si>
  <si>
    <t>alangouvernet
RT @Cdiscount: 🎁 #Concours 🎮
#PS4 + #CODWWII à gagner &amp;gt; https://t.co/9QvQzp85fe
⭐️ Pour participer : RT + Follow
@Cdiscount 📢 TAS 09/…</t>
  </si>
  <si>
    <t>jobaaar
RT @HollowPoiint: Are you enjoying
#CODWWII ? ? RT : yes LIKE: no</t>
  </si>
  <si>
    <t>zerkysama
RT @CoDWW2Intel: RT if you agree
the Snipers and BAR need nerfing
in #CoDWWII What else do you feel
needs changing?</t>
  </si>
  <si>
    <t>slakey28
RT @SlipperySnips: How many of
the Twitter Fam picked up the new
#CODWWII yesterday? #HappySaturday
#CODWW2 @FlyRts @HyperRTs @Bear_Retweet…</t>
  </si>
  <si>
    <t xml:space="preserve">slipperysnips
</t>
  </si>
  <si>
    <t>hyperrts
RT @Bxkid7: Good morning live for
the #grind on #CODWWII so pumped
up today https://t.co/JwkaqdfnTm
@J4LOrg @HyperRTs @Day_RTs https://…</t>
  </si>
  <si>
    <t>flyrts
RT @Bxkid7: Good morning live for
the #grind on #CODWWII so pumped
up today https://t.co/JwkaqdfnTm
@J4LOrg @HyperRTs @Day_RTs https://…</t>
  </si>
  <si>
    <t>brayan758047687
RT @TheGrefgYT: ¡NUEVO VÍDEO! 😡😠
#CODWWII ME BANEA 😠😡 RT Chicos!!
🙌🏻🔥▶️ https://t.co/78KdJQv8Ij
https://t.co/heBObzc6N5</t>
  </si>
  <si>
    <t>alexpalomino165
RT @ATVIAssist: Here is a list
of all the known issues in #CODWWII:https://t.co/TjmEk14aqO</t>
  </si>
  <si>
    <t>paint_at_neko
CodwwⅡってPC版鯖どこなんだろ。あの値段だから買ってラグで萎えるのは嫌だなぁ</t>
  </si>
  <si>
    <t>voxx_maqly
次の @YouTube 動画を高く評価しました: https://t.co/Q48Jejp619
DubstepZz TOP 5 COD: WW2 PLAYS
| EPISODE #2 #CODWWII</t>
  </si>
  <si>
    <t>aleexmeessi16
RT @TheGrefgYT: ¡NUEVO VÍDEO! 😡😠
#CODWWII ME BANEA 😠😡 RT Chicos!!
🙌🏻🔥▶️ https://t.co/78KdJQv8Ij
https://t.co/heBObzc6N5</t>
  </si>
  <si>
    <t>eliiassomo97
RT @TheGrefgYT: ¡NUEVO VÍDEO! 😡😠
#CODWWII ME BANEA 😠😡 RT Chicos!!
🙌🏻🔥▶️ https://t.co/78KdJQv8Ij
https://t.co/heBObzc6N5</t>
  </si>
  <si>
    <t>sandra_krkn
RT @HypergamesA: Impatient de jouer
à Call of Duty WW2 ? Follow @HypergamesA
&amp;amp; RT pour tenter de gagner
3 jeux et goodies #CODWWII ! TAS
le…</t>
  </si>
  <si>
    <t>sbournig
RT @Cdiscount: 🎁 #Concours 🎮
#PS4 + #CODWWII à gagner &amp;gt; https://t.co/9QvQzp85fe
⭐️ Pour participer : RT + Follow
@Cdiscount 📢 TAS 09/…</t>
  </si>
  <si>
    <t>bugs6868
RT @CoD_Noble_Arena: PC版CoD WWII大会
テストカップ開催のお知らせ ■日時 11/11 20時 ■ゲームモード
ドミネーション ■大会形式 テストカップ 公式サイトにてエントリー受付中！
#CODWWII #CNAWWII 公式サイト htt…</t>
  </si>
  <si>
    <t>s170804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</si>
  <si>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sanyadomira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</si>
  <si>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vnwombat
RT @CoDWW2Intel: RT if you agree
the Snipers and BAR need nerfing
in #CoDWWII What else do you feel
needs changing?</t>
  </si>
  <si>
    <t>manley_cade
I entered the @TurtleBeach Recon
Camo #CODWWII #GIVEAWAY. Squad
up with me and enter too! https://t.co/nF5MXqPmcd</t>
  </si>
  <si>
    <t>srsrlobo
@Cdiscount 🎁 #Concours 🎮 #PS4
+ #CODWWII à gagner &amp;gt; https://t.co/9duuuAD4Vs
⭐️ Pour participer : RT + Follow
@Cdiscount 📢 TAS 09/11</t>
  </si>
  <si>
    <t>mmorpgfanfan
RT @SrSrlobo: @Cdiscount 🎁 #Concours
🎮 #PS4 + #CODWWII à gagner &amp;gt;
https://t.co/9duuuAD4Vs ⭐️ Pour
participer : RT + Follow @Cdiscount…</t>
  </si>
  <si>
    <t>wfaa72
#CODWWII مين عندوو نسخه😭</t>
  </si>
  <si>
    <t>dow_pitbull
CoD:WWII – Sledgehammer Games verfasst
Statement zu Serverproblemen in
der Launch-Week https://t.co/eZN56LZVAg
https://t.co/nv3ZhqElod</t>
  </si>
  <si>
    <t>tonesibley
RT @Gameincouk: Win #CODWWII on
#PS4. Just make sure you're following
us and retweet to enter. #Competition
#Competitions #GameIN https://t…</t>
  </si>
  <si>
    <t xml:space="preserve">gameincouk
</t>
  </si>
  <si>
    <t>maki112590
RT @EAA_tw: CoD:WWII：サーバーの接続問題や巻き戻し現象を修正！
原因は予想以上の人気によるアクセス集中 #CoDWWII https://t.co/iMtnw5W2Tl
https://t.co/VQkd1m6D3S</t>
  </si>
  <si>
    <t>klnkykora
RT @IGotChuSuckaa: Stats are painfully
average lol #CODWWII https://t.co/hRWsVoVlJT</t>
  </si>
  <si>
    <t>taurisince1983
Some gamers want more realism in
#CODWWII. Lets replace micro transactions
with giving you everything then
owe the devs for decades. 🤔</t>
  </si>
  <si>
    <t>igreedzz
RT @RushGamingJP: 【Rush Gaming発足記念キャンペーン！】
@RushGamingJPをフォロー＆このツイートをRTで、プロチームご用達公式コントローラー、「Scuf
Impact 」を抽選で1名様にプレゼント! 応募期限：11/30
23:59 #r…</t>
  </si>
  <si>
    <t>kougyou_inm810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</si>
  <si>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kakeshinxx
RT @RushGamingJP: 【Rush Gaming発足記念キャンペーン！】
@RushGamingJPをフォロー＆このツイートをRTで、プロチームご用達公式コントローラー、「Scuf
Impact 」を抽選で1名様にプレゼント! 応募期限：11/30
23:59 #r…</t>
  </si>
  <si>
    <t>deliriumz_za
RT @HollowPoiint: Are you enjoying
#CODWWII ? ? RT : yes LIKE: no</t>
  </si>
  <si>
    <t>mitchmitcheson
RT @ltzStealth: COD WW2 multiplayer
in a nutshell, people sitting on
head glitches and campers. #CODWWII</t>
  </si>
  <si>
    <t>a7766385
RT @napoan: フ　ォ　ン　ト　の　せ　い　で　だ　い　な　し
#CODWWII https://t.co/h9XusCgIgQ</t>
  </si>
  <si>
    <t>_p9
RT @RushGamingJP: 【Rush Gaming発足記念キャンペーン！】
@RushGamingJPをフォロー＆このツイートをRTで、プロチームご用達公式コントローラー、「Scuf
Impact 」を抽選で1名様にプレゼント! 応募期限：11/30
23:59 #r…</t>
  </si>
  <si>
    <t>5h1eld
RT @sarahjayne993: https://t.co/8X5XZoOvQR
im live! #CODWWII @iTz_Official1
https://t.co/ZxgmJuQ2DE</t>
  </si>
  <si>
    <t>itz_official1
RT @sarahjayne993: https://t.co/8X5XZoOvQR
im live! #CODWWII @iTz_Official1
https://t.co/ZxgmJuQ2DE</t>
  </si>
  <si>
    <t>sarahjayne993
https://t.co/8X5XZoOvQR im live!
#CODWWII @iTz_Official1 https://t.co/ZxgmJuQ2DE</t>
  </si>
  <si>
    <t>teetaatee
RT @HollowPoiint: Are you enjoying
#CODWWII ? ? RT : yes LIKE: no</t>
  </si>
  <si>
    <t>ps4sky
RT @PlayStation_jp: 【闘いの幕が開く！】FPSの最高峰｢コール
オブ デューティ｣シリーズ最新作『コール オブ デューティ ワールドウォーII』がいよいよ本日発売！
第二次世界大戦を舞台としたリアルな戦闘体験がここに!! https://t.co/ru6fc…</t>
  </si>
  <si>
    <t>bate81
Az új Call of Duty kampányától
azért nem vágtam hanyatt magam,
viszont a multi kifejezetten addiktívra
sikeredett. #CODWWII</t>
  </si>
  <si>
    <t>sidneywhittle
RT @HollowPoiint: Are you enjoying
#CODWWII ? ? RT : yes LIKE: no</t>
  </si>
  <si>
    <t>baku_rin
RT @k_carius: CoDWWⅡの例のあれ https://t.co/D6GIygertV</t>
  </si>
  <si>
    <t>artacod
RT @ApeX_Clan1: 5ème au classement
mondial sur #CODWWII On vise la
première place 🏅 https://t.co/DwOY2PUomE</t>
  </si>
  <si>
    <t>delpshirley
I entered the @TurtleBeach Recon
Camo #CODWWII #GIVEAWAY. Squad
up with me and enter too! https://t.co/dzHtKVeUB3</t>
  </si>
  <si>
    <t>victoria_foxy_
RT @RushGamingJP: 【Rush Gaming発足記念キャンペーン！】
@RushGamingJPをフォロー＆このツイートをRTで、プロチームご用達公式コントローラー、「Scuf
Impact 」を抽選で1名様にプレゼント! 応募期限：11/30
23:59 #r…</t>
  </si>
  <si>
    <t>aalex_raamireez
RT @EupHo15: Seguimos en #CODWWII
mañanero! @teamx6tence https://t.co/kNFTbEHj9T
https://t.co/lVshLovsrP</t>
  </si>
  <si>
    <t>teamx6tence
RT @EupHo15: Seguimos en #CODWWII
mañanero! @teamx6tence https://t.co/kNFTbEHj9T
https://t.co/lVshLovsrP</t>
  </si>
  <si>
    <t>miwa_kumi_love
RT @EAA_tw: CoD:WWII：サーバーの接続問題や巻き戻し現象を修正！
原因は予想以上の人気によるアクセス集中 #CoDWWII https://t.co/iMtnw5W2Tl
https://t.co/VQkd1m6D3S</t>
  </si>
  <si>
    <t>maka_pso2
codWWⅡ買いたいけどDL版買ったらどれぐらい時間かかるのやら、、、
家のWi-Fiクソやしなぁ、、、</t>
  </si>
  <si>
    <t>ishisyu
RT @napoan: フ　ォ　ン　ト　の　せ　い　で　だ　い　な　し
#CODWWII https://t.co/h9XusCgIgQ</t>
  </si>
  <si>
    <t>xxantonio_luis_
RT @TheGrefgYT: ¡NUEVO VÍDEO! 😡😠
#CODWWII ME BANEA 😠😡 RT Chicos!!
🙌🏻🔥▶️ https://t.co/78KdJQv8Ij
https://t.co/heBObzc6N5</t>
  </si>
  <si>
    <t>orcaaa_
RT @RushGamingJP: 【Rush Gaming発足記念キャンペーン！】
@RushGamingJPをフォロー＆このツイートをRTで、プロチームご用達公式コントローラー、「Scuf
Impact 」を抽選で1名様にプレゼント! 応募期限：11/30
23:59 #r…</t>
  </si>
  <si>
    <t>s_t008
RT @RushGamingJP: 【Rush Gaming発足記念キャンペーン！】
@RushGamingJPをフォロー＆このツイートをRTで、プロチームご用達公式コントローラー、「Scuf
Impact 」を抽選で1名様にプレゼント! 応募期限：11/30
23:59 #r…</t>
  </si>
  <si>
    <t>iilegend91ii
RT @YassinGronie: On débloque le
CAMO DIAMANT Épisode 2 ici, MAX
DE LIKE :D #CODWWII https://t.co/6IVpJygVWH</t>
  </si>
  <si>
    <t xml:space="preserve">globox__
</t>
  </si>
  <si>
    <t>yassingronie
j'viens de jouer ma 1st ctf j'ai
tt simplement fait un VIOL #CODWWII</t>
  </si>
  <si>
    <t>tkdorochi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</si>
  <si>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samasama_4649
RT @RushGamingJP: 【Rush Gaming発足記念キャンペーン！】
@RushGamingJPをフォロー＆このツイートをRTで、プロチームご用達公式コントローラー、「Scuf
Impact 」を抽選で1名様にプレゼント! 応募期限：11/30
23:59 #r…</t>
  </si>
  <si>
    <t>rushmacouille
RT @ApeX_Clan1: Une des maps trouvés
dans les fichiers de #CODWWII pour
le DLC 1... #RT si tu l'as reconnu
👀 https://t.co/Q3BJmgQAOZ</t>
  </si>
  <si>
    <t>kuniyoutube
CoDWWIIを無言生放送！【テスト動画】: https://t.co/yNYxNzU6VE
via @YouTube</t>
  </si>
  <si>
    <t>realdealross
RT @Siefe: 🔴GIVEAWAY! RT &amp;amp;
FOLLOW for a chance to win a copy
of #CODWWII ! #AD https://t.co/LMlUYaq1OM</t>
  </si>
  <si>
    <t>strimstram
RT @philmohney: #First #Molotov
cocktail kill! (The #screaming,
tho?!) #CODWWII #twitchclips #SupportSmallStreamers
#TeamStreamDream https:…</t>
  </si>
  <si>
    <t>philmohney
#First #Molotov cocktail kill!
(The #screaming, tho?!) #CODWWII
#twitchclips #SupportSmallStreamers
#TeamStreamDream https://t.co/usLpab3GvU</t>
  </si>
  <si>
    <t>vampaus
RT @legitmeow: the #codwwii experience
https://t.co/zJks51knSf</t>
  </si>
  <si>
    <t>ragnarocky_38
RT @EAA_tw: CoD:WWII：サーバーの接続問題や巻き戻し現象を修正！
原因は予想以上の人気によるアクセス集中 #CoDWWII https://t.co/iMtnw5W2Tl
https://t.co/VQkd1m6D3S</t>
  </si>
  <si>
    <t>kilwarfare
RT @ApeX_Clan1: 🔴Le marathon #CODWWII
est en ligne! ➡️https://t.co/xKGTYjEgCC
Un maximum de #RT https://t.co/lpySbEPldC</t>
  </si>
  <si>
    <t>misterr__cap
RT @RushGamingJP: 【Rush Gaming発足記念キャンペーン！】
@RushGamingJPをフォロー＆このツイートをRTで、プロチームご用達公式コントローラー、「Scuf
Impact 」を抽選で1名様にプレゼント! 応募期限：11/30
23:59 #r…</t>
  </si>
  <si>
    <t>adamiller28
I entered the @TurtleBeach Recon
Camo #CODWWII #GIVEAWAY. Squad
up with me and enter too! https://t.co/oYetWmZs6w</t>
  </si>
  <si>
    <t>solteroduende
@Cdiscount 🎁 #Concours 🎮 #PS4
+ #CODWWII à gagner &amp;gt; https://t.co/wCxgQNG8bK
⭐️ Pour participer : RT + Follow
@Cdiscount 📢 TAS 09/11</t>
  </si>
  <si>
    <t>terremotoboss
RT @EupHo15: Seguimos en #CODWWII
mañanero! @teamx6tence https://t.co/kNFTbEHj9T
https://t.co/lVshLovsrP</t>
  </si>
  <si>
    <t>jlafount
RT @StayPureGG: Happy to announce
our entry into eSports. Introducing
our official #CODWWII roster. @Sharp_tK
@Neslo @Whea7s @ToshMcgruder…</t>
  </si>
  <si>
    <t>drogbasiki
RT @StayPureGG: Happy to announce
our entry into eSports. Introducing
our official #CODWWII roster. @Sharp_tK
@Neslo @Whea7s @ToshMcgruder…</t>
  </si>
  <si>
    <t>a_krazer
RT @HollowPoiint: 8 hours of sleep
in the last 4 days. I'm so hooked
to #CODWWII 😂 Best COD since MW2
(That's my all time fav 😶)</t>
  </si>
  <si>
    <t>blazzedshadow
RT @philmohney: #First #Molotov
cocktail kill! (The #screaming,
tho?!) #CODWWII #twitchclips #SupportSmallStreamers
#TeamStreamDream https:…</t>
  </si>
  <si>
    <t>hyugame_ch0112
投稿いたしました！ CODWWIIキャンペーン実況チャプター４！
今回は酔う回でし... https://t.co/xOmxEZYKXc</t>
  </si>
  <si>
    <t>hinatagames9220
CODWWⅡの配信しました！！ いよいよ後半戦！ 無事に生きて帰れるのか・・・？！
https://t.co/Hbp8dyrQLR</t>
  </si>
  <si>
    <t>lrigald
RT @CoDWW2Intel: Here's all of
the 10 Prestige + Prestige Master
Icons in CoD WWII! #CoDWW2 #CoDWWII
Credit: Reddit (LackingAGoodName)
htt…</t>
  </si>
  <si>
    <t>ezas____
RT @ASTROGaming: 20 @CallofDuty
Prizes up for grabs! RT &amp;amp; Follow
@eUnitedgg to join their #SquadUp
Giveaway! #CODWWII Check em out
@ https…</t>
  </si>
  <si>
    <t>nq4s_
RT @RushGamingJP: 【Rush Gaming発足記念キャンペーン！】
@RushGamingJPをフォロー＆このツイートをRTで、プロチームご用達公式コントローラー、「Scuf
Impact 」を抽選で1名様にプレゼント! 応募期限：11/30
23:59 #r…</t>
  </si>
  <si>
    <t>x_edge_rhapsody
RT @CoD_Noble_Arena: PC版CoD WWII大会
テストカップ開催のお知らせ ■日時 11/11 20時 ■ゲームモード
ドミネーション ■大会形式 テストカップ 公式サイトにてエントリー受付中！
#CODWWII #CNAWWII 公式サイト htt…</t>
  </si>
  <si>
    <t>glennlibbie
RT @IGN: Nothing like going back
to WW2. #CODWWII https://t.co/Wrg5e1V0LQ</t>
  </si>
  <si>
    <t>96_nyanta
RT @RushGamingJP: 【Rush Gaming発足記念キャンペーン！】
@RushGamingJPをフォロー＆このツイートをRTで、プロチームご用達公式コントローラー、「Scuf
Impact 」を抽選で1名様にプレゼント! 応募期限：11/30
23:59 #r…</t>
  </si>
  <si>
    <t>lalbibilou
RT @Cdiscount: 🎁 #Concours 🎮
#PS4 + #CODWWII à gagner &amp;gt; https://t.co/9QvQzp85fe
⭐️ Pour participer : RT + Follow
@Cdiscount 📢 TAS 09/…</t>
  </si>
  <si>
    <t>ehroyalty
RT @Myst__Alex: Just Watch.......
#CODWWII https://t.co/l2NlJ91ntF</t>
  </si>
  <si>
    <t xml:space="preserve">myst__alex
</t>
  </si>
  <si>
    <t>gekugamestream
Mahlzeit!!🍗🍖 Heute Abend um 22:00
#CODWWII #gekugaming #swissgaming
#gekunation #callofduty #fun #friends
https://t.co/X3raYusSIT</t>
  </si>
  <si>
    <t>josh5burton
RT @SHGames: IT'S #CODWWII LAUNCH
DAY! It's been an amazing 3 years.
Thank you so much for the love
and support. Full vid here: https://t…</t>
  </si>
  <si>
    <t>_georgenyc
Win #CODWWII on #PS4 or #XboxOne!
RT + Follow @postabargain &amp;amp;
@game_collection and enter here:
https://t.co/1zrAnFslEn</t>
  </si>
  <si>
    <t>mynameisface
RT @QuanFlix_: #CODWWII giveaway
1- Follow @quanflix_ 2- RT Tweet
Picking winner 11/7 https://t.co/zb8bLw47id</t>
  </si>
  <si>
    <t>gaminguardian1
Ventas de la semana en UK: ‘Call
of Duty WWII’ gana el primer asalto
logrando ser lo más vendido… https://t.co/oFoKJHpK0w</t>
  </si>
  <si>
    <t>izzytolive
RT @MaTtKs: Five Guys. 🍔 #CODWWII
https://t.co/YfKvKZD3Pa</t>
  </si>
  <si>
    <t>teamstreamdream
RT @philmohney: #First #Molotov
cocktail kill! (The #screaming,
tho?!) #CODWWII #twitchclips #SupportSmallStreamers
#TeamStreamDream https:…</t>
  </si>
  <si>
    <t>matiiny
RT @RushGamingJP: 【Rush Gaming発足記念キャンペーン！】
@RushGamingJPをフォロー＆このツイートをRTで、プロチームご用達公式コントローラー、「Scuf
Impact 」を抽選で1名様にプレゼント! 応募期限：11/30
23:59 #r…</t>
  </si>
  <si>
    <t>byderek1
RT @VideojuegosGAME: ¿Conoces al
SOLDADO CAGANER? 🙄 Es el NOOB
de GAME, y la estrella de los belenes,
¡consigue el tuyo con el Pase de
Temp…</t>
  </si>
  <si>
    <t>waltdlsney7
RT @EAA_tw: CoD:WWII：サーバーの接続問題や巻き戻し現象を修正！
原因は予想以上の人気によるアクセス集中 #CoDWWII https://t.co/iMtnw5W2Tl
https://t.co/VQkd1m6D3S</t>
  </si>
  <si>
    <t>sxnvia7
RT @CoDWW2Intel: RT if you agree
the Snipers and BAR need nerfing
in #CoDWWII What else do you feel
needs changing?</t>
  </si>
  <si>
    <t>shinizgamer
RT @legitmeow: collat collat collat
#CODWWII https://t.co/6oh6n3FcrL</t>
  </si>
  <si>
    <t>iamnocompromise
RT @CoDWW2Intel: RT if you agree
the Snipers and BAR need nerfing
in #CoDWWII What else do you feel
needs changing?</t>
  </si>
  <si>
    <t>syaru_is_love
RT @EAA_tw: CoD:WWII：サーバーの接続問題や巻き戻し現象を修正！
原因は予想以上の人気によるアクセス集中 #CoDWWII https://t.co/iMtnw5W2Tl
https://t.co/VQkd1m6D3S</t>
  </si>
  <si>
    <t>aaljhenne
RT @ArabiaGtx: هدية للمتابعين نسخة
Duluxe من #CODWWII لـXB1 أو PS4
او 100 دولار ستور: الشروط: - متابع
الحساب - رتويت للتغريدة - منشن
أصدقا…</t>
  </si>
  <si>
    <t>tyrrellc99
RT @HollowPoiint: Are you enjoying
#CODWWII ? ? RT : yes LIKE: no</t>
  </si>
  <si>
    <t>celyne85
RT @Cdiscount: 🎁 #Concours 🎮
#PS4 + #CODWWII à gagner &amp;gt; https://t.co/9QvQzp85fe
⭐️ Pour participer : RT + Follow
@Cdiscount 📢 TAS 09/…</t>
  </si>
  <si>
    <t>alaanarh
RT @Cdiscount: 🎁 #Concours 🎮
#PS4 + #CODWWII à gagner &amp;gt; https://t.co/9QvQzp85fe
⭐️ Pour participer : RT + Follow
@Cdiscount 📢 TAS 09/…</t>
  </si>
  <si>
    <t>keiran20001128
RT @RushGamingJP: 【Rush Gaming発足記念キャンペーン！】
@RushGamingJPをフォロー＆このツイートをRTで、プロチームご用達公式コントローラー、「Scuf
Impact 」を抽選で1名様にプレゼント! 応募期限：11/30
23:59 #r…</t>
  </si>
  <si>
    <t>remixnv
RT @KARNAGEclan: Strawberry Shortcake
@GFuelEnergy is a MUST while on
the #CODWWII grind! Use code "KARNAGE"
for 10% off! https://t.co/2Z…</t>
  </si>
  <si>
    <t xml:space="preserve">gfuelenergy
</t>
  </si>
  <si>
    <t xml:space="preserve">karnageclan
</t>
  </si>
  <si>
    <t>emelinefettig
RT @Cdiscount: 🎁 #Concours 🎮
#PS4 + #CODWWII à gagner &amp;gt; https://t.co/9QvQzp85fe
⭐️ Pour participer : RT + Follow
@Cdiscount 📢 TAS 09/…</t>
  </si>
  <si>
    <t>jamielharding
I think the worst thing about #CODWWII
is the tiny maps; they just breed
spraying around every corner, and
camping.</t>
  </si>
  <si>
    <t>mrduncan24
RT @Randymash: Fortnite is pure
broken. Moving over to try CoDWWII
for the first ever time! Come hang
https://t.co/aWPMmroAa1 #Familymash
@…</t>
  </si>
  <si>
    <t xml:space="preserve">randymash
</t>
  </si>
  <si>
    <t>lilly_walker69
RT @Gameincouk: Win #CODWWII on
#PS4. Just make sure you're following
us and retweet to enter. #Competition
#Competitions #GameIN https://t…</t>
  </si>
  <si>
    <t>romain13780
RT @Cdiscount: 🎁 #Concours 🎮
#PS4 + #CODWWII à gagner &amp;gt; https://t.co/9QvQzp85fe
⭐️ Pour participer : RT + Follow
@Cdiscount 📢 TAS 09/…</t>
  </si>
  <si>
    <t>miranda04430066
RT @RushGamingJP: 【Rush Gaming発足記念キャンペーン！】
@RushGamingJPをフォロー＆このツイートをRTで、プロチームご用達公式コントローラー、「Scuf
Impact 」を抽選で1名様にプレゼント! 応募期限：11/30
23:59 #r…</t>
  </si>
  <si>
    <t>mfs0704
RT @RushGamingJP: 【Rush Gaming発足記念キャンペーン！】
@RushGamingJPをフォロー＆このツイートをRTで、プロチームご用達公式コントローラー、「Scuf
Impact 」を抽選で1名様にプレゼント! 応募期限：11/30
23:59 #r…</t>
  </si>
  <si>
    <t>luiso005
RT @TheGrefgYT: ¡NUEVO VÍDEO! 😡😠
#CODWWII ME BANEA 😠😡 RT Chicos!!
🙌🏻🔥▶️ https://t.co/78KdJQv8Ij
https://t.co/heBObzc6N5</t>
  </si>
  <si>
    <t>savagered__
RT @SavageRED__: Just an average
life from a Sniper. Should I do
a montage? 🤔 #CODWWII #BootsOnTheGround
#FaZeUp https://t.co/VNe7Fot6j4</t>
  </si>
  <si>
    <t>arconesjavi
RT @TheGrefgYT: ¡NUEVO VÍDEO! 😡😠
#CODWWII ME BANEA 😠😡 RT Chicos!!
🙌🏻🔥▶️ https://t.co/78KdJQv8Ij
https://t.co/heBObzc6N5</t>
  </si>
  <si>
    <t>xgoidz
RT @SHGames: IT'S #CODWWII LAUNCH
DAY! It's been an amazing 3 years.
Thank you so much for the love
and support. Full vid here: https://t…</t>
  </si>
  <si>
    <t>kevinal737
RT @TheGrefgYT: ¡NUEVO VÍDEO! 😡😠
#CODWWII ME BANEA 😠😡 RT Chicos!!
🙌🏻🔥▶️ https://t.co/78KdJQv8Ij
https://t.co/heBObzc6N5</t>
  </si>
  <si>
    <t>twitchraid
RT @DVNT_Pinkie: AM Stoned #CODWWII
on Xbox https://t.co/m6j2eFj8IJ
@StreamerTweets @StreamGoingLive
@TwitchOnline @Twitchraid @twitchtvonl…</t>
  </si>
  <si>
    <t>cae_rt
RT @ScottyDontTwit: Going live
within the next 20mins with more
#CODWWII #SupportSmallStreamers
#RT for a shoutout https://t.co/taPlMDlj…</t>
  </si>
  <si>
    <t>tanabotaboy
あ、ああ... CODWWⅡ買っちゃった... これから忙しくなるのに...
時間を食べるソフト買ってしまった...</t>
  </si>
  <si>
    <t>neko_o4zy3
RT @RushGamingJP: 【Rush Gaming発足記念キャンペーン！】
@RushGamingJPをフォロー＆このツイートをRTで、プロチームご用達公式コントローラー、「Scuf
Impact 」を抽選で1名様にプレゼント! 応募期限：11/30
23:59 #r…</t>
  </si>
  <si>
    <t>jossfletch
RT @Tesco: The definitive WWII
campaign at an unbeatable price.
Get #CODWWII for £44 at Tesco now,
in-store and online. https://t.co/yEgyxR…</t>
  </si>
  <si>
    <t>warfarebros
RT @CoDWW2Intel: RT if you agree
the Snipers and BAR need nerfing
in #CoDWWII What else do you feel
needs changing?</t>
  </si>
  <si>
    <t>adriancaceress1
RT @TheGrefgYT: ¡NUEVO VÍDEO! 😡😠
#CODWWII ME BANEA 😠😡 RT Chicos!!
🙌🏻🔥▶️ https://t.co/78KdJQv8Ij
https://t.co/heBObzc6N5</t>
  </si>
  <si>
    <t>tiswietse
Straks nog wat #CODWWII knallen!</t>
  </si>
  <si>
    <t>iamsowanted
RT @MaTtKs: Five Guys. 🍔 #CODWWII
https://t.co/YfKvKZD3Pa</t>
  </si>
  <si>
    <t>xxuk_tannerxx
RT @IGN: Nothing like going back
to WW2. #CODWWII https://t.co/Wrg5e1V0LQ</t>
  </si>
  <si>
    <t>jay_massilia
RT @Cdiscount: 🎁 #Concours 🎮
#PS4 + #CODWWII à gagner &amp;gt; https://t.co/9QvQzp85fe
⭐️ Pour participer : RT + Follow
@Cdiscount 📢 TAS 09/…</t>
  </si>
  <si>
    <t>smarco10l
RT @TheGrefgYT: ¡NUEVO VÍDEO! 😡😠
#CODWWII ME BANEA 😠😡 RT Chicos!!
🙌🏻🔥▶️ https://t.co/78KdJQv8Ij
https://t.co/heBObzc6N5</t>
  </si>
  <si>
    <t>sigumaneko1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</si>
  <si>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adam18563069
RT @team_infused: RT &amp;amp; Follow
for the Chance to Win in our #CODWWII
Launch Giveaway! #RedArmy #ASTROfamily
#TeamSCUF **Winners Picked on No…</t>
  </si>
  <si>
    <t>dark2naruto78
RT @Fnac: JEU CONCOURS: À l'occasion
de la sortie de #CODWWII, tente
de gagner ces lots ! Pour participer
: RT + Follow @Fnac 😄https://t.co…</t>
  </si>
  <si>
    <t>yuihan1208teama
RT @RushGamingJP: 【Rush Gaming発足記念キャンペーン！】
@RushGamingJPをフォロー＆このツイートをRTで、プロチームご用達公式コントローラー、「Scuf
Impact 」を抽選で1名様にプレゼント! 応募期限：11/30
23:59 #r…</t>
  </si>
  <si>
    <t>natroxinet
RT @ApeX_Clan1: 5ème au classement
mondial sur #CODWWII On vise la
première place 🏅 https://t.co/DwOY2PUomE</t>
  </si>
  <si>
    <t>twitchsharer
RT @gamerchick82: WW2 Prestige
grind/Weapon Skins_PS4 Pro https://t.co/KyyTzUtyTt
#SupportSmallerStreamers #CODWWII
@Twitchstarter @TwitchS…</t>
  </si>
  <si>
    <t>zemurxbl
6 hours = Sleep 8 hours = Work
10 Hours = Call of Duty WW2 #CODWWII</t>
  </si>
  <si>
    <t>miku39yuko
RT @sasuke_hotaru: 【出演情報】11/3に発売になりました、『コール
オブ デューティ ワールドウォーII』 に吹替出演しています。
キャンペーンモードの、ルソー役担当です。 FPSの舞台が第二次世界大戦へ。
よろしくお願いします！ #CoDWW2 htt…</t>
  </si>
  <si>
    <t>vaagjuniorgames
@FishanatorNL Nee de duitsers #CODWWII</t>
  </si>
  <si>
    <t xml:space="preserve">fishanatornl
</t>
  </si>
  <si>
    <t>marigamer92
RT @EupHo15: Seguimos en #CODWWII
mañanero! @teamx6tence https://t.co/kNFTbEHj9T
https://t.co/lVshLovsrP</t>
  </si>
  <si>
    <t>tforceuk1
RT @team_infused: RT &amp;amp; Follow
for the Chance to Win in our #CODWWII
Launch Giveaway! #RedArmy #ASTROfamily
#TeamSCUF **Winners Picked on No…</t>
  </si>
  <si>
    <t>djwells212
Campers &amp;amp; quick scoppers already
😩 game ruined!! #CODWWII #SortItOut</t>
  </si>
  <si>
    <t>vlsionz
RT @gamerchick82: WW2 Prestige
grind/Weapon Skins_PS4 Pro https://t.co/KyyTzUtyTt
#SupportSmallerStreamers #CODWWII
@Twitchstarter @TwitchS…</t>
  </si>
  <si>
    <t>_julie_cc
RT @Fnac: JEU CONCOURS: À l'occasion
de la sortie de #CODWWII, tente
de gagner ces lots ! Pour participer
: RT + Follow @Fnac 😄https://t.co…</t>
  </si>
  <si>
    <t>mlgbodus
RT @HollowPoiint: Are you enjoying
#CODWWII ? ? RT : yes LIKE: no</t>
  </si>
  <si>
    <t>nakanishi0804
明日は休みやから、まったりCoDWWIIやるんや(＾ω＾)</t>
  </si>
  <si>
    <t>s4ltis256
RT @RushGamingJP: 【Rush Gaming発足記念キャンペーン！】
@RushGamingJPをフォロー＆このツイートをRTで、プロチームご用達公式コントローラー、「Scuf
Impact 」を抽選で1名様にプレゼント! 応募期限：11/30
23:59 #r…</t>
  </si>
  <si>
    <t>game_machine33
RT @EAA_tw: CoD:WWII： プレステージアイコン全10種と、プレステージマスターアイコンが判明
#CoDWWII https://t.co/PSkNgKtZ3K
https://t.co/41SmfDFFhy</t>
  </si>
  <si>
    <t>warrior060702
RT @Cdiscount: 🎁 #Concours 🎮
#PS4 + #CODWWII à gagner &amp;gt; https://t.co/9QvQzp85fe
⭐️ Pour participer : RT + Follow
@Cdiscount 📢 TAS 09/…</t>
  </si>
  <si>
    <t>jin_jrm
RT @RushGamingJP: 【Rush Gaming発足記念キャンペーン！】
@RushGamingJPをフォロー＆このツイートをRTで、プロチームご用達公式コントローラー、「Scuf
Impact 」を抽選で1名様にプレゼント! 応募期限：11/30
23:59 #r…</t>
  </si>
  <si>
    <t>wiays
RT @DexertoFR: Avec ça plus d'excuse
pour ne pas connaître les rotations
en HP ! Le guide complet des objectifs
sur #CoDWWII ⬇ https://t.c…</t>
  </si>
  <si>
    <t>krist3n_xo
RT @ShopvilleCanada: 🔫🗡️#WIN
#CODWWII on #PS4 or #XboxOne from
Shopville! RT=💙 😍🍀Entry+Deetz:
https://t.co/Tq2mdHgGjV #CODWII
#CODWW2 #Call…</t>
  </si>
  <si>
    <t xml:space="preserve">shopvillecanada
</t>
  </si>
  <si>
    <t>cj_mayor
RT @CoDWW2Intel: RT if you agree
the Snipers and BAR need nerfing
in #CoDWWII What else do you feel
needs changing?</t>
  </si>
  <si>
    <t>xcarlos83x
RT @StayPureGG: Happy to announce
our entry into eSports. Introducing
our official #CODWWII roster. @Sharp_tK
@Neslo @Whea7s @ToshMcgruder…</t>
  </si>
  <si>
    <t>rain1123sigsig
RT @RushGamingJP: 【Rush Gaming発足記念キャンペーン！】
@RushGamingJPをフォロー＆このツイートをRTで、プロチームご用達公式コントローラー、「Scuf
Impact 」を抽選で1名様にプレゼント! 応募期限：11/30
23:59 #r…</t>
  </si>
  <si>
    <t>theblackgamern1
RT @YaraskyGaming: Hierbij mijn
stats op #CODWWII op dit moment,
morgen prestige in en doorknallen!
=D https://t.co/SESPhZY1c2</t>
  </si>
  <si>
    <t>gameilkeston
RT @GAMEdigital: Whether you're
conquering the campaign or dominating
in multiplayer, a Turtle Beach
headset is perfect for #CODWWII
https:…</t>
  </si>
  <si>
    <t>ownedkg
RT @CoDWW2Intel: RT if you agree
the Snipers and BAR need nerfing
in #CoDWWII What else do you feel
needs changing?</t>
  </si>
  <si>
    <t>tennis9719
RT @RushGamingJP: 【Rush Gaming発足記念キャンペーン！】
@RushGamingJPをフォロー＆このツイートをRTで、プロチームご用達公式コントローラー、「Scuf
Impact 」を抽選で1名様にプレゼント! 応募期限：11/30
23:59 #r…</t>
  </si>
  <si>
    <t>_blr_d
RT @HollowPoiint: #CODWWII will
go down as one of the greatest
COD's ever</t>
  </si>
  <si>
    <t>darkreon13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</si>
  <si>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franzgewinner
RT @TiburoncitoPum: @Cdiscount
🎁 #Concours 🎮 #PS4 + #CODWWII
à gagner &amp;gt; https://t.co/LC7i2SvMf4
⭐️ Pour participer : RT + Follow
@Cdisc…</t>
  </si>
  <si>
    <t xml:space="preserve">cdisc
</t>
  </si>
  <si>
    <t>tiburoncitopum
@Cdiscount 🎁 #Concours 🎮 #PS4
+ #CODWWII à gagner &amp;gt; https://t.co/LC7i2SvMf4
⭐️ Pour participer : RT + Follow
@Cdiscount 📢 TAS 09/11</t>
  </si>
  <si>
    <t>tales_1127
RT @CoDWW2Intel: Here's all of
the 10 Prestige + Prestige Master
Icons in CoD WWII! #CoDWW2 #CoDWWII
Credit: Reddit (LackingAGoodName)
htt…</t>
  </si>
  <si>
    <t>kritikxl_cod
RT @TheGrefgYT: ¡NUEVO VÍDEO! 😡😠
#CODWWII ME BANEA 😠😡 RT Chicos!!
🙌🏻🔥▶️ https://t.co/78KdJQv8Ij
https://t.co/heBObzc6N5</t>
  </si>
  <si>
    <t>fashi0ngiirl
RT @TiburoncitoPum: @Cdiscount
🎁 #Concours 🎮 #PS4 + #CODWWII
à gagner &amp;gt; https://t.co/LC7i2SvMf4
⭐️ Pour participer : RT + Follow
@Cdisc…</t>
  </si>
  <si>
    <t>aaaaaaanpan620
RT @RushGamingJP: 【Rush Gaming発足記念キャンペーン！】
@RushGamingJPをフォロー＆このツイートをRTで、プロチームご用達公式コントローラー、「Scuf
Impact 」を抽選で1名様にプレゼント! 応募期限：11/30
23:59 #r…</t>
  </si>
  <si>
    <t>yamazaki8190
RT @RushGamingJP: 【Rush Gaming発足記念キャンペーン！】
@RushGamingJPをフォロー＆このツイートをRTで、プロチームご用達公式コントローラー、「Scuf
Impact 」を抽選で1名様にプレゼント! 応募期限：11/30
23:59 #r…</t>
  </si>
  <si>
    <t>tradenationcrew
Enjoying #CODWWII ? We've got some
great merchandise available in
our #BeMoreGeek sections in @GraingerGames!
https://t.co/ttBaNOVGHc</t>
  </si>
  <si>
    <t xml:space="preserve">graingergames
</t>
  </si>
  <si>
    <t>levenar2
RT @TiburoncitoPum: @Cdiscount
🎁 #Concours 🎮 #PS4 + #CODWWII
à gagner &amp;gt; https://t.co/LC7i2SvMf4
⭐️ Pour participer : RT + Follow
@Cdisc…</t>
  </si>
  <si>
    <t>tyan271118
RT @RushGamingJP: 【Rush Gaming発足記念キャンペーン！】
@RushGamingJPをフォロー＆このツイートをRTで、プロチームご用達公式コントローラー、「Scuf
Impact 」を抽選で1名様にプレゼント! 応募期限：11/30
23:59 #r…</t>
  </si>
  <si>
    <t>kisbuzsaki
RT @team_infused: RT &amp;amp; Follow
for the Chance to Win in our #CODWWII
Launch Giveaway! #RedArmy #ASTROfamily
#TeamSCUF **Winners Picked on No…</t>
  </si>
  <si>
    <t>longdencallum1
RT @HollowPoiint: Are you enjoying
#CODWWII ? ? RT : yes LIKE: no</t>
  </si>
  <si>
    <t>r63600196
RT @EAA_tw: CoD:WWII：サーバーの接続問題や巻き戻し現象を修正！
原因は予想以上の人気によるアクセス集中 #CoDWWII https://t.co/iMtnw5W2Tl
https://t.co/VQkd1m6D3S</t>
  </si>
  <si>
    <t>dorinku123
RT @EAA_tw: CoD:WWII：サーバーの接続問題や巻き戻し現象を修正！
原因は予想以上の人気によるアクセス集中 #CoDWWII https://t.co/iMtnw5W2Tl
https://t.co/VQkd1m6D3S</t>
  </si>
  <si>
    <t>kenkuri0926
RT @EAA_tw: CoD:WWII： プレステージアイコン全10種と、プレステージマスターアイコンが判明
#CoDWWII https://t.co/PSkNgKtZ3K
https://t.co/41SmfDFFhy</t>
  </si>
  <si>
    <t>masteraxel19
Quel est votre mode de jeu préféré
en multi sur @CallofDuty ? #CODWWII
#CallOfDutyWW2</t>
  </si>
  <si>
    <t>axel_trichard
RT @MasterAxel19: Quel est votre
mode de jeu préféré en multi sur
@CallofDuty ? #CODWWII #CallOfDutyWW2</t>
  </si>
  <si>
    <t>mrsandman_cod
RT @CallofDuty: IT'S HERE! Call
of Duty®: WWII has arrived for
players in the United States! RT
if you're ready to play all night.
#CODWWII…</t>
  </si>
  <si>
    <t>kouyooooooo
RT @RushGamingJP: 【Rush Gaming発足記念キャンペーン！】
@RushGamingJPをフォロー＆このツイートをRTで、プロチームご用達公式コントローラー、「Scuf
Impact 」を抽選で1名様にプレゼント! 応募期限：11/30
23:59 #r…</t>
  </si>
  <si>
    <t>letsgroove2
RT @Cdiscount: 🎁 #Concours 🎮
#PS4 + #CODWWII à gagner &amp;gt; https://t.co/9QvQzp85fe
⭐️ Pour participer : RT + Follow
@Cdiscount 📢 TAS 09/…</t>
  </si>
  <si>
    <t>peterrichmond83
Error code 69664 #CallofDuty #CODWWII
still can't play this game 4 days
after launch and I took the week
off work t… https://t.co/P7ckikhgQZ</t>
  </si>
  <si>
    <t>escoopgamers
RT @AlbertoLloretPM: Lo de los
niveles del audio en castellano
de #CODWWII es de locos.Algunos
personajes, en un diálogo normal,
vocean com…</t>
  </si>
  <si>
    <t xml:space="preserve">albertolloretpm
</t>
  </si>
  <si>
    <t>wagusuke
RT @PlayStation_jp: 【PGW 2017】『コール
オブ デューティ ワールドウォーII』ブースの対戦試遊をレポート！
立体的で死角多数、マルチプレイヤー用追加マップ｢Carentan｣のスリリングな市街戦を体験！
https://t.co/RvyvhlLfi…</t>
  </si>
  <si>
    <t>drigingaming
RT @Cdiscount: 🎁 #Concours 🎮
#PS4 + #CODWWII à gagner &amp;gt; https://t.co/9QvQzp85fe
⭐️ Pour participer : RT + Follow
@Cdiscount 📢 TAS 09/…</t>
  </si>
  <si>
    <t>philcamnoah
RT @philmohney: #First #Molotov
cocktail kill! (The #screaming,
tho?!) #CODWWII #twitchclips #SupportSmallStreamers
#TeamStreamDream https:…</t>
  </si>
  <si>
    <t>r6s_kaneki
RT @k_carius: CoDWWⅡの例のあれ https://t.co/D6GIygertV</t>
  </si>
  <si>
    <t>vinnu1462170
RT @Chaosxsilencer: #CODWWII GIVEAWAY!
5 Winners, console of choice, LIKE
&amp;amp; RT this tweet for a BONUS
ENTRY! Winners picked Dec 1st https:…</t>
  </si>
  <si>
    <t xml:space="preserve">chaosxsilencer
</t>
  </si>
  <si>
    <t>bexterdext
RT @FaZe_Braxy: Call Of Duty World
War 2 Giveaway! 🔥 To Enter • Follow
@Yolpalope • Retweet &amp;amp; Like
• Ends at 1,000 Retweets! Goodluck
🔥…</t>
  </si>
  <si>
    <t xml:space="preserve">yolpalope
</t>
  </si>
  <si>
    <t xml:space="preserve">faze_braxy
</t>
  </si>
  <si>
    <t>tappy_0129
RT @EAA_tw: CoD:WWII：サーバーの接続問題や巻き戻し現象を修正！
原因は予想以上の人気によるアクセス集中 #CoDWWII https://t.co/iMtnw5W2Tl
https://t.co/VQkd1m6D3S</t>
  </si>
  <si>
    <t>rezz
RT @charlieINTEL: Here's a close
up of the #CODWWII @ScufGaming
controller (RT if you can't see
it, Like if you can)🔥 - Code "INTEL"
gets y…</t>
  </si>
  <si>
    <t xml:space="preserve">charlieintel
</t>
  </si>
  <si>
    <t>myfolly
RT @CoDWW2Intel: CALL OF DUTY WWII
GIVEAWAY! #CoDWWII To Enter: 1.
RT 2. FOLLOW 3. GET 20x MORE CHANCE
TO WIN ➡️ https://t.co/c3lAaUHM5t…</t>
  </si>
  <si>
    <t>deathmonk92
@MichaelCondrey do you have an
update about the leaderboards &amp;amp;
the 103295 error everyone's getting
on multiplayer on #CODWWII&amp;amp;
other fixes?</t>
  </si>
  <si>
    <t>soarpz
I liked a @YouTube video https://t.co/GWOZpw0EpJ
DubstepZz TOP 5 COD: WW2 PLAYS
| EPISODE #1 #CODWWII</t>
  </si>
  <si>
    <t>dubstepzzyt
RT @SoaRPz: I liked a @YouTube
video https://t.co/GWOZpw0EpJ DubstepZz
TOP 5 COD: WW2 PLAYS | EPISODE
#1 #CODWWII</t>
  </si>
  <si>
    <t>stdxdreamer
RT @StDxSp4zEffect: Guess who's
back? #CODWWII @ScufGaming @SetToDestroyX
@GFuelEnergy https://t.co/J6UoHIOITn
https://t.co/TI7qpZXvV6</t>
  </si>
  <si>
    <t xml:space="preserve">settodestroyx
</t>
  </si>
  <si>
    <t>stdxsp4zeffect
Guess who's back? #CODWWII @ScufGaming
@SetToDestroyX @GFuelEnergy https://t.co/J6UoHIOITn
https://t.co/TI7qpZXvV6</t>
  </si>
  <si>
    <t>fpsplayer3
RT @EAA_tw: CoD:WWII：サーバーの接続問題や巻き戻し現象を修正！
原因は予想以上の人気によるアクセス集中 #CoDWWII https://t.co/iMtnw5W2Tl
https://t.co/VQkd1m6D3S</t>
  </si>
  <si>
    <t>fuz1n__
RT @EAA_tw: CoD:WWII： プレステージアイコン全10種と、プレステージマスターアイコンが判明
#CoDWWII https://t.co/PSkNgKtZ3K
https://t.co/41SmfDFFhy</t>
  </si>
  <si>
    <t>hunterczarneck1
RT @CoDWW2Intel: RT if you agree
the Snipers and BAR need nerfing
in #CoDWWII What else do you feel
needs changing?</t>
  </si>
  <si>
    <t>rbgamezz_
RT @CoDWW2Intel: RT if you agree
the Snipers and BAR need nerfing
in #CoDWWII What else do you feel
needs changing?</t>
  </si>
  <si>
    <t>kuo_123
RT @EAA_tw: CoD:WWII： プレステージアイコン全10種と、プレステージマスターアイコンが判明
#CoDWWII https://t.co/PSkNgKtZ3K
https://t.co/41SmfDFFhy</t>
  </si>
  <si>
    <t>vtiser_yt
RT @Cdiscount: 🎁 #Concours 🎮
#PS4 + #CODWWII à gagner &amp;gt; https://t.co/9QvQzp85fe
⭐️ Pour participer : RT + Follow
@Cdiscount 📢 TAS 09/…</t>
  </si>
  <si>
    <t>jawadlp
RT @ApeX_Clan1: Une des maps trouvés
dans les fichiers de #CODWWII pour
le DLC 1... #RT si tu l'as reconnu
👀 https://t.co/Q3BJmgQAOZ</t>
  </si>
  <si>
    <t>rayesdiyab
RT @MichaelCondrey: Finally, launch
weekend with fans, and for fans.
Thanks for standing by us over
the past 3 years! Lots more to
come! -x…</t>
  </si>
  <si>
    <t>zainali1406
RT @HollowPoiint: #CODWWII will
go down as one of the greatest
COD's ever</t>
  </si>
  <si>
    <t>davilito3dc
RT @TheGrefgYT: ¡NUEVO VÍDEO! 😡😠
#CODWWII ME BANEA 😠😡 RT Chicos!!
🙌🏻🔥▶️ https://t.co/78KdJQv8Ij
https://t.co/heBObzc6N5</t>
  </si>
  <si>
    <t>waf22002
RT @ArabiaGtx: هدية للمتابعين نسخة
Duluxe من #CODWWII لـXB1 أو PS4
او 100 دولار ستور: الشروط: - متابع
الحساب - رتويت للتغريدة - منشن
أصدقا…</t>
  </si>
  <si>
    <t>ese_550
RT @ArabiaGtx: هدية للمتابعين نسخة
Duluxe من #CODWWII لـXB1 أو PS4
او 100 دولار ستور: الشروط: - متابع
الحساب - رتويت للتغريدة - منشن
أصدقا…</t>
  </si>
  <si>
    <t>106vcc
RT @ArabiaGtx: هدية للمتابعين نسخة
Duluxe من #CODWWII لـXB1 أو PS4
او 100 دولار ستور: الشروط: - متابع
الحساب - رتويت للتغريدة - منشن
أصدقا…</t>
  </si>
  <si>
    <t>ma_ar22
RT @ArabiaGtx: هدية للمتابعين نسخة
Duluxe من #CODWWII لـXB1 أو PS4
او 100 دولار ستور: الشروط: - متابع
الحساب - رتويت للتغريدة - منشن
أصدقا…</t>
  </si>
  <si>
    <t>kk00aa46
RT @ArabiaGtx: هدية للمتابعين نسخة
Duluxe من #CODWWII لـXB1 أو PS4
او 100 دولار ستور: الشروط: - متابع
الحساب - رتويت للتغريدة - منشن
أصدقا…</t>
  </si>
  <si>
    <t>cwlo46
RT @ArabiaGtx: هدية للمتابعين نسخة
Duluxe من #CODWWII لـXB1 أو PS4
او 100 دولار ستور: الشروط: - متابع
الحساب - رتويت للتغريدة - منشن
أصدقا…</t>
  </si>
  <si>
    <t>phantomas20
@Cdiscount 🎁 #Concours 🎮 #PS4
+ #CODWWII à gagner &amp;gt; https://t.co/2KnyV9yvOD
⭐️ Pour participer : RT + Follow
@Cdiscount 📢 TAS 09/11</t>
  </si>
  <si>
    <t>axcesslog
RT @EAA_tw: CoD:WWII：サーバーの接続問題や巻き戻し現象を修正！
原因は予想以上の人気によるアクセス集中 #CoDWWII https://t.co/iMtnw5W2Tl
https://t.co/VQkd1m6D3S</t>
  </si>
  <si>
    <t>tfczqbybscvxnij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</si>
  <si>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rogue_splashy
RT @team_infused: RT &amp;amp; Follow
for the Chance to Win in our #CODWWII
Launch Giveaway! #RedArmy #ASTROfamily
#TeamSCUF **Winners Picked on No…</t>
  </si>
  <si>
    <t>calebsmitty189
RT @FaZeJev: @MichaelCondrey Hey
is there a Dark Matter/Exclusion
Zone equivalent in CODWWII? I need
to know if contemplating throwing
myse…</t>
  </si>
  <si>
    <t>br1nster
@SHGames @MichaelCondrey Best multiplayer
since #MW &amp;amp; I played that one
continuously for 6 months 🥇😎Just
learning t… https://t.co/TM1q9wcLgI</t>
  </si>
  <si>
    <t>ohigedain
CoDwwiiの給料の安さがリアルでぼくは悲しい</t>
  </si>
  <si>
    <t>strokers3030
RT @Dominos_UK: Care package has
been dropped! Tag your 3 best soldiers
to be in with a chance of winning
this Domino's &amp;amp; @CallofDuty
WWII…</t>
  </si>
  <si>
    <t xml:space="preserve">dominos_uk
</t>
  </si>
  <si>
    <t>rapidf3ar
RT @charlieINTEL: If your rank
was reset in #CODWWII, please reach
out to Activision Support (@ATVIAssist)
for help. https://t.co/fcZTkIAxoG</t>
  </si>
  <si>
    <t>lexx_mania
RT @GAMEdigital: My teammates whenever
I group with randoms online #CODWWII
https://t.co/BdRyj2H3jl</t>
  </si>
  <si>
    <t>deidara_zoel
RT @TheGrefgYT: ¡NUEVO VÍDEO! 😡😠
#CODWWII ME BANEA 😠😡 RT Chicos!!
🙌🏻🔥▶️ https://t.co/78KdJQv8Ij
https://t.co/heBObzc6N5</t>
  </si>
  <si>
    <t>zannas10
Just finished the CoD: WWII campaign,
and it is honestly one of the best
storylines I have ever played!
#CODWWII #SledgehammerGames</t>
  </si>
  <si>
    <t>m7md9967
RT @ASTROGaming: 20 @CallofDuty
Prizes up for grabs! RT &amp;amp; Follow
@eUnitedgg to join their #SquadUp
Giveaway! #CODWWII Check em out
@ https…</t>
  </si>
  <si>
    <t>alexismontsdoka
RT @VideojuegosGAME: ¿Conoces al
SOLDADO CAGANER? 🙄 Es el NOOB
de GAME, y la estrella de los belenes,
¡consigue el tuyo con el Pase de
Temp…</t>
  </si>
  <si>
    <t>banditodorrito
RT @HollowPoiint: Are you enjoying
#CODWWII ? ? RT : yes LIKE: no</t>
  </si>
  <si>
    <t>symbiotecypher
RT @GAMEdigital: My teammates whenever
I group with randoms online #CODWWII
https://t.co/BdRyj2H3jl</t>
  </si>
  <si>
    <t>shogo_917dempa
RT @RushGamingJP: 【Rush Gaming発足記念キャンペーン！】
@RushGamingJPをフォロー＆このツイートをRTで、プロチームご用達公式コントローラー、「Scuf
Impact 」を抽選で1名様にプレゼント! 応募期限：11/30
23:59 #r…</t>
  </si>
  <si>
    <t>deezyy_____
RT @CoDWW2Intel: RT if you agree
the Snipers and BAR need nerfing
in #CoDWWII What else do you feel
needs changing?</t>
  </si>
  <si>
    <t>kg_heretic
What is this? #CODWWII #Twitch
#CallofdutyWW2 https://t.co/LJzYwlpttq</t>
  </si>
  <si>
    <t>gaiyakuplayer
RT @CoDWW2Intel: Here's all of
the 10 Prestige + Prestige Master
Icons in CoD WWII! #CoDWW2 #CoDWWII
Credit: Reddit (LackingAGoodName)
htt…</t>
  </si>
  <si>
    <t>sosipep
RT @InglouriousJojo: #CONCOURS
TU VEUX GAGNER CALL OF DUTY: WW2
SUR PS4 ? RIEN DE PLUS SIMPLE 🤠
RT + LIKE CE TWEET (TOUT EN RESPIRANT
TRÈ…</t>
  </si>
  <si>
    <t>mine__caron
RT @RushGamingJP: 【Rush Gaming発足記念キャンペーン！】
@RushGamingJPをフォロー＆このツイートをRTで、プロチームご用達公式コントローラー、「Scuf
Impact 」を抽選で1名様にプレゼント! 応募期限：11/30
23:59 #r…</t>
  </si>
  <si>
    <t>sinister_riot
Spent more time than I'm willing
to admit to get this achievement
#CODWWII https://t.co/lRo27mWoVF</t>
  </si>
  <si>
    <t>shikuramu
CODWWIIの広告たしかにダサいけど多くの人の目につく広告で泥だらけの兵士やら兵器やらを大写しにした広告は出しづらいだろうしなかなか難しそう</t>
  </si>
  <si>
    <t>puregu_tokyo
RT @CoD_Noble_Arena: PC版CoD WWII大会
テストカップ開催のお知らせ ■日時 11/11 20時 ■ゲームモード
ドミネーション ■大会形式 テストカップ 公式サイトにてエントリー受付中！
#CODWWII #CNAWWII 公式サイト htt…</t>
  </si>
  <si>
    <t>joeclarke1996
#CODWWII https://t.co/aiKlHSwlt0
https://t.co/a95GQFPJG5</t>
  </si>
  <si>
    <t>cristia95453803
RT @TheGrefgYT: ¡NUEVO VÍDEO! 😡😠
#CODWWII ME BANEA 😠😡 RT Chicos!!
🙌🏻🔥▶️ https://t.co/78KdJQv8Ij
https://t.co/heBObzc6N5</t>
  </si>
  <si>
    <t>sinobu_icasan
RT @RushGamingJP: 【Rush Gaming発足記念キャンペーン！】
@RushGamingJPをフォロー＆このツイートをRTで、プロチームご用達公式コントローラー、「Scuf
Impact 」を抽選で1名様にプレゼント! 応募期限：11/30
23:59 #r…</t>
  </si>
  <si>
    <t>akabarkun
RT @RushGamingJP: 【Rush Gaming発足記念キャンペーン！】
@RushGamingJPをフォロー＆このツイートをRTで、プロチームご用達公式コントローラー、「Scuf
Impact 」を抽選で1名様にプレゼント! 応募期限：11/30
23:59 #r…</t>
  </si>
  <si>
    <t>cola_kt
RT @EAA_tw: CoD:WWII：サーバーの接続問題や巻き戻し現象を修正！
原因は予想以上の人気によるアクセス集中 #CoDWWII https://t.co/iMtnw5W2Tl
https://t.co/VQkd1m6D3S</t>
  </si>
  <si>
    <t>civonej
RT @Fnac: JEU CONCOURS: À l'occasion
de la sortie de #CODWWII, tente
de gagner ces lots ! Pour participer
: RT + Follow @Fnac 😄https://t.co…</t>
  </si>
  <si>
    <t>ashi_u_
RT @k_carius: CoDWWⅡの例のあれ https://t.co/D6GIygertV</t>
  </si>
  <si>
    <t>d1ablo_csgo
Enter This #PS4 Limited Edition
#CODWWII Giveaway! https://t.co/8NpxrZNFZA</t>
  </si>
  <si>
    <t>raphfouille
RT @Cdiscount: 🎁 #Concours 🎮
#PS4 + #CODWWII à gagner &amp;gt; https://t.co/9QvQzp85fe
⭐️ Pour participer : RT + Follow
@Cdiscount 📢 TAS 09/…</t>
  </si>
  <si>
    <t>tyronethedrone_
RT @MichaelCondrey: Finally, launch
weekend with fans, and for fans.
Thanks for standing by us over
the past 3 years! Lots more to
come! -x…</t>
  </si>
  <si>
    <t>leqluz
RT @EAA_tw: CoD:WWII：サーバーの接続問題や巻き戻し現象を修正！
原因は予想以上の人気によるアクセス集中 #CoDWWII https://t.co/iMtnw5W2Tl
https://t.co/VQkd1m6D3S</t>
  </si>
  <si>
    <t>coolcouponmom
I entered the @TurtleBeach Recon
Camo #CODWWII #GIVEAWAY. Squad
up with me and enter too! https://t.co/cKcHv1eph3</t>
  </si>
  <si>
    <t>yasu_nk
RT @EAA_tw: CoD:WWII：サーバーの接続問題や巻き戻し現象を修正！
原因は予想以上の人気によるアクセス集中 #CoDWWII https://t.co/iMtnw5W2Tl
https://t.co/VQkd1m6D3S</t>
  </si>
  <si>
    <t>fear_rts
RT @ATVIAssist: Here is a list
of all the known issues in #CODWWII:https://t.co/TjmEk14aqO</t>
  </si>
  <si>
    <t xml:space="preserve">codrt24_7
</t>
  </si>
  <si>
    <t xml:space="preserve">gridcorerts
</t>
  </si>
  <si>
    <t xml:space="preserve">agile_rts
</t>
  </si>
  <si>
    <t xml:space="preserve">vnmtourney
</t>
  </si>
  <si>
    <t xml:space="preserve">roguerts
</t>
  </si>
  <si>
    <t xml:space="preserve">quickest_rts
</t>
  </si>
  <si>
    <t>megga_gamingyt
RT @HollowPoiint: Are you enjoying
#CODWWII ? ? RT : yes LIKE: no</t>
  </si>
  <si>
    <t>synaptix3
RT @CoDWW2Intel: RT if you agree
the Snipers and BAR need nerfing
in #CoDWWII What else do you feel
needs changing?</t>
  </si>
  <si>
    <t>pornstarsno1fan
@ATVIAssist @SHGames "high volume
of players connecting to our servers
in a very short window" Um, launch
weekend? Hello??? #CODWWII #Noobs</t>
  </si>
  <si>
    <t>mister_gunk
Playing #CODWWII and previewing
my new video that might end my
time on YouTube! GET IN! https://t.co/bup0mfky1D</t>
  </si>
  <si>
    <t>shuto926
RT @RushGamingJP: 【Rush Gaming発足記念キャンペーン！】
@RushGamingJPをフォロー＆このツイートをRTで、プロチームご用達公式コントローラー、「Scuf
Impact 」を抽選で1名様にプレゼント! 応募期限：11/30
23:59 #r…</t>
  </si>
  <si>
    <t>sgtshotyou
RT @BeagPlays: Join me on stream
for some #CODWWII now! https://t.co/zuumtvyCg3
#Twitch #TwitchAffiliate #SupportSmallStreamers
@Twitch_RT</t>
  </si>
  <si>
    <t xml:space="preserve">twitch_rt
</t>
  </si>
  <si>
    <t>beagplays
Join me on stream for some #CODWWII
now! https://t.co/zuumtvyCg3 #Twitch
#TwitchAffiliate #SupportSmallStreamers
@Twitch_RT</t>
  </si>
  <si>
    <t>elpapisanchez9
RT @TheGrefgYT: ¡NUEVO VÍDEO! 😡😠
#CODWWII ME BANEA 😠😡 RT Chicos!!
🙌🏻🔥▶️ https://t.co/78KdJQv8Ij
https://t.co/heBObzc6N5</t>
  </si>
  <si>
    <t>walter1124
RT @TheGrefgYT: ¡NUEVO VÍDEO! 😡😠
#CODWWII ME BANEA 😠😡 RT Chicos!!
🙌🏻🔥▶️ https://t.co/78KdJQv8Ij
https://t.co/heBObzc6N5</t>
  </si>
  <si>
    <t>neptunesnerd
RT @team_infused: RT &amp;amp; Follow
for the Chance to Win in our #CODWWII
Launch Giveaway! #RedArmy #ASTROfamily
#TeamSCUF **Winners Picked on No…</t>
  </si>
  <si>
    <t>god_son611
RT @QuanFlix_: #CODWWII giveaway
1- Follow @quanflix_ 2- RT Tweet
Picking winner 11/7 https://t.co/zb8bLw47id</t>
  </si>
  <si>
    <t>crazyface159
RT @StayPureGG: Happy to announce
our entry into eSports. Introducing
our official #CODWWII roster. @Sharp_tK
@Neslo @Whea7s @ToshMcgruder…</t>
  </si>
  <si>
    <t>twitchrtcbot
RT @BeagPlays: Join me on stream
for some #CODWWII now! https://t.co/zuumtvyCg3
#Twitch #TwitchAffiliate #SupportSmallStreamers
@Twitch_RT</t>
  </si>
  <si>
    <t>we_rts
RT @BeagPlays: Join me on stream
for some #CODWWII now! https://t.co/zuumtvyCg3
#Twitch #TwitchAffiliate #SupportSmallStreamers
@Twitch_RT</t>
  </si>
  <si>
    <t>stdxsasuke
RT @StDxSp4zEffect: Guess who's
back? #CODWWII @ScufGaming @SetToDestroyX
@GFuelEnergy https://t.co/J6UoHIOITn
https://t.co/TI7qpZXvV6</t>
  </si>
  <si>
    <t>xprinc1
😎💪🏻 #CODWWII https://t.co/V9EG0pWARB</t>
  </si>
  <si>
    <t>captainace202yt
RT @Buhllistic: #CoDWWII or #CoDBO3
🚀👀 https://t.co/56D1fIY6ks</t>
  </si>
  <si>
    <t>saintedd
RT @CoDWW2Intel: Issue seems to
be an Infinite loading screen loop
for most now with the #CoDWWII
servers. RT if this is happening
to you.…</t>
  </si>
  <si>
    <t>romainguet
RT @Cdiscount: 🎁 #Concours 🎮
#PS4 + #CODWWII à gagner &amp;gt; https://t.co/9QvQzp85fe
⭐️ Pour participer : RT + Follow
@Cdiscount 📢 TAS 09/…</t>
  </si>
  <si>
    <t>isshinchiba1
RT @snzk00A1: 【PS4】 『コール オブ デューティ
ワールドウォーII』 第二次世界大戦を舞台としたリアルな戦闘体験がここに…。
ヘイゼル役で日本語吹替版に声の出演をしています。 11/3(金)発売。
#COD #PS4 https://t.co/9w8lhYU…</t>
  </si>
  <si>
    <t>a_vtine
RT @QuanFlix_: #CODWWII giveaway
1- Follow @quanflix_ 2- RT Tweet
Picking winner 11/7 https://t.co/zb8bLw47id</t>
  </si>
  <si>
    <t>canadianbabyeh
RT @ShopvilleCanada: 🔫🗡️#WIN
#CODWWII on #PS4 or #XboxOne from
Shopville! RT=💙 😍🍀Entry+Deetz:
https://t.co/Tq2mdHgGjV #CODWII
#CODWW2 #Call…</t>
  </si>
  <si>
    <t>auaudrm
RT @0q9__: シージ調子悪いから、やってみようかなって思ったけど、よくわかんない〜😭😭
fps歴数週間のくそざこですけど、だれかやり方教えてくださあああいいいい🐣🐣🐣
#CODWWII  #CoDWW2 #ww2フレンド募集 #ww2
#cod https://t.c…</t>
  </si>
  <si>
    <t xml:space="preserve">0q9__
</t>
  </si>
  <si>
    <t>kvngorion
RT @TheGrefgYT: ¡NUEVO VÍDEO! 😡😠
#CODWWII ME BANEA 😠😡 RT Chicos!!
🙌🏻🔥▶️ https://t.co/78KdJQv8Ij
https://t.co/heBObzc6N5</t>
  </si>
  <si>
    <t>fatmanfj
CoDWWⅡ、略し方がダブダブツーからしてもうダサい</t>
  </si>
  <si>
    <t>zmt_drag
RT @CoDWW2Intel: RT if you agree
the Snipers and BAR need nerfing
in #CoDWWII What else do you feel
needs changing?</t>
  </si>
  <si>
    <t>pezmartilloyt
Me ha gustado un vídeo de @YouTube
(https://t.co/LWDMB9tITa - REVENTANDO
un POCO! #CODWWII - PezMartillo).</t>
  </si>
  <si>
    <t>antonia_2164
RT @TheGrefgYT: ¡NUEVO VÍDEO! 😡😠
#CODWWII ME BANEA 😠😡 RT Chicos!!
🙌🏻🔥▶️ https://t.co/78KdJQv8Ij
https://t.co/heBObzc6N5</t>
  </si>
  <si>
    <t>mark89nl
RT @CoDWW2Intel: RT if you agree
the Snipers and BAR need nerfing
in #CoDWWII What else do you feel
needs changing?</t>
  </si>
  <si>
    <t>lj_fairy
Win #CODWWII on #PS4 or #XboxOne!
RT + Follow @postabargain &amp;amp;
@game_collection and enter here:
https://t.co/QzKs1rk9mo</t>
  </si>
  <si>
    <t>stunnedcat
RT @IGN: Nothing like going back
to WW2. #CODWWII https://t.co/Wrg5e1V0LQ</t>
  </si>
  <si>
    <t>dvnt_pinkie
AM Stoned #CODWWII on Xbox https://t.co/m6j2eFj8IJ
@StreamerTweets @StreamGoingLive
@TwitchOnline @Twitchraid @twitchtvonline</t>
  </si>
  <si>
    <t>twitchonline
RT @DVNT_Pinkie: AM Stoned #CODWWII
on Xbox https://t.co/m6j2eFj8IJ
@StreamerTweets @StreamGoingLive
@TwitchOnline @Twitchraid @twitchtvonl…</t>
  </si>
  <si>
    <t xml:space="preserve">streamgoinglive
</t>
  </si>
  <si>
    <t xml:space="preserve">streamertweets
</t>
  </si>
  <si>
    <t>twitchtvonline
RT @DVNT_Pinkie: AM Stoned #CODWWII
on Xbox https://t.co/m6j2eFj8IJ
@StreamerTweets @StreamGoingLive
@TwitchOnline @Twitchraid @twitchtvonl…</t>
  </si>
  <si>
    <t>rakcharango
RT @EAA_tw: CoD:WWII：サーバーの接続問題や巻き戻し現象を修正！
原因は予想以上の人気によるアクセス集中 #CoDWWII https://t.co/iMtnw5W2Tl
https://t.co/VQkd1m6D3S</t>
  </si>
  <si>
    <t>mocha_anc
RT @k_carius: CoDWWⅡの例のあれ https://t.co/D6GIygertV</t>
  </si>
  <si>
    <t>thekiller852
RT @ApeX_Clan1: 5ème au classement
mondial sur #CODWWII On vise la
première place 🏅 https://t.co/DwOY2PUomE</t>
  </si>
  <si>
    <t>kh_infinityyt
Stuck in lesson, I just wanna play
#CODWWII @CallofDuty</t>
  </si>
  <si>
    <t>fadedxshotzz
Headquarters Leadersboards are
up but nobody’s listed #CODWWII
@charlieINTEL https://t.co/K24VWmVL0d</t>
  </si>
  <si>
    <t>nayox__
RT @ApeX_Clan1: Une des maps trouvés
dans les fichiers de #CODWWII pour
le DLC 1... #RT si tu l'as reconnu
👀 https://t.co/Q3BJmgQAOZ</t>
  </si>
  <si>
    <t>itirorisis
RT @Cdiscount: 🎁 #Concours 🎮
#PS4 + #CODWWII à gagner &amp;gt; https://t.co/9QvQzp85fe
⭐️ Pour participer : RT + Follow
@Cdiscount 📢 TAS 09/…</t>
  </si>
  <si>
    <t>hiro8drunkwoman
RT @snzk00A1: 【PS4】 『コール オブ デューティ
ワールドウォーII』 第二次世界大戦を舞台としたリアルな戦闘体験がここに…。
ヘイゼル役で日本語吹替版に声の出演をしています。 11/3(金)発売。
#COD #PS4 https://t.co/9w8lhYU…</t>
  </si>
  <si>
    <t>nicokazandjian
RT @Cdiscount: 🎁 #Concours 🎮
#PS4 + #CODWWII à gagner &amp;gt; https://t.co/9QvQzp85fe
⭐️ Pour participer : RT + Follow
@Cdiscount 📢 TAS 09/…</t>
  </si>
  <si>
    <t>tattatattan
ついに舞台は第二次世界大戦！【コール オブ デューティ ワールドウォーII】
が、予約開始！！ #CoDWWII #BF1 #新作ゲーム #PS4
#ゲーム好きと繋がりたい https://t.co/u2KAY0ormG</t>
  </si>
  <si>
    <t>wispshuu
RT @InglouriousJojo: #CONCOURS
TU VEUX GAGNER CALL OF DUTY: WW2
SUR PS4 ? RIEN DE PLUS SIMPLE 🤠
RT + LIKE CE TWEET (TOUT EN RESPIRANT
TRÈ…</t>
  </si>
  <si>
    <t>opusviervil
RT @Cdiscount: 🎁 #Concours 🎮
#PS4 + #CODWWII à gagner &amp;gt; https://t.co/9QvQzp85fe
⭐️ Pour participer : RT + Follow
@Cdiscount 📢 TAS 09/…</t>
  </si>
  <si>
    <t>marcxsch
RT @HammersEsports: #PS4 #CODWWII
Bundle #Giveaway -Tag Your Friends
-Retweet, Like &amp;amp; Follow @HammersEsports
Click Here: https://t.co/ysSit…</t>
  </si>
  <si>
    <t>i3rosso
RT @NeroTweets: Here is how to
get on-top of the #CODWWII HQ as
well as find all of the hidden
gridiron balls! https://t.co/00R8eBSS4W
Retw…</t>
  </si>
  <si>
    <t>matthewpalmer13
RT @HollowPoiint: Are you enjoying
#CODWWII ? ? RT : yes LIKE: no</t>
  </si>
  <si>
    <t>jmenrique2y5
RT @BenSimmons25: What’s good?
Check me out tomorrow playing the
new @CallofDuty with my boy @daanteee
#CODWWII #CallofDutyPartner https://…</t>
  </si>
  <si>
    <t xml:space="preserve">daanteee
</t>
  </si>
  <si>
    <t xml:space="preserve">bensimmons25
</t>
  </si>
  <si>
    <t>croatiehbk
RT @ApeX_Clan1: 5ème au classement
mondial sur #CODWWII On vise la
première place 🏅 https://t.co/DwOY2PUomE</t>
  </si>
  <si>
    <t>ice_khespacof
RT @k_carius: CoDWWⅡの例のあれ https://t.co/D6GIygertV</t>
  </si>
  <si>
    <t>accelerator_cod
RT @RushGamingJP: 【Rush Gaming発足記念キャンペーン！】
@RushGamingJPをフォロー＆このツイートをRTで、プロチームご用達公式コントローラー、「Scuf
Impact 」を抽選で1名様にプレゼント! 応募期限：11/30
23:59 #r…</t>
  </si>
  <si>
    <t>qsports2000
RT @Tpindell: WHEN YOU GET YOUR
FIRST KILL IN #CODWWII 😂😂➡️ https://t.co/JvIosuywWx
#TGG https://t.co/zcwg6ufwt0</t>
  </si>
  <si>
    <t xml:space="preserve">tpindell
</t>
  </si>
  <si>
    <t>gamestirling
Yes #CODWWII is out now. But that
is not us finished yet. Still Wads
out this Month. #NFSPayback is
awesome &amp;amp; out t… https://t.co/kF4XR8dMaQ</t>
  </si>
  <si>
    <t>limonadasr
@Cdiscount 🎁 #Concours 🎮 #PS4
+ #CODWWII à gagner &amp;gt; https://t.co/ohH43GyoTg
⭐️ Pour participer : RT + Follow
@Cdiscount 📢 TAS 09/11</t>
  </si>
  <si>
    <t>xmoustatax
RT @LimonadaSr: @Cdiscount 🎁 #Concours
🎮 #PS4 + #CODWWII à gagner &amp;gt;
https://t.co/ohH43GyoTg ⭐️ Pour
participer : RT + Follow @Cdiscount…</t>
  </si>
  <si>
    <t>huedey2
RT @CoDWW2Intel: RT if you agree
the Snipers and BAR need nerfing
in #CoDWWII What else do you feel
needs changing?</t>
  </si>
  <si>
    <t>syutaunkoman
RT @0q9__: シージ調子悪いから、やってみようかなって思ったけど、よくわかんない〜😭😭
fps歴数週間のくそざこですけど、だれかやり方教えてくださあああいいいい🐣🐣🐣
#CODWWII  #CoDWW2 #ww2フレンド募集 #ww2
#cod https://t.c…</t>
  </si>
  <si>
    <t>dil10aan
RT @Cdiscount: 🎁 #Concours 🎮
#PS4 + #CODWWII à gagner &amp;gt; https://t.co/9QvQzp85fe
⭐️ Pour participer : RT + Follow
@Cdiscount 📢 TAS 09/…</t>
  </si>
  <si>
    <t>painkillerq8
خلصت مراجعة CODWWII بس باقي المونتاج،
كم تتوقعون للتقييم من 10؟ 🤔 https://t.co/UtSr34ctWR</t>
  </si>
  <si>
    <t>albert_1wesker
RT @PainkillerQ8: خلصت مراجعة CODWWII
بس باقي المونتاج، كم تتوقعون للتقييم
من 10؟ 🤔 https://t.co/UtSr34ctWR</t>
  </si>
  <si>
    <t>vg24_pl
Nareszcie znalazłem więcej czasu
żeby przysiąść do #CODWWII - kampania
jest tak bardzo dobra, że aż jestem
w szoku, dubbing też daje radę.</t>
  </si>
  <si>
    <t>goku_son1013
RT @EAA_tw: CoD:WWII： プレステージアイコン全10種と、プレステージマスターアイコンが判明
#CoDWWII https://t.co/PSkNgKtZ3K
https://t.co/41SmfDFFhy</t>
  </si>
  <si>
    <t>_gon_zalez_
RT @TheGrefgYT: ¡NUEVO VÍDEO! 😡😠
#CODWWII ME BANEA 😠😡 RT Chicos!!
🙌🏻🔥▶️ https://t.co/78KdJQv8Ij
https://t.co/heBObzc6N5</t>
  </si>
  <si>
    <t>yeezyp123123
RT @QuanFlix_: #CODWWII giveaway
1- Follow @quanflix_ 2- RT Tweet
Picking winner 11/7 https://t.co/zb8bLw47id</t>
  </si>
  <si>
    <t>xevolutionzz
Is there actually a good smg in
this game? Gun fights are so inconsistent
it’s nuts dude. #CODWWII</t>
  </si>
  <si>
    <t>tancel97
RT @ApeX_Clan1: 5ème au classement
mondial sur #CODWWII On vise la
première place 🏅 https://t.co/DwOY2PUomE</t>
  </si>
  <si>
    <t>merokillyou87
RT @TheGrefgYT: ¡NUEVO VÍDEO! 😡😠
#CODWWII ME BANEA 😠😡 RT Chicos!!
🙌🏻🔥▶️ https://t.co/78KdJQv8Ij
https://t.co/heBObzc6N5</t>
  </si>
  <si>
    <t>thebenbrand
Would be great if they added additional
missions as DLC. Would add more
substance to the game. #CODWWII</t>
  </si>
  <si>
    <t>gibbsed007
RT @EAA_tw: CoD:WWII： プレステージアイコン全10種と、プレステージマスターアイコンが判明
#CoDWWII https://t.co/PSkNgKtZ3K
https://t.co/41SmfDFFhy</t>
  </si>
  <si>
    <t>cool_dude67
So cod ww2 is so realistic that
activision somehow got servers
from 1940. Amazing. #CODWWII</t>
  </si>
  <si>
    <t>belongteesside
Morning gamers! If your still waiting
for games like #CoDWWII to install
then come down to see us and play
it here! https://t.co/w9OfTIm3ns</t>
  </si>
  <si>
    <t>xavigonzalezmar
RT @TheGrefgYT: ¡NUEVO VÍDEO! 😡😠
#CODWWII ME BANEA 😠😡 RT Chicos!!
🙌🏻🔥▶️ https://t.co/78KdJQv8Ij
https://t.co/heBObzc6N5</t>
  </si>
  <si>
    <t>ka00magoria00me
RT @EAA_tw: CoD:WWII： プレステージアイコン全10種と、プレステージマスターアイコンが判明
#CoDWWII https://t.co/PSkNgKtZ3K
https://t.co/41SmfDFFhy</t>
  </si>
  <si>
    <t>the_comm_ission
RT @DURX_DANIEL: These gunfights
in #CODWWII are so damn inconsistent.
It's odd feeling. Even when I'm
dropping a lot of kills, it just
doe…</t>
  </si>
  <si>
    <t>adri95able
RT @Jesuli__RC: Empieza un nuevo
año,suerte a todos y espero que
lleguéis lejos! #CODWWII ❤❤</t>
  </si>
  <si>
    <t xml:space="preserve">jesuli__rc
</t>
  </si>
  <si>
    <t>apurojp
RT @CoDWW2Intel: Here's all of
the 10 Prestige + Prestige Master
Icons in CoD WWII! #CoDWW2 #CoDWWII
Credit: Reddit (LackingAGoodName)
htt…</t>
  </si>
  <si>
    <t>type2_rodem
RT @k_carius: CoDWWⅡの例のあれ https://t.co/D6GIygertV</t>
  </si>
  <si>
    <t>garken27
Playing #CODWWII zombies with my
son thought it might be a bit much
but had a blast together until
his character started shouting
f#%k off 😄</t>
  </si>
  <si>
    <t>austinsesh
Join the #SquadUp x COD Up Giveaway
w/ eUnited &amp;amp; ASTRO Gaming to
win new headsets for #CODWWII!
Free to Enter @ https://t.co/8ZNJOcYUKg</t>
  </si>
  <si>
    <t>bp6311
I entered the @TurtleBeach Recon
Camo #CODWWII #GIVEAWAY. Squad
up with me and enter too! https://t.co/qUcoDQniGO</t>
  </si>
  <si>
    <t>raywiin_
RT @Fnac: JEU CONCOURS: À l'occasion
de la sortie de #CODWWII, tente
de gagner ces lots ! Pour participer
: RT + Follow @Fnac 😄https://t.co…</t>
  </si>
  <si>
    <t>liam_fryer
RT @CoDWW2Intel: RT if you'd like
to see Double XP in Weekend One
of CoD WW2 to celebrate the launch!
#CODWW2 #CODWWII https://t.co/ZBdaFTV…</t>
  </si>
  <si>
    <t>waspsgaming_
We will be announcing our new EU
#CODWWII Roster tonight have an
good Monday everyone #MondayMotivaton
https://t.co/ZjceayhVoQ</t>
  </si>
  <si>
    <t>vus4az6prkedfqw
RT @CoDWW2Intel: How have the CoD
WW2 Servers been for you today?
#CoDWW2 #CoDWWII Reply if they're
working or not working! https://t.co/R…</t>
  </si>
  <si>
    <t>xrqm1st
RT @CoDWW2Intel: Here's all of
the 10 Prestige + Prestige Master
Icons in CoD WWII! #CoDWW2 #CoDWWII
Credit: Reddit (LackingAGoodName)
htt…</t>
  </si>
  <si>
    <t>yoh4934
RT @Cdiscount: 🎁 #Concours 🎮
#PS4 + #CODWWII à gagner &amp;gt; https://t.co/9QvQzp85fe
⭐️ Pour participer : RT + Follow
@Cdiscount 📢 TAS 09/…</t>
  </si>
  <si>
    <t>fpskrieger
Today's #GamertagMisspelling -
'Duecex22'. Do people not check
spelling? #CODWWII #CallOfDuty
#PS4 #PS4Pro #PS4share https://t.co/xgc2IQxWWj</t>
  </si>
  <si>
    <t xml:space="preserve">enyaok
</t>
  </si>
  <si>
    <t xml:space="preserve">stonewalltabor
</t>
  </si>
  <si>
    <t>martinjlangley
RT @CoDWW2Intel: Issue seems to
be an Infinite loading screen loop
for most now with the #CoDWWII
servers. RT if this is happening
to you.…</t>
  </si>
  <si>
    <t>sonicwarrior1
RT @CoDWW2Intel: CALL OF DUTY WWII
GIVEAWAY! #CoDWWII To Enter: 1.
RT 2. FOLLOW 3. GET 20x MORE CHANCE
TO WIN ➡️ https://t.co/c3lAaUHM5t…</t>
  </si>
  <si>
    <t>davidc94_
CALL OF DUTY BACK TO ITS BEST!
#CODWWII</t>
  </si>
  <si>
    <t>f1racingg
RT @InglouriousJojo: #CONCOURS
TU VEUX GAGNER CALL OF DUTY: WW2
SUR PS4 ? RIEN DE PLUS SIMPLE 🤠
RT + LIKE CE TWEET (TOUT EN RESPIRANT
TRÈ…</t>
  </si>
  <si>
    <t>krypticridicule
RT @HollowPoiint: Are you enjoying
#CODWWII ? ? RT : yes LIKE: no</t>
  </si>
  <si>
    <t>kazmorling
RT @charlieINTEL: If your rank
was reset in #CODWWII, please reach
out to Activision Support (@ATVIAssist)
for help. https://t.co/fcZTkIAxoG</t>
  </si>
  <si>
    <t>aimadyousri
RT @Cdiscount: 🎁 #Concours 🎮
#PS4 + #CODWWII à gagner &amp;gt; https://t.co/9QvQzp85fe
⭐️ Pour participer : RT + Follow
@Cdiscount 📢 TAS 09/…</t>
  </si>
  <si>
    <t>captain_chexx
Well just hit prestige one in #CODWWII
let's get it</t>
  </si>
  <si>
    <t>nukakanu
RT @sasuke_hotaru: 【出演情報】11/3に発売になりました、『コール
オブ デューティ ワールドウォーII』 に吹替出演しています。
キャンペーンモードの、ルソー役担当です。 FPSの舞台が第二次世界大戦へ。
よろしくお願いします！ #CoDWW2 htt…</t>
  </si>
  <si>
    <t>acuario131088
RT @CallofDuty: Juega en la 1.ª
División de Infantería y lucha
por la libertad en #CODWWII. Ya
disponible.</t>
  </si>
  <si>
    <t>_lordstorm_
RT @TheGrefgYT: ¡NUEVO VÍDEO! 😡😠
#CODWWII ME BANEA 😠😡 RT Chicos!!
🙌🏻🔥▶️ https://t.co/78KdJQv8Ij
https://t.co/heBObzc6N5</t>
  </si>
  <si>
    <t>dam_mchny
RT @ApeX_Clan1: 5ème au classement
mondial sur #CODWWII On vise la
première place 🏅 https://t.co/DwOY2PUomE</t>
  </si>
  <si>
    <t>leebrodleyca
Not all heroes wear capes, some
buy the first door on zombies.
#CODWWII #Zombies</t>
  </si>
  <si>
    <t>rdz_elf
RT @ATVIAssist: Here is a list
of all the known issues in #CODWWII:https://t.co/TjmEk14aqO</t>
  </si>
  <si>
    <t>nautilus_147
RT @HollowPoiint: Are you enjoying
#CODWWII ? ? RT : yes LIKE: no</t>
  </si>
  <si>
    <t>trakz__
RT @ApeX_Clan1: Une des maps trouvés
dans les fichiers de #CODWWII pour
le DLC 1... #RT si tu l'as reconnu
👀 https://t.co/Q3BJmgQAOZ</t>
  </si>
  <si>
    <t>miragea4i2
皆さん上手すぎです！！ #CoD #WW2 #CoDWW2　#CODWWII
https://t.co/zuUt4S3XGk</t>
  </si>
  <si>
    <t>canaansfx
RT @HollowPoiint: Are you enjoying
#CODWWII ? ? RT : yes LIKE: no</t>
  </si>
  <si>
    <t>nihikahaa
RT @RushGamingJP: 【Rush Gaming発足記念キャンペーン！】
@RushGamingJPをフォロー＆このツイートをRTで、プロチームご用達公式コントローラー、「Scuf
Impact 」を抽選で1名様にプレゼント! 応募期限：11/30
23:59 #r…</t>
  </si>
  <si>
    <t>stan_voetbal
RT @CallofDuty: T-minus one hour
until Call of Duty®: WWII arrives
in the U.S. Is your squad ready?
#CODWWII</t>
  </si>
  <si>
    <t>sophiee_jadee_
Actually really loving #CODWWII
atm. Probably even one of my favs.
Don't really care if you feel different,
thanks 💁</t>
  </si>
  <si>
    <t>aerielockehart
RT @StayPureGG: Happy to announce
our entry into eSports. Introducing
our official #CODWWII roster. @Sharp_tK
@Neslo @Whea7s @ToshMcgruder…</t>
  </si>
  <si>
    <t>koaiachan
RT @EAA_tw: CoD:WWII：サーバーの接続問題や巻き戻し現象を修正！
原因は予想以上の人気によるアクセス集中 #CoDWWII https://t.co/iMtnw5W2Tl
https://t.co/VQkd1m6D3S</t>
  </si>
  <si>
    <t>lq4cid
RT @RushGamingJP: 【Rush Gaming発足記念キャンペーン！】
@RushGamingJPをフォロー＆このツイートをRTで、プロチームご用達公式コントローラー、「Scuf
Impact 」を抽選で1名様にプレゼント! 応募期限：11/30
23:59 #r…</t>
  </si>
  <si>
    <t>ilredeimortirip
CODWWII POSTAZIONE https://t.co/o9uI5YbXOw
via @YouTube</t>
  </si>
  <si>
    <t>eliasdesmedt1
RT @YaraskyGaming: Hierbij mijn
stats op #CODWWII op dit moment,
morgen prestige in en doorknallen!
=D https://t.co/SESPhZY1c2</t>
  </si>
  <si>
    <t>gallimore7
RT @Tesco: The definitive WWII
campaign at an unbeatable price.
Get #CODWWII for £44 at Tesco now,
in-store and online. https://t.co/yEgyxR…</t>
  </si>
  <si>
    <t>fat_cunt_69
RT @FaZeJev: @MichaelCondrey Hey
is there a Dark Matter/Exclusion
Zone equivalent in CODWWII? I need
to know if contemplating throwing
myse…</t>
  </si>
  <si>
    <t>eurogamer_it
Dopo i voti anche le vendite testimoniano
il successo di #CoDWWII https://t.co/0JJvk5kNvy</t>
  </si>
  <si>
    <t>kamarin375
RT @MaTtKs: Five Guys. 🍔 #CODWWII
https://t.co/YfKvKZD3Pa</t>
  </si>
  <si>
    <t>jakeisallday
RT @CoDWW2Intel: RT if you agree
the Snipers and BAR need nerfing
in #CoDWWII What else do you feel
needs changing?</t>
  </si>
  <si>
    <t>bestruby_ever
CoDWWⅡ redditの記事にマルチプレイの指令本部マップをわかり易く作成しているプレイヤーがいました
#CoDWW2 I Made an Overhead Reference
Map for Headquarters https://t.co/dK61YFsifj</t>
  </si>
  <si>
    <t>mrsegg1
Win #CODWWII on #PS4 or #XboxOne!
RT + Follow @postabargain &amp;amp;
@game_collection and enter here:
https://t.co/xRjuiGlROL</t>
  </si>
  <si>
    <t>wehrmacht_879
CoDWWⅡやりたい(ボソ</t>
  </si>
  <si>
    <t>gbaikrich
RT @Cdiscount: 🎁 #Concours 🎮
#PS4 + #CODWWII à gagner &amp;gt; https://t.co/9QvQzp85fe
⭐️ Pour participer : RT + Follow
@Cdiscount 📢 TAS 09/…</t>
  </si>
  <si>
    <t>karasumaruyu
RT @EAA_tw: CoD:WWII：サーバーの接続問題や巻き戻し現象を修正！
原因は予想以上の人気によるアクセス集中 #CoDWWII https://t.co/iMtnw5W2Tl
https://t.co/VQkd1m6D3S</t>
  </si>
  <si>
    <t>misstmw82
RT @Tesco: The definitive WWII
campaign at an unbeatable price.
Get #CODWWII for £44 at Tesco now,
in-store and online. https://t.co/yEgyxR…</t>
  </si>
  <si>
    <t>governornacho
#CODWWII might just be the best
CoD since BO1.</t>
  </si>
  <si>
    <t>aradelisu
CODWWⅡ買ってやったった。</t>
  </si>
  <si>
    <t>rintaaa1
RT @k_carius: CoDWWⅡの例のあれ https://t.co/D6GIygertV</t>
  </si>
  <si>
    <t>cortikiller99
RT @TheGrefgYT: ¡NUEVO VÍDEO! 😡😠
#CODWWII ME BANEA 😠😡 RT Chicos!!
🙌🏻🔥▶️ https://t.co/78KdJQv8Ij
https://t.co/heBObzc6N5</t>
  </si>
  <si>
    <t>pepsiweed
RT @Siefe: 🔴GIVEAWAY! RT &amp;amp;
FOLLOW for a chance to win a copy
of #CODWWII ! #AD https://t.co/LMlUYaq1OM</t>
  </si>
  <si>
    <t>adam_m870
RT @k_carius: CoDWWⅡの例のあれ https://t.co/D6GIygertV</t>
  </si>
  <si>
    <t>tacit_blade
RT @Siefe: 🔴GIVEAWAY! RT &amp;amp;
FOLLOW for a chance to win a copy
of #CODWWII ! #AD https://t.co/LMlUYaq1OM</t>
  </si>
  <si>
    <t>bigmikecomer
When all you wanna do is grind
WWII thanks @SHGames for brining
that feeling back #CODWWII #BOOTSONGROUND</t>
  </si>
  <si>
    <t>bigdoink_
RT @PGSports: RT and follow to
win a copy of #CODWWII winner chooses
XB1 or PS4. Ends 11/7 https://t.co/keCA34QUP3</t>
  </si>
  <si>
    <t>floco_o
RT @Cdiscount: 🎁 #Concours 🎮
#PS4 + #CODWWII à gagner &amp;gt; https://t.co/9QvQzp85fe
⭐️ Pour participer : RT + Follow
@Cdiscount 📢 TAS 09/…</t>
  </si>
  <si>
    <t>thiibzer
RT @ApeX_Clan1: Une des maps trouvés
dans les fichiers de #CODWWII pour
le DLC 1... #RT si tu l'as reconnu
👀 https://t.co/Q3BJmgQAOZ</t>
  </si>
  <si>
    <t>angus59013304
RT @_KrypticElement: Just finished
the Campaign for #CODWWII, what
an amazing story! Hats off to you
guys! @CallofDuty @SHGames @MichaelCon…</t>
  </si>
  <si>
    <t xml:space="preserve">_krypticelement
</t>
  </si>
  <si>
    <t xml:space="preserve">codfanboy1993
</t>
  </si>
  <si>
    <t xml:space="preserve">michaelcon
</t>
  </si>
  <si>
    <t>corentinasc
RT @Cdiscount: 🎁 #Concours 🎮
#PS4 + #CODWWII à gagner &amp;gt; https://t.co/9QvQzp85fe
⭐️ Pour participer : RT + Follow
@Cdiscount 📢 TAS 09/…</t>
  </si>
  <si>
    <t>wakame0129
RT @k_carius: CoDWWⅡの例のあれ https://t.co/D6GIygertV</t>
  </si>
  <si>
    <t>ipuxt
RT @ipuxt: #CODWWII  1 2 3? I lost
count XD https://t.co/PXplhvSQtu</t>
  </si>
  <si>
    <t>k4trx_
RT @Cdiscount: 🎁 #Concours 🎮
#PS4 + #CODWWII à gagner &amp;gt; https://t.co/9QvQzp85fe
⭐️ Pour participer : RT + Follow
@Cdiscount 📢 TAS 09/…</t>
  </si>
  <si>
    <t>kitsuniz
RT @Cdiscount: 🎁 #Concours 🎮
#PS4 + #CODWWII à gagner &amp;gt; https://t.co/9QvQzp85fe
⭐️ Pour participer : RT + Follow
@Cdiscount 📢 TAS 09/…</t>
  </si>
  <si>
    <t>noobysnipe
RT @Cdiscount: 🎁 #Concours 🎮
#PS4 + #CODWWII à gagner &amp;gt; https://t.co/9QvQzp85fe
⭐️ Pour participer : RT + Follow
@Cdiscount 📢 TAS 09/…</t>
  </si>
  <si>
    <t>nykopowered
@resttpowered rozmyslam ze ci Destiny
2 alebo CODWWII 🤔</t>
  </si>
  <si>
    <t xml:space="preserve">resttpowered
</t>
  </si>
  <si>
    <t>redchris74
RT @433Formation: FOLLOW US &amp;amp;
RT for a chance to win FIFA 18
&amp;amp; COD WWII! #Giveaway #Competition
#FIFA #COD #FIFA18 #CODWWII #PS4
🎮 https://…</t>
  </si>
  <si>
    <t>dearcosanna
RT @TheGrefgYT: ¡NUEVO VÍDEO! 😡😠
#CODWWII ME BANEA 😠😡 RT Chicos!!
🙌🏻🔥▶️ https://t.co/78KdJQv8Ij
https://t.co/heBObzc6N5</t>
  </si>
  <si>
    <t>soccer110404
RT @EAA_tw: CoD:WWII：サーバーの接続問題や巻き戻し現象を修正！
原因は予想以上の人気によるアクセス集中 #CoDWWII https://t.co/iMtnw5W2Tl
https://t.co/VQkd1m6D3S</t>
  </si>
  <si>
    <t>zcar99
RT @Siefe: 🔴GIVEAWAY! RT &amp;amp;
FOLLOW for a chance to win a copy
of #CODWWII ! #AD https://t.co/LMlUYaq1OM</t>
  </si>
  <si>
    <t>labrats57
RT @TheGrefgYT: ¡NUEVO VÍDEO! 😡😠
#CODWWII ME BANEA 😠😡 RT Chicos!!
🙌🏻🔥▶️ https://t.co/78KdJQv8Ij
https://t.co/heBObzc6N5</t>
  </si>
  <si>
    <t>drissreiben
Turner :( #CODWWII</t>
  </si>
  <si>
    <t>gilver0921tk
CoDWWII欲しい</t>
  </si>
  <si>
    <t>nskn_sn
@captainfunasaka CodWWⅡってどうよ</t>
  </si>
  <si>
    <t xml:space="preserve">captainfunasaka
</t>
  </si>
  <si>
    <t>threedaysawsome
All I get is hit markers #CODWWII</t>
  </si>
  <si>
    <t>tekutekumasaya1
RT @EAA_tw: CoD:WWII： プレステージアイコン全10種と、プレステージマスターアイコンが判明
#CoDWWII https://t.co/PSkNgKtZ3K
https://t.co/41SmfDFFhy</t>
  </si>
  <si>
    <t>delta_rampagee
RT @ApeX_Clan1: 5ème au classement
mondial sur #CODWWII On vise la
première place 🏅 https://t.co/DwOY2PUomE</t>
  </si>
  <si>
    <t>andresterrazas0
RT @ExodusFates: When @OpTicMaNiaC
Get the saucing on kids in #CODWWII
Pubs: https://t.co/ZBB0DWHm0c</t>
  </si>
  <si>
    <t xml:space="preserve">opticmaniac
</t>
  </si>
  <si>
    <t>exodusfates
When @OpTicMaNiaC Get the saucing
on kids in #CODWWII Pubs: https://t.co/ZBB0DWHm0c</t>
  </si>
  <si>
    <t>encurable
RT @Buhllistic: #CoDWWII or #CoDBO3
🚀👀 https://t.co/56D1fIY6ks</t>
  </si>
  <si>
    <t>zaki_yqmq
RT @EAA_tw: CoD:WWII：サーバーの接続問題や巻き戻し現象を修正！
原因は予想以上の人気によるアクセス集中 #CoDWWII https://t.co/iMtnw5W2Tl
https://t.co/VQkd1m6D3S</t>
  </si>
  <si>
    <t>gilgamesh_ex
星の夢Soul.0Sをエンブレムで作ってみた。#CoDWWII
#PS4share https://t.co/pTev8MYevk</t>
  </si>
  <si>
    <t>zanygeek
RT @FPSKrieger: Today's #GamertagMisspelling
- 'Duecex22'. Do people not check
spelling? #CODWWII #CallOfDuty
#PS4 #PS4Pro #PS4share https:…</t>
  </si>
  <si>
    <t>wkew7saidjbbk7w
RT @RushGamingJP: 【Rush Gaming発足記念キャンペーン！】
@RushGamingJPをフォロー＆このツイートをRTで、プロチームご用達公式コントローラー、「Scuf
Impact 」を抽選で1名様にプレゼント! 応募期限：11/30
23:59 #r…</t>
  </si>
  <si>
    <t>ybot74
I liked a @YouTube video https://t.co/abfan1hHj3
RGM Podcast 34 - CoDWWII, Destiny
2, Xbox One X release &amp;amp; much
more</t>
  </si>
  <si>
    <t>sam_stoneman
Enter This #PS4 Limited Edition
#CODWWII Giveaway! https://t.co/W7lPsW8A39</t>
  </si>
  <si>
    <t>mohdgaming11
RT @HollowPoiint: Are you enjoying
#CODWWII ? ? RT : yes LIKE: no</t>
  </si>
  <si>
    <t>xleeshh
#CODWWII https://t.co/JoRaNbbZxg</t>
  </si>
  <si>
    <t>itzbayse
RT @xLeeshh: #CODWWII https://t.co/JoRaNbbZxg</t>
  </si>
  <si>
    <t>goldonator_
RT @sarahjayne993: https://t.co/8X5XZoOvQR
im live! #CODWWII @iTz_Official1
https://t.co/ZxgmJuQ2DE</t>
  </si>
  <si>
    <t>elcrypto13
RT @Cdiscount: 🎁 #Concours 🎮
#PS4 + #CODWWII à gagner &amp;gt; https://t.co/9QvQzp85fe
⭐️ Pour participer : RT + Follow
@Cdiscount 📢 TAS 09/…</t>
  </si>
  <si>
    <t>fr_domenico
RT @Cdiscount: 🎁 #Concours 🎮
#PS4 + #CODWWII à gagner &amp;gt; https://t.co/9QvQzp85fe
⭐️ Pour participer : RT + Follow
@Cdiscount 📢 TAS 09/…</t>
  </si>
  <si>
    <t>elmanu1929
RT @Cdiscount: 🎁 #Concours 🎮
#PS4 + #CODWWII à gagner &amp;gt; https://t.co/9QvQzp85fe
⭐️ Pour participer : RT + Follow
@Cdiscount 📢 TAS 09/…</t>
  </si>
  <si>
    <t>mfdali01
RT @StayPureGG: Happy to announce
our entry into eSports. Introducing
our official #CODWWII roster. @Sharp_tK
@Neslo @Whea7s @ToshMcgruder…</t>
  </si>
  <si>
    <t>kaaiilo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</si>
  <si>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sw1ftyyt
RT @CoDWW2Intel: Known Issues in
#CodWWII Are you still experiencing
any issues? https://t.co/0UkGrd4bzC
https://t.co/XR5DR0vOIm</t>
  </si>
  <si>
    <t>smrtyu675
RT @ApeX_Clan1: Une des maps trouvés
dans les fichiers de #CODWWII pour
le DLC 1... #RT si tu l'as reconnu
👀 https://t.co/Q3BJmgQAOZ</t>
  </si>
  <si>
    <t>thewunderbar935
RT @FaZeJev: @MichaelCondrey Hey
is there a Dark Matter/Exclusion
Zone equivalent in CODWWII? I need
to know if contemplating throwing
myse…</t>
  </si>
  <si>
    <t>fakehaseo
RT @CoDWW2Intel: CALL OF DUTY WWII
GIVEAWAY! #CoDWWII To Enter: 1.
RT 2. FOLLOW 3. GET 20x MORE CHANCE
TO WIN ➡️ https://t.co/c3lAaUHM5t…</t>
  </si>
  <si>
    <t>moneyinmylungs
RT @CoDWW2Intel: RT if you're still
experiencing issues with #CoDWWII
Servers or if it's taking you a
long time to find a lobby! #CoDWW2
ht…</t>
  </si>
  <si>
    <t>airwolfgamer
¡Subiendo nuevo video!! #CODWWII
¡Atentos al canal! 😀 https://t.co/orZsPfFAYj
@Promo_YT</t>
  </si>
  <si>
    <t>promo_yt
RT @airwolfgamer: ¡Subiendo nuevo
video!! #CODWWII ¡Atentos al canal!
😀 https://t.co/orZsPfFAYj @Promo_YT</t>
  </si>
  <si>
    <t>nelty_
RT @Cdiscount: 🎁 #Concours 🎮
#PS4 + #CODWWII à gagner &amp;gt; https://t.co/9QvQzp85fe
⭐️ Pour participer : RT + Follow
@Cdiscount 📢 TAS 09/…</t>
  </si>
  <si>
    <t>johncleaver1992
#Prestige #CODWWII</t>
  </si>
  <si>
    <t>dcveldq
RT @RushGamingJP: 【Rush Gaming発足記念キャンペーン！】
@RushGamingJPをフォロー＆このツイートをRTで、プロチームご用達公式コントローラー、「Scuf
Impact 」を抽選で1名様にプレゼント! 応募期限：11/30
23:59 #r…</t>
  </si>
  <si>
    <t>nai_ali20
RT @Cdiscount: 🎁 #Concours 🎮
#PS4 + #CODWWII à gagner &amp;gt; https://t.co/9QvQzp85fe
⭐️ Pour participer : RT + Follow
@Cdiscount 📢 TAS 09/…</t>
  </si>
  <si>
    <t>teujip
RT @OriginSGamingFR: 🎁 #CONCOURS
🎁 GAGNE UN SEASON PASS #CODWWII
SUR #XBOXONE #RT CE TWEET 🔁 FOLLOW
@OriginSGamingFR TAS LE 20/11 🏁
htt…</t>
  </si>
  <si>
    <t xml:space="preserve">originsgamingfr
</t>
  </si>
  <si>
    <t>landy_gfx
RT @HollowPoiint: Are you enjoying
#CODWWII ? ? RT : yes LIKE: no</t>
  </si>
  <si>
    <t xml:space="preserve">thexclusiveace
</t>
  </si>
  <si>
    <t>retweets2017
RT @FPSKrieger: Today's #GamertagMisspelling
- 'Duecex22'. Do people not check
spelling? #CODWWII #CallOfDuty
#PS4 #PS4Pro #PS4share https:…</t>
  </si>
  <si>
    <t>muttro
Call of Duty WWII - Campanha -
#04 - World at War 2 https://t.co/S2jiCu9NlM
#CODWWII #XboxOne #PS4 #PC #Gameplay
#Campanha</t>
  </si>
  <si>
    <t>gr56_
RT @CoDWW2Intel: Here's all of
the 10 Prestige + Prestige Master
Icons in CoD WWII! #CoDWW2 #CoDWWII
Credit: Reddit (LackingAGoodName)
htt…</t>
  </si>
  <si>
    <t>calero_edinson
RT @ExodusFates: When @OpTicMaNiaC
Get the saucing on kids in #CODWWII
Pubs: https://t.co/ZBB0DWHm0c</t>
  </si>
  <si>
    <t>iamprototype_
RT @CoDWW2Intel: RT if you agree
the Snipers and BAR need nerfing
in #CoDWWII What else do you feel
needs changing?</t>
  </si>
  <si>
    <t>_akabruno
RT @Buhllistic: #CoDWWII or #CoDBO3
🚀👀 https://t.co/56D1fIY6ks</t>
  </si>
  <si>
    <t>amrockyy
RT @team_infused: RT &amp;amp; Follow
for the Chance to Win in our #CODWWII
Launch Giveaway! #RedArmy #ASTROfamily
#TeamSCUF **Winners Picked on No…</t>
  </si>
  <si>
    <t>karlaquevedo19
RT @byRovi23: Creo que ahora mismo
@inpinkMel tiene más viciada que
yo al CoDWWII 🙄</t>
  </si>
  <si>
    <t xml:space="preserve">inpinkmel
</t>
  </si>
  <si>
    <t xml:space="preserve">byrovi23
</t>
  </si>
  <si>
    <t>paulojrmarilia
RT @CoDWW2Intel: CALL OF DUTY WWII
GIVEAWAY! #CoDWWII To Enter: 1.
RT 2. FOLLOW 3. GET 20x MORE CHANCE
TO WIN ➡️ https://t.co/c3lAaUHM5t…</t>
  </si>
  <si>
    <t>fabster8221
RT @ScottyDontTwit: Going live
within the next 20mins with more
#CODWWII #SupportSmallStreamers
#RT for a shoutout https://t.co/taPlMDlj…</t>
  </si>
  <si>
    <t>proxy_frag
RT @ApeX_Clan1: 5ème au classement
mondial sur #CODWWII On vise la
première place 🏅 https://t.co/DwOY2PUomE</t>
  </si>
  <si>
    <t>lojokiker
RT @Cdiscount: 🎁 #Concours 🎮
#PS4 + #CODWWII à gagner &amp;gt; https://t.co/9QvQzp85fe
⭐️ Pour participer : RT + Follow
@Cdiscount 📢 TAS 09/…</t>
  </si>
  <si>
    <t>fleedom125
RT @kanechika27: コールオブデューティシリーズ並べて観た。いやぁ圧巻…。歴史を感じる。
#CODWWII https://t.co/d07VqBBnES</t>
  </si>
  <si>
    <t xml:space="preserve">kanechika27
</t>
  </si>
  <si>
    <t>skyybloo_
Let the grind continue!!! #CODWWII</t>
  </si>
  <si>
    <t>lacoste_russell
RT @ApeX_Clan1: 5ème au classement
mondial sur #CODWWII On vise la
première place 🏅 https://t.co/DwOY2PUomE</t>
  </si>
  <si>
    <t>jesusmontaitos
RT @TheGrefgYT: ¡NUEVO VÍDEO! 😡😠
#CODWWII ME BANEA 😠😡 RT Chicos!!
🙌🏻🔥▶️ https://t.co/78KdJQv8Ij
https://t.co/heBObzc6N5</t>
  </si>
  <si>
    <t>joshuahardz001
RT @MichaelCondrey: Finally, launch
weekend with fans, and for fans.
Thanks for standing by us over
the past 3 years! Lots more to
come! -x…</t>
  </si>
  <si>
    <t>slowlebelge
RT @ApeX_Clan1: 5ème au classement
mondial sur #CODWWII On vise la
première place 🏅 https://t.co/DwOY2PUomE</t>
  </si>
  <si>
    <t>angry_kurt
Win #CODWWII on #PS4 or #XboxOne!
RT + Follow @postabargain &amp;amp;
@game_collection and enter here:
https://t.co/6EDtQlBlkY</t>
  </si>
  <si>
    <t>tat_three
RT @EAA_tw: CoD:WWII：サーバーの接続問題や巻き戻し現象を修正！
原因は予想以上の人気によるアクセス集中 #CoDWWII https://t.co/iMtnw5W2Tl
https://t.co/VQkd1m6D3S</t>
  </si>
  <si>
    <t>lucaschmelzer57
RT @CoDWW2Intel: RT if you agree
the Snipers and BAR need nerfing
in #CoDWWII What else do you feel
needs changing?</t>
  </si>
  <si>
    <t>waldhorinhio
RT @Cdiscount: 🎁 #Concours 🎮
#PS4 + #CODWWII à gagner &amp;gt; https://t.co/9QvQzp85fe
⭐️ Pour participer : RT + Follow
@Cdiscount 📢 TAS 09/…</t>
  </si>
  <si>
    <t>rojo1517
RT @Siefe: 🔴GIVEAWAY! RT &amp;amp;
FOLLOW for a chance to win a copy
of #CODWWII ! #AD https://t.co/LMlUYaq1OM</t>
  </si>
  <si>
    <t>clkconnor
RT @FaZeJev: @MichaelCondrey Hey
is there a Dark Matter/Exclusion
Zone equivalent in CODWWII? I need
to know if contemplating throwing
myse…</t>
  </si>
  <si>
    <t>elias12497
RT @CoDWW2Intel: RT if you're currently
seeing the #CoDWWII Servers Down!
#CoDWW2 Reply with a screenshot
of your error code! https://t.co…</t>
  </si>
  <si>
    <t>erick_ortega99
RT @TheGrefgYT: ¡NUEVO VÍDEO! 😡😠
#CODWWII ME BANEA 😠😡 RT Chicos!!
🙌🏻🔥▶️ https://t.co/78KdJQv8Ij
https://t.co/heBObzc6N5</t>
  </si>
  <si>
    <t>oleo325
RT @k_carius: CoDWWⅡの例のあれ https://t.co/D6GIygertV</t>
  </si>
  <si>
    <t>ju4ndi61
RT @TheGrefgYT: ¡NUEVO VÍDEO! 😡😠
#CODWWII ME BANEA 😠😡 RT Chicos!!
🙌🏻🔥▶️ https://t.co/78KdJQv8Ij
https://t.co/heBObzc6N5</t>
  </si>
  <si>
    <t>styrosfr
RT @ApeX_Clan1: 5ème au classement
mondial sur #CODWWII On vise la
première place 🏅 https://t.co/DwOY2PUomE</t>
  </si>
  <si>
    <t>warioshok
RT @CoDWW2Intel: Here's all of
the 10 Prestige + Prestige Master
Icons in CoD WWII! #CoDWW2 #CoDWWII
Credit: Reddit (LackingAGoodName)
htt…</t>
  </si>
  <si>
    <t>ht_nk
はっCODWWIIやらねば</t>
  </si>
  <si>
    <t>keor94
RT @TheGrefgYT: ¡NUEVO VÍDEO! 😡😠
#CODWWII ME BANEA 😠😡 RT Chicos!!
🙌🏻🔥▶️ https://t.co/78KdJQv8Ij
https://t.co/heBObzc6N5</t>
  </si>
  <si>
    <t>neosannin
Мидир умер! Как и сервера #codwwii
... #PS4share https://t.co/P2ZPYbUZ6K</t>
  </si>
  <si>
    <t>sebastangutier1
RT @TheGrefgYT: ¡NUEVO VÍDEO! 😡😠
#CODWWII ME BANEA 😠😡 RT Chicos!!
🙌🏻🔥▶️ https://t.co/78KdJQv8Ij
https://t.co/heBObzc6N5</t>
  </si>
  <si>
    <t>ps_zakill123
RT @ApeX_Clan1: 5ème au classement
mondial sur #CODWWII On vise la
première place 🏅 https://t.co/DwOY2PUomE</t>
  </si>
  <si>
    <t>house_l_117
Enter This #PS4 Limited Edition
#CODWWII Giveaway! https://t.co/YkrD7XUDQg</t>
  </si>
  <si>
    <t>vg_ffbso
RT @CoDWW2Intel: RT if you agree
the Snipers and BAR need nerfing
in #CoDWWII What else do you feel
needs changing?</t>
  </si>
  <si>
    <t>valu_gameing333
RT @RushGamingJP: 【Rush Gaming発足記念キャンペーン！】
@RushGamingJPをフォロー＆このツイートをRTで、プロチームご用達公式コントローラー、「Scuf
Impact 」を抽選で1名様にプレゼント! 応募期限：11/30
23:59 #r…</t>
  </si>
  <si>
    <t>jet_black_sr
RT @CoDWW2Intel: Here's all of
the 10 Prestige + Prestige Master
Icons in CoD WWII! #CoDWW2 #CoDWWII
Credit: Reddit (LackingAGoodName)
htt…</t>
  </si>
  <si>
    <t>lokolestat
RT @TheGrefgYT: ¡NUEVO VÍDEO! 😡😠
#CODWWII ME BANEA 😠😡 RT Chicos!!
🙌🏻🔥▶️ https://t.co/78KdJQv8Ij
https://t.co/heBObzc6N5</t>
  </si>
  <si>
    <t>zidguetal
RT @ApeX_Clan1: RT si tu as des
problèmes de connexion sur #CODWWII</t>
  </si>
  <si>
    <t>ibraheems18
RT @CoDWW2Intel: RT if you agree
the Snipers and BAR need nerfing
in #CoDWWII What else do you feel
needs changing?</t>
  </si>
  <si>
    <t>h8paul
Join the #SquadUp x COD Up Giveaway
w/ eUnited &amp;amp; ASTRO Gaming to
win new headsets for #CODWWII!
Free to Enter @ https://t.co/25ytZQsIK7</t>
  </si>
  <si>
    <t>vegardhland
RT @ATVIAssist: Here is a list
of all the known issues in #CODWWII:https://t.co/TjmEk14aqO</t>
  </si>
  <si>
    <t>kyle_slabbert25
RT @HollowPoiint: Are you enjoying
#CODWWII ? ? RT : yes LIKE: no</t>
  </si>
  <si>
    <t>cuteaccent
For all messaging me... chill ya
beans I'm kicking arse in #CODWWII
#Priorities 🤣😜 https://t.co/YdVCbgoaKy</t>
  </si>
  <si>
    <t>antonioperezsfc
Los de PES nos quejamos de los
servidores del juego pero ¿habeis
probado los de #CODWWII que tarda
1h en encontrar partida? Jajajaja</t>
  </si>
  <si>
    <t>er_xurrita_92
RT @AntonioPerezSFC: Los de PES
nos quejamos de los servidores
del juego pero ¿habeis probado
los de #CODWWII que tarda 1h en
encontrar par…</t>
  </si>
  <si>
    <t>hnikro
RT @CODFanboy1993: I want to say
thank you @MichaelCondrey @GlenSchofield
@SHGames @CallofDuty on your hard
work on #CODWWII. It is so amaz…</t>
  </si>
  <si>
    <t>fillewet
RT @Siefe: 🔴GIVEAWAY! RT &amp;amp;
FOLLOW for a chance to win a copy
of #CODWWII ! #AD https://t.co/LMlUYaq1OM</t>
  </si>
  <si>
    <t>s_aerox
RT @CoDWW2Intel: RT if you agree
the Snipers and BAR need nerfing
in #CoDWWII What else do you feel
needs changing?</t>
  </si>
  <si>
    <t>the_exolution
RT @ATVIAssist: Here is a list
of all the known issues in #CODWWII:https://t.co/TjmEk14aqO</t>
  </si>
  <si>
    <t>miyagitiger0120
RT @k_carius: CoDWWⅡの例のあれ https://t.co/D6GIygertV</t>
  </si>
  <si>
    <t>nerdyshelties
Arrived at Brunswick! Time to lend
a helping hand #CODWWII #zombiesrun
https://t.co/U5edwDrNZy</t>
  </si>
  <si>
    <t>emce_yt
RT @QuanFlix_: #CODWWII giveaway
1- Follow @quanflix_ 2- RT Tweet
Picking winner 11/5 https://t.co/5xom7agXpf</t>
  </si>
  <si>
    <t>daleroxx
RT @MindfreakPro: Gear up for the
release of #CODWWII with the ULTIMATE
giveaway thanks to @MindfreakPro's
amazing partners. Enter ➡️ http…</t>
  </si>
  <si>
    <t xml:space="preserve">mindfreakpro
</t>
  </si>
  <si>
    <t>davidt59100
RT @Fnac: JEU CONCOURS: À l'occasion
de la sortie de #CODWWII, tente
de gagner ces lots ! Pour participer
: RT + Follow @Fnac 😄https://t.co…</t>
  </si>
  <si>
    <t>reacom54
RT @Cdiscount: 🎁 #Concours 🎮
#PS4 + #CODWWII à gagner &amp;gt; https://t.co/9QvQzp85fe
⭐️ Pour participer : RT + Follow
@Cdiscount 📢 TAS 09/…</t>
  </si>
  <si>
    <t>art3moose
Streaming tonight. 8pm. - Continuing
to grind CODWWII - Try complete
some fun challenges - Be there…
https://t.co/DhLU8l2PqV</t>
  </si>
  <si>
    <t>mf_rigz
RT @MindfreakPro: Gear up for the
release of #CODWWII with the ULTIMATE
giveaway thanks to @MindfreakPro's
amazing partners. Enter ➡️ http…</t>
  </si>
  <si>
    <t>lilkittykinsuk
I entered the @TurtleBeach Recon
Camo #CODWWII #GIVEAWAY. Squad
up with me and enter too! https://t.co/YsnEwLlo8a</t>
  </si>
  <si>
    <t>morcy069
RT @TheGrefgYT: ¡NUEVO VÍDEO! 😡😠
#CODWWII ME BANEA 😠😡 RT Chicos!!
🙌🏻🔥▶️ https://t.co/78KdJQv8Ij
https://t.co/heBObzc6N5</t>
  </si>
  <si>
    <t>owlopolis
RT @HollowPoiint: Are you enjoying
#CODWWII ? ? RT : yes LIKE: no</t>
  </si>
  <si>
    <t>joepreinen
#CODWWII Should I??? https://t.co/PoWX7GyXun</t>
  </si>
  <si>
    <t>bleucorbeau
RT @Cdiscount: 🎁 #Concours 🎮
#PS4 + #CODWWII à gagner &amp;gt; https://t.co/9QvQzp85fe
⭐️ Pour participer : RT + Follow
@Cdiscount 📢 TAS 09/…</t>
  </si>
  <si>
    <t>ontama003
PS4でCODWWⅡ始めました！ 今のところお気に入りはM1ガーランド。
あのカシャーン音はやはりたまりませんねっ！ https://t.co/hTVaeJ1gG5</t>
  </si>
  <si>
    <t>joe__973
RT @Cdiscount: 🎁 #Concours 🎮
#PS4 + #CODWWII à gagner &amp;gt; https://t.co/9QvQzp85fe
⭐️ Pour participer : RT + Follow
@Cdiscount 📢 TAS 09/…</t>
  </si>
  <si>
    <t>mrgarbanso
Y para muestra de lo dicho un boton
#CODWWII https://t.co/88x9lK92mp</t>
  </si>
  <si>
    <t>ranting_llama
#CODWWII would be a great game
if not for the bullshiters.</t>
  </si>
  <si>
    <t>opr_darkness
RT @CoDWW2Intel: RT if you're currently
seeing the #CoDWWII Servers Down!
#CoDWW2 Reply with a screenshot
of your error code! https://t.co…</t>
  </si>
  <si>
    <t>menaceug
Good morning everyone ready for
a new day #University #CODWWII
#PRselevanta</t>
  </si>
  <si>
    <t>guillaumehotton
RT @ApeX_Clan1: Une des maps trouvés
dans les fichiers de #CODWWII pour
le DLC 1... #RT si tu l'as reconnu
👀 https://t.co/Q3BJmgQAOZ</t>
  </si>
  <si>
    <t>icychromecinema
How about I just do some #CODWWII
videos that r not on the schedule
because it’s a new game. Thoughts!?🤭</t>
  </si>
  <si>
    <t>thejonnybeans
Everyone saying #CODWWII is the
best #CallofDuty is fucking retarded.
You clearly never played BO, BO2,
MW or MW2.</t>
  </si>
  <si>
    <t>deamonlod198
RT @IGN: Nothing like going back
to WW2. #CODWWII https://t.co/Wrg5e1V0LQ</t>
  </si>
  <si>
    <t>crabbyvfx
RT @Swakbro: CodWWII Giveaway!
Most RT Tag 3 People to Enter!
Good Luck. https://t.co/BpyvMKYQcm</t>
  </si>
  <si>
    <t>bfallforyou
RT @xtralife_es: 🔥 Este viernes
empieza la Segunda Guerra Mundial
🔥 Reserva ya #CODWWII con ventajas
multijugador y chapas USB de 🎁
https:/…</t>
  </si>
  <si>
    <t xml:space="preserve">xtralife_es
</t>
  </si>
  <si>
    <t>conpotank
RT @k_carius: CoDWWⅡの例のあれ https://t.co/D6GIygertV</t>
  </si>
  <si>
    <t>stef453
RT @Cdiscount: 🎁 #Concours 🎮
#PS4 + #CODWWII à gagner &amp;gt; https://t.co/9QvQzp85fe
⭐️ Pour participer : RT + Follow
@Cdiscount 📢 TAS 09/…</t>
  </si>
  <si>
    <t>lewisquigleyxx
RT @Tesco: The definitive WWII
campaign at an unbeatable price.
Get #CODWWII for £44 at Tesco now,
in-store and online. https://t.co/yEgyxR…</t>
  </si>
  <si>
    <t>ch0ch0zap
Join the #SquadUp x COD Up Giveaway
w/ eUnited &amp;amp; ASTRO Gaming to
win new headsets for #CODWWII!
Free to Enter @ https://t.co/Ve1xPhMJNl</t>
  </si>
  <si>
    <t>incarnatemedia
Call of Duty WWII GRIDIRON BEST
GAME! https://t.co/PixWBkxsIl via
@YouTube #CODWW2 #Gridiron #CallofDuty
#CODWWII</t>
  </si>
  <si>
    <t>kikujirosan
RT @team_infused: RT &amp;amp; Follow
for the Chance to Win in our #CODWWII
Launch Giveaway! #RedArmy #ASTROfamily
#TeamSCUF **Winners Picked on No…</t>
  </si>
  <si>
    <t>brutalkuller691
RT @HollowPoiint: Are you enjoying
#CODWWII ? ? RT : yes LIKE: no</t>
  </si>
  <si>
    <t>stillwaters777
RT @aarongreenberg: Pumped to see
the support and @CallofDuty WWII
now confirmed in 4K Ultra HD and
HDR, Enhanced for #XboxOneX ! #CODWWII…</t>
  </si>
  <si>
    <t xml:space="preserve">aarongreenberg
</t>
  </si>
  <si>
    <t>patstarthug
RT @ApeX_Clan1: Une des maps trouvés
dans les fichiers de #CODWWII pour
le DLC 1... #RT si tu l'as reconnu
👀 https://t.co/Q3BJmgQAOZ</t>
  </si>
  <si>
    <t>dorariko333
CODWWⅡのストーリーモードの始まりであるノルマンディー上陸（フランス上陸）は終戦のほぼ1年前、それより1年前に連合軍はイタリアに上陸しているって覚えておくといいよ</t>
  </si>
  <si>
    <t>jimmyprophet
RT @HollowPoiint: Are you enjoying
#CODWWII ? ? RT : yes LIKE: no</t>
  </si>
  <si>
    <t>gonzalez__15
RT @HollowPoiint: Are you enjoying
#CODWWII ? ? RT : yes LIKE: no</t>
  </si>
  <si>
    <t>xblack_sstarx
RT @ASTROGaming: 20 @CallofDuty
Prizes up for grabs! RT &amp;amp; Follow
@eUnitedgg to join their #SquadUp
Giveaway! #CODWWII Check em out
@ https…</t>
  </si>
  <si>
    <t>virgin_taku
RT @k_carius: CoDWWⅡの例のあれ https://t.co/D6GIygertV</t>
  </si>
  <si>
    <t>mariobermejo5
RT @TheGrefgYT: ¡NUEVO VÍDEO! 😡😠
#CODWWII ME BANEA 😠😡 RT Chicos!!
🙌🏻🔥▶️ https://t.co/78KdJQv8Ij
https://t.co/heBObzc6N5</t>
  </si>
  <si>
    <t>sirobakokanami
RT @EAA_tw: CoD:WWII： プレステージアイコン全10種と、プレステージマスターアイコンが判明
#CoDWWII https://t.co/PSkNgKtZ3K
https://t.co/41SmfDFFhy</t>
  </si>
  <si>
    <t>yukiryu4646
RT @ygm1019: 11月3日発売『CALL OF DUTY
WWll』と『劇団4ドル50セント』のタイアップ広告が展開されました😊🎆🎆
渋谷駅や新宿駅、心斎橋駅内などに掲示されているそうなので、 是非見ていただけたら嬉しいです💐
#CoD #CoDWWⅡ #PS4…</t>
  </si>
  <si>
    <t xml:space="preserve">ygm1019
</t>
  </si>
  <si>
    <t>rec_luckyjaw
ずっきとcod楽しかった!! #CODWWII https://t.co/X2kEC78aio</t>
  </si>
  <si>
    <t>edsonkibi
RT @DanyanCatSQ: EL VICIO UN RATITO
#CODWWII 💜🤷🏻‍♀️ https://t.co/1Pqz7N0AVo
https://t.co/4Cx50o8HCX</t>
  </si>
  <si>
    <t xml:space="preserve">danyancatsq
</t>
  </si>
  <si>
    <t>kusanagi_revolv
RT @k_carius: CoDWWⅡの例のあれ https://t.co/D6GIygertV</t>
  </si>
  <si>
    <t>insoomniaac
RT @CoDWW2Intel: RT if you agree
the Snipers and BAR need nerfing
in #CoDWWII What else do you feel
needs changing?</t>
  </si>
  <si>
    <t>byneets
RT @ApeX_Clan1: Une des maps trouvés
dans les fichiers de #CODWWII pour
le DLC 1... #RT si tu l'as reconnu
👀 https://t.co/Q3BJmgQAOZ</t>
  </si>
  <si>
    <t>askenvvy
Release the Paratroopers CoD WWII
- (Call of Duty World War II):
https://t.co/wU7s1IUpfl via @YouTube
#CODWWII</t>
  </si>
  <si>
    <t>loopygoon22
RT @ATVIAssist: Here is a list
of all the known issues in #CODWWII:https://t.co/TjmEk14aqO</t>
  </si>
  <si>
    <t>xromanx13
RT @CoDWW2Intel: Anything in the
game you think needs to be nerfed
or buffed? #CoDWWII</t>
  </si>
  <si>
    <t>allsortsbertie
RT @CallofDuty: Experience a wartime
story of perseverance and brotherhood.
#CODWWII is available now.</t>
  </si>
  <si>
    <t>smokeyjoh
So #CODWWII is: A) incredibly good
looking B) surprisingly heartfelt
C) at times too familiar About
3/4 through and really enjoying
it.</t>
  </si>
  <si>
    <t>wendymorecombe
RT @furby2009: Win #CODWWII on
#PS4 or #XboxOne! RT + Follow @postabargain
&amp;amp; @game_collection and enter
here: https://t.co/sRlDkEXJIG</t>
  </si>
  <si>
    <t>furby2009
Win #CODWWII on #PS4 or #XboxOne!
RT + Follow @postabargain &amp;amp;
@game_collection and enter here:
https://t.co/sRlDkEXJIG</t>
  </si>
  <si>
    <t>elcrack888a
RT @TheGrefgYT: ¡NUEVO VÍDEO! 😡😠
#CODWWII ME BANEA 😠😡 RT Chicos!!
🙌🏻🔥▶️ https://t.co/78KdJQv8Ij
https://t.co/heBObzc6N5</t>
  </si>
  <si>
    <t>air_wols
@Cdiscount #PS4+#CODWWII</t>
  </si>
  <si>
    <t>4xe4t835ohonzaj
RT @sasuke_hotaru: 【出演情報】11/3に発売になりました、『コール
オブ デューティ ワールドウォーII』 に吹替出演しています。
キャンペーンモードの、ルソー役担当です。 FPSの舞台が第二次世界大戦へ。
よろしくお願いします！ #CoDWW2 htt…</t>
  </si>
  <si>
    <t>tkzthekillerz
RT @ApeX_Clan1: 5ème au classement
mondial sur #CODWWII On vise la
première place 🏅 https://t.co/DwOY2PUomE</t>
  </si>
  <si>
    <t>gonzalo_cod3
RT @HollowPoiint: #CODWWII will
go down as one of the greatest
COD's ever</t>
  </si>
  <si>
    <t>ralphdope26
RT @TheGrefgYT: ¡NUEVO VÍDEO! 😡😠
#CODWWII ME BANEA 😠😡 RT Chicos!!
🙌🏻🔥▶️ https://t.co/78KdJQv8Ij
https://t.co/heBObzc6N5</t>
  </si>
  <si>
    <t>trenesis_
RT @ApeX_Clan1: 5ème au classement
mondial sur #CODWWII On vise la
première place 🏅 https://t.co/DwOY2PUomE</t>
  </si>
  <si>
    <t>ukn_intox
@ASTROGaming @CallofDuty @eUnitedgg
#CODWWII #SquadUp 😉😘</t>
  </si>
  <si>
    <t>jasomuzivatel
RT @StayPureGG: Happy to announce
our entry into eSports. Introducing
our official #CODWWII roster. @Sharp_tK
@Neslo @Whea7s @ToshMcgruder…</t>
  </si>
  <si>
    <t>scoobymcboobie
There’s someone sitting on there
ass playing #CODWWII making more
money than you ever will...get
to work #MondayMotivaton</t>
  </si>
  <si>
    <t>davo_youtube_
RT @scoobymcboobie: There’s someone
sitting on there ass playing #CODWWII
making more money than you ever
will...get to work #MondayMotivat…</t>
  </si>
  <si>
    <t>arabianstall14
RT @GamingINTELcom: COD IS BACK!
@CoDWW2Intel is NOW Available Worldwide
on PS4, Xbox One and PC! #CODWWII
Congrats @SHGames, @MichaelCon…</t>
  </si>
  <si>
    <t xml:space="preserve">gamingintelcom
</t>
  </si>
  <si>
    <t>ounoo___
RT @ApeX_Clan1: Une des maps trouvés
dans les fichiers de #CODWWII pour
le DLC 1... #RT si tu l'as reconnu
👀 https://t.co/Q3BJmgQAOZ</t>
  </si>
  <si>
    <t>mlgamingyoutube
RT @HollowPoiint: #CODWWII will
go down as one of the greatest
COD's ever</t>
  </si>
  <si>
    <t>yankeesfan1171
RT @Siefe: 🔴GIVEAWAY! RT &amp;amp;
FOLLOW for a chance to win a copy
of #CODWWII ! #AD https://t.co/LMlUYaq1OM</t>
  </si>
  <si>
    <t>fawaztalal99
So ashamed of #activision #Codwwii
They should honor our veterans
by putting a US flag waving instead
of LGBT flag waving in Normandy.</t>
  </si>
  <si>
    <t>cynichd
RT @HollowPoiint: #CODWWII will
go down as one of the greatest
COD's ever</t>
  </si>
  <si>
    <t>cgfishing7
RT @HollowPoiint: Are you enjoying
#CODWWII ? ? RT : yes LIKE: no</t>
  </si>
  <si>
    <t>neff_dakota16
RT @ATVIAssist: Here is a list
of all the known issues in #CODWWII:https://t.co/TjmEk14aqO</t>
  </si>
  <si>
    <t>ignaciobanega
RT @TheGrefgYT: ¡NUEVO VÍDEO! 😡😠
#CODWWII ME BANEA 😠😡 RT Chicos!!
🙌🏻🔥▶️ https://t.co/78KdJQv8Ij
https://t.co/heBObzc6N5</t>
  </si>
  <si>
    <t>thedaykyri
ale, Nuclear que diga, Nucelar,
se dice: "Nuuuuucelar"! #CODWWII
https://t.co/XLtQ7OwEAA</t>
  </si>
  <si>
    <t>destroyer2813
RT @IGN: Nothing like going back
to WW2. #CODWWII https://t.co/Wrg5e1V0LQ</t>
  </si>
  <si>
    <t>esenciakoxyde
RT @ApeX_Clan1: Une des maps trouvés
dans les fichiers de #CODWWII pour
le DLC 1... #RT si tu l'as reconnu
👀 https://t.co/Q3BJmgQAOZ</t>
  </si>
  <si>
    <t>scarletfoxs1
RT @4d_50c: ★コール オブ デューティ ワールドウォーII★
11/3(金)は、プレ公演初日のみならずCoD:WWIIの発売日でもありました👏✨
劇場には広告展開もされてます‼️ 👉https://t.co/bhLhlYvhdJ
#コールオブデューティ #ワールドウ…</t>
  </si>
  <si>
    <t>xavicracks
Lo malo para mí es que, pese a
haber 10 mapas siento que siempre
juego los mismos, hay ganas del
primer DLC #CODWWII</t>
  </si>
  <si>
    <t>jellemarien
Is there a #CODWWII app?</t>
  </si>
  <si>
    <t>den_jason93
RT @HollowPoiint: Are you enjoying
#CODWWII ? ? RT : yes LIKE: no</t>
  </si>
  <si>
    <t>j3lly_butt
RT @HammersEsports: #PS4 #CODWWII
Bundle #Giveaway -Tag Your Friends
-Retweet, Like &amp;amp; Follow @HammersEsports
Click Here: https://t.co/ysSit…</t>
  </si>
  <si>
    <t>gamermikal
RT @CoDWorldWarll: What level is
everyone at on #CoDWWII?</t>
  </si>
  <si>
    <t>codworldwarll
What level is everyone at on #CoDWWII?</t>
  </si>
  <si>
    <t>justinbeiberofc
RT @JDaIey: Non stop #CODWWII</t>
  </si>
  <si>
    <t>saysmoooo
RT @IGN: Nothing like going back
to WW2. #CODWWII https://t.co/Wrg5e1V0LQ</t>
  </si>
  <si>
    <t>amtenjtc
RT @CaseyWehr: RT this if it makes
you excited to see CoD back at
the top of the list... @Twitch
#CODWWII https://t.co/VZMYqhg2BF</t>
  </si>
  <si>
    <t xml:space="preserve">twitch
</t>
  </si>
  <si>
    <t xml:space="preserve">caseywehr
</t>
  </si>
  <si>
    <t>the_outcastkid
Spent Literally all night playing
#CODWWII @CallofDuty</t>
  </si>
  <si>
    <t>kiyoshii_lyon
RT @TiburoncitoPum: @Cdiscount
🎁 #Concours 🎮 #PS4 + #CODWWII
à gagner &amp;gt; https://t.co/LC7i2SvMf4
⭐️ Pour participer : RT + Follow
@Cdisc…</t>
  </si>
  <si>
    <t>donzo_army
RT @HollowPoiint: Are you enjoying
#CODWWII ? ? RT : yes LIKE: no</t>
  </si>
  <si>
    <t>bojinglesss
RT @MaTtKs: Five Guys. 🍔 #CODWWII
https://t.co/YfKvKZD3Pa</t>
  </si>
  <si>
    <t>tyannao2
codwwⅡのエンブレムはとりあえず金木研にした https://t.co/fd7GVDVanG</t>
  </si>
  <si>
    <t>manu10_ar
RT @TheGrefgYT: ¡NUEVO VÍDEO! 😡😠
#CODWWII ME BANEA 😠😡 RT Chicos!!
🙌🏻🔥▶️ https://t.co/78KdJQv8Ij
https://t.co/heBObzc6N5</t>
  </si>
  <si>
    <t>brycehun
Ezen a "Destiny copy" közösségi
területén látszik igazából, hogy
még mindig mennyire avétos a motor.
#CODWWII</t>
  </si>
  <si>
    <t>radsilclaf
RT @Siefe: 🔴GIVEAWAY! RT &amp;amp;
FOLLOW for a chance to win a copy
of #CODWWII ! #AD https://t.co/LMlUYaq1OM</t>
  </si>
  <si>
    <t>victorcivrox
On s'amuse au sniper en #live sur
#CODWWII les potes :) https://t.co/xJbMidPlh1
#CoDWW2</t>
  </si>
  <si>
    <t>bstout848
RT @HollowPoiint: OMG just finished
#CODWWII campaign ! SO FREAKING
GOOOOOOD. the brotherhood aspect
deff made all the difference. Also
g…</t>
  </si>
  <si>
    <t>akavillix
RT @zNiiC_Official: #CODWWII 's
campaign looks like a movie, well
done @SHGames https://t.co/nVt6LRDB3w</t>
  </si>
  <si>
    <t xml:space="preserve">zniic_official
</t>
  </si>
  <si>
    <t>wakatsuki_jp
RT @EAA_tw: CoD:WWII：サーバーの接続問題や巻き戻し現象を修正！
原因は予想以上の人気によるアクセス集中 #CoDWWII https://t.co/iMtnw5W2Tl
https://t.co/VQkd1m6D3S</t>
  </si>
  <si>
    <t>chryssi_cake
Enter This #PS4 Limited Edition
#CODWWII Giveaway! https://t.co/HKvCtmNZaC</t>
  </si>
  <si>
    <t>anime_seiyu_sen
RT @PlayStation_jp: 【PGW 2017】『コール
オブ デューティ ワールドウォーII』ブースの対戦試遊をレポート！
立体的で死角多数、マルチプレイヤー用追加マップ｢Carentan｣のスリリングな市街戦を体験！
https://t.co/RvyvhlLfi…</t>
  </si>
  <si>
    <t>jonpan1x
RT @JonPan1x: Check it out... My
official logo is here! Just in
time for a great year of #CODWWII.
#ATTACKERS 🐯 https://t.co/EUrv4mORfy</t>
  </si>
  <si>
    <t>new_friendz
RT @MindfreakPro: Gear up for the
release of #CODWWII with the ULTIMATE
giveaway thanks to @MindfreakPro's
amazing partners. Enter ➡️ http…</t>
  </si>
  <si>
    <t>twenteries
RT @Lighttzout: I am giving away
a copy of PS4 and a copy of Xbox
One #CODWWII Enter here: https://t.co/LhoAWZpkd3</t>
  </si>
  <si>
    <t xml:space="preserve">lighttzout
</t>
  </si>
  <si>
    <t>kdoggtv
RT @Siefe: 🔴GIVEAWAY! RT &amp;amp;
FOLLOW for a chance to win a copy
of #CODWWII ! #AD https://t.co/LMlUYaq1OM</t>
  </si>
  <si>
    <t>callmecroach
RT @CoDWW2Intel: RT if you agree
the Snipers and BAR need nerfing
in #CoDWWII What else do you feel
needs changing?</t>
  </si>
  <si>
    <t>krisgr376
RT @CoDWW2Intel: Anything in the
game you think needs to be nerfed
or buffed? #CoDWWII</t>
  </si>
  <si>
    <t>yuki_dpg
RT @EAA_tw: CoD:WWII：サーバーの接続問題や巻き戻し現象を修正！
原因は予想以上の人気によるアクセス集中 #CoDWWII https://t.co/iMtnw5W2Tl
https://t.co/VQkd1m6D3S</t>
  </si>
  <si>
    <t>callofpokemon14
RT @semproblema09: @DuAlexFuck69
@CallOfPokemon14 @alexrubio96 Enhorabuena
Alex, te vas a hacer caldísimo
con #CODWWII Grande @CallOfPokemo…</t>
  </si>
  <si>
    <t xml:space="preserve">alexrubio96
</t>
  </si>
  <si>
    <t>dualexfuck69
RT @semproblema09: @DuAlexFuck69
@CallOfPokemon14 @alexrubio96 Enhorabuena
Alex, te vas a hacer caldísimo
con #CODWWII Grande @CallOfPokemo…</t>
  </si>
  <si>
    <t>semproblema09
@PlayStationES @ATVIAssist @Activision
@CallofDuty @CallofDuty_ANZ @PSPlusES
Los puse en mi cuenta 1, cuando
van en… https://t.co/xrPzqjoZUO</t>
  </si>
  <si>
    <t xml:space="preserve">pspluses
</t>
  </si>
  <si>
    <t xml:space="preserve">callofduty_anz
</t>
  </si>
  <si>
    <t>__thatpoofyfro_
RT @HollowPoiint: Are you enjoying
#CODWWII ? ? RT : yes LIKE: no</t>
  </si>
  <si>
    <t>gabyplayytb
RT @ApeX_Clan1: Une des maps trouvés
dans les fichiers de #CODWWII pour
le DLC 1... #RT si tu l'as reconnu
👀 https://t.co/Q3BJmgQAOZ</t>
  </si>
  <si>
    <t>defunes08
RT @TheGrefgYT: ¡NUEVO VÍDEO! 😡😠
#CODWWII ME BANEA 😠😡 RT Chicos!!
🙌🏻🔥▶️ https://t.co/78KdJQv8Ij
https://t.co/heBObzc6N5</t>
  </si>
  <si>
    <t>basedenzii
RT @ExodusFates: When @OpTicMaNiaC
Get the saucing on kids in #CODWWII
Pubs: https://t.co/ZBB0DWHm0c</t>
  </si>
  <si>
    <t>minicrash
RT @TheGrefgYT: ¡NUEVO VÍDEO! 😡😠
#CODWWII ME BANEA 😠😡 RT Chicos!!
🙌🏻🔥▶️ https://t.co/78KdJQv8Ij
https://t.co/heBObzc6N5</t>
  </si>
  <si>
    <t>nozoupforyou_
Videos of quick scoping in CODWWII
are enough alone to not make me
buy...</t>
  </si>
  <si>
    <t>aztxx_
RT @legitmeow: the #codwwii experience
https://t.co/zJks51knSf</t>
  </si>
  <si>
    <t>twtrlessrobby
RT @CODFanboy1993: I want to say
thank you @MichaelCondrey @GlenSchofield
@SHGames @CallofDuty on your hard
work on #CODWWII. It is so amaz…</t>
  </si>
  <si>
    <t>konsshde
RT @EAA_tw: CoD:WWII：サーバーの接続問題や巻き戻し現象を修正！
原因は予想以上の人気によるアクセス集中 #CoDWWII https://t.co/iMtnw5W2Tl
https://t.co/VQkd1m6D3S</t>
  </si>
  <si>
    <t>jinzyy__
RT @CoDWW2Intel: RT if you agree
the Snipers and BAR need nerfing
in #CoDWWII What else do you feel
needs changing?</t>
  </si>
  <si>
    <t>mrcalcutter
RT @legitmeow: collat collat collat
#CODWWII https://t.co/6oh6n3FcrL</t>
  </si>
  <si>
    <t>bluebirds88
RT @ExodusFates: When @OpTicMaNiaC
Get the saucing on kids in #CODWWII
Pubs: https://t.co/ZBB0DWHm0c</t>
  </si>
  <si>
    <t>marcosjime11
RT @TheGrefgYT: ¡NUEVO VÍDEO! 😡😠
#CODWWII ME BANEA 😠😡 RT Chicos!!
🙌🏻🔥▶️ https://t.co/78KdJQv8Ij
https://t.co/heBObzc6N5</t>
  </si>
  <si>
    <t>shaff_070
Heeeeerlijk... #CODWWII servers
lopen eindelijk soepeltjes...</t>
  </si>
  <si>
    <t>elnoath
RT @RushGamingJP: 【Rush Gaming発足記念キャンペーン！】
@RushGamingJPをフォロー＆このツイートをRTで、プロチームご用達公式コントローラー、「Scuf
Impact 」を抽選で1名様にプレゼント! 応募期限：11/30
23:59 #r…</t>
  </si>
  <si>
    <t>justelpadre
RT @Cdiscount: 🎁 #Concours 🎮
#PS4 + #CODWWII à gagner &amp;gt; https://t.co/9QvQzp85fe
⭐️ Pour participer : RT + Follow
@Cdiscount 📢 TAS 09/…</t>
  </si>
  <si>
    <t>movement_6
If you think that the futuristic
bullshit destroyed CoD... guess
again..@SHGames just gave the final
push. Not 1 positive note for #CODWWII</t>
  </si>
  <si>
    <t>i_am_modi
Join the #SquadUp x COD Up Giveaway
w/ eUnited &amp;amp; ASTRO Gaming to
win new headsets for #CODWWII!
Free to Enter @ https://t.co/IOMS1VQLtK</t>
  </si>
  <si>
    <t>pinotanuki
CODWWIIやんべやんべ</t>
  </si>
  <si>
    <t>jalensrp
Order Of Battle Calling Card #CODWWII
https://t.co/a66WXKzykL</t>
  </si>
  <si>
    <t>funnypsychos
Heute wieder ab 14 Uhr COD:WW2
STREAM SCHAUT VORBEI #Twitch #CODWWII
#Fun #Austria #NoProGamer #Entspannen</t>
  </si>
  <si>
    <t>janetanddenis
RT @furby2009: Win #CODWWII on
#PS4 or #XboxOne! RT + Follow @postabargain
&amp;amp; @game_collection and enter
here: https://t.co/sRlDkEXJIG</t>
  </si>
  <si>
    <t>harveyburton19
RT @CoDWW2Intel: RT if you agree
the Snipers and BAR need nerfing
in #CoDWWII What else do you feel
needs changing?</t>
  </si>
  <si>
    <t>nitroboy11
RT @CoDWW2Intel: Here's all of
the 10 Prestige + Prestige Master
Icons in CoD WWII! #CoDWW2 #CoDWWII
Credit: Reddit (LackingAGoodName)
htt…</t>
  </si>
  <si>
    <t>terzu_
RT @InglouriousJojo: #CONCOURS
TU VEUX GAGNER CALL OF DUTY: WW2
SUR PS4 ? RIEN DE PLUS SIMPLE 🤠
RT + LIKE CE TWEET (TOUT EN RESPIRANT
TRÈ…</t>
  </si>
  <si>
    <t>yuuya1208k
RT @CoD_SIEJA: ｢Paris Games Week
2017｣で行われた「Carentan」の試遊レポートです！実物のジープも展示されていたようです。https://t.co/E9oQcNoMmg
https://t.co/oBZf0FuYlV</t>
  </si>
  <si>
    <t>demo_gl
#PUBG in #CODWWII ? 10/10 https://t.co/ayySqNG5SF</t>
  </si>
  <si>
    <t>theeriik_001
RT @TheGrefgYT: ¡NUEVO VÍDEO! 😡😠
#CODWWII ME BANEA 😠😡 RT Chicos!!
🙌🏻🔥▶️ https://t.co/78KdJQv8Ij
https://t.co/heBObzc6N5</t>
  </si>
  <si>
    <t>podal418
RT @StayPureGG: Happy to announce
our entry into eSports. Introducing
our official #CODWWII roster. @Sharp_tK
@Neslo @Whea7s @ToshMcgruder…</t>
  </si>
  <si>
    <t>ballast1005
RT @EAA_tw: CoD:WWII：サーバーの接続問題や巻き戻し現象を修正！
原因は予想以上の人気によるアクセス集中 #CoDWWII https://t.co/iMtnw5W2Tl
https://t.co/VQkd1m6D3S</t>
  </si>
  <si>
    <t>sofiansuhaili
Currently fighting nazi #codwwii
#PS4share https://t.co/8RAjll7f1k</t>
  </si>
  <si>
    <t>schwabenfuzzy
Wir verfolgen einen Zug welcher
gestoppt werden muss #callofdutyww2
#codwwii #codww2 https://t.co/bVWH8fRLxJ</t>
  </si>
  <si>
    <t>metamol_r6s
RT @CoD_Noble_Arena: PC版CoD WWII大会
テストカップ開催のお知らせ ■日時 11/11 20時 ■ゲームモード
ドミネーション ■大会形式 テストカップ 公式サイトにてエントリー受付中！
#CODWWII #CNAWWII 公式サイト htt…</t>
  </si>
  <si>
    <t>gizmotv_ol
RT @TheYouTubersCP: Selling copies
of cod ww2 that you can play right
now for cheap! Reply to tweet if
interested. I got some for sale!…</t>
  </si>
  <si>
    <t>theyoutuberscp
Anybody Looking To Buy Call Of
Duty WW2 For Cheap? Hit Me Up I
Am Selling Them For $10 Today ONLY!
Reply If Interested In Buying #CODWWII</t>
  </si>
  <si>
    <t>xazizaj
RT @ElCapitanNG: What do you want
to see streamed today? #SupportSmallStreamers
#Battlefield1 #CODWWII #Fortnite
@Battlefield 1 @FortniteGa…</t>
  </si>
  <si>
    <t>maulporris
LF long term duo partner for GBs/LANs/events.
DM serious inquiries only #CODWWII</t>
  </si>
  <si>
    <t>tweetsp3ctre
INSANE CLIP AT THE END!!!! #CODWWII
https://t.co/w8gTdMesSc https://t.co/BqvLvKznVJ</t>
  </si>
  <si>
    <t>sleazybankz
RT @Buhllistic: #CoDWWII or #CoDBO3
🚀👀 https://t.co/56D1fIY6ks</t>
  </si>
  <si>
    <t>uni_patudi
RT @HollowPoiint: Are you enjoying
#CODWWII ? ? RT : yes LIKE: no</t>
  </si>
  <si>
    <t>mbdc2314
Check out the NEW Youtube gaming
channel! Work in progress... the
grind is real! #CODWWII #MondayMotivation
https://t.co/ma81I6xDSs</t>
  </si>
  <si>
    <t>pascalmelgert
RT @CoDWW2Intel: RT if you're currently
seeing the #CoDWWII Servers Down!
#CoDWW2 Reply with a screenshot
of your error code! https://t.co…</t>
  </si>
  <si>
    <t>_bitte
RT @EAA_tw: CoD:WWII：サーバーの接続問題や巻き戻し現象を修正！
原因は予想以上の人気によるアクセス集中 #CoDWWII https://t.co/iMtnw5W2Tl
https://t.co/VQkd1m6D3S</t>
  </si>
  <si>
    <t>gurtlushgaming
Poll time! What would you like
to see from the inevitable #CODWWII
DLC?</t>
  </si>
  <si>
    <t>voltronraider
I entered the @TurtleBeach Recon
Camo #CODWWII #GIVEAWAY. Squad
up with me and enter too! https://t.co/pIk00rLbq4</t>
  </si>
  <si>
    <t>misterrmystical
It’s been a sad year being away
from @CallofDuty But it feels so
good to be back. Thank you for
the incredible game @SHGames #CoDWWII</t>
  </si>
  <si>
    <t>mrtrakky
#CODWWII BAR best gun in the game
hands down remember this tweet</t>
  </si>
  <si>
    <t>sirhazx
RT @ExodusFates: When @OpTicMaNiaC
Get the saucing on kids in #CODWWII
Pubs: https://t.co/ZBB0DWHm0c</t>
  </si>
  <si>
    <t>farnzy24
#CODWWII It is making it impossible
to complete the daily contract
to win a mtach of capture the flag.</t>
  </si>
  <si>
    <t>hydrangea_yki
RT @EAA_tw: CoD:WWII：サーバーの接続問題や巻き戻し現象を修正！
原因は予想以上の人気によるアクセス集中 #CoDWWII https://t.co/iMtnw5W2Tl
https://t.co/VQkd1m6D3S</t>
  </si>
  <si>
    <t>wrathqxz
RT @EAA_tw: CoD:WWII：サーバーの接続問題や巻き戻し現象を修正！
原因は予想以上の人気によるアクセス集中 #CoDWWII https://t.co/iMtnw5W2Tl
https://t.co/VQkd1m6D3S</t>
  </si>
  <si>
    <t>qdzii
RT @legitmeow: the #codwwii experience
https://t.co/zJks51knSf</t>
  </si>
  <si>
    <t>devl_byakuya
RT @legitmeow: the #codwwii experience
https://t.co/zJks51knSf</t>
  </si>
  <si>
    <t>emmabeck32
RT @ATVIAssist: Here is a list
of all the known issues in #CODWWII:https://t.co/TjmEk14aqO</t>
  </si>
  <si>
    <t>guidazzz
RT @IGN: Nothing like going back
to WW2. #CODWWII https://t.co/Wrg5e1V0LQ</t>
  </si>
  <si>
    <t>unreal_iii
RT @aarongreenberg: Pumped to see
the support and @CallofDuty WWII
now confirmed in 4K Ultra HD and
HDR, Enhanced for #XboxOneX ! #CODWWII…</t>
  </si>
  <si>
    <t>alex_setted
RT @NoahJ456: The coolest scene
of all time in #CODWWII https://t.co/ZGuydUCcDB</t>
  </si>
  <si>
    <t>shreddedjit
RT @HollowPoiint: Are you enjoying
#CODWWII ? ? RT : yes LIKE: no</t>
  </si>
  <si>
    <t>kurohi__0856
これがいたら、ボクなのでよろしくです！(๑•̀ㅁ•́ฅ✧((弱いですガガガが((;°Д°;))ｶﾀｶﾀ
#CODWWII https://t.co/jqs40aJGhE</t>
  </si>
  <si>
    <t>keithcgs
RT @OMGitsAliA: What level are
you in #CODWWII? 😄</t>
  </si>
  <si>
    <t>quinnmelle
RT @CraigSkitz: Expect some more
#CODWWII this week as we see if
it will be a regular game on GA.
That could mean multiplayer or
zombies -…</t>
  </si>
  <si>
    <t xml:space="preserve">craigskitz
</t>
  </si>
  <si>
    <t>ricardoariel89
RT @StayPureGG: Happy to announce
our entry into eSports. Introducing
our official #CODWWII roster. @Sharp_tK
@Neslo @Whea7s @ToshMcgruder…</t>
  </si>
  <si>
    <t>splashboy56
RT @HollowPoiint: Are you enjoying
#CODWWII ? ? RT : yes LIKE: no</t>
  </si>
  <si>
    <t>brkprod1
RT @ApeX_Clan1: Une des maps trouvés
dans les fichiers de #CODWWII pour
le DLC 1... #RT si tu l'as reconnu
👀 https://t.co/Q3BJmgQAOZ</t>
  </si>
  <si>
    <t>tommy59100
RT @Cdiscount: 🎁 #Concours 🎮
#PS4 + #CODWWII à gagner &amp;gt; https://t.co/9QvQzp85fe
⭐️ Pour participer : RT + Follow
@Cdiscount 📢 TAS 09/…</t>
  </si>
  <si>
    <t>sbsd_mx
RT @ApeX_Clan1: Une des maps trouvés
dans les fichiers de #CODWWII pour
le DLC 1... #RT si tu l'as reconnu
👀 https://t.co/Q3BJmgQAOZ</t>
  </si>
  <si>
    <t>i_am_florba
RT @HollowPoiint: Are you enjoying
#CODWWII ? ? RT : yes LIKE: no</t>
  </si>
  <si>
    <t>iraola18
RT @TheGrefgYT: ¡NUEVO VÍDEO! 😡😠
#CODWWII ME BANEA 😠😡 RT Chicos!!
🙌🏻🔥▶️ https://t.co/78KdJQv8Ij
https://t.co/heBObzc6N5</t>
  </si>
  <si>
    <t>x_misskatelynnn
RT @sarahjayne993: https://t.co/8X5XZoOvQR
im live! #CODWWII @iTz_Official1
https://t.co/ZxgmJuQ2DE</t>
  </si>
  <si>
    <t>jonesbrito
RT @aarongreenberg: Pumped to see
the support and @CallofDuty WWII
now confirmed in 4K Ultra HD and
HDR, Enhanced for #XboxOneX ! #CODWWII…</t>
  </si>
  <si>
    <t>kvbabu10
RT @JDaIey: Non stop #CODWWII</t>
  </si>
  <si>
    <t>truegamerz324
RT @CallofDuty: It's official:
Call of Duty®: WWII is available
now worldwide. RT if #CODWWII =
your weekend plans. https://t.co/pHMPn5okyl</t>
  </si>
  <si>
    <t>migueldelpino20
RT @brittanya187187: Cum see this
dress off &amp;amp; wet PUSSY now at
https://t.co/GfRWbitMfq 👅🎥💦#BTSxAMAs
#CODWWII https://t.co/DQut1qVw5K</t>
  </si>
  <si>
    <t xml:space="preserve">brittanya187187
</t>
  </si>
  <si>
    <t>acesprt
RT @StayPureGG: Happy to announce
our entry into eSports. Introducing
our official #CODWWII roster. @Sharp_tK
@Neslo @Whea7s @ToshMcgruder…</t>
  </si>
  <si>
    <t>rush4life_
@OMGitsAliA I hope you get an amazing
Birthday Supply Drop in #CODWWII
with 3 Heroic Weapons! :D</t>
  </si>
  <si>
    <t>kar98k_jp
RT @marei_de_pon: 【コール オブ デューティ
ワールドウォーII】 https://t.co/Bp983cOgeS
第二次世界大戦を舞台にしたシューティングゲーム。 キービジュアルの下半分だけだと、ゾンビ系の何かに見えて仕方ないのも大きな特徴だ。
https:…</t>
  </si>
  <si>
    <t>marei_de_pon
【コール オブ デューティ ワールドウォーII】 https://t.co/Bp983cOgeS
第二次世界大戦を舞台にしたシューティングゲーム。 キービジュアルの下半分だけだと、ゾンビ系の何かに見えて仕方ないのも大きな特徴だ。
https://t.co/GiGMIlYJ7F</t>
  </si>
  <si>
    <t>daikon_orosi064
RT @PlayStation_jp: 【PGW 2017】『コール
オブ デューティ ワールドウォーII』ブースの対戦試遊をレポート！
立体的で死角多数、マルチプレイヤー用追加マップ｢Carentan｣のスリリングな市街戦を体験！
https://t.co/RvyvhlLfi…</t>
  </si>
  <si>
    <t>hisakakeg
RT @k_carius: CoDWWⅡの例のあれ https://t.co/D6GIygertV</t>
  </si>
  <si>
    <t>huntplayscod
RT @FaZeJev: @MichaelCondrey Hey
is there a Dark Matter/Exclusion
Zone equivalent in CODWWII? I need
to know if contemplating throwing
myse…</t>
  </si>
  <si>
    <t>tr0lio
#CODWWII is now going to become
the main game I stream, I'm going
to try to get overlays with a WWII
theme made over the next week</t>
  </si>
  <si>
    <t>mechasokoj
RT @Cdiscount: 🎁 #Concours 🎮
#PS4 + #CODWWII à gagner &amp;gt; https://t.co/9QvQzp85fe
⭐️ Pour participer : RT + Follow
@Cdiscount 📢 TAS 09/…</t>
  </si>
  <si>
    <t>enjoyourownlife
RT @marei_de_pon: 【コール オブ デューティ
ワールドウォーII】 https://t.co/Bp983cOgeS
第二次世界大戦を舞台にしたシューティングゲーム。 キービジュアルの下半分だけだと、ゾンビ系の何かに見えて仕方ないのも大きな特徴だ。
https:…</t>
  </si>
  <si>
    <t>nib_lesoumisdem
RT @StayPureGG: Happy to announce
our entry into eSports. Introducing
our official #CODWWII roster. @Sharp_tK
@Neslo @Whea7s @ToshMcgruder…</t>
  </si>
  <si>
    <t>asylummikezz
RT @Buhllistic: #CoDWWII or #CoDBO3
🚀👀 https://t.co/56D1fIY6ks</t>
  </si>
  <si>
    <t>surfacing_taco
RT @HollowPoiint: #CODWWII will
go down as one of the greatest
COD's ever</t>
  </si>
  <si>
    <t>iamodeal
RT @Tesco: The definitive WWII
campaign at an unbeatable price.
Get #CODWWII for £44 at Tesco now,
in-store and online. https://t.co/yEgyxR…</t>
  </si>
  <si>
    <t>markhiggsy007
RT @GAMETelford: me getting into
cover on the #CODWWII campaign
😂😂😂 https://t.co/YUNvA4skj9</t>
  </si>
  <si>
    <t xml:space="preserve">gametelford
</t>
  </si>
  <si>
    <t>colonel_skidix
RT @ApeX_Clan1: Une des maps trouvés
dans les fichiers de #CODWWII pour
le DLC 1... #RT si tu l'as reconnu
👀 https://t.co/Q3BJmgQAOZ</t>
  </si>
  <si>
    <t>btf_sino
RT @legitmeow: the #codwwii experience
https://t.co/zJks51knSf</t>
  </si>
  <si>
    <t>yasso_lee
RT @QuanFlix_: #CODWWII giveaway
1- Follow @quanflix_ 2- RT Tweet
Picking winner 11/7 https://t.co/zb8bLw47id</t>
  </si>
  <si>
    <t>book_rei
RT @marei_de_pon: 【コール オブ デューティ
ワールドウォーII】 https://t.co/Bp983cOgeS
第二次世界大戦を舞台にしたシューティングゲーム。 キービジュアルの下半分だけだと、ゾンビ系の何かに見えて仕方ないのも大きな特徴だ。
https:…</t>
  </si>
  <si>
    <t>jarroussey
RT @Tesco: The definitive WWII
campaign at an unbeatable price.
Get #CODWWII for £44 at Tesco now,
in-store and online. https://t.co/yEgyxR…</t>
  </si>
  <si>
    <t>danielhcossio
RT @TheGrefgYT: ¡NUEVO VÍDEO! 😡😠
#CODWWII ME BANEA 😠😡 RT Chicos!!
🙌🏻🔥▶️ https://t.co/78KdJQv8Ij
https://t.co/heBObzc6N5</t>
  </si>
  <si>
    <t>carl8bityutu
RT @Pamaj: Gonna be a fun year
#CODWWII https://t.co/ZzxrgKv7Bf</t>
  </si>
  <si>
    <t xml:space="preserve">pamaj
</t>
  </si>
  <si>
    <t>nou_90i
RT @carlos_mlzlz: مراجعة وتقييم
كود 14 الحرب العالمية الثانية |
COD WW2 @ExtravaGaming 🎮 #جيمرز
#CODWWII Like+Share🎈 https://t.co/aLhIl39…</t>
  </si>
  <si>
    <t xml:space="preserve">extravagaming
</t>
  </si>
  <si>
    <t xml:space="preserve">carlos_mlzlz
</t>
  </si>
  <si>
    <t>celliamb
RT @Cdiscount: 🎁 #Concours 🎮
#PS4 + #CODWWII à gagner &amp;gt; https://t.co/9QvQzp85fe
⭐️ Pour participer : RT + Follow
@Cdiscount 📢 TAS 09/…</t>
  </si>
  <si>
    <t>galaxyroyal5
RT @CoDWW2Intel: Anything in the
game you think needs to be nerfed
or buffed? #CoDWWII</t>
  </si>
  <si>
    <t>xingminecrafter
RT @HollowPoiint: Are you enjoying
#CODWWII ? ? RT : yes LIKE: no</t>
  </si>
  <si>
    <t>jrsnappy
RT @CoDWW2Intel: RT if you agree
the Snipers and BAR need nerfing
in #CoDWWII What else do you feel
needs changing?</t>
  </si>
  <si>
    <t>bucchi_syou
CODWWⅡ買ったったーヽ(´▽`)ﾉ</t>
  </si>
  <si>
    <t>malik8598
RT @Siefe: 🔴GIVEAWAY! RT &amp;amp;
FOLLOW for a chance to win a copy
of #CODWWII ! #AD https://t.co/LMlUYaq1OM</t>
  </si>
  <si>
    <t>awesomejf03
#CODWWII Pro Edition https://t.co/VpQrvozmbU</t>
  </si>
  <si>
    <t>alexzusgaming
I'll be recording some GB matches
once activision can get their act
together and make the GB section
of #CoDWWII actually work!</t>
  </si>
  <si>
    <t>gustafgabel
RT @codinfobase: CoD:WWII - Sledgehammer
Games verfasst Statement zu Serverproblemen
in der Launch-Week - https://t.co/Bi2ioUZCf2
https://t…</t>
  </si>
  <si>
    <t>rein0ut
Ik hoef natuurlijk niemand te vertellen
dat we woensdag #CODWWII ga streamen,
maar ik ben verschrikkelijk slecht
nog.. carry me, anyone?</t>
  </si>
  <si>
    <t>eyelash_sis
CoDWWⅡ面白い？</t>
  </si>
  <si>
    <t>megamanxultra
RT @MichaelCondrey: Finally, launch
weekend with fans, and for fans.
Thanks for standing by us over
the past 3 years! Lots more to
come! -x…</t>
  </si>
  <si>
    <t>da_1st_sin
RT @GamieF: COD WW2 Pt1 #GamersUnite
#gamedev #indiedev @NightRTs @ShoutGamers
@YTRetweets @HyperRTs #CODWWII
#CODWW2 https://t.co/7eVX…</t>
  </si>
  <si>
    <t xml:space="preserve">devilddr
</t>
  </si>
  <si>
    <t xml:space="preserve">ytretweets
</t>
  </si>
  <si>
    <t xml:space="preserve">shoutgamers
</t>
  </si>
  <si>
    <t>nightrts
RT @GamieF: COD WW2 Pt1 #GamersUnite
#gamedev #indiedev @NightRTs @ShoutGamers
@YTRetweets @HyperRTs #CODWWII
#CODWW2 https://t.co/7eVX…</t>
  </si>
  <si>
    <t xml:space="preserve">gamief
</t>
  </si>
  <si>
    <t>lukas91706423
RT @HollowPoiint: #CODWWII will
go down as one of the greatest
COD's ever</t>
  </si>
  <si>
    <t>kennyledingue
RT @team_infused: RT &amp;amp; Follow
for the Chance to Win in our #CODWWII
Launch Giveaway! #RedArmy #ASTROfamily
#TeamSCUF **Winners Picked on No…</t>
  </si>
  <si>
    <t>soydegomasoy
@Cdiscount 🎁 #Concours 🎮 #PS4
+ #CODWWII à gagner &amp;gt; https://t.co/ky8ZpwC6Jd
⭐️ Pour participer : RT + Follow
@Cdiscount 📢 TAS 09/11</t>
  </si>
  <si>
    <t>yatayatan
RT @EAA_tw: CoD:WWII： プレステージアイコン全10種と、プレステージマスターアイコンが判明
#CoDWWII https://t.co/PSkNgKtZ3K
https://t.co/41SmfDFFhy</t>
  </si>
  <si>
    <t>therealbong5150
RT @petertheleader: @aarongreenberg
@CallofDuty When people thought
I was just playing around at #E3,
but I was actually dropping truth
bom…</t>
  </si>
  <si>
    <t xml:space="preserve">petertheleader
</t>
  </si>
  <si>
    <t>cbk_spiez
RT @Buhllistic: #CoDWWII or #CoDBO3
🚀👀 https://t.co/56D1fIY6ks</t>
  </si>
  <si>
    <t>jackpolieden
RT @CoryxKenshin: When it's Nazi
Zombies running around so you gotta
call in the best.. #CODWWII https://t.co/b5azx6V4s4</t>
  </si>
  <si>
    <t xml:space="preserve">coryxkenshin
</t>
  </si>
  <si>
    <t>talica_t
I love #CODWWII campaign atm, halfway
through 😇</t>
  </si>
  <si>
    <t>lacuslovely
RT @CoDWW2Intel: Here's all of
the 10 Prestige + Prestige Master
Icons in CoD WWII! #CoDWW2 #CoDWWII
Credit: Reddit (LackingAGoodName)
htt…</t>
  </si>
  <si>
    <t>tom_cave_emerge
Activision #CODWWII fuck off. They
fought for a regime but the lads
were still someone's son. Games
for slobbering dick heads.</t>
  </si>
  <si>
    <t>midogeekblog
RT @Cdiscount: 🎁 #Concours 🎮
#PS4 + #CODWWII à gagner &amp;gt; https://t.co/9QvQzp85fe
⭐️ Pour participer : RT + Follow
@Cdiscount 📢 TAS 09/…</t>
  </si>
  <si>
    <t>oh_windy
PPSH is better than the MP40 #CODWWII</t>
  </si>
  <si>
    <t>mickael_munchen
RT @Fnac: JEU CONCOURS: À l'occasion
de la sortie de #CODWWII, tente
de gagner ces lots ! Pour participer
: RT + Follow @Fnac 😄https://t.co…</t>
  </si>
  <si>
    <t>ashren
RT @life_in_beta_: Seems they still
can’t get team balancing right
🤷🏻‍♂️ #CoDWWII</t>
  </si>
  <si>
    <t xml:space="preserve">jamesmoore_19
</t>
  </si>
  <si>
    <t xml:space="preserve">life_in_beta_
</t>
  </si>
  <si>
    <t>yaboikiing
RT @ExodusFates: When @OpTicMaNiaC
Get the saucing on kids in #CODWWII
Pubs: https://t.co/ZBB0DWHm0c</t>
  </si>
  <si>
    <t>ii_stepzz
RT @HollowPoiint: #CODWWII will
go down as one of the greatest
COD's ever</t>
  </si>
  <si>
    <t>odawgyt
RT @HollowPoiint: #CODWWII will
go down as one of the greatest
COD's ever</t>
  </si>
  <si>
    <t>moogle_joso99
RT @carlos_mlzlz: مراجعة وتقييم
كود 14 الحرب العالمية الثانية |
COD WW2 @ExtravaGaming 🎮 #جيمرز
#CODWWII Like+Share🎈 https://t.co/aLhIl39…</t>
  </si>
  <si>
    <t>paipa75465603
RT @TheGrefgYT: ¡NUEVO VÍDEO! 😡😠
#CODWWII ME BANEA 😠😡 RT Chicos!!
🙌🏻🔥▶️ https://t.co/78KdJQv8Ij
https://t.co/heBObzc6N5</t>
  </si>
  <si>
    <t>arjenpostma03
RT @YaraskyGaming: Hierbij mijn
stats op #CODWWII op dit moment,
morgen prestige in en doorknallen!
=D https://t.co/SESPhZY1c2</t>
  </si>
  <si>
    <t>tophherr
RT @FaZeJev: @MichaelCondrey Hey
is there a Dark Matter/Exclusion
Zone equivalent in CODWWII? I need
to know if contemplating throwing
myse…</t>
  </si>
  <si>
    <t>gamercurara
最後のキルカメラ、ラスキルカメラの方が良かったな #CODWWII</t>
  </si>
  <si>
    <t>val__598
RT @ApeX_Clan1: Une des maps trouvés
dans les fichiers de #CODWWII pour
le DLC 1... #RT si tu l'as reconnu
👀 https://t.co/Q3BJmgQAOZ</t>
  </si>
  <si>
    <t>alrexzander
RT @krebseyy: Will be going live
soon with some #CODWWII ! Going
to be a few hour stream today!
#TeamEmmmmsie #streamersconnected
#SupportS…</t>
  </si>
  <si>
    <t>krebseyy
Will be going live soon with some
#CODWWII ! Going to be a few hour
stream today! #TeamEmmmmsie #streamersconnected
#SupportSmallerStreamers</t>
  </si>
  <si>
    <t>espvideojuegos
¡ Tu #XboxOneS + #AssassinsCreedOrigins
y de regalo elige #FIFA18, #CODWWII,
#SWBattlefrontII o #Forza7 por
229,90€… https://t.co/zCwxd6CD8n</t>
  </si>
  <si>
    <t>adrbossman
RT @HollowPoiint: Are you enjoying
#CODWWII ? ? RT : yes LIKE: no</t>
  </si>
  <si>
    <t>scrimfinder
RT @AfricanGaming: Sign up now
for: 🗓️ 7 November 🏆 #RocketLeague
2v2 Wagers 🏆 #Injustice2 Wagers
🏆 #CODWWII 2v2 Wagers 🎮 https://t.co/vF…</t>
  </si>
  <si>
    <t>gvmd702ttt
@gamgampom うそだろ サイコ2とCodWWⅡをやらないだと</t>
  </si>
  <si>
    <t xml:space="preserve">gamgampom
</t>
  </si>
  <si>
    <t>zombie_dredd
RT @AfricanGaming: Sign up now
for: 🗓️ 7 November 🏆 #RocketLeague
2v2 Wagers 🏆 #Injustice2 Wagers
🏆 #CODWWII 2v2 Wagers 🎮 https://t.co/vF…</t>
  </si>
  <si>
    <t>jgirvine1989
RT @GAMEdigital: My teammates whenever
I group with randoms online #CODWWII
https://t.co/BdRyj2H3jl</t>
  </si>
  <si>
    <t>imoreful
777 #CoDWWII https://t.co/dyLh8iftEo</t>
  </si>
  <si>
    <t>mtxge27
RT @MindfreakPro: Gear up for the
release of #CODWWII with the ULTIMATE
giveaway thanks to @MindfreakPro's
amazing partners. Enter ➡️ http…</t>
  </si>
  <si>
    <t>ifmu_gaming
RT @krebseyy: Will be going live
soon with some #CODWWII ! Going
to be a few hour stream today!
#TeamEmmmmsie #streamersconnected
#SupportS…</t>
  </si>
  <si>
    <t xml:space="preserve">gamerr
</t>
  </si>
  <si>
    <t>pocky_daisuke
RT @k_carius: CoDWWⅡの例のあれ https://t.co/D6GIygertV</t>
  </si>
  <si>
    <t>itzreapah
Will be live in a couple of minutes
zombies or MP or both #CODWWII
twitch,tv/ItzReapah</t>
  </si>
  <si>
    <t>zimisss
RT @itzReapah: Will be live in
a couple of minutes zombies or
MP or both #CODWWII twitch,tv/ItzReapah</t>
  </si>
  <si>
    <t>senaka_admin
RT @CoD_Noble_Arena: PC版CoD WWII大会
テストカップ開催のお知らせ ■日時 11/11 20時 ■ゲームモード
ドミネーション ■大会形式 テストカップ 公式サイトにてエントリー受付中！
#CODWWII #CNAWWII 公式サイト htt…</t>
  </si>
  <si>
    <t>kaleherschler1
RT @HollowPoiint: #CODWWII will
go down as one of the greatest
COD's ever</t>
  </si>
  <si>
    <t>crisalejose2703
RT @TheGrefgYT: ¡NUEVO VÍDEO! 😡😠
#CODWWII ME BANEA 😠😡 RT Chicos!!
🙌🏻🔥▶️ https://t.co/78KdJQv8Ij
https://t.co/heBObzc6N5</t>
  </si>
  <si>
    <t>jdsladez28
RT @Siefe: 🔴GIVEAWAY! RT &amp;amp;
FOLLOW for a chance to win a copy
of #CODWWII ! #AD https://t.co/LMlUYaq1OM</t>
  </si>
  <si>
    <t>coutslde
RT @CoDWW2Intel: RT if you agree
the Snipers and BAR need nerfing
in #CoDWWII What else do you feel
needs changing?</t>
  </si>
  <si>
    <t>ericvtine
RT @QuanFlix_: #CODWWII giveaway
1- Follow @quanflix_ 2- RT Tweet
Picking winner 11/7 https://t.co/zb8bLw47id</t>
  </si>
  <si>
    <t>l3gion_gaming
Who's going to the first event
of the #CODWWII season in Dallas?
Give us a like and let us know.
https://t.co/k2y3VwxZCx</t>
  </si>
  <si>
    <t>keyataa
RT @CoDWW2Intel: RT if you agree
the Snipers and BAR need nerfing
in #CoDWWII What else do you feel
needs changing?</t>
  </si>
  <si>
    <t>henyatejeda
RT @TheGrefgYT: ¡NUEVO VÍDEO! 😡😠
#CODWWII ME BANEA 😠😡 RT Chicos!!
🙌🏻🔥▶️ https://t.co/78KdJQv8Ij
https://t.co/heBObzc6N5</t>
  </si>
  <si>
    <t>matsu_boys
RT @tsushi58715116: 【定期】普段ＰＣやＰＳ４でゲームをしてます！そのうち配信もするかな…多分
　＃ＣＯＤwwⅡ　＃ＢＦ１ 　＃ＰＵＢＧ　　＃マイクラ 　共通なゲーム持っていたら気軽に声をかけてください！</t>
  </si>
  <si>
    <t xml:space="preserve">tsushi58715116
</t>
  </si>
  <si>
    <t>vengnc3
I love #HorizonZeroDawn and the
#FrozenWilds DLC comes out tomorrow
but like #CodWWII 😭😭😭 I don’t
want to leave you but HZD is so
good too</t>
  </si>
  <si>
    <t>eduardo26381
RT @TheGrefgYT: ¡NUEVO VÍDEO! 😡😠
#CODWWII ME BANEA 😠😡 RT Chicos!!
🙌🏻🔥▶️ https://t.co/78KdJQv8Ij
https://t.co/heBObzc6N5</t>
  </si>
  <si>
    <t>andrewthebaer
RT @CoDWW2Intel: RT if you agree
the Snipers and BAR need nerfing
in #CoDWWII What else do you feel
needs changing?</t>
  </si>
  <si>
    <t>diegotriguero2
RT @CallofDuty: Juega en la 1.ª
División de Infantería y lucha
por la libertad en #CODWWII. Ya
disponible.</t>
  </si>
  <si>
    <t>itzstrikke
The Karabin is the worst gun I
have ever used in Call of Duty.
PERIOD! Fucking terrible. #CODWWII</t>
  </si>
  <si>
    <t>mp431
RT @ASTROGaming: 20 @CallofDuty
Prizes up for grabs! RT &amp;amp; Follow
@eUnitedgg to join their #SquadUp
Giveaway! #CODWWII Check em out
@ https…</t>
  </si>
  <si>
    <t>oblivion_teem
RT @krebseyy: Will be going live
soon with some #CODWWII ! Going
to be a few hour stream today!
#TeamEmmmmsie #streamersconnected
#SupportS…</t>
  </si>
  <si>
    <t>markysharky7
Win #CODWWII on #PS4 or #XboxOne!
RT + Follow @postabargain &amp;amp;
@game_collection and enter here:
https://t.co/SMqxgW92qU</t>
  </si>
  <si>
    <t>fireballgamer4
RT @NoahJ456: The coolest scene
of all time in #CODWWII https://t.co/ZGuydUCcDB</t>
  </si>
  <si>
    <t>jonthegr8
RT @MaTtKs: Five Guys. 🍔 #CODWWII
https://t.co/YfKvKZD3Pa</t>
  </si>
  <si>
    <t>the_used_13
While I'm waiting for #RDR2 ....
Buy #CODWWII  YES or NO?? 🤔 https://t.co/nq2cyNYgoC</t>
  </si>
  <si>
    <t>ygnow
【定期】YouTubeにてゲーム実況をしています！ 予定も込みだけど好きなゲームやりまくります！あなたの好みに触れてれば嬉しい^
^ #ドラクエ #R6S #CODWWII #MHW #スマホMMO
https://t.co/AC5P41ej8z</t>
  </si>
  <si>
    <t>lotus_noir
RT @Cdiscount: 🎁 #Concours 🎮
#PS4 + #CODWWII à gagner &amp;gt; https://t.co/9QvQzp85fe
⭐️ Pour participer : RT + Follow
@Cdiscount 📢 TAS 09/…</t>
  </si>
  <si>
    <t>pey271
RT @PGSports: RT and follow to
win a copy of #CODWWII winner chooses
XB1 or PS4. Ends 11/7 https://t.co/keCA34QUP3</t>
  </si>
  <si>
    <t>cliff_mactavish
RT @Activision: On the eve of #CODWWII,
which Division is right for you?
https://t.co/PxC6gL395i https://t.co/NvCITHdkfU</t>
  </si>
  <si>
    <t>kini811
RT @TheGrefgYT: ¡NUEVO VÍDEO! 😡😠
#CODWWII ME BANEA 😠😡 RT Chicos!!
🙌🏻🔥▶️ https://t.co/78KdJQv8Ij
https://t.co/heBObzc6N5</t>
  </si>
  <si>
    <t>lphqntom
RT @EAA_tw: CoD:WWII： プレステージアイコン全10種と、プレステージマスターアイコンが判明
#CoDWWII https://t.co/PSkNgKtZ3K
https://t.co/41SmfDFFhy</t>
  </si>
  <si>
    <t>playbuttons
RT @Buhllistic: #CoDWWII or #CoDBO3
🚀👀 https://t.co/56D1fIY6ks</t>
  </si>
  <si>
    <t>bristolptd
If you were ever a COD fan in the
last 10 years then #CODWWII is
a must buy. It is worth it.</t>
  </si>
  <si>
    <t>ytbshadows
RT @ZRKGlitcher: Les Serveurs de
#CODWWII sont toujours fermé ?</t>
  </si>
  <si>
    <t xml:space="preserve">zrkglitcher
</t>
  </si>
  <si>
    <t>re_chanpe
RT @EAA_tw: CoD:WWII：サーバーの接続問題や巻き戻し現象を修正！
原因は予想以上の人気によるアクセス集中 #CoDWWII https://t.co/iMtnw5W2Tl
https://t.co/VQkd1m6D3S</t>
  </si>
  <si>
    <t>robiifaby
RT @codinfobase: CoD:WWII - Sledgehammer
Games verfasst Statement zu Serverproblemen
in der Launch-Week - https://t.co/Bi2ioUZCf2
https://t…</t>
  </si>
  <si>
    <t>stanleelibros
RT @TheGrefgYT: ¡NUEVO VÍDEO! 😡😠
#CODWWII ME BANEA 😠😡 RT Chicos!!
🙌🏻🔥▶️ https://t.co/78KdJQv8Ij
https://t.co/heBObzc6N5</t>
  </si>
  <si>
    <t>jacksparshott12
My servers are down again... #CODWWII
https://t.co/X2vtxkuckW</t>
  </si>
  <si>
    <t>alfaday22
RT @TheGrefgYT: ¡NUEVO VÍDEO! 😡😠
#CODWWII ME BANEA 😠😡 RT Chicos!!
🙌🏻🔥▶️ https://t.co/78KdJQv8Ij
https://t.co/heBObzc6N5</t>
  </si>
  <si>
    <t>marckopollo
RT @CoDWW2Intel: #CoDWW2 Servers
are NOW back online for us! #CoDWWII
Who's still experiencing issues?
https://t.co/54LsstDsSM</t>
  </si>
  <si>
    <t>pututma
Join the #SquadUp x COD Up Giveaway
w/ eUnited &amp;amp; ASTRO Gaming to
win new headsets for #CODWWII!
Free to Enter @ https://t.co/KOWW6G3U2X</t>
  </si>
  <si>
    <t>parabellumgg
RT @CoDWW2Intel: Play #CODWWII
MP before November 17th to receive
these in-game bonuses! ✔️ X3 Supply
Drops ✔️ Bonus Division XP ✔️ In-gam…</t>
  </si>
  <si>
    <t>philipvisser4
RT @CallofDuty: It's official:
Call of Duty®: WWII is available
now worldwide. RT if #CODWWII =
your weekend plans. https://t.co/pHMPn5okyl</t>
  </si>
  <si>
    <t>reeper123
RT @CaseyWehr: RT this if it makes
you excited to see CoD back at
the top of the list... @Twitch
#CODWWII https://t.co/VZMYqhg2BF</t>
  </si>
  <si>
    <t>superpackzgg
FaZe Clan are killing it on #CODWWII
right now 🤘</t>
  </si>
  <si>
    <t>xtreme_project
See WWII is still broken,got a
2 bar connection yet I'm the only
one on the Internet #CODWWII</t>
  </si>
  <si>
    <t>mast3rfong
RT @Cdiscount: 🎁 #Concours 🎮
#PS4 + #CODWWII à gagner &amp;gt; https://t.co/9QvQzp85fe
⭐️ Pour participer : RT + Follow
@Cdiscount 📢 TAS 09/…</t>
  </si>
  <si>
    <t>tayler_sf
Why am I CONSTANTLY getting "disconnected
from server" after every single
game? Impossible to complete the
win orders/contracts #CODWWII</t>
  </si>
  <si>
    <t>arshwaaa
https://t.co/IzSGtXz165 #gaming
#Xbox #CODWWII</t>
  </si>
  <si>
    <t>cpg_rts
RT @Arshwaaa: https://t.co/IzSGtXz165
#gaming #Xbox #CODWWII</t>
  </si>
  <si>
    <t>xanaixx
RT @Cdiscount: 🎁 #Concours 🎮
#PS4 + #CODWWII à gagner &amp;gt; https://t.co/9QvQzp85fe
⭐️ Pour participer : RT + Follow
@Cdiscount 📢 TAS 09/…</t>
  </si>
  <si>
    <t>quiarotas
RT @StayPureGG: Happy to announce
our entry into eSports. Introducing
our official #CODWWII roster. @Sharp_tK
@Neslo @Whea7s @ToshMcgruder…</t>
  </si>
  <si>
    <t>mimorintv
RT @CoDWW2Intel: Here's all of
the 10 Prestige + Prestige Master
Icons in CoD WWII! #CoDWW2 #CoDWWII
Credit: Reddit (LackingAGoodName)
htt…</t>
  </si>
  <si>
    <t>hiirotti0
CODｗｗⅡやるww https://t.co/2zs6WOknrk</t>
  </si>
  <si>
    <t>yoanfleury
RT @Cdiscount: 🎁 #Concours 🎮
#PS4 + #CODWWII à gagner &amp;gt; https://t.co/9QvQzp85fe
⭐️ Pour participer : RT + Follow
@Cdiscount 📢 TAS 09/…</t>
  </si>
  <si>
    <t>galletaflanders
@Cdiscount 🎁 #Concours 🎮 #PS4
+ #CODWWII à gagner &amp;gt; https://t.co/kHzV4dVFKb
⭐️ Pour participer : RT + Follo…
https://t.co/20osc9mhUI</t>
  </si>
  <si>
    <t>sararobertsx
RT @Tesco: The definitive WWII
campaign at an unbeatable price.
Get #CODWWII for £44 at Tesco now,
in-store and online. https://t.co/yEgyxR…</t>
  </si>
  <si>
    <t>gfc_vivix
Legggoooooo #CODWWII @GFCAlexx
https://t.co/3FeE6HFcXu</t>
  </si>
  <si>
    <t xml:space="preserve">gfcalexx
</t>
  </si>
  <si>
    <t>tomdubessy
RT @Cdiscount: 🎁 #Concours 🎮
#PS4 + #CODWWII à gagner &amp;gt; https://t.co/9QvQzp85fe
⭐️ Pour participer : RT + Follow
@Cdiscount 📢 TAS 09/…</t>
  </si>
  <si>
    <t>lenin2798
RT @TheGrefgYT: ¡NUEVO VÍDEO! 😡😠
#CODWWII ME BANEA 😠😡 RT Chicos!!
🙌🏻🔥▶️ https://t.co/78KdJQv8Ij
https://t.co/heBObzc6N5</t>
  </si>
  <si>
    <t>juanito1029r6
RT @TheGrefgYT: ¡NUEVO VÍDEO! 😡😠
#CODWWII ME BANEA 😠😡 RT Chicos!!
🙌🏻🔥▶️ https://t.co/78KdJQv8Ij
https://t.co/heBObzc6N5</t>
  </si>
  <si>
    <t>az_man_101
Stuck in college and im distracted.
Dam you #CODWWII @MichaelCondrey.
See what you have done to me. UK
player any t… https://t.co/MVerh30MOo</t>
  </si>
  <si>
    <t>rashelbrown
RT @L_Bell26: retweet if youu think
the new #CODWWII is LIT 🔥🔥🔥</t>
  </si>
  <si>
    <t xml:space="preserve">l_bell26
</t>
  </si>
  <si>
    <t>lukather
Pronto per provare e parlarvi di
COD WWII. Naturalmente su https://t.co/rQQYuINcZv
#CODWWII @Activision https://t.co/2x3FloRow8</t>
  </si>
  <si>
    <t>stontslosse
RT @TheGrefgYT: ¡NUEVO VÍDEO! 😡😠
#CODWWII ME BANEA 😠😡 RT Chicos!!
🙌🏻🔥▶️ https://t.co/78KdJQv8Ij
https://t.co/heBObzc6N5</t>
  </si>
  <si>
    <t>madzellle
RT @Cdiscount: 🎁 #Concours 🎮
#PS4 + #CODWWII à gagner &amp;gt; https://t.co/9QvQzp85fe
⭐️ Pour participer : RT + Follow
@Cdiscount 📢 TAS 09/…</t>
  </si>
  <si>
    <t>witsetse
RT @InglouriousJojo: #CONCOURS
TU VEUX GAGNER CALL OF DUTY: WW2
SUR PS4 ? RIEN DE PLUS SIMPLE 🤠
RT + LIKE CE TWEET (TOUT EN RESPIRANT
TRÈ…</t>
  </si>
  <si>
    <t>fundarkgame
B O O M ! 💥😜 #CODWWII #WW2 https://t.co/uotjLH6Ye0</t>
  </si>
  <si>
    <t>bystrickzy
RT @Fury_clan1: Nous cherchons
: - players - commentateurs - un
streamer Pour compléter notre équipe
pour #CODWWII Sa se passe sous
se tw…</t>
  </si>
  <si>
    <t>fury_clan1
Nous cherchons : - players - commentateurs
- un streamer Pour compléter notre
équipe pour #CODWWII Sa se passe
sous se tweet</t>
  </si>
  <si>
    <t>chesleymcdonald
RT @CoDWW2Intel: RT if you agree
the Snipers and BAR need nerfing
in #CoDWWII What else do you feel
needs changing?</t>
  </si>
  <si>
    <t>xtodzy
RT @CoDWW2Intel: RT if you agree
the Snipers and BAR need nerfing
in #CoDWWII What else do you feel
needs changing?</t>
  </si>
  <si>
    <t>itslightnin
RT @JasonLlimet: Quad Killcam With
3 Noscopes! #WW2 #CODWWII #WW2Grind
https://t.co/ZMtCGmsE4F https://t.co/8xKEK2Swen</t>
  </si>
  <si>
    <t xml:space="preserve">jasonllimet
</t>
  </si>
  <si>
    <t>benjani815
we need more hardcore modes on
#CODWWII @MichaelCondrey @CoDWW2Intel
@SHGames @Activision PLEEEEEEASE!!!</t>
  </si>
  <si>
    <t>personaje_pr
#CODWWII Ya pronto Subo él próximo
vídeo de #CODWWII Subcribete al
Canal Link en la biografía ⬇☑ Saludos
✌🏾</t>
  </si>
  <si>
    <t>loqeet
RT @CoDWW2Intel: RT if you agree
the Snipers and BAR need nerfing
in #CoDWWII What else do you feel
needs changing?</t>
  </si>
  <si>
    <t>chelbo1239
Win #CODWWII on #PS4 or #XboxOne!
RT + Follow @postabargain &amp;amp;
@game_collection and enter here:
https://t.co/745q7sUpeQ</t>
  </si>
  <si>
    <t>paredesdinitkri
RT @TheGrefgYT: ¡NUEVO VÍDEO! 😡😠
#CODWWII ME BANEA 😠😡 RT Chicos!!
🙌🏻🔥▶️ https://t.co/78KdJQv8Ij
https://t.co/heBObzc6N5</t>
  </si>
  <si>
    <t>lucat1234ll
RT @InglouriousJojo: #CONCOURS
TU VEUX GAGNER CALL OF DUTY: WW2
SUR PS4 ? RIEN DE PLUS SIMPLE 🤠
RT + LIKE CE TWEET (TOUT EN RESPIRANT
TRÈ…</t>
  </si>
  <si>
    <t>dexertolive
RT @DexertoIntel: Who's tried to
boost at least once? #CODWWII https://t.co/57NmShZA8g</t>
  </si>
  <si>
    <t>dexertointel
Who's tried to boost at least once?
#CODWWII https://t.co/57NmShZA8g</t>
  </si>
  <si>
    <t>dexerto
RT @DexertoIntel: Who's tried to
boost at least once? #CODWWII https://t.co/57NmShZA8g</t>
  </si>
  <si>
    <t>wecaver
RT @Siefe: 🔴GIVEAWAY! RT &amp;amp;
FOLLOW for a chance to win a copy
of #CODWWII ! #AD https://t.co/LMlUYaq1OM</t>
  </si>
  <si>
    <t>romu_ramu
【生放送】【CODWWⅡ/PS4】仲間と共に勝利を勝ち取れ【実況】
を開始しました。 https://t.co/kCALqg5Z4c
#lv308473666</t>
  </si>
  <si>
    <t>pacm2017
RT @VideojuegosGAME: ¿Qué tal ha
ido el finde con #CODWWII, reclutas?
¿CÓMO, que aún no lo tienes? ¡Pues
ya tardas en pillar el tuyo! 💣
ht…</t>
  </si>
  <si>
    <t>mindofcnr
Live with some #CODWWII ! https://t.co/BfEvzH4BKG</t>
  </si>
  <si>
    <t>kylefletcher7
RT @DexertoIntel: Who's tried to
boost at least once? #CODWWII https://t.co/57NmShZA8g</t>
  </si>
  <si>
    <t>rimrim0103
RT @minaton_cafe: スプラ2/codwwⅡ/over
watch/虹6//ガンダムvs/クラロワ/グラスマ/ドラクエライバルズ/バンドリ</t>
  </si>
  <si>
    <t xml:space="preserve">minaton_cafe
</t>
  </si>
  <si>
    <t>goldenswordpvp
RT @Cdiscount: 🎁 #Concours 🎮
#PS4 + #CODWWII à gagner &amp;gt; https://t.co/9QvQzp85fe
⭐️ Pour participer : RT + Follow
@Cdiscount 📢 TAS 09/…</t>
  </si>
  <si>
    <t>beansgerbil
RT @SmythsToysUK: We're hosting
midnight openings in all stores
for the Call of Duty WWII launch
on Friday 3rd Nov! #CODWWII https://t.co/v…</t>
  </si>
  <si>
    <t xml:space="preserve">smythstoysuk
</t>
  </si>
  <si>
    <t>lucasdecrock
RT @DexertoIntel: Who's tried to
boost at least once? #CODWWII https://t.co/57NmShZA8g</t>
  </si>
  <si>
    <t>byimpleexx
RT @DexertoIntel: Who's tried to
boost at least once? #CODWWII https://t.co/57NmShZA8g</t>
  </si>
  <si>
    <t>nukoinu
https://t.co/J2kClUDpGi 案の定やね 9割の人が演技未経験とか意味不明過ぎる</t>
  </si>
  <si>
    <t>tihihio
RT @Cdiscount: 🎁 #Concours 🎮
#PS4 + #CODWWII à gagner &amp;gt; https://t.co/9QvQzp85fe
⭐️ Pour participer : RT + Follow
@Cdiscount 📢 TAS 09/…</t>
  </si>
  <si>
    <t>avoid_rl
RT @DexertoIntel: Who's tried to
boost at least once? #CODWWII https://t.co/57NmShZA8g</t>
  </si>
  <si>
    <t>woodsyedits
RT @Buhllistic: #CoDWWII or #CoDBO3
🚀👀 https://t.co/56D1fIY6ks</t>
  </si>
  <si>
    <t>emmypalmer
RT @DexertoIntel: Who's tried to
boost at least once? #CODWWII https://t.co/57NmShZA8g</t>
  </si>
  <si>
    <t>laarmfr
RT @Cdiscount: 🎁 #Concours 🎮
#PS4 + #CODWWII à gagner &amp;gt; https://t.co/9QvQzp85fe
⭐️ Pour participer : RT + Follow
@Cdiscount 📢 TAS 09/…</t>
  </si>
  <si>
    <t>alejandro_h312
RT @Ookay: I'm a gnarly sniper
in CODWWII not gonna lie</t>
  </si>
  <si>
    <t>karim20516814
RT @DexertoIntel: Who's tried to
boost at least once? #CODWWII https://t.co/57NmShZA8g</t>
  </si>
  <si>
    <t>mrsdeadhobbit
RT @krebseyy: Will be going live
soon with some #CODWWII ! Going
to be a few hour stream today!
#TeamEmmmmsie #streamersconnected
#SupportS…</t>
  </si>
  <si>
    <t>craigmaxwell_
RT @DexertoIntel: Who's tried to
boost at least once? #CODWWII https://t.co/57NmShZA8g</t>
  </si>
  <si>
    <t>tiger3201
DOM勝ってもサーバーとの接続が切れて1勝にならないのどうにかしてくれ〜！
#CODWWII</t>
  </si>
  <si>
    <t>kaiswagmiser
RT @FaZeJev: @MichaelCondrey Hey
is there a Dark Matter/Exclusion
Zone equivalent in CODWWII? I need
to know if contemplating throwing
myse…</t>
  </si>
  <si>
    <t>funguy266
RT @CoDWW2Intel: RT if you agree
the Snipers and BAR need nerfing
in #CoDWWII What else do you feel
needs changing?</t>
  </si>
  <si>
    <t>ckikicompte
RT @Cdiscount: 🎁 #Concours 🎮
#PS4 + #CODWWII à gagner &amp;gt; https://t.co/9QvQzp85fe
⭐️ Pour participer : RT + Follow
@Cdiscount 📢 TAS 09/…</t>
  </si>
  <si>
    <t>lonamihd
RT @TheGrefgYT: ¡NUEVO VÍDEO! 😡😠
#CODWWII ME BANEA 😠😡 RT Chicos!!
🙌🏻🔥▶️ https://t.co/78KdJQv8Ij
https://t.co/heBObzc6N5</t>
  </si>
  <si>
    <t>thegkw
"We wanted to pay homage to these
amazing men &amp;amp; women who served,"
Dave Swenson from @SHGames on the
new #CODWWII | https://t.co/WskUHDoJY0</t>
  </si>
  <si>
    <t>xerohyt
RT @CoDWW2Intel: RT if you agree
the Snipers and BAR need nerfing
in #CoDWWII What else do you feel
needs changing?</t>
  </si>
  <si>
    <t>teestriker
RT @OMGitsAliA: FFS, actually in
a game of #CODWWII and I'm 22-1,
then the servers just kick me...
Never going to Prestige at this
rate 😡</t>
  </si>
  <si>
    <t>rubenryuztt
RT @DexertoIntel: Who's tried to
boost at least once? #CODWWII https://t.co/57NmShZA8g</t>
  </si>
  <si>
    <t>sweers1337
RT @MaTtKs: Five Guys. 🍔 #CODWWII
https://t.co/YfKvKZD3Pa</t>
  </si>
  <si>
    <t>weekobi05
RT @GAMEdigital: Call of Duty's
come a long way since 2003. How
many have you played? #CODWWII
https://t.co/QEElBrLQBc https://t.co/NY34DJD…</t>
  </si>
  <si>
    <t>kevin_stijns
RT @HollowPoiint: Are you enjoying
#CODWWII ? ? RT : yes LIKE: no</t>
  </si>
  <si>
    <t>legendaryladman
Morning all, see you all around
noon time today for a midday strim!
CODWWII PVP and some Zambies! See
you then</t>
  </si>
  <si>
    <t>xxmisscanonxx
RT @Legendaryladman: Morning all,
see you all around noon time today
for a midday strim! CODWWII PVP
and some Zambies! See you then</t>
  </si>
  <si>
    <t>ssxfixne__
RT @ApeX_Clan1: 5ème au classement
mondial sur #CODWWII On vise la
première place 🏅 https://t.co/DwOY2PUomE</t>
  </si>
  <si>
    <t>monerenarea51
RT @GXForo: Confirmados los 4K,
HDR y las mejoras para Xbox One
X en #CODWWII. https://t.co/1KNJWsHuN1
https://t.co/W9Xmt4cQ1M</t>
  </si>
  <si>
    <t xml:space="preserve">gxforo
</t>
  </si>
  <si>
    <t>the_joshy_777
RT @AfricanGaming: Sign up now
for: 🗓️ 7 November 🏆 #RocketLeague
2v2 Wagers 🏆 #Injustice2 Wagers
🏆 #CODWWII 2v2 Wagers 🎮 https://t.co/vF…</t>
  </si>
  <si>
    <t>juliensgd
RT @DotEsportsLive: When you've
got no time to waste 😂😂 #CODWWII
https://t.co/rTliEDNEWJ</t>
  </si>
  <si>
    <t>badryajjou
RT @Fnac: JEU CONCOURS: À l'occasion
de la sortie de #CODWWII, tente
de gagner ces lots ! Pour participer
: RT + Follow @Fnac 😄https://t.co…</t>
  </si>
  <si>
    <t>apdpo1ut7zsn2vj
RT @CoD_Noble_Arena: PC版CoD WWII大会
テストカップ開催のお知らせ ■日時 11/11 20時 ■ゲームモード
ドミネーション ■大会形式 テストカップ 公式サイトにてエントリー受付中！
#CODWWII #CNAWWII 公式サイト htt…</t>
  </si>
  <si>
    <t>mcgonnell_
Hearing #CODWWII having alsorts
of issues. They had a beta few
months ago and the cunts still
can't get it right for release.</t>
  </si>
  <si>
    <t>sab96956391
RT @TheGrefgYT: ¡NUEVO VÍDEO! 😡😠
#CODWWII ME BANEA 😠😡 RT Chicos!!
🙌🏻🔥▶️ https://t.co/78KdJQv8Ij
https://t.co/heBObzc6N5</t>
  </si>
  <si>
    <t>jjjames32
RT @ASTROGaming: 20 @CallofDuty
Prizes up for grabs! RT &amp;amp; Follow
@eUnitedgg to join their #SquadUp
Giveaway! #CODWWII Check em out
@ https…</t>
  </si>
  <si>
    <t>nelsontear
RT @StayPureGG: Happy to announce
our entry into eSports. Introducing
our official #CODWWII roster. @Sharp_tK
@Neslo @Whea7s @ToshMcgruder…</t>
  </si>
  <si>
    <t>amorphvg
Enter This #PS4 Limited Edition
#CODWWII Giveaway! https://t.co/Ogkn7hBvtg</t>
  </si>
  <si>
    <t>igor_mizzi
RT @433Formation: FOLLOW US &amp;amp;
RT for a chance to win FIFA 18
&amp;amp; COD WWII! #Giveaway #Competition
#FIFA #COD #FIFA18 #CODWWII #PS4
🎮 https://…</t>
  </si>
  <si>
    <t>8708a60cc72942a
RT @InglouriousJojo: #CONCOURS
TU VEUX GAGNER CALL OF DUTY: WW2
SUR PS4 ? RIEN DE PLUS SIMPLE 🤠
RT + LIKE CE TWEET (TOUT EN RESPIRANT
TRÈ…</t>
  </si>
  <si>
    <t>dns_maxime
RT @InglouriousJojo: #CONCOURS
TU VEUX GAGNER CALL OF DUTY: WW2
SUR PS4 ? RIEN DE PLUS SIMPLE 🤠
RT + LIKE CE TWEET (TOUT EN RESPIRANT
TRÈ…</t>
  </si>
  <si>
    <t>audel07
RT @TheGrefgYT: ¡NUEVO VÍDEO! 😡😠
#CODWWII ME BANEA 😠😡 RT Chicos!!
🙌🏻🔥▶️ https://t.co/78KdJQv8Ij
https://t.co/heBObzc6N5</t>
  </si>
  <si>
    <t>slothumg
RT @MaTtKs: Five Guys. 🍔 #CODWWII
https://t.co/YfKvKZD3Pa</t>
  </si>
  <si>
    <t>barbarac412
RT @TheGrefgYT: ¡NUEVO VÍDEO! 😡😠
#CODWWII ME BANEA 😠😡 RT Chicos!!
🙌🏻🔥▶️ https://t.co/78KdJQv8Ij
https://t.co/heBObzc6N5</t>
  </si>
  <si>
    <t>rusiategg
RT @DexertoIntel: Who's tried to
boost at least once? #CODWWII https://t.co/57NmShZA8g</t>
  </si>
  <si>
    <t>ruccisodmg
RT @CallofDuty: Looking to improve
your Call of Duty®: WWII Multiplayer
skills? Check out five tips to
get you started in the right directi…</t>
  </si>
  <si>
    <t xml:space="preserve">umgevents
</t>
  </si>
  <si>
    <t>martnpablo
RT @DexertoIntel: Who's tried to
boost at least once? #CODWWII https://t.co/57NmShZA8g</t>
  </si>
  <si>
    <t>rugiobrs
CoDWWIIやりてえな</t>
  </si>
  <si>
    <t>necessarymedia
@TheXclusiveAce Did U know in #CODWWII
reaching MaxPrestige(4) in InfantryDivision
rewards* U w/ "OAO" Riffle? Yet
its NOT IN GAME?! WTF?!</t>
  </si>
  <si>
    <t xml:space="preserve">drifter
</t>
  </si>
  <si>
    <t xml:space="preserve">drift0r
</t>
  </si>
  <si>
    <t xml:space="preserve">prestigeiskey
</t>
  </si>
  <si>
    <t>unkoman8101919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</si>
  <si>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cowxdog8
RT @legitmeow: the #codwwii experience
https://t.co/zJks51knSf</t>
  </si>
  <si>
    <t>astrisma
1 Step closer to Diamond Subs &amp;amp;
ARs #CodWWII #lfsanzcod https://t.co/3vYeKvZx3d</t>
  </si>
  <si>
    <t>ihabghazzali
RT @HollowPoiint: Are you enjoying
#CODWWII ? ? RT : yes LIKE: no</t>
  </si>
  <si>
    <t>katiegracemarie
RT @ShopvilleCanada: 🔫🗡️#WIN
#CODWWII on #PS4 or #XboxOne from
Shopville! RT=💙 😍🍀Entry+Deetz:
https://t.co/Tq2mdHgGjV #CODWII
#CODWW2 #Call…</t>
  </si>
  <si>
    <t>nuu0023
Is the new COD worth buying ? #CODWWII</t>
  </si>
  <si>
    <t>apexsyeq
RT @ApeX_Clan1: Une des maps trouvés
dans les fichiers de #CODWWII pour
le DLC 1... #RT si tu l'as reconnu
👀 https://t.co/Q3BJmgQAOZ</t>
  </si>
  <si>
    <t>juanseorjuela17
RT @TheGrefgYT: ¡NUEVO VÍDEO! 😡😠
#CODWWII ME BANEA 😠😡 RT Chicos!!
🙌🏻🔥▶️ https://t.co/78KdJQv8Ij
https://t.co/heBObzc6N5</t>
  </si>
  <si>
    <t>naiikeeu
RT @DexertoIntel: Who's tried to
boost at least once? #CODWWII https://t.co/57NmShZA8g</t>
  </si>
  <si>
    <t>grimmbrendan
RT @DexertoIntel: Who's tried to
boost at least once? #CODWWII https://t.co/57NmShZA8g</t>
  </si>
  <si>
    <t>mrmochazo
RT @TheGrefgYT: ¡NUEVO VÍDEO! 😡😠
#CODWWII ME BANEA 😠😡 RT Chicos!!
🙌🏻🔥▶️ https://t.co/78KdJQv8Ij
https://t.co/heBObzc6N5</t>
  </si>
  <si>
    <t>sgt_pembryy
RT @Cdiscount: 🎁 #Concours 🎮
#PS4 + #CODWWII à gagner &amp;gt; https://t.co/9QvQzp85fe
⭐️ Pour participer : RT + Follow
@Cdiscount 📢 TAS 09/…</t>
  </si>
  <si>
    <t>elliothillsater
RT @CoDWorldWarll: What level is
everyone at on #CoDWWII?</t>
  </si>
  <si>
    <t>raintastical
RT @GN1TE: Fixing this world one
problem at a time... #fix #cod
#CODWWII https://t.co/AKgK8hPAyF</t>
  </si>
  <si>
    <t xml:space="preserve">gn1te
</t>
  </si>
  <si>
    <t>snowx2k5
I entered the @TurtleBeach Recon
Camo #CODWWII #GIVEAWAY. Squad
up with me and enter too! https://t.co/JfN4UvHshT</t>
  </si>
  <si>
    <t>alejo828628
RT @TheGrefgYT: ¡NUEVO VÍDEO! 😡😠
#CODWWII ME BANEA 😠😡 RT Chicos!!
🙌🏻🔥▶️ https://t.co/78KdJQv8Ij
https://t.co/heBObzc6N5</t>
  </si>
  <si>
    <t>pajo011
RT @TheGrefgYT: ¡NUEVO VÍDEO! 😡😠
#CODWWII ME BANEA 😠😡 RT Chicos!!
🙌🏻🔥▶️ https://t.co/78KdJQv8Ij
https://t.co/heBObzc6N5</t>
  </si>
  <si>
    <t>aquachalls
RT @DexertoIntel: Who's tried to
boost at least once? #CODWWII https://t.co/57NmShZA8g</t>
  </si>
  <si>
    <t>rumblebee96
RT @HollowPoiint: Are you enjoying
#CODWWII ? ? RT : yes LIKE: no</t>
  </si>
  <si>
    <t>binyonalex
RT @Tesco: The definitive WWII
campaign at an unbeatable price.
Get #CODWWII for £44 at Tesco now,
in-store and online. https://t.co/yEgyxR…</t>
  </si>
  <si>
    <t>gabrielthemaxi
RT @TheGrefgYT: ¡NUEVO VÍDEO! 😡😠
#CODWWII ME BANEA 😠😡 RT Chicos!!
🙌🏻🔥▶️ https://t.co/78KdJQv8Ij
https://t.co/heBObzc6N5</t>
  </si>
  <si>
    <t>revens28
RT @Cdiscount: 🎁 #Concours 🎮
#PS4 + #CODWWII à gagner &amp;gt; https://t.co/9QvQzp85fe
⭐️ Pour participer : RT + Follow
@Cdiscount 📢 TAS 09/…</t>
  </si>
  <si>
    <t>antoniodrvo11
RT @CoDWW2Intel: RT if you agree
the Snipers and BAR need nerfing
in #CoDWWII What else do you feel
needs changing?</t>
  </si>
  <si>
    <t>cora_zon_10
RT @IGN: Nothing like going back
to WW2. #CODWWII https://t.co/Wrg5e1V0LQ</t>
  </si>
  <si>
    <t>zurxay
RT @L_Bell26: retweet if youu think
the new #CODWWII is LIT 🔥🔥🔥</t>
  </si>
  <si>
    <t>lordkyzo
RT @DexertoIntel: Who's tried to
boost at least once? #CODWWII https://t.co/57NmShZA8g</t>
  </si>
  <si>
    <t>originalostler
#CODWWII geht weiter. Like &amp;amp;
Abo nich vergessen. 😉 #dersorbus
#letsplay #sorbport #youtube #CallOfDutyWWII
#gaming https://t.co/ccZoi8scZC</t>
  </si>
  <si>
    <t>exsapperegamer
RT @OriginalOstler: #CODWWII geht
weiter. Like &amp;amp; Abo nich vergessen.
😉 #dersorbus #letsplay #sorbport
#youtube #CallOfDutyWWII #gaming
htt…</t>
  </si>
  <si>
    <t>ctnatural
Just about 2 play #CODWWII since
the Beta CAN'T WAIT 😀😃😀</t>
  </si>
  <si>
    <t>srmenagfx
RT @TheGrefgYT: ¡NUEVO VÍDEO! 😡😠
#CODWWII ME BANEA 😠😡 RT Chicos!!
🙌🏻🔥▶️ https://t.co/78KdJQv8Ij
https://t.co/heBObzc6N5</t>
  </si>
  <si>
    <t>bigbodyles
RT @QuanFlix_: #CODWWII giveaway
1- Follow @quanflix_ 2- RT Tweet
Picking winner 11/5 https://t.co/5xom7agXpf</t>
  </si>
  <si>
    <t>kaloshd
RT @TheGrefgYT: ¡NUEVO VÍDEO! 😡😠
#CODWWII ME BANEA 😠😡 RT Chicos!!
🙌🏻🔥▶️ https://t.co/78KdJQv8Ij
https://t.co/heBObzc6N5</t>
  </si>
  <si>
    <t>obamabinlagin68
RT @DexertoIntel: Who's tried to
boost at least once? #CODWWII https://t.co/57NmShZA8g</t>
  </si>
  <si>
    <t>sk0rpi0n_
RT @DexertoIntel: Who's tried to
boost at least once? #CODWWII https://t.co/57NmShZA8g</t>
  </si>
  <si>
    <t>252_gamerrrr
RT @Buhllistic: #CoDWWII or #CoDBO3
🚀👀 https://t.co/56D1fIY6ks</t>
  </si>
  <si>
    <t>legranddrpa
RT @Cdiscount: 🎁 #Concours 🎮
#PS4 + #CODWWII à gagner &amp;gt; https://t.co/9QvQzp85fe
⭐️ Pour participer : RT + Follow
@Cdiscount 📢 TAS 09/…</t>
  </si>
  <si>
    <t>chana9mufc
Nice to play COD and not worry
about someone no scoping you with
a 360 backflip over your head.
#CODWWII</t>
  </si>
  <si>
    <t>cipher_1215
RT @k_carius: CoDWWⅡの例のあれ https://t.co/D6GIygertV</t>
  </si>
  <si>
    <t>flyingtrojan23
RT @MichaelCondrey: Finally, launch
weekend with fans, and for fans.
Thanks for standing by us over
the past 3 years! Lots more to
come! -x…</t>
  </si>
  <si>
    <t>rock10ginger
RT @DexertoIntel: Who's tried to
boost at least once? #CODWWII https://t.co/57NmShZA8g</t>
  </si>
  <si>
    <t>isparky79
RT @team_infused: RT &amp;amp; Follow
for the Chance to Win in our #CODWWII
Launch Giveaway! #RedArmy #ASTROfamily
#TeamSCUF **Winners Picked on No…</t>
  </si>
  <si>
    <t>yossuarcastillo
RT @TheGrefgYT: ¡NUEVO VÍDEO! 😡😠
#CODWWII ME BANEA 😠😡 RT Chicos!!
🙌🏻🔥▶️ https://t.co/78KdJQv8Ij
https://t.co/heBObzc6N5</t>
  </si>
  <si>
    <t>theodantin_
RT @Cdiscount: 🎁 #Concours 🎮
#PS4 + #CODWWII à gagner &amp;gt; https://t.co/9QvQzp85fe
⭐️ Pour participer : RT + Follow
@Cdiscount 📢 TAS 09/…</t>
  </si>
  <si>
    <t>ayokevv_
RT @CarterIsDad: RT if you absolutely
hate these maps in #CODWWII https://t.co/3wWgump1pZ</t>
  </si>
  <si>
    <t xml:space="preserve">carterisdad
</t>
  </si>
  <si>
    <t>toru_born
RT @aarongreenberg: Pumped to see
the support and @CallofDuty WWII
now confirmed in 4K Ultra HD and
HDR, Enhanced for #XboxOneX ! #CODWWII…</t>
  </si>
  <si>
    <t>monkoras
@Closcomol me tarde de finir le
boulot 😂#CODWWII #nexone #rifles</t>
  </si>
  <si>
    <t xml:space="preserve">closcomol
</t>
  </si>
  <si>
    <t>akamaagic
RT @HollowPoiint: #CODWWII will
go down as one of the greatest
COD's ever</t>
  </si>
  <si>
    <t>sircoupe
RT @ATVIAssist: Here is a list
of all the known issues in #CODWWII:https://t.co/TjmEk14aqO</t>
  </si>
  <si>
    <t>codint3l
Prestiging your Division will unlock
calling cards, an epic variant
for the Division unlock and a basic
training! #CODWWII</t>
  </si>
  <si>
    <t>foxracing_06
RT @CODPlayerCards: Awesome #CODWWII
#CoDWW2 Spiderman emblem by @Vileself
https://t.co/lrWgHTMJ7p</t>
  </si>
  <si>
    <t>vileself
RT @CODPlayerCards: Awesome #CODWWII
#CoDWW2 Spiderman emblem by @Vileself
https://t.co/lrWgHTMJ7p</t>
  </si>
  <si>
    <t xml:space="preserve">codplayercards
</t>
  </si>
  <si>
    <t>b4ne_clan
RT @CODPlayerCards: Awesome #CODWWII
#CoDWW2 Spiderman emblem by @Vileself
https://t.co/lrWgHTMJ7p</t>
  </si>
  <si>
    <t>juanfelipehw
RT @CoDWW2Intel: RT if you agree
the Snipers and BAR need nerfing
in #CoDWWII What else do you feel
needs changing?</t>
  </si>
  <si>
    <t>zackman54
RT @FaZeMito: 1,000,000 views on
the FaZe Channel in the past 48
hours for #CODWWII :D</t>
  </si>
  <si>
    <t xml:space="preserve">fazemito
</t>
  </si>
  <si>
    <t>gingeywbu
RT @DexertoIntel: Who's tried to
boost at least once? #CODWWII https://t.co/57NmShZA8g</t>
  </si>
  <si>
    <t>onaromanholiday
David tennant and @ElodieYung in
#CODWWII ‘s nazi zombies is probably
one of the best things ever 🙌❤️</t>
  </si>
  <si>
    <t xml:space="preserve">elodieyung
</t>
  </si>
  <si>
    <t>scratchonemore
It's haunted, put #CODWWII in it
to kill it quick. 👀 https://t.co/s44eycmDiE</t>
  </si>
  <si>
    <t>fearedcr
RT @Buhllistic: #CoDWWII or #CoDBO3
🚀👀 https://t.co/56D1fIY6ks</t>
  </si>
  <si>
    <t>therealn97
RT @Vileself: #CODWWII #EmblemEditor
Eye @SHGames @RavenSoftware https://t.co/Ue7DOf679U</t>
  </si>
  <si>
    <t xml:space="preserve">ravensoftware
</t>
  </si>
  <si>
    <t>grizzviollent
If you unlocked the B.A.T Agent
and don't recognize her, maybe
you should play the Campaign! Let's
be smart here...… https://t.co/bYqswSClIP</t>
  </si>
  <si>
    <t>shotzzeh
RT @DexertoIntel: Who's tried to
boost at least once? #CODWWII https://t.co/57NmShZA8g</t>
  </si>
  <si>
    <t>itsrayxn
RT @legitmeow: the #codwwii experience
https://t.co/zJks51knSf</t>
  </si>
  <si>
    <t>gamedev31
RT @VandermeeGames: Going to stream
#CODWWII on #Mixer .. Hope to see
you on my channel! https://t.co/k9MSwzat0g
#Livestream #VideoGamesLiv…</t>
  </si>
  <si>
    <t>vandermeegames
Going to stream #CODWWII on #Mixer
.. Hope to see you on my channel!
https://t.co/k9MSwzat0g #Livestream
#VideoGamesLive #videogames #gamers</t>
  </si>
  <si>
    <t>1tropicthunder
RT @CoDWW2Intel: RT if you agree
the Snipers and BAR need nerfing
in #CoDWWII What else do you feel
needs changing?</t>
  </si>
  <si>
    <t>josephw10481898
RT @Vileself: #CODWWII #EmblemEditor
Eye @SHGames @RavenSoftware https://t.co/Ue7DOf679U</t>
  </si>
  <si>
    <t>danimalmi
RT @TheGrefgYT: ¡NUEVO VÍDEO! 😡😠
#CODWWII ME BANEA 😠😡 RT Chicos!!
🙌🏻🔥▶️ https://t.co/78KdJQv8Ij
https://t.co/heBObzc6N5</t>
  </si>
  <si>
    <t>v4nlt4s
RT @DexertoIntel: Who's tried to
boost at least once? #CODWWII https://t.co/57NmShZA8g</t>
  </si>
  <si>
    <t>lapsnskits
RT @CoDWW2Intel: RT if you agree
the Snipers and BAR need nerfing
in #CoDWWII What else do you feel
needs changing?</t>
  </si>
  <si>
    <t>gameisbestjp
うわぁ、ダセぇw #CODWWII https://t.co/MF4pNlrmFw</t>
  </si>
  <si>
    <t>belongmcr
Missed out on trying #CODWWII this
weekend? Well there is still time!
Come on down and try it out! Campaign,
Zombie… https://t.co/JEvGEIviSz</t>
  </si>
  <si>
    <t>spacepilgrim904
RT @CallofDuty: It's official:
Call of Duty®: WWII is available
now worldwide. RT if #CODWWII =
your weekend plans. https://t.co/pHMPn5okyl</t>
  </si>
  <si>
    <t>dexertomike
RT @DexertoIntel: Who's tried to
boost at least once? #CODWWII https://t.co/57NmShZA8g</t>
  </si>
  <si>
    <t>daltdevlin
RT @DexertoIntel: Who's tried to
boost at least once? #CODWWII https://t.co/57NmShZA8g</t>
  </si>
  <si>
    <t>at7ana33m
RT @TheGrefgYT: ¡NUEVO VÍDEO! 😡😠
#CODWWII ME BANEA 😠😡 RT Chicos!!
🙌🏻🔥▶️ https://t.co/78KdJQv8Ij
https://t.co/heBObzc6N5</t>
  </si>
  <si>
    <t>stephenxshinoda
RT @CallofDuty: It's official:
Call of Duty®: WWII is available
now worldwide. RT if #CODWWII =
your weekend plans. https://t.co/pHMPn5okyl</t>
  </si>
  <si>
    <t>killr_instnct94
RT @CoDWW2Intel: RT if you agree
the Snipers and BAR need nerfing
in #CoDWWII What else do you feel
needs changing?</t>
  </si>
  <si>
    <t>imnobodycool
RT @HollowPoiint: Are you enjoying
#CODWWII ? ? RT : yes LIKE: no</t>
  </si>
  <si>
    <t>taka627_y
RT @CoDWW2Intel: Here's all of
the 10 Prestige + Prestige Master
Icons in CoD WWII! #CoDWW2 #CoDWWII
Credit: Reddit (LackingAGoodName)
htt…</t>
  </si>
  <si>
    <t>preda_gold
RT @DexertoIntel: Who's tried to
boost at least once? #CODWWII https://t.co/57NmShZA8g</t>
  </si>
  <si>
    <t>xitsnitro
RT @DexertoIntel: Who's tried to
boost at least once? #CODWWII https://t.co/57NmShZA8g</t>
  </si>
  <si>
    <t>lts_kyro
RT @CoDWW2Intel: RT if you agree
the Snipers and BAR need nerfing
in #CoDWWII What else do you feel
needs changing?</t>
  </si>
  <si>
    <t>karmaharts
RT @DexertoIntel: Who's tried to
boost at least once? #CODWWII https://t.co/57NmShZA8g</t>
  </si>
  <si>
    <t>ikkunn_53
RT @ikkunn_53: COD:WW2 チームデスマッチ最多キルの動画をアップしました！発売して間もないですがwもう二度と来ないと思うので良ければぜひ見てください＼(
'ω')／ https://t.co/oqELvYuB1V #WW2
#CODWWII http…</t>
  </si>
  <si>
    <t>fabien2262
RT @ApeX_Clan1: Une des maps trouvés
dans les fichiers de #CODWWII pour
le DLC 1... #RT si tu l'as reconnu
👀 https://t.co/Q3BJmgQAOZ</t>
  </si>
  <si>
    <t>imvock1
RT @Fury_clan1: Nous cherchons
: - players - commentateurs - un
streamer Pour compléter notre équipe
pour #CODWWII Sa se passe sous
se tw…</t>
  </si>
  <si>
    <t>oreeyellow46
RT @DexertoIntel: Who's tried to
boost at least once? #CODWWII https://t.co/57NmShZA8g</t>
  </si>
  <si>
    <t>flashgamer57
Montrez vos performances pour l'instant
ici ! 😉 #CODWWII https://t.co/9gIIG5mgqk</t>
  </si>
  <si>
    <t>mardinicod
RT @CoDWW2Intel: RT if you agree
the Snipers and BAR need nerfing
in #CoDWWII What else do you feel
needs changing?</t>
  </si>
  <si>
    <t>lilsuig
RT @Fnac: JEU CONCOURS: À l'occasion
de la sortie de #CODWWII, tente
de gagner ces lots ! Pour participer
: RT + Follow @Fnac 😄https://t.co…</t>
  </si>
  <si>
    <t>pg2539
CODWWⅡのキャンペーンモードクッソ楽しい まるで映画の主人公になった気分だ</t>
  </si>
  <si>
    <t>qoopqoo
ホビットのCODWWⅡの。 力作だってよ。 https://t.co/tYHWCJod1w</t>
  </si>
  <si>
    <t>prism_cod
RT @codinfobase: CoD:WWII - Sledgehammer
Games verfasst Statement zu Serverproblemen
in der Launch-Week - https://t.co/Bi2ioUZCf2
https://t…</t>
  </si>
  <si>
    <t>kebabloverfr
RT @Cdiscount: 🎁 #Concours 🎮
#PS4 + #CODWWII à gagner &amp;gt; https://t.co/9QvQzp85fe
⭐️ Pour participer : RT + Follow
@Cdiscount 📢 TAS 09/…</t>
  </si>
  <si>
    <t>its_foxyyy
RT @ExodusFates: When @OpTicMaNiaC
Get the saucing on kids in #CODWWII
Pubs: https://t.co/ZBB0DWHm0c</t>
  </si>
  <si>
    <t>stonerosie90
What to do this afternoon?! 🤔
#AfternoonLive #AfternoonDrive
#afternoon #Chilling #relaxing
#gaming #gamer #PUBG #CallofdutyWW2
#CODWWII</t>
  </si>
  <si>
    <t>lufcjosh22
@MichaelCondrey hey, when will
#CODWWII be available in 4k for
#XboxOneX? Thanks and congrats
on a great game (activition servers
aside 😉).</t>
  </si>
  <si>
    <t>onederpian
Only downside is the hit detection...
#CODWWII is a solid title, even
for PC (in my experiences w/ the
game.)</t>
  </si>
  <si>
    <t>andreighinea1
RT @StayPureGG: Happy to announce
our entry into eSports. Introducing
our official #CODWWII roster. @Sharp_tK
@Neslo @Whea7s @ToshMcgruder…</t>
  </si>
  <si>
    <t>yohane4877
RT @CoDWW2Intel: Here's all of
the 10 Prestige + Prestige Master
Icons in CoD WWII! #CoDWW2 #CoDWWII
Credit: Reddit (LackingAGoodName)
htt…</t>
  </si>
  <si>
    <t>mohidnadeem16
RT @CinchGaming: Get a NEW Cinch
before the release of #CODWWII!
Add 3.0 Action Buttons and order
at https://t.co/Fvs0LD85N1 https://t.co/…</t>
  </si>
  <si>
    <t xml:space="preserve">cinchgaming
</t>
  </si>
  <si>
    <t>mrderppig2
RT @legitmeow: collat collat collat
#CODWWII https://t.co/6oh6n3FcrL</t>
  </si>
  <si>
    <t>nuweiser__99
RT @carlos_mlzlz: مراجعة وتقييم
كود 14 الحرب العالمية الثانية |
COD WW2 @ExtravaGaming 🎮 #جيمرز
#CODWWII Like+Share🎈 https://t.co/aLhIl39…</t>
  </si>
  <si>
    <t>supapgr
RT @codintel8880: If you're alone
in the Headquarters Social Space
often in #CODWWII this maybe due
to the Connection Issues that players
a…</t>
  </si>
  <si>
    <t xml:space="preserve">codintel8880
</t>
  </si>
  <si>
    <t>mgalloway88
So none of my stats are getting
saved after zombie match 😡😡 #CoDWWII</t>
  </si>
  <si>
    <t>jamespe15635547
RT @HollowPoiint: #CODWWII will
go down as one of the greatest
COD's ever</t>
  </si>
  <si>
    <t>mcja5on
RT @Siefe: 🔴GIVEAWAY! RT &amp;amp;
FOLLOW for a chance to win a copy
of #CODWWII ! #AD https://t.co/LMlUYaq1OM</t>
  </si>
  <si>
    <t>imtechniquez
RT @DexertoIntel: Who's tried to
boost at least once? #CODWWII https://t.co/57NmShZA8g</t>
  </si>
  <si>
    <t>ronaldbarrett21
RT @CoDWW2Intel: RT if you agree
the Snipers and BAR need nerfing
in #CoDWWII What else do you feel
needs changing?</t>
  </si>
  <si>
    <t>oneshotdm
RT @DexertoIntel: Who's tried to
boost at least once? #CODWWII https://t.co/57NmShZA8g</t>
  </si>
  <si>
    <t>juanpa15200
RT @TheGrefgYT: ¡NUEVO VÍDEO! 😡😠
#CODWWII ME BANEA 😠😡 RT Chicos!!
🙌🏻🔥▶️ https://t.co/78KdJQv8Ij
https://t.co/heBObzc6N5</t>
  </si>
  <si>
    <t>antoinewhc
RT @Fnac: JEU CONCOURS: À l'occasion
de la sortie de #CODWWII, tente
de gagner ces lots ! Pour participer
: RT + Follow @Fnac 😄https://t.co…</t>
  </si>
  <si>
    <t>aqxa_u
RT @CoDWW2Intel: Here's all of
the 10 Prestige + Prestige Master
Icons in CoD WWII! #CoDWW2 #CoDWWII
Credit: Reddit (LackingAGoodName)
htt…</t>
  </si>
  <si>
    <t>se79gaming
New Video. Multiplayer Minute.
#CODWWII #CallOfDutyWWII #CallofDuty
#SledgehammerGames #PlayStation
https://t.co/sk3UpJh1Mr</t>
  </si>
  <si>
    <t>zyngaarts
RT @CoDWW2Intel: Here's all of
the 10 Prestige + Prestige Master
Icons in CoD WWII! #CoDWW2 #CoDWWII
Credit: Reddit (LackingAGoodName)
htt…</t>
  </si>
  <si>
    <t>duncs171
RT @FaZe_Braxy: Call Of Duty World
War 2 Giveaway! 🔥 To Enter • Follow
@Yolpalope • Retweet &amp;amp; Like
• Ends at 1,000 Retweets! Goodluck
🔥…</t>
  </si>
  <si>
    <t>marcbp2000
RT @TheGrefgYT: ¡NUEVO VÍDEO! 😡😠
#CODWWII ME BANEA 😠😡 RT Chicos!!
🙌🏻🔥▶️ https://t.co/78KdJQv8Ij
https://t.co/heBObzc6N5</t>
  </si>
  <si>
    <t>gnjp_
RT @CoryxKenshin: When it's Nazi
Zombies running around so you gotta
call in the best.. #CODWWII https://t.co/b5azx6V4s4</t>
  </si>
  <si>
    <t>seanjmofficial
RT @Tesco: The definitive WWII
campaign at an unbeatable price.
Get #CODWWII for £44 at Tesco now,
in-store and online. https://t.co/yEgyxR…</t>
  </si>
  <si>
    <t>jorgescudero7
RT @TheGrefgYT: ¡NUEVO VÍDEO! 😡😠
#CODWWII ME BANEA 😠😡 RT Chicos!!
🙌🏻🔥▶️ https://t.co/78KdJQv8Ij
https://t.co/heBObzc6N5</t>
  </si>
  <si>
    <t>redemption_dys
@OpTic_Crimsix Tell him to come
to the Optic house while you're
playing #CODWWII</t>
  </si>
  <si>
    <t xml:space="preserve">optic_crimsix
</t>
  </si>
  <si>
    <t>joeykidd22
RT @L_Bell26: retweet if youu think
the new #CODWWII is LIT 🔥🔥🔥</t>
  </si>
  <si>
    <t>ryanbricker
RT @L_Bell26: retweet if youu think
the new #CODWWII is LIT 🔥🔥🔥</t>
  </si>
  <si>
    <t>byedu23
RT @TheGrefgYT: ¡NUEVO VÍDEO! 😡😠
#CODWWII ME BANEA 😠😡 RT Chicos!!
🙌🏻🔥▶️ https://t.co/78KdJQv8Ij
https://t.co/heBObzc6N5</t>
  </si>
  <si>
    <t>yeaboibarney
RT @DexertoIntel: Who's tried to
boost at least once? #CODWWII https://t.co/57NmShZA8g</t>
  </si>
  <si>
    <t>chained4k
RT @MooPipoPing: #CODWWII Tournament
some time this week? Some exposure
for y'all and possibly find everyone
teams for the 2k? RT if keen k…</t>
  </si>
  <si>
    <t xml:space="preserve">moopipoping
</t>
  </si>
  <si>
    <t>bicheen
RT @DexertoIntel: Who's tried to
boost at least once? #CODWWII https://t.co/57NmShZA8g</t>
  </si>
  <si>
    <t>box_concours
@Nothing_eSport ÉNORME CONCOURS
👋 #CODWWII À WIN 🎮</t>
  </si>
  <si>
    <t xml:space="preserve">nothing_esport
</t>
  </si>
  <si>
    <t>gurneet08621109
RT @CoDWW2Intel: RT if you agree
the Snipers and BAR need nerfing
in #CoDWWII What else do you feel
needs changing?</t>
  </si>
  <si>
    <t>mrspecopmode
RT @HollowPoiint: OMG just finished
#CODWWII campaign ! SO FREAKING
GOOOOOOD. the brotherhood aspect
deff made all the difference. Also
g…</t>
  </si>
  <si>
    <t>ultiaa
RT @Cdiscount: 🎁 #Concours 🎮
#PS4 + #CODWWII à gagner &amp;gt; https://t.co/9QvQzp85fe
⭐️ Pour participer : RT + Follow
@Cdiscount 📢 TAS 09/…</t>
  </si>
  <si>
    <t>pro_assassin35
RT @StayPureGG: Happy to announce
our entry into eSports. Introducing
our official #CODWWII roster. @Sharp_tK
@Neslo @Whea7s @ToshMcgruder…</t>
  </si>
  <si>
    <t>hoosiier
RT @Buhllistic: #CoDWWII or #CoDBO3
🚀👀 https://t.co/56D1fIY6ks</t>
  </si>
  <si>
    <t>belongcolchestr
You thought it was over, we thought
it was over, but No! Pop in for
some free #CODWWII time &amp;amp; see
why CODs back t… https://t.co/Ey1y2T13HA</t>
  </si>
  <si>
    <t>bob123man
RT @DexertoIntel: Who's tried to
boost at least once? #CODWWII https://t.co/57NmShZA8g</t>
  </si>
  <si>
    <t>adamisjinxed
RT @ASTROGaming: 20 @CallofDuty
Prizes up for grabs! RT &amp;amp; Follow
@eUnitedgg to join their #SquadUp
Giveaway! #CODWWII Check em out
@ https…</t>
  </si>
  <si>
    <t>swiz1129
RT @Buhllistic: #CoDWWII or #CoDBO3
🚀👀 https://t.co/56D1fIY6ks</t>
  </si>
  <si>
    <t>tera_niconico
CoDWWIIダウンロードなげぇよ7時間はゴミ、回線がやっぱりクソだわ</t>
  </si>
  <si>
    <t>rekttify
RT @DexertoIntel: Who's tried to
boost at least once? #CODWWII https://t.co/57NmShZA8g</t>
  </si>
  <si>
    <t>imsharkyr6s
RT @ApeX_Clan1: Une des maps trouvés
dans les fichiers de #CODWWII pour
le DLC 1... #RT si tu l'as reconnu
👀 https://t.co/Q3BJmgQAOZ</t>
  </si>
  <si>
    <t>arcticmacs
RT @Buhllistic: #CoDWWII or #CoDBO3
🚀👀 https://t.co/56D1fIY6ks</t>
  </si>
  <si>
    <t>jordanpowell1
These #CODWWII servers are wack</t>
  </si>
  <si>
    <t>pixel_o17
Join the #SquadUp x COD Up Giveaway
w/ eUnited &amp;amp; ASTRO Gaming to
win new headsets for #CODWWII!
Free to Enter @ https://t.co/y5gmM4N4cZ</t>
  </si>
  <si>
    <t>marouanesama
RT @Cdiscount: 🎁 #Concours 🎮
#PS4 + #CODWWII à gagner &amp;gt; https://t.co/9QvQzp85fe
⭐️ Pour participer : RT + Follow
@Cdiscount 📢 TAS 09/…</t>
  </si>
  <si>
    <t>h_wz55
RT @minaton_cafe: スプラ2/codwwⅡ/over
watch/虹6//ガンダムvs/クラロワ/グラスマ/ドラクエライバルズ/バンドリ</t>
  </si>
  <si>
    <t>whoishull
RT @k_carius: CoDWWⅡの例のあれ https://t.co/D6GIygertV</t>
  </si>
  <si>
    <t>divadawgpound
RT @CoDWW2Intel: CALL OF DUTY WWII
GIVEAWAY! #CoDWWII To Enter: 1.
RT 2. FOLLOW 3. GET 20x MORE CHANCE
TO WIN ➡️ https://t.co/c3lAaUHM5t…</t>
  </si>
  <si>
    <t>vvermillion656
RT @k_carius: CoDWWⅡの例のあれ https://t.co/D6GIygertV</t>
  </si>
  <si>
    <t>cyborg197
RT @CoDWW2Intel: RT if you agree
the Snipers and BAR need nerfing
in #CoDWWII What else do you feel
needs changing?</t>
  </si>
  <si>
    <t>diego04410260
RT @TheGrefgYT: ¡NUEVO VÍDEO! 😡😠
#CODWWII ME BANEA 😠😡 RT Chicos!!
🙌🏻🔥▶️ https://t.co/78KdJQv8Ij
https://t.co/heBObzc6N5</t>
  </si>
  <si>
    <t>corpmisery
RT @Cdiscount: 🎁 #Concours 🎮
#PS4 + #CODWWII à gagner &amp;gt; https://t.co/9QvQzp85fe
⭐️ Pour participer : RT + Follow
@Cdiscount 📢 TAS 09/…</t>
  </si>
  <si>
    <t>taternuts90
RT @TheYouTubersCP: Anybody Looking
To Buy Call Of Duty WW2 For Cheap?
Hit Me Up I Am Selling Them For
$10 Today ONLY! Reply If Interested…</t>
  </si>
  <si>
    <t>patriot_00_
RT @DexertoIntel: Who's tried to
boost at least once? #CODWWII https://t.co/57NmShZA8g</t>
  </si>
  <si>
    <t>nyzzyx
RT @DexertoIntel: Who's tried to
boost at least once? #CODWWII https://t.co/57NmShZA8g</t>
  </si>
  <si>
    <t>theaymenn
RT @Cdiscount: 🎁 #Concours 🎮
#PS4 + #CODWWII à gagner &amp;gt; https://t.co/9QvQzp85fe
⭐️ Pour participer : RT + Follow
@Cdiscount 📢 TAS 09/…</t>
  </si>
  <si>
    <t>icebreaker9782
RT @PoxelStudios: #giveaway Help
Crossy Brakes Reach 10,000 Downloads
on Google Playstore Enter competition
https://t.co/qyUSZ6wN6d #givea…</t>
  </si>
  <si>
    <t>h_m_mardok
RT @k_carius: CoDWWⅡの例のあれ https://t.co/D6GIygertV</t>
  </si>
  <si>
    <t>arcticthrones_
RT @Buhllistic: #CoDWWII or #CoDBO3
🚀👀 https://t.co/56D1fIY6ks</t>
  </si>
  <si>
    <t>debolicai
RT @HollowPoiint: Are you enjoying
#CODWWII ? ? RT : yes LIKE: no</t>
  </si>
  <si>
    <t>yeezy77_
Probably 2 trash killstreaks/scorestreaks
#CODWWII</t>
  </si>
  <si>
    <t>jackiemoon1110
RT @Buhllistic: #CoDWWII or #CoDBO3
🚀👀 https://t.co/56D1fIY6ks</t>
  </si>
  <si>
    <t>dan120dan
RT @TheGrefgYT: ¡NUEVO VÍDEO! 😡😠
#CODWWII ME BANEA 😠😡 RT Chicos!!
🙌🏻🔥▶️ https://t.co/78KdJQv8Ij
https://t.co/heBObzc6N5</t>
  </si>
  <si>
    <t>alexipowell
RT @CaseyWehr: RT this if it makes
you excited to see CoD back at
the top of the list... @Twitch
#CODWWII https://t.co/VZMYqhg2BF</t>
  </si>
  <si>
    <t>gin19691020
だれかCoDWWIIしよー</t>
  </si>
  <si>
    <t>ineedtranzit197
RT @CoDWW2Intel: RT if you agree
the Snipers and BAR need nerfing
in #CoDWWII What else do you feel
needs changing?</t>
  </si>
  <si>
    <t>bdestrebecq
RT @Cdiscount: 🎁 #Concours 🎮
#PS4 + #CODWWII à gagner &amp;gt; https://t.co/9QvQzp85fe
⭐️ Pour participer : RT + Follow
@Cdiscount 📢 TAS 09/…</t>
  </si>
  <si>
    <t>citacitayaka
RT @snzk00A1: 【PS4】 『コール オブ デューティ
ワールドウォーII』 第二次世界大戦を舞台としたリアルな戦闘体験がここに…。
ヘイゼル役で日本語吹替版に声の出演をしています。 11/3(金)発売。
#COD #PS4 https://t.co/9w8lhYU…</t>
  </si>
  <si>
    <t>hirobou0913
RT @EAA_tw: CoD:WWII： プレステージアイコン全10種と、プレステージマスターアイコンが判明
#CoDWWII https://t.co/PSkNgKtZ3K
https://t.co/41SmfDFFhy</t>
  </si>
  <si>
    <t>stevenn_quinn
RT @DexertoIntel: Who's tried to
boost at least once? #CODWWII https://t.co/57NmShZA8g</t>
  </si>
  <si>
    <t>moekie_
RT @DexertoIntel: Who's tried to
boost at least once? #CODWWII https://t.co/57NmShZA8g</t>
  </si>
  <si>
    <t>stuvks
RT @Buhllistic: #CoDWWII or #CoDBO3
🚀👀 https://t.co/56D1fIY6ks</t>
  </si>
  <si>
    <t>joshd_4v2
Fallout: WWII #CODWWII #CallOfDutyWWII
#CallofdutyWW2 #CallofDuty https://t.co/aUKezUEOkV</t>
  </si>
  <si>
    <t>lajtfdivision
RT @ATVIAssist: Here is a list
of all the known issues in #CODWWII:https://t.co/TjmEk14aqO</t>
  </si>
  <si>
    <t>demand03
RT @sarahjayne993: https://t.co/8X5XZoOvQR
im live! #CODWWII @iTz_Official1
https://t.co/ZxgmJuQ2DE</t>
  </si>
  <si>
    <t>jd91580
RT @DivisionCODFR: Un remake de
la map "Resistance" à été prévu
sur #CODWWII. Elle arrivera sûrement
en DLC. (FaZeBloo) https://t.co/l8YH1q…</t>
  </si>
  <si>
    <t>its_liquids
RT @Buhllistic: #CoDWWII or #CoDBO3
🚀👀 https://t.co/56D1fIY6ks</t>
  </si>
  <si>
    <t>penuhesp
RT @TheGrefgYT: ¡NUEVO VÍDEO! 😡😠
#CODWWII ME BANEA 😠😡 RT Chicos!!
🙌🏻🔥▶️ https://t.co/78KdJQv8Ij
https://t.co/heBObzc6N5</t>
  </si>
  <si>
    <t>winterrainrts
RT @matomaru_s: 【朗報】COD WW2 は神ゲー？【コールオブデューティー
感想】 - まとまるサブカル（HB） #CoD #CoDWWII
#PS4 https://t.co/eYzStffzaD</t>
  </si>
  <si>
    <t>mina_adhd
シルフィンさん💕 本来のゲームはやってないw 初心者にはきついよ～😭😭
#CODWWII #CODエンブレム #干物妹！うまるちゃん
https://t.co/vYr5taEuoN</t>
  </si>
  <si>
    <t>joshlawson92
Swear I've inadvertently activated
the 'Big Head' cheat on #CODWWII
online... Getting headshotted from
everywhere, by everyone ALL THE
TIME🙈</t>
  </si>
  <si>
    <t>matomaru_s
【朗報】COD WW2 は神ゲー？【コールオブデューティー 感想】
- まとまるサブカル（HB） #CoD #CoDWWII #PS4
https://t.co/eYzStffzaD</t>
  </si>
  <si>
    <t>anwenevans07
RT @Tesco: The definitive WWII
campaign at an unbeatable price.
Get #CODWWII for £44 at Tesco now,
in-store and online. https://t.co/yEgyxR…</t>
  </si>
  <si>
    <t>andrewvessel
When you first start playing Nazi
Zombies in #CODWWII , it's honestly
easy as hell</t>
  </si>
  <si>
    <t>mixerstreaming
RT @VandermeeGames: Going to stream
#CODWWII on #Mixer .. Hope to see
you on my channel! https://t.co/k9MSwzat0g
#Livestream #VideoGamesLiv…</t>
  </si>
  <si>
    <t>sultanalshetwi
RT @ArabiaGtx: هدية للمتابعين نسخة
Duluxe من #CODWWII لـXB1 أو PS4
او 100 دولار ستور: الشروط: - متابع
الحساب - رتويت للتغريدة - منشن
أصدقا…</t>
  </si>
  <si>
    <t>jabrahamflow
RT @CoDWW2Intel: Issue seems to
be an Infinite loading screen loop
for most now with the #CoDWWII
servers. RT if this is happening
to you.…</t>
  </si>
  <si>
    <t>yudunekotube
ガチでCODWWII欲しくなってきた！😈💥 https://t.co/ZPFN10s2oJ</t>
  </si>
  <si>
    <t>jerrymata7
RT @HollowPoiint: OMG just finished
#CODWWII campaign ! SO FREAKING
GOOOOOOD. the brotherhood aspect
deff made all the difference. Also
g…</t>
  </si>
  <si>
    <t>gsrr_uk
Lots of tasty gaming going on in
this weeks #geeklyreview. #Destiny2
#CODWWII #ShadowTactics https://t.co/AUrKpOs00R</t>
  </si>
  <si>
    <t>colletbenjamin9
RT @Cdiscount: 🎁 #Concours 🎮
#PS4 + #CODWWII à gagner &amp;gt; https://t.co/9QvQzp85fe
⭐️ Pour participer : RT + Follow
@Cdiscount 📢 TAS 09/…</t>
  </si>
  <si>
    <t>s0ph1a_0
RT @k_carius: CoDWWⅡの例のあれ https://t.co/D6GIygertV</t>
  </si>
  <si>
    <t>mialadura
Join the #SquadUp x COD Up Giveaway
w/ eUnited &amp;amp; ASTRO Gaming to
win new headsets for #CODWWII!
Free to Enter @ https://t.co/xB02QZNy1B</t>
  </si>
  <si>
    <t>rogerb345
RT @ATVIAssist: Here is a list
of all the known issues in #CODWWII:https://t.co/TjmEk14aqO</t>
  </si>
  <si>
    <t>mammoth_buri
RT @snzk00A1: 【PS4】 『コール オブ デューティ
ワールドウォーII』 第二次世界大戦を舞台としたリアルな戦闘体験がここに…。
ヘイゼル役で日本語吹替版に声の出演をしています。 11/3(金)発売。
#COD #PS4 https://t.co/9w8lhYU…</t>
  </si>
  <si>
    <t>mustatiikeri
CoDWWⅡのゾンビモード難しいね。 謎解き色々調べて分かったんだけど、パックアパンチはやはりあの場所だったか。
ただ、武器強化タイミングとか進行具合が物凄いシビアでソロはきつい</t>
  </si>
  <si>
    <t>mrdoomsee
My favourite guns in #CODWWII BAR
WAFFE 28 TYPE 100</t>
  </si>
  <si>
    <t>mattsu_4141
RT @rn4roku: 「オイィィィィイイイ↑ッス！！ どうもォ～中将でぇ～す」
「え～と、今日は流行りのタグを見つけたんで、試してみたいと思います」
「それじゃ、本編、ｽﾀｰｯｽﾀｰｯｽﾀｰｯｽﾀｰｯ…（対馬編集）」
#相互さんの相互さんと繋がりたい #CoDWWII…</t>
  </si>
  <si>
    <t>_adam_202
RT @legitmeow: collat collat collat
#CODWWII https://t.co/6oh6n3FcrL</t>
  </si>
  <si>
    <t>wis_armstrong
RT @KARNAGEclan: Strawberry Shortcake
@GFuelEnergy is a MUST while on
the #CODWWII grind! Use code "KARNAGE"
for 10% off! https://t.co/2Z…</t>
  </si>
  <si>
    <t>ciiiiynx
RT @Cdiscount: 🎁 #Concours 🎮
#PS4 + #CODWWII à gagner &amp;gt; https://t.co/9QvQzp85fe
⭐️ Pour participer : RT + Follow
@Cdiscount 📢 TAS 09/…</t>
  </si>
  <si>
    <t>angelsebas2302
RT @TheGrefgYT: ¡NUEVO VÍDEO! 😡😠
#CODWWII ME BANEA 😠😡 RT Chicos!!
🙌🏻🔥▶️ https://t.co/78KdJQv8Ij
https://t.co/heBObzc6N5</t>
  </si>
  <si>
    <t>unoquatrotres
RT @CODUKCommunity: Remember to
play before the 11/17 to get the
Pathfinder Pack for some added
in game bonuses! #CODWWII https://t.co/OKb0…</t>
  </si>
  <si>
    <t>zeitonline_dig
Sind Games ein gutes Medium, um
Geschichte erfahrbar zu machen?
Ein Blick auf das neue #CallofDuty
#CODWWII https://t.co/inzilRqu9U</t>
  </si>
  <si>
    <t>reverbbr
RT @DexertoIntel: Who's tried to
boost at least once? #CODWWII https://t.co/57NmShZA8g</t>
  </si>
  <si>
    <t>scroid_
RT @ExodusFates: When @OpTicMaNiaC
Get the saucing on kids in #CODWWII
Pubs: https://t.co/ZBB0DWHm0c</t>
  </si>
  <si>
    <t>bdazz_
RT @Buhllistic: #CoDWWII or #CoDBO3
🚀👀 https://t.co/56D1fIY6ks</t>
  </si>
  <si>
    <t>agusting101
RT @TheGrefgYT: ¡NUEVO VÍDEO! 😡😠
#CODWWII ME BANEA 😠😡 RT Chicos!!
🙌🏻🔥▶️ https://t.co/78KdJQv8Ij
https://t.co/heBObzc6N5</t>
  </si>
  <si>
    <t>drkhmrpally
RT @ATVIAssist: Learn how to improve
lag and in-game performance in
#CODWWII: https://t.co/raobDtwk6p</t>
  </si>
  <si>
    <t>notmaassa
RT @HollowPoiint: OMG just finished
#CODWWII campaign ! SO FREAKING
GOOOOOOD. the brotherhood aspect
deff made all the difference. Also
g…</t>
  </si>
  <si>
    <t>figuretasty
RT @Buhllistic: #CoDWWII or #CoDBO3
🚀👀 https://t.co/56D1fIY6ks</t>
  </si>
  <si>
    <t>bobbtys
RT @OMGitsAliA: FFS, actually in
a game of #CODWWII and I'm 22-1,
then the servers just kick me...
Never going to Prestige at this
rate 😡</t>
  </si>
  <si>
    <t>crapgamergirl
Tempted to make a vid on my #CODWWII
gameplay &amp;amp; send it to @OMGitsAliA
asking for help. He may do when
he sees how bad I am I need help
lol</t>
  </si>
  <si>
    <t>meebowtronic
RT @ExtantESports: When your girl
has an attitude and won't tell
you what's wrong! 😐😐 @HyperRTs
@AlienRTs @TopsRTs @ShawnAbner
@Guam_Pez #C…</t>
  </si>
  <si>
    <t>guam_pez
RT @ExtantESports: When your girl
has an attitude and won't tell
you what's wrong! 😐😐 @HyperRTs
@AlienRTs @TopsRTs @ShawnAbner
@Guam_Pez #C…</t>
  </si>
  <si>
    <t xml:space="preserve">topsrts
</t>
  </si>
  <si>
    <t>extantesports
When your girl has an attitude
and won't tell you what's wrong!
😐😐 @HyperRTs @AlienRTs @TopsRTs
@ShawnAbner… https://t.co/lTiFWRn9vR</t>
  </si>
  <si>
    <t>rhyolit3
RT @Buhllistic: #CoDWWII or #CoDBO3
🚀👀 https://t.co/56D1fIY6ks</t>
  </si>
  <si>
    <t>teamignite_org
RT @ExtantESports: When your girl
has an attitude and won't tell
you what's wrong! 😐😐 @HyperRTs
@AlienRTs @TopsRTs @ShawnAbner
@Guam_Pez #C…</t>
  </si>
  <si>
    <t>snorth93
There's no excuses for the #CODWWII
server problems. Activision should
have expected heavy demand. They
can afford more servers to handle
it</t>
  </si>
  <si>
    <t>toxuhexa
RT @napoan: フ　ォ　ン　ト　の　せ　い　で　だ　い　な　し
#CODWWII https://t.co/h9XusCgIgQ</t>
  </si>
  <si>
    <t>danielp06975477
RT @CoDWW2Intel: RT if you agree
the Snipers and BAR need nerfing
in #CoDWWII What else do you feel
needs changing?</t>
  </si>
  <si>
    <t>nwhoever
RT @DexertoIntel: Who's tried to
boost at least once? #CODWWII https://t.co/57NmShZA8g</t>
  </si>
  <si>
    <t>antoniioorree
RT @TheGrefgYT: ¡NUEVO VÍDEO! 😡😠
#CODWWII ME BANEA 😠😡 RT Chicos!!
🙌🏻🔥▶️ https://t.co/78KdJQv8Ij
https://t.co/heBObzc6N5</t>
  </si>
  <si>
    <t>tashikaniiiwa
CODWWIIはアウシュヴィッツの強制収容所も取り扱うのかな</t>
  </si>
  <si>
    <t>nathanwoody6
RT @TheGirlsOnGames: **GIVEAWAY**
Haven't picked up your @CallofDuty
WWII copy yet? We got you covered!!
FOLLOW &amp;amp; RT for a chance to
win #C…</t>
  </si>
  <si>
    <t>itraptivities_
RT @Chaosxsilencer: #CODWWII GIVEAWAY!
5 Winners, console of choice, LIKE
&amp;amp; RT this tweet for a BONUS
ENTRY! Winners picked Dec 1st https:…</t>
  </si>
  <si>
    <t>yuitancg
普通に面白い！！ #CODWWII</t>
  </si>
  <si>
    <t>angelx_official
#CODWWII</t>
  </si>
  <si>
    <t>tetu_fann
RT @PlayStation_jp: 【PGW 2017】『コール
オブ デューティ ワールドウォーII』ブースの対戦試遊をレポート！
立体的で死角多数、マルチプレイヤー用追加マップ｢Carentan｣のスリリングな市街戦を体験！
https://t.co/RvyvhlLfi…</t>
  </si>
  <si>
    <t>matthewthereal1
RT @HollowPoiint: Are you enjoying
#CODWWII ? ? RT : yes LIKE: no</t>
  </si>
  <si>
    <t>vertgoyt
If the Ranked system in #CoDWWII
is good, it will be in my top 3
Favorite Call of Duty's</t>
  </si>
  <si>
    <t>sxh2w
しろにぃCAS！PCからキャス配信中 - / CODWWⅡ https://t.co/adcapusIHC</t>
  </si>
  <si>
    <t>its_mr_bond
RT @DexertoIntel: Who's tried to
boost at least once? #CODWWII https://t.co/57NmShZA8g</t>
  </si>
  <si>
    <t>ausssyog
RT @ASTROGaming: 20 @CallofDuty
Prizes up for grabs! RT &amp;amp; Follow
@eUnitedgg to join their #SquadUp
Giveaway! #CODWWII Check em out
@ https…</t>
  </si>
  <si>
    <t>hananyorai
RT @snzk00A1: 【PS4】 『コール オブ デューティ
ワールドウォーII』 第二次世界大戦を舞台としたリアルな戦闘体験がここに…。
ヘイゼル役で日本語吹替版に声の出演をしています。 11/3(金)発売。
#COD #PS4 https://t.co/9w8lhYU…</t>
  </si>
  <si>
    <t>callofduty_rter
RT @ExtantESports: When your girl
has an attitude and won't tell
you what's wrong! 😐😐 @HyperRTs
@AlienRTs @TopsRTs @ShawnAbner
@Guam_Pez #C…</t>
  </si>
  <si>
    <t>chani_za
The @nagcoza podcast group this
week: Chani: anything #CODWWII
related @beetle001, @axtremes and
@ThePenguinZA: OM… https://t.co/99n2Z0EBGQ</t>
  </si>
  <si>
    <t xml:space="preserve">thepenguinza
</t>
  </si>
  <si>
    <t xml:space="preserve">axtremes
</t>
  </si>
  <si>
    <t xml:space="preserve">beetle001
</t>
  </si>
  <si>
    <t xml:space="preserve">nagcoza
</t>
  </si>
  <si>
    <t>exafield
RT @snzk00A1: 【PS4】 『コール オブ デューティ
ワールドウォーII』 第二次世界大戦を舞台としたリアルな戦闘体験がここに…。
ヘイゼル役で日本語吹替版に声の出演をしています。 11/3(金)発売。
#COD #PS4 https://t.co/9w8lhYU…</t>
  </si>
  <si>
    <t>morenitta219
RT @VideojuegosGAME: Ya puedes
conseguir #CODWWII y todo su merchandising
y cosas bonitas en GAME, ¡mucho
ojito a la Edición VALOR! 😍 http…</t>
  </si>
  <si>
    <t>claudesiellet
RT @HypergamesA: Impatient de jouer
à Call of Duty WW2 ? Follow @HypergamesA
&amp;amp; RT pour tenter de gagner
3 jeux et goodies #CODWWII ! TAS
le…</t>
  </si>
  <si>
    <t>realdavidfuller
Ever know I enjoy #CODWWII but
I enjoy modern shooter games more
like Modern Warfare</t>
  </si>
  <si>
    <t>gamerrter
RT @NMG_Prodigy: https://t.co/DWeXakFwxt
#CODWWII @GFXCoach @FaZeRTers @GamerRTer
check out last night's video if
you enjoyed be sure to…</t>
  </si>
  <si>
    <t xml:space="preserve">cliquegamingirl
</t>
  </si>
  <si>
    <t xml:space="preserve">fazerters
</t>
  </si>
  <si>
    <t>gfxcoach
RT @Bxkid7: Good morning live for
the #grind on #CODWWII so pumped
up today https://t.co/JwkaqdfnTm
@J4LOrg @HyperRTs @Day_RTs https://…</t>
  </si>
  <si>
    <t>nmg_prodigy
https://t.co/DWeXakFwxt #CODWWII
@GFXCoach @FaZeRTers @GamerRTer
check out last night's video if
you enjoyed be sure to like and
subscribe</t>
  </si>
  <si>
    <t>rtwwii
RT @BeWiIL: Posting 2017 Aurora
Team roster for WW2 Soon! @HyperRTs
@FameRTz @Bear_Retweets @RogueRTs
@RTWWII #CODWWII #CoDWW2</t>
  </si>
  <si>
    <t xml:space="preserve">bear_retweets
</t>
  </si>
  <si>
    <t xml:space="preserve">famertz
</t>
  </si>
  <si>
    <t>bewiil
Posting 2017 Aurora Team roster
for WW2 Soon! @HyperRTs @FameRTz
@Bear_Retweets @RogueRTs @RTWWII
#CODWWII #CoDWW2</t>
  </si>
  <si>
    <t xml:space="preserve">day_rts
</t>
  </si>
  <si>
    <t>j4lorg
RT @Bxkid7: Good morning live for
the #grind on #CODWWII so pumped
up today https://t.co/JwkaqdfnTm
@J4LOrg @HyperRTs @Day_RTs https://…</t>
  </si>
  <si>
    <t>bxkid7
Good morning live for the #grind
on #CODWWII so pumped up today
https://t.co/JwkaqdfnTm @J4LOrg
@HyperRTs… https://t.co/l20rF6T3nx</t>
  </si>
  <si>
    <t>genezyo_san
RT @Cdiscount: 🎁 #Concours 🎮
#PS4 + #CODWWII à gagner &amp;gt; https://t.co/9QvQzp85fe
⭐️ Pour participer : RT + Follow
@Cdiscount 📢 TAS 09/…</t>
  </si>
  <si>
    <t>j4l_w33ni3
RT @Bxkid7: Good morning live for
the #grind on #CODWWII so pumped
up today https://t.co/JwkaqdfnTm
@J4LOrg @HyperRTs @Day_RTs https://…</t>
  </si>
  <si>
    <t>nucleotide22
RT @snzk00A1: 【PS4】 『コール オブ デューティ
ワールドウォーII』 第二次世界大戦を舞台としたリアルな戦闘体験がここに…。
ヘイゼル役で日本語吹替版に声の出演をしています。 11/3(金)発売。
#COD #PS4 https://t.co/9w8lhYU…</t>
  </si>
  <si>
    <t>xzombie9
RT @HollowPoiint: Are you enjoying
#CODWWII ? ? RT : yes LIKE: no</t>
  </si>
  <si>
    <t>cpt_rutger
What is the point in unlocking
the same gestures with different
names with your hard earned points
in #CoDWWII ?</t>
  </si>
  <si>
    <t>luisgamer__rd
RT @TheGrefgYT: ¡NUEVO VÍDEO! 😡😠
#CODWWII ME BANEA 😠😡 RT Chicos!!
🙌🏻🔥▶️ https://t.co/78KdJQv8Ij
https://t.co/heBObzc6N5</t>
  </si>
  <si>
    <t>lauren__bbb
RT @Cdiscount: 🎁 #Concours 🎮
#PS4 + #CODWWII à gagner &amp;gt; https://t.co/9QvQzp85fe
⭐️ Pour participer : RT + Follow
@Cdiscount 📢 TAS 09/…</t>
  </si>
  <si>
    <t>lukeknight727
Stepped away from #CODWWII to get
this #PokemonGO https://t.co/Yqz3L0h1Wy</t>
  </si>
  <si>
    <t>celinelpc
RT @Cdiscount: 🎁 #Concours 🎮
#PS4 + #CODWWII à gagner &amp;gt; https://t.co/9QvQzp85fe
⭐️ Pour participer : RT + Follow
@Cdiscount 📢 TAS 09/…</t>
  </si>
  <si>
    <t>jesusgarcialope
RT @TheGrefgYT: ¡NUEVO VÍDEO! 😡😠
#CODWWII ME BANEA 😠😡 RT Chicos!!
🙌🏻🔥▶️ https://t.co/78KdJQv8Ij
https://t.co/heBObzc6N5</t>
  </si>
  <si>
    <t>engle_clayton
RT @HollowPoiint: Are you enjoying
#CODWWII ? ? RT : yes LIKE: no</t>
  </si>
  <si>
    <t>legendary_rts
RT @Bxkid7: Good morning live for
the #grind on #CODWWII so pumped
up today https://t.co/JwkaqdfnTm
@J4LOrg @HyperRTs @Day_RTs https://…</t>
  </si>
  <si>
    <t>fatmanloge
@XboxSupport My CoDWWII Pre Order
Bonus’ aren’t popping up.</t>
  </si>
  <si>
    <t xml:space="preserve">xboxsupport
</t>
  </si>
  <si>
    <t>thefatmandown
RT @ExtantESports: When your girl
has an attitude and won't tell
you what's wrong! 😐😐 @HyperRTs
@AlienRTs @TopsRTs @ShawnAbner
@Guam_Pez #C…</t>
  </si>
  <si>
    <t>ninette03700
RT @Cdiscount: 🎁 #Concours 🎮
#PS4 + #CODWWII à gagner &amp;gt; https://t.co/9QvQzp85fe
⭐️ Pour participer : RT + Follow
@Cdiscount 📢 TAS 09/…</t>
  </si>
  <si>
    <t>eg45eduardo
RT @TheGrefgYT: ¡NUEVO VÍDEO! 😡😠
#CODWWII ME BANEA 😠😡 RT Chicos!!
🙌🏻🔥▶️ https://t.co/78KdJQv8Ij
https://t.co/heBObzc6N5</t>
  </si>
  <si>
    <t>beezusyt
finished the #CODWWII campaign,
really good story as always with
the single player part of it</t>
  </si>
  <si>
    <t>eliseakimie
RT @Cdiscount: 🎁 #Concours 🎮
#PS4 + #CODWWII à gagner &amp;gt; https://t.co/9QvQzp85fe
⭐️ Pour participer : RT + Follow
@Cdiscount 📢 TAS 09/…</t>
  </si>
  <si>
    <t>ospruxismsandy
RT @DexertoIntel: Who's tried to
boost at least once? #CODWWII https://t.co/57NmShZA8g</t>
  </si>
  <si>
    <t>loooosid
RT @legitmeow: the #codwwii experience
https://t.co/zJks51knSf</t>
  </si>
  <si>
    <t>fourcans_duffy
@OMGitsAlia is this good # CODWWII
# SupplyDrop #PS4share https://t.co/XPcYliJugK</t>
  </si>
  <si>
    <t>trippyleaks
Hoffentlich laufen die Server jetzt
endlich staibil #CODWWII #XboxOne</t>
  </si>
  <si>
    <t>_lolz
RT @Bxkid7: Good morning live for
the #grind on #CODWWII so pumped
up today https://t.co/JwkaqdfnTm
@J4LOrg @HyperRTs @Day_RTs https://…</t>
  </si>
  <si>
    <t>smi1e_mah
RT @k_carius: CoDWWⅡの例のあれ https://t.co/D6GIygertV</t>
  </si>
  <si>
    <t>cmcmanor
RT @DexertoIntel: Who's tried to
boost at least once? #CODWWII https://t.co/57NmShZA8g</t>
  </si>
  <si>
    <t>raccasgaming
#CodWWII Honestly has me feeling
that I need to keep playing it,
haven't had that feeling since
AW</t>
  </si>
  <si>
    <t>horopiko
品管に一瞬なった😀#CODWWII https://t.co/ouXz804YH4</t>
  </si>
  <si>
    <t>the_jacka1
Call Of Duty World League 2018
details announced 👌🏼 #CWL2018
#CODWWII https://t.co/jyBqXLAKzQ</t>
  </si>
  <si>
    <t>salma_naruto
RT @run__cmc: Loving this 1:1 @CallofDuty
package. Can't wait to play #CODWWII.
Thanks @Activision for the love!
#CallOfDutyPartner https:/…</t>
  </si>
  <si>
    <t xml:space="preserve">run__cmc
</t>
  </si>
  <si>
    <t>1613006loza
RT @legitmeow: collat collat collat
#CODWWII https://t.co/6oh6n3FcrL</t>
  </si>
  <si>
    <t>lelensoisdu6235
RT @Cdiscount: 🎁 #Concours 🎮
#PS4 + #CODWWII à gagner &amp;gt; https://t.co/9QvQzp85fe
⭐️ Pour participer : RT + Follow
@Cdiscount 📢 TAS 09/…</t>
  </si>
  <si>
    <t>bvineyard2000
RT @HollowPoiint: Are you enjoying
#CODWWII ? ? RT : yes LIKE: no</t>
  </si>
  <si>
    <t>colinfc5
RT @TheGrefgYT: ¡NUEVO VÍDEO! 😡😠
#CODWWII ME BANEA 😠😡 RT Chicos!!
🙌🏻🔥▶️ https://t.co/78KdJQv8Ij
https://t.co/heBObzc6N5</t>
  </si>
  <si>
    <t>akanatiions
RT @Buhllistic: #CoDWWII or #CoDBO3
🚀👀 https://t.co/56D1fIY6ks</t>
  </si>
  <si>
    <t>spectrabyteyt
RT @HollowPoiint: #CODWWII will
go down as one of the greatest
COD's ever</t>
  </si>
  <si>
    <t>nexiahh
RT @Bxkid7: Good morning live for
the #grind on #CODWWII so pumped
up today https://t.co/JwkaqdfnTm
@J4LOrg @HyperRTs @Day_RTs https://…</t>
  </si>
  <si>
    <t>bwishnowsky
Got my #ProjectScorpioEdition XB1
at a midnight launch event in NZ.
Great work @Xbox @majornelson -impressive
4k gaming #CODWWII looks great</t>
  </si>
  <si>
    <t xml:space="preserve">majornelson
</t>
  </si>
  <si>
    <t xml:space="preserve">xbox
</t>
  </si>
  <si>
    <t>nomadboi
RT @Buhllistic: #CoDWWII or #CoDBO3
🚀👀 https://t.co/56D1fIY6ks</t>
  </si>
  <si>
    <t>bossinclash1
RT @Cdiscount: 🎁 #Concours 🎮
#PS4 + #CODWWII à gagner &amp;gt; https://t.co/9QvQzp85fe
⭐️ Pour participer : RT + Follow
@Cdiscount 📢 TAS 09/…</t>
  </si>
  <si>
    <t>bareaumickael
RT @Cdiscount: 🎁 #Concours 🎮
#PS4 + #CODWWII à gagner &amp;gt; https://t.co/9QvQzp85fe
⭐️ Pour participer : RT + Follow
@Cdiscount 📢 TAS 09/…</t>
  </si>
  <si>
    <t>eduardom445
RT @TheGrefgYT: ¡NUEVO VÍDEO! 😡😠
#CODWWII ME BANEA 😠😡 RT Chicos!!
🙌🏻🔥▶️ https://t.co/78KdJQv8Ij
https://t.co/heBObzc6N5</t>
  </si>
  <si>
    <t>tradducks22
RT @HollowPoiint: #CODWWII will
go down as one of the greatest
COD's ever</t>
  </si>
  <si>
    <t>quicksilversnd
RT @CoDWW2Intel: Anything in the
game you think needs to be nerfed
or buffed? #CoDWWII</t>
  </si>
  <si>
    <t>alejandrocruz74
Terminada la campaña de #CODWWII.
Para mi, la mejor en años. Acojonante
lo que consigue transmitir. Thank
you… https://t.co/BQGvrpPzKC</t>
  </si>
  <si>
    <t>wranka_
RT @HollowPoiint: Are you enjoying
#CODWWII ? ? RT : yes LIKE: no</t>
  </si>
  <si>
    <t>strouski
RT @DexertoIntel: Who's tried to
boost at least once? #CODWWII https://t.co/57NmShZA8g</t>
  </si>
  <si>
    <t>jorgereparaz
RT @TheGrefgYT: ¡NUEVO VÍDEO! 😡😠
#CODWWII ME BANEA 😠😡 RT Chicos!!
🙌🏻🔥▶️ https://t.co/78KdJQv8Ij
https://t.co/heBObzc6N5</t>
  </si>
  <si>
    <t>michael_maud
RT @team_infused: RT &amp;amp; Follow
for the Chance to Win in our #CODWWII
Launch Giveaway! #RedArmy #ASTROfamily
#TeamSCUF **Winners Picked on No…</t>
  </si>
  <si>
    <t>luvkissessss
RT @CallofDuty: Time to get your
squad back together. #CODWWII arrives
worldwide on November 3. Pre-order
now: https://t.co/iB9udM1bw2 htt…</t>
  </si>
  <si>
    <t>devildog11734
RT @DexertoIntel: Who's tried to
boost at least once? #CODWWII https://t.co/57NmShZA8g</t>
  </si>
  <si>
    <t>jabz13
5th Prestige #CODWWII https://t.co/G0k8JyOeKw</t>
  </si>
  <si>
    <t>_harrimann_
RT @MaTtKs: Five Guys. 🍔 #CODWWII
https://t.co/YfKvKZD3Pa</t>
  </si>
  <si>
    <t>therattlepattle
@TommyT999 Not if you're up against
the radiator , grinding towards
1st prestige on #CODWWII 😁😎😁</t>
  </si>
  <si>
    <t xml:space="preserve">tommyt999
</t>
  </si>
  <si>
    <t>pyrofrostyy
RT @Buhllistic: #CoDWWII or #CoDBO3
🚀👀 https://t.co/56D1fIY6ks</t>
  </si>
  <si>
    <t>mrchoderz
What do you guys think of the new
cod? What’s your favorite gun/map/game
type. #CODWWII @SKUMGaming</t>
  </si>
  <si>
    <t>skumgaming
RT @MRchoderz: What do you guys
think of the new cod? What’s your
favorite gun/map/game type. #CODWWII
@SKUMGaming</t>
  </si>
  <si>
    <t>drcheese__
RT @AfricanGaming: This week online
🏆 #CODWWII (PS4|XB1) 🏆 #Injustice2
(PS4) 🏆 #RocketLeague (PC|PS4)
🖥️ https://t.co/vFiGvM11Yl #CODZA…</t>
  </si>
  <si>
    <t>zoydix
RT @Cdiscount: 🎁 #Concours 🎮
#PS4 + #CODWWII à gagner &amp;gt; https://t.co/9QvQzp85fe
⭐️ Pour participer : RT + Follow
@Cdiscount 📢 TAS 09/…</t>
  </si>
  <si>
    <t>aturbo24
Coming Back to school after the
SAT on Saturday and #CODWWII I
am physically and mentally READ.
BYE https://t.co/g6CsEgpr4j</t>
  </si>
  <si>
    <t>tessapiaz
RT @LuccaCandG: Invasione militare
a #LuccaCG17. Call of Duty Spacca!
#CODWWII https://t.co/FgUvz0DRdt</t>
  </si>
  <si>
    <t xml:space="preserve">luccacandg
</t>
  </si>
  <si>
    <t>kiyn_
Je cherche un Roster sur #CODWWII
! AR Slayer ou Objectif, sinon
objectif player smg en CTF #RT
svp 😘❤</t>
  </si>
  <si>
    <t>amaaz_iron
RT @KIyn_: Je cherche un Roster
sur #CODWWII ! AR Slayer ou Objectif,
sinon objectif player smg en CTF
#RT svp 😘❤</t>
  </si>
  <si>
    <t>v_mowgli
RT @ApeX_Clan1: Une des maps trouvés
dans les fichiers de #CODWWII pour
le DLC 1... #RT si tu l'as reconnu
👀 https://t.co/Q3BJmgQAOZ</t>
  </si>
  <si>
    <t>jamiehands1989
@ATVIAssist So @ATVIAssist take
my money and won't fix the soundtrack
redeem issues, code now used and
can't get my… https://t.co/O3Ut8drQWO</t>
  </si>
  <si>
    <t>theuglybasedgod
RT @Buhllistic: #CoDWWII or #CoDBO3
🚀👀 https://t.co/56D1fIY6ks</t>
  </si>
  <si>
    <t>oriolvt
RT @TheGrefgYT: ¡NUEVO VÍDEO! 😡😠
#CODWWII ME BANEA 😠😡 RT Chicos!!
🙌🏻🔥▶️ https://t.co/78KdJQv8Ij
https://t.co/heBObzc6N5</t>
  </si>
  <si>
    <t>danielljoness1
@ATVIAssist don't often make the
effort to tweet. Please God you
have to balance the guns in #CODWWII.
All ARs are useless except bar.</t>
  </si>
  <si>
    <t>mazinreaz
RT @CoDWW2Intel: RT if the #CoDWWII
servers are down for you right
now! #CoDWW2</t>
  </si>
  <si>
    <t>angelfox29820
#CODWWII casse couille l'aide a
la visée dessus</t>
  </si>
  <si>
    <t>tschoeppeli
RT @StayPureGG: Happy to announce
our entry into eSports. Introducing
our official #CODWWII roster. @Sharp_tK
@Neslo @Whea7s @ToshMcgruder…</t>
  </si>
  <si>
    <t>enzocb7
RT @Cdiscount: 🎁 #Concours 🎮
#PS4 + #CODWWII à gagner &amp;gt; https://t.co/9QvQzp85fe
⭐️ Pour participer : RT + Follow
@Cdiscount 📢 TAS 09/…</t>
  </si>
  <si>
    <t>muto424400
RT @RushGamingJP: 【Rush Gaming発足記念キャンペーン！】
@RushGamingJPをフォロー＆このツイートをRTで、プロチームご用達公式コントローラー、「Scuf
Impact 」を抽選で1名様にプレゼント! 応募期限：11/30
23:59 #r…</t>
  </si>
  <si>
    <t>dkdynamite1
RT @Russian8703: First in the world
to prestige on zombies in #CODWWII
https://t.co/g9QznJrwbn</t>
  </si>
  <si>
    <t xml:space="preserve">russian8703
</t>
  </si>
  <si>
    <t>armlockz
I get disconnected from server
after 60% or so of games w/all
progress lost once game ends. Getting
really old #CODWWII @SHGames @ATVIAssist</t>
  </si>
  <si>
    <t>darwin40359637
RT @TheGrefgYT: ¡NUEVO VÍDEO! 😡😠
#CODWWII ME BANEA 😠😡 RT Chicos!!
🙌🏻🔥▶️ https://t.co/78KdJQv8Ij
https://t.co/heBObzc6N5</t>
  </si>
  <si>
    <t>omgsquishyspud
Gonna kill some Nazi's tonight.
#CODWWII live tonight @930pm EST.
Watch on @YouTubeGaming @Twitch
or @WatchMixer https://t.co/GwLZSgM3oZ</t>
  </si>
  <si>
    <t>mixr_rt_makayla
RT @OMGSquishyspud: Gonna kill
some Nazi's tonight. #CODWWII live
tonight @930pm EST. Watch on @YouTubeGaming
@Twitch or @WatchMixer https:…</t>
  </si>
  <si>
    <t xml:space="preserve">930pm
</t>
  </si>
  <si>
    <t>kergan10
RT @MaTtKs: Five Guys. 🍔 #CODWWII
https://t.co/YfKvKZD3Pa</t>
  </si>
  <si>
    <t>leflau
RT @Cdiscount: 🎁 #Concours 🎮
#PS4 + #CODWWII à gagner &amp;gt; https://t.co/9QvQzp85fe
⭐️ Pour participer : RT + Follow
@Cdiscount 📢 TAS 09/…</t>
  </si>
  <si>
    <t>skorpi1994
witam:) dzisiaj day off JUTRO O
13 zaczynamy (COD WW II) + fortnite
#ps4 #stream #dayoff #twitch #CODWWII…
https://t.co/PLj0LkCHC5</t>
  </si>
  <si>
    <t>maximevlog23
RT @Cdiscount: 🎁 #Concours 🎮
#PS4 + #CODWWII à gagner &amp;gt; https://t.co/9QvQzp85fe
⭐️ Pour participer : RT + Follow
@Cdiscount 📢 TAS 09/…</t>
  </si>
  <si>
    <t>guizmoyt
RT @ApeX_Clan1: Une des maps trouvés
dans les fichiers de #CODWWII pour
le DLC 1... #RT si tu l'as reconnu
👀 https://t.co/Q3BJmgQAOZ</t>
  </si>
  <si>
    <t>yimas444
RT @sasuke_hotaru: 【出演情報】11/3に発売になりました、『コール
オブ デューティ ワールドウォーII』 に吹替出演しています。
キャンペーンモードの、ルソー役担当です。 FPSの舞台が第二次世界大戦へ。
よろしくお願いします！ #CoDWW2 htt…</t>
  </si>
  <si>
    <t>pr1malg3ar
RT @Siefe: 🔴GIVEAWAY! RT &amp;amp;
FOLLOW for a chance to win a copy
of #CODWWII ! #AD https://t.co/LMlUYaq1OM</t>
  </si>
  <si>
    <t>ahmedyo44547860
RT @s0uthsidetv: #CODWWII #fallguy
challenge Tutorial for everyone.
#videogames #CallOfDutyWWII https://t.co/1XURW2kr0v</t>
  </si>
  <si>
    <t xml:space="preserve">s0uthsidetv
</t>
  </si>
  <si>
    <t>cqlc_kr
RT @EAA_tw: CoD:WWII：サーバーの接続問題や巻き戻し現象を修正！
原因は予想以上の人気によるアクセス集中 #CoDWWII https://t.co/iMtnw5W2Tl
https://t.co/VQkd1m6D3S</t>
  </si>
  <si>
    <t>chance_luk
RT @EAA_tw: CoD:WWII：サーバーの接続問題や巻き戻し現象を修正！
原因は予想以上の人気によるアクセス集中 #CoDWWII https://t.co/iMtnw5W2Tl
https://t.co/VQkd1m6D3S</t>
  </si>
  <si>
    <t>genetixtwitch
Can anyone send me 60$ paypal so
i can buy #CallOfDutyWWII #CODWWII
for ps4 please im dyin here</t>
  </si>
  <si>
    <t>hunterstefanich
RT @NoahJ456: The coolest scene
of all time in #CODWWII https://t.co/ZGuydUCcDB</t>
  </si>
  <si>
    <t>zpci_assassin
The spawn trapping gets extremely
annoying it feels like someone
forgot how to make a map or spawn
points. #CODWWII</t>
  </si>
  <si>
    <t>hikigaeruvg
RT @StayPureGG: Happy to announce
our entry into eSports. Introducing
our official #CODWWII roster. @Sharp_tK
@Neslo @Whea7s @ToshMcgruder…</t>
  </si>
  <si>
    <t>paris_relex
RT @Buhllistic: #CoDWWII or #CoDBO3
🚀👀 https://t.co/56D1fIY6ks</t>
  </si>
  <si>
    <t>niighthunterr
Enter &amp;amp; help me win this Call
of Duty WWII competition by @postabargain
&amp;amp; @game_collection #CODWWII
https://t.co/MeQVAXFl1W</t>
  </si>
  <si>
    <t>Directed</t>
  </si>
  <si>
    <t>G1</t>
  </si>
  <si>
    <t>G2</t>
  </si>
  <si>
    <t>G3</t>
  </si>
  <si>
    <t>G4</t>
  </si>
  <si>
    <t>G5</t>
  </si>
  <si>
    <t>G6</t>
  </si>
  <si>
    <t>G7</t>
  </si>
  <si>
    <t>G8</t>
  </si>
  <si>
    <t>G9</t>
  </si>
  <si>
    <t>G10</t>
  </si>
  <si>
    <t>G11</t>
  </si>
  <si>
    <t>G12</t>
  </si>
  <si>
    <t>G13</t>
  </si>
  <si>
    <t>G14</t>
  </si>
  <si>
    <t>G15</t>
  </si>
  <si>
    <t>G16</t>
  </si>
  <si>
    <t>G17</t>
  </si>
  <si>
    <t>G18</t>
  </si>
  <si>
    <t>G19</t>
  </si>
  <si>
    <t>G20</t>
  </si>
  <si>
    <t>G21</t>
  </si>
  <si>
    <t>G22</t>
  </si>
  <si>
    <t>G23</t>
  </si>
  <si>
    <t>G24</t>
  </si>
  <si>
    <t>G25</t>
  </si>
  <si>
    <t>G26</t>
  </si>
  <si>
    <t>G27</t>
  </si>
  <si>
    <t>G28</t>
  </si>
  <si>
    <t>G29</t>
  </si>
  <si>
    <t>G30</t>
  </si>
  <si>
    <t>G31</t>
  </si>
  <si>
    <t>G32</t>
  </si>
  <si>
    <t>G33</t>
  </si>
  <si>
    <t>G34</t>
  </si>
  <si>
    <t>G35</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</si>
  <si>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</si>
  <si>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</si>
  <si>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</si>
  <si>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</si>
  <si>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</si>
  <si>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</si>
  <si>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</si>
  <si>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</si>
  <si>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</si>
  <si>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</si>
  <si>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</si>
  <si>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</si>
  <si>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</si>
  <si>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</si>
  <si>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</si>
  <si>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</si>
  <si>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</si>
  <si>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</si>
  <si>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</si>
  <si>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</si>
  <si>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</si>
  <si>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</si>
  <si>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</si>
  <si>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</si>
  <si>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</si>
  <si>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</si>
  <si>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</si>
  <si>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</si>
  <si>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G64</t>
  </si>
  <si>
    <t>G65</t>
  </si>
  <si>
    <t>G66</t>
  </si>
  <si>
    <t>G67</t>
  </si>
  <si>
    <t>G68</t>
  </si>
  <si>
    <t>G69</t>
  </si>
  <si>
    <t>G70</t>
  </si>
  <si>
    <t>G71</t>
  </si>
  <si>
    <t>G72</t>
  </si>
  <si>
    <t>G73</t>
  </si>
  <si>
    <t>G74</t>
  </si>
  <si>
    <t>G75</t>
  </si>
  <si>
    <t>G76</t>
  </si>
  <si>
    <t>G77</t>
  </si>
  <si>
    <t>G78</t>
  </si>
  <si>
    <t>G79</t>
  </si>
  <si>
    <t>G80</t>
  </si>
  <si>
    <t>G81</t>
  </si>
  <si>
    <t>G82</t>
  </si>
  <si>
    <t>G83</t>
  </si>
  <si>
    <t>G84</t>
  </si>
  <si>
    <t>G85</t>
  </si>
  <si>
    <t>G86</t>
  </si>
  <si>
    <t>G87</t>
  </si>
  <si>
    <t>G88</t>
  </si>
  <si>
    <t>G89</t>
  </si>
  <si>
    <t>G90</t>
  </si>
  <si>
    <t>G91</t>
  </si>
  <si>
    <t>G92</t>
  </si>
  <si>
    <t>G93</t>
  </si>
  <si>
    <t>G94</t>
  </si>
  <si>
    <t>G95</t>
  </si>
  <si>
    <t>G96</t>
  </si>
  <si>
    <t>G97</t>
  </si>
  <si>
    <t>G98</t>
  </si>
  <si>
    <t>G99</t>
  </si>
  <si>
    <t>G100</t>
  </si>
  <si>
    <t>G101</t>
  </si>
  <si>
    <t>G102</t>
  </si>
  <si>
    <t>G103</t>
  </si>
  <si>
    <t>G104</t>
  </si>
  <si>
    <t>G105</t>
  </si>
  <si>
    <t>G106</t>
  </si>
  <si>
    <t>G107</t>
  </si>
  <si>
    <t>G108</t>
  </si>
  <si>
    <t>G109</t>
  </si>
  <si>
    <t>G110</t>
  </si>
  <si>
    <t>G111</t>
  </si>
  <si>
    <t>G112</t>
  </si>
  <si>
    <t>G113</t>
  </si>
  <si>
    <t>G114</t>
  </si>
  <si>
    <t>G115</t>
  </si>
  <si>
    <t>G116</t>
  </si>
  <si>
    <t>G117</t>
  </si>
  <si>
    <t>G118</t>
  </si>
  <si>
    <t>G119</t>
  </si>
  <si>
    <t>G120</t>
  </si>
  <si>
    <t>G121</t>
  </si>
  <si>
    <t>G122</t>
  </si>
  <si>
    <t>G123</t>
  </si>
  <si>
    <t>G124</t>
  </si>
  <si>
    <t>G125</t>
  </si>
  <si>
    <t>G126</t>
  </si>
  <si>
    <t>G127</t>
  </si>
  <si>
    <t>G128</t>
  </si>
  <si>
    <t>G129</t>
  </si>
  <si>
    <t>G130</t>
  </si>
  <si>
    <t>G131</t>
  </si>
  <si>
    <t>G132</t>
  </si>
  <si>
    <t>G133</t>
  </si>
  <si>
    <t>G134</t>
  </si>
  <si>
    <t>G135</t>
  </si>
  <si>
    <t>G136</t>
  </si>
  <si>
    <t>G137</t>
  </si>
  <si>
    <t>G138</t>
  </si>
  <si>
    <t>G139</t>
  </si>
  <si>
    <t>G140</t>
  </si>
  <si>
    <t>G141</t>
  </si>
  <si>
    <t>G142</t>
  </si>
  <si>
    <t>G143</t>
  </si>
  <si>
    <t>G144</t>
  </si>
  <si>
    <t>G145</t>
  </si>
  <si>
    <t>G146</t>
  </si>
  <si>
    <t>G147</t>
  </si>
  <si>
    <t>G148</t>
  </si>
  <si>
    <t>G149</t>
  </si>
  <si>
    <t>G150</t>
  </si>
  <si>
    <t>G151</t>
  </si>
  <si>
    <t>G152</t>
  </si>
  <si>
    <t>G153</t>
  </si>
  <si>
    <t>G154</t>
  </si>
  <si>
    <t>G155</t>
  </si>
  <si>
    <t>G156</t>
  </si>
  <si>
    <t>G157</t>
  </si>
  <si>
    <t>G158</t>
  </si>
  <si>
    <t>G159</t>
  </si>
  <si>
    <t>G160</t>
  </si>
  <si>
    <t>G161</t>
  </si>
  <si>
    <t>G162</t>
  </si>
  <si>
    <t>G163</t>
  </si>
  <si>
    <t>G164</t>
  </si>
  <si>
    <t>G165</t>
  </si>
  <si>
    <t>G166</t>
  </si>
  <si>
    <t>G167</t>
  </si>
  <si>
    <t>G168</t>
  </si>
  <si>
    <t>G169</t>
  </si>
  <si>
    <t>G170</t>
  </si>
  <si>
    <t>G171</t>
  </si>
  <si>
    <t>G172</t>
  </si>
  <si>
    <t>G173</t>
  </si>
  <si>
    <t>G174</t>
  </si>
  <si>
    <t>G175</t>
  </si>
  <si>
    <t>G176</t>
  </si>
  <si>
    <t>G177</t>
  </si>
  <si>
    <t>G178</t>
  </si>
  <si>
    <t>G179</t>
  </si>
  <si>
    <t>G180</t>
  </si>
  <si>
    <t>G181</t>
  </si>
  <si>
    <t>G182</t>
  </si>
  <si>
    <t>G183</t>
  </si>
  <si>
    <t>G184</t>
  </si>
  <si>
    <t>G185</t>
  </si>
  <si>
    <t>G186</t>
  </si>
  <si>
    <t>G187</t>
  </si>
  <si>
    <t>G188</t>
  </si>
  <si>
    <t>G189</t>
  </si>
  <si>
    <t>G190</t>
  </si>
  <si>
    <t>G191</t>
  </si>
  <si>
    <t>G192</t>
  </si>
  <si>
    <t>G193</t>
  </si>
  <si>
    <t>G194</t>
  </si>
  <si>
    <t>G195</t>
  </si>
  <si>
    <t>G196</t>
  </si>
  <si>
    <t>G197</t>
  </si>
  <si>
    <t>G198</t>
  </si>
  <si>
    <t>G199</t>
  </si>
  <si>
    <t>G200</t>
  </si>
  <si>
    <t>G201</t>
  </si>
  <si>
    <t>G202</t>
  </si>
  <si>
    <t>G203</t>
  </si>
  <si>
    <t>G204</t>
  </si>
  <si>
    <t>G205</t>
  </si>
  <si>
    <t>G206</t>
  </si>
  <si>
    <t>G207</t>
  </si>
  <si>
    <t>G208</t>
  </si>
  <si>
    <t>G209</t>
  </si>
  <si>
    <t>G210</t>
  </si>
  <si>
    <t>G211</t>
  </si>
  <si>
    <t>G212</t>
  </si>
  <si>
    <t>G213</t>
  </si>
  <si>
    <t>G214</t>
  </si>
  <si>
    <t>G215</t>
  </si>
  <si>
    <t>G216</t>
  </si>
  <si>
    <t>G217</t>
  </si>
  <si>
    <t>G218</t>
  </si>
  <si>
    <t>G219</t>
  </si>
  <si>
    <t>G220</t>
  </si>
  <si>
    <t>G221</t>
  </si>
  <si>
    <t>G222</t>
  </si>
  <si>
    <t>G223</t>
  </si>
  <si>
    <t>G224</t>
  </si>
  <si>
    <t>G225</t>
  </si>
  <si>
    <t>G226</t>
  </si>
  <si>
    <t>G227</t>
  </si>
  <si>
    <t>G228</t>
  </si>
  <si>
    <t>G229</t>
  </si>
  <si>
    <t>G230</t>
  </si>
  <si>
    <t>G231</t>
  </si>
  <si>
    <t>G232</t>
  </si>
  <si>
    <t>G233</t>
  </si>
  <si>
    <t>G234</t>
  </si>
  <si>
    <t>G235</t>
  </si>
  <si>
    <t>G236</t>
  </si>
  <si>
    <t>G237</t>
  </si>
  <si>
    <t>G238</t>
  </si>
  <si>
    <t>G239</t>
  </si>
  <si>
    <t>G240</t>
  </si>
  <si>
    <t>G241</t>
  </si>
  <si>
    <t>G242</t>
  </si>
  <si>
    <t>G243</t>
  </si>
  <si>
    <t>G244</t>
  </si>
  <si>
    <t>G245</t>
  </si>
  <si>
    <t>G246</t>
  </si>
  <si>
    <t>G247</t>
  </si>
  <si>
    <t>G248</t>
  </si>
  <si>
    <t>G249</t>
  </si>
  <si>
    <t>G250</t>
  </si>
  <si>
    <t>G251</t>
  </si>
  <si>
    <t>G252</t>
  </si>
  <si>
    <t>G253</t>
  </si>
  <si>
    <t>G254</t>
  </si>
  <si>
    <t>G255</t>
  </si>
  <si>
    <t>G256</t>
  </si>
  <si>
    <t>G257</t>
  </si>
  <si>
    <t>G258</t>
  </si>
  <si>
    <t>G259</t>
  </si>
  <si>
    <t>G260</t>
  </si>
  <si>
    <t>G261</t>
  </si>
  <si>
    <t>G262</t>
  </si>
  <si>
    <t>G263</t>
  </si>
  <si>
    <t>G264</t>
  </si>
  <si>
    <t>G265</t>
  </si>
  <si>
    <t>G266</t>
  </si>
  <si>
    <t>G267</t>
  </si>
  <si>
    <t>G268</t>
  </si>
  <si>
    <t>G269</t>
  </si>
  <si>
    <t>G270</t>
  </si>
  <si>
    <t>G271</t>
  </si>
  <si>
    <t>G272</t>
  </si>
  <si>
    <t>G273</t>
  </si>
  <si>
    <t>G274</t>
  </si>
  <si>
    <t>G275</t>
  </si>
  <si>
    <t>G276</t>
  </si>
  <si>
    <t>G277</t>
  </si>
  <si>
    <t>G278</t>
  </si>
  <si>
    <t>G279</t>
  </si>
  <si>
    <t>G280</t>
  </si>
  <si>
    <t>G281</t>
  </si>
  <si>
    <t>G282</t>
  </si>
  <si>
    <t>G283</t>
  </si>
  <si>
    <t>G284</t>
  </si>
  <si>
    <t>G285</t>
  </si>
  <si>
    <t>G286</t>
  </si>
  <si>
    <t>G287</t>
  </si>
  <si>
    <t>G288</t>
  </si>
  <si>
    <t>G289</t>
  </si>
  <si>
    <t>G290</t>
  </si>
  <si>
    <t>G291</t>
  </si>
  <si>
    <t>G292</t>
  </si>
  <si>
    <t>G293</t>
  </si>
  <si>
    <t>G294</t>
  </si>
  <si>
    <t>G295</t>
  </si>
  <si>
    <t>G296</t>
  </si>
  <si>
    <t>G297</t>
  </si>
  <si>
    <t>G298</t>
  </si>
  <si>
    <t>G299</t>
  </si>
  <si>
    <t>G300</t>
  </si>
  <si>
    <t>G301</t>
  </si>
  <si>
    <t>G302</t>
  </si>
  <si>
    <t>G303</t>
  </si>
  <si>
    <t>G304</t>
  </si>
  <si>
    <t>G305</t>
  </si>
  <si>
    <t>G306</t>
  </si>
  <si>
    <t>G307</t>
  </si>
  <si>
    <t>G308</t>
  </si>
  <si>
    <t>G309</t>
  </si>
  <si>
    <t>G310</t>
  </si>
  <si>
    <t>G311</t>
  </si>
  <si>
    <t>G312</t>
  </si>
  <si>
    <t>G313</t>
  </si>
  <si>
    <t>G314</t>
  </si>
  <si>
    <t>G315</t>
  </si>
  <si>
    <t>G316</t>
  </si>
  <si>
    <t>G317</t>
  </si>
  <si>
    <t>G318</t>
  </si>
  <si>
    <t>G319</t>
  </si>
  <si>
    <t>G320</t>
  </si>
  <si>
    <t>G321</t>
  </si>
  <si>
    <t>G322</t>
  </si>
  <si>
    <t>G323</t>
  </si>
  <si>
    <t>G324</t>
  </si>
  <si>
    <t>G325</t>
  </si>
  <si>
    <t>G326</t>
  </si>
  <si>
    <t>G327</t>
  </si>
  <si>
    <t>G328</t>
  </si>
  <si>
    <t>G329</t>
  </si>
  <si>
    <t>G330</t>
  </si>
  <si>
    <t>G331</t>
  </si>
  <si>
    <t>G332</t>
  </si>
  <si>
    <t>G333</t>
  </si>
  <si>
    <t>G334</t>
  </si>
  <si>
    <t>G335</t>
  </si>
  <si>
    <t>G336</t>
  </si>
  <si>
    <t>G337</t>
  </si>
  <si>
    <t>G338</t>
  </si>
  <si>
    <t>G339</t>
  </si>
  <si>
    <t>G340</t>
  </si>
  <si>
    <t>G341</t>
  </si>
  <si>
    <t>G342</t>
  </si>
  <si>
    <t>G343</t>
  </si>
  <si>
    <t>G344</t>
  </si>
  <si>
    <t>G345</t>
  </si>
  <si>
    <t>G346</t>
  </si>
  <si>
    <t>G347</t>
  </si>
  <si>
    <t>G348</t>
  </si>
  <si>
    <t>G349</t>
  </si>
  <si>
    <t>G350</t>
  </si>
  <si>
    <t>G351</t>
  </si>
  <si>
    <t>G352</t>
  </si>
  <si>
    <t>G353</t>
  </si>
  <si>
    <t>G354</t>
  </si>
  <si>
    <t>G355</t>
  </si>
  <si>
    <t>G356</t>
  </si>
  <si>
    <t>G357</t>
  </si>
  <si>
    <t>G358</t>
  </si>
  <si>
    <t>G359</t>
  </si>
  <si>
    <t>G360</t>
  </si>
  <si>
    <t>G361</t>
  </si>
  <si>
    <t>G362</t>
  </si>
  <si>
    <t>G363</t>
  </si>
  <si>
    <t>G364</t>
  </si>
  <si>
    <t>G365</t>
  </si>
  <si>
    <t>G366</t>
  </si>
  <si>
    <t>G367</t>
  </si>
  <si>
    <t>G368</t>
  </si>
  <si>
    <t>G369</t>
  </si>
  <si>
    <t>G370</t>
  </si>
  <si>
    <t>G371</t>
  </si>
  <si>
    <t>G372</t>
  </si>
  <si>
    <t>G373</t>
  </si>
  <si>
    <t>G374</t>
  </si>
  <si>
    <t>G375</t>
  </si>
  <si>
    <t>G376</t>
  </si>
  <si>
    <t>G377</t>
  </si>
  <si>
    <t>G378</t>
  </si>
  <si>
    <t>G379</t>
  </si>
  <si>
    <t>G380</t>
  </si>
  <si>
    <t>G381</t>
  </si>
  <si>
    <t>G382</t>
  </si>
  <si>
    <t>G383</t>
  </si>
  <si>
    <t>G384</t>
  </si>
  <si>
    <t>G385</t>
  </si>
  <si>
    <t>G386</t>
  </si>
  <si>
    <t>G387</t>
  </si>
  <si>
    <t>G388</t>
  </si>
  <si>
    <t>G389</t>
  </si>
  <si>
    <t>G390</t>
  </si>
  <si>
    <t>G391</t>
  </si>
  <si>
    <t>G392</t>
  </si>
  <si>
    <t>G393</t>
  </si>
  <si>
    <t>G394</t>
  </si>
  <si>
    <t>G395</t>
  </si>
  <si>
    <t>G396</t>
  </si>
  <si>
    <t>G397</t>
  </si>
  <si>
    <t>G398</t>
  </si>
  <si>
    <t>G399</t>
  </si>
  <si>
    <t>G400</t>
  </si>
  <si>
    <t>G401</t>
  </si>
  <si>
    <t>G402</t>
  </si>
  <si>
    <t>G403</t>
  </si>
  <si>
    <t>G404</t>
  </si>
  <si>
    <t>G405</t>
  </si>
  <si>
    <t>G406</t>
  </si>
  <si>
    <t>G407</t>
  </si>
  <si>
    <t>0, 12, 96</t>
  </si>
  <si>
    <t>0, 136, 227</t>
  </si>
  <si>
    <t>0, 100, 50</t>
  </si>
  <si>
    <t>0, 176, 22</t>
  </si>
  <si>
    <t>191, 0, 0</t>
  </si>
  <si>
    <t>230, 120, 0</t>
  </si>
  <si>
    <t>255, 191, 0</t>
  </si>
  <si>
    <t>150, 200, 0</t>
  </si>
  <si>
    <t>200, 0, 120</t>
  </si>
  <si>
    <t>77, 0, 96</t>
  </si>
  <si>
    <t>91, 0, 191</t>
  </si>
  <si>
    <t>0, 98, 130</t>
  </si>
  <si>
    <t>213, 218, 255</t>
  </si>
  <si>
    <t>213, 238, 255</t>
  </si>
  <si>
    <t>213, 255, 234</t>
  </si>
  <si>
    <t>213, 255, 218</t>
  </si>
  <si>
    <t>255, 213, 213</t>
  </si>
  <si>
    <t>255, 235, 213</t>
  </si>
  <si>
    <t>255, 244, 213</t>
  </si>
  <si>
    <t>244, 255, 213</t>
  </si>
  <si>
    <t>255, 213, 238</t>
  </si>
  <si>
    <t>247, 213, 255</t>
  </si>
  <si>
    <t>233, 213, 255</t>
  </si>
  <si>
    <t>213, 244, 255</t>
  </si>
  <si>
    <t>Graph Type</t>
  </si>
  <si>
    <t>Modularity</t>
  </si>
  <si>
    <t>NodeXL Version</t>
  </si>
  <si>
    <t>1.0.1.380</t>
  </si>
  <si>
    <t>Group 1</t>
  </si>
  <si>
    <t>Group 2</t>
  </si>
  <si>
    <t>Edges</t>
  </si>
  <si>
    <t>Top URLs in Tweet in Entire Graph</t>
  </si>
  <si>
    <t>Entire Graph Count</t>
  </si>
  <si>
    <t>Top URLs in Tweet in G1</t>
  </si>
  <si>
    <t>https://twitter.com/i/web/status/927510035135156226</t>
  </si>
  <si>
    <t>Top URLs in Tweet in G2</t>
  </si>
  <si>
    <t>G1 Count</t>
  </si>
  <si>
    <t>Top URLs in Tweet in G3</t>
  </si>
  <si>
    <t>G2 Count</t>
  </si>
  <si>
    <t>http://fuorigio.co/</t>
  </si>
  <si>
    <t>https://twitter.com/fuorigiocoit/status/927453196091617280</t>
  </si>
  <si>
    <t>Top URLs in Tweet in G4</t>
  </si>
  <si>
    <t>G3 Count</t>
  </si>
  <si>
    <t>Top URLs in Tweet in G5</t>
  </si>
  <si>
    <t>G4 Count</t>
  </si>
  <si>
    <t>Top URLs in Tweet in G6</t>
  </si>
  <si>
    <t>G5 Count</t>
  </si>
  <si>
    <t>https://twitter.com/i/web/status/927516621429706752</t>
  </si>
  <si>
    <t>Top URLs in Tweet in G7</t>
  </si>
  <si>
    <t>G6 Count</t>
  </si>
  <si>
    <t>Top URLs in Tweet in G8</t>
  </si>
  <si>
    <t>G7 Count</t>
  </si>
  <si>
    <t>Top URLs in Tweet in G9</t>
  </si>
  <si>
    <t>G8 Count</t>
  </si>
  <si>
    <t>Top URLs in Tweet in G10</t>
  </si>
  <si>
    <t>G9 Count</t>
  </si>
  <si>
    <t>G10 Count</t>
  </si>
  <si>
    <t>Top URLs in Tweet</t>
  </si>
  <si>
    <t>https://go.twitch.tv/Eupho https://go.twitch.tv/eupho http://www.twitch.tv/Eupho https://twitter.com/eupho15/status/927488548114239488</t>
  </si>
  <si>
    <t>https://twitter.com/i/web/status/927508325834555393 https://www.elcorteingles.es/radar/videojuegos/analisis-call-of-duty-wwii/ https://twitter.com/i/web/status/927474703148691456</t>
  </si>
  <si>
    <t>https://www.google.com/url?rct=j&amp;sa=t&amp;url=https://www.jp.playstation.com/blog/detail/5964/20171106-pgw-codwwii.html&amp;ct=ga&amp;cd=CAIyHGM5YWYzMWEwYWUyMmQ3ZTg6Y29tOmphOkpQOlI&amp;usg=AFQjCNGgKQeeWnm-wJIPvVyWGfbOn91dVQ https://www.google.com/url?rct=j&amp;sa=t&amp;url=https://www.jp.playstation.com/blog/detail/5964/20171106-pgw-codwwii.html&amp;ct=ga&amp;cd=CAIyHDA0MDhhN2E4ZjhkYzZlMzU6Y29tOmphOkpQOlI&amp;usg=AFQjCNGgKQeeWnm-wJIPvVyWGfbOn91dVQ</t>
  </si>
  <si>
    <t>Top Domains in Tweet in Entire Graph</t>
  </si>
  <si>
    <t>Top Domains in Tweet in G1</t>
  </si>
  <si>
    <t>Top Domains in Tweet in G2</t>
  </si>
  <si>
    <t>Top Domains in Tweet in G3</t>
  </si>
  <si>
    <t>fuorigio.co</t>
  </si>
  <si>
    <t>Top Domains in Tweet in G4</t>
  </si>
  <si>
    <t>Top Domains in Tweet in G5</t>
  </si>
  <si>
    <t>Top Domains in Tweet in G6</t>
  </si>
  <si>
    <t>Top Domains in Tweet in G7</t>
  </si>
  <si>
    <t>Top Domains in Tweet in G8</t>
  </si>
  <si>
    <t>Top Domains in Tweet in G9</t>
  </si>
  <si>
    <t>Top Domains in Tweet in G10</t>
  </si>
  <si>
    <t>Top Domains in Tweet</t>
  </si>
  <si>
    <t>gleam.io co.uk</t>
  </si>
  <si>
    <t>twitter.com elcorteingles.es</t>
  </si>
  <si>
    <t>Top Hashtags in Tweet in Entire Graph</t>
  </si>
  <si>
    <t>ps4</t>
  </si>
  <si>
    <t>rt</t>
  </si>
  <si>
    <t>xboxone</t>
  </si>
  <si>
    <t>supportsmallstreamers</t>
  </si>
  <si>
    <t>squadup</t>
  </si>
  <si>
    <t>ad</t>
  </si>
  <si>
    <t>Top Hashtags in Tweet in G1</t>
  </si>
  <si>
    <t>Top Hashtags in Tweet in G2</t>
  </si>
  <si>
    <t>Top Hashtags in Tweet in G3</t>
  </si>
  <si>
    <t>win</t>
  </si>
  <si>
    <t>emblemeditor</t>
  </si>
  <si>
    <t>codwii</t>
  </si>
  <si>
    <t>therace</t>
  </si>
  <si>
    <t>xboxonex</t>
  </si>
  <si>
    <t>it</t>
  </si>
  <si>
    <t>Top Hashtags in Tweet in G4</t>
  </si>
  <si>
    <t>Top Hashtags in Tweet in G5</t>
  </si>
  <si>
    <t>Top Hashtags in Tweet in G6</t>
  </si>
  <si>
    <t>battlefield1</t>
  </si>
  <si>
    <t>fortnite</t>
  </si>
  <si>
    <t>grind</t>
  </si>
  <si>
    <t>first</t>
  </si>
  <si>
    <t>molotov</t>
  </si>
  <si>
    <t>screaming</t>
  </si>
  <si>
    <t>Top Hashtags in Tweet in G7</t>
  </si>
  <si>
    <t>codmw</t>
  </si>
  <si>
    <t>Top Hashtags in Tweet in G8</t>
  </si>
  <si>
    <t>callofdutypartner</t>
  </si>
  <si>
    <t>callofdutyww2</t>
  </si>
  <si>
    <t>Top Hashtags in Tweet in G9</t>
  </si>
  <si>
    <t>cnawwii</t>
  </si>
  <si>
    <t>Top Hashtags in Tweet in G10</t>
  </si>
  <si>
    <t>Top Hashtags in Tweet</t>
  </si>
  <si>
    <t>codwwii concours ps4</t>
  </si>
  <si>
    <t>codwwii ps4 giveaway</t>
  </si>
  <si>
    <t>fps codww2 codwwiiِ フレンド募集 ps4</t>
  </si>
  <si>
    <t>codwwii supportsmallstreamers</t>
  </si>
  <si>
    <t>codwwii pgw teampastorepgw</t>
  </si>
  <si>
    <t>codwwii callofdutyww2 callofduty callofdutywwii</t>
  </si>
  <si>
    <t>codwwii ww2 codww2</t>
  </si>
  <si>
    <t>codwwii xboxones assassinscreedorigins fifa18 swbattlefrontii forza7 radar</t>
  </si>
  <si>
    <t>codwwii bf1 ゲーム好きと繋がりたい 新作ゲーム ps4 ps4jp</t>
  </si>
  <si>
    <t>Top Words in Tweet in Entire Graph</t>
  </si>
  <si>
    <t>Words in Sentiment List#1: Positive</t>
  </si>
  <si>
    <t>Words in Sentiment List#2: Negative</t>
  </si>
  <si>
    <t>Words in Sentiment List#3: (Add your own word list)</t>
  </si>
  <si>
    <t>Non-categorized Words</t>
  </si>
  <si>
    <t>Total Words</t>
  </si>
  <si>
    <t>follow</t>
  </si>
  <si>
    <t>Top Words in Tweet in G1</t>
  </si>
  <si>
    <t>gagner</t>
  </si>
  <si>
    <t>à</t>
  </si>
  <si>
    <t>pour</t>
  </si>
  <si>
    <t>participer</t>
  </si>
  <si>
    <t>Top Words in Tweet in G2</t>
  </si>
  <si>
    <t>nuevo</t>
  </si>
  <si>
    <t>vídeo</t>
  </si>
  <si>
    <t>banea</t>
  </si>
  <si>
    <t>chicos</t>
  </si>
  <si>
    <t>Top Words in Tweet in G3</t>
  </si>
  <si>
    <t>el</t>
  </si>
  <si>
    <t>launch</t>
  </si>
  <si>
    <t>know</t>
  </si>
  <si>
    <t>game</t>
  </si>
  <si>
    <t>Top Words in Tweet in G4</t>
  </si>
  <si>
    <t>needs</t>
  </si>
  <si>
    <t>agree</t>
  </si>
  <si>
    <t>snipers</t>
  </si>
  <si>
    <t>bar</t>
  </si>
  <si>
    <t>need</t>
  </si>
  <si>
    <t>nerfing</t>
  </si>
  <si>
    <t>feel</t>
  </si>
  <si>
    <t>Top Words in Tweet in G5</t>
  </si>
  <si>
    <t>wwii</t>
  </si>
  <si>
    <t>サーバーの接続問題や巻き戻し現象を修正</t>
  </si>
  <si>
    <t>原因は予想以上の人気によるアクセス集中</t>
  </si>
  <si>
    <t>プレステージアイコン全10種と</t>
  </si>
  <si>
    <t>プレステージマスターアイコンが判明</t>
  </si>
  <si>
    <t>Top Words in Tweet in G6</t>
  </si>
  <si>
    <t>today</t>
  </si>
  <si>
    <t>live</t>
  </si>
  <si>
    <t>going</t>
  </si>
  <si>
    <t>ww2</t>
  </si>
  <si>
    <t>see</t>
  </si>
  <si>
    <t>Top Words in Tweet in G7</t>
  </si>
  <si>
    <t>enjoying</t>
  </si>
  <si>
    <t>yes</t>
  </si>
  <si>
    <t>one</t>
  </si>
  <si>
    <t>go</t>
  </si>
  <si>
    <t>down</t>
  </si>
  <si>
    <t>greatest</t>
  </si>
  <si>
    <t>cod's</t>
  </si>
  <si>
    <t>Top Words in Tweet in G8</t>
  </si>
  <si>
    <t>amp</t>
  </si>
  <si>
    <t>up</t>
  </si>
  <si>
    <t>join</t>
  </si>
  <si>
    <t>Top Words in Tweet in G9</t>
  </si>
  <si>
    <t>11</t>
  </si>
  <si>
    <t>rush</t>
  </si>
  <si>
    <t>r</t>
  </si>
  <si>
    <t>gaming発足記念キャンペーン</t>
  </si>
  <si>
    <t>rushgamingjpをフォロー</t>
  </si>
  <si>
    <t>このツイートをrtで</t>
  </si>
  <si>
    <t>プロチームご用達公式コントローラー</t>
  </si>
  <si>
    <t>scuf</t>
  </si>
  <si>
    <t>Top Words in Tweet in G10</t>
  </si>
  <si>
    <t>de</t>
  </si>
  <si>
    <t>le</t>
  </si>
  <si>
    <t>des</t>
  </si>
  <si>
    <t>si</t>
  </si>
  <si>
    <t>tu</t>
  </si>
  <si>
    <t>une</t>
  </si>
  <si>
    <t>maps</t>
  </si>
  <si>
    <t>Top Words in Tweet</t>
  </si>
  <si>
    <t>hit nasty triple omg imheavyyy imzachfresh goat2xs ttgdjay drama2xs codwwii</t>
  </si>
  <si>
    <t/>
  </si>
  <si>
    <t>remember play before 11 17 pathfinder pack added game bonuses</t>
  </si>
  <si>
    <t>pour se nous cherchons players commentateurs un streamer compléter notre</t>
  </si>
  <si>
    <t>fps idは教えるので フレンド募集してます 一緒に出来る方お願いします 気軽にフォロー リプ お願いします codww2 codwwii フレンド募集</t>
  </si>
  <si>
    <t>stocks last 1tb xbox one s assassinscreed bundle codwwii 3</t>
  </si>
  <si>
    <t>join squadup x cod up giveaway w eunited amp astro</t>
  </si>
  <si>
    <t>guys think new cod s favorite gun map game type</t>
  </si>
  <si>
    <t>codwwii geht weiter amp abo nich vergessen dersorbus letsplay sorbport</t>
  </si>
  <si>
    <t>see morning around noon time today midday strim codwwii pvp</t>
  </si>
  <si>
    <t>itzreapah live couple minutes zombies mp both codwwii twitch tv</t>
  </si>
  <si>
    <t>s someone sitting ass playing codwwii making more money work</t>
  </si>
  <si>
    <t>los de pes nos quejamos servidores del juego pero habeis</t>
  </si>
  <si>
    <t>subiendo nuevo video codwwii atentos al canal promo_yt</t>
  </si>
  <si>
    <t>خلصت مراجعة codwwii بس باقي المونتاج كم تتوقعون للتقييم من</t>
  </si>
  <si>
    <t>codww 直感頼りのマイペース実況 近けりゃ刺せｗ編 乙三 3 youtubeさんから</t>
  </si>
  <si>
    <t>wednesday first team announcement stay tuned codwwii esports</t>
  </si>
  <si>
    <t>now stock amp shipping codwwii call duty returns roots available</t>
  </si>
  <si>
    <t>match myself ima go sleep starts another codwwii gaming</t>
  </si>
  <si>
    <t>しろにぃcas pcからキャス配信中 codww</t>
  </si>
  <si>
    <t>ついに舞台は第二次世界大戦 コール オブ デューティ ワールドウォーii が 予約開始 codwwii bf1 ゲーム好きと繋がりたい</t>
  </si>
  <si>
    <t>pgw 2017 伝統のマップ carentan でチームデスマッチを体験 cod wwii ブース試遊レポート</t>
  </si>
  <si>
    <t>Top Word Pairs in Tweet in Entire Graph</t>
  </si>
  <si>
    <t>rt,follow</t>
  </si>
  <si>
    <t>pour,participer</t>
  </si>
  <si>
    <t>participer,rt</t>
  </si>
  <si>
    <t>ps4,codwwii</t>
  </si>
  <si>
    <t>codwwii,à</t>
  </si>
  <si>
    <t>cdiscount,concours</t>
  </si>
  <si>
    <t>concours,ps4</t>
  </si>
  <si>
    <t>à,gagner</t>
  </si>
  <si>
    <t>gagner,gt</t>
  </si>
  <si>
    <t>gt,pour</t>
  </si>
  <si>
    <t>Top Word Pairs in Tweet in G1</t>
  </si>
  <si>
    <t>Top Word Pairs in Tweet in G2</t>
  </si>
  <si>
    <t>rt,thegrefgyt</t>
  </si>
  <si>
    <t>thegrefgyt,nuevo</t>
  </si>
  <si>
    <t>nuevo,vídeo</t>
  </si>
  <si>
    <t>vídeo,codwwii</t>
  </si>
  <si>
    <t>codwwii,banea</t>
  </si>
  <si>
    <t>banea,rt</t>
  </si>
  <si>
    <t>rt,chicos</t>
  </si>
  <si>
    <t>Top Word Pairs in Tweet in G3</t>
  </si>
  <si>
    <t>rt,atviassist</t>
  </si>
  <si>
    <t>atviassist,here</t>
  </si>
  <si>
    <t>here,list</t>
  </si>
  <si>
    <t>list,known</t>
  </si>
  <si>
    <t>known,issues</t>
  </si>
  <si>
    <t>issues,codwwii</t>
  </si>
  <si>
    <t>codwwii,https</t>
  </si>
  <si>
    <t>https,t</t>
  </si>
  <si>
    <t>t,co</t>
  </si>
  <si>
    <t>co,tjmek14aqo</t>
  </si>
  <si>
    <t>Top Word Pairs in Tweet in G4</t>
  </si>
  <si>
    <t>rt,codww2intel</t>
  </si>
  <si>
    <t>codww2intel,rt</t>
  </si>
  <si>
    <t>rt,agree</t>
  </si>
  <si>
    <t>agree,snipers</t>
  </si>
  <si>
    <t>snipers,bar</t>
  </si>
  <si>
    <t>bar,need</t>
  </si>
  <si>
    <t>need,nerfing</t>
  </si>
  <si>
    <t>nerfing,codwwii</t>
  </si>
  <si>
    <t>codwwii,feel</t>
  </si>
  <si>
    <t>feel,needs</t>
  </si>
  <si>
    <t>Top Word Pairs in Tweet in G5</t>
  </si>
  <si>
    <t>rt,eaa_tw</t>
  </si>
  <si>
    <t>eaa_tw,cod</t>
  </si>
  <si>
    <t>cod,wwii</t>
  </si>
  <si>
    <t>wwii,サーバーの接続問題や巻き戻し現象を修正</t>
  </si>
  <si>
    <t>サーバーの接続問題や巻き戻し現象を修正,原因は予想以上の人気によるアクセス集中</t>
  </si>
  <si>
    <t>原因は予想以上の人気によるアクセス集中,codwwii</t>
  </si>
  <si>
    <t>wwii,プレステージアイコン全10種と</t>
  </si>
  <si>
    <t>プレステージアイコン全10種と,プレステージマスターアイコンが判明</t>
  </si>
  <si>
    <t>プレステージマスターアイコンが判明,codwwii</t>
  </si>
  <si>
    <t>rt,cod_sieja</t>
  </si>
  <si>
    <t>Top Word Pairs in Tweet in G6</t>
  </si>
  <si>
    <t>going,live</t>
  </si>
  <si>
    <t>want,see</t>
  </si>
  <si>
    <t>see,streamed</t>
  </si>
  <si>
    <t>streamed,today</t>
  </si>
  <si>
    <t>today,supportsmallstreamers</t>
  </si>
  <si>
    <t>supportsmallstreamers,battlefield1</t>
  </si>
  <si>
    <t>battlefield1,codwwii</t>
  </si>
  <si>
    <t>codwwii,fortnite</t>
  </si>
  <si>
    <t>fortnite,battlefield</t>
  </si>
  <si>
    <t>battlefield,1</t>
  </si>
  <si>
    <t>Top Word Pairs in Tweet in G7</t>
  </si>
  <si>
    <t>rt,hollowpoiint</t>
  </si>
  <si>
    <t>hollowpoiint,enjoying</t>
  </si>
  <si>
    <t>enjoying,codwwii</t>
  </si>
  <si>
    <t>codwwii,rt</t>
  </si>
  <si>
    <t>rt,yes</t>
  </si>
  <si>
    <t>hollowpoiint,codwwii</t>
  </si>
  <si>
    <t>codwwii,go</t>
  </si>
  <si>
    <t>go,down</t>
  </si>
  <si>
    <t>down,one</t>
  </si>
  <si>
    <t>one,greatest</t>
  </si>
  <si>
    <t>Top Word Pairs in Tweet in G8</t>
  </si>
  <si>
    <t>join,squadup</t>
  </si>
  <si>
    <t>rt,amp</t>
  </si>
  <si>
    <t>amp,follow</t>
  </si>
  <si>
    <t>rt,astrogaming</t>
  </si>
  <si>
    <t>astrogaming,20</t>
  </si>
  <si>
    <t>20,callofduty</t>
  </si>
  <si>
    <t>callofduty,prizes</t>
  </si>
  <si>
    <t>prizes,up</t>
  </si>
  <si>
    <t>up,grabs</t>
  </si>
  <si>
    <t>grabs,rt</t>
  </si>
  <si>
    <t>Top Word Pairs in Tweet in G9</t>
  </si>
  <si>
    <t>rt,rushgamingjp</t>
  </si>
  <si>
    <t>rushgamingjp,rush</t>
  </si>
  <si>
    <t>rush,gaming発足記念キャンペーン</t>
  </si>
  <si>
    <t>gaming発足記念キャンペーン,rushgamingjpをフォロー</t>
  </si>
  <si>
    <t>rushgamingjpをフォロー,このツイートをrtで</t>
  </si>
  <si>
    <t>このツイートをrtで,プロチームご用達公式コントローラー</t>
  </si>
  <si>
    <t>プロチームご用達公式コントローラー,scuf</t>
  </si>
  <si>
    <t>scuf,impact</t>
  </si>
  <si>
    <t>impact,を抽選で1名様にプレゼント</t>
  </si>
  <si>
    <t>を抽選で1名様にプレゼント,応募期限</t>
  </si>
  <si>
    <t>Top Word Pairs in Tweet in G10</t>
  </si>
  <si>
    <t>rt,apex_clan1</t>
  </si>
  <si>
    <t>rt,si</t>
  </si>
  <si>
    <t>si,tu</t>
  </si>
  <si>
    <t>apex_clan1,une</t>
  </si>
  <si>
    <t>une,des</t>
  </si>
  <si>
    <t>des,maps</t>
  </si>
  <si>
    <t>maps,trouvés</t>
  </si>
  <si>
    <t>trouvés,dans</t>
  </si>
  <si>
    <t>dans,les</t>
  </si>
  <si>
    <t>les,fichiers</t>
  </si>
  <si>
    <t>Top Word Pairs in Tweet</t>
  </si>
  <si>
    <t>rt,thegrefgyt  thegrefgyt,nuevo  nuevo,vídeo  vídeo,codwwii  codwwii,banea  banea,rt  rt,chicos</t>
  </si>
  <si>
    <t>rt,atviassist  atviassist,here  here,list  list,known  known,issues  issues,codwwii  codwwii,https  https,t  t,co  co,tjmek14aqo</t>
  </si>
  <si>
    <t>rt,codww2intel  codww2intel,rt  rt,agree  agree,snipers  snipers,bar  bar,need  need,nerfing  nerfing,codwwii  codwwii,feel  feel,needs</t>
  </si>
  <si>
    <t>rt,hollowpoiint  hollowpoiint,enjoying  enjoying,codwwii  codwwii,rt  rt,yes  hollowpoiint,codwwii  codwwii,go  go,down  down,one  one,greatest</t>
  </si>
  <si>
    <t>rt,rushgamingjp  rushgamingjp,rush  rush,gaming発足記念キャンペーン  gaming発足記念キャンペーン,rushgamingjpをフォロー  rushgamingjpをフォロー,このツイートをrtで  このツイートをrtで,プロチームご用達公式コントローラー  プロチームご用達公式コントローラー,scuf  scuf,impact  impact,を抽選で1名様にプレゼント  を抽選で1名様にプレゼント,応募期限</t>
  </si>
  <si>
    <t>オイィィィィイイイ,ッス  ッス,どうもォ  どうもォ,中将でぇ  中将でぇ,す  す,え  え,と  と,今日は流行りのタグを見つけたんで  今日は流行りのタグを見つけたんで,試してみたいと思います  試してみたいと思います,それじゃ  それじゃ,本編</t>
  </si>
  <si>
    <t>rt,k_carius  k_carius,codww  codww,の例のあれ</t>
  </si>
  <si>
    <t>rt,staypuregg  staypuregg,happy  happy,announce  announce,entry  entry,esports  esports,introducing  introducing,official  official,codwwii  codwwii,roster  roster,sharp_tk</t>
  </si>
  <si>
    <t>rt,siefe  siefe,giveaway  giveaway,rt  rt,amp  amp,follow  follow,chance  chance,win  win,copy  copy,codwwii  codwwii,ad</t>
  </si>
  <si>
    <t>rt,team_infused  team_infused,rt  rt,amp  amp,follow  follow,chance  chance,win  win,codwwii  codwwii,launch  launch,giveaway  giveaway,redarmy</t>
  </si>
  <si>
    <t>rt,buhllistic  buhllistic,codwwii  codwwii,codbo3</t>
  </si>
  <si>
    <t>rt,napoan  napoan,フ  フ,ォ  ォ,ン  ン,ト  ト,の  の,せ  せ,い  い,で  で,だ</t>
  </si>
  <si>
    <t>rt,legitmeow  collat,collat  legitmeow,codwwii  codwwii,experience  legitmeow,collat  collat,codwwii</t>
  </si>
  <si>
    <t>rt,tesco  tesco,definitive  definitive,wwii  wwii,campaign  campaign,unbeatable  unbeatable,price  price,codwwii  codwwii,44  44,tesco  tesco,now</t>
  </si>
  <si>
    <t>rt,ign  ign,nothing  nothing,going  going,back  back,ww2  ww2,codwwii</t>
  </si>
  <si>
    <t>rt,mattks  mattks,five  five,guys  guys,codwwii</t>
  </si>
  <si>
    <t>rt,arabiagtx  arabiagtx,هدية  هدية,للمتابعين  للمتابعين,نسخة  نسخة,duluxe  duluxe,من  من,codwwii  codwwii,لـxb1  لـxb1,أو  أو,ps4</t>
  </si>
  <si>
    <t>rt,igotchusuckaa  igotchusuckaa,stats  stats,painfully  painfully,average  average,lol  lol,codwwii</t>
  </si>
  <si>
    <t>rt,snzk00a1  snzk00a1,ps4  ps4,コール  コール,オブ  オブ,デューティ  デューティ,ワールドウォーii  ワールドウォーii,第二次世界大戦を舞台としたリアルな戦闘体験がここに  第二次世界大戦を舞台としたリアルな戦闘体験がここに,ヘイゼル役で日本語吹替版に声の出演をしています  ヘイゼル役で日本語吹替版に声の出演をしています,11  11,3</t>
  </si>
  <si>
    <t>rt,jdaiey  jdaiey,non  non,stop  stop,codwwii</t>
  </si>
  <si>
    <t>rt,noahj456  noahj456,coolest  coolest,scene  scene,time  time,codwwii</t>
  </si>
  <si>
    <t>rt,sasuke_hotaru  sasuke_hotaru,出演情報  出演情報,11  11,3に発売になりました  3に発売になりました,コール  コール,オブ  オブ,デューティ  デューティ,ワールドウォーii  ワールドウォーii,に吹替出演しています  に吹替出演しています,キャンペーンモードの</t>
  </si>
  <si>
    <t>rt,gamedigital  gamedigital,teammates  teammates,whenever  whenever,group  group,randoms  randoms,online  online,codwwii</t>
  </si>
  <si>
    <t>hit,nasty  nasty,triple  triple,omg  omg,imheavyyy  imheavyyy,imzachfresh  imzachfresh,goat2xs  goat2xs,ttgdjay  ttgdjay,drama2xs  drama2xs,codwwii</t>
  </si>
  <si>
    <t>rt,l_bell26  l_bell26,retweet  retweet,youu  youu,think  think,new  new,codwwii  codwwii,lit</t>
  </si>
  <si>
    <t>rt,carlos_mlzlz  carlos_mlzlz,مراجعة  مراجعة,وتقييم  وتقييم,كود  كود,14  14,الحرب  الحرب,العالمية  العالمية,الثانية  الثانية,cod  cod,ww2</t>
  </si>
  <si>
    <t>rt,dotesportslive  dotesportslive,time  time,waste  waste,codwwii</t>
  </si>
  <si>
    <t>rt,mindfreakpro  mindfreakpro,gear  gear,up  up,release  release,codwwii  codwwii,ultimate  ultimate,giveaway  giveaway,thanks  thanks,mindfreakpro's  mindfreakpro's,amazing</t>
  </si>
  <si>
    <t>rt,yaraskygaming  yaraskygaming,hierbij  hierbij,mijn  mijn,stats  stats,op  op,codwwii  codwwii,op  op,dit  dit,moment  moment,morgen</t>
  </si>
  <si>
    <t>rt,faze_braxy  faze_braxy,call  call,duty  duty,world  world,war  war,2  2,giveaway  giveaway,enter  enter,follow  follow,yolpalope</t>
  </si>
  <si>
    <t>rt,433formation  433formation,follow  follow,amp  amp,rt  rt,chance  chance,win  win,fifa  fifa,18  18,amp  amp,cod</t>
  </si>
  <si>
    <t>rt,ookay  ookay,gnarly  gnarly,sniper  sniper,codwwii  codwwii,gonna  gonna,lie</t>
  </si>
  <si>
    <t>rt,pgsports  pgsports,rt  rt,follow  follow,win  win,copy  copy,codwwii  codwwii,winner  winner,chooses  chooses,xb1  xb1,ps4</t>
  </si>
  <si>
    <t>rt,4d_50c  4d_50c,コール  コール,オブ  オブ,デューティ  デューティ,ワールドウォーii  ワールドウォーii,11  11,3  3,金  金,は  は,プレ公演初日のみならずcod</t>
  </si>
  <si>
    <t>rt,swakbro  swakbro,codwwii  codwwii,giveaway  giveaway,rt  rt,tag  tag,3  3,people  people,enter  enter,good  good,luck</t>
  </si>
  <si>
    <t>rt,decksplash  decksplash,ask  ask,mom  mom,money  money,play  play,cod  cod,orrrr  orrrr,play  play,decksplash  decksplash,right</t>
  </si>
  <si>
    <t>rt,chaosxsilencer  chaosxsilencer,codwwii  codwwii,giveaway  giveaway,5  5,winners  winners,console  console,choice  choice,amp  amp,rt  rt,tweet</t>
  </si>
  <si>
    <t>remember,play  play,before  before,11  11,17  17,pathfinder  pathfinder,pack  pack,added  added,game  game,bonuses  bonuses,codwwii</t>
  </si>
  <si>
    <t>rt,poxelstudios  poxelstudios,giveaway  giveaway,help  help,crossy  crossy,brakes  brakes,reach  reach,10  10,000  000,downloads  downloads,google</t>
  </si>
  <si>
    <t>rt,minaton_cafe  minaton_cafe,スプラ2  スプラ2,codww  codww,over  over,watch  watch,虹6  虹6,ガンダムvs  ガンダムvs,クラロワ  クラロワ,グラスマ  グラスマ,ドラクエライバルズ</t>
  </si>
  <si>
    <t>rt,coryxkenshin  coryxkenshin,nazi  nazi,zombies  zombies,running  running,around  around,gotta  gotta,call  call,best  best,codwwii</t>
  </si>
  <si>
    <t>nous,cherchons  cherchons,players  players,commentateurs  commentateurs,un  un,streamer  streamer,pour  pour,compléter  compléter,notre  notre,équipe  équipe,pour</t>
  </si>
  <si>
    <t>rt,0q9__  0q9__,シージ調子悪いから  シージ調子悪いから,やってみようかなって思ったけど  やってみようかなって思ったけど,よくわかんない  よくわかんない,fps歴数週間のくそざこですけど  fps歴数週間のくそざこですけど,だれかやり方教えてくださあああいいいい  だれかやり方教えてくださあああいいいい,codwwii  codwwii,codww2  codww2,ww2フレンド募集  ww2フレンド募集,ww2</t>
  </si>
  <si>
    <t>rt,gameincouk  gameincouk,win  win,codwwii  codwwii,ps4  ps4,make  make,sure  sure,following  following,retweet  retweet,enter  enter,competition</t>
  </si>
  <si>
    <t>idは教えるので,フレンド募集してます  フレンド募集してます,一緒に出来る方お願いします  一緒に出来る方お願いします,気軽にフォロー  気軽にフォロー,リプ  リプ,お願いします  お願いします,codww2  codww2,codwwii  codwwii,フレンド募集  フレンド募集,fps  fps,fps</t>
  </si>
  <si>
    <t>rt,greenskull  greenskull,codwwii  codwwii,xboxone  xboxone,enter  enter,win  win,giveaway  giveaway,contest</t>
  </si>
  <si>
    <t>stocks,last  last,1tb  1tb,xbox  xbox,one  one,s  s,assassinscreed  assassinscreed,bundle  bundle,codwwii  codwwii,3  3,games</t>
  </si>
  <si>
    <t>join,squadup  squadup,x  x,cod  cod,up  up,giveaway  giveaway,w  w,eunited  eunited,amp  amp,astro  astro,gaming</t>
  </si>
  <si>
    <t>je,cherche  cherche,un  un,roster  roster,sur  sur,codwwii  codwwii,ar  ar,slayer  slayer,ou  ou,objectif  objectif,sinon</t>
  </si>
  <si>
    <t>guys,think  think,new  new,cod  cod,s  s,favorite  favorite,gun  gun,map  map,game  game,type  type,codwwii</t>
  </si>
  <si>
    <t>codwwii,geht  geht,weiter  weiter,amp  amp,abo  abo,nich  nich,vergessen  vergessen,dersorbus  dersorbus,letsplay  letsplay,sorbport  sorbport,youtube</t>
  </si>
  <si>
    <t>morning,see  see,around  around,noon  noon,time  time,today  today,midday  midday,strim  strim,codwwii  codwwii,pvp  pvp,zambies</t>
  </si>
  <si>
    <t>gaming,xbox  xbox,codwwii</t>
  </si>
  <si>
    <t>live,couple  couple,minutes  minutes,zombies  zombies,mp  mp,both  both,codwwii  codwwii,twitch  twitch,tv  tv,itzreapah</t>
  </si>
  <si>
    <t>los,de  de,pes  pes,nos  nos,quejamos  quejamos,de  de,los  los,servidores  servidores,del  del,juego  juego,pero</t>
  </si>
  <si>
    <t>subiendo,nuevo  nuevo,video  video,codwwii  codwwii,atentos  atentos,al  al,canal  canal,promo_yt</t>
  </si>
  <si>
    <t>خلصت,مراجعة  مراجعة,codwwii  codwwii,بس  بس,باقي  باقي,المونتاج  المونتاج,كم  كم,تتوقعون  تتوقعون,للتقييم  للتقييم,من  من,10</t>
  </si>
  <si>
    <t>codww,直感頼りのマイペース実況  直感頼りのマイペース実況,近けりゃ刺せｗ編  近けりゃ刺せｗ編,乙三  乙三,3  3,youtubeさんから</t>
  </si>
  <si>
    <t>wednesday,first  first,team  team,announcement  announcement,stay  stay,tuned  tuned,codwwii  codwwii,esports</t>
  </si>
  <si>
    <t>stock,amp  amp,shipping  shipping,now  now,codwwii  codwwii,call  call,duty  duty,returns  returns,roots  roots,available  available,now</t>
  </si>
  <si>
    <t>myself,ima  ima,go  go,sleep  sleep,match  match,starts  starts,another  another,match  match,codwwii  codwwii,gaming</t>
  </si>
  <si>
    <t>しろにぃcas,pcからキャス配信中  pcからキャス配信中,codww</t>
  </si>
  <si>
    <t>pgw,2017  2017,伝統のマップ  伝統のマップ,carentan  carentan,でチームデスマッチを体験  でチームデスマッチを体験,cod  cod,wwii  wwii,ブース試遊レポート</t>
  </si>
  <si>
    <t>Top Replied-To in Entire Graph</t>
  </si>
  <si>
    <t>Top Mentioned in Entire Graph</t>
  </si>
  <si>
    <t>Top Replied-To in G1</t>
  </si>
  <si>
    <t>Top Replied-To in G2</t>
  </si>
  <si>
    <t>Top Mentioned in G1</t>
  </si>
  <si>
    <t>Top Mentioned in G2</t>
  </si>
  <si>
    <t>Top Replied-To in G3</t>
  </si>
  <si>
    <t>Top Mentioned in G3</t>
  </si>
  <si>
    <t>Top Replied-To in G4</t>
  </si>
  <si>
    <t>Top Mentioned in G4</t>
  </si>
  <si>
    <t>Top Replied-To in G5</t>
  </si>
  <si>
    <t>Top Mentioned in G5</t>
  </si>
  <si>
    <t>Top Replied-To in G6</t>
  </si>
  <si>
    <t>Top Mentioned in G6</t>
  </si>
  <si>
    <t>Top Replied-To in G7</t>
  </si>
  <si>
    <t>fortnitega</t>
  </si>
  <si>
    <t>Top Mentioned in G7</t>
  </si>
  <si>
    <t>Top Replied-To in G8</t>
  </si>
  <si>
    <t>Top Mentioned in G8</t>
  </si>
  <si>
    <t>Top Replied-To in G9</t>
  </si>
  <si>
    <t>Top Mentioned in G9</t>
  </si>
  <si>
    <t>Top Replied-To in G10</t>
  </si>
  <si>
    <t>Top Mentioned in G10</t>
  </si>
  <si>
    <t>Top Replied-To in Tweet</t>
  </si>
  <si>
    <t>Top Mentioned in Tweet</t>
  </si>
  <si>
    <t>Top Tweeters in Entire Graph</t>
  </si>
  <si>
    <t>Top Tweeters in G1</t>
  </si>
  <si>
    <t>Top Tweeters in G2</t>
  </si>
  <si>
    <t>Top Tweeters in G3</t>
  </si>
  <si>
    <t>Top Tweeters in G4</t>
  </si>
  <si>
    <t>Top Tweeters in G5</t>
  </si>
  <si>
    <t>Top Tweeters in G6</t>
  </si>
  <si>
    <t>Top Tweeters in G7</t>
  </si>
  <si>
    <t>Top Tweeters in G8</t>
  </si>
  <si>
    <t>Top Tweeters in G9</t>
  </si>
  <si>
    <t>Top Tweeters in G10</t>
  </si>
  <si>
    <t>Top Tweeters</t>
  </si>
  <si>
    <t>Top URLs in Tweet by Count</t>
  </si>
  <si>
    <t>http://www.postabargain.co.uk/categories/xbox-one/microsoft-xbox-one-s-500gb-console-xb1/073295 http://www.postabargain.co.uk/categories/ps4/call-of-duty-wwii-ps4/073289 http://www.postabargain.co.uk/categories/ps4/call-of-duty-wwii-pro-edition-includes-season-pass-ps4/073288</t>
  </si>
  <si>
    <t>https://gleam.io/oyimv-ylBmJe?l=http%3A%2F%2Fwww.postabargain.co.uk%2Fpages%2Fcompetition%2F2017%2Fcall-of-duty-wwii-giveaway http://www.postabargain.co.uk/pages/competition/2017/call-of-duty-wwii-giveaway</t>
  </si>
  <si>
    <t>https://www.jp.playstation.com/blog/detail/5964/20171106-pgw-codwwii.html http://fpsjp.net/archives/294392</t>
  </si>
  <si>
    <t>https://gleam.io/oyimv-vq3Mli https://gleam.io/5UehP/turtle-beach-cod-wwii-giveaway https://gleam.io/kcJls/squad-up-x-cod-up-with-astro-eunited</t>
  </si>
  <si>
    <t>http://fpsjp.net/archives/294392 http://fpsjp.net/archives/294374</t>
  </si>
  <si>
    <t>http://www.twitch.tv/bxkid7 https://www.youtube.com/watch?v=PH3vf097Pnk&amp;feature=youtu.be</t>
  </si>
  <si>
    <t>http://www.twitch.tv/dvnt_pinkie http://www.twitch.tv/mitchiijohn</t>
  </si>
  <si>
    <t>https://twitter.com/i/web/status/927494254095675392 https://twitter.com/i/web/status/927492515523112960</t>
  </si>
  <si>
    <t>https://www.youtube.com/watch?v=NrVyTv43DCc&amp;feature=youtu.be https://www.youtube.com/watch?v=NrVyTv43DCc&amp;feature=youtu.be&amp;a</t>
  </si>
  <si>
    <t>https://www.youtube.com/watch?v=P88PA_nChDQ&amp;feature=youtu.be https://fb.me/8BYEzgfL0</t>
  </si>
  <si>
    <t>https://twitter.com/i/web/status/927505388378951680 https://twitter.com/i/web/status/927484220850802688</t>
  </si>
  <si>
    <t>https://gleam.io/5UehP/turtle-beach-cod-wwii-giveaway https://gleam.io/kcJls/squad-up-x-cod-up-with-astro-eunited</t>
  </si>
  <si>
    <t>https://blog.activision.com/t5/Call-of-Duty/Which-Division-is-Right-for-You-in-Call-of-Duty-WWII/ba-p/10455359 http://www.shopville.ca/giveaway-central https://tiltify.com/events/race-to-prestige-2017</t>
  </si>
  <si>
    <t>https://codplayercards.com/tutorial/ww2-wwii-spiderman-emblem/ https://www.callofduty-infobase.de/call-of-duty/call-of-duty-wwii/call-of-duty-wwii-das-gratis-pathfinder-pack-58718/?utm_source=sharebutton&amp;utm_medium=twitter&amp;utm_campaign=news https://www.callofduty-infobase.de/call-of-duty/call-of-duty-wwii/codwwii-sledgehammer-games-verfasst-statement-zu-serverproblemen-in-der-launch-week-58781/?utm_source=Twitter&amp;utm_medium=CoDInfobase&amp;utm_campaign=social_news</t>
  </si>
  <si>
    <t>http://matosub.hatenablog.com/entry/2017/11/03/172953 https://support.activision.com/articles/en_US/FAQ/Known-Issues-in-Call-of-Duty-WWII https://www.youtube.com/watch?v=P88PA_nChDQ&amp;feature=youtu.be</t>
  </si>
  <si>
    <t>http://matosub.hatenablog.com/entry/2017/11/03/172953 http://matosub.hatenablog.com/entry/2017/11/06/190114</t>
  </si>
  <si>
    <t>http://twitcasting.tv/sxh2w/movie/417067600 http://twitcasting.tv/sxh2w/movie/417058277 http://twitcasting.tv/sxh2w/movie/417049121</t>
  </si>
  <si>
    <t>Top URLs in Tweet by Salience</t>
  </si>
  <si>
    <t>https://twitter.com/i/web/status/927510035135156226 https://www.cdiscount.com/jeux-pc-video-console/consoles/nouvelle-ps4-slim-1-to-call-of-duty-world-war/f-1033916-711719941767.html?cm_mmc=inf-_-tw-_-31117-_-Jcod-_-&amp;cid=inf</t>
  </si>
  <si>
    <t>http://matosub.hatenablog.com/entry/2017/11/06/190114 http://matosub.hatenablog.com/entry/2017/11/03/172953</t>
  </si>
  <si>
    <t>Top Domains in Tweet by Count</t>
  </si>
  <si>
    <t>playstation.com fpsjp.net</t>
  </si>
  <si>
    <t>twitch.tv youtube.com</t>
  </si>
  <si>
    <t>youtube.com fb.me</t>
  </si>
  <si>
    <t>activision.com shopville.ca tiltify.com</t>
  </si>
  <si>
    <t>callofduty-infobase.de codplayercards.com</t>
  </si>
  <si>
    <t>hatenablog.com activision.com youtube.com</t>
  </si>
  <si>
    <t>Top Domains in Tweet by Salience</t>
  </si>
  <si>
    <t>twitter.com twitch.tv</t>
  </si>
  <si>
    <t>twitter.com cdiscount.com</t>
  </si>
  <si>
    <t>codplayercards.com callofduty-infobase.de</t>
  </si>
  <si>
    <t>Top Hashtags in Tweet by Count</t>
  </si>
  <si>
    <t>codwwii acorigins</t>
  </si>
  <si>
    <t>codwwii squadup ps4 xboxone giveaway</t>
  </si>
  <si>
    <t>codwwii win giveaway ad</t>
  </si>
  <si>
    <t>codwwii squadup ad</t>
  </si>
  <si>
    <t>codwwii grind codww2</t>
  </si>
  <si>
    <t>codwwii codww2 grind gamersunite gamedev indiedev</t>
  </si>
  <si>
    <t>mw codwwii</t>
  </si>
  <si>
    <t>codwwii supportsmallstreamers twitch twitchaffiliate first molotov screaming twitchclips teamstreamdream battlefield1</t>
  </si>
  <si>
    <t>codwwii supportsmallstreamers twitch twitchaffiliate battlefield1 fortnite first molotov screaming twitchclips</t>
  </si>
  <si>
    <t>codwwii ps4share itsatrap gamertagmisspelling callofduty ps4 ps4pro</t>
  </si>
  <si>
    <t>callofduty codwwii ps4 callofdutywwii callofdutyww2 xboxone pc gameplay campanha gamertagmisspelling</t>
  </si>
  <si>
    <t>codwwii xboxone ps4 pc gameplay campanha callofduty callofdutywwii callofdutyww2</t>
  </si>
  <si>
    <t>codwwii supportsmallstreamers rt twitch twitchaffiliate</t>
  </si>
  <si>
    <t>codwwii ps4 concours</t>
  </si>
  <si>
    <t>codwwii giveaway squadup</t>
  </si>
  <si>
    <t>codww2 gamersunite gamedev indiedev codwwii callofdutyworldwar2 callofduty codwwiiِ callofdutywii</t>
  </si>
  <si>
    <t>codwwii gamersunite gamedev indiedev codww2</t>
  </si>
  <si>
    <t>codwwii ww2 teamemmmmsie streamersconnected supportsmallerstreamers supportsmallstreamers battlefield1 fortnite</t>
  </si>
  <si>
    <t>concours codwwii ps4</t>
  </si>
  <si>
    <t>codwwii therace win cod wwii ps4 xboxone</t>
  </si>
  <si>
    <t>codwwii codww2 emblemeditor it pennywise</t>
  </si>
  <si>
    <t>codwwii ps4 cod codエンブレム 干物妹 相互さんの相互さんと繋がりたい xboxone pc gameplay campanha</t>
  </si>
  <si>
    <t>Top Hashtags in Tweet by Salience</t>
  </si>
  <si>
    <t>ps4 xboxone codwwii</t>
  </si>
  <si>
    <t>squadup ps4 xboxone giveaway codwwii</t>
  </si>
  <si>
    <t>rt codwwii</t>
  </si>
  <si>
    <t>giveaway ps4 codwwii</t>
  </si>
  <si>
    <t>win giveaway ad codwwii</t>
  </si>
  <si>
    <t>codmw codwwii</t>
  </si>
  <si>
    <t>squadup ad codwwii</t>
  </si>
  <si>
    <t>grind codww2 codwwii</t>
  </si>
  <si>
    <t>codww2 grind gamersunite gamedev indiedev codwwii</t>
  </si>
  <si>
    <t>ps4 giveaway codwwii</t>
  </si>
  <si>
    <t>twitch twitchaffiliate first molotov screaming twitchclips teamstreamdream battlefield1 fortnite rt</t>
  </si>
  <si>
    <t>twitch twitchaffiliate battlefield1 fortnite first molotov screaming twitchclips teamstreamdream codwwii</t>
  </si>
  <si>
    <t>新作ゲーム ps4 ps4jp codwwii bf1 ゲーム好きと繋がりたい</t>
  </si>
  <si>
    <t>itsatrap gamertagmisspelling callofduty ps4 ps4pro codwwii ps4share</t>
  </si>
  <si>
    <t>callofdutywwii callofdutyww2 xboxone pc gameplay campanha gamertagmisspelling ps4pro ps4share callofduty</t>
  </si>
  <si>
    <t>rt twitch twitchaffiliate codwwii supportsmallstreamers</t>
  </si>
  <si>
    <t>theresistance codwwii</t>
  </si>
  <si>
    <t>ps4 concours codwwii</t>
  </si>
  <si>
    <t>destiny2 codwwii</t>
  </si>
  <si>
    <t>giveaway squadup codwwii</t>
  </si>
  <si>
    <t>gamersunite gamedev indiedev codwwii callofdutyworldwar2 callofduty codwwiiِ callofdutywii codww2</t>
  </si>
  <si>
    <t>gamersunite gamedev indiedev codww2 codwwii</t>
  </si>
  <si>
    <t>xboxones assassinscreedorigins fifa18 swbattlefrontii forza7 radar codwwii</t>
  </si>
  <si>
    <t>ww2 teamemmmmsie streamersconnected supportsmallerstreamers supportsmallstreamers battlefield1 fortnite codwwii</t>
  </si>
  <si>
    <t>therace win cod wwii ps4 xboxone codwwii</t>
  </si>
  <si>
    <t>twitch xboxone codwwii</t>
  </si>
  <si>
    <t>ps4 codwwii concours</t>
  </si>
  <si>
    <t>codww2 codwwii ww2</t>
  </si>
  <si>
    <t>codww2 emblemeditor it pennywise codwwii</t>
  </si>
  <si>
    <t>emblemeditor codwwii</t>
  </si>
  <si>
    <t>callofdutywwii codwwii callofdutyww2 callofduty</t>
  </si>
  <si>
    <t>ps4 cod codエンブレム 干物妹 相互さんの相互さんと繋がりたい xboxone pc gameplay campanha codwwii</t>
  </si>
  <si>
    <t>ps4 cod codwwii</t>
  </si>
  <si>
    <t>Top Words in Tweet by Count</t>
  </si>
  <si>
    <t>tesco definitive wwii campaign unbeatable price codwwii 44 now store</t>
  </si>
  <si>
    <t>prestige codww2intel here's 10 master icons cod wwii codww2 codwwii</t>
  </si>
  <si>
    <t>astrogaminguk first monday codwwii workforce move astrofamily</t>
  </si>
  <si>
    <t>team_infused still time enter epic codwwii giveaway great prizes astrogaming</t>
  </si>
  <si>
    <t>thegrefgyt nuevo vídeo codwwii banea chicos</t>
  </si>
  <si>
    <t>codww を買いました笑</t>
  </si>
  <si>
    <t>activision codwwii actually log support case website offer solutions don</t>
  </si>
  <si>
    <t>decksplash play ask mom money cod orrrr right now free</t>
  </si>
  <si>
    <t>arabiagtx هدية للمتابعين نسخة duluxe من codwwii لـxb1 أو ps4</t>
  </si>
  <si>
    <t>eaa_tw cod wwii サーバーの接続問題や巻き戻し現象を修正 原因は予想以上の人気によるアクセス集中 codwwii</t>
  </si>
  <si>
    <t>うぐっ</t>
  </si>
  <si>
    <t>eaa_tw cod wwii プレステージアイコン全10種と プレステージマスターアイコンが判明 codwwii</t>
  </si>
  <si>
    <t>match munchkinletty myself ima go sleep starts another codwwii gaming</t>
  </si>
  <si>
    <t>amp enter win postabargain game_collection codwwii help call duty wwii</t>
  </si>
  <si>
    <t>call duty wwii 99 codwwii ps4 xbox one s 500gb</t>
  </si>
  <si>
    <t>apex_clan1 une des maps trouvés dans les fichiers de codwwii</t>
  </si>
  <si>
    <t>mañana hoy y jinhix libro chic s si veo mucho</t>
  </si>
  <si>
    <t>codww2intel agree snipers bar need nerfing codwwii feel needs changing</t>
  </si>
  <si>
    <t>fazejev michaelcondrey hey dark matter exclusion zone equivalent codwwii need</t>
  </si>
  <si>
    <t>vweazzy jemand hier der richtig sicke embleme ingame macht codwwii</t>
  </si>
  <si>
    <t>rushgamingjp rush gaming発足記念キャンペーン rushgamingjpをフォロー このツイートをrtで プロチームご用達公式コントローラー scuf impact を抽選で1名様にプレゼント 応募期限</t>
  </si>
  <si>
    <t>vatoisloco mexican flag codwwii emblem look took 1hr liking ps4</t>
  </si>
  <si>
    <t>playstation_jp pgw 2017 コール オブ デューティ ワールドウォーii ブースの対戦試遊をレポート 立体的で死角多数 マルチプレイヤー用追加マップ</t>
  </si>
  <si>
    <t>win codwwii ps4 xboxone follow postabargain amp game_collection enter here</t>
  </si>
  <si>
    <t>bar good codwwii</t>
  </si>
  <si>
    <t>cover worldbestgaming xboxodesperadoo someone tells codwwii wbgup</t>
  </si>
  <si>
    <t>pgsports follow win copy codwwii winner chooses xb1 ps4 ends</t>
  </si>
  <si>
    <t>shinji_freedom codの広告 秋元康プロデュースの劇団とのコラボレーションで プレ公演初日と被せたタイアップらしいが この広告が裏目ってるのなんというかゲーマー不在という感じが強い</t>
  </si>
  <si>
    <t>rchanfps pc版codww をやっている方歓迎致します pc版cod仲間作りましょ ディスコードチャンネル 無期限 codww2 codwwii コールオブデューティー pc版</t>
  </si>
  <si>
    <t>siefe giveaway amp follow chance win copy codwwii ad</t>
  </si>
  <si>
    <t>やっと立ち回りに慣れてきて キル数の方が上回るようになってきた codwwii</t>
  </si>
  <si>
    <t>entered turtlebeach recon camo codwwii giveaway squad up enter</t>
  </si>
  <si>
    <t>chigztechreview finally hands codwwii</t>
  </si>
  <si>
    <t>igotchusuckaa stats painfully average lol codwwii</t>
  </si>
  <si>
    <t>legitmeow codwwii experience</t>
  </si>
  <si>
    <t>codfrcommunity campagne multijoueur au sol nazi zombies quartier général divisions</t>
  </si>
  <si>
    <t>k_carius codww の例のあれ</t>
  </si>
  <si>
    <t>postabargain codwwii arrives takes over number 1 spot week's chart</t>
  </si>
  <si>
    <t>staypuregg happy announce entry esports introducing official codwwii roster sharp_tk</t>
  </si>
  <si>
    <t>codww 買いに行ったら 無かったのでモンハンワールド 予約して帰宅</t>
  </si>
  <si>
    <t>watch jordankgames twitch fighting boss codwwii zombies</t>
  </si>
  <si>
    <t>andyhdxgaming giving away free copy codwwii follow ll dm hook</t>
  </si>
  <si>
    <t>de fnac concours à codwwii gagner pour participer follow cdiscount</t>
  </si>
  <si>
    <t>noahj456 coolest scene time codwwii</t>
  </si>
  <si>
    <t>cdiscount concours ps4 codwwii à gagner gt pour participer follow</t>
  </si>
  <si>
    <t>jordanenthy s hyped codwwii</t>
  </si>
  <si>
    <t>turtlebeach tgif giving away wwii limited edition ps4 recon camo</t>
  </si>
  <si>
    <t>el de videojuegosgame conoces al soldado caganer es noob game</t>
  </si>
  <si>
    <t>cómo que codwwii en el oscarpolo_16 callofduty shgames activision es</t>
  </si>
  <si>
    <t>mattks five guys codwwii</t>
  </si>
  <si>
    <t>い napoan フ ォ ン ト の せ で だ</t>
  </si>
  <si>
    <t>enjoying really codwwii fking campers 2017 2007 stop being lil</t>
  </si>
  <si>
    <t>nagumoaki codwwii 下級兵がエリートを目指す 1 その男素人につき via youtube</t>
  </si>
  <si>
    <t>jdaiey non stop codwwii</t>
  </si>
  <si>
    <t>watchmixer monday morning know means mighty baldeagle taking zombie horde</t>
  </si>
  <si>
    <t>thats right haha gaming codwwii zombies</t>
  </si>
  <si>
    <t>bin auf arbeit und eigentlich lieber codwwii assassinscreedorigins zocken finde</t>
  </si>
  <si>
    <t>ign nothing going back ww2 codwwii</t>
  </si>
  <si>
    <t>三人称 標準のcodww 三人称さんのcod見てるとやりたくなるなぁ 特に今回は標準さんがいい味出してる 引き締まったwハマった音がしたw</t>
  </si>
  <si>
    <t>first codwwii crossmap</t>
  </si>
  <si>
    <t>de fnac jeu concours à l'occasion la sortie codwwii tente</t>
  </si>
  <si>
    <t>eyy want christmas maca wanted someone play online bought early</t>
  </si>
  <si>
    <t>love zombies codwwii managed round 50 lastnight solo</t>
  </si>
  <si>
    <t>callofduty finalmente lanzó codwwii y como podía ser de otra</t>
  </si>
  <si>
    <t>de cdiscount concours codwwii à gagner pour participer follow fnac</t>
  </si>
  <si>
    <t>hollowpoiint enjoying codwwii yes</t>
  </si>
  <si>
    <t>divisioncodfr les 10 prestiges maître prestige de codwwii source reddit</t>
  </si>
  <si>
    <t>campers more kills ppl actually run around maybe camp corner</t>
  </si>
  <si>
    <t>cod_sieja paris games week 2017 で行われた carentan の試遊レポートです 実物のジープも展示されていたようです https</t>
  </si>
  <si>
    <t>grymiix la bar sur codwwii ps4share</t>
  </si>
  <si>
    <t>codwwii up amp giveaway enter follow join squadup win astrogaming</t>
  </si>
  <si>
    <t>codww のナチス軍つえええ 勝てないンゴ</t>
  </si>
  <si>
    <t>codukcommunity remember play before 11 17 pathfinder pack added game</t>
  </si>
  <si>
    <t>11 cod_noble_arena pc版cod wwii大会 テストカップ開催のお知らせ 日時 20時 ゲームモード ドミネーション 大会形式</t>
  </si>
  <si>
    <t>und codwwii macht spaß grafisch akustisch kein überhammer aber ein</t>
  </si>
  <si>
    <t>killing noobs weekend codwwii</t>
  </si>
  <si>
    <t>apex_clan1 codwwii 5ème au classement mondial sur vise la première</t>
  </si>
  <si>
    <t>hammersesports ps4 codwwii giveaway bundle tag friends retweet amp follow</t>
  </si>
  <si>
    <t>codwwii javi_pastore tentez d intégrer ma team à la pgw</t>
  </si>
  <si>
    <t>sasuke_hotaru 出演情報 11 3に発売になりました コール オブ デューティ ワールドウォーii に吹替出演しています キャンペーンモードの</t>
  </si>
  <si>
    <t>con imbracciate la vostra arma preparatevi allo sbarco normandia codwwii</t>
  </si>
  <si>
    <t>les notes de codwwii sur jvc c'est n'importe quoi nan</t>
  </si>
  <si>
    <t>now zavvi stock amp shipping codwwii call duty returns roots</t>
  </si>
  <si>
    <t>picked up codwwii over weekend expand experience season pass day</t>
  </si>
  <si>
    <t>hammersesports ps4 codwwii bundle giveaway tag friends retweet amp follow</t>
  </si>
  <si>
    <t>scottydonttwit going live within next 20mins more codwwii supportsmallstreamers shoutout</t>
  </si>
  <si>
    <t>going live within next 20mins more codwwii supportsmallstreamers shoutout</t>
  </si>
  <si>
    <t>best 4 hours life playing codwwii nerotweets</t>
  </si>
  <si>
    <t>codwwiiの広告がダサいって聞いて スクエニだからなって思ったら 発売元sceなのね まぁ センス的に同じ様なもんか この国はオンゲの広告イメージが総じて酷い気がする 一人じゃねーよ から変わってない</t>
  </si>
  <si>
    <t>zachtehceo wish give codwwii codes gunna randomly tweeting dming active</t>
  </si>
  <si>
    <t>codww どうしよっかなーと考えていたんだけど 最近のピラミッドの話題のおかげでアサクリも気になってきている</t>
  </si>
  <si>
    <t>por fin vuelve funcionarme el internet aaa jugar al codwwii</t>
  </si>
  <si>
    <t>directo jugando codwwii teamkr3w teamturnon</t>
  </si>
  <si>
    <t>次の youtube 動画を高く評価しました codwwii</t>
  </si>
  <si>
    <t>ookay gnarly sniper codwwii gonna lie</t>
  </si>
  <si>
    <t>codww2intel see double xp weekend one cod ww2 celebrate launch</t>
  </si>
  <si>
    <t>durx_daniel codwwii now released shgames mind turning beta servers back</t>
  </si>
  <si>
    <t>usstexas worst map cod history yes worse free fall codwwii</t>
  </si>
  <si>
    <t>ww 買っちゃったw 初心者です コツなど教えて欲しいです フォローよろしくお願いします cod codww コールオブデューティワールドウォーii</t>
  </si>
  <si>
    <t>poxelstudios giveaway help crossy brakes reach 10 000 downloads google</t>
  </si>
  <si>
    <t>codwwii したい</t>
  </si>
  <si>
    <t>major_recoil first gb win codwwii w hoosiertb feels good stepping</t>
  </si>
  <si>
    <t>astrogaming 20 callofduty prizes up grabs amp follow eunitedgg join</t>
  </si>
  <si>
    <t>cod spoke rambo_nv wwii comeback strategy esports</t>
  </si>
  <si>
    <t>hollowpoiint codwwii go down one greatest cod's</t>
  </si>
  <si>
    <t>4倍とてもあてやすい ps4share codww</t>
  </si>
  <si>
    <t>victrixesc cod formally welcome codwwii roster cwl2018 season scrims well</t>
  </si>
  <si>
    <t>live callofdutywwii updated cod4 forget follow see go try crack</t>
  </si>
  <si>
    <t>solodologamer pull out flame thrower haha lit codwwii epicgamersus dnr_crew</t>
  </si>
  <si>
    <t>extantesports girl attitude tell wrong hyperrts alienrts topsrts shawnabner guam_pez</t>
  </si>
  <si>
    <t>hollowpoiint omg finished codwwii campaign freaking gooooood brotherhood aspect deff</t>
  </si>
  <si>
    <t>grunt że zadowolony codwwii</t>
  </si>
  <si>
    <t>apex_clan1 5ème au classement mondial sur codwwii vise la première</t>
  </si>
  <si>
    <t>新しく発売されたcodww が結構面白そう 歴史fpsゲーム好きは未だに卒業できていない</t>
  </si>
  <si>
    <t>gamedigital teammates whenever group randoms online codwwii</t>
  </si>
  <si>
    <t>activision congrats amazing campaign codwwii looks going back roots right</t>
  </si>
  <si>
    <t>giveaway follow amp win codwwii callofduty wwii copy chance 11</t>
  </si>
  <si>
    <t>je pars en live faire des tests sur codwwii zombies</t>
  </si>
  <si>
    <t>feels great call duty grind again codwwii</t>
  </si>
  <si>
    <t>毎回思うけどcodって武器数少ないくせに武器バランスgmだよな トグルアクションとかいうhg以下のsgとかどういう脳ミソして実装したのか謎 codwwii</t>
  </si>
  <si>
    <t>videojuegosgame oscarpolo_16 callofduty shgames activision cómo es prosible que un</t>
  </si>
  <si>
    <t>eaa_tw cod wwii codwwii プレステージアイコン全10種と プレステージマスターアイコンが判明 サーバーの接続問題や巻き戻し現象を修正 原因は予想以上の人気によるアクセス集中</t>
  </si>
  <si>
    <t>el videojuegosgame qué tal ha ido finde con codwwii reclutas</t>
  </si>
  <si>
    <t>considered sexist want women world war 2 game purely historical</t>
  </si>
  <si>
    <t>screen dxg_op hey prestige 10 watching hope activision add achievement</t>
  </si>
  <si>
    <t>niels_brs support join giveaway win supportsmallstreamers teamemmmmsie codwwii pubg dest</t>
  </si>
  <si>
    <t>codww2intel call duty wwii giveaway codwwii enter 1 2 follow</t>
  </si>
  <si>
    <t>follow zeniththeninja time codwwii copy giveaway tag 2 shawnabner erox</t>
  </si>
  <si>
    <t>brash_esports wednesday first team announcement stay tuned codwwii esports</t>
  </si>
  <si>
    <t>昨日codww をプレイしたのですが エイムアシストにいかに甘えていたかよく分かった</t>
  </si>
  <si>
    <t>class setup oweup_ need solid going codwwii check out new</t>
  </si>
  <si>
    <t>keep being teamed people hands codwwii</t>
  </si>
  <si>
    <t>ps4 snzk00a1 コール オブ デューティ ワールドウォーii 第二次世界大戦を舞台としたリアルな戦闘体験がここに ヘイゼル役で日本語吹替版に声の出演をしています 11 3</t>
  </si>
  <si>
    <t>atviassist here list known issues codwwii https t co tjmek14aqo</t>
  </si>
  <si>
    <t>crying finished codwwii campaign m re activision shgames</t>
  </si>
  <si>
    <t>les happycashfrance joueurs de codwwii ce week end en attendant</t>
  </si>
  <si>
    <t>zikkyousyaossan codww 直感頼りのマイペース実況 近けりゃ刺せｗ編 乙三 3 youtubeさんから</t>
  </si>
  <si>
    <t>live streaming call duty wwii ps4 codwwii callofdutywwii</t>
  </si>
  <si>
    <t>リザルトなげーなまじで codwwii</t>
  </si>
  <si>
    <t>de vous dexertofr deux méthodes simples qui devraient permettre connecter</t>
  </si>
  <si>
    <t>pas le temps de niaiser pour faze attach qui se</t>
  </si>
  <si>
    <t>submitting fundraising efforts today standup2c's gameon codwwii marathon final donations</t>
  </si>
  <si>
    <t>zsolihcs join squadup x cod up giveaway w eunited amp</t>
  </si>
  <si>
    <t>want see streamed today supportsmallstreamers battlefield1 codwwii fortnite battlefield 1</t>
  </si>
  <si>
    <t>virgategaming experience codwwii far</t>
  </si>
  <si>
    <t>elcapitanng want see streamed today supportsmallstreamers battlefield1 codwwii fortnite battlefield</t>
  </si>
  <si>
    <t>prizesquad follow amp retweet win callofduty wwii ps4 xbox one</t>
  </si>
  <si>
    <t>hollowpoiint codwwii omg finished campaign freaking gooooood brotherhood aspect deff</t>
  </si>
  <si>
    <t>picked up codwwii think</t>
  </si>
  <si>
    <t>eupho15 cuando juegas al codwwii todo lo demás importa</t>
  </si>
  <si>
    <t>seguimos en codwwii mañanero teamx6tence</t>
  </si>
  <si>
    <t>call duty wwii ww2 kill confirmed uss texas mutliplayer gameplay</t>
  </si>
  <si>
    <t>swakbro codwwii giveaway tag 3 people enter good luck</t>
  </si>
  <si>
    <t>leave lobby fucking fix codwwii</t>
  </si>
  <si>
    <t>hardcore shgames please add kill confirmed playlist codwwii great mode</t>
  </si>
  <si>
    <t>theaeroxhub missemmace codwwii go check out streams streaming ww2 come</t>
  </si>
  <si>
    <t>rn4roku オイィィィィイイイ ッス どうもォ 中将でぇ す え と 今日は流行りのタグを見つけたんで 試してみたいと思います</t>
  </si>
  <si>
    <t>オイィィィィイイイ ッス どうもォ 中将でぇ す え と 今日は流行りのタグを見つけたんで 試してみたいと思います それじゃ</t>
  </si>
  <si>
    <t>go show jc love wwii codwwii</t>
  </si>
  <si>
    <t>por versusgameses codwwii vitysanchez13 arriba favor el un tengo hype</t>
  </si>
  <si>
    <t>dotesportslive time waste codwwii</t>
  </si>
  <si>
    <t>set wwii astrogaming codwwii a10's super underrated</t>
  </si>
  <si>
    <t>playstationuk anyone prestiged codwwii</t>
  </si>
  <si>
    <t>callofduty official call duty wwii available now worldwide codwwii weekend</t>
  </si>
  <si>
    <t>annoying sat here watching everyone play codwwii ffs</t>
  </si>
  <si>
    <t>hollowpoiint codwwii enjoying yes go down one greatest cod's</t>
  </si>
  <si>
    <t>enter flowerko2 codwwii ww2 giveaway 5 copies being given away</t>
  </si>
  <si>
    <t>inglouriousjojo concours tu veux gagner call duty ww2 sur ps4</t>
  </si>
  <si>
    <t>de hypergamesa à follow pour gagner codwwii fnac impatient jouer</t>
  </si>
  <si>
    <t>おかしいな サプライドロップでエピックのユニフォームが出た筈なのに 見当たらないんだが ω なんでや codwwii</t>
  </si>
  <si>
    <t>potrete ottenere alcuni oggetti speciali giocando codwwii nei prossimi giorni</t>
  </si>
  <si>
    <t>kitazawa_riki 日本語吹替版でザスマンという役をやらせて頂きました codwwiiというワードをtwitter上でチラホラ見かけていましたがこのゲームの事だったとは もう発売してます よろしくお願いします コールオブデューティー cod http</t>
  </si>
  <si>
    <t>ps4 africangaming week online codwwii xb1 injustice2 rocketleague pc codza</t>
  </si>
  <si>
    <t>wagers 2v2 sign up now 7 november rocketleague injustice2 codwwii</t>
  </si>
  <si>
    <t>liked youtube video dubstepzz top 5 cod ww2 plays episode</t>
  </si>
  <si>
    <t>atviassist haven't received supply drops levelling up backdated codwwii shgames</t>
  </si>
  <si>
    <t>dexertofr pas le temps de niaiser pour faze attach qui</t>
  </si>
  <si>
    <t>codwwii best shgames seriously great game cant wait server issues</t>
  </si>
  <si>
    <t>wish afford buying codwwii</t>
  </si>
  <si>
    <t>lukehboy hq lobby shgames codwwii</t>
  </si>
  <si>
    <t>hq lobby shgames codwwii</t>
  </si>
  <si>
    <t>codwwii code4vets last day therace still time limited edition gear</t>
  </si>
  <si>
    <t>callofduty shgames echoing back february codwwii love letter community gift</t>
  </si>
  <si>
    <t>please add nuke sort codwwii best cod michaelcondrey shgames glenschofield</t>
  </si>
  <si>
    <t>amp fifa cod 433formation follow chance win 18 wwii giveaway</t>
  </si>
  <si>
    <t>team_infused amp follow chance win codwwii launch giveaway redarmy astrofamily</t>
  </si>
  <si>
    <t>shoutouts shgames activision glorious glitches codwwii</t>
  </si>
  <si>
    <t>buhllistic codwwii codbo3</t>
  </si>
  <si>
    <t>fun codwwii tonight fortnite battle royale more thought thanks hangin</t>
  </si>
  <si>
    <t>itschrishayes want play call duty ww2 activision codwwii</t>
  </si>
  <si>
    <t>eaa_tw cod wwii リーダーボードを一時削除 サーバー問題修正のため codwwii</t>
  </si>
  <si>
    <t>reaction heres gamepley people enjoy codwwii codww2 gaminglife callofduty youtubegaming</t>
  </si>
  <si>
    <t>oscarps11 cuando los servers van mal y encuentra partida guiastacticases</t>
  </si>
  <si>
    <t>codwwii tensityy r p jetpackers lukehboy hq lobby shgames</t>
  </si>
  <si>
    <t>codwwii 2nd already prestige servers shaky start 6 levels tomorrow</t>
  </si>
  <si>
    <t>moment 7 9 weekly dont know ones completed codwwii codww2</t>
  </si>
  <si>
    <t>cinco consejos fundamentales para mejorar en el multijugador de codwwii</t>
  </si>
  <si>
    <t>greenskull codwwii xboxone enter win giveaway contest</t>
  </si>
  <si>
    <t>amp follow giveaway codwwii astrogaming 20 callofduty prizes up grabs</t>
  </si>
  <si>
    <t>codww2intel codwwii currently seeing servers down codww2 reply screenshot error</t>
  </si>
  <si>
    <t>少し体調戻った感じしたからcodww のキャンペーンしたら酔った 酔いに強いと自負してたから自信なくすわぁ 寝よ</t>
  </si>
  <si>
    <t>cod wwii sledgehammer games verfasst statement zu serverproblemen der launch</t>
  </si>
  <si>
    <t>des donc une game plus de 80 kill qui compte</t>
  </si>
  <si>
    <t>codwwii ltzstealth cod ww2 multiplayer nutshell people sitting head glitches</t>
  </si>
  <si>
    <t>cod ww2 multiplayer nutshell people sitting head glitches campers codwwii</t>
  </si>
  <si>
    <t>codinfobase cod wwii sledgehammer games verfasst statement zu serverproblemen der</t>
  </si>
  <si>
    <t>quanflix_ codwwii giveaway 1 follow 2 tweet picking winner 11</t>
  </si>
  <si>
    <t>mitchiijohn going live cod wwii grind friends boots ground yo</t>
  </si>
  <si>
    <t>going live cod wwii grind friends boots ground yo downunderteam_</t>
  </si>
  <si>
    <t>enter ps4 limited edition codwwii giveaway</t>
  </si>
  <si>
    <t>up gamehayes picking codwwii level store gameelite boost rewards today</t>
  </si>
  <si>
    <t>di la disperazione nel non farlo lyezar nella live codwwii</t>
  </si>
  <si>
    <t>collat legitmeow codwwii</t>
  </si>
  <si>
    <t>gamerchick82 ww2 prestige grind weapon skins_ps4 pro supportsmallerstreamers codwwii twitchstarter</t>
  </si>
  <si>
    <t>ww2 prestige grind weapon skins_ps4 pro supportsmallerstreamers codwwii twitchstarter twitchsharer</t>
  </si>
  <si>
    <t>codww でショットガンに敵を燃やす焼夷弾を装填できるんだけどこれで敵倒したときの断末魔が迫真過ぎてかなりエグい</t>
  </si>
  <si>
    <t>omgitsalia ffs actually game codwwii 22 1 servers kick never</t>
  </si>
  <si>
    <t>noctucx die ersten stunden codwwii waren durchaus spaßig kampagne ist</t>
  </si>
  <si>
    <t>4d_50c コール オブ デューティ ワールドウォーii 11 3 金 は プレ公演初日のみならずcod</t>
  </si>
  <si>
    <t>collateral quad au snip chez fazeclan ça rigole pas virgilino</t>
  </si>
  <si>
    <t>omgitsalia codwwii ffs actually game 22 1 servers kick never</t>
  </si>
  <si>
    <t>ignukdeals stocks last 1tb xbox one s assassinscreed bundle codwwii</t>
  </si>
  <si>
    <t>montanablack codwwii</t>
  </si>
  <si>
    <t>season codwwii mettlestate s right 1 astro league kicks jan</t>
  </si>
  <si>
    <t>grinding codwwii xbox past few days stream later old waw</t>
  </si>
  <si>
    <t>squidgaming countdowntox playing new codwwii hehe</t>
  </si>
  <si>
    <t>fps astroboy_13def idは教えるので フレンド募集してます 一緒に出来る方お願いします 気軽にフォロー リプ お願いします codww2 codwwii</t>
  </si>
  <si>
    <t>op pc binnenkort veel video's van gta ps4 met de</t>
  </si>
  <si>
    <t>codwwii reigns top uk sales chart</t>
  </si>
  <si>
    <t>op yaraskygaming hierbij mijn stats codwwii dit moment morgen prestige</t>
  </si>
  <si>
    <t>youngboistreets hit nasty triple omg imheavyyy imzachfresh goat2xs ttgdjay drama2xs</t>
  </si>
  <si>
    <t>kotaku codwwii called cod banzai japan</t>
  </si>
  <si>
    <t>live watchmixerwith codwwii</t>
  </si>
  <si>
    <t>codwwii ダイヤモンド迷彩解除のコツと各武器の解説 スナイパーライフル編 eaa 公開されてました ショットガンも頑張ってます٩ 'ω' و</t>
  </si>
  <si>
    <t>slipperysnips many twitter fam picked up new codwwii yesterday happysaturday</t>
  </si>
  <si>
    <t>hyperrts codwwii bxkid7 good morning live grind pumped up today</t>
  </si>
  <si>
    <t>codwwii hyperrts ww2 codww2 gamerrter nightrts bxkid7 good morning live</t>
  </si>
  <si>
    <t>codwwii atviassist here list known issues https t co tjmek14aqo</t>
  </si>
  <si>
    <t>codww ってpc版鯖どこなんだろ あの値段だから買ってラグで萎えるのは嫌だなぁ</t>
  </si>
  <si>
    <t>次の youtube 動画を高く評価しました dubstepzz top 5 cod ww2 plays episode</t>
  </si>
  <si>
    <t>hypergamesa de impatient jouer à call duty ww2 follow amp</t>
  </si>
  <si>
    <t>cdiscount srsrlobo concours ps4 codwwii à gagner gt pour participer</t>
  </si>
  <si>
    <t>codwwii مين عندوو نسخه</t>
  </si>
  <si>
    <t>gameincouk win codwwii ps4 make sure following retweet enter competition</t>
  </si>
  <si>
    <t>gamers want more realism codwwii lets replace micro transactions giving</t>
  </si>
  <si>
    <t>codwwii hollowpoiint enjoying yes codww2intel agree snipers bar need nerfing</t>
  </si>
  <si>
    <t>ltzstealth cod ww2 multiplayer nutshell people sitting head glitches campers</t>
  </si>
  <si>
    <t>sarahjayne993 im live codwwii itz_official1</t>
  </si>
  <si>
    <t>im live codwwii itz_official1</t>
  </si>
  <si>
    <t>コール オブ デューティ playstation_jp 闘いの幕が開く fpsの最高峰 シリーズ最新作 ワールドウォーii がいよいよ本日発売 第二次世界大戦を舞台としたリアルな戦闘体験がここに</t>
  </si>
  <si>
    <t>az új call duty kampányától azért nem vágtam hanyatt magam</t>
  </si>
  <si>
    <t>eupho15 seguimos en codwwii mañanero teamx6tence</t>
  </si>
  <si>
    <t>eupho15 en codwwii seguimos mañanero teamx6tence amenizar la mañana con</t>
  </si>
  <si>
    <t>codww 買いたいけどdl版買ったらどれぐらい時間かかるのやら 家のwi fiクソやしなぁ</t>
  </si>
  <si>
    <t>yassingronie de codwwii débloque le camo diamant épisode 2 ici</t>
  </si>
  <si>
    <t>de soit du en j'viens jouer ma 1st ctf j'ai</t>
  </si>
  <si>
    <t>codwwiiを無言生放送 テスト動画 via youtube</t>
  </si>
  <si>
    <t>philmohney first molotov cocktail kill screaming tho codwwii twitchclips supportsmallstreamers</t>
  </si>
  <si>
    <t>first molotov cocktail kill screaming tho codwwii twitchclips supportsmallstreamers teamstreamdream</t>
  </si>
  <si>
    <t>apex_clan1 le marathon codwwii est en ligne https t co</t>
  </si>
  <si>
    <t>codwwii hammersesports staypuregg happy announce entry esports introducing official roster</t>
  </si>
  <si>
    <t>hollowpoiint codwwii 8 hours sleep last 4 days hooked best</t>
  </si>
  <si>
    <t>投稿いたしました codwwiiキャンペーン実況チャプター４ 今回は酔う回でし</t>
  </si>
  <si>
    <t>codww の配信しました いよいよ後半戦 無事に生きて帰れるのか</t>
  </si>
  <si>
    <t>myst__alex watch codwwii</t>
  </si>
  <si>
    <t>mahlzeit heute abend um 22 00 codwwii gekugaming swissgaming gekunation</t>
  </si>
  <si>
    <t>shgames codwwii launch day amazing 3 years thank much love</t>
  </si>
  <si>
    <t>ventas de la semana en uk call duty wwii gana</t>
  </si>
  <si>
    <t>karnageclan strawberry shortcake gfuelenergy codwwii grind use code karnage 10</t>
  </si>
  <si>
    <t>think worst thing codwwii tiny maps breed spraying around corner</t>
  </si>
  <si>
    <t>randymash fortnite pure broken moving over try codwwii first time</t>
  </si>
  <si>
    <t>savagered__ average life sniper montage codwwii bootsontheground fazeup</t>
  </si>
  <si>
    <t>dvnt_pinkie stoned codwwii xbox streamertweets streamgoinglive twitchonline twitchraid twitchtvonl mitchiijohn</t>
  </si>
  <si>
    <t>あ ああ codww 買っちゃった これから忙しくなるのに 時間を食べるソフト買ってしまった</t>
  </si>
  <si>
    <t>straks nog wat codwwii knallen</t>
  </si>
  <si>
    <t>hours 6 sleep 8 work 10 call duty ww2 codwwii</t>
  </si>
  <si>
    <t>fishanatornl nee de duitsers codwwii</t>
  </si>
  <si>
    <t>campers amp quick scoppers already game ruined codwwii sortitout</t>
  </si>
  <si>
    <t>明日は休みやから まったりcodwwiiやるんや ω</t>
  </si>
  <si>
    <t>dexertofr avec ça plus d'excuse pour ne pas connaître les</t>
  </si>
  <si>
    <t>shopvillecanada win codwwii ps4 xboxone shopville entry deetz codwii codww2</t>
  </si>
  <si>
    <t>campaign multiplayer codwwii gamedigital whether conquering dominating turtle beach headset</t>
  </si>
  <si>
    <t>tiburoncitopum cdiscount concours ps4 codwwii à gagner gt pour participer</t>
  </si>
  <si>
    <t>enjoying codwwii we've great merchandise available bemoregeek sections graingergames</t>
  </si>
  <si>
    <t>quel est votre mode de jeu préféré en multi sur</t>
  </si>
  <si>
    <t>masteraxel19 quel est votre mode de jeu préféré en multi</t>
  </si>
  <si>
    <t>callofduty here call duty wwii arrived players united states ready</t>
  </si>
  <si>
    <t>error code 69664 callofduty codwwii still play game 4 days</t>
  </si>
  <si>
    <t>de en albertolloretpm lo los niveles del audio castellano codwwii</t>
  </si>
  <si>
    <t>winners chaosxsilencer codwwii giveaway 5 console choice amp tweet bonus</t>
  </si>
  <si>
    <t>faze_braxy call duty world war 2 giveaway enter follow yolpalope</t>
  </si>
  <si>
    <t>charlieintel here's close up codwwii scufgaming controller see code intel</t>
  </si>
  <si>
    <t>amp michaelcondrey update leaderboards 103295 error everyone's getting multiplayer codwwii</t>
  </si>
  <si>
    <t>soarpz liked youtube video dubstepzz top 5 cod ww2 plays</t>
  </si>
  <si>
    <t>stdxsp4zeffect guess back codwwii scufgaming settodestroyx gfuelenergy</t>
  </si>
  <si>
    <t>guess back codwwii scufgaming settodestroyx gfuelenergy</t>
  </si>
  <si>
    <t>codww2intel codwwii needs agree snipers bar need nerfing feel changing</t>
  </si>
  <si>
    <t>fans michaelcondrey finally launch weekend thanks standing over past 3</t>
  </si>
  <si>
    <t>amp shgames michaelcondrey multiplayer best mw played one continuously 6</t>
  </si>
  <si>
    <t>codwwiiの給料の安さがリアルでぼくは悲しい</t>
  </si>
  <si>
    <t>dominos_uk care package dropped tag 3 best soldiers chance winning</t>
  </si>
  <si>
    <t>charlieintel rank reset codwwii please reach out activision support atviassist</t>
  </si>
  <si>
    <t>finished cod wwii campaign honestly one best storylines played codwwii</t>
  </si>
  <si>
    <t>spent more time willing admit achievement codwwii</t>
  </si>
  <si>
    <t>codwwiiの広告たしかにダサいけど多くの人の目につく広告で泥だらけの兵士やら兵器やらを大写しにした広告は出しづらいだろうしなかなか難しそう</t>
  </si>
  <si>
    <t>rush 11 gaming cod_noble_arena pc版cod wwii大会 テストカップ開催のお知らせ 日時 20時 ゲームモード</t>
  </si>
  <si>
    <t>michaelcondrey fans finally launch weekend thanks standing over past 3</t>
  </si>
  <si>
    <t>codwwii vnmtourney xb1 amp ps4 league agile_rts fear_rts quickest_rts codiwscrims</t>
  </si>
  <si>
    <t>atviassist shgames high volume players connecting servers very short window</t>
  </si>
  <si>
    <t>playing codwwii previewing new video end time youtube</t>
  </si>
  <si>
    <t>codwwii supportsmallstreamers beagplays join stream now twitch twitchaffiliate twitch_rt philmohney</t>
  </si>
  <si>
    <t>join stream codwwii now twitch twitchaffiliate supportsmallstreamers twitch_rt</t>
  </si>
  <si>
    <t>beagplays join stream codwwii now twitch twitchaffiliate supportsmallstreamers twitch_rt</t>
  </si>
  <si>
    <t>codwwii supportsmallstreamers beagplays join stream now twitch twitchaffiliate twitch_rt elcapitanng</t>
  </si>
  <si>
    <t>codww2intel issue seems infinite loading screen loop now codwwii servers</t>
  </si>
  <si>
    <t>0q9__ シージ調子悪いから やってみようかなって思ったけど よくわかんない fps歴数週間のくそざこですけど だれかやり方教えてくださあああいいいい codwwii codww2 ww2フレンド募集 ww2</t>
  </si>
  <si>
    <t>codww 略し方がダブダブツーからしてもうダサい 届いた とりま今日はストーリークリアするまでやろ</t>
  </si>
  <si>
    <t>un ha gustado vídeo de youtube https t co lwdmb9tita</t>
  </si>
  <si>
    <t>stoned codwwii xbox streamertweets streamgoinglive twitchonline twitchraid twitchtvonline</t>
  </si>
  <si>
    <t>dvnt_pinkie stoned codwwii xbox streamertweets streamgoinglive twitchonline twitchraid twitchtvonl</t>
  </si>
  <si>
    <t>stuck lesson wanna play codwwii callofduty</t>
  </si>
  <si>
    <t>headquarters leadersboards up nobody s listed codwwii charlieintel</t>
  </si>
  <si>
    <t>cdiscount codwwii à gagner pour follow tas hypergamesa de concours</t>
  </si>
  <si>
    <t>nerotweets here top codwwii hq well find hidden gridiron balls</t>
  </si>
  <si>
    <t>bensimmons25 s good check out tomorrow playing new callofduty boy</t>
  </si>
  <si>
    <t>tpindell first kill codwwii tgg</t>
  </si>
  <si>
    <t>out yes codwwii now finished still wads month nfspayback awesome</t>
  </si>
  <si>
    <t>cdiscount limonadasr concours ps4 codwwii à gagner gt pour participer</t>
  </si>
  <si>
    <t>painkillerq8 خلصت مراجعة codwwii بس باقي المونتاج كم تتوقعون للتقييم</t>
  </si>
  <si>
    <t>nareszcie znalazłem więcej czasu żeby przysiąść codwwii kampania jest tak</t>
  </si>
  <si>
    <t>actually good smg game gun fights inconsistent s nuts dude</t>
  </si>
  <si>
    <t>codwwii great added additional missions dlc add more substance game</t>
  </si>
  <si>
    <t>cod ww2 realistic activision somehow servers 1940 amazing codwwii</t>
  </si>
  <si>
    <t>morning gamers still waiting games codwwii install come down see</t>
  </si>
  <si>
    <t>durx_daniel gunfights codwwii damn inconsistent odd feeling even dropping lot</t>
  </si>
  <si>
    <t>jesuli__rc empieza un nuevo año suerte todos y espero que</t>
  </si>
  <si>
    <t>playing codwwii zombies son thought bit much blast together until</t>
  </si>
  <si>
    <t>join squadup up giveaway amp codwwii x cod w eunited</t>
  </si>
  <si>
    <t>announcing new eu codwwii roster tonight good monday everyone mondaymotivaton</t>
  </si>
  <si>
    <t>working codww2intel cod ww2 servers today codww2 codwwii reply</t>
  </si>
  <si>
    <t>codwwii ps4share baller search gone wrong itsatrap thexclusiveace stonewalltabor enyaok</t>
  </si>
  <si>
    <t>call duty back best codwwii</t>
  </si>
  <si>
    <t>well hit prestige one codwwii let's</t>
  </si>
  <si>
    <t>en la callofduty juega 1 ª división de infantería y</t>
  </si>
  <si>
    <t>zombies heroes wear capes buy first door codwwii</t>
  </si>
  <si>
    <t>皆さん上手すぎです cod ww2 codww2 codwwii</t>
  </si>
  <si>
    <t>callofduty call duty wwii ready codwwii t minus one hour</t>
  </si>
  <si>
    <t>really actually loving codwwii atm probably even one favs care</t>
  </si>
  <si>
    <t>codwwii postazione youtube via tramite</t>
  </si>
  <si>
    <t>dopo voti anche le vendite testimoniano il successo di codwwii</t>
  </si>
  <si>
    <t>codww redditの記事にマルチプレイの指令本部マップをわかり易く作成しているプレイヤーがいました codww2 made overhead reference map headquarters</t>
  </si>
  <si>
    <t>codww やりたい ボソ のwikiチラ見してきたけど予想通り小学生ばっかりだな</t>
  </si>
  <si>
    <t>codwwii best cod bo1</t>
  </si>
  <si>
    <t>codww 買ってやったった</t>
  </si>
  <si>
    <t>wanna grind wwii thanks shgames brining feeling back codwwii bootsonground</t>
  </si>
  <si>
    <t>codwwii callofduty shgames _krypticelement finished campaign amazing story hats guys</t>
  </si>
  <si>
    <t>ipuxt codwwii خربانه 1 2 3 lost count xd وقتها</t>
  </si>
  <si>
    <t>resttpowered rozmyslam ze ci destiny 2 alebo codwwii</t>
  </si>
  <si>
    <t>turner codwwii</t>
  </si>
  <si>
    <t>codwwii欲しい</t>
  </si>
  <si>
    <t>captainfunasaka codww ってどうよ</t>
  </si>
  <si>
    <t>hit markers codwwii</t>
  </si>
  <si>
    <t>exodusfates opticmaniac saucing kids codwwii pubs</t>
  </si>
  <si>
    <t>opticmaniac saucing kids codwwii pubs</t>
  </si>
  <si>
    <t>星の夢soul 0sをエンブレムで作ってみた codwwii ps4share</t>
  </si>
  <si>
    <t>fpskrieger today's gamertagmisspelling 'duecex22' people check spelling codwwii callofduty ps4</t>
  </si>
  <si>
    <t>liked youtube video rgm podcast 34 codwwii destiny 2 xbox</t>
  </si>
  <si>
    <t>xleeshh codwwii</t>
  </si>
  <si>
    <t>codww2intel codwwii issues needs known still experiencing agree snipers bar</t>
  </si>
  <si>
    <t>codww2intel still experiencing issues codwwii servers taking long time find</t>
  </si>
  <si>
    <t>airwolfgamer subiendo nuevo video codwwii atentos al canal promo_yt</t>
  </si>
  <si>
    <t>originsgamingfr concours gagne un season pass codwwii sur xboxone ce</t>
  </si>
  <si>
    <t>callofduty codwwii ps4 muttro callofdutywwii callofdutyww2 xboxone pc gameplay campanha</t>
  </si>
  <si>
    <t>campanha codwwii xboxone ps4 pc gameplay call duty wwii 04</t>
  </si>
  <si>
    <t>que byrovi23 creo ahora mismo inpinkmel tiene más viciada yo</t>
  </si>
  <si>
    <t>codwwii supportsmallstreamers scottydonttwit going live within next 20mins more shoutout</t>
  </si>
  <si>
    <t>kanechika27 コールオブデューティシリーズ並べて観た いやぁ圧巻 歴史を感じる codwwii</t>
  </si>
  <si>
    <t>grind continue codwwii</t>
  </si>
  <si>
    <t>codww2intel currently seeing codwwii servers down codww2 reply screenshot error</t>
  </si>
  <si>
    <t>はっcodwwiiやらねば</t>
  </si>
  <si>
    <t>мидир умер как и сервера codwwii ps4share</t>
  </si>
  <si>
    <t>codwwii yassingronie de en au la soit du kar98k apex_clan1</t>
  </si>
  <si>
    <t>apex_clan1 si tu des problèmes de connexion sur codwwii</t>
  </si>
  <si>
    <t>messaging chill ya beans kicking arse codwwii priorities</t>
  </si>
  <si>
    <t>los de antonioperezsfc pes nos quejamos servidores del juego pero</t>
  </si>
  <si>
    <t>codfanboy1993 want thank michaelcondrey glenschofield shgames callofduty hard work codwwii</t>
  </si>
  <si>
    <t>arrived brunswick time lend helping hand codwwii zombiesrun</t>
  </si>
  <si>
    <t>mindfreakpro gear up release codwwii ultimate giveaway thanks mindfreakpro's amazing</t>
  </si>
  <si>
    <t>streaming tonight 8pm continuing grind codwwii try complete fun challenges</t>
  </si>
  <si>
    <t>ps4でcodww 始めました 今のところお気に入りはm1ガーランド あのカシャーン音はやはりたまりませんねっ</t>
  </si>
  <si>
    <t>de y para codwwii muestra lo dicho un boton por</t>
  </si>
  <si>
    <t>codwwii great game bullshiters mind being beaten skill bullshit quick</t>
  </si>
  <si>
    <t>good morning everyone ready new day university codwwii prselevanta</t>
  </si>
  <si>
    <t>codwwii videos r schedule s new game thoughts</t>
  </si>
  <si>
    <t>codwwii everyone saying best callofduty fucking retarded clearly never played</t>
  </si>
  <si>
    <t>xtralife_es este viernes empieza la segunda guerra mundial reserva ya</t>
  </si>
  <si>
    <t>gridiron call duty wwii best game via youtube codww2 callofduty</t>
  </si>
  <si>
    <t>aarongreenberg pumped see support callofduty wwii now confirmed 4k ultra</t>
  </si>
  <si>
    <t>codww のストーリーモードの始まりであるノルマンディー上陸 フランス上陸 は終戦のほぼ1年前 それより1年前に連合軍はイタリアに上陸しているって覚えておくといいよ</t>
  </si>
  <si>
    <t>up amp join squadup giveaway codwwii astrogaming 20 callofduty prizes</t>
  </si>
  <si>
    <t>ygm1019 11月3日発売 call duty wwll と 劇団4ドル50セント のタイアップ広告が展開されました 渋谷駅や新宿駅 心斎橋駅内などに掲示されているそうなので</t>
  </si>
  <si>
    <t>ずっきとcod楽しかった codwwii</t>
  </si>
  <si>
    <t>danyancatsq el vicio un ratito codwwii</t>
  </si>
  <si>
    <t>codwwii apex_clan1 une des maps trouvés dans les fichiers de</t>
  </si>
  <si>
    <t>release paratroopers cod wwii call duty world war ii via</t>
  </si>
  <si>
    <t>codwwii codww2intel anything game think needs nerfed buffed literally giving</t>
  </si>
  <si>
    <t>callofduty experience wartime story perseverance brotherhood codwwii available now</t>
  </si>
  <si>
    <t>codwwii incredibly good looking b surprisingly heartfelt c times familiar</t>
  </si>
  <si>
    <t>furby2009 win codwwii ps4 xboxone follow postabargain amp game_collection enter</t>
  </si>
  <si>
    <t>cdiscount ps4 codwwii concours gagner inglouriousjojo à gt pour participer</t>
  </si>
  <si>
    <t>astrogaming callofduty eunitedgg codwwii squadup 20 prizes up grabs amp</t>
  </si>
  <si>
    <t>scoobymcboobie s someone sitting ass playing codwwii making more money</t>
  </si>
  <si>
    <t>gamingintelcom cod back codww2intel now available worldwide ps4 xbox one</t>
  </si>
  <si>
    <t>flag waving ashamed activision codwwii honor veterans putting instead lgbt</t>
  </si>
  <si>
    <t>que codwwii ale nuclear diga nucelar se dice nuuuuucelar explicadme</t>
  </si>
  <si>
    <t>que lo codwwii de el los del y multi para</t>
  </si>
  <si>
    <t>codwwii app work 3 hours someone go place start lobby</t>
  </si>
  <si>
    <t>codworldwarll level everyone codwwii</t>
  </si>
  <si>
    <t>level everyone codwwii</t>
  </si>
  <si>
    <t>caseywehr makes excited see cod back top list twitch codwwii</t>
  </si>
  <si>
    <t>spent literally night playing codwwii callofduty</t>
  </si>
  <si>
    <t>codww のエンブレムはとりあえず金木研にした</t>
  </si>
  <si>
    <t>ezen destiny copy közösségi területén látszik igazából hogy még mindig</t>
  </si>
  <si>
    <t>s'amuse au sniper en live sur codwwii les potes codww2</t>
  </si>
  <si>
    <t>zniic_official codwwii 's campaign looks movie well done shgames</t>
  </si>
  <si>
    <t>jonpan1x check out official logo here time great year codwwii</t>
  </si>
  <si>
    <t>copy lighttzout giving away ps4 xbox one codwwii enter here</t>
  </si>
  <si>
    <t>codww2intel anything game think needs nerfed buffed codwwii</t>
  </si>
  <si>
    <t>semproblema09 dualexfuck69 callofpokemon14 alexrubio96 enhorabuena alex te vas hacer caldísimo</t>
  </si>
  <si>
    <t>playstationes atviassist activision callofduty callofduty_anz pspluses los en con codwwii</t>
  </si>
  <si>
    <t>videos quick scoping codwwii enough alone make buy</t>
  </si>
  <si>
    <t>heeeeerlijk codwwii servers lopen eindelijk soepeltjes</t>
  </si>
  <si>
    <t>think futuristic bullshit destroyed cod guess again shgames gave final</t>
  </si>
  <si>
    <t>codwwiiやんべやんべ</t>
  </si>
  <si>
    <t>codwwii order battle calling card march penguins grip</t>
  </si>
  <si>
    <t>heute wieder ab 14 uhr cod ww2 stream schaut vorbei</t>
  </si>
  <si>
    <t>10 pubg codwwii</t>
  </si>
  <si>
    <t>currently fighting nazi codwwii ps4share</t>
  </si>
  <si>
    <t>wir verfolgen einen zug welcher gestoppt werden muss callofdutyww2 codwwii</t>
  </si>
  <si>
    <t>theyoutuberscp selling copies cod ww2 play right now cheap reply</t>
  </si>
  <si>
    <t>anybody looking buy call duty ww2 cheap hit up selling</t>
  </si>
  <si>
    <t>codwwii lf long term duo partner gbs lans events dm</t>
  </si>
  <si>
    <t>insane clip end codwwii</t>
  </si>
  <si>
    <t>check out new youtube gaming channel work progress grind real</t>
  </si>
  <si>
    <t>poll time see inevitable codwwii dlc</t>
  </si>
  <si>
    <t>codwwii giveaway up enter entered turtlebeach recon camo squad join</t>
  </si>
  <si>
    <t>s sad year being away callofduty feels good back thank</t>
  </si>
  <si>
    <t>codwwii game bar best gun hands down remember tweet fact</t>
  </si>
  <si>
    <t>codwwii capture flag making impossible complete daily contract win mtach</t>
  </si>
  <si>
    <t>collat legitmeow codwwii experience</t>
  </si>
  <si>
    <t>これがいたら ボクなのでよろしくです ๑ ㅁ ฅ 弱いですガガガが д ｶﾀｶﾀ codwwii</t>
  </si>
  <si>
    <t>omgitsalia level codwwii</t>
  </si>
  <si>
    <t>craigskitz expect more codwwii week see regular game ga mean</t>
  </si>
  <si>
    <t>brittanya187187 cum see dress amp wet pussy now btsxamas codwwii</t>
  </si>
  <si>
    <t>omgitsalia hope amazing birthday supply drop codwwii 3 heroic weapons</t>
  </si>
  <si>
    <t>marei_de_pon コール オブ デューティ ワールドウォーii 第二次世界大戦を舞台にしたシューティングゲーム キービジュアルの下半分だけだと ゾンビ系の何かに見えて仕方ないのも大きな特徴だ https</t>
  </si>
  <si>
    <t>コール オブ デューティ ワールドウォーii 第二次世界大戦を舞台にしたシューティングゲーム キービジュアルの下半分だけだと ゾンビ系の何かに見えて仕方ないのも大きな特徴だ</t>
  </si>
  <si>
    <t>codwwii going game everything now become main stream try overlays</t>
  </si>
  <si>
    <t>gametelford getting cover codwwii campaign</t>
  </si>
  <si>
    <t>pamaj gonna fun year codwwii</t>
  </si>
  <si>
    <t>carlos_mlzlz مراجعة وتقييم كود 14 الحرب العالمية الثانية cod ww2</t>
  </si>
  <si>
    <t>codww 買ったったーヽ ﾉ</t>
  </si>
  <si>
    <t>codwwii pro edition</t>
  </si>
  <si>
    <t>gb recording matches once activision act together make section codwwii</t>
  </si>
  <si>
    <t>ik hoef natuurlijk niemand te vertellen dat woensdag codwwii ga</t>
  </si>
  <si>
    <t>codww 面白い</t>
  </si>
  <si>
    <t>codwwii codww2 gamief cod ww2 pt1 gamersunite gamedev indiedev nightrts</t>
  </si>
  <si>
    <t>codwwii nightrts cliquegamingirl first new series individual games having bants</t>
  </si>
  <si>
    <t>petertheleader aarongreenberg callofduty people thought playing around e3 actually dropping</t>
  </si>
  <si>
    <t>coryxkenshin nazi zombies running around gotta call best codwwii</t>
  </si>
  <si>
    <t>love codwwii campaign atm halfway through</t>
  </si>
  <si>
    <t>activision codwwii fuck fought regime lads still someone's son games</t>
  </si>
  <si>
    <t>ppsh better mp40 codwwii</t>
  </si>
  <si>
    <t>codwwii team balancing life_in_beta_ seems still t right jamesmoore_19 number</t>
  </si>
  <si>
    <t>最後のキルカメラ ラスキルカメラの方が良かったな codwwii</t>
  </si>
  <si>
    <t>going krebseyy live soon codwwii few hour stream today teamemmmmsie</t>
  </si>
  <si>
    <t>going live soon codwwii few hour stream today teamemmmmsie streamersconnected</t>
  </si>
  <si>
    <t>codwwii tu xboxones assassinscreedorigins y de regalo elige fifa18 swbattlefrontii</t>
  </si>
  <si>
    <t>wagers 2v2 africangaming sign up now 7 november rocketleague injustice2</t>
  </si>
  <si>
    <t>gamgampom うそだろ サイコ2とcodww をやらないだと</t>
  </si>
  <si>
    <t>777 codwwii</t>
  </si>
  <si>
    <t>codwwii cliquegamingirl weapon see ww2 ifmu_gaming going today bar probably</t>
  </si>
  <si>
    <t>live couple minutes zombies mp both codwwii twitch tv itzreapah</t>
  </si>
  <si>
    <t>going first event codwwii season dallas give know</t>
  </si>
  <si>
    <t>tsushi58715116 定期 普段ｐｃやｐｓ４でゲームをしてます そのうち配信もするかな 多分 ｃｏｄww ｂｆ１ ｐｕｂｇ マイクラ 共通なゲーム持っていたら気軽に声をかけてください</t>
  </si>
  <si>
    <t>love horizonzerodawn frozenwilds dlc comes out tomorrow codwwii don t</t>
  </si>
  <si>
    <t>karabin worst gun used call duty period fucking terrible codwwii</t>
  </si>
  <si>
    <t>waiting rdr2 buy codwwii yes</t>
  </si>
  <si>
    <t>定期 youtubeにてゲーム実況をしています 予定も込みだけど好きなゲームやりまくります あなたの好みに触れてれば嬉しい ドラクエ r6s codwwii mhw スマホmmo</t>
  </si>
  <si>
    <t>gagner de cdiscount concours ps4 codwwii à pour follow tas</t>
  </si>
  <si>
    <t>codwwii callofduty wwii bonus available now therace 2 activision eve</t>
  </si>
  <si>
    <t>cod fan last 10 years codwwii buy worth</t>
  </si>
  <si>
    <t>zrkglitcher les serveurs de codwwii sont toujours fermé</t>
  </si>
  <si>
    <t>servers down again codwwii</t>
  </si>
  <si>
    <t>codww2intel codww2 servers now back online codwwii still experiencing issues</t>
  </si>
  <si>
    <t>codww2intel play codwwii mp before november 17th receive game bonuses</t>
  </si>
  <si>
    <t>codwwii callofduty official call duty wwii available now worldwide weekend</t>
  </si>
  <si>
    <t>faze clan killing codwwii right now</t>
  </si>
  <si>
    <t>see wwii still broken 2 bar connection one internet codwwii</t>
  </si>
  <si>
    <t>constantly getting disconnected server single game impossible complete win orders</t>
  </si>
  <si>
    <t>arshwaaa gaming xbox codwwii</t>
  </si>
  <si>
    <t>codｗｗ やるww</t>
  </si>
  <si>
    <t>cdiscount concours ps4 codwwii à gagner gt pour participer follo</t>
  </si>
  <si>
    <t>codwwii legggoooooo gfcalexx hello les pots petit reveil tranquil et</t>
  </si>
  <si>
    <t>stuck college im distracted dam codwwii michaelcondrey see done uk</t>
  </si>
  <si>
    <t>l_bell26 retweet youu think new codwwii lit</t>
  </si>
  <si>
    <t>pronto per provare e parlarvi di cod wwii naturalmente su</t>
  </si>
  <si>
    <t>concours gagner ps4 cdiscount inglouriousjojo tu veux call duty ww2</t>
  </si>
  <si>
    <t>o codwwii ww2 gros b m préparez vous à un</t>
  </si>
  <si>
    <t>pour se fury_clan1 nous cherchons players commentateurs un streamer compléter</t>
  </si>
  <si>
    <t>jasonllimet quad killcam 3 noscopes ww2 codwwii ww2grind</t>
  </si>
  <si>
    <t>need more hardcore modes codwwii michaelcondrey codww2intel shgames activision pleeeeeease</t>
  </si>
  <si>
    <t>codwwii ya pronto subo él próximo vídeo de subcribete al</t>
  </si>
  <si>
    <t>dexertointel tried boost once codwwii</t>
  </si>
  <si>
    <t>tried boost once codwwii</t>
  </si>
  <si>
    <t>生放送 codww ps4 仲間と共に勝利を勝ち取れ 実況 を開始しました lv308473666</t>
  </si>
  <si>
    <t>live codwwii</t>
  </si>
  <si>
    <t>minaton_cafe スプラ2 codww over watch 虹6 ガンダムvs クラロワ グラスマ ドラクエライバルズ</t>
  </si>
  <si>
    <t>smythstoysuk hosting midnight openings stores call duty wwii launch friday</t>
  </si>
  <si>
    <t>案の定やね 9割の人が演技未経験とか意味不明過ぎる</t>
  </si>
  <si>
    <t>dom勝ってもサーバーとの接続が切れて1勝にならないのどうにかしてくれ codwwii</t>
  </si>
  <si>
    <t>codwwii hypergamesa cdiscount à gagner pour follow tas de concours</t>
  </si>
  <si>
    <t>wanted pay homage amazing men amp women served dave swenson</t>
  </si>
  <si>
    <t>gamedigital call duty's come long way 2003 many played codwwii</t>
  </si>
  <si>
    <t>see legendaryladman morning around noon time today midday strim codwwii</t>
  </si>
  <si>
    <t>gxforo confirmados los 4k hdr y las mejoras para xbox</t>
  </si>
  <si>
    <t>hearing codwwii having alsorts issues beta few months ago cunts</t>
  </si>
  <si>
    <t>ps4 codwwii giveaway hammersesports enter limited edition bundle tag friends</t>
  </si>
  <si>
    <t>cdiscount concours ps4 gagner codwwii à gt pour participer follow</t>
  </si>
  <si>
    <t>umgevents teammates offline long night codwwii grind doesn t stop</t>
  </si>
  <si>
    <t>codwwiiやりてえな</t>
  </si>
  <si>
    <t>u codwwii 4 oao know reaching maxprestige infantrydivision rewards w</t>
  </si>
  <si>
    <t>1 step closer diamond subs amp ars codwwii lfsanzcod</t>
  </si>
  <si>
    <t>new cod worth buying codwwii</t>
  </si>
  <si>
    <t>gn1te fixing world one problem time fix cod codwwii</t>
  </si>
  <si>
    <t>originalostler codwwii geht weiter amp abo nich vergessen dersorbus letsplay</t>
  </si>
  <si>
    <t>2 play codwwii beta wait</t>
  </si>
  <si>
    <t>nice play cod worry someone scoping 360 backflip over head</t>
  </si>
  <si>
    <t>carterisdad absolutely hate maps codwwii</t>
  </si>
  <si>
    <t>closcomol tarde de finir le boulot codwwii nexone rifles</t>
  </si>
  <si>
    <t>division unlock prestiging calling cards epic variant basic training codwwii</t>
  </si>
  <si>
    <t>codwwii codinfobase wwii launch fans division unlock codplayercards awesome codww2</t>
  </si>
  <si>
    <t>codplayercards awesome codwwii codww2 spiderman emblem vileself</t>
  </si>
  <si>
    <t>codwwii vileself codplayercards awesome codww2 spiderman emblem emblemeditor pennywise</t>
  </si>
  <si>
    <t>000 fazemito 1 views faze channel past 48 hours codwwii</t>
  </si>
  <si>
    <t>david tennant elodieyung codwwii s nazi zombies probably one best</t>
  </si>
  <si>
    <t>haunted put codwwii kill quick</t>
  </si>
  <si>
    <t>codwwii vileself emblemeditor eye shgames ravensoftware b4ne_clan going division patch</t>
  </si>
  <si>
    <t>unlocked b t agent recognize maybe play campaign let's smart</t>
  </si>
  <si>
    <t>vandermeegames going stream codwwii mixer hope see channel livestream videogamesliv</t>
  </si>
  <si>
    <t>going stream codwwii mixer hope see channel livestream videogameslive videogames</t>
  </si>
  <si>
    <t>vileself codwwii emblemeditor eye shgames ravensoftware</t>
  </si>
  <si>
    <t>うわぁ ダセぇw codwwii</t>
  </si>
  <si>
    <t>out missed trying codwwii weekend well still time come down</t>
  </si>
  <si>
    <t>ww2 ikkunn_53 cod チームデスマッチ最多キルの動画をアップしました 発売して間もないですがwもう二度と来ないと思うので良ければぜひ見てください 'ω' codwwii http</t>
  </si>
  <si>
    <t>montrez vos performances pour l'instant ici codwwii</t>
  </si>
  <si>
    <t>codww のキャンペーンモードクッソ楽しい まるで映画の主人公になった気分だ</t>
  </si>
  <si>
    <t>ホビットのcodww の 力作だってよ</t>
  </si>
  <si>
    <t>afternoon afternoonlive afternoondrive chilling relaxing gaming gamer pubg callofdutyww2 codwwii</t>
  </si>
  <si>
    <t>michaelcondrey hey codwwii available 4k xboxonex thanks congrats great game</t>
  </si>
  <si>
    <t>downside hit detection codwwii solid title even pc experiences w</t>
  </si>
  <si>
    <t>cinchgaming new cinch before release codwwii add 3 0 action</t>
  </si>
  <si>
    <t>codintel8880 alone headquarters social space codwwii maybe due connection issues</t>
  </si>
  <si>
    <t>none stats saved codwwii getting zombie match first game zombies</t>
  </si>
  <si>
    <t>new video multiplayer minute codwwii callofdutywwii callofduty sledgehammergames playstation</t>
  </si>
  <si>
    <t>codwwii optic_crimsix tell come optic house playing fazejev michaelcondrey hey</t>
  </si>
  <si>
    <t>moopipoping codwwii tournament time week exposure y'all possibly find everyone</t>
  </si>
  <si>
    <t>nothing_esport énorme concours codwwii à win</t>
  </si>
  <si>
    <t>thought over pop free codwwii time amp see cods back</t>
  </si>
  <si>
    <t>codwwiiダウンロードなげぇよ7時間はゴミ 回線がやっぱりクソだわ codwwii買ったぞー 帰るのだるい歩きだからなぁ30分くらいかかるな w うへぇcodwwii売ってなかったちょっと遠いけど違うとこ行くか codwwii今から買いに行くぞ</t>
  </si>
  <si>
    <t>codwwii servers wack</t>
  </si>
  <si>
    <t>theyoutuberscp anybody looking buy call duty ww2 cheap hit up</t>
  </si>
  <si>
    <t>probably 2 trash killstreaks scorestreaks codwwii</t>
  </si>
  <si>
    <t>だれかcodwwiiしよー</t>
  </si>
  <si>
    <t>codwwii callofdutyww2 callofduty fallout wwii callofdutywwii walking sunshine</t>
  </si>
  <si>
    <t>divisioncodfr un remake de la map resistance à été prévu</t>
  </si>
  <si>
    <t>codwwii cod ps4 codww2intel issues campanha matomaru_s 朗報 ww2 は神ゲー</t>
  </si>
  <si>
    <t>シルフィンさん 本来のゲームはやってないw 初心者にはきついよ codwwii codエンブレム 干物妹 うまるちゃん</t>
  </si>
  <si>
    <t>swear inadvertently activated 'big head' cheat codwwii online getting headshotted</t>
  </si>
  <si>
    <t>cod 感想 まとまるサブカル hb codwwii 朗報 ww2 は神ゲー コールオブデューティー ps4</t>
  </si>
  <si>
    <t>first start playing nazi zombies codwwii honestly easy hell</t>
  </si>
  <si>
    <t>ガチでcodwwii欲しくなってきた</t>
  </si>
  <si>
    <t>lots tasty gaming going weeks geeklyreview destiny2 codwwii shadowtactics</t>
  </si>
  <si>
    <t>codww のゾンビモード難しいね 謎解き色々調べて分かったんだけど パックアパンチはやはりあの場所だったか ただ 武器強化タイミングとか進行具合が物凄いシビアでソロはきつい</t>
  </si>
  <si>
    <t>favourite guns codwwii bar waffe 28 type 100</t>
  </si>
  <si>
    <t>ein sind games gutes medium um geschichte erfahrbar zu machen</t>
  </si>
  <si>
    <t>atviassist learn improve lag game performance codwwii</t>
  </si>
  <si>
    <t>help tempted make vid codwwii gameplay amp send omgitsalia asking</t>
  </si>
  <si>
    <t>girl attitude tell wrong hyperrts alienrts topsrts shawnabner</t>
  </si>
  <si>
    <t>excuses codwwii server problems activision expected heavy demand afford more</t>
  </si>
  <si>
    <t>codwwiiはアウシュヴィッツの強制収容所も取り扱うのかな</t>
  </si>
  <si>
    <t>thegirlsongames giveaway haven't picked up callofduty wwii copy covered follow</t>
  </si>
  <si>
    <t>普通に面白い codwwii</t>
  </si>
  <si>
    <t>ranked system codwwii good top 3 favorite call duty's</t>
  </si>
  <si>
    <t>nagcoza podcast group week chani anything codwwii related beetle001 axtremes</t>
  </si>
  <si>
    <t>y videojuegosgame ya puedes conseguir codwwii todo su merchandising cosas</t>
  </si>
  <si>
    <t>de codwwii à gagner pour follow cdiscount concours participer tas</t>
  </si>
  <si>
    <t>enjoy modern know codwwii shooter games more warfare</t>
  </si>
  <si>
    <t>nmg_prodigy codwwii gfxcoach fazerters gamerrter check out last night's video</t>
  </si>
  <si>
    <t>codwwii gfxcoach fazerters gamerrter check out last night's video enjoyed</t>
  </si>
  <si>
    <t>bewiil posting 2017 aurora team roster ww2 soon hyperrts famertz</t>
  </si>
  <si>
    <t>posting 2017 aurora team roster ww2 soon hyperrts famertz bear_retweets</t>
  </si>
  <si>
    <t>bxkid7 good morning live grind codwwii pumped up today j4lorg</t>
  </si>
  <si>
    <t>good morning live grind codwwii pumped up today j4lorg hyperrts</t>
  </si>
  <si>
    <t>point unlocking same gestures different names hard earned points codwwii</t>
  </si>
  <si>
    <t>stepped away codwwii pokemongo</t>
  </si>
  <si>
    <t>xboxsupport codwwii pre order bonus aren t popping up</t>
  </si>
  <si>
    <t>finished codwwii campaign really good story always single player part</t>
  </si>
  <si>
    <t>omgitsalia good codwwii supplydrop ps4share</t>
  </si>
  <si>
    <t>hoffentlich laufen die server jetzt endlich staibil codwwii xboxone</t>
  </si>
  <si>
    <t>feeling codwwii honestly need keep playing haven't aw</t>
  </si>
  <si>
    <t>品管に一瞬なった codwwii</t>
  </si>
  <si>
    <t>call duty world league 2018 details announced cwl2018 codwwii</t>
  </si>
  <si>
    <t>1 run__cmc loving callofduty package wait play codwwii thanks activision</t>
  </si>
  <si>
    <t>great projectscorpioedition xb1 midnight launch event nz work xbox majornelson</t>
  </si>
  <si>
    <t>la terminada campaña de codwwii para mi mejor en años</t>
  </si>
  <si>
    <t>callofduty time squad back together codwwii arrives worldwide november 3</t>
  </si>
  <si>
    <t>codwwii dexertointel tried boost once sarahjayne993 im live itz_official1</t>
  </si>
  <si>
    <t>5th prestige codwwii</t>
  </si>
  <si>
    <t>tommyt999 up against radiator grinding towards 1st prestige codwwii</t>
  </si>
  <si>
    <t>mrchoderz guys think new cod s favorite gun map game</t>
  </si>
  <si>
    <t>coming back school sat saturday codwwii physically mentally read bye</t>
  </si>
  <si>
    <t>luccacandg invasione militare luccacg17 call duty spacca codwwii</t>
  </si>
  <si>
    <t>objectif je cherche un roster sur codwwii ar slayer ou</t>
  </si>
  <si>
    <t>objectif kiyn_ je cherche un roster sur codwwii ar slayer</t>
  </si>
  <si>
    <t>atviassist take money fix soundtrack redeem issues code now used</t>
  </si>
  <si>
    <t>atviassist make effort tweet please god balance guns codwwii ars</t>
  </si>
  <si>
    <t>codww2intel codwwii servers down right now codww2</t>
  </si>
  <si>
    <t>codwwii casse couille l'aide la visée dessus</t>
  </si>
  <si>
    <t>russian8703 first world prestige zombies codwwii</t>
  </si>
  <si>
    <t>disconnected server 60 games w progress lost once game ends</t>
  </si>
  <si>
    <t>tonight gonna kill nazi's codwwii live 930pm est watch youtubegaming</t>
  </si>
  <si>
    <t>tonight omgsquishyspud gonna kill nazi's codwwii live 930pm est watch</t>
  </si>
  <si>
    <t>witam dzisiaj day jutro o 13 zaczynamy cod ww ii</t>
  </si>
  <si>
    <t>s0uthsidetv codwwii fallguy challenge tutorial everyone videogames callofdutywwii</t>
  </si>
  <si>
    <t>anyone send 60 paypal buy callofdutywwii codwwii ps4 please im</t>
  </si>
  <si>
    <t>spawn trapping gets extremely annoying feels someone forgot make map</t>
  </si>
  <si>
    <t>Top Words in Tweet by Salience</t>
  </si>
  <si>
    <t>help call duty wwii competition ps4 xboxone follow here amp</t>
  </si>
  <si>
    <t>xbox one s 500gb console assassins creed origins xb1 199</t>
  </si>
  <si>
    <t>de fnac cdiscount jeu l'occasion la sortie tente ces lots</t>
  </si>
  <si>
    <t>el oscarpolo_16 callofduty shgames activision es prosible un haya aparecido</t>
  </si>
  <si>
    <t>de cdiscount fnac ps4 gt tas 09 jeu l'occasion la</t>
  </si>
  <si>
    <t>follow join squadup win astrogaming 20 callofduty prizes grabs eunitedgg</t>
  </si>
  <si>
    <t>5ème au classement mondial sur vise la première place une</t>
  </si>
  <si>
    <t>hammersesports bundle tag friends retweet amp follow click here enter</t>
  </si>
  <si>
    <t>now released shgames mind turning beta servers back miss playing</t>
  </si>
  <si>
    <t>quanflix_ callofduty wwii copy chance 11 thegirlsongames haven't picked up</t>
  </si>
  <si>
    <t>プレステージアイコン全10種と プレステージマスターアイコンが判明 サーバーの接続問題や巻き戻し現象を修正 原因は予想以上の人気によるアクセス集中 eaa_tw cod wwii codwwii</t>
  </si>
  <si>
    <t>omg finished campaign freaking gooooood brotherhood aspect deff made difference</t>
  </si>
  <si>
    <t>11 cdiscount concours ps4 codwwii à gagner gt pour participer</t>
  </si>
  <si>
    <t>go check out streams streaming ww2 come talk x supportsmallstreamers</t>
  </si>
  <si>
    <t>lo un tengo hype edwardvc14 playstationes demasiado omgbar meltdownvlc elite_bcn</t>
  </si>
  <si>
    <t>enjoying yes go down one greatest cod's hollowpoiint codwwii</t>
  </si>
  <si>
    <t>hypergamesa fnac impatient jouer call duty ww2 amp tenter 3</t>
  </si>
  <si>
    <t>shgames seriously great game cant wait server issues sorted out</t>
  </si>
  <si>
    <t>code4vets last day therace still time limited edition gear signed</t>
  </si>
  <si>
    <t>tensityy r p jetpackers lukehboy hq lobby shgames codwwii</t>
  </si>
  <si>
    <t>2nd already prestige servers shaky start 6 levels tomorrow ill</t>
  </si>
  <si>
    <t>astrogaming 20 callofduty prizes up grabs eunitedgg join squadup check</t>
  </si>
  <si>
    <t>currently seeing servers down codww2 reply screenshot error code anything</t>
  </si>
  <si>
    <t>ffs actually game 22 1 servers kick never going prestige</t>
  </si>
  <si>
    <t>bxkid7 good morning live grind pumped up today j4lorg day_rts</t>
  </si>
  <si>
    <t>ww2 codww2 gamerrter nightrts bxkid7 good morning live grind pumped</t>
  </si>
  <si>
    <t>atviassist here list known issues https t co tjmek14aqo omgitsalia</t>
  </si>
  <si>
    <t>hollowpoiint enjoying yes codww2intel agree snipers bar need nerfing feel</t>
  </si>
  <si>
    <t>seguimos mañanero teamx6tence amenizar la mañana con jugando stream suena</t>
  </si>
  <si>
    <t>débloque le camo diamant épisode 2 ici max d je</t>
  </si>
  <si>
    <t>soit du en j'viens jouer ma 1st ctf j'ai tt</t>
  </si>
  <si>
    <t>hammersesports staypuregg happy announce entry esports introducing official roster sharp_tk</t>
  </si>
  <si>
    <t>8 hours sleep last 4 days hooked best cod mw2</t>
  </si>
  <si>
    <t>gamedigital whether conquering dominating turtle beach headset perfect https epic</t>
  </si>
  <si>
    <t>agree snipers bar need nerfing feel changing anything game think</t>
  </si>
  <si>
    <t>best mw played one continuously 6 months learning t started</t>
  </si>
  <si>
    <t>fans finally launch weekend thanks standing over past 3 years</t>
  </si>
  <si>
    <t>vnmtourney xb1 amp ps4 league agile_rts fear_rts quickest_rts codiwscrims roguerts</t>
  </si>
  <si>
    <t>beagplays join stream now twitch twitchaffiliate twitch_rt philmohney first molotov</t>
  </si>
  <si>
    <t>beagplays join stream now twitch twitchaffiliate twitch_rt elcapitanng want see</t>
  </si>
  <si>
    <t>略し方がダブダブツーからしてもうダサい 届いた とりま今日はストーリークリアするまでやろ codww</t>
  </si>
  <si>
    <t>cdiscount hypergamesa de concours ps4 gt participer 09 impatient jouer</t>
  </si>
  <si>
    <t>新作ゲーム ps4 ps4jp ついに舞台は第二次世界大戦 コール オブ デューティ ワールドウォーii が 予約開始</t>
  </si>
  <si>
    <t>great added additional missions dlc add more substance game new</t>
  </si>
  <si>
    <t>x cod w eunited astro gaming win new headsets free</t>
  </si>
  <si>
    <t>baller search gone wrong itsatrap thexclusiveace stonewalltabor enyaok today's gamertagmisspelling</t>
  </si>
  <si>
    <t>t minus one hour until arrives u s squad here</t>
  </si>
  <si>
    <t>via tramite codwwii postazione youtube</t>
  </si>
  <si>
    <t>やりたい ボソ のwikiチラ見してきたけど予想通り小学生ばっかりだな codww</t>
  </si>
  <si>
    <t>_krypticelement finished campaign amazing story hats guys michaelcon codfanboy1993 want</t>
  </si>
  <si>
    <t>خربانه 1 2 3 lost count xd وقتها قلت ipuxt</t>
  </si>
  <si>
    <t>issues known still experiencing agree snipers bar need nerfing feel</t>
  </si>
  <si>
    <t>muttro callofdutywwii callofdutyww2 xboxone pc gameplay campanha fpskrieger today's gamertagmisspelling</t>
  </si>
  <si>
    <t>call duty wwii 04 world war 2 callofduty callofdutywwii callofdutyww2</t>
  </si>
  <si>
    <t>scottydonttwit going live within next 20mins more shoutout beagplays join</t>
  </si>
  <si>
    <t>soit du en au la kar98k apex_clan1 5ème classement mondial</t>
  </si>
  <si>
    <t>muestra lo dicho un boton por dios acaba salir ya</t>
  </si>
  <si>
    <t>great game bullshiters mind being beaten skill bullshit quick scoping</t>
  </si>
  <si>
    <t>everyone saying best callofduty fucking retarded clearly never played bo</t>
  </si>
  <si>
    <t>astrogaming 20 callofduty prizes grabs follow eunitedgg check em out</t>
  </si>
  <si>
    <t>apex_clan1 une des maps trouvés dans les fichiers de pour</t>
  </si>
  <si>
    <t>codww2intel anything game think needs nerfed buffed literally giving old</t>
  </si>
  <si>
    <t>cdiscount concours gagner inglouriousjojo à gt pour participer follow tas</t>
  </si>
  <si>
    <t>20 prizes up grabs amp follow join giveaway check em</t>
  </si>
  <si>
    <t>que ale nuclear diga nucelar se dice nuuuuucelar explicadme qué</t>
  </si>
  <si>
    <t>el para es juego da malo mí pese haber 10</t>
  </si>
  <si>
    <t>app work 3 hours someone go place start lobby up</t>
  </si>
  <si>
    <t>en puse mi cuenta 1 cuando van hola necesito ayuda</t>
  </si>
  <si>
    <t>order battle calling card march penguins grip codwwii</t>
  </si>
  <si>
    <t>lf long term duo partner gbs lans events dm serious</t>
  </si>
  <si>
    <t>entered turtlebeach recon camo squad join squadup x cod w</t>
  </si>
  <si>
    <t>bar best gun hands down remember tweet fact enjoying even</t>
  </si>
  <si>
    <t>making impossible complete daily contract win mtach impressed right now</t>
  </si>
  <si>
    <t>collat experience legitmeow codwwii</t>
  </si>
  <si>
    <t>everything going now become main stream try overlays wwii theme</t>
  </si>
  <si>
    <t>gamief cod ww2 pt1 gamersunite gamedev indiedev nightrts shoutgamers ytretweets</t>
  </si>
  <si>
    <t>cliquegamingirl first new series individual games having bants gamerrter ifmu_gaming</t>
  </si>
  <si>
    <t>life_in_beta_ seems still t right jamesmoore_19 number times died lag</t>
  </si>
  <si>
    <t>tu xboxones assassinscreedorigins y de regalo elige fifa18 swbattlefrontii o</t>
  </si>
  <si>
    <t>going cliquegamingirl weapon see ww2 ifmu_gaming today bar probably best</t>
  </si>
  <si>
    <t>cdiscount hypergamesa de gt participer 09 inglouriousjojo tu veux sur</t>
  </si>
  <si>
    <t>2 callofduty wwii bonus available now therace activision eve division</t>
  </si>
  <si>
    <t>callofduty official call duty wwii available now worldwide weekend plans</t>
  </si>
  <si>
    <t>follo follow tas 09 cdiscount concours ps4 codwwii à gagner</t>
  </si>
  <si>
    <t>legggoooooo gfcalexx hello les pots petit reveil tranquil et je</t>
  </si>
  <si>
    <t>cdiscount inglouriousjojo tu veux call duty ww2 sur rien de</t>
  </si>
  <si>
    <t>o gros b m préparez vous à un bon patch</t>
  </si>
  <si>
    <t>cdiscount de hypergamesa concours ps4 gt participer 09 je tente</t>
  </si>
  <si>
    <t>hammersesports enter limited edition bundle tag friends retweet amp follow</t>
  </si>
  <si>
    <t>cdiscount codwwii à gt pour participer follow tas 09 inglouriousjojo</t>
  </si>
  <si>
    <t>prestigeiskey shgames u drifter theexclusiveace maxprestiged infintrydivision rifle listed reward</t>
  </si>
  <si>
    <t>fans division unlock codinfobase wwii launch codplayercards awesome codww2 spiderman</t>
  </si>
  <si>
    <t>codplayercards awesome codww2 spiderman emblem emblemeditor pennywise codwwii vileself</t>
  </si>
  <si>
    <t>vileself emblemeditor eye shgames ravensoftware b4ne_clan going division patch theme</t>
  </si>
  <si>
    <t>getting zombie match first game zombies spend hour level 5</t>
  </si>
  <si>
    <t>optic_crimsix tell come optic house playing fazejev michaelcondrey hey dark</t>
  </si>
  <si>
    <t>fallout wwii callofdutywwii walking sunshine codwwii callofdutyww2 callofduty</t>
  </si>
  <si>
    <t>cod issues campanha ps4 codww2intel matomaru_s 朗報 ww2 は神ゲー コールオブデューティー</t>
  </si>
  <si>
    <t>wwii boとかいうcod史上最高の作品 コール オブ デューティ ブラックオプス 朗報 ww2 は神ゲー コールオブデューティー</t>
  </si>
  <si>
    <t>cdiscount hypergamesa fnac de ps4 gt 09 impatient jouer call</t>
  </si>
  <si>
    <t>dexertointel tried boost once sarahjayne993 im live itz_official1 codwwii</t>
  </si>
  <si>
    <t>Top Word Pairs in Tweet by Count</t>
  </si>
  <si>
    <t>rt,codww2intel  codww2intel,here's  here's,10  10,prestige  prestige,prestige  prestige,master  master,icons  icons,cod  cod,wwii  wwii,codww2</t>
  </si>
  <si>
    <t>rt,astrogaminguk  astrogaminguk,first  first,monday  monday,codwwii  codwwii,workforce  workforce,move  move,astrofamily</t>
  </si>
  <si>
    <t>rt,team_infused  team_infused,still  still,time  time,enter  enter,epic  epic,codwwii  codwwii,giveaway  giveaway,great  great,prizes  prizes,astrogaming</t>
  </si>
  <si>
    <t>codww,を買いました笑</t>
  </si>
  <si>
    <t>activision,codwwii  codwwii,actually  actually,log  log,support  support,case  case,website  website,offer  offer,solutions  solutions,don  don,t</t>
  </si>
  <si>
    <t>rt,eaa_tw  eaa_tw,cod  cod,wwii  wwii,サーバーの接続問題や巻き戻し現象を修正  サーバーの接続問題や巻き戻し現象を修正,原因は予想以上の人気によるアクセス集中  原因は予想以上の人気によるアクセス集中,codwwii</t>
  </si>
  <si>
    <t>rt,eaa_tw  eaa_tw,cod  cod,wwii  wwii,プレステージアイコン全10種と  プレステージアイコン全10種と,プレステージマスターアイコンが判明  プレステージマスターアイコンが判明,codwwii</t>
  </si>
  <si>
    <t>rt,munchkinletty  munchkinletty,myself  myself,ima  ima,go  go,sleep  sleep,match  match,starts  starts,another  another,match  match,codwwii</t>
  </si>
  <si>
    <t>postabargain,amp  amp,game_collection  enter,amp  amp,help  help,win  win,call  call,duty  duty,wwii  wwii,competition  competition,postabargain</t>
  </si>
  <si>
    <t>call,duty  duty,wwii  xbox,one  one,s  s,500gb  500gb,console  console,assassins  assassins,creed  creed,origins  origins,call</t>
  </si>
  <si>
    <t>rt,apex_clan1  apex_clan1,une  une,des  des,maps  maps,trouvés  trouvés,dans  dans,les  les,fichiers  fichiers,de  de,codwwii</t>
  </si>
  <si>
    <t>rt,jinhix  jinhix,mañana  mañana,libro  libro,chic  chic,s  s,si  si,veo  veo,mucho  mucho,apoyo  apoyo,en</t>
  </si>
  <si>
    <t>rt,fazejev  fazejev,michaelcondrey  michaelcondrey,hey  hey,dark  dark,matter  matter,exclusion  exclusion,zone  zone,equivalent  equivalent,codwwii  codwwii,need</t>
  </si>
  <si>
    <t>rt,vweazzy  vweazzy,jemand  jemand,hier  hier,der  der,richtig  richtig,sicke  sicke,embleme  embleme,ingame  ingame,macht  macht,codwwii</t>
  </si>
  <si>
    <t>rt,vatoisloco  vatoisloco,mexican  mexican,flag  flag,codwwii  codwwii,emblem  emblem,look  look,took  took,1hr  1hr,liking  liking,ps4</t>
  </si>
  <si>
    <t>rt,playstation_jp  playstation_jp,pgw  pgw,2017  2017,コール  コール,オブ  オブ,デューティ  デューティ,ワールドウォーii  ワールドウォーii,ブースの対戦試遊をレポート  ブースの対戦試遊をレポート,立体的で死角多数  立体的で死角多数,マルチプレイヤー用追加マップ</t>
  </si>
  <si>
    <t>win,codwwii  codwwii,ps4  ps4,xboxone  xboxone,rt  rt,follow  follow,postabargain  postabargain,amp  amp,game_collection  game_collection,enter  enter,here</t>
  </si>
  <si>
    <t>bar,good  good,codwwii</t>
  </si>
  <si>
    <t>rt,worldbestgaming  worldbestgaming,xboxodesperadoo  xboxodesperadoo,someone  someone,tells  tells,cover  cover,cover  cover,codwwii  codwwii,wbgup</t>
  </si>
  <si>
    <t>rt,shinji_freedom  shinji_freedom,codの広告  codの広告,秋元康プロデュースの劇団とのコラボレーションで  秋元康プロデュースの劇団とのコラボレーションで,プレ公演初日と被せたタイアップらしいが  プレ公演初日と被せたタイアップらしいが,この広告が裏目ってるのなんというかゲーマー不在という感じが強い</t>
  </si>
  <si>
    <t>rt,rchanfps  rchanfps,pc版codww  pc版codww,をやっている方歓迎致します  をやっている方歓迎致します,pc版cod仲間作りましょ  pc版cod仲間作りましょ,ディスコードチャンネル  ディスコードチャンネル,無期限  無期限,codww2  codww2,codwwii  codwwii,コールオブデューティー  コールオブデューティー,pc版</t>
  </si>
  <si>
    <t>やっと立ち回りに慣れてきて,キル数の方が上回るようになってきた  キル数の方が上回るようになってきた,codwwii</t>
  </si>
  <si>
    <t>entered,turtlebeach  turtlebeach,recon  recon,camo  camo,codwwii  codwwii,giveaway  giveaway,squad  squad,up  up,enter</t>
  </si>
  <si>
    <t>rt,chigztechreview  chigztechreview,finally  finally,hands  hands,codwwii</t>
  </si>
  <si>
    <t>rt,legitmeow  legitmeow,codwwii  codwwii,experience</t>
  </si>
  <si>
    <t>rt,codfrcommunity  codfrcommunity,campagne  campagne,multijoueur  multijoueur,au  au,sol  sol,nazi  nazi,zombies  zombies,quartier  quartier,général  général,divisions</t>
  </si>
  <si>
    <t>rt,postabargain  postabargain,codwwii  codwwii,arrives  arrives,takes  takes,over  over,number  number,1  1,spot  spot,week's  week's,chart</t>
  </si>
  <si>
    <t>codww,買いに行ったら  買いに行ったら,無かったのでモンハンワールド  無かったのでモンハンワールド,予約して帰宅</t>
  </si>
  <si>
    <t>watch,jordankgames  jordankgames,twitch  twitch,fighting  fighting,boss  boss,codwwii  codwwii,zombies</t>
  </si>
  <si>
    <t>rt,andyhdxgaming  andyhdxgaming,giving  giving,away  away,free  free,copy  copy,codwwii  codwwii,follow  follow,andyhdxgaming  andyhdxgaming,ll  ll,dm</t>
  </si>
  <si>
    <t>pour,participer  participer,rt  rt,follow  rt,fnac  fnac,jeu  jeu,concours  concours,à  à,l'occasion  l'occasion,de  de,la</t>
  </si>
  <si>
    <t>rt,cdiscount  cdiscount,concours  concours,ps4  ps4,codwwii  codwwii,à  à,gagner  gagner,gt  gt,pour  pour,participer  participer,rt</t>
  </si>
  <si>
    <t>rt,jordanenthy  jordanenthy,s  s,hyped  hyped,codwwii</t>
  </si>
  <si>
    <t>rt,turtlebeach  turtlebeach,tgif  tgif,giving  giving,away  away,wwii  wwii,limited  limited,edition  edition,ps4  ps4,recon  recon,camo</t>
  </si>
  <si>
    <t>rt,videojuegosgame  videojuegosgame,conoces  conoces,al  al,soldado  soldado,caganer  caganer,es  es,el  el,noob  noob,de  de,game</t>
  </si>
  <si>
    <t>oscarpolo_16,callofduty  callofduty,shgames  shgames,activision  activision,cómo  cómo,es  es,prosible  prosible,que  que,un  un,codwwii  codwwii,haya</t>
  </si>
  <si>
    <t>really,enjoying  enjoying,codwwii  codwwii,enjoying  enjoying,fking  fking,campers  campers,2017  2017,2007  2007,stop  stop,being  being,lil</t>
  </si>
  <si>
    <t>rt,nagumoaki  nagumoaki,codwwii  codwwii,下級兵がエリートを目指す  下級兵がエリートを目指す,1  1,その男素人につき  その男素人につき,via  via,youtube</t>
  </si>
  <si>
    <t>watchmixer,monday  monday,morning  morning,know  know,means  means,mighty  mighty,baldeagle  baldeagle,taking  taking,zombie  zombie,horde  horde,codwwii</t>
  </si>
  <si>
    <t>thats,right  right,haha  haha,gaming  gaming,codwwii  codwwii,zombies</t>
  </si>
  <si>
    <t>bin,auf  auf,arbeit  arbeit,und  und,eigentlich  eigentlich,lieber  lieber,codwwii  codwwii,assassinscreedorigins  assassinscreedorigins,zocken  zocken,finde  finde,den</t>
  </si>
  <si>
    <t>三人称,標準のcodww  標準のcodww,三人称さんのcod見てるとやりたくなるなぁ  三人称さんのcod見てるとやりたくなるなぁ,特に今回は標準さんがいい味出してる  特に今回は標準さんがいい味出してる,引き締まったwハマった音がしたw</t>
  </si>
  <si>
    <t>first,codwwii  codwwii,crossmap</t>
  </si>
  <si>
    <t>rt,fnac  fnac,jeu  jeu,concours  concours,à  à,l'occasion  l'occasion,de  de,la  la,sortie  sortie,de  de,codwwii</t>
  </si>
  <si>
    <t>eyy,want  want,christmas  christmas,maca  maca,wanted  wanted,someone  someone,play  play,online  online,bought  bought,early  early,codwwii</t>
  </si>
  <si>
    <t>love,zombies  zombies,codwwii  codwwii,managed  managed,round  round,50  50,lastnight  lastnight,solo</t>
  </si>
  <si>
    <t>callofduty,finalmente  finalmente,lanzó  lanzó,codwwii  codwwii,y  y,como  como,podía  podía,ser  ser,de  de,otra  otra,manera</t>
  </si>
  <si>
    <t>pour,participer  participer,rt  rt,follow  rt,cdiscount  cdiscount,concours  concours,ps4  ps4,codwwii  codwwii,à  à,gagner  gagner,gt</t>
  </si>
  <si>
    <t>rt,hollowpoiint  hollowpoiint,enjoying  enjoying,codwwii  codwwii,rt  rt,yes</t>
  </si>
  <si>
    <t>rt,divisioncodfr  divisioncodfr,les  les,10  10,prestiges  prestiges,maître  maître,prestige  prestige,de  de,codwwii  codwwii,source  source,reddit</t>
  </si>
  <si>
    <t>campers,more  more,kills  kills,ppl  ppl,actually  actually,run  run,around  around,maybe  maybe,camp  camp,corner  corner,hit</t>
  </si>
  <si>
    <t>rt,cod_sieja  cod_sieja,paris  paris,games  games,week  week,2017  2017,で行われた  で行われた,carentan  carentan,の試遊レポートです  の試遊レポートです,実物のジープも展示されていたようです  実物のジープも展示されていたようです,https</t>
  </si>
  <si>
    <t>rt,grymiix  grymiix,la  la,bar  bar,sur  sur,codwwii  codwwii,ps4share</t>
  </si>
  <si>
    <t>join,squadup  rt,astrogaming  astrogaming,20  20,callofduty  callofduty,prizes  prizes,up  up,grabs  grabs,rt  rt,amp  amp,follow</t>
  </si>
  <si>
    <t>codww,のナチス軍つえええ  のナチス軍つえええ,勝てないンゴ</t>
  </si>
  <si>
    <t>rt,codukcommunity  codukcommunity,remember  remember,play  play,before  before,11  11,17  17,pathfinder  pathfinder,pack  pack,added  added,game</t>
  </si>
  <si>
    <t>rt,cod_noble_arena  cod_noble_arena,pc版cod  pc版cod,wwii大会  wwii大会,テストカップ開催のお知らせ  テストカップ開催のお知らせ,日時  日時,11  11,11  11,20時  20時,ゲームモード  ゲームモード,ドミネーション</t>
  </si>
  <si>
    <t>codwwii,macht  macht,spaß  spaß,grafisch  grafisch,und  und,akustisch  akustisch,kein  kein,überhammer  überhammer,aber  aber,ein  ein,solides</t>
  </si>
  <si>
    <t>killing,noobs  noobs,weekend  weekend,codwwii</t>
  </si>
  <si>
    <t>rt,apex_clan1  apex_clan1,5ème  5ème,au  au,classement  classement,mondial  mondial,sur  sur,codwwii  codwwii,vise  vise,la  la,première</t>
  </si>
  <si>
    <t>rt,hammersesports  hammersesports,ps4  ps4,codwwii  codwwii,bundle  bundle,giveaway  giveaway,tag  tag,friends  friends,retweet  retweet,amp  amp,follow</t>
  </si>
  <si>
    <t>rt,javi_pastore  javi_pastore,tentez  tentez,d  d,intégrer  intégrer,ma  ma,team  team,codwwii  codwwii,à  à,la  la,pgw</t>
  </si>
  <si>
    <t>imbracciate,la  la,vostra  vostra,arma  arma,preparatevi  preparatevi,allo  allo,sbarco  sbarco,normandia  normandia,con  con,codwwii  codwwii,disponibile</t>
  </si>
  <si>
    <t>les,notes  notes,de  de,codwwii  codwwii,sur  sur,jvc  jvc,c'est  c'est,n'importe  n'importe,quoi  quoi,nan  nan,mais</t>
  </si>
  <si>
    <t>rt,zavvi  zavvi,stock  stock,amp  amp,shipping  shipping,now  now,codwwii  codwwii,call  call,duty  duty,returns  returns,roots</t>
  </si>
  <si>
    <t>picked,up  up,codwwii  codwwii,over  over,weekend  weekend,expand  expand,experience  experience,season  season,pass  pass,day  day,1</t>
  </si>
  <si>
    <t>rt,scottydonttwit  scottydonttwit,going  going,live  live,within  within,next  next,20mins  20mins,more  more,codwwii  codwwii,supportsmallstreamers  supportsmallstreamers,rt</t>
  </si>
  <si>
    <t>going,live  live,within  within,next  next,20mins  20mins,more  more,codwwii  codwwii,supportsmallstreamers  supportsmallstreamers,rt  rt,shoutout</t>
  </si>
  <si>
    <t>best,4  4,hours  hours,life  life,playing  playing,codwwii  codwwii,nerotweets</t>
  </si>
  <si>
    <t>codwwiiの広告がダサいって聞いて,スクエニだからなって思ったら  スクエニだからなって思ったら,発売元sceなのね  発売元sceなのね,まぁ  まぁ,センス的に同じ様なもんか  センス的に同じ様なもんか,この国はオンゲの広告イメージが総じて酷い気がする  この国はオンゲの広告イメージが総じて酷い気がする,一人じゃねーよ  一人じゃねーよ,から変わってない</t>
  </si>
  <si>
    <t>rt,zachtehceo  zachtehceo,wish  wish,give  give,codwwii  codwwii,codes  codes,gunna  gunna,randomly  randomly,tweeting  tweeting,dming  dming,active</t>
  </si>
  <si>
    <t>codww,どうしよっかなーと考えていたんだけど  どうしよっかなーと考えていたんだけど,最近のピラミッドの話題のおかげでアサクリも気になってきている</t>
  </si>
  <si>
    <t>por,fin  fin,vuelve  vuelve,funcionarme  funcionarme,el  el,internet  internet,aaa  aaa,jugar  jugar,al  al,codwwii</t>
  </si>
  <si>
    <t>directo,jugando  jugando,codwwii  codwwii,teamkr3w  teamkr3w,teamturnon</t>
  </si>
  <si>
    <t>次の,youtube  youtube,動画を高く評価しました  動画を高く評価しました,codwwii</t>
  </si>
  <si>
    <t>rt,codww2intel  codww2intel,rt  rt,see  see,double  double,xp  xp,weekend  weekend,one  one,cod  cod,ww2  ww2,celebrate</t>
  </si>
  <si>
    <t>rt,durx_daniel  durx_daniel,now  now,released  released,shgames  shgames,mind  mind,turning  turning,codwwii  codwwii,beta  beta,servers  servers,back</t>
  </si>
  <si>
    <t>usstexas,worst  worst,map  map,cod  cod,history  history,yes  yes,worse  worse,free  free,fall  fall,codwwii</t>
  </si>
  <si>
    <t>ww,買っちゃったw  買っちゃったw,初心者です  初心者です,コツなど教えて欲しいです  コツなど教えて欲しいです,フォローよろしくお願いします  フォローよろしくお願いします,cod  cod,codww  codww,コールオブデューティワールドウォーii</t>
  </si>
  <si>
    <t>codwwii,したい</t>
  </si>
  <si>
    <t>rt,major_recoil  major_recoil,first  first,gb  gb,win  win,codwwii  codwwii,w  w,hoosiertb  hoosiertb,feels  feels,good  good,stepping</t>
  </si>
  <si>
    <t>rt,astrogaming  astrogaming,20  20,callofduty  callofduty,prizes  prizes,up  up,grabs  grabs,rt  rt,amp  amp,follow  follow,eunitedgg</t>
  </si>
  <si>
    <t>spoke,rambo_nv  rambo_nv,cod  cod,wwii  wwii,comeback  comeback,strategy  strategy,cod  cod,esports</t>
  </si>
  <si>
    <t>rt,hollowpoiint  hollowpoiint,codwwii  codwwii,go  go,down  down,one  one,greatest  greatest,cod's</t>
  </si>
  <si>
    <t>4倍とてもあてやすい,ps4share  ps4share,codww</t>
  </si>
  <si>
    <t>rt,victrixesc  victrixesc,cod  cod,formally  formally,welcome  welcome,codwwii  codwwii,roster  roster,cwl2018  cwl2018,season  season,scrims  scrims,well</t>
  </si>
  <si>
    <t>callofdutywwii,live  live,updated  updated,cod4  cod4,forget  forget,follow  follow,see  see,go  go,live  live,try  try,crack</t>
  </si>
  <si>
    <t>rt,solodologamer  solodologamer,pull  pull,out  out,flame  flame,thrower  thrower,haha  haha,lit  lit,codwwii  codwwii,epicgamersus  epicgamersus,dnr_crew</t>
  </si>
  <si>
    <t>rt,extantesports  extantesports,girl  girl,attitude  attitude,tell  tell,wrong  wrong,hyperrts  hyperrts,alienrts  alienrts,topsrts  topsrts,shawnabner  shawnabner,guam_pez</t>
  </si>
  <si>
    <t>rt,hollowpoiint  hollowpoiint,omg  omg,finished  finished,codwwii  codwwii,campaign  campaign,freaking  freaking,gooooood  gooooood,brotherhood  brotherhood,aspect  aspect,deff</t>
  </si>
  <si>
    <t>grunt,że  że,zadowolony  zadowolony,codwwii</t>
  </si>
  <si>
    <t>新しく発売されたcodww,が結構面白そう  が結構面白そう,歴史fpsゲーム好きは未だに卒業できていない</t>
  </si>
  <si>
    <t>activision,congrats  congrats,amazing  amazing,campaign  campaign,codwwii  codwwii,looks  looks,going  going,back  back,roots  roots,right  right,decision</t>
  </si>
  <si>
    <t>callofduty,wwii  follow,amp  chance,win  codwwii,giveaway  rt,thegirlsongames  thegirlsongames,giveaway  giveaway,haven't  haven't,picked  picked,up  up,callofduty</t>
  </si>
  <si>
    <t>je,pars  pars,en  en,live  live,faire  faire,des  des,tests  tests,sur  sur,codwwii  codwwii,zombies  zombies,tw</t>
  </si>
  <si>
    <t>feels,great  great,call  call,duty  duty,grind  grind,again  again,codwwii</t>
  </si>
  <si>
    <t>毎回思うけどcodって武器数少ないくせに武器バランスgmだよな,トグルアクションとかいうhg以下のsgとかどういう脳ミソして実装したのか謎  トグルアクションとかいうhg以下のsgとかどういう脳ミソして実装したのか謎,codwwii</t>
  </si>
  <si>
    <t>rt,videojuegosgame  videojuegosgame,oscarpolo_16  oscarpolo_16,callofduty  callofduty,shgames  shgames,activision  activision,cómo  cómo,es  es,prosible  prosible,que  que,un</t>
  </si>
  <si>
    <t>rt,eaa_tw  eaa_tw,cod  cod,wwii  wwii,プレステージアイコン全10種と  プレステージアイコン全10種と,プレステージマスターアイコンが判明  プレステージマスターアイコンが判明,codwwii  wwii,サーバーの接続問題や巻き戻し現象を修正  サーバーの接続問題や巻き戻し現象を修正,原因は予想以上の人気によるアクセス集中  原因は予想以上の人気によるアクセス集中,codwwii</t>
  </si>
  <si>
    <t>rt,videojuegosgame  videojuegosgame,qué  qué,tal  tal,ha  ha,ido  ido,el  el,finde  finde,con  con,codwwii  codwwii,reclutas</t>
  </si>
  <si>
    <t>considered,sexist  sexist,want  want,women  women,world  world,war  war,2  2,game  game,purely  purely,historical  historical,accuracy</t>
  </si>
  <si>
    <t>rt,dxg_op  dxg_op,hey  hey,prestige  prestige,10  10,screen  screen,watching  watching,hope  hope,activision  activision,add  add,achievement</t>
  </si>
  <si>
    <t>rt,niels_brs  niels_brs,support  support,join  join,giveaway  giveaway,win  win,supportsmallstreamers  supportsmallstreamers,teamemmmmsie  teamemmmmsie,codwwii  codwwii,pubg  pubg,dest</t>
  </si>
  <si>
    <t>rt,codww2intel  codww2intel,call  call,duty  duty,wwii  wwii,giveaway  giveaway,codwwii  codwwii,enter  enter,1  1,rt  rt,2</t>
  </si>
  <si>
    <t>rt,zeniththeninja  zeniththeninja,time  time,codwwii  codwwii,copy  copy,giveaway  giveaway,rt  rt,follow  follow,tag  tag,2  2,follow</t>
  </si>
  <si>
    <t>rt,brash_esports  brash_esports,wednesday  wednesday,first  first,team  team,announcement  announcement,stay  stay,tuned  tuned,codwwii  codwwii,esports</t>
  </si>
  <si>
    <t>昨日codww,をプレイしたのですが  をプレイしたのですが,エイムアシストにいかに甘えていたかよく分かった</t>
  </si>
  <si>
    <t>class,setup  rt,oweup_  oweup_,need  need,solid  solid,class  setup,going  going,codwwii  codwwii,check  check,out  out,new</t>
  </si>
  <si>
    <t>keep,being  being,teamed  teamed,people  people,hands  hands,codwwii</t>
  </si>
  <si>
    <t>finished,codwwii  codwwii,campaign  campaign,m  m,crying  crying,re  re,crying  crying,activision  activision,shgames</t>
  </si>
  <si>
    <t>rt,happycashfrance  happycashfrance,les  les,joueurs  joueurs,de  de,codwwii  codwwii,ce  ce,week  week,end  end,en  en,attendant</t>
  </si>
  <si>
    <t>rt,zikkyousyaossan  zikkyousyaossan,codww  codww,直感頼りのマイペース実況  直感頼りのマイペース実況,近けりゃ刺せｗ編  近けりゃ刺せｗ編,乙三  乙三,3  3,youtubeさんから</t>
  </si>
  <si>
    <t>live,streaming  streaming,call  call,duty  duty,wwii  wwii,ps4  ps4,codwwii  codwwii,callofdutywwii</t>
  </si>
  <si>
    <t>リザルトなげーなまじで,codwwii</t>
  </si>
  <si>
    <t>rt,dexertofr  dexertofr,deux  deux,méthodes  méthodes,simples  simples,qui  qui,devraient  devraient,vous  vous,permettre  permettre,de  de,vous</t>
  </si>
  <si>
    <t>pas,le  le,temps  temps,de  de,niaiser  niaiser,pour  pour,faze  faze,attach  attach,qui  qui,se  se,fait</t>
  </si>
  <si>
    <t>submitting,fundraising  fundraising,efforts  efforts,today  today,standup2c's  standup2c's,gameon  gameon,codwwii  codwwii,marathon  marathon,final  final,donations  donations,thanks</t>
  </si>
  <si>
    <t>rt,zsolihcs  zsolihcs,join  join,squadup  squadup,x  x,cod  cod,up  up,giveaway  giveaway,w  w,eunited  eunited,amp</t>
  </si>
  <si>
    <t>want,see  see,streamed  streamed,today  today,supportsmallstreamers  supportsmallstreamers,battlefield1  battlefield1,codwwii  codwwii,fortnite  fortnite,battlefield  battlefield,1  1,fortnitegame</t>
  </si>
  <si>
    <t>rt,virgategaming  virgategaming,experience  experience,codwwii  codwwii,far</t>
  </si>
  <si>
    <t>rt,elcapitanng  elcapitanng,want  want,see  see,streamed  streamed,today  today,supportsmallstreamers  supportsmallstreamers,battlefield1  battlefield1,codwwii  codwwii,fortnite  fortnite,battlefield</t>
  </si>
  <si>
    <t>rt,prizesquad  prizesquad,follow  follow,amp  amp,retweet  retweet,win  win,callofduty  callofduty,wwii  wwii,ps4  ps4,xbox  xbox,one</t>
  </si>
  <si>
    <t>picked,up  up,codwwii  codwwii,think</t>
  </si>
  <si>
    <t>rt,eupho15  eupho15,cuando  cuando,juegas  juegas,al  al,codwwii  codwwii,todo  todo,lo  lo,demás  demás,importa</t>
  </si>
  <si>
    <t>seguimos,en  en,codwwii  codwwii,mañanero  mañanero,teamx6tence</t>
  </si>
  <si>
    <t>call,duty  duty,wwii  wwii,ww2  ww2,kill  kill,confirmed  confirmed,uss  uss,texas  texas,mutliplayer  mutliplayer,gameplay  gameplay,world</t>
  </si>
  <si>
    <t>leave,lobby  lobby,fucking  fucking,fix  fix,codwwii</t>
  </si>
  <si>
    <t>cdiscount,concours  concours,ps4  ps4,codwwii  codwwii,à  à,gagner  gagner,gt  gt,pour  pour,participer  participer,rt  rt,follow</t>
  </si>
  <si>
    <t>shgames,please  please,add  add,kill  kill,confirmed  confirmed,hardcore  hardcore,playlist  playlist,codwwii  codwwii,great  great,mode  mode,hardcore</t>
  </si>
  <si>
    <t>rt,theaeroxhub  theaeroxhub,go  go,check  check,out  out,missemmace  missemmace,streams  streams,codwwii  rt,missemmace  missemmace,streaming  streaming,ww2</t>
  </si>
  <si>
    <t>rt,rn4roku  rn4roku,オイィィィィイイイ  オイィィィィイイイ,ッス  ッス,どうもォ  どうもォ,中将でぇ  中将でぇ,す  す,え  え,と  と,今日は流行りのタグを見つけたんで  今日は流行りのタグを見つけたんで,試してみたいと思います</t>
  </si>
  <si>
    <t>go,show  show,jc  jc,love  love,wwii  wwii,codwwii</t>
  </si>
  <si>
    <t>vitysanchez13,versusgameses  rt,arriba  arriba,por  por,favor  un,rt  favor,tengo  hype,por  por,el  el,codwwii  edwardvc14,versusgameses</t>
  </si>
  <si>
    <t>set,wwii  wwii,astrogaming  astrogaming,codwwii  codwwii,a10's  a10's,super  super,underrated</t>
  </si>
  <si>
    <t>rt,playstationuk  playstationuk,anyone  anyone,prestiged  prestiged,codwwii</t>
  </si>
  <si>
    <t>rt,callofduty  callofduty,official  official,call  call,duty  duty,wwii  wwii,available  available,now  now,worldwide  worldwide,rt  rt,codwwii</t>
  </si>
  <si>
    <t>annoying,sat  sat,here  here,watching  watching,everyone  everyone,play  play,codwwii  codwwii,ffs</t>
  </si>
  <si>
    <t>rt,flowerko2  flowerko2,codwwii  codwwii,ww2  ww2,giveaway  giveaway,5  5,copies  copies,being  being,given  given,away  away,2</t>
  </si>
  <si>
    <t>rt,inglouriousjojo  inglouriousjojo,concours  concours,tu  tu,veux  veux,gagner  gagner,call  call,duty  duty,ww2  ww2,sur  sur,ps4</t>
  </si>
  <si>
    <t>de,gagner  rt,hypergamesa  hypergamesa,impatient  impatient,de  de,jouer  jouer,à  à,call  call,duty  duty,ww2  ww2,follow</t>
  </si>
  <si>
    <t>おかしいな,サプライドロップでエピックのユニフォームが出た筈なのに  サプライドロップでエピックのユニフォームが出た筈なのに,見当たらないんだが  見当たらないんだが,ω  ω,なんでや  なんでや,codwwii</t>
  </si>
  <si>
    <t>potrete,ottenere  ottenere,alcuni  alcuni,oggetti  oggetti,speciali  speciali,giocando  giocando,codwwii  codwwii,nei  nei,prossimi  prossimi,giorni</t>
  </si>
  <si>
    <t>rt,kitazawa_riki  kitazawa_riki,日本語吹替版でザスマンという役をやらせて頂きました  日本語吹替版でザスマンという役をやらせて頂きました,codwwiiというワードをtwitter上でチラホラ見かけていましたがこのゲームの事だったとは  codwwiiというワードをtwitter上でチラホラ見かけていましたがこのゲームの事だったとは,もう発売してます  もう発売してます,よろしくお願いします  よろしくお願いします,コールオブデューティー  コールオブデューティー,cod  cod,http</t>
  </si>
  <si>
    <t>rt,africangaming  africangaming,week  week,online  online,codwwii  codwwii,ps4  ps4,xb1  xb1,injustice2  injustice2,ps4  ps4,rocketleague  rocketleague,pc</t>
  </si>
  <si>
    <t>2v2,wagers  sign,up  up,now  now,7  7,november  november,rocketleague  rocketleague,2v2  wagers,injustice2  injustice2,wagers  wagers,codwwii</t>
  </si>
  <si>
    <t>liked,youtube  youtube,video  video,dubstepzz  dubstepzz,top  top,5  5,cod  cod,ww2  ww2,plays  plays,episode  episode,1</t>
  </si>
  <si>
    <t>atviassist,haven't  haven't,received  received,supply  supply,drops  drops,levelling  levelling,up  up,backdated  backdated,codwwii  codwwii,shgames</t>
  </si>
  <si>
    <t>rt,dexertofr  dexertofr,pas  pas,le  le,temps  temps,de  de,niaiser  niaiser,pour  pour,faze  faze,attach  attach,qui</t>
  </si>
  <si>
    <t>shgames,codwwii  codwwii,seriously  seriously,great  great,game  game,cant  cant,wait  wait,server  server,issues  issues,sorted  sorted,out</t>
  </si>
  <si>
    <t>wish,afford  afford,buying  buying,codwwii</t>
  </si>
  <si>
    <t>rt,lukehboy  lukehboy,hq  hq,lobby  lobby,shgames  shgames,codwwii</t>
  </si>
  <si>
    <t>hq,lobby  lobby,shgames  shgames,codwwii</t>
  </si>
  <si>
    <t>rt,code4vets  code4vets,last  last,day  day,therace  therace,still  still,time  time,limited  limited,edition  edition,gear  gear,signed</t>
  </si>
  <si>
    <t>rt,shgames  shgames,callofduty  callofduty,echoing  echoing,back  back,february  february,codwwii  codwwii,love  love,letter  letter,callofduty  callofduty,community</t>
  </si>
  <si>
    <t>please,add  add,nuke  nuke,sort  sort,codwwii  codwwii,best  best,cod  cod,michaelcondrey  michaelcondrey,shgames  shgames,glenschofield</t>
  </si>
  <si>
    <t>shoutouts,shgames  shgames,activision  activision,glorious  glorious,glitches  glitches,codwwii</t>
  </si>
  <si>
    <t>codwwii,fun  fun,tonight  tonight,fortnite  fortnite,battle  battle,royale  royale,more  more,fun  fun,thought  thought,thanks  thanks,hangin</t>
  </si>
  <si>
    <t>rt,itschrishayes  itschrishayes,want  want,play  play,call  call,duty  duty,ww2  ww2,activision  activision,codwwii</t>
  </si>
  <si>
    <t>rt,eaa_tw  eaa_tw,cod  cod,wwii  wwii,リーダーボードを一時削除  リーダーボードを一時削除,サーバー問題修正のため  サーバー問題修正のため,codwwii</t>
  </si>
  <si>
    <t>heres,reaction  reaction,gamepley  gamepley,people  people,enjoy  enjoy,codwwii  codwwii,codww2  codww2,gaminglife  gaminglife,reaction  reaction,callofduty  callofduty,youtubegaming</t>
  </si>
  <si>
    <t>rt,oscarps11  oscarps11,cuando  cuando,los  los,servers  servers,van  van,mal  mal,y  y,encuentra  encuentra,partida  partida,guiastacticases</t>
  </si>
  <si>
    <t>rt,tensityy  tensityy,r  r,p  p,jetpackers  jetpackers,codwwii  rt,lukehboy  lukehboy,hq  hq,lobby  lobby,shgames  shgames,codwwii</t>
  </si>
  <si>
    <t>codwwii,already  already,2nd  2nd,prestige  prestige,servers  servers,shaky  shaky,start  start,6  6,levels  levels,tomorrow  tomorrow,ill</t>
  </si>
  <si>
    <t>moment,7  7,9  9,weekly  weekly,dont  dont,know  know,ones  ones,completed  completed,codwwii  codwwii,codww2  codww2,ps4</t>
  </si>
  <si>
    <t>cinco,consejos  consejos,fundamentales  fundamentales,para  para,mejorar  mejorar,en  en,el  el,multijugador  multijugador,de  de,codwwii</t>
  </si>
  <si>
    <t>rt,amp  amp,follow  rt,astrogaming  astrogaming,20  20,callofduty  callofduty,prizes  prizes,up  up,grabs  grabs,rt  follow,eunitedgg</t>
  </si>
  <si>
    <t>rt,codww2intel  codww2intel,rt  rt,currently  currently,seeing  seeing,codwwii  codwwii,servers  servers,down  down,codww2  codww2,reply  reply,screenshot</t>
  </si>
  <si>
    <t>少し体調戻った感じしたからcodww,のキャンペーンしたら酔った  のキャンペーンしたら酔った,酔いに強いと自負してたから自信なくすわぁ  酔いに強いと自負してたから自信なくすわぁ,寝よ</t>
  </si>
  <si>
    <t>cod,wwii  wwii,sledgehammer  sledgehammer,games  games,verfasst  verfasst,statement  statement,zu  zu,serverproblemen  serverproblemen,der  der,launch  launch,week</t>
  </si>
  <si>
    <t>donc,une  une,game  game,plus  plus,de  de,80  80,kill  kill,qui  qui,compte  compte,pas  pas,parce</t>
  </si>
  <si>
    <t>rt,ltzstealth  ltzstealth,cod  cod,ww2  ww2,multiplayer  multiplayer,nutshell  nutshell,people  people,sitting  sitting,head  head,glitches  glitches,campers</t>
  </si>
  <si>
    <t>cod,ww2  ww2,multiplayer  multiplayer,nutshell  nutshell,people  people,sitting  sitting,head  head,glitches  glitches,campers  campers,codwwii</t>
  </si>
  <si>
    <t>rt,codinfobase  codinfobase,cod  cod,wwii  wwii,sledgehammer  sledgehammer,games  games,verfasst  verfasst,statement  statement,zu  zu,serverproblemen  serverproblemen,der</t>
  </si>
  <si>
    <t>rt,quanflix_  quanflix_,codwwii  codwwii,giveaway  giveaway,1  1,follow  follow,quanflix_  quanflix_,2  2,rt  rt,tweet  tweet,picking</t>
  </si>
  <si>
    <t>rt,mitchiijohn  mitchiijohn,going  going,live  live,cod  cod,wwii  wwii,grind  grind,friends  friends,boots  boots,ground  ground,yo</t>
  </si>
  <si>
    <t>going,live  live,cod  cod,wwii  wwii,grind  grind,friends  friends,boots  boots,ground  ground,yo  yo,downunderteam_</t>
  </si>
  <si>
    <t>enter,ps4  ps4,limited  limited,edition  edition,codwwii  codwwii,giveaway</t>
  </si>
  <si>
    <t>rt,gamehayes  gamehayes,picking  picking,up  up,codwwii  codwwii,level  level,up  up,store  store,gameelite  gameelite,boost  boost,rewards</t>
  </si>
  <si>
    <t>la,disperazione  disperazione,nel  nel,non  non,farlo  farlo,di  di,lyezar  lyezar,nella  nella,live  live,di  di,codwwii</t>
  </si>
  <si>
    <t>collat,collat  rt,legitmeow  legitmeow,collat  collat,codwwii</t>
  </si>
  <si>
    <t>rt,gamerchick82  gamerchick82,ww2  ww2,prestige  prestige,grind  grind,weapon  weapon,skins_ps4  skins_ps4,pro  pro,supportsmallerstreamers  supportsmallerstreamers,codwwii  codwwii,twitchstarter</t>
  </si>
  <si>
    <t>ww2,prestige  prestige,grind  grind,weapon  weapon,skins_ps4  skins_ps4,pro  pro,supportsmallerstreamers  supportsmallerstreamers,codwwii  codwwii,twitchstarter  twitchstarter,twitchsharer</t>
  </si>
  <si>
    <t>codww,でショットガンに敵を燃やす焼夷弾を装填できるんだけどこれで敵倒したときの断末魔が迫真過ぎてかなりエグい</t>
  </si>
  <si>
    <t>rt,omgitsalia  omgitsalia,ffs  ffs,actually  actually,game  game,codwwii  codwwii,22  22,1  1,servers  servers,kick  kick,never</t>
  </si>
  <si>
    <t>rt,noctucx  noctucx,die  die,ersten  ersten,stunden  stunden,codwwii  codwwii,waren  waren,durchaus  durchaus,spaßig  spaßig,kampagne  kampagne,ist</t>
  </si>
  <si>
    <t>collateral,quad  quad,au  au,snip  snip,chez  chez,fazeclan  fazeclan,ça  ça,rigole  rigole,pas  pas,virgilino  virgilino,codwwii</t>
  </si>
  <si>
    <t>rt,ignukdeals  ignukdeals,stocks  stocks,last  last,1tb  1tb,xbox  xbox,one  one,s  s,assassinscreed  assassinscreed,bundle  bundle,codwwii</t>
  </si>
  <si>
    <t>montanablack,codwwii</t>
  </si>
  <si>
    <t>rt,mettlestate  mettlestate,s  s,right  right,season  season,1  1,astro  astro,codwwii  codwwii,league  league,kicks  kicks,jan</t>
  </si>
  <si>
    <t>grinding,codwwii  codwwii,xbox  xbox,past  past,few  few,days  days,stream  stream,later  later,old  old,waw  waw,crew</t>
  </si>
  <si>
    <t>squidgaming,countdowntox  countdowntox,playing  playing,new  new,codwwii  codwwii,hehe</t>
  </si>
  <si>
    <t>rt,astroboy_13def  astroboy_13def,idは教えるので  idは教えるので,フレンド募集してます  フレンド募集してます,一緒に出来る方お願いします  一緒に出来る方お願いします,気軽にフォロー  気軽にフォロー,リプ  リプ,お願いします  お願いします,codww2  codww2,codwwii  codwwii,フレンド募集</t>
  </si>
  <si>
    <t>op,pc  binnenkort,veel  veel,video's  video's,van  van,gta  gta,op  pc,ps4  ps4,met  met,de  de,hele</t>
  </si>
  <si>
    <t>codwwii,reigns  reigns,top  top,uk  uk,sales  sales,chart</t>
  </si>
  <si>
    <t>rt,youngboistreets  youngboistreets,hit  hit,nasty  nasty,triple  triple,omg  omg,imheavyyy  imheavyyy,imzachfresh  imzachfresh,goat2xs  goat2xs,ttgdjay  ttgdjay,drama2xs</t>
  </si>
  <si>
    <t>kotaku,codwwii  codwwii,called  called,cod  cod,banzai  banzai,japan</t>
  </si>
  <si>
    <t>live,watchmixerwith  watchmixerwith,codwwii</t>
  </si>
  <si>
    <t>codwwii,ダイヤモンド迷彩解除のコツと各武器の解説  ダイヤモンド迷彩解除のコツと各武器の解説,スナイパーライフル編  スナイパーライフル編,eaa  eaa,公開されてました  公開されてました,ショットガンも頑張ってます٩  ショットガンも頑張ってます٩,'ω'  'ω',و</t>
  </si>
  <si>
    <t>rt,slipperysnips  slipperysnips,many  many,twitter  twitter,fam  fam,picked  picked,up  up,new  new,codwwii  codwwii,yesterday  yesterday,happysaturday</t>
  </si>
  <si>
    <t>rt,bxkid7  bxkid7,good  good,morning  morning,live  live,grind  grind,codwwii  codwwii,pumped  pumped,up  up,today  today,j4lorg</t>
  </si>
  <si>
    <t>codwwii,codww2  rt,bxkid7  bxkid7,good  good,morning  morning,live  live,grind  grind,codwwii  codwwii,pumped  pumped,up  up,today</t>
  </si>
  <si>
    <t>codww,ってpc版鯖どこなんだろ  ってpc版鯖どこなんだろ,あの値段だから買ってラグで萎えるのは嫌だなぁ</t>
  </si>
  <si>
    <t>次の,youtube  youtube,動画を高く評価しました  動画を高く評価しました,dubstepzz  dubstepzz,top  top,5  5,cod  cod,ww2  ww2,plays  plays,episode  episode,2</t>
  </si>
  <si>
    <t>rt,hypergamesa  hypergamesa,impatient  impatient,de  de,jouer  jouer,à  à,call  call,duty  duty,ww2  ww2,follow  follow,hypergamesa</t>
  </si>
  <si>
    <t>rt,srsrlobo  srsrlobo,cdiscount  cdiscount,concours  concours,ps4  ps4,codwwii  codwwii,à  à,gagner  gagner,gt  gt,pour  pour,participer</t>
  </si>
  <si>
    <t>codwwii,مين  مين,عندوو  عندوو,نسخه</t>
  </si>
  <si>
    <t>gamers,want  want,more  more,realism  realism,codwwii  codwwii,lets  lets,replace  replace,micro  micro,transactions  transactions,giving  giving,everything</t>
  </si>
  <si>
    <t>rt,hollowpoiint  hollowpoiint,enjoying  enjoying,codwwii  codwwii,rt  rt,yes  rt,codww2intel  codww2intel,rt  rt,agree  agree,snipers  snipers,bar</t>
  </si>
  <si>
    <t>rt,sarahjayne993  sarahjayne993,im  im,live  live,codwwii  codwwii,itz_official1</t>
  </si>
  <si>
    <t>im,live  live,codwwii  codwwii,itz_official1</t>
  </si>
  <si>
    <t>コール,オブ  オブ,デューティ  rt,playstation_jp  playstation_jp,闘いの幕が開く  闘いの幕が開く,fpsの最高峰  fpsの最高峰,コール  デューティ,シリーズ最新作  シリーズ最新作,コール  デューティ,ワールドウォーii  ワールドウォーii,がいよいよ本日発売</t>
  </si>
  <si>
    <t>az,új  új,call  call,duty  duty,kampányától  kampányától,azért  azért,nem  nem,vágtam  vágtam,hanyatt  hanyatt,magam  magam,viszont</t>
  </si>
  <si>
    <t>rt,eupho15  eupho15,seguimos  seguimos,en  en,codwwii  codwwii,mañanero  mañanero,teamx6tence</t>
  </si>
  <si>
    <t>rt,eupho15  eupho15,seguimos  seguimos,en  en,codwwii  codwwii,mañanero  mañanero,teamx6tence  amenizar,la  la,mañana  mañana,con  con,eupho15</t>
  </si>
  <si>
    <t>codww,買いたいけどdl版買ったらどれぐらい時間かかるのやら  買いたいけどdl版買ったらどれぐらい時間かかるのやら,家のwi  家のwi,fiクソやしなぁ</t>
  </si>
  <si>
    <t>rt,yassingronie  yassingronie,débloque  débloque,le  le,camo  camo,diamant  diamant,épisode  épisode,2  2,ici  ici,max  max,de</t>
  </si>
  <si>
    <t>j'viens,de  de,jouer  jouer,ma  ma,1st  1st,ctf  ctf,j'ai  j'ai,tt  tt,simplement  simplement,fait  fait,un</t>
  </si>
  <si>
    <t>codwwiiを無言生放送,テスト動画  テスト動画,via  via,youtube</t>
  </si>
  <si>
    <t>rt,philmohney  philmohney,first  first,molotov  molotov,cocktail  cocktail,kill  kill,screaming  screaming,tho  tho,codwwii  codwwii,twitchclips  twitchclips,supportsmallstreamers</t>
  </si>
  <si>
    <t>first,molotov  molotov,cocktail  cocktail,kill  kill,screaming  screaming,tho  tho,codwwii  codwwii,twitchclips  twitchclips,supportsmallstreamers  supportsmallstreamers,teamstreamdream</t>
  </si>
  <si>
    <t>rt,apex_clan1  apex_clan1,le  le,marathon  marathon,codwwii  codwwii,est  est,en  en,ligne  ligne,https  https,t  t,co</t>
  </si>
  <si>
    <t>rt,hollowpoiint  hollowpoiint,8  8,hours  hours,sleep  sleep,last  last,4  4,days  days,hooked  hooked,codwwii  codwwii,best</t>
  </si>
  <si>
    <t>投稿いたしました,codwwiiキャンペーン実況チャプター４  codwwiiキャンペーン実況チャプター４,今回は酔う回でし</t>
  </si>
  <si>
    <t>codww,の配信しました  の配信しました,いよいよ後半戦  いよいよ後半戦,無事に生きて帰れるのか</t>
  </si>
  <si>
    <t>rt,myst__alex  myst__alex,watch  watch,codwwii</t>
  </si>
  <si>
    <t>mahlzeit,heute  heute,abend  abend,um  um,22  22,00  00,codwwii  codwwii,gekugaming  gekugaming,swissgaming  swissgaming,gekunation  gekunation,callofduty</t>
  </si>
  <si>
    <t>rt,shgames  shgames,codwwii  codwwii,launch  launch,day  day,amazing  amazing,3  3,years  years,thank  thank,much  much,love</t>
  </si>
  <si>
    <t>ventas,de  de,la  la,semana  semana,en  en,uk  uk,call  call,duty  duty,wwii  wwii,gana  gana,el</t>
  </si>
  <si>
    <t>rt,karnageclan  karnageclan,strawberry  strawberry,shortcake  shortcake,gfuelenergy  gfuelenergy,codwwii  codwwii,grind  grind,use  use,code  code,karnage  karnage,10</t>
  </si>
  <si>
    <t>think,worst  worst,thing  thing,codwwii  codwwii,tiny  tiny,maps  maps,breed  breed,spraying  spraying,around  around,corner  corner,camping</t>
  </si>
  <si>
    <t>rt,randymash  randymash,fortnite  fortnite,pure  pure,broken  broken,moving  moving,over  over,try  try,codwwii  codwwii,first  first,time</t>
  </si>
  <si>
    <t>rt,savagered__  savagered__,average  average,life  life,sniper  sniper,montage  montage,codwwii  codwwii,bootsontheground  bootsontheground,fazeup</t>
  </si>
  <si>
    <t>rt,dvnt_pinkie  dvnt_pinkie,stoned  stoned,codwwii  codwwii,xbox  xbox,streamertweets  streamertweets,streamgoinglive  streamgoinglive,twitchonline  twitchonline,twitchraid  twitchraid,twitchtvonl  rt,mitchiijohn</t>
  </si>
  <si>
    <t>あ,ああ  ああ,codww  codww,買っちゃった  買っちゃった,これから忙しくなるのに  これから忙しくなるのに,時間を食べるソフト買ってしまった</t>
  </si>
  <si>
    <t>straks,nog  nog,wat  wat,codwwii  codwwii,knallen</t>
  </si>
  <si>
    <t>6,hours  hours,sleep  sleep,8  8,hours  hours,work  work,10  10,hours  hours,call  call,duty  duty,ww2</t>
  </si>
  <si>
    <t>fishanatornl,nee  nee,de  de,duitsers  duitsers,codwwii</t>
  </si>
  <si>
    <t>campers,amp  amp,quick  quick,scoppers  scoppers,already  already,game  game,ruined  ruined,codwwii  codwwii,sortitout</t>
  </si>
  <si>
    <t>明日は休みやから,まったりcodwwiiやるんや  まったりcodwwiiやるんや,ω</t>
  </si>
  <si>
    <t>rt,dexertofr  dexertofr,avec  avec,ça  ça,plus  plus,d'excuse  d'excuse,pour  pour,ne  ne,pas  pas,connaître  connaître,les</t>
  </si>
  <si>
    <t>rt,shopvillecanada  shopvillecanada,win  win,codwwii  codwwii,ps4  ps4,xboxone  xboxone,shopville  shopville,rt  rt,entry  entry,deetz  deetz,codwii</t>
  </si>
  <si>
    <t>rt,gamedigital  gamedigital,whether  whether,conquering  conquering,campaign  campaign,dominating  dominating,multiplayer  multiplayer,turtle  turtle,beach  beach,headset  headset,perfect</t>
  </si>
  <si>
    <t>rt,tiburoncitopum  tiburoncitopum,cdiscount  cdiscount,concours  concours,ps4  ps4,codwwii  codwwii,à  à,gagner  gagner,gt  gt,pour  pour,participer</t>
  </si>
  <si>
    <t>enjoying,codwwii  codwwii,we've  we've,great  great,merchandise  merchandise,available  available,bemoregeek  bemoregeek,sections  sections,graingergames</t>
  </si>
  <si>
    <t>quel,est  est,votre  votre,mode  mode,de  de,jeu  jeu,préféré  préféré,en  en,multi  multi,sur  sur,callofduty</t>
  </si>
  <si>
    <t>rt,masteraxel19  masteraxel19,quel  quel,est  est,votre  votre,mode  mode,de  de,jeu  jeu,préféré  préféré,en  en,multi</t>
  </si>
  <si>
    <t>rt,callofduty  callofduty,here  here,call  call,duty  duty,wwii  wwii,arrived  arrived,players  players,united  united,states  states,rt</t>
  </si>
  <si>
    <t>error,code  code,69664  69664,callofduty  callofduty,codwwii  codwwii,still  still,play  play,game  game,4  4,days  days,launch</t>
  </si>
  <si>
    <t>rt,albertolloretpm  albertolloretpm,lo  lo,de  de,los  los,niveles  niveles,del  del,audio  audio,en  en,castellano  castellano,de</t>
  </si>
  <si>
    <t>rt,charlieintel  charlieintel,here's  here's,close  close,up  up,codwwii  codwwii,scufgaming  scufgaming,controller  controller,rt  rt,see  see,code</t>
  </si>
  <si>
    <t>michaelcondrey,update  update,leaderboards  leaderboards,amp  amp,103295  103295,error  error,everyone's  everyone's,getting  getting,multiplayer  multiplayer,codwwii  codwwii,amp</t>
  </si>
  <si>
    <t>rt,soarpz  soarpz,liked  liked,youtube  youtube,video  video,dubstepzz  dubstepzz,top  top,5  5,cod  cod,ww2  ww2,plays</t>
  </si>
  <si>
    <t>rt,stdxsp4zeffect  stdxsp4zeffect,guess  guess,back  back,codwwii  codwwii,scufgaming  scufgaming,settodestroyx  settodestroyx,gfuelenergy</t>
  </si>
  <si>
    <t>guess,back  back,codwwii  codwwii,scufgaming  scufgaming,settodestroyx  settodestroyx,gfuelenergy</t>
  </si>
  <si>
    <t>rt,michaelcondrey  michaelcondrey,finally  finally,launch  launch,weekend  weekend,fans  fans,fans  fans,thanks  thanks,standing  standing,over  over,past</t>
  </si>
  <si>
    <t>shgames,michaelcondrey  michaelcondrey,best  best,multiplayer  multiplayer,mw  mw,amp  amp,played  played,one  one,continuously  continuously,6  6,months</t>
  </si>
  <si>
    <t>rt,dominos_uk  dominos_uk,care  care,package  package,dropped  dropped,tag  tag,3  3,best  best,soldiers  soldiers,chance  chance,winning</t>
  </si>
  <si>
    <t>rt,charlieintel  charlieintel,rank  rank,reset  reset,codwwii  codwwii,please  please,reach  reach,out  out,activision  activision,support  support,atviassist</t>
  </si>
  <si>
    <t>finished,cod  cod,wwii  wwii,campaign  campaign,honestly  honestly,one  one,best  best,storylines  storylines,played  played,codwwii  codwwii,sledgehammergames</t>
  </si>
  <si>
    <t>codwwii,twitch  twitch,callofdutyww2</t>
  </si>
  <si>
    <t>spent,more  more,time  time,willing  willing,admit  admit,achievement  achievement,codwwii</t>
  </si>
  <si>
    <t>rush,gaming  rt,cod_noble_arena  cod_noble_arena,pc版cod  pc版cod,wwii大会  wwii大会,テストカップ開催のお知らせ  テストカップ開催のお知らせ,日時  日時,11  11,11  11,20時  20時,ゲームモード</t>
  </si>
  <si>
    <t>rt,vnmtourney  vnmtourney,xb1  xb1,amp  amp,ps4  ps4,codwwii  codwwii,league  league,agile_rts  agile_rts,fear_rts  fear_rts,quickest_rts  quickest_rts,codiwscrims</t>
  </si>
  <si>
    <t>atviassist,shgames  shgames,high  high,volume  volume,players  players,connecting  connecting,servers  servers,very  very,short  short,window  window,um</t>
  </si>
  <si>
    <t>playing,codwwii  codwwii,previewing  previewing,new  new,video  video,end  end,time  time,youtube</t>
  </si>
  <si>
    <t>rt,beagplays  beagplays,join  join,stream  stream,codwwii  codwwii,now  now,twitch  twitch,twitchaffiliate  twitchaffiliate,supportsmallstreamers  supportsmallstreamers,twitch_rt  rt,philmohney</t>
  </si>
  <si>
    <t>join,stream  stream,codwwii  codwwii,now  now,twitch  twitch,twitchaffiliate  twitchaffiliate,supportsmallstreamers  supportsmallstreamers,twitch_rt</t>
  </si>
  <si>
    <t>rt,beagplays  beagplays,join  join,stream  stream,codwwii  codwwii,now  now,twitch  twitch,twitchaffiliate  twitchaffiliate,supportsmallstreamers  supportsmallstreamers,twitch_rt</t>
  </si>
  <si>
    <t>rt,beagplays  beagplays,join  join,stream  stream,codwwii  codwwii,now  now,twitch  twitch,twitchaffiliate  twitchaffiliate,supportsmallstreamers  supportsmallstreamers,twitch_rt  rt,elcapitanng</t>
  </si>
  <si>
    <t>rt,codww2intel  codww2intel,issue  issue,seems  seems,infinite  infinite,loading  loading,screen  screen,loop  loop,now  now,codwwii  codwwii,servers</t>
  </si>
  <si>
    <t>codww,略し方がダブダブツーからしてもうダサい  codww,届いた  届いた,とりま今日はストーリークリアするまでやろ</t>
  </si>
  <si>
    <t>ha,gustado  gustado,un  un,vídeo  vídeo,de  de,youtube  youtube,https  https,t  t,co  co,lwdmb9tita  lwdmb9tita,reventando</t>
  </si>
  <si>
    <t>stoned,codwwii  codwwii,xbox  xbox,streamertweets  streamertweets,streamgoinglive  streamgoinglive,twitchonline  twitchonline,twitchraid  twitchraid,twitchtvonline</t>
  </si>
  <si>
    <t>rt,dvnt_pinkie  dvnt_pinkie,stoned  stoned,codwwii  codwwii,xbox  xbox,streamertweets  streamertweets,streamgoinglive  streamgoinglive,twitchonline  twitchonline,twitchraid  twitchraid,twitchtvonl</t>
  </si>
  <si>
    <t>stuck,lesson  lesson,wanna  wanna,play  play,codwwii  codwwii,callofduty</t>
  </si>
  <si>
    <t>headquarters,leadersboards  leadersboards,up  up,nobody  nobody,s  s,listed  listed,codwwii  codwwii,charlieintel</t>
  </si>
  <si>
    <t>ついに舞台は第二次世界大戦,コール  コール,オブ  オブ,デューティ  デューティ,ワールドウォーii  ワールドウォーii,が  が,予約開始  予約開始,codwwii  codwwii,bf1  bf1,新作ゲーム  新作ゲーム,ps4</t>
  </si>
  <si>
    <t>rt,nerotweets  nerotweets,here  here,top  top,codwwii  codwwii,hq  hq,well  well,find  find,hidden  hidden,gridiron  gridiron,balls</t>
  </si>
  <si>
    <t>rt,bensimmons25  bensimmons25,s  s,good  good,check  check,out  out,tomorrow  tomorrow,playing  playing,new  new,callofduty  callofduty,boy</t>
  </si>
  <si>
    <t>rt,tpindell  tpindell,first  first,kill  kill,codwwii  codwwii,tgg</t>
  </si>
  <si>
    <t>yes,codwwii  codwwii,out  out,now  now,finished  finished,still  still,wads  wads,out  out,month  month,nfspayback  nfspayback,awesome</t>
  </si>
  <si>
    <t>rt,limonadasr  limonadasr,cdiscount  cdiscount,concours  concours,ps4  ps4,codwwii  codwwii,à  à,gagner  gagner,gt  gt,pour  pour,participer</t>
  </si>
  <si>
    <t>rt,painkillerq8  painkillerq8,خلصت  خلصت,مراجعة  مراجعة,codwwii  codwwii,بس  بس,باقي  باقي,المونتاج  المونتاج,كم  كم,تتوقعون  تتوقعون,للتقييم</t>
  </si>
  <si>
    <t>nareszcie,znalazłem  znalazłem,więcej  więcej,czasu  czasu,żeby  żeby,przysiąść  przysiąść,codwwii  codwwii,kampania  kampania,jest  jest,tak  tak,bardzo</t>
  </si>
  <si>
    <t>actually,good  good,smg  smg,game  game,gun  gun,fights  fights,inconsistent  inconsistent,s  s,nuts  nuts,dude  dude,codwwii</t>
  </si>
  <si>
    <t>great,added  added,additional  additional,missions  missions,dlc  dlc,add  add,more  more,substance  substance,game  game,codwwii  new,cod</t>
  </si>
  <si>
    <t>cod,ww2  ww2,realistic  realistic,activision  activision,somehow  somehow,servers  servers,1940  1940,amazing  amazing,codwwii</t>
  </si>
  <si>
    <t>morning,gamers  gamers,still  still,waiting  waiting,games  games,codwwii  codwwii,install  install,come  come,down  down,see  see,play</t>
  </si>
  <si>
    <t>rt,durx_daniel  durx_daniel,gunfights  gunfights,codwwii  codwwii,damn  damn,inconsistent  inconsistent,odd  odd,feeling  feeling,even  even,dropping  dropping,lot</t>
  </si>
  <si>
    <t>rt,jesuli__rc  jesuli__rc,empieza  empieza,un  un,nuevo  nuevo,año  año,suerte  suerte,todos  todos,y  y,espero  espero,que</t>
  </si>
  <si>
    <t>playing,codwwii  codwwii,zombies  zombies,son  son,thought  thought,bit  bit,much  much,blast  blast,together  together,until  until,character</t>
  </si>
  <si>
    <t>announcing,new  new,eu  eu,codwwii  codwwii,roster  roster,tonight  tonight,good  good,monday  monday,everyone  everyone,mondaymotivaton</t>
  </si>
  <si>
    <t>rt,codww2intel  codww2intel,cod  cod,ww2  ww2,servers  servers,today  today,codww2  codww2,codwwii  codwwii,reply  reply,working  working,working</t>
  </si>
  <si>
    <t>baller,search  search,gone  gone,wrong  wrong,itsatrap  itsatrap,thexclusiveace  thexclusiveace,stonewalltabor  stonewalltabor,enyaok  enyaok,codwwii  codwwii,ps4share  today's,gamertagmisspelling</t>
  </si>
  <si>
    <t>call,duty  duty,back  back,best  best,codwwii</t>
  </si>
  <si>
    <t>well,hit  hit,prestige  prestige,one  one,codwwii  codwwii,let's</t>
  </si>
  <si>
    <t>rt,callofduty  callofduty,juega  juega,en  en,la  la,1  1,ª  ª,división  división,de  de,infantería  infantería,y</t>
  </si>
  <si>
    <t>heroes,wear  wear,capes  capes,buy  buy,first  first,door  door,zombies  zombies,codwwii  codwwii,zombies</t>
  </si>
  <si>
    <t>皆さん上手すぎです,cod  cod,ww2  ww2,codww2  codww2,codwwii</t>
  </si>
  <si>
    <t>rt,callofduty  call,duty  duty,wwii  callofduty,t  t,minus  minus,one  one,hour  hour,until  until,call  wwii,arrives</t>
  </si>
  <si>
    <t>actually,really  really,loving  loving,codwwii  codwwii,atm  atm,probably  probably,even  even,one  one,favs  favs,really  really,care</t>
  </si>
  <si>
    <t>codwwii,postazione  postazione,via  via,youtube  postazione,tramite  tramite,youtube</t>
  </si>
  <si>
    <t>dopo,voti  voti,anche  anche,le  le,vendite  vendite,testimoniano  testimoniano,il  il,successo  successo,di  di,codwwii</t>
  </si>
  <si>
    <t>codww,redditの記事にマルチプレイの指令本部マップをわかり易く作成しているプレイヤーがいました  redditの記事にマルチプレイの指令本部マップをわかり易く作成しているプレイヤーがいました,codww2  codww2,made  made,overhead  overhead,reference  reference,map  map,headquarters</t>
  </si>
  <si>
    <t>codww,やりたい  やりたい,ボソ  codww,のwikiチラ見してきたけど予想通り小学生ばっかりだな</t>
  </si>
  <si>
    <t>codwwii,best  best,cod  cod,bo1</t>
  </si>
  <si>
    <t>codww,買ってやったった</t>
  </si>
  <si>
    <t>wanna,grind  grind,wwii  wwii,thanks  thanks,shgames  shgames,brining  brining,feeling  feeling,back  back,codwwii  codwwii,bootsonground</t>
  </si>
  <si>
    <t>rt,_krypticelement  _krypticelement,finished  finished,campaign  campaign,codwwii  codwwii,amazing  amazing,story  story,hats  hats,guys  guys,callofduty  callofduty,shgames</t>
  </si>
  <si>
    <t>rt,ipuxt  ipuxt,codwwii  codwwii,1  1,2  2,3  3,lost  lost,count  count,xd  codwwii,وقتها  وقتها,قلت</t>
  </si>
  <si>
    <t>resttpowered,rozmyslam  rozmyslam,ze  ze,ci  ci,destiny  destiny,2  2,alebo  alebo,codwwii</t>
  </si>
  <si>
    <t>turner,codwwii</t>
  </si>
  <si>
    <t>captainfunasaka,codww  codww,ってどうよ</t>
  </si>
  <si>
    <t>hit,markers  markers,codwwii</t>
  </si>
  <si>
    <t>rt,exodusfates  exodusfates,opticmaniac  opticmaniac,saucing  saucing,kids  kids,codwwii  codwwii,pubs</t>
  </si>
  <si>
    <t>opticmaniac,saucing  saucing,kids  kids,codwwii  codwwii,pubs</t>
  </si>
  <si>
    <t>星の夢soul,0sをエンブレムで作ってみた  0sをエンブレムで作ってみた,codwwii  codwwii,ps4share</t>
  </si>
  <si>
    <t>rt,fpskrieger  fpskrieger,today's  today's,gamertagmisspelling  gamertagmisspelling,'duecex22'  'duecex22',people  people,check  check,spelling  spelling,codwwii  codwwii,callofduty  callofduty,ps4</t>
  </si>
  <si>
    <t>liked,youtube  youtube,video  video,rgm  rgm,podcast  podcast,34  34,codwwii  codwwii,destiny  destiny,2  2,xbox  xbox,one</t>
  </si>
  <si>
    <t>rt,xleeshh  xleeshh,codwwii</t>
  </si>
  <si>
    <t>rt,codww2intel  codww2intel,known  known,issues  issues,codwwii  codwwii,still  still,experiencing  experiencing,issues  codww2intel,rt  rt,agree  agree,snipers</t>
  </si>
  <si>
    <t>rt,codww2intel  codww2intel,rt  rt,still  still,experiencing  experiencing,issues  issues,codwwii  codwwii,servers  servers,taking  taking,long  long,time</t>
  </si>
  <si>
    <t>rt,airwolfgamer  airwolfgamer,subiendo  subiendo,nuevo  nuevo,video  video,codwwii  codwwii,atentos  atentos,al  al,canal  canal,promo_yt</t>
  </si>
  <si>
    <t>prestige,codwwii</t>
  </si>
  <si>
    <t>rt,originsgamingfr  originsgamingfr,concours  concours,gagne  gagne,un  un,season  season,pass  pass,codwwii  codwwii,sur  sur,xboxone  xboxone,rt</t>
  </si>
  <si>
    <t>rt,muttro  muttro,callofduty  callofduty,callofdutywwii  callofdutywwii,callofdutyww2  callofdutyww2,codwwii  codwwii,xboxone  xboxone,ps4  ps4,pc  pc,gameplay  gameplay,campanha</t>
  </si>
  <si>
    <t>codwwii,xboxone  xboxone,ps4  ps4,pc  pc,gameplay  gameplay,campanha  call,duty  duty,wwii  wwii,campanha  campanha,04  04,world</t>
  </si>
  <si>
    <t>rt,byrovi23  byrovi23,creo  creo,que  que,ahora  ahora,mismo  mismo,inpinkmel  inpinkmel,tiene  tiene,más  más,viciada  viciada,que</t>
  </si>
  <si>
    <t>rt,kanechika27  kanechika27,コールオブデューティシリーズ並べて観た  コールオブデューティシリーズ並べて観た,いやぁ圧巻  いやぁ圧巻,歴史を感じる  歴史を感じる,codwwii</t>
  </si>
  <si>
    <t>grind,continue  continue,codwwii</t>
  </si>
  <si>
    <t>мидир,умер  умер,как  как,и  и,сервера  сервера,codwwii  codwwii,ps4share</t>
  </si>
  <si>
    <t>rt,yassingronie  kar98k,en  rt,apex_clan1  apex_clan1,5ème  5ème,au  au,classement  classement,mondial  mondial,sur  sur,codwwii  codwwii,vise</t>
  </si>
  <si>
    <t>rt,apex_clan1  apex_clan1,rt  rt,si  si,tu  tu,des  des,problèmes  problèmes,de  de,connexion  connexion,sur  sur,codwwii</t>
  </si>
  <si>
    <t>messaging,chill  chill,ya  ya,beans  beans,kicking  kicking,arse  arse,codwwii  codwwii,priorities</t>
  </si>
  <si>
    <t>los,de  rt,antonioperezsfc  antonioperezsfc,los  de,pes  pes,nos  nos,quejamos  quejamos,de  de,los  los,servidores  servidores,del</t>
  </si>
  <si>
    <t>rt,codfanboy1993  codfanboy1993,want  want,thank  thank,michaelcondrey  michaelcondrey,glenschofield  glenschofield,shgames  shgames,callofduty  callofduty,hard  hard,work  work,codwwii</t>
  </si>
  <si>
    <t>arrived,brunswick  brunswick,time  time,lend  lend,helping  helping,hand  hand,codwwii  codwwii,zombiesrun</t>
  </si>
  <si>
    <t>streaming,tonight  tonight,8pm  8pm,continuing  continuing,grind  grind,codwwii  codwwii,try  try,complete  complete,fun  fun,challenges</t>
  </si>
  <si>
    <t>ps4でcodww,始めました  始めました,今のところお気に入りはm1ガーランド  今のところお気に入りはm1ガーランド,あのカシャーン音はやはりたまりませんねっ</t>
  </si>
  <si>
    <t>y,para  para,muestra  muestra,de  de,lo  lo,dicho  dicho,un  un,boton  boton,codwwii  por,dios  dios,acaba</t>
  </si>
  <si>
    <t>codwwii,great  great,game  game,bullshiters  mind,being  being,beaten  beaten,skill  skill,bullshit  bullshit,quick  quick,scoping  scoping,hacks</t>
  </si>
  <si>
    <t>good,morning  morning,everyone  everyone,ready  ready,new  new,day  day,university  university,codwwii  codwwii,prselevanta</t>
  </si>
  <si>
    <t>codwwii,videos  videos,r  r,schedule  schedule,s  s,new  new,game  game,thoughts</t>
  </si>
  <si>
    <t>everyone,saying  saying,codwwii  codwwii,best  best,callofduty  callofduty,fucking  fucking,retarded  retarded,clearly  clearly,never  never,played  played,bo</t>
  </si>
  <si>
    <t>rt,xtralife_es  xtralife_es,este  este,viernes  viernes,empieza  empieza,la  la,segunda  segunda,guerra  guerra,mundial  mundial,reserva  reserva,ya</t>
  </si>
  <si>
    <t>call,duty  duty,wwii  wwii,gridiron  gridiron,best  best,game  game,via  via,youtube  youtube,codww2  codww2,gridiron  gridiron,callofduty</t>
  </si>
  <si>
    <t>rt,aarongreenberg  aarongreenberg,pumped  pumped,see  see,support  support,callofduty  callofduty,wwii  wwii,now  now,confirmed  confirmed,4k  4k,ultra</t>
  </si>
  <si>
    <t>codww,のストーリーモードの始まりであるノルマンディー上陸  のストーリーモードの始まりであるノルマンディー上陸,フランス上陸  フランス上陸,は終戦のほぼ1年前  は終戦のほぼ1年前,それより1年前に連合軍はイタリアに上陸しているって覚えておくといいよ</t>
  </si>
  <si>
    <t>rt,ygm1019  ygm1019,11月3日発売  11月3日発売,call  call,duty  duty,wwll  wwll,と  と,劇団4ドル50セント  劇団4ドル50セント,のタイアップ広告が展開されました  のタイアップ広告が展開されました,渋谷駅や新宿駅  渋谷駅や新宿駅,心斎橋駅内などに掲示されているそうなので</t>
  </si>
  <si>
    <t>ずっきとcod楽しかった,codwwii</t>
  </si>
  <si>
    <t>rt,danyancatsq  danyancatsq,el  el,vicio  vicio,un  un,ratito  ratito,codwwii</t>
  </si>
  <si>
    <t>release,paratroopers  paratroopers,cod  cod,wwii  wwii,call  call,duty  duty,world  world,war  war,ii  ii,via  via,youtube</t>
  </si>
  <si>
    <t>rt,codww2intel  codww2intel,anything  anything,game  game,think  think,needs  needs,nerfed  nerfed,buffed  buffed,codwwii  codwwii,literally  literally,giving</t>
  </si>
  <si>
    <t>rt,callofduty  callofduty,experience  experience,wartime  wartime,story  story,perseverance  perseverance,brotherhood  brotherhood,codwwii  codwwii,available  available,now</t>
  </si>
  <si>
    <t>codwwii,incredibly  incredibly,good  good,looking  looking,b  b,surprisingly  surprisingly,heartfelt  heartfelt,c  c,times  times,familiar  familiar,3</t>
  </si>
  <si>
    <t>rt,furby2009  furby2009,win  win,codwwii  codwwii,ps4  ps4,xboxone  xboxone,rt  rt,follow  follow,postabargain  postabargain,amp  amp,game_collection</t>
  </si>
  <si>
    <t>ps4,codwwii  cdiscount,ps4  rt,cdiscount  cdiscount,concours  concours,ps4  codwwii,à  à,gagner  gagner,gt  gt,pour  pour,participer</t>
  </si>
  <si>
    <t>astrogaming,callofduty  callofduty,eunitedgg  eunitedgg,codwwii  codwwii,squadup  rt,astrogaming  astrogaming,20  20,callofduty  callofduty,prizes  prizes,up  up,grabs</t>
  </si>
  <si>
    <t>s,someone  someone,sitting  sitting,ass  ass,playing  playing,codwwii  codwwii,making  making,more  more,money  money,work  work,mondaymotivaton</t>
  </si>
  <si>
    <t>rt,scoobymcboobie  scoobymcboobie,s  s,someone  someone,sitting  sitting,ass  ass,playing  playing,codwwii  codwwii,making  making,more  more,money</t>
  </si>
  <si>
    <t>rt,gamingintelcom  gamingintelcom,cod  cod,back  back,codww2intel  codww2intel,now  now,available  available,worldwide  worldwide,ps4  ps4,xbox  xbox,one</t>
  </si>
  <si>
    <t>flag,waving  ashamed,activision  activision,codwwii  codwwii,honor  honor,veterans  veterans,putting  putting,flag  waving,instead  instead,lgbt  lgbt,flag</t>
  </si>
  <si>
    <t>ale,nuclear  nuclear,que  que,diga  diga,nucelar  nucelar,se  se,dice  dice,nuuuuucelar  nuuuuucelar,codwwii  explicadme,qué  qué,coño</t>
  </si>
  <si>
    <t>de,los  lo,malo  malo,para  para,mí  mí,es  es,que  que,pese  pese,haber  haber,10  10,mapas</t>
  </si>
  <si>
    <t>codwwii,app  work,3  3,hours  hours,someone  someone,go  go,place  place,start  start,lobby  lobby,up  up,time</t>
  </si>
  <si>
    <t>rt,codworldwarll  codworldwarll,level  level,everyone  everyone,codwwii</t>
  </si>
  <si>
    <t>level,everyone  everyone,codwwii</t>
  </si>
  <si>
    <t>rt,caseywehr  caseywehr,rt  rt,makes  makes,excited  excited,see  see,cod  cod,back  back,top  top,list  list,twitch</t>
  </si>
  <si>
    <t>spent,literally  literally,night  night,playing  playing,codwwii  codwwii,callofduty</t>
  </si>
  <si>
    <t>codww,のエンブレムはとりあえず金木研にした</t>
  </si>
  <si>
    <t>ezen,destiny  destiny,copy  copy,közösségi  közösségi,területén  területén,látszik  látszik,igazából  igazából,hogy  hogy,még  még,mindig  mindig,mennyire</t>
  </si>
  <si>
    <t>s'amuse,au  au,sniper  sniper,en  en,live  live,sur  sur,codwwii  codwwii,les  les,potes  potes,codww2</t>
  </si>
  <si>
    <t>rt,zniic_official  zniic_official,codwwii  codwwii,'s  's,campaign  campaign,looks  looks,movie  movie,well  well,done  done,shgames</t>
  </si>
  <si>
    <t>rt,jonpan1x  jonpan1x,check  check,out  out,official  official,logo  logo,here  here,time  time,great  great,year  year,codwwii</t>
  </si>
  <si>
    <t>rt,lighttzout  lighttzout,giving  giving,away  away,copy  copy,ps4  ps4,copy  copy,xbox  xbox,one  one,codwwii  codwwii,enter</t>
  </si>
  <si>
    <t>rt,codww2intel  codww2intel,anything  anything,game  game,think  think,needs  needs,nerfed  nerfed,buffed  buffed,codwwii</t>
  </si>
  <si>
    <t>rt,semproblema09  semproblema09,dualexfuck69  dualexfuck69,callofpokemon14  callofpokemon14,alexrubio96  alexrubio96,enhorabuena  enhorabuena,alex  alex,te  te,vas  vas,hacer  hacer,caldísimo</t>
  </si>
  <si>
    <t>atviassist,activision  activision,callofduty  callofduty,callofduty_anz  callofduty_anz,pspluses  playstationes,atviassist  pspluses,los  los,puse  puse,en  en,mi  mi,cuenta</t>
  </si>
  <si>
    <t>videos,quick  quick,scoping  scoping,codwwii  codwwii,enough  enough,alone  alone,make  make,buy</t>
  </si>
  <si>
    <t>heeeeerlijk,codwwii  codwwii,servers  servers,lopen  lopen,eindelijk  eindelijk,soepeltjes</t>
  </si>
  <si>
    <t>think,futuristic  futuristic,bullshit  bullshit,destroyed  destroyed,cod  cod,guess  guess,again  again,shgames  shgames,gave  gave,final  final,push</t>
  </si>
  <si>
    <t>order,battle  battle,calling  calling,card  card,codwwii  march,penguins  penguins,grip  grip,codwwii</t>
  </si>
  <si>
    <t>heute,wieder  wieder,ab  ab,14  14,uhr  uhr,cod  cod,ww2  ww2,stream  stream,schaut  schaut,vorbei  vorbei,twitch</t>
  </si>
  <si>
    <t>pubg,codwwii  codwwii,10  10,10</t>
  </si>
  <si>
    <t>currently,fighting  fighting,nazi  nazi,codwwii  codwwii,ps4share</t>
  </si>
  <si>
    <t>wir,verfolgen  verfolgen,einen  einen,zug  zug,welcher  welcher,gestoppt  gestoppt,werden  werden,muss  muss,callofdutyww2  callofdutyww2,codwwii  codwwii,codww2</t>
  </si>
  <si>
    <t>rt,theyoutuberscp  theyoutuberscp,selling  selling,copies  copies,cod  cod,ww2  ww2,play  play,right  right,now  now,cheap  cheap,reply</t>
  </si>
  <si>
    <t>anybody,looking  looking,buy  buy,call  call,duty  duty,ww2  ww2,cheap  cheap,hit  hit,up  up,selling  selling,10</t>
  </si>
  <si>
    <t>lf,long  long,term  term,duo  duo,partner  partner,gbs  gbs,lans  lans,events  events,dm  dm,serious  serious,inquiries</t>
  </si>
  <si>
    <t>insane,clip  clip,end  end,codwwii</t>
  </si>
  <si>
    <t>check,out  out,new  new,youtube  youtube,gaming  gaming,channel  channel,work  work,progress  progress,grind  grind,real  real,codwwii</t>
  </si>
  <si>
    <t>poll,time  time,see  see,inevitable  inevitable,codwwii  codwwii,dlc</t>
  </si>
  <si>
    <t>entered,turtlebeach  turtlebeach,recon  recon,camo  camo,codwwii  codwwii,giveaway  giveaway,squad  squad,up  up,enter  join,squadup  squadup,x</t>
  </si>
  <si>
    <t>s,sad  sad,year  year,being  being,away  away,callofduty  callofduty,feels  feels,good  good,back  back,thank  thank,incredible</t>
  </si>
  <si>
    <t>codwwii,bar  bar,best  best,gun  gun,game  game,hands  hands,down  down,remember  remember,tweet  fact,enjoying  enjoying,codwwii</t>
  </si>
  <si>
    <t>capture,flag  codwwii,making  making,impossible  impossible,complete  complete,daily  daily,contract  contract,win  win,mtach  mtach,capture  codwwii,impressed</t>
  </si>
  <si>
    <t>これがいたら,ボクなのでよろしくです  ボクなのでよろしくです,๑  ๑,ㅁ  ㅁ,ฅ  ฅ,弱いですガガガが  弱いですガガガが,д  д,ｶﾀｶﾀ  ｶﾀｶﾀ,codwwii</t>
  </si>
  <si>
    <t>rt,omgitsalia  omgitsalia,level  level,codwwii</t>
  </si>
  <si>
    <t>rt,craigskitz  craigskitz,expect  expect,more  more,codwwii  codwwii,week  week,see  see,regular  regular,game  game,ga  ga,mean</t>
  </si>
  <si>
    <t>rt,brittanya187187  brittanya187187,cum  cum,see  see,dress  dress,amp  amp,wet  wet,pussy  pussy,now  now,btsxamas  btsxamas,codwwii</t>
  </si>
  <si>
    <t>omgitsalia,hope  hope,amazing  amazing,birthday  birthday,supply  supply,drop  drop,codwwii  codwwii,3  3,heroic  heroic,weapons  weapons,d</t>
  </si>
  <si>
    <t>rt,marei_de_pon  marei_de_pon,コール  コール,オブ  オブ,デューティ  デューティ,ワールドウォーii  ワールドウォーii,第二次世界大戦を舞台にしたシューティングゲーム  第二次世界大戦を舞台にしたシューティングゲーム,キービジュアルの下半分だけだと  キービジュアルの下半分だけだと,ゾンビ系の何かに見えて仕方ないのも大きな特徴だ  ゾンビ系の何かに見えて仕方ないのも大きな特徴だ,https</t>
  </si>
  <si>
    <t>コール,オブ  オブ,デューティ  デューティ,ワールドウォーii  ワールドウォーii,第二次世界大戦を舞台にしたシューティングゲーム  第二次世界大戦を舞台にしたシューティングゲーム,キービジュアルの下半分だけだと  キービジュアルの下半分だけだと,ゾンビ系の何かに見えて仕方ないのも大きな特徴だ</t>
  </si>
  <si>
    <t>codwwii,now  now,going  going,become  become,main  main,game  game,stream  stream,going  going,try  try,overlays  overlays,wwii</t>
  </si>
  <si>
    <t>rt,gametelford  gametelford,getting  getting,cover  cover,codwwii  codwwii,campaign</t>
  </si>
  <si>
    <t>rt,pamaj  pamaj,gonna  gonna,fun  fun,year  year,codwwii</t>
  </si>
  <si>
    <t>codww,買ったったーヽ  買ったったーヽ,ﾉ</t>
  </si>
  <si>
    <t>codwwii,pro  pro,edition</t>
  </si>
  <si>
    <t>recording,gb  gb,matches  matches,once  once,activision  activision,act  act,together  together,make  make,gb  gb,section  section,codwwii</t>
  </si>
  <si>
    <t>ik,hoef  hoef,natuurlijk  natuurlijk,niemand  niemand,te  te,vertellen  vertellen,dat  dat,woensdag  woensdag,codwwii  codwwii,ga  ga,streamen</t>
  </si>
  <si>
    <t>codww,面白い</t>
  </si>
  <si>
    <t>rt,gamief  gamief,cod  cod,ww2  ww2,pt1  pt1,gamersunite  gamersunite,gamedev  gamedev,indiedev  indiedev,nightrts  nightrts,shoutgamers  shoutgamers,ytretweets</t>
  </si>
  <si>
    <t>rt,cliquegamingirl  cliquegamingirl,first  first,new  new,series  series,individual  individual,games  games,codwwii  codwwii,having  having,bants  bants,gamerrter</t>
  </si>
  <si>
    <t>rt,petertheleader  petertheleader,aarongreenberg  aarongreenberg,callofduty  callofduty,people  people,thought  thought,playing  playing,around  around,e3  e3,actually  actually,dropping</t>
  </si>
  <si>
    <t>love,codwwii  codwwii,campaign  campaign,atm  atm,halfway  halfway,through</t>
  </si>
  <si>
    <t>activision,codwwii  codwwii,fuck  fuck,fought  fought,regime  regime,lads  lads,still  still,someone's  someone's,son  son,games  games,slobbering</t>
  </si>
  <si>
    <t>ppsh,better  better,mp40  mp40,codwwii</t>
  </si>
  <si>
    <t>team,balancing  rt,life_in_beta_  life_in_beta_,seems  seems,still  still,t  t,team  balancing,right  right,codwwii  rt,jamesmoore_19  jamesmoore_19,number</t>
  </si>
  <si>
    <t>最後のキルカメラ,ラスキルカメラの方が良かったな  ラスキルカメラの方が良かったな,codwwii</t>
  </si>
  <si>
    <t>rt,krebseyy  krebseyy,going  going,live  live,soon  soon,codwwii  codwwii,going  going,few  few,hour  hour,stream  stream,today</t>
  </si>
  <si>
    <t>going,live  live,soon  soon,codwwii  codwwii,going  going,few  few,hour  hour,stream  stream,today  today,teamemmmmsie  teamemmmmsie,streamersconnected</t>
  </si>
  <si>
    <t>tu,xboxones  xboxones,assassinscreedorigins  assassinscreedorigins,y  y,de  de,regalo  regalo,elige  elige,fifa18  fifa18,codwwii  codwwii,swbattlefrontii  swbattlefrontii,o</t>
  </si>
  <si>
    <t>2v2,wagers  rt,africangaming  africangaming,sign  sign,up  up,now  now,7  7,november  november,rocketleague  rocketleague,2v2  wagers,injustice2</t>
  </si>
  <si>
    <t>gamgampom,うそだろ  うそだろ,サイコ2とcodww  サイコ2とcodww,をやらないだと</t>
  </si>
  <si>
    <t>777,codwwii</t>
  </si>
  <si>
    <t>rt,cliquegamingirl  cliquegamingirl,bar  bar,probably  probably,best  best,weapon  weapon,game  game,see  see,yourself  yourself,ww2  ww2,codwwii</t>
  </si>
  <si>
    <t>rt,itzreapah  itzreapah,live  live,couple  couple,minutes  minutes,zombies  zombies,mp  mp,both  both,codwwii  codwwii,twitch  twitch,tv</t>
  </si>
  <si>
    <t>going,first  first,event  event,codwwii  codwwii,season  season,dallas  dallas,give  give,know</t>
  </si>
  <si>
    <t>rt,tsushi58715116  tsushi58715116,定期  定期,普段ｐｃやｐｓ４でゲームをしてます  普段ｐｃやｐｓ４でゲームをしてます,そのうち配信もするかな  そのうち配信もするかな,多分  多分,ｃｏｄww  ｃｏｄww,ｂｆ１  ｂｆ１,ｐｕｂｇ  ｐｕｂｇ,マイクラ  マイクラ,共通なゲーム持っていたら気軽に声をかけてください</t>
  </si>
  <si>
    <t>love,horizonzerodawn  horizonzerodawn,frozenwilds  frozenwilds,dlc  dlc,comes  comes,out  out,tomorrow  tomorrow,codwwii  codwwii,don  don,t  t,want</t>
  </si>
  <si>
    <t>karabin,worst  worst,gun  gun,used  used,call  call,duty  duty,period  period,fucking  fucking,terrible  terrible,codwwii</t>
  </si>
  <si>
    <t>waiting,rdr2  rdr2,buy  buy,codwwii  codwwii,yes</t>
  </si>
  <si>
    <t>定期,youtubeにてゲーム実況をしています  youtubeにてゲーム実況をしています,予定も込みだけど好きなゲームやりまくります  予定も込みだけど好きなゲームやりまくります,あなたの好みに触れてれば嬉しい  あなたの好みに触れてれば嬉しい,ドラクエ  ドラクエ,r6s  r6s,codwwii  codwwii,mhw  mhw,スマホmmo</t>
  </si>
  <si>
    <t>call,duty  duty,ww2  rt,cdiscount  cdiscount,concours  concours,ps4  ps4,codwwii  codwwii,à  à,gagner  gagner,gt  gt,pour</t>
  </si>
  <si>
    <t>rt,callofduty  rt,activision  activision,eve  eve,codwwii  codwwii,division  division,right  rt,shopvillecanada  shopvillecanada,win  win,cod  cod,wwii</t>
  </si>
  <si>
    <t>cod,fan  fan,last  last,10  10,years  years,codwwii  codwwii,buy  buy,worth</t>
  </si>
  <si>
    <t>rt,zrkglitcher  zrkglitcher,les  les,serveurs  serveurs,de  de,codwwii  codwwii,sont  sont,toujours  toujours,fermé</t>
  </si>
  <si>
    <t>servers,down  down,again  again,codwwii</t>
  </si>
  <si>
    <t>rt,codww2intel  codww2intel,codww2  codww2,servers  servers,now  now,back  back,online  online,codwwii  codwwii,still  still,experiencing  experiencing,issues</t>
  </si>
  <si>
    <t>rt,codww2intel  codww2intel,play  play,codwwii  codwwii,mp  mp,before  before,november  november,17th  17th,receive  receive,game  game,bonuses</t>
  </si>
  <si>
    <t>faze,clan  clan,killing  killing,codwwii  codwwii,right  right,now</t>
  </si>
  <si>
    <t>see,wwii  wwii,still  still,broken  broken,2  2,bar  bar,connection  connection,one  one,internet  internet,codwwii</t>
  </si>
  <si>
    <t>constantly,getting  getting,disconnected  disconnected,server  server,single  single,game  game,impossible  impossible,complete  complete,win  win,orders  orders,contracts</t>
  </si>
  <si>
    <t>rt,arshwaaa  arshwaaa,gaming  gaming,xbox  xbox,codwwii</t>
  </si>
  <si>
    <t>codｗｗ,やるww</t>
  </si>
  <si>
    <t>cdiscount,concours  concours,ps4  ps4,codwwii  codwwii,à  à,gagner  gagner,gt  gt,pour  pour,participer  participer,rt  rt,follo</t>
  </si>
  <si>
    <t>legggoooooo,codwwii  codwwii,gfcalexx  hello,les  les,pots  pots,petit  petit,reveil  reveil,tranquil  tranquil,et  et,je  je,lance</t>
  </si>
  <si>
    <t>stuck,college  college,im  im,distracted  distracted,dam  dam,codwwii  codwwii,michaelcondrey  michaelcondrey,see  see,done  done,uk  uk,player</t>
  </si>
  <si>
    <t>pronto,per  per,provare  provare,e  e,parlarvi  parlarvi,di  di,cod  cod,wwii  wwii,naturalmente  naturalmente,su  su,codwwii</t>
  </si>
  <si>
    <t>b,o  o,o  o,m  m,codwwii  codwwii,ww2  préparez,vous  vous,à  à,un  un,bon  bon,gros</t>
  </si>
  <si>
    <t>rt,fury_clan1  fury_clan1,nous  nous,cherchons  cherchons,players  players,commentateurs  commentateurs,un  un,streamer  streamer,pour  pour,compléter  compléter,notre</t>
  </si>
  <si>
    <t>rt,jasonllimet  jasonllimet,quad  quad,killcam  killcam,3  3,noscopes  noscopes,ww2  ww2,codwwii  codwwii,ww2grind</t>
  </si>
  <si>
    <t>need,more  more,hardcore  hardcore,modes  modes,codwwii  codwwii,michaelcondrey  michaelcondrey,codww2intel  codww2intel,shgames  shgames,activision  activision,pleeeeeease</t>
  </si>
  <si>
    <t>codwwii,ya  ya,pronto  pronto,subo  subo,él  él,próximo  próximo,vídeo  vídeo,de  de,codwwii  codwwii,subcribete  subcribete,al</t>
  </si>
  <si>
    <t>rt,dexertointel  dexertointel,tried  tried,boost  boost,once  once,codwwii</t>
  </si>
  <si>
    <t>tried,boost  boost,once  once,codwwii</t>
  </si>
  <si>
    <t>生放送,codww  codww,ps4  ps4,仲間と共に勝利を勝ち取れ  仲間と共に勝利を勝ち取れ,実況  実況,を開始しました  を開始しました,lv308473666</t>
  </si>
  <si>
    <t>live,codwwii</t>
  </si>
  <si>
    <t>rt,smythstoysuk  smythstoysuk,hosting  hosting,midnight  midnight,openings  openings,stores  stores,call  call,duty  duty,wwii  wwii,launch  launch,friday</t>
  </si>
  <si>
    <t>案の定やね,9割の人が演技未経験とか意味不明過ぎる</t>
  </si>
  <si>
    <t>dom勝ってもサーバーとの接続が切れて1勝にならないのどうにかしてくれ,codwwii</t>
  </si>
  <si>
    <t>wanted,pay  pay,homage  homage,amazing  amazing,men  men,amp  amp,women  women,served  served,dave  dave,swenson  swenson,shgames</t>
  </si>
  <si>
    <t>rt,gamedigital  gamedigital,call  call,duty's  duty's,come  come,long  long,way  way,2003  2003,many  many,played  played,codwwii</t>
  </si>
  <si>
    <t>rt,legendaryladman  legendaryladman,morning  morning,see  see,around  around,noon  noon,time  time,today  today,midday  midday,strim  strim,codwwii</t>
  </si>
  <si>
    <t>rt,gxforo  gxforo,confirmados  confirmados,los  los,4k  4k,hdr  hdr,y  y,las  las,mejoras  mejoras,para  para,xbox</t>
  </si>
  <si>
    <t>hearing,codwwii  codwwii,having  having,alsorts  alsorts,issues  issues,beta  beta,few  few,months  months,ago  ago,cunts  cunts,still</t>
  </si>
  <si>
    <t>enter,ps4  ps4,limited  limited,edition  edition,codwwii  codwwii,giveaway  rt,hammersesports  hammersesports,ps4  ps4,codwwii  codwwii,bundle  bundle,giveaway</t>
  </si>
  <si>
    <t>rt,umgevents  umgevents,teammates  teammates,offline  offline,long  long,night  night,codwwii  codwwii,grind  grind,doesn  doesn,t  t,stop</t>
  </si>
  <si>
    <t>u,know  know,codwwii  codwwii,reaching  reaching,maxprestige  maxprestige,4  4,infantrydivision  infantrydivision,rewards  rewards,u  u,w  w,oao</t>
  </si>
  <si>
    <t>1,step  step,closer  closer,diamond  diamond,subs  subs,amp  amp,ars  ars,codwwii  codwwii,lfsanzcod</t>
  </si>
  <si>
    <t>new,cod  cod,worth  worth,buying  buying,codwwii</t>
  </si>
  <si>
    <t>rt,gn1te  gn1te,fixing  fixing,world  world,one  one,problem  problem,time  time,fix  fix,cod  cod,codwwii</t>
  </si>
  <si>
    <t>rt,originalostler  originalostler,codwwii  codwwii,geht  geht,weiter  weiter,amp  amp,abo  abo,nich  nich,vergessen  vergessen,dersorbus  dersorbus,letsplay</t>
  </si>
  <si>
    <t>2,play  play,codwwii  codwwii,beta  beta,wait</t>
  </si>
  <si>
    <t>nice,play  play,cod  cod,worry  worry,someone  someone,scoping  scoping,360  360,backflip  backflip,over  over,head  head,codwwii</t>
  </si>
  <si>
    <t>rt,carterisdad  carterisdad,rt  rt,absolutely  absolutely,hate  hate,maps  maps,codwwii</t>
  </si>
  <si>
    <t>closcomol,tarde  tarde,de  de,finir  finir,le  le,boulot  boulot,codwwii  codwwii,nexone  nexone,rifles</t>
  </si>
  <si>
    <t>division,unlock  prestiging,division  unlock,calling  calling,cards  cards,epic  epic,variant  variant,division  unlock,basic  basic,training  training,codwwii</t>
  </si>
  <si>
    <t>rt,codinfobase  division,unlock  rt,codplayercards  codplayercards,awesome  awesome,codwwii  codwwii,codww2  codww2,spiderman  spiderman,emblem  emblem,vileself  codinfobase,call</t>
  </si>
  <si>
    <t>rt,codplayercards  codplayercards,awesome  awesome,codwwii  codwwii,codww2  codww2,spiderman  spiderman,emblem  emblem,vileself</t>
  </si>
  <si>
    <t>rt,codplayercards  codplayercards,awesome  awesome,codwwii  codwwii,codww2  codww2,spiderman  spiderman,emblem  emblem,vileself  rt,vileself  vileself,codwwii  codwwii,emblemeditor</t>
  </si>
  <si>
    <t>rt,fazemito  fazemito,1  1,000  000,000  000,views  views,faze  faze,channel  channel,past  past,48  48,hours</t>
  </si>
  <si>
    <t>david,tennant  tennant,elodieyung  elodieyung,codwwii  codwwii,s  s,nazi  nazi,zombies  zombies,probably  probably,one  one,best  best,things</t>
  </si>
  <si>
    <t>haunted,put  put,codwwii  codwwii,kill  kill,quick</t>
  </si>
  <si>
    <t>rt,vileself  vileself,codwwii  codwwii,emblemeditor  emblemeditor,eye  eye,shgames  shgames,ravensoftware  rt,b4ne_clan  b4ne_clan,going  going,division  division,patch</t>
  </si>
  <si>
    <t>unlocked,b  b,t  t,agent  agent,recognize  recognize,maybe  maybe,play  play,campaign  campaign,let's  let's,smart  smart,here</t>
  </si>
  <si>
    <t>rt,vandermeegames  vandermeegames,going  going,stream  stream,codwwii  codwwii,mixer  mixer,hope  hope,see  see,channel  channel,livestream  livestream,videogamesliv</t>
  </si>
  <si>
    <t>going,stream  stream,codwwii  codwwii,mixer  mixer,hope  hope,see  see,channel  channel,livestream  livestream,videogameslive  videogameslive,videogames  videogames,gamers</t>
  </si>
  <si>
    <t>rt,vileself  vileself,codwwii  codwwii,emblemeditor  emblemeditor,eye  eye,shgames  shgames,ravensoftware</t>
  </si>
  <si>
    <t>うわぁ,ダセぇw  ダセぇw,codwwii</t>
  </si>
  <si>
    <t>missed,out  out,trying  trying,codwwii  codwwii,weekend  weekend,well  well,still  still,time  time,come  come,down  down,try</t>
  </si>
  <si>
    <t>rt,ikkunn_53  ikkunn_53,cod  cod,ww2  ww2,チームデスマッチ最多キルの動画をアップしました  チームデスマッチ最多キルの動画をアップしました,発売して間もないですがwもう二度と来ないと思うので良ければぜひ見てください  発売して間もないですがwもう二度と来ないと思うので良ければぜひ見てください,'ω'  'ω',ww2  ww2,codwwii  codwwii,http</t>
  </si>
  <si>
    <t>montrez,vos  vos,performances  performances,pour  pour,l'instant  l'instant,ici  ici,codwwii</t>
  </si>
  <si>
    <t>codww,のキャンペーンモードクッソ楽しい  のキャンペーンモードクッソ楽しい,まるで映画の主人公になった気分だ</t>
  </si>
  <si>
    <t>ホビットのcodww,の  の,力作だってよ</t>
  </si>
  <si>
    <t>afternoon,afternoonlive  afternoonlive,afternoondrive  afternoondrive,afternoon  afternoon,chilling  chilling,relaxing  relaxing,gaming  gaming,gamer  gamer,pubg  pubg,callofdutyww2  callofdutyww2,codwwii</t>
  </si>
  <si>
    <t>michaelcondrey,hey  hey,codwwii  codwwii,available  available,4k  4k,xboxonex  xboxonex,thanks  thanks,congrats  congrats,great  great,game  game,activition</t>
  </si>
  <si>
    <t>downside,hit  hit,detection  detection,codwwii  codwwii,solid  solid,title  title,even  even,pc  pc,experiences  experiences,w  w,game</t>
  </si>
  <si>
    <t>rt,cinchgaming  cinchgaming,new  new,cinch  cinch,before  before,release  release,codwwii  codwwii,add  add,3  3,0  0,action</t>
  </si>
  <si>
    <t>rt,codintel8880  codintel8880,alone  alone,headquarters  headquarters,social  social,space  space,codwwii  codwwii,maybe  maybe,due  due,connection  connection,issues</t>
  </si>
  <si>
    <t>none,stats  stats,getting  getting,saved  saved,zombie  zombie,match  match,codwwii  first,game  game,zombies  zombies,spend  spend,hour</t>
  </si>
  <si>
    <t>new,video  video,multiplayer  multiplayer,minute  minute,codwwii  codwwii,callofdutywwii  callofdutywwii,callofduty  callofduty,sledgehammergames  sledgehammergames,playstation</t>
  </si>
  <si>
    <t>optic_crimsix,tell  tell,come  come,optic  optic,house  house,playing  playing,codwwii  rt,fazejev  fazejev,michaelcondrey  michaelcondrey,hey  hey,dark</t>
  </si>
  <si>
    <t>rt,moopipoping  moopipoping,codwwii  codwwii,tournament  tournament,time  time,week  week,exposure  exposure,y'all  y'all,possibly  possibly,find  find,everyone</t>
  </si>
  <si>
    <t>nothing_esport,énorme  énorme,concours  concours,codwwii  codwwii,à  à,win</t>
  </si>
  <si>
    <t>thought,over  over,thought  over,pop  pop,free  free,codwwii  codwwii,time  time,amp  amp,see  see,cods  cods,back</t>
  </si>
  <si>
    <t>codwwiiダウンロードなげぇよ7時間はゴミ,回線がやっぱりクソだわ  codwwii買ったぞー,帰るのだるい歩きだからなぁ30分くらいかかるな  帰るのだるい歩きだからなぁ30分くらいかかるな,w</t>
  </si>
  <si>
    <t>codwwii,servers  servers,wack</t>
  </si>
  <si>
    <t>rt,theyoutuberscp  theyoutuberscp,anybody  anybody,looking  looking,buy  buy,call  call,duty  duty,ww2  ww2,cheap  cheap,hit  hit,up</t>
  </si>
  <si>
    <t>probably,2  2,trash  trash,killstreaks  killstreaks,scorestreaks  scorestreaks,codwwii</t>
  </si>
  <si>
    <t>callofdutyww2,callofduty  fallout,wwii  wwii,codwwii  codwwii,callofdutywwii  callofdutywwii,callofdutyww2  walking,sunshine  sunshine,codwwii  codwwii,callofdutyww2</t>
  </si>
  <si>
    <t>rt,divisioncodfr  divisioncodfr,un  un,remake  remake,de  de,la  la,map  map,resistance  resistance,à  à,été  été,prévu</t>
  </si>
  <si>
    <t>rt,codww2intel  rt,matomaru_s  matomaru_s,朗報  朗報,cod  cod,ww2  ww2,は神ゲー  は神ゲー,コールオブデューティー  コールオブデューティー,感想  感想,まとまるサブカル  まとまるサブカル,hb</t>
  </si>
  <si>
    <t>シルフィンさん,本来のゲームはやってないw  本来のゲームはやってないw,初心者にはきついよ  初心者にはきついよ,codwwii  codwwii,codエンブレム  codエンブレム,干物妹  干物妹,うまるちゃん</t>
  </si>
  <si>
    <t>swear,inadvertently  inadvertently,activated  activated,'big  'big,head'  head',cheat  cheat,codwwii  codwwii,online  online,getting  getting,headshotted  headshotted,everywhere</t>
  </si>
  <si>
    <t>感想,まとまるサブカル  まとまるサブカル,hb  hb,cod  cod,codwwii  朗報,cod  cod,ww2  ww2,は神ゲー  は神ゲー,コールオブデューティー  コールオブデューティー,感想  codwwii,ps4</t>
  </si>
  <si>
    <t>first,start  start,playing  playing,nazi  nazi,zombies  zombies,codwwii  codwwii,honestly  honestly,easy  easy,hell</t>
  </si>
  <si>
    <t>lots,tasty  tasty,gaming  gaming,going  going,weeks  weeks,geeklyreview  geeklyreview,destiny2  destiny2,codwwii  codwwii,shadowtactics</t>
  </si>
  <si>
    <t>codww,のゾンビモード難しいね  のゾンビモード難しいね,謎解き色々調べて分かったんだけど  謎解き色々調べて分かったんだけど,パックアパンチはやはりあの場所だったか  パックアパンチはやはりあの場所だったか,ただ  ただ,武器強化タイミングとか進行具合が物凄いシビアでソロはきつい</t>
  </si>
  <si>
    <t>favourite,guns  guns,codwwii  codwwii,bar  bar,waffe  waffe,28  28,type  type,100</t>
  </si>
  <si>
    <t>sind,games  games,ein  ein,gutes  gutes,medium  medium,um  um,geschichte  geschichte,erfahrbar  erfahrbar,zu  zu,machen  machen,ein</t>
  </si>
  <si>
    <t>rt,atviassist  atviassist,learn  learn,improve  improve,lag  lag,game  game,performance  performance,codwwii</t>
  </si>
  <si>
    <t>tempted,make  make,vid  vid,codwwii  codwwii,gameplay  gameplay,amp  amp,send  send,omgitsalia  omgitsalia,asking  asking,help  help,sees</t>
  </si>
  <si>
    <t>girl,attitude  attitude,tell  tell,wrong  wrong,hyperrts  hyperrts,alienrts  alienrts,topsrts  topsrts,shawnabner</t>
  </si>
  <si>
    <t>excuses,codwwii  codwwii,server  server,problems  problems,activision  activision,expected  expected,heavy  heavy,demand  demand,afford  afford,more  more,servers</t>
  </si>
  <si>
    <t>rt,thegirlsongames  thegirlsongames,giveaway  giveaway,haven't  haven't,picked  picked,up  up,callofduty  callofduty,wwii  wwii,copy  copy,covered  covered,follow</t>
  </si>
  <si>
    <t>普通に面白い,codwwii</t>
  </si>
  <si>
    <t>ranked,system  system,codwwii  codwwii,good  good,top  top,3  3,favorite  favorite,call  call,duty's</t>
  </si>
  <si>
    <t>nagcoza,podcast  podcast,group  group,week  week,chani  chani,anything  anything,codwwii  codwwii,related  related,beetle001  beetle001,axtremes  axtremes,thepenguinza</t>
  </si>
  <si>
    <t>rt,videojuegosgame  videojuegosgame,ya  ya,puedes  puedes,conseguir  conseguir,codwwii  codwwii,y  y,todo  todo,su  su,merchandising  merchandising,y</t>
  </si>
  <si>
    <t>pour,participer  participer,rt  rt,follow  de,gagner  rt,cdiscount  cdiscount,concours  concours,ps4  ps4,codwwii  codwwii,à  à,gagner</t>
  </si>
  <si>
    <t>know,enjoy  enjoy,codwwii  codwwii,enjoy  enjoy,modern  modern,shooter  shooter,games  games,more  more,modern  modern,warfare</t>
  </si>
  <si>
    <t>rt,nmg_prodigy  nmg_prodigy,codwwii  codwwii,gfxcoach  gfxcoach,fazerters  fazerters,gamerrter  gamerrter,check  check,out  out,last  last,night's  night's,video</t>
  </si>
  <si>
    <t>codwwii,gfxcoach  gfxcoach,fazerters  fazerters,gamerrter  gamerrter,check  check,out  out,last  last,night's  night's,video  video,enjoyed  enjoyed,sure</t>
  </si>
  <si>
    <t>rt,bewiil  bewiil,posting  posting,2017  2017,aurora  aurora,team  team,roster  roster,ww2  ww2,soon  soon,hyperrts  hyperrts,famertz</t>
  </si>
  <si>
    <t>posting,2017  2017,aurora  aurora,team  team,roster  roster,ww2  ww2,soon  soon,hyperrts  hyperrts,famertz  famertz,bear_retweets  bear_retweets,roguerts</t>
  </si>
  <si>
    <t>good,morning  morning,live  live,grind  grind,codwwii  codwwii,pumped  pumped,up  up,today  today,j4lorg  j4lorg,hyperrts</t>
  </si>
  <si>
    <t>point,unlocking  unlocking,same  same,gestures  gestures,different  different,names  names,hard  hard,earned  earned,points  points,codwwii</t>
  </si>
  <si>
    <t>stepped,away  away,codwwii  codwwii,pokemongo</t>
  </si>
  <si>
    <t>xboxsupport,codwwii  codwwii,pre  pre,order  order,bonus  bonus,aren  aren,t  t,popping  popping,up</t>
  </si>
  <si>
    <t>finished,codwwii  codwwii,campaign  campaign,really  really,good  good,story  story,always  always,single  single,player  player,part</t>
  </si>
  <si>
    <t>omgitsalia,good  good,codwwii  codwwii,supplydrop  supplydrop,ps4share</t>
  </si>
  <si>
    <t>hoffentlich,laufen  laufen,die  die,server  server,jetzt  jetzt,endlich  endlich,staibil  staibil,codwwii  codwwii,xboxone</t>
  </si>
  <si>
    <t>codwwii,honestly  honestly,feeling  feeling,need  need,keep  keep,playing  playing,haven't  haven't,feeling  feeling,aw</t>
  </si>
  <si>
    <t>品管に一瞬なった,codwwii</t>
  </si>
  <si>
    <t>call,duty  duty,world  world,league  league,2018  2018,details  details,announced  announced,cwl2018  cwl2018,codwwii</t>
  </si>
  <si>
    <t>rt,run__cmc  run__cmc,loving  loving,1  1,1  1,callofduty  callofduty,package  package,wait  wait,play  play,codwwii  codwwii,thanks</t>
  </si>
  <si>
    <t>projectscorpioedition,xb1  xb1,midnight  midnight,launch  launch,event  event,nz  nz,great  great,work  work,xbox  xbox,majornelson  majornelson,impressive</t>
  </si>
  <si>
    <t>terminada,la  la,campaña  campaña,de  de,codwwii  codwwii,para  para,mi  mi,la  la,mejor  mejor,en  en,años</t>
  </si>
  <si>
    <t>rt,callofduty  callofduty,time  time,squad  squad,back  back,together  together,codwwii  codwwii,arrives  arrives,worldwide  worldwide,november  november,3</t>
  </si>
  <si>
    <t>rt,dexertointel  dexertointel,tried  tried,boost  boost,once  once,codwwii  rt,sarahjayne993  sarahjayne993,im  im,live  live,codwwii  codwwii,itz_official1</t>
  </si>
  <si>
    <t>5th,prestige  prestige,codwwii</t>
  </si>
  <si>
    <t>tommyt999,up  up,against  against,radiator  radiator,grinding  grinding,towards  towards,1st  1st,prestige  prestige,codwwii</t>
  </si>
  <si>
    <t>rt,mrchoderz  mrchoderz,guys  guys,think  think,new  new,cod  cod,s  s,favorite  favorite,gun  gun,map  map,game</t>
  </si>
  <si>
    <t>coming,back  back,school  school,sat  sat,saturday  saturday,codwwii  codwwii,physically  physically,mentally  mentally,read  read,bye</t>
  </si>
  <si>
    <t>rt,luccacandg  luccacandg,invasione  invasione,militare  militare,luccacg17  luccacg17,call  call,duty  duty,spacca  spacca,codwwii</t>
  </si>
  <si>
    <t>rt,kiyn_  kiyn_,je  je,cherche  cherche,un  un,roster  roster,sur  sur,codwwii  codwwii,ar  ar,slayer  slayer,ou</t>
  </si>
  <si>
    <t>atviassist,atviassist  atviassist,take  take,money  money,fix  fix,soundtrack  soundtrack,redeem  redeem,issues  issues,code  code,now  now,used</t>
  </si>
  <si>
    <t>atviassist,make  make,effort  effort,tweet  tweet,please  please,god  god,balance  balance,guns  guns,codwwii  codwwii,ars  ars,useless</t>
  </si>
  <si>
    <t>rt,codww2intel  codww2intel,rt  rt,codwwii  codwwii,servers  servers,down  down,right  right,now  now,codww2</t>
  </si>
  <si>
    <t>codwwii,casse  casse,couille  couille,l'aide  l'aide,la  la,visée  visée,dessus</t>
  </si>
  <si>
    <t>rt,russian8703  russian8703,first  first,world  world,prestige  prestige,zombies  zombies,codwwii</t>
  </si>
  <si>
    <t>disconnected,server  server,60  60,games  games,w  w,progress  progress,lost  lost,once  once,game  game,ends  ends,getting</t>
  </si>
  <si>
    <t>gonna,kill  kill,nazi's  nazi's,tonight  tonight,codwwii  codwwii,live  live,tonight  tonight,930pm  930pm,est  est,watch  watch,youtubegaming</t>
  </si>
  <si>
    <t>rt,omgsquishyspud  omgsquishyspud,gonna  gonna,kill  kill,nazi's  nazi's,tonight  tonight,codwwii  codwwii,live  live,tonight  tonight,930pm  930pm,est</t>
  </si>
  <si>
    <t>witam,dzisiaj  dzisiaj,day  day,jutro  jutro,o  o,13  13,zaczynamy  zaczynamy,cod  cod,ww  ww,ii  ii,fortnite</t>
  </si>
  <si>
    <t>rt,s0uthsidetv  s0uthsidetv,codwwii  codwwii,fallguy  fallguy,challenge  challenge,tutorial  tutorial,everyone  everyone,videogames  videogames,callofdutywwii</t>
  </si>
  <si>
    <t>anyone,send  send,60  60,paypal  paypal,buy  buy,callofdutywwii  callofdutywwii,codwwii  codwwii,ps4  ps4,please  please,im  im,dyin</t>
  </si>
  <si>
    <t>spawn,trapping  trapping,gets  gets,extremely  extremely,annoying  annoying,feels  feels,someone  someone,forgot  forgot,make  make,map  map,spawn</t>
  </si>
  <si>
    <t>Top Word Pairs in Tweet by Salience</t>
  </si>
  <si>
    <t>enter,amp  amp,help  help,win  win,call  call,duty  duty,wwii  wwii,competition  competition,postabargain  game_collection,codwwii  win,codwwii</t>
  </si>
  <si>
    <t>xbox,one  one,s  s,500gb  500gb,console  console,assassins  assassins,creed  creed,origins  origins,call  wwii,xb1  xb1,199</t>
  </si>
  <si>
    <t>rt,cdiscount  cdiscount,concours  concours,ps4  ps4,codwwii  codwwii,à  à,gagner  gagner,gt  gt,pour  follow,cdiscount  cdiscount,tas</t>
  </si>
  <si>
    <t>apex_clan1,5ème  5ème,au  au,classement  classement,mondial  mondial,sur  sur,codwwii  codwwii,vise  vise,la  la,première  première,place</t>
  </si>
  <si>
    <t>durx_daniel,now  now,released  released,shgames  shgames,mind  mind,turning  turning,codwwii  codwwii,beta  beta,servers  servers,back  back,miss</t>
  </si>
  <si>
    <t>wwii,プレステージアイコン全10種と  プレステージアイコン全10種と,プレステージマスターアイコンが判明  プレステージマスターアイコンが判明,codwwii  wwii,サーバーの接続問題や巻き戻し現象を修正  サーバーの接続問題や巻き戻し現象を修正,原因は予想以上の人気によるアクセス集中  原因は予想以上の人気によるアクセス集中,codwwii  rt,eaa_tw  eaa_tw,cod  cod,wwii</t>
  </si>
  <si>
    <t>hollowpoiint,omg  omg,finished  finished,codwwii  codwwii,campaign  campaign,freaking  freaking,gooooood  gooooood,brotherhood  brotherhood,aspect  aspect,deff  deff,made</t>
  </si>
  <si>
    <t>09,11  rt,cdiscount  cdiscount,concours  concours,ps4  ps4,codwwii  codwwii,à  à,gagner  gagner,gt  gt,pour  pour,participer</t>
  </si>
  <si>
    <t>un,rt  favor,tengo  hype,por  por,el  el,codwwii  edwardvc14,versusgameses  versusgameses,playstationes  playstationes,un  tengo,demasiado  demasiado,hype</t>
  </si>
  <si>
    <t>hollowpoiint,enjoying  enjoying,codwwii  codwwii,rt  rt,yes  hollowpoiint,codwwii  codwwii,go  go,down  down,one  one,greatest  greatest,cod's</t>
  </si>
  <si>
    <t>rt,astrogaming  astrogaming,20  20,callofduty  callofduty,prizes  prizes,up  up,grabs  grabs,rt  follow,eunitedgg  eunitedgg,join  join,squadup</t>
  </si>
  <si>
    <t>codww2intel,rt  rt,currently  currently,seeing  seeing,codwwii  codwwii,servers  servers,down  down,codww2  codww2,reply  reply,screenshot  screenshot,error</t>
  </si>
  <si>
    <t>omgitsalia,ffs  ffs,actually  actually,game  game,codwwii  codwwii,22  22,1  1,servers  servers,kick  kick,never  never,going</t>
  </si>
  <si>
    <t>yassingronie,débloque  débloque,le  le,camo  camo,diamant  diamant,épisode  épisode,2  2,ici  ici,max  max,de  de,d</t>
  </si>
  <si>
    <t>hollowpoiint,8  8,hours  hours,sleep  sleep,last  last,4  4,days  days,hooked  hooked,codwwii  codwwii,best  best,cod</t>
  </si>
  <si>
    <t>codww2intel,rt  rt,agree  agree,snipers  snipers,bar  bar,need  need,nerfing  nerfing,codwwii  codwwii,feel  feel,needs  needs,changing</t>
  </si>
  <si>
    <t>michaelcondrey,best  best,multiplayer  multiplayer,mw  mw,amp  amp,played  played,one  one,continuously  continuously,6  6,months  months,learning</t>
  </si>
  <si>
    <t>bf1,新作ゲーム  新作ゲーム,ps4  ps4,ゲーム好きと繋がりたい  bf1,ps4jp  ps4jp,ゲーム好きと繋がりたい  ついに舞台は第二次世界大戦,コール  コール,オブ  オブ,デューティ  デューティ,ワールドウォーii  ワールドウォーii,が</t>
  </si>
  <si>
    <t>squadup,x  x,cod  cod,up  up,giveaway  giveaway,w  w,eunited  eunited,amp  amp,astro  astro,gaming  gaming,win</t>
  </si>
  <si>
    <t>callofduty,t  t,minus  minus,one  one,hour  hour,until  until,call  wwii,arrives  arrives,u  u,s  s,squad</t>
  </si>
  <si>
    <t>postazione,via  via,youtube  postazione,tramite  tramite,youtube  codwwii,postazione</t>
  </si>
  <si>
    <t>codwwii,1  1,2  2,3  3,lost  lost,count  count,xd  codwwii,وقتها  وقتها,قلت  قلت,خربانه  خربانه,خربانه</t>
  </si>
  <si>
    <t>codww2intel,known  known,issues  issues,codwwii  codwwii,still  still,experiencing  experiencing,issues  codww2intel,rt  rt,agree  agree,snipers  snipers,bar</t>
  </si>
  <si>
    <t>call,duty  duty,wwii  wwii,campanha  campanha,04  04,world  world,war  war,2  2,codwwii  callofduty,callofdutywwii  callofdutywwii,callofdutyww2</t>
  </si>
  <si>
    <t>kar98k,en  rt,apex_clan1  apex_clan1,5ème  5ème,au  au,classement  classement,mondial  mondial,sur  sur,codwwii  codwwii,vise  vise,la</t>
  </si>
  <si>
    <t>playstationes,atviassist  pspluses,los  los,puse  puse,en  en,mi  mi,cuenta  cuenta,1  1,cuando  cuando,van  van,en</t>
  </si>
  <si>
    <t>codwwii,making  making,impossible  impossible,complete  complete,daily  daily,contract  contract,win  win,mtach  mtach,capture  codwwii,impressed  impressed,capture</t>
  </si>
  <si>
    <t>collat,collat  legitmeow,codwwii  codwwii,experience  legitmeow,collat  collat,codwwii  rt,legitmeow</t>
  </si>
  <si>
    <t>rt,life_in_beta_  life_in_beta_,seems  seems,still  still,t  t,team  balancing,right  right,codwwii  rt,jamesmoore_19  jamesmoore_19,number  number,times</t>
  </si>
  <si>
    <t>rt,follo  rt,cdiscount  rt,follow  follow,cdiscount  cdiscount,tas  tas,09  cdiscount,concours  concours,ps4  ps4,codwwii  codwwii,à</t>
  </si>
  <si>
    <t>prestigeiskey,u  shgames,drifter  drifter,prestigeiskey  prestigeiskey,theexclusiveace  theexclusiveace,maxprestiged  maxprestiged,4  4,infintrydivision  infintrydivision,oao  oao,rifle  rifle,listed</t>
  </si>
  <si>
    <t>division,unlock  rt,codinfobase  rt,codplayercards  codplayercards,awesome  awesome,codwwii  codwwii,codww2  codww2,spiderman  spiderman,emblem  emblem,vileself  codinfobase,call</t>
  </si>
  <si>
    <t>stats,getting  getting,saved  saved,zombie  zombie,match  match,codwwii  first,game  game,zombies  zombies,spend  spend,hour  hour,level</t>
  </si>
  <si>
    <t>fallout,wwii  wwii,codwwii  codwwii,callofdutywwii  callofdutywwii,callofdutyww2  walking,sunshine  sunshine,codwwii  codwwii,callofdutyww2  callofdutyww2,callofduty</t>
  </si>
  <si>
    <t>cod,wwii  wwii,cod  cod,boとかいうcod史上最高の作品  boとかいうcod史上最高の作品,コール  コール,オブ  オブ,デューティ  デューティ,ブラックオプス  ブラックオプス,感想  朗報,cod  cod,ww2</t>
  </si>
  <si>
    <t>Not Applicable</t>
  </si>
  <si>
    <t>Workbook Settings 2</t>
  </si>
  <si>
    <t>GraphSource░TwitterSearch▓GraphTerm░CODWWII▓LayoutAlgorithm░The graph was laid out using the Fruchterman-Reingold layout algorithm.▓GraphDirectedness░The graph is directed.▓GroupingDescription░The graph's vertices were grouped by cluster using the Clauset-Newman-Moore cluster algorithm.</t>
  </si>
  <si>
    <t>Workbook Settings 3</t>
  </si>
  <si>
    <t>Vertices[Joined Twitter Date (UTC)]</t>
  </si>
  <si>
    <t>Red</t>
  </si>
  <si>
    <t>222, 16, 33</t>
  </si>
  <si>
    <t>183, 36, 72</t>
  </si>
  <si>
    <t>143, 56, 112</t>
  </si>
  <si>
    <t>112, 72, 143</t>
  </si>
  <si>
    <t>72, 92, 183</t>
  </si>
  <si>
    <t>33, 112, 222</t>
  </si>
  <si>
    <t>0, 128, 255</t>
  </si>
  <si>
    <t>▓0▓0▓0▓True▓Black▓Black▓▓▓0▓0▓0▓0▓0▓False▓▓0▓0▓0▓0▓0▓False▓In-Degree▓0▓7▓0▓True▓0, 128, 255▓Red▓▓Closeness Centrality▓0▓1▓3▓1.5▓10▓False▓Betweenness Centrality▓0▓216972.417636▓3▓10▓100▓False▓▓0▓0▓0▓0▓0▓False▓▓0▓0▓0▓0▓0▓False</t>
  </si>
  <si>
    <t>&lt;?xml version="1.0" encoding="utf-8"?&gt;_x000D_
&lt;configuration&gt;_x000D_
  &lt;configSections&gt;_x000D_
    &lt;sectionGroup name="userSettings" type="System.Configuration.UserSettingsGroup, System, Version=2.0.0.0, Culture=neutral, PublicKeyToken=b77a5c561934e089"&gt;_x000D_
      &lt;section name="DynamicFiltersUserSettings" type="System.Configuration.ClientSettingsSection, System, Version=2.0.0.0, Culture=neutral, PublicKeyToken=b77a5c561934e089" allowExeDefinition="MachineToLocalUser" requirePermission="false" /&gt;_x000D_
      &lt;section name="AutoFillUserSettings3" type="System.Configuration.ClientSettingsSection, System, Version=2.0.0.0, Culture=neutral, PublicKeyToken=b77a5c561934e089" allowExeDefinition="MachineToLocalUser" requirePermission="false" /&gt;_x000D_
      &lt;section name="ColumnGroupUserSettings" type="System.Configuration.ClientSettingsSection, System, Version=2.0.0.0, Culture=neutral, PublicKeyToken=b77a5c561934e089" allowExeDefinition="MachineToLocalUser" requirePermission="false" /&gt;_x000D_
      &lt;section name="GraphMetricUserSettings" type="System.Configuration.ClientSettingsSection, System, Version=2.0.0.0, Culture=neutral, PublicKeyToken=b77a5c561934e089" allowExeDefinition="MachineToLocalUser" requirePermission="false" /&gt;_x000D_
      &lt;section name="LayoutUserSettings" type="System.Configuration.ClientSettingsSection, System, Version=2.0.0.0, Culture=neutral, PublicKeyToken=b77a5c561934e089" allowExeDefinition="MachineToLocalUser" requirePermission="false" /&gt;_x000D_
      &lt;section name="GroupUserSettings" type="System.Configuration.ClientSettingsSection, System, Version=2.0.0.0, Culture=neutral, PublicKeyToken=b77a5c561934e089" allowExeDefinition="MachineToLocalUser" requirePermission="false" /&gt;_x000D_
      &lt;section name="ClusterUserSettings" type="System.Configuration.ClientSettingsSection, System, Version=2.0.0.0, Culture=neutral, PublicKeyToken=b77a5c561934e089" allowExeDefinition="MachineToLocalUser" requirePermission="false" /&gt;_x000D_
      &lt;section name="GraphZoomAndScaleUserSettings" type="System.Configuration.ClientSettingsSection, System, Version=2.0.0.0, Culture=neutral, PublicKeyToken=b77a5c561934e089" allowExeDefinition="MachineToLocalUser" requirePermission="false" /&gt;_x000D_
      &lt;section name="GeneralUserSettings4" type="System.Configuration.ClientSettingsSection, System, Version=2.0.0.0, Culture=neutral, PublicKeyToken=b77a5c561934e089" allowExeDefinition="MachineToLocalUser" requirePermission="false" /&gt;_x000D_
    &lt;/sectionGroup&gt;_x000D_
  &lt;/configSections&gt;_x000D_
  &lt;userSettings&gt;_x000D_
    &lt;DynamicFiltersUserSettings&gt;_x000D_
      &lt;setting name="FilterNonNumericCells" serializeAs="String"&gt;_x000D_
        &lt;value&gt;False&lt;/value&gt;_x000D_
      &lt;/setting&gt;_x000D_
      &lt;setting name="FilteredAlpha" serializeAs="String"&gt;_x000D_
        &lt;value&gt;0&lt;/value&gt;_x000D_
      &lt;/setting&gt;_x000D_
    &lt;/DynamicFiltersUserSettings&gt;_x000D_
    &lt;AutoFillUserSettings3&gt;_x000D_
      &lt;setting name="VertexLabelSourceColumnName" serializeAs="String"&gt;_x000D_
        &lt;value /&gt;_x000D_
      &lt;/setting&gt;_x000D_
      &lt;setting name="VertexPolarRSourceColumnName" serializeAs="String"&gt;_x000D_
        &lt;value /&gt;_x000D_
      &lt;/setting&gt;_x000D_
      &lt;setting name="VertexLabelPositionSourceColumnName" serializeAs="String"&gt;_x000D_
        &lt;value /&gt;_x000D_
      &lt;/setting&gt;_x000D_
      &lt;setting name="VertexShapeSourceColumnName" serializeAs="String"&gt;_x000D_
        &lt;value /&gt;_x000D_
      &lt;/setting&gt;_x000D_
      &lt;setting name="VertexXSourceColumnName" serializeAs="String"&gt;_x000D_
        &lt;value /&gt;_x000D_
      &lt;/setting&gt;_x000D_
      &lt;setting name="VertexColorSourceColumnName" serializeAs="String"&gt;_x000D_
        &lt;value&gt;In-Degree&lt;/value&gt;_x000D_
      &lt;/setting&gt;_x000D_
      &lt;setting name="EdgeColorSourceColumnName" serializeAs="String"&gt;_x000D_
        &lt;value /&gt;_x000D_
      &lt;/setting&gt;_x000D_
      &lt;setting name="VertexVisibilitySourceColumnName" serializeAs="String"&gt;_x000D_
        &lt;value /&gt;_x000D_
      &lt;/setting&gt;_x000D_
      &lt;setting name="EdgeWidthSourceColumnName" serializeAs="String"&gt;_x000D_
        &lt;value /&gt;_x000D_
      &lt;/setting&gt;_x000D_
      &lt;setting name="EdgeLabelSourceColumnName" serializeAs="String"&gt;_x000D_
        &lt;value /&gt;_x000D_
      &lt;/setting&gt;_x000D_
      &lt;setting name="GroupCollapsedSourceColumnName" serializeAs="String"&gt;_x000D_
        &lt;value /&gt;_x000D_
      &lt;/setting&gt;_x000D_
      &lt;setting name="VertexLayoutOrderSourceColumnName" serializeAs="String"&gt;_x000D_
        &lt;value /&gt;_x000D_
      &lt;/setting&gt;_x000D_
      &lt;setting name="EdgeVisibilitySourceColumnName" serializeAs="String"&gt;_x000D_
        &lt;value /&gt;_x000D_
      &lt;/setting&gt;_x000D_
      &lt;setting name="EdgeStyleSourceColumnName" serializeAs="String"&gt;_x000D_
        &lt;value /&gt;_x000D_
      &lt;/setting&gt;_x000D_
      &lt;setting name="VertexPolarAngleSourceColumnName" serializeAs="String"&gt;_x000D_
        &lt;value /&gt;_x000D_
      &lt;/setting&gt;_x000D_
      &lt;setting name="GroupLabelSourceColumnName" serializeAs="String"&gt;_x000D_
        &lt;value /&gt;_x000D_
      &lt;/setting&gt;_x000D_
      &lt;setting name="EdgeAlphaSourceColumnName" serializeAs="String"&gt;_x000D_
        &lt;value /&gt;_x000D_
      &lt;/setting&gt;_x000D_
      &lt;setting name="VertexAlphaSourceColumnName" serializeAs="String"&gt;_x000D_
        &lt;value&gt;Betweenness Centrality&lt;/value&gt;_x000D_
      &lt;/setting&gt;_x000D_
      &lt;setting name="VertexRadiusSourceColumnName" serializeAs="String"&gt;_x000D_
        &lt;value&gt;Closeness Centrality&lt;/value&gt;_x000D_
      &lt;/setting&gt;_x000D_
      &lt;setting name="VertexToolTipSourceColumnName" serializeAs="String"&gt;_x000D_
        &lt;value /&gt;_x000D_
      &lt;/setting&gt;_x000D_
      &lt;setting name="VertexYSourceColumnName" serializeAs="String"&gt;_x000D_
        &lt;value /&gt;_x000D_
      &lt;/setting&gt;_x000D_
      &lt;setting name="VertexLabelFillColorSourceColumnName" serializeAs="String"&gt;_x000D_
        &lt;value /&gt;_x000D_
      &lt;/setting&gt;_x000D_
      &lt;setting name="VertexLabelPositionDetails" serializeAs="String"&gt;_x000D_
        &lt;value&gt;GreaterThan	0	Bottom Center	Nowhere&lt;/value&gt;_x000D_
      &lt;/setting&gt;_x000D_
      &lt;setting name="VertexYDetails" serializeAs="String"&gt;_x000D_
        &lt;value&gt;False	False	0	0	0	9999	False	False&lt;/value&gt;_x000D_
      &lt;/setting&gt;_x000D_
      &lt;setting name="VertexRadiusDetails" serializeAs="String"&gt;_x000D_
        &lt;value&gt;False	False	1	10	1.5	10	False	False&lt;/value&gt;_x000D_
      &lt;/setting&gt;_x000D_
      &lt;setting name="GroupCollapsedDetails" serializeAs="String"&gt;_x000D_
        &lt;value&gt;GreaterThan	0	Yes	No&lt;/value&gt;_x000D_
      &lt;/setting&gt;_x000D_
      &lt;setting name="VertexXDetails" serializeAs="String"&gt;_x000D_
        &lt;value&gt;False	False	0	0	0	9999	False	False&lt;/value&gt;_x000D_
      &lt;/setting&gt;_x000D_
      &lt;setting nam</t>
  </si>
  <si>
    <t>e="VertexPolarAngleDetails" serializeAs="String"&gt;_x000D_
        &lt;value&gt;False	False	0	0	0	359	False	False&lt;/value&gt;_x000D_
      &lt;/setting&gt;_x000D_
      &lt;setting name="VertexLayoutOrderDetails" serializeAs="String"&gt;_x000D_
        &lt;value&gt;False	False	0	0	1	9999	False	False&lt;/value&gt;_x000D_
      &lt;/setting&gt;_x000D_
      &lt;setting name="EdgeStyleDetails" serializeAs="String"&gt;_x000D_
        &lt;value&gt;GreaterThan	0	Solid	Dash&lt;/value&gt;_x000D_
      &lt;/setting&gt;_x000D_
      &lt;setting name="EdgeVisibilityDetails" serializeAs="String"&gt;_x000D_
        &lt;value&gt;GreaterThan	0	Show	Skip&lt;/value&gt;_x000D_
      &lt;/setting&gt;_x000D_
      &lt;setting name="VertexColorDetails" serializeAs="String"&gt;_x000D_
        &lt;value&gt;False	False	0	0	0, 128, 255	Red	True	False	True&lt;/value&gt;_x000D_
      &lt;/setting&gt;_x000D_
      &lt;setting name="VertexPolarRDetails" serializeAs="String"&gt;_x000D_
        &lt;value&gt;False	False	0	0	0	1	False	False&lt;/value&gt;_x000D_
      &lt;/setting&gt;_x000D_
      &lt;setting name="VertexShapeDetails" serializeAs="String"&gt;_x000D_
        &lt;value&gt;GreaterThan	0	Solid Square	Disk&lt;/value&gt;_x000D_
      &lt;/setting&gt;_x000D_
      &lt;setting name="VertexLabelFillColorDetails" serializeAs="String"&gt;_x000D_
        &lt;value&gt;False	False	0	10	241, 137, 4	46, 7, 195	False	False	True&lt;/value&gt;_x000D_
      &lt;/setting&gt;_x000D_
      &lt;setting name="VertexAlphaDetails" serializeAs="String"&gt;_x000D_
        &lt;value&gt;False	False	0	0	10	100	False	False&lt;/value&gt;_x000D_
      &lt;/setting&gt;_x000D_
      &lt;setting name="EdgeAlphaDetails" serializeAs="String"&gt;_x000D_
        &lt;value&gt;False	False	0	100	10	100	False	False&lt;/value&gt;_x000D_
      &lt;/setting&gt;_x000D_
      &lt;setting name="VertexVisibilityDetails" serializeAs="String"&gt;_x000D_
        &lt;value&gt;GreaterThan	0	Show if in an Edge	Skip&lt;/value&gt;_x000D_
      &lt;/setting&gt;_x000D_
      &lt;setting name="EdgeWidthDetails" serializeAs="String"&gt;_x000D_
        &lt;value&gt;False	False	1	10	1	10	False	False&lt;/value&gt;_x000D_
      &lt;/setting&gt;_x000D_
      &lt;setting name="EdgeColorDetails" serializeAs="String"&gt;_x000D_
        &lt;value&gt;False	False	0	10	241, 137, 4	46, 7, 195	False	False	True&lt;/value&gt;_x000D_
      &lt;/setting&gt;_x000D_
    &lt;/AutoFillUserSettings3&gt;_x000D_
    &lt;ColumnGroupUserSettings&gt;_x000D_
      &lt;setting name="ColumnGroupsToShow" serializeAs="String"&gt;_x000D_
        &lt;value&gt;EdgeDoNotHide, EdgeVisualAttributes, EdgeLabels, EdgeGraphMetrics, EdgeOtherColumns, VertexDoNotHide, VertexVisualAttributes, VertexGraphMetrics, VertexLabels, VertexOtherColumns, GroupDoNotHide, GroupVisualAttributes, GroupLabels, GroupGraphMetrics, GroupEdgeDoNotHide, GroupEdgeGraphMetrics&lt;/value&gt;_x000D_
      &lt;/setting&gt;_x000D_
    &lt;/ColumnGroupUserSettings&gt;_x000D_
    &lt;GraphMetricUserSettings&gt;_x000D_
      &lt;setting name="GraphMetricsToCalculate" serializeAs="String"&gt;_x000D_
        &lt;value&gt;InDegree, OutDegree, Degree, ClusteringCoefficient, BrandesFastCentralities, EigenvectorCentrality, PageRank, OverallMetrics, GroupMetrics, EdgeReciprocation, TopNBy, TwitterSearchNetworkTopItems, Words, ReciprocatedVertexPairRatio, EdgeCreation, TimeSeries&lt;/value&gt;_x000D_
      &lt;/setting&gt;_x000D_
    &lt;/GraphMetricUserSettings&gt;_x000D_
    &lt;LayoutUserSettings&gt;_x000D_
      &lt;setting name="Layout" serializeAs="String"&gt;_x000D_
        &lt;value&gt;FruchtermanReingold&lt;/value&gt;_x000D_
      &lt;/setting&gt;_x000D_
      &lt;setting name="Margin" serializeAs="String"&gt;_x000D_
        &lt;value&gt;6&lt;/value&gt;_x000D_
      &lt;/setting&gt;_x000D_
      &lt;setting name="FruchtermanReingoldIterations" serializeAs="String"&gt;_x000D_
        &lt;value&gt;10&lt;/value&gt;_x000D_
      &lt;/setting&gt;_x000D_
      &lt;setting name="GroupRectanglePenWidth" serializeAs="String"&gt;_x000D_
        &lt;value&gt;1&lt;/value&gt;_x000D_
      &lt;/setting&gt;_x000D_
      &lt;setting name="BoxLayoutAlgorithm" serializeAs="String"&gt;_x000D_
        &lt;value&gt;ForceDirected&lt;/value&gt;_x000D_
      &lt;/setting&gt;_x000D_
      &lt;setting name="FruchtermanReingoldC" serializeAs="String"&gt;_x000D_
        &lt;value&gt;3&lt;/value&gt;_x000D_
      &lt;/setting&gt;_x000D_
      &lt;setting name="ImproveLayoutOfGroups" serializeAs="String"&gt;_x000D_
        &lt;value&gt;False&lt;/value&gt;_x000D_
      &lt;/setting&gt;_x000D_
      &lt;setting name="LayoutStyle" serializeAs="String"&gt;_x000D_
        &lt;value&gt;UseGroups&lt;/value&gt;_x000D_
      &lt;/setting&gt;_x000D_
      &lt;setting name="IntergroupEdgeStyle" serializeAs="String"&gt;_x000D_
        &lt;value&gt;Show&lt;/value&gt;_x000D_
      &lt;/setting&gt;_x000D_
    &lt;/LayoutUserSettings&gt;_x000D_
    &lt;GroupUserSettings&gt;_x000D_
      &lt;setting name="ReadGroups" serializeAs="String"&gt;_x000D_
        &lt;value&gt;True&lt;/value&gt;_x000D_
      &lt;/setting&gt;_x000D_
      &lt;setting name="ReadVertexShapeFromGroups" serializeAs="String"&gt;_x000D_
        &lt;value&gt;False&lt;/value&gt;_x000D_
      &lt;/setting&gt;_x000D_
      &lt;setting name="ReadVertexColorFromGroups" serializeAs="String"&gt;_x000D_
        &lt;value&gt;False&lt;/value&gt;_x000D_
      &lt;/setting&gt;_x000D_
    &lt;/GroupUserSettings&gt;_x000D_
    &lt;ClusterUserSettings&gt;_x000D_
      &lt;setting name="ClusterAlgorithm" serializeAs="String"&gt;_x000D_
        &lt;value&gt;ClausetNewmanMoore&lt;/value&gt;_x000D_
      &lt;/setting&gt;_x000D_
      &lt;setting name="PutNeighborlessVerticesInOneCluster" serializeAs="String"&gt;_x000D_
        &lt;value&gt;True&lt;/value&gt;_x000D_
      &lt;/setting&gt;_x000D_
    &lt;/ClusterUserSettings&gt;_x000D_
    &lt;GraphZoomAndScaleUserSettings&gt;_x000D_
      &lt;setting name="GraphScale" serializeAs="String"&gt;_x000D_
        &lt;value&gt;1&lt;/value&gt;_x000D_
      &lt;/setting&gt;_x000D_
    &lt;/GraphZoomAndScaleUserSettings&gt;_x000D_
    &lt;GeneralUserSettings4&gt;_x000D_
      &lt;setting name="NewWorkbookGraphDirectedness" serializeAs="String"&gt;_x000D_
        &lt;value&gt;Directed&lt;/value&gt;_x000D_
      &lt;/setting&gt;_x000D_
      &lt;setting name="ShowGraphLegend" serializeAs="String"&gt;_x000D_
        &lt;value&gt;False&lt;/value&gt;_x000D_
      &lt;/setting&gt;_x000D_
      &lt;setting name="ReadVertexLabels" serializeAs="String"&gt;_x000D_
        &lt;value&gt;True&lt;/value&gt;_x000D_
      &lt;/setting&gt;_x000D_
      &lt;setting name="ReadEdgeLabels" serializeAs="String"&gt;_x000D_
        &lt;value&gt;True&lt;/value&gt;_x000D_
      &lt;/setting&gt;_x000D_
      &lt;setting name="ReadGroupLabels" serializeAs="String"&gt;_x000D_
        &lt;value&gt;True&lt;/value&gt;_x000D_
      &lt;/setting&gt;_x000D_
      &lt;setting name="ShowGraphAxes" serializeAs="String"&gt;_x000D_
        &lt;value&gt;False&lt;/value&gt;_x000D_
      &lt;/setting&gt;_x000D_
      &lt;setting name="VertexRadius" serializeAs="String"&gt;_x000D_
        &lt;value&gt;1.5&lt;/value&gt;_x000D_
      &lt;/setting&gt;_x000D_
      &lt;setting name="SelectedEdgeColor" serializeAs="String"&gt;_x000D_
        &lt;value&gt;Red&lt;/value&gt;_x000D_
      &lt;/setting&gt;_x000D_
      &lt;setting name="VertexRelativeOuterGlowSize" serializeAs="String"&gt;_x000D_
        &lt;value&gt;3&lt;/value&gt;_x000D_
      &lt;/setting&gt;_x000D_
      &lt;setting name="LabelUserSettings" serializeAs="String"&gt;_x000D_
        &lt;value&gt;Microsoft Sans Serif, 8.25pt	White	BottomCenter	2147483647	2147483647	Black	True	200	Black	86	MiddleCenter	Microsoft Sans Serif, 8.25pt	Microsoft Sans Serif, 14.25pt&lt;/value</t>
  </si>
  <si>
    <t>&gt;_x000D_
      &lt;/setting&gt;_x000D_
      &lt;setting name="VertexAlpha" serializeAs="String"&gt;_x000D_
        &lt;value&gt;100&lt;/value&gt;_x000D_
      &lt;/setting&gt;_x000D_
      &lt;setting name="RelativeArrowSize" serializeAs="String"&gt;_x000D_
        &lt;value&gt;3&lt;/value&gt;_x000D_
      &lt;/setting&gt;_x000D_
      &lt;setting name="VertexShape" serializeAs="String"&gt;_x000D_
        &lt;value&gt;Disk&lt;/value&gt;_x000D_
      &lt;/setting&gt;_x000D_
      &lt;setting name="EdgeWidth" serializeAs="String"&gt;_x000D_
        &lt;value&gt;1&lt;/value&gt;_x000D_
      &lt;/setting&gt;_x000D_
      &lt;setting name="VertexColor" serializeAs="String"&gt;_x000D_
        &lt;value&gt;Black&lt;/value&gt;_x000D_
      &lt;/setting&gt;_x000D_
      &lt;setting name="EdgeAlpha" serializeAs="String"&gt;_x000D_
        &lt;value&gt;100&lt;/value&gt;_x000D_
      &lt;/setting&gt;_x000D_
      &lt;setting name="EdgeCurveStyle" serializeAs="String"&gt;_x000D_
        &lt;value&gt;CurveThroughIntermediatePoints&lt;/value&gt;_x000D_
      &lt;/setting&gt;_x000D_
      &lt;setting name="BackColor" serializeAs="String"&gt;_x000D_
        &lt;value&gt;White&lt;/value&gt;_x000D_
      &lt;/setting&gt;_x000D_
      &lt;setting name="BackgroundImageUri" serializeAs="String"&gt;_x000D_
        &lt;value /&gt;_x000D_
      &lt;/setting&gt;_x000D_
      &lt;setting name="SelectedVertexColor" serializeAs="String"&gt;_x000D_
        &lt;value&gt;Red&lt;/value&gt;_x000D_
      &lt;/setting&gt;_x000D_
      &lt;setting name="EdgeBezierDisplacementFactor" serializeAs="String"&gt;_x000D_
        &lt;value&gt;0.2&lt;/value&gt;_x000D_
      &lt;/setting&gt;_x000D_
      &lt;setting name="AutoSelect" serializeAs="String"&gt;_x000D_
        &lt;value&gt;True&lt;/value&gt;_x000D_
      &lt;/setting&gt;_x000D_
      &lt;setting name="AutoReadWorkbook" serializeAs="String"&gt;_x000D_
        &lt;value&gt;True&lt;/value&gt;_x000D_
      &lt;/setting&gt;_x000D_
      &lt;setting name="VertexEffect" serializeAs="String"&gt;_x000D_
        &lt;value&gt;None&lt;/value&gt;_x000D_
      &lt;/setting&gt;_x000D_
      &lt;setting name="VertexImageSize" serializeAs="String"&gt;_x000D_
        &lt;value&gt;100&lt;/value&gt;_x000D_
      &lt;/setting&gt;_x000D_
      &lt;setting name="AxisFont" serializeAs="String"&gt;_x000D_
        &lt;value&gt;Microsoft Sans Serif, 8.25pt&lt;/value&gt;_x000D_
      &lt;/setting&gt;_x000D_
      &lt;setting name="EdgeBundlerStraightening" serializeAs="String"&gt;_x000D_
        &lt;value&gt;0.15&lt;/value&gt;_x000D_
      &lt;/setting&gt;_x000D_
      &lt;setting name="EdgeColor" serializeAs="String"&gt;_x000D_
        &lt;value&gt;Gray&lt;/value&gt;_x000D_
      &lt;/setting&gt;_x000D_
    &lt;/GeneralUserSettings4&gt;_x000D_
  &lt;/userSettings&gt;_x000D_
&lt;/configuration&gt;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</si>
</sst>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
    <numFmt numFmtId="166" formatCode="#,##0.000"/>
    <numFmt numFmtId="167" formatCode="0.000"/>
  </numFmts>
  <fonts count="14" x14ac:knownFonts="1">
    <font>
      <sz val="11"/>
      <color theme="1"/>
      <name val="Calibri"/>
      <family val="2"/>
      <scheme val="minor"/>
    </font>
    <font>
      <b/>
      <sz val="11"/>
      <color theme="1"/>
      <name val="Calibri"/>
      <family val="2"/>
      <scheme val="minor"/>
    </font>
    <font>
      <b/>
      <sz val="8"/>
      <color indexed="81"/>
      <name val="Tahoma"/>
      <family val="2"/>
    </font>
    <font>
      <sz val="8"/>
      <color indexed="81"/>
      <name val="Tahoma"/>
      <family val="2"/>
    </font>
    <font>
      <u/>
      <sz val="8"/>
      <color indexed="81"/>
      <name val="Tahoma"/>
      <family val="2"/>
    </font>
    <font>
      <sz val="11"/>
      <color theme="1"/>
      <name val="Calibri"/>
      <family val="2"/>
      <scheme val="minor"/>
    </font>
    <font>
      <sz val="11"/>
      <color theme="0"/>
      <name val="Calibri"/>
      <family val="2"/>
      <scheme val="minor"/>
    </font>
    <font>
      <b/>
      <sz val="11"/>
      <color theme="0"/>
      <name val="Calibri"/>
      <family val="2"/>
      <scheme val="minor"/>
    </font>
    <font>
      <b/>
      <sz val="9"/>
      <color indexed="81"/>
      <name val="Tahoma"/>
      <charset val="1"/>
    </font>
    <font>
      <sz val="9"/>
      <color indexed="81"/>
      <name val="Tahoma"/>
      <family val="2"/>
    </font>
    <font>
      <sz val="9"/>
      <color indexed="81"/>
      <name val="Tahoma"/>
      <charset val="1"/>
    </font>
    <font>
      <sz val="11"/>
      <color theme="1"/>
      <name val="Calibri"/>
      <scheme val="minor"/>
    </font>
    <font>
      <b/>
      <sz val="9"/>
      <color indexed="81"/>
      <name val="Tahoma"/>
      <family val="2"/>
    </font>
    <font>
      <u/>
      <sz val="11"/>
      <color theme="10"/>
      <name val="Calibri"/>
      <family val="2"/>
      <scheme val="minor"/>
    </font>
  </fonts>
  <fills count="10">
    <fill>
      <patternFill patternType="none"/>
    </fill>
    <fill>
      <patternFill patternType="gray125"/>
    </fill>
    <fill>
      <patternFill patternType="solid">
        <fgColor theme="1" tint="0.499984740745262"/>
        <bgColor indexed="64"/>
      </patternFill>
    </fill>
    <fill>
      <patternFill patternType="solid">
        <fgColor theme="4" tint="0.59996337778862885"/>
        <bgColor indexed="64"/>
      </patternFill>
    </fill>
    <fill>
      <patternFill patternType="solid">
        <fgColor theme="4" tint="0.39994506668294322"/>
        <bgColor indexed="64"/>
      </patternFill>
    </fill>
    <fill>
      <patternFill patternType="solid">
        <fgColor theme="4" tint="0.79998168889431442"/>
        <bgColor indexed="64"/>
      </patternFill>
    </fill>
    <fill>
      <patternFill patternType="solid">
        <fgColor theme="4" tint="-0.24994659260841701"/>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top/>
      <bottom style="thin">
        <color theme="0"/>
      </bottom>
      <diagonal/>
    </border>
    <border>
      <left/>
      <right style="thin">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s>
  <cellStyleXfs count="10">
    <xf numFmtId="0" fontId="0" fillId="0" borderId="0"/>
    <xf numFmtId="49" fontId="5" fillId="2" borderId="1" applyNumberFormat="0" applyFont="0" applyAlignment="0" applyProtection="0"/>
    <xf numFmtId="0" fontId="5" fillId="0" borderId="0" applyNumberFormat="0" applyFont="0" applyFill="0" applyBorder="0" applyAlignment="0" applyProtection="0"/>
    <xf numFmtId="0" fontId="5" fillId="0" borderId="0" applyNumberFormat="0" applyFont="0" applyBorder="0" applyAlignment="0" applyProtection="0"/>
    <xf numFmtId="49" fontId="5" fillId="5" borderId="1" applyNumberFormat="0" applyFont="0" applyAlignment="0" applyProtection="0"/>
    <xf numFmtId="49" fontId="5" fillId="4" borderId="1" applyNumberFormat="0" applyAlignment="0" applyProtection="0"/>
    <xf numFmtId="0" fontId="6" fillId="6" borderId="1" applyNumberFormat="0" applyAlignment="0" applyProtection="0"/>
    <xf numFmtId="164" fontId="5" fillId="3" borderId="1" applyNumberFormat="0" applyFont="0" applyAlignment="0" applyProtection="0"/>
    <xf numFmtId="49" fontId="5" fillId="5" borderId="1" applyNumberFormat="0" applyFont="0" applyAlignment="0" applyProtection="0"/>
    <xf numFmtId="0" fontId="13" fillId="0" borderId="0" applyNumberFormat="0" applyFill="0" applyBorder="0" applyAlignment="0" applyProtection="0"/>
  </cellStyleXfs>
  <cellXfs count="130">
    <xf numFmtId="0" fontId="0" fillId="0" borderId="0" xfId="0"/>
    <xf numFmtId="49" fontId="0" fillId="0" borderId="0" xfId="0" applyNumberFormat="1"/>
    <xf numFmtId="1" fontId="0" fillId="0" borderId="0" xfId="0" applyNumberFormat="1"/>
    <xf numFmtId="0" fontId="0" fillId="0" borderId="0" xfId="0" applyNumberFormat="1"/>
    <xf numFmtId="0" fontId="1" fillId="0" borderId="0" xfId="0" applyFont="1" applyAlignment="1">
      <alignment wrapText="1"/>
    </xf>
    <xf numFmtId="49" fontId="1" fillId="0" borderId="0" xfId="0" applyNumberFormat="1" applyFont="1" applyAlignment="1">
      <alignment wrapText="1"/>
    </xf>
    <xf numFmtId="164" fontId="0" fillId="0" borderId="0" xfId="0" applyNumberFormat="1"/>
    <xf numFmtId="0" fontId="0" fillId="0" borderId="0" xfId="0" applyAlignment="1">
      <alignment vertical="top" wrapText="1"/>
    </xf>
    <xf numFmtId="0" fontId="0" fillId="0" borderId="0" xfId="0" applyNumberFormat="1" applyAlignment="1">
      <alignment wrapText="1"/>
    </xf>
    <xf numFmtId="164" fontId="0" fillId="0" borderId="0" xfId="0" applyNumberFormat="1" applyAlignment="1">
      <alignment wrapText="1"/>
    </xf>
    <xf numFmtId="1" fontId="0" fillId="0" borderId="0" xfId="0" applyNumberFormat="1" applyAlignment="1">
      <alignment wrapText="1"/>
    </xf>
    <xf numFmtId="49" fontId="0" fillId="0" borderId="0" xfId="0" applyNumberFormat="1" applyAlignment="1">
      <alignment wrapText="1"/>
    </xf>
    <xf numFmtId="0" fontId="0" fillId="0" borderId="0" xfId="0" applyBorder="1"/>
    <xf numFmtId="0" fontId="0" fillId="0" borderId="0" xfId="0" applyAlignment="1">
      <alignment wrapText="1"/>
    </xf>
    <xf numFmtId="49" fontId="6" fillId="6" borderId="1" xfId="6" applyNumberFormat="1"/>
    <xf numFmtId="0" fontId="0" fillId="0" borderId="0" xfId="2" applyFont="1"/>
    <xf numFmtId="0" fontId="0" fillId="5" borderId="0" xfId="4" applyNumberFormat="1" applyFont="1" applyBorder="1"/>
    <xf numFmtId="1" fontId="0" fillId="5" borderId="0" xfId="4" applyNumberFormat="1" applyFont="1" applyBorder="1"/>
    <xf numFmtId="0" fontId="0" fillId="2" borderId="0" xfId="1" applyNumberFormat="1" applyFont="1" applyBorder="1"/>
    <xf numFmtId="0" fontId="5" fillId="4" borderId="0" xfId="5" applyNumberFormat="1" applyBorder="1"/>
    <xf numFmtId="164" fontId="5" fillId="4" borderId="0" xfId="5" applyNumberFormat="1" applyBorder="1"/>
    <xf numFmtId="1" fontId="5" fillId="4" borderId="0" xfId="5" applyNumberFormat="1" applyBorder="1"/>
    <xf numFmtId="0" fontId="5" fillId="4" borderId="2" xfId="5" applyNumberFormat="1" applyBorder="1"/>
    <xf numFmtId="0" fontId="0" fillId="5" borderId="2" xfId="4" applyNumberFormat="1" applyFont="1" applyBorder="1"/>
    <xf numFmtId="0" fontId="6" fillId="6" borderId="0" xfId="6" applyBorder="1"/>
    <xf numFmtId="0" fontId="6" fillId="6" borderId="2" xfId="6" applyBorder="1"/>
    <xf numFmtId="0" fontId="0" fillId="3" borderId="0" xfId="7" applyNumberFormat="1" applyFont="1" applyBorder="1"/>
    <xf numFmtId="0" fontId="0" fillId="3" borderId="2" xfId="7" applyNumberFormat="1" applyFont="1" applyBorder="1"/>
    <xf numFmtId="0" fontId="0" fillId="2" borderId="2" xfId="1" applyNumberFormat="1" applyFont="1" applyBorder="1"/>
    <xf numFmtId="0" fontId="0" fillId="0" borderId="2" xfId="2" applyFont="1" applyBorder="1"/>
    <xf numFmtId="0" fontId="1" fillId="0" borderId="0" xfId="0" applyNumberFormat="1" applyFont="1"/>
    <xf numFmtId="4" fontId="0" fillId="0" borderId="0" xfId="0" applyNumberFormat="1"/>
    <xf numFmtId="4" fontId="0" fillId="0" borderId="0" xfId="0" applyNumberFormat="1" applyBorder="1"/>
    <xf numFmtId="0" fontId="5" fillId="4" borderId="1" xfId="5" applyNumberFormat="1"/>
    <xf numFmtId="0" fontId="5" fillId="4" borderId="1" xfId="5" applyNumberFormat="1" applyAlignment="1"/>
    <xf numFmtId="0" fontId="7" fillId="7" borderId="3" xfId="0" applyFont="1" applyFill="1" applyBorder="1"/>
    <xf numFmtId="0" fontId="7" fillId="7" borderId="4" xfId="0" applyFont="1" applyFill="1" applyBorder="1"/>
    <xf numFmtId="4" fontId="0" fillId="8" borderId="5" xfId="0" applyNumberFormat="1" applyFont="1" applyFill="1" applyBorder="1"/>
    <xf numFmtId="0" fontId="0" fillId="8" borderId="6" xfId="0" applyNumberFormat="1" applyFont="1" applyFill="1" applyBorder="1"/>
    <xf numFmtId="4" fontId="0" fillId="9" borderId="5" xfId="0" applyNumberFormat="1" applyFont="1" applyFill="1" applyBorder="1"/>
    <xf numFmtId="0" fontId="0" fillId="9" borderId="6" xfId="0" applyNumberFormat="1" applyFont="1" applyFill="1" applyBorder="1"/>
    <xf numFmtId="4" fontId="0" fillId="9" borderId="7" xfId="0" applyNumberFormat="1" applyFont="1" applyFill="1" applyBorder="1"/>
    <xf numFmtId="0" fontId="0" fillId="9" borderId="0" xfId="0" applyNumberFormat="1" applyFont="1" applyFill="1"/>
    <xf numFmtId="0" fontId="0" fillId="8" borderId="5" xfId="0" applyNumberFormat="1" applyFont="1" applyFill="1" applyBorder="1"/>
    <xf numFmtId="0" fontId="0" fillId="9" borderId="5" xfId="0" applyNumberFormat="1" applyFont="1" applyFill="1" applyBorder="1"/>
    <xf numFmtId="0" fontId="0" fillId="9" borderId="7" xfId="0" applyNumberFormat="1" applyFont="1" applyFill="1" applyBorder="1"/>
    <xf numFmtId="1" fontId="5" fillId="4" borderId="1" xfId="5" applyNumberFormat="1"/>
    <xf numFmtId="167" fontId="5" fillId="4" borderId="1" xfId="5" applyNumberFormat="1"/>
    <xf numFmtId="1" fontId="5" fillId="4" borderId="1" xfId="5" applyNumberFormat="1" applyAlignment="1"/>
    <xf numFmtId="167" fontId="5" fillId="4" borderId="1" xfId="5" applyNumberFormat="1" applyAlignment="1"/>
    <xf numFmtId="0" fontId="6" fillId="6" borderId="1" xfId="6"/>
    <xf numFmtId="0" fontId="6" fillId="6" borderId="1" xfId="6" applyNumberFormat="1"/>
    <xf numFmtId="0" fontId="0" fillId="5" borderId="8" xfId="4" applyNumberFormat="1" applyFont="1" applyBorder="1"/>
    <xf numFmtId="0" fontId="0" fillId="5" borderId="9" xfId="4" applyNumberFormat="1" applyFont="1" applyBorder="1"/>
    <xf numFmtId="0" fontId="0" fillId="5" borderId="10" xfId="4" applyNumberFormat="1" applyFont="1" applyBorder="1"/>
    <xf numFmtId="0" fontId="0" fillId="3" borderId="8" xfId="7" applyNumberFormat="1" applyFont="1" applyBorder="1"/>
    <xf numFmtId="0" fontId="6" fillId="3" borderId="10" xfId="7" applyNumberFormat="1" applyFont="1" applyBorder="1"/>
    <xf numFmtId="0" fontId="5" fillId="2" borderId="8" xfId="1" applyNumberFormat="1" applyBorder="1"/>
    <xf numFmtId="0" fontId="5" fillId="2" borderId="10" xfId="1" applyNumberFormat="1" applyBorder="1"/>
    <xf numFmtId="0" fontId="5" fillId="4" borderId="8" xfId="5" applyNumberFormat="1" applyBorder="1"/>
    <xf numFmtId="0" fontId="5" fillId="4" borderId="9" xfId="5" applyNumberFormat="1" applyBorder="1"/>
    <xf numFmtId="49" fontId="0" fillId="0" borderId="0" xfId="3" applyNumberFormat="1" applyFont="1" applyAlignment="1"/>
    <xf numFmtId="0" fontId="0" fillId="5" borderId="1" xfId="4" applyNumberFormat="1" applyFont="1" applyAlignment="1"/>
    <xf numFmtId="164" fontId="0" fillId="5" borderId="1" xfId="4" applyNumberFormat="1" applyFont="1" applyAlignment="1"/>
    <xf numFmtId="0" fontId="11" fillId="5" borderId="1" xfId="4" applyNumberFormat="1" applyFont="1" applyAlignment="1"/>
    <xf numFmtId="1" fontId="0" fillId="5" borderId="1" xfId="4" applyNumberFormat="1" applyFont="1" applyAlignment="1"/>
    <xf numFmtId="49" fontId="6" fillId="6" borderId="1" xfId="6" applyNumberFormat="1" applyAlignment="1"/>
    <xf numFmtId="0" fontId="6" fillId="6" borderId="1" xfId="6" applyNumberFormat="1" applyAlignment="1"/>
    <xf numFmtId="0" fontId="0" fillId="2" borderId="1" xfId="1" applyNumberFormat="1" applyFont="1" applyAlignment="1"/>
    <xf numFmtId="0" fontId="0" fillId="0" borderId="0" xfId="2" applyNumberFormat="1" applyFont="1" applyAlignment="1"/>
    <xf numFmtId="164" fontId="0" fillId="3" borderId="1" xfId="7" applyNumberFormat="1" applyFont="1" applyAlignment="1"/>
    <xf numFmtId="165" fontId="0" fillId="3" borderId="1" xfId="7" applyNumberFormat="1" applyFont="1" applyAlignment="1"/>
    <xf numFmtId="0" fontId="0" fillId="3" borderId="1" xfId="7" applyNumberFormat="1" applyFont="1" applyAlignment="1"/>
    <xf numFmtId="166" fontId="0" fillId="3" borderId="1" xfId="7" applyNumberFormat="1" applyFont="1" applyAlignment="1"/>
    <xf numFmtId="0" fontId="11" fillId="2" borderId="1" xfId="1" applyNumberFormat="1" applyFont="1" applyAlignment="1"/>
    <xf numFmtId="0" fontId="0" fillId="0" borderId="0" xfId="0" applyAlignment="1"/>
    <xf numFmtId="0" fontId="0" fillId="0" borderId="0" xfId="0" applyFill="1" applyAlignment="1"/>
    <xf numFmtId="0" fontId="13" fillId="0" borderId="0" xfId="9" applyFill="1" applyAlignment="1"/>
    <xf numFmtId="0" fontId="13" fillId="0" borderId="0" xfId="9" applyAlignment="1"/>
    <xf numFmtId="0" fontId="0" fillId="0" borderId="0" xfId="0" quotePrefix="1" applyAlignment="1"/>
    <xf numFmtId="0" fontId="0" fillId="0" borderId="0" xfId="0" quotePrefix="1" applyFill="1" applyAlignment="1"/>
    <xf numFmtId="1" fontId="11" fillId="4" borderId="1" xfId="5" applyNumberFormat="1" applyFont="1" applyAlignment="1"/>
    <xf numFmtId="49" fontId="0" fillId="0" borderId="0" xfId="3" applyNumberFormat="1" applyFont="1" applyBorder="1" applyAlignment="1"/>
    <xf numFmtId="0" fontId="0" fillId="5" borderId="11" xfId="4" applyNumberFormat="1" applyFont="1" applyBorder="1" applyAlignment="1"/>
    <xf numFmtId="164" fontId="0" fillId="5" borderId="11" xfId="4" applyNumberFormat="1" applyFont="1" applyBorder="1" applyAlignment="1"/>
    <xf numFmtId="1" fontId="0" fillId="5" borderId="11" xfId="4" applyNumberFormat="1" applyFont="1" applyBorder="1" applyAlignment="1"/>
    <xf numFmtId="49" fontId="6" fillId="6" borderId="11" xfId="6" applyNumberFormat="1" applyBorder="1" applyAlignment="1"/>
    <xf numFmtId="0" fontId="6" fillId="6" borderId="11" xfId="6" applyNumberFormat="1" applyBorder="1" applyAlignment="1"/>
    <xf numFmtId="164" fontId="0" fillId="3" borderId="11" xfId="7" applyNumberFormat="1" applyFont="1" applyBorder="1" applyAlignment="1"/>
    <xf numFmtId="165" fontId="0" fillId="3" borderId="11" xfId="7" applyNumberFormat="1" applyFont="1" applyBorder="1" applyAlignment="1"/>
    <xf numFmtId="0" fontId="0" fillId="3" borderId="11" xfId="7" applyNumberFormat="1" applyFont="1" applyBorder="1" applyAlignment="1"/>
    <xf numFmtId="166" fontId="0" fillId="3" borderId="11" xfId="7" applyNumberFormat="1" applyFont="1" applyBorder="1" applyAlignment="1"/>
    <xf numFmtId="1" fontId="11" fillId="4" borderId="11" xfId="5" applyNumberFormat="1" applyFont="1" applyBorder="1" applyAlignment="1"/>
    <xf numFmtId="0" fontId="0" fillId="2" borderId="11" xfId="1" applyNumberFormat="1" applyFont="1" applyBorder="1" applyAlignment="1"/>
    <xf numFmtId="0" fontId="0" fillId="0" borderId="0" xfId="2" applyNumberFormat="1" applyFont="1" applyBorder="1" applyAlignment="1"/>
    <xf numFmtId="0" fontId="13" fillId="5" borderId="1" xfId="9" applyNumberFormat="1" applyFill="1" applyBorder="1" applyAlignment="1"/>
    <xf numFmtId="0" fontId="13" fillId="5" borderId="11" xfId="9" applyNumberFormat="1" applyFill="1" applyBorder="1" applyAlignment="1"/>
    <xf numFmtId="0" fontId="0" fillId="5" borderId="12" xfId="4" applyNumberFormat="1" applyFont="1" applyBorder="1"/>
    <xf numFmtId="0" fontId="11" fillId="5" borderId="12" xfId="4" applyNumberFormat="1" applyFont="1" applyBorder="1"/>
    <xf numFmtId="49" fontId="6" fillId="6" borderId="12" xfId="6" applyNumberFormat="1" applyBorder="1"/>
    <xf numFmtId="0" fontId="0" fillId="3" borderId="12" xfId="7" applyNumberFormat="1" applyFont="1" applyBorder="1"/>
    <xf numFmtId="0" fontId="11" fillId="2" borderId="12" xfId="1" applyNumberFormat="1" applyFont="1" applyBorder="1"/>
    <xf numFmtId="0" fontId="5" fillId="2" borderId="12" xfId="1" applyNumberFormat="1" applyBorder="1"/>
    <xf numFmtId="0" fontId="0" fillId="5" borderId="11" xfId="4" applyNumberFormat="1" applyFont="1" applyBorder="1"/>
    <xf numFmtId="0" fontId="11" fillId="5" borderId="11" xfId="4" applyNumberFormat="1" applyFont="1" applyBorder="1"/>
    <xf numFmtId="49" fontId="6" fillId="6" borderId="11" xfId="6" applyNumberFormat="1" applyBorder="1"/>
    <xf numFmtId="0" fontId="0" fillId="3" borderId="11" xfId="7" applyNumberFormat="1" applyFont="1" applyBorder="1"/>
    <xf numFmtId="0" fontId="11" fillId="2" borderId="11" xfId="1" applyNumberFormat="1" applyFont="1" applyBorder="1"/>
    <xf numFmtId="0" fontId="0" fillId="2" borderId="11" xfId="1" applyNumberFormat="1" applyFont="1" applyBorder="1"/>
    <xf numFmtId="0" fontId="5" fillId="5" borderId="1" xfId="8" applyNumberFormat="1" applyAlignment="1"/>
    <xf numFmtId="0" fontId="0" fillId="0" borderId="0" xfId="3" applyFont="1" applyAlignment="1"/>
    <xf numFmtId="0" fontId="0" fillId="0" borderId="0" xfId="3" applyFont="1" applyAlignment="1">
      <alignment wrapText="1"/>
    </xf>
    <xf numFmtId="0" fontId="5" fillId="4" borderId="1" xfId="5" applyNumberFormat="1" applyAlignment="1">
      <alignment wrapText="1"/>
    </xf>
    <xf numFmtId="49" fontId="5" fillId="4" borderId="1" xfId="5" applyNumberFormat="1" applyAlignment="1">
      <alignment wrapText="1"/>
    </xf>
    <xf numFmtId="1" fontId="5" fillId="4" borderId="1" xfId="5" quotePrefix="1" applyNumberFormat="1" applyAlignment="1"/>
    <xf numFmtId="0" fontId="0" fillId="5" borderId="1" xfId="4" applyNumberFormat="1" applyFont="1" applyBorder="1" applyAlignment="1"/>
    <xf numFmtId="164" fontId="0" fillId="5" borderId="1" xfId="4" applyNumberFormat="1" applyFont="1" applyBorder="1" applyAlignment="1"/>
    <xf numFmtId="1" fontId="0" fillId="5" borderId="1" xfId="4" applyNumberFormat="1" applyFont="1" applyBorder="1" applyAlignment="1"/>
    <xf numFmtId="49" fontId="6" fillId="6" borderId="1" xfId="6" applyNumberFormat="1" applyBorder="1" applyAlignment="1"/>
    <xf numFmtId="0" fontId="6" fillId="6" borderId="1" xfId="6" applyNumberFormat="1" applyBorder="1" applyAlignment="1"/>
    <xf numFmtId="164" fontId="0" fillId="3" borderId="1" xfId="7" applyNumberFormat="1" applyFont="1" applyBorder="1" applyAlignment="1"/>
    <xf numFmtId="165" fontId="0" fillId="3" borderId="1" xfId="7" applyNumberFormat="1" applyFont="1" applyBorder="1" applyAlignment="1"/>
    <xf numFmtId="0" fontId="0" fillId="3" borderId="1" xfId="7" applyNumberFormat="1" applyFont="1" applyBorder="1" applyAlignment="1"/>
    <xf numFmtId="166" fontId="0" fillId="3" borderId="1" xfId="7" applyNumberFormat="1" applyFont="1" applyBorder="1" applyAlignment="1"/>
    <xf numFmtId="1" fontId="11" fillId="4" borderId="1" xfId="5" applyNumberFormat="1" applyFont="1" applyBorder="1" applyAlignment="1"/>
    <xf numFmtId="0" fontId="0" fillId="2" borderId="1" xfId="1" applyNumberFormat="1" applyFont="1" applyBorder="1" applyAlignment="1"/>
    <xf numFmtId="0" fontId="0" fillId="0" borderId="2" xfId="0" applyFill="1" applyBorder="1" applyAlignment="1"/>
    <xf numFmtId="1" fontId="5" fillId="4" borderId="11" xfId="5" applyNumberFormat="1" applyBorder="1" applyAlignment="1"/>
    <xf numFmtId="167" fontId="5" fillId="4" borderId="11" xfId="5" applyNumberFormat="1" applyBorder="1" applyAlignment="1"/>
    <xf numFmtId="0" fontId="0" fillId="0" borderId="0" xfId="0" applyFill="1" applyBorder="1" applyAlignment="1"/>
  </cellXfs>
  <cellStyles count="10">
    <cellStyle name="Hyperlink" xfId="9" builtinId="8"/>
    <cellStyle name="NodeXL Do Not Edit" xfId="1"/>
    <cellStyle name="NodeXL Graph Metric" xfId="5"/>
    <cellStyle name="NodeXL Graph Metric Separator" xfId="8"/>
    <cellStyle name="NodeXL Label" xfId="6"/>
    <cellStyle name="NodeXL Layout" xfId="7"/>
    <cellStyle name="NodeXL Other Column" xfId="2"/>
    <cellStyle name="NodeXL Required" xfId="3"/>
    <cellStyle name="NodeXL Visual Property" xfId="4"/>
    <cellStyle name="Normal" xfId="0" builtinId="0"/>
  </cellStyles>
  <dxfs count="339">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border outline="0">
        <right style="thin">
          <color theme="0"/>
        </right>
      </border>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numFmt numFmtId="0" formatCode="General"/>
    </dxf>
    <dxf>
      <numFmt numFmtId="4" formatCode="#,##0.0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30" formatCode="@"/>
    </dxf>
    <dxf>
      <numFmt numFmtId="30" formatCode="@"/>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border outline="0">
        <left style="thin">
          <color theme="0"/>
        </left>
      </border>
    </dxf>
    <dxf>
      <numFmt numFmtId="167" formatCode="0.000"/>
      <alignment horizontal="general" vertical="bottom" textRotation="0" wrapText="0" indent="0" justifyLastLine="0" shrinkToFit="0" readingOrder="0"/>
    </dxf>
    <dxf>
      <numFmt numFmtId="167" formatCode="0.00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67" formatCode="0.000"/>
      <alignment horizontal="general" vertical="bottom" textRotation="0" wrapText="0" indent="0" justifyLastLine="0" shrinkToFit="0" readingOrder="0"/>
      <border outline="0">
        <right style="thin">
          <color theme="0"/>
        </right>
      </border>
    </dxf>
    <dxf>
      <numFmt numFmtId="167" formatCode="0.00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0" formatCode="General"/>
      <border outline="0">
        <right style="thin">
          <color theme="0"/>
        </right>
      </border>
    </dxf>
    <dxf>
      <font>
        <b val="0"/>
        <i val="0"/>
        <strike val="0"/>
        <condense val="0"/>
        <extend val="0"/>
        <outline val="0"/>
        <shadow val="0"/>
        <u val="none"/>
        <vertAlign val="baseline"/>
        <sz val="11"/>
        <color theme="1"/>
        <name val="Calibri"/>
        <scheme val="minor"/>
      </font>
      <numFmt numFmtId="0" formatCode="General"/>
    </dxf>
    <dxf>
      <numFmt numFmtId="30" formatCode="@"/>
    </dxf>
    <dxf>
      <font>
        <b val="0"/>
        <i val="0"/>
        <strike val="0"/>
        <condense val="0"/>
        <extend val="0"/>
        <outline val="0"/>
        <shadow val="0"/>
        <u val="none"/>
        <vertAlign val="baseline"/>
        <sz val="11"/>
        <color theme="1"/>
        <name val="Calibri"/>
        <scheme val="minor"/>
      </font>
      <numFmt numFmtId="0" formatCode="General"/>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alignment horizontal="general" vertical="bottom" textRotation="0" wrapText="0" indent="0" justifyLastLine="0" shrinkToFit="0" readingOrder="0"/>
      <border outline="0">
        <right style="thin">
          <color theme="0"/>
        </right>
      </border>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7" formatCode="0.000"/>
      <alignment horizontal="general" vertical="bottom" textRotation="0" wrapText="0" indent="0" justifyLastLine="0" shrinkToFit="0" readingOrder="0"/>
      <border outline="0">
        <left style="thin">
          <color theme="0"/>
        </left>
      </border>
    </dxf>
    <dxf>
      <numFmt numFmtId="167" formatCode="0.000"/>
      <alignment horizontal="general" vertical="bottom" textRotation="0" wrapText="0" indent="0" justifyLastLine="0" shrinkToFit="0" readingOrder="0"/>
    </dxf>
    <dxf>
      <numFmt numFmtId="167" formatCode="0.000"/>
      <alignment horizontal="general" vertical="bottom" textRotation="0" wrapText="0" indent="0" justifyLastLine="0" shrinkToFit="0" readingOrder="0"/>
      <border outline="0">
        <left style="thin">
          <color theme="0"/>
        </left>
        <right style="thin">
          <color theme="0"/>
        </right>
      </border>
    </dxf>
    <dxf>
      <numFmt numFmtId="167" formatCode="0.000"/>
      <alignment horizontal="general" vertical="bottom" textRotation="0" wrapText="0" indent="0" justifyLastLine="0" shrinkToFit="0" readingOrder="0"/>
    </dxf>
    <dxf>
      <numFmt numFmtId="167" formatCode="0.000"/>
      <alignment horizontal="general" vertical="bottom" textRotation="0" wrapText="0" indent="0" justifyLastLine="0" shrinkToFit="0" readingOrder="0"/>
      <border outline="0">
        <right style="thin">
          <color theme="0"/>
        </right>
      </border>
    </dxf>
    <dxf>
      <numFmt numFmtId="167" formatCode="0.00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numFmt numFmtId="1" formatCode="0"/>
      <alignment horizontal="general" vertical="bottom" textRotation="0" wrapText="0" indent="0" justifyLastLine="0" shrinkToFit="0" readingOrder="0"/>
      <border outline="0">
        <right style="thin">
          <color theme="0"/>
        </right>
      </border>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border outline="0">
        <right style="thin">
          <color theme="0"/>
        </right>
      </border>
    </dxf>
    <dxf>
      <numFmt numFmtId="166" formatCode="#,##0.000"/>
      <alignment horizontal="general" vertical="bottom" textRotation="0" wrapText="0" indent="0" justifyLastLine="0" shrinkToFit="0" readingOrder="0"/>
    </dxf>
    <dxf>
      <numFmt numFmtId="166" formatCode="#,##0.0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5" formatCode="#,##0.0"/>
      <alignment horizontal="general" vertical="bottom" textRotation="0" wrapText="0" indent="0" justifyLastLine="0" shrinkToFit="0" readingOrder="0"/>
    </dxf>
    <dxf>
      <numFmt numFmtId="165" formatCode="#,##0.0"/>
      <alignment horizontal="general" vertical="bottom" textRotation="0" wrapText="0" indent="0" justifyLastLine="0" shrinkToFit="0" readingOrder="0"/>
    </dxf>
    <dxf>
      <numFmt numFmtId="164" formatCode="0.0"/>
      <alignment horizontal="general" vertical="bottom" textRotation="0" wrapText="0" indent="0" justifyLastLine="0" shrinkToFit="0" readingOrder="0"/>
      <border outline="0">
        <left style="thin">
          <color theme="0"/>
        </left>
      </border>
    </dxf>
    <dxf>
      <numFmt numFmtId="30" formatCode="@"/>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border outline="0">
        <right style="thin">
          <color theme="0"/>
        </right>
      </border>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border outline="0">
        <left style="thin">
          <color theme="0"/>
        </left>
      </border>
    </dxf>
    <dxf>
      <numFmt numFmtId="0" formatCode="General"/>
      <alignment horizontal="general" vertical="bottom" textRotation="0" wrapText="0" indent="0" justifyLastLine="0" shrinkToFit="0" readingOrder="0"/>
    </dxf>
    <dxf>
      <numFmt numFmtId="1" formatCode="0"/>
      <alignment horizontal="general" vertical="bottom" textRotation="0" wrapText="0" indent="0" justifyLastLine="0" shrinkToFit="0" readingOrder="0"/>
      <border outline="0">
        <right style="thin">
          <color theme="0"/>
        </right>
      </border>
    </dxf>
    <dxf>
      <numFmt numFmtId="164" formatCode="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numFmt numFmtId="164" formatCode="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font>
        <color theme="0"/>
      </font>
      <fill>
        <patternFill>
          <bgColor theme="4"/>
        </patternFill>
      </fill>
      <border>
        <left style="thin">
          <color theme="0"/>
        </left>
        <right style="thin">
          <color theme="0"/>
        </right>
        <top style="thin">
          <color theme="0"/>
        </top>
        <bottom style="thin">
          <color theme="0"/>
        </bottom>
        <vertical style="thin">
          <color theme="0"/>
        </vertical>
        <horizontal style="thin">
          <color theme="0"/>
        </horizontal>
      </border>
    </dxf>
    <dxf>
      <font>
        <b/>
        <i val="0"/>
      </font>
      <fill>
        <patternFill>
          <bgColor rgb="FFD7D7D7"/>
        </patternFill>
      </fill>
    </dxf>
    <dxf>
      <font>
        <b val="0"/>
        <i val="0"/>
      </font>
      <fill>
        <patternFill patternType="none">
          <bgColor indexed="65"/>
        </patternFill>
      </fill>
    </dxf>
  </dxfs>
  <tableStyles count="2" defaultTableStyle="TableStyleMedium9" defaultPivotStyle="PivotStyleLight16">
    <tableStyle name="MySqlDefault" pivot="0" table="0" count="2">
      <tableStyleElement type="wholeTable" dxfId="338"/>
      <tableStyleElement type="headerRow" dxfId="337"/>
    </tableStyle>
    <tableStyle name="NodeXL Table" pivot="0" count="1">
      <tableStyleElement type="headerRow" dxfId="3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Metrics'!$E$2</c:f>
              <c:strCache>
                <c:ptCount val="1"/>
                <c:pt idx="0">
                  <c:v>0</c:v>
                </c:pt>
              </c:strCache>
            </c:strRef>
          </c:tx>
          <c:spPr>
            <a:solidFill>
              <a:schemeClr val="accent1"/>
            </a:solidFill>
          </c:spPr>
          <c:invertIfNegative val="0"/>
          <c:cat>
            <c:numRef>
              <c:f>'Overall Metrics'!$D$2:$D$45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Metrics'!$E$2:$E$45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242712576"/>
        <c:axId val="242714496"/>
      </c:barChart>
      <c:catAx>
        <c:axId val="242712576"/>
        <c:scaling>
          <c:orientation val="minMax"/>
        </c:scaling>
        <c:delete val="1"/>
        <c:axPos val="b"/>
        <c:title>
          <c:tx>
            <c:rich>
              <a:bodyPr/>
              <a:lstStyle/>
              <a:p>
                <a:pPr>
                  <a:defRPr/>
                </a:pPr>
                <a:r>
                  <a:rPr lang="en-US"/>
                  <a:t>Degree</a:t>
                </a:r>
              </a:p>
            </c:rich>
          </c:tx>
          <c:layout>
            <c:manualLayout>
              <c:xMode val="edge"/>
              <c:yMode val="edge"/>
              <c:x val="0.44107564559545148"/>
              <c:y val="0.83479536025738765"/>
            </c:manualLayout>
          </c:layout>
          <c:overlay val="0"/>
        </c:title>
        <c:numFmt formatCode="#,##0.00" sourceLinked="1"/>
        <c:majorTickMark val="out"/>
        <c:minorTickMark val="none"/>
        <c:tickLblPos val="none"/>
        <c:crossAx val="242714496"/>
        <c:crosses val="autoZero"/>
        <c:auto val="1"/>
        <c:lblAlgn val="ctr"/>
        <c:lblOffset val="100"/>
        <c:noMultiLvlLbl val="0"/>
      </c:catAx>
      <c:valAx>
        <c:axId val="242714496"/>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242712576"/>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Metrics'!$G$2</c:f>
              <c:strCache>
                <c:ptCount val="1"/>
                <c:pt idx="0">
                  <c:v>1943</c:v>
                </c:pt>
              </c:strCache>
            </c:strRef>
          </c:tx>
          <c:spPr>
            <a:solidFill>
              <a:schemeClr val="accent1"/>
            </a:solidFill>
          </c:spPr>
          <c:invertIfNegative val="0"/>
          <c:cat>
            <c:numRef>
              <c:f>'Overall Metrics'!$F$2:$F$45</c:f>
              <c:numCache>
                <c:formatCode>#,##0.00</c:formatCode>
                <c:ptCount val="44"/>
                <c:pt idx="0">
                  <c:v>0</c:v>
                </c:pt>
                <c:pt idx="1">
                  <c:v>3.5348837209302326</c:v>
                </c:pt>
                <c:pt idx="2">
                  <c:v>7.0697674418604652</c:v>
                </c:pt>
                <c:pt idx="3">
                  <c:v>10.604651162790699</c:v>
                </c:pt>
                <c:pt idx="4">
                  <c:v>14.13953488372093</c:v>
                </c:pt>
                <c:pt idx="5">
                  <c:v>17.674418604651162</c:v>
                </c:pt>
                <c:pt idx="6">
                  <c:v>21.209302325581394</c:v>
                </c:pt>
                <c:pt idx="7">
                  <c:v>24.744186046511626</c:v>
                </c:pt>
                <c:pt idx="8">
                  <c:v>28.279069767441857</c:v>
                </c:pt>
                <c:pt idx="9">
                  <c:v>31.813953488372089</c:v>
                </c:pt>
                <c:pt idx="10">
                  <c:v>35.348837209302324</c:v>
                </c:pt>
                <c:pt idx="11">
                  <c:v>38.883720930232556</c:v>
                </c:pt>
                <c:pt idx="12">
                  <c:v>42.418604651162788</c:v>
                </c:pt>
                <c:pt idx="13">
                  <c:v>45.95348837209302</c:v>
                </c:pt>
                <c:pt idx="14">
                  <c:v>49.488372093023251</c:v>
                </c:pt>
                <c:pt idx="15">
                  <c:v>53.023255813953483</c:v>
                </c:pt>
                <c:pt idx="16">
                  <c:v>56.558139534883715</c:v>
                </c:pt>
                <c:pt idx="17">
                  <c:v>60.093023255813947</c:v>
                </c:pt>
                <c:pt idx="18">
                  <c:v>63.627906976744178</c:v>
                </c:pt>
                <c:pt idx="19">
                  <c:v>67.16279069767441</c:v>
                </c:pt>
                <c:pt idx="20">
                  <c:v>70.697674418604649</c:v>
                </c:pt>
                <c:pt idx="21">
                  <c:v>74.232558139534888</c:v>
                </c:pt>
                <c:pt idx="22">
                  <c:v>77.767441860465127</c:v>
                </c:pt>
                <c:pt idx="23">
                  <c:v>81.302325581395365</c:v>
                </c:pt>
                <c:pt idx="24">
                  <c:v>84.837209302325604</c:v>
                </c:pt>
                <c:pt idx="25">
                  <c:v>88.372093023255843</c:v>
                </c:pt>
                <c:pt idx="26">
                  <c:v>91.906976744186082</c:v>
                </c:pt>
                <c:pt idx="27">
                  <c:v>95.441860465116321</c:v>
                </c:pt>
                <c:pt idx="28">
                  <c:v>98.97674418604656</c:v>
                </c:pt>
                <c:pt idx="29">
                  <c:v>102.5116279069768</c:v>
                </c:pt>
                <c:pt idx="30">
                  <c:v>106.04651162790704</c:v>
                </c:pt>
                <c:pt idx="31">
                  <c:v>109.58139534883728</c:v>
                </c:pt>
                <c:pt idx="32">
                  <c:v>113.11627906976751</c:v>
                </c:pt>
                <c:pt idx="33">
                  <c:v>116.65116279069775</c:v>
                </c:pt>
                <c:pt idx="34">
                  <c:v>120.18604651162799</c:v>
                </c:pt>
                <c:pt idx="35">
                  <c:v>123.72093023255823</c:v>
                </c:pt>
                <c:pt idx="36">
                  <c:v>127.25581395348847</c:v>
                </c:pt>
                <c:pt idx="37">
                  <c:v>130.79069767441871</c:v>
                </c:pt>
                <c:pt idx="38">
                  <c:v>134.32558139534893</c:v>
                </c:pt>
                <c:pt idx="39">
                  <c:v>137.86046511627916</c:v>
                </c:pt>
                <c:pt idx="40">
                  <c:v>141.39534883720938</c:v>
                </c:pt>
                <c:pt idx="41">
                  <c:v>144.93023255813961</c:v>
                </c:pt>
                <c:pt idx="42">
                  <c:v>148.46511627906983</c:v>
                </c:pt>
                <c:pt idx="43">
                  <c:v>152</c:v>
                </c:pt>
              </c:numCache>
            </c:numRef>
          </c:cat>
          <c:val>
            <c:numRef>
              <c:f>'Overall Metrics'!$G$2:$G$45</c:f>
              <c:numCache>
                <c:formatCode>General</c:formatCode>
                <c:ptCount val="44"/>
                <c:pt idx="0">
                  <c:v>1943</c:v>
                </c:pt>
                <c:pt idx="1">
                  <c:v>51</c:v>
                </c:pt>
                <c:pt idx="2">
                  <c:v>16</c:v>
                </c:pt>
                <c:pt idx="3">
                  <c:v>10</c:v>
                </c:pt>
                <c:pt idx="4">
                  <c:v>6</c:v>
                </c:pt>
                <c:pt idx="5">
                  <c:v>4</c:v>
                </c:pt>
                <c:pt idx="6">
                  <c:v>6</c:v>
                </c:pt>
                <c:pt idx="7">
                  <c:v>4</c:v>
                </c:pt>
                <c:pt idx="8">
                  <c:v>1</c:v>
                </c:pt>
                <c:pt idx="9">
                  <c:v>2</c:v>
                </c:pt>
                <c:pt idx="10">
                  <c:v>0</c:v>
                </c:pt>
                <c:pt idx="11">
                  <c:v>0</c:v>
                </c:pt>
                <c:pt idx="12">
                  <c:v>0</c:v>
                </c:pt>
                <c:pt idx="13">
                  <c:v>1</c:v>
                </c:pt>
                <c:pt idx="14">
                  <c:v>2</c:v>
                </c:pt>
                <c:pt idx="15">
                  <c:v>1</c:v>
                </c:pt>
                <c:pt idx="16">
                  <c:v>0</c:v>
                </c:pt>
                <c:pt idx="17">
                  <c:v>0</c:v>
                </c:pt>
                <c:pt idx="18">
                  <c:v>0</c:v>
                </c:pt>
                <c:pt idx="19">
                  <c:v>0</c:v>
                </c:pt>
                <c:pt idx="20">
                  <c:v>0</c:v>
                </c:pt>
                <c:pt idx="21">
                  <c:v>1</c:v>
                </c:pt>
                <c:pt idx="22">
                  <c:v>0</c:v>
                </c:pt>
                <c:pt idx="23">
                  <c:v>0</c:v>
                </c:pt>
                <c:pt idx="24">
                  <c:v>0</c:v>
                </c:pt>
                <c:pt idx="25">
                  <c:v>0</c:v>
                </c:pt>
                <c:pt idx="26">
                  <c:v>1</c:v>
                </c:pt>
                <c:pt idx="27">
                  <c:v>0</c:v>
                </c:pt>
                <c:pt idx="28">
                  <c:v>0</c:v>
                </c:pt>
                <c:pt idx="29">
                  <c:v>0</c:v>
                </c:pt>
                <c:pt idx="30">
                  <c:v>0</c:v>
                </c:pt>
                <c:pt idx="31">
                  <c:v>0</c:v>
                </c:pt>
                <c:pt idx="32">
                  <c:v>0</c:v>
                </c:pt>
                <c:pt idx="33">
                  <c:v>1</c:v>
                </c:pt>
                <c:pt idx="34">
                  <c:v>0</c:v>
                </c:pt>
                <c:pt idx="35">
                  <c:v>0</c:v>
                </c:pt>
                <c:pt idx="36">
                  <c:v>1</c:v>
                </c:pt>
                <c:pt idx="37">
                  <c:v>0</c:v>
                </c:pt>
                <c:pt idx="38">
                  <c:v>0</c:v>
                </c:pt>
                <c:pt idx="39">
                  <c:v>0</c:v>
                </c:pt>
                <c:pt idx="40">
                  <c:v>0</c:v>
                </c:pt>
                <c:pt idx="41">
                  <c:v>0</c:v>
                </c:pt>
                <c:pt idx="42">
                  <c:v>0</c:v>
                </c:pt>
                <c:pt idx="43">
                  <c:v>1</c:v>
                </c:pt>
              </c:numCache>
            </c:numRef>
          </c:val>
        </c:ser>
        <c:dLbls>
          <c:showLegendKey val="0"/>
          <c:showVal val="0"/>
          <c:showCatName val="0"/>
          <c:showSerName val="0"/>
          <c:showPercent val="0"/>
          <c:showBubbleSize val="0"/>
        </c:dLbls>
        <c:gapWidth val="0"/>
        <c:axId val="278628608"/>
        <c:axId val="278634880"/>
      </c:barChart>
      <c:catAx>
        <c:axId val="278628608"/>
        <c:scaling>
          <c:orientation val="minMax"/>
        </c:scaling>
        <c:delete val="1"/>
        <c:axPos val="b"/>
        <c:title>
          <c:tx>
            <c:rich>
              <a:bodyPr/>
              <a:lstStyle/>
              <a:p>
                <a:pPr>
                  <a:defRPr/>
                </a:pPr>
                <a:r>
                  <a:rPr lang="en-US"/>
                  <a:t>In-Degree</a:t>
                </a:r>
              </a:p>
            </c:rich>
          </c:tx>
          <c:layout>
            <c:manualLayout>
              <c:xMode val="edge"/>
              <c:yMode val="edge"/>
              <c:x val="0.43425552624336278"/>
              <c:y val="0.81759105918211861"/>
            </c:manualLayout>
          </c:layout>
          <c:overlay val="0"/>
        </c:title>
        <c:numFmt formatCode="#,##0.00" sourceLinked="1"/>
        <c:majorTickMark val="out"/>
        <c:minorTickMark val="none"/>
        <c:tickLblPos val="none"/>
        <c:crossAx val="278634880"/>
        <c:crosses val="autoZero"/>
        <c:auto val="1"/>
        <c:lblAlgn val="ctr"/>
        <c:lblOffset val="100"/>
        <c:noMultiLvlLbl val="0"/>
      </c:catAx>
      <c:valAx>
        <c:axId val="278634880"/>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27862860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Metrics'!$I$2</c:f>
              <c:strCache>
                <c:ptCount val="1"/>
                <c:pt idx="0">
                  <c:v>253</c:v>
                </c:pt>
              </c:strCache>
            </c:strRef>
          </c:tx>
          <c:spPr>
            <a:solidFill>
              <a:schemeClr val="accent1"/>
            </a:solidFill>
          </c:spPr>
          <c:invertIfNegative val="0"/>
          <c:cat>
            <c:numRef>
              <c:f>'Overall Metrics'!$H$2:$H$45</c:f>
              <c:numCache>
                <c:formatCode>#,##0.00</c:formatCode>
                <c:ptCount val="44"/>
                <c:pt idx="0">
                  <c:v>0</c:v>
                </c:pt>
                <c:pt idx="1">
                  <c:v>0.55813953488372092</c:v>
                </c:pt>
                <c:pt idx="2">
                  <c:v>1.1162790697674418</c:v>
                </c:pt>
                <c:pt idx="3">
                  <c:v>1.6744186046511627</c:v>
                </c:pt>
                <c:pt idx="4">
                  <c:v>2.2325581395348837</c:v>
                </c:pt>
                <c:pt idx="5">
                  <c:v>2.7906976744186047</c:v>
                </c:pt>
                <c:pt idx="6">
                  <c:v>3.3488372093023258</c:v>
                </c:pt>
                <c:pt idx="7">
                  <c:v>3.9069767441860468</c:v>
                </c:pt>
                <c:pt idx="8">
                  <c:v>4.4651162790697674</c:v>
                </c:pt>
                <c:pt idx="9">
                  <c:v>5.0232558139534884</c:v>
                </c:pt>
                <c:pt idx="10">
                  <c:v>5.5813953488372094</c:v>
                </c:pt>
                <c:pt idx="11">
                  <c:v>6.1395348837209305</c:v>
                </c:pt>
                <c:pt idx="12">
                  <c:v>6.6976744186046515</c:v>
                </c:pt>
                <c:pt idx="13">
                  <c:v>7.2558139534883725</c:v>
                </c:pt>
                <c:pt idx="14">
                  <c:v>7.8139534883720936</c:v>
                </c:pt>
                <c:pt idx="15">
                  <c:v>8.3720930232558146</c:v>
                </c:pt>
                <c:pt idx="16">
                  <c:v>8.9302325581395348</c:v>
                </c:pt>
                <c:pt idx="17">
                  <c:v>9.4883720930232549</c:v>
                </c:pt>
                <c:pt idx="18">
                  <c:v>10.046511627906975</c:v>
                </c:pt>
                <c:pt idx="19">
                  <c:v>10.604651162790695</c:v>
                </c:pt>
                <c:pt idx="20">
                  <c:v>11.162790697674415</c:v>
                </c:pt>
                <c:pt idx="21">
                  <c:v>11.720930232558135</c:v>
                </c:pt>
                <c:pt idx="22">
                  <c:v>12.279069767441856</c:v>
                </c:pt>
                <c:pt idx="23">
                  <c:v>12.837209302325576</c:v>
                </c:pt>
                <c:pt idx="24">
                  <c:v>13.395348837209296</c:v>
                </c:pt>
                <c:pt idx="25">
                  <c:v>13.953488372093016</c:v>
                </c:pt>
                <c:pt idx="26">
                  <c:v>14.511627906976736</c:v>
                </c:pt>
                <c:pt idx="27">
                  <c:v>15.069767441860456</c:v>
                </c:pt>
                <c:pt idx="28">
                  <c:v>15.627906976744177</c:v>
                </c:pt>
                <c:pt idx="29">
                  <c:v>16.186046511627897</c:v>
                </c:pt>
                <c:pt idx="30">
                  <c:v>16.744186046511619</c:v>
                </c:pt>
                <c:pt idx="31">
                  <c:v>17.30232558139534</c:v>
                </c:pt>
                <c:pt idx="32">
                  <c:v>17.860465116279062</c:v>
                </c:pt>
                <c:pt idx="33">
                  <c:v>18.418604651162784</c:v>
                </c:pt>
                <c:pt idx="34">
                  <c:v>18.976744186046506</c:v>
                </c:pt>
                <c:pt idx="35">
                  <c:v>19.534883720930228</c:v>
                </c:pt>
                <c:pt idx="36">
                  <c:v>20.09302325581395</c:v>
                </c:pt>
                <c:pt idx="37">
                  <c:v>20.651162790697672</c:v>
                </c:pt>
                <c:pt idx="38">
                  <c:v>21.209302325581394</c:v>
                </c:pt>
                <c:pt idx="39">
                  <c:v>21.767441860465116</c:v>
                </c:pt>
                <c:pt idx="40">
                  <c:v>22.325581395348838</c:v>
                </c:pt>
                <c:pt idx="41">
                  <c:v>22.88372093023256</c:v>
                </c:pt>
                <c:pt idx="42">
                  <c:v>23.441860465116282</c:v>
                </c:pt>
                <c:pt idx="43">
                  <c:v>24</c:v>
                </c:pt>
              </c:numCache>
            </c:numRef>
          </c:cat>
          <c:val>
            <c:numRef>
              <c:f>'Overall Metrics'!$I$2:$I$45</c:f>
              <c:numCache>
                <c:formatCode>General</c:formatCode>
                <c:ptCount val="44"/>
                <c:pt idx="0">
                  <c:v>253</c:v>
                </c:pt>
                <c:pt idx="1">
                  <c:v>1544</c:v>
                </c:pt>
                <c:pt idx="2">
                  <c:v>0</c:v>
                </c:pt>
                <c:pt idx="3">
                  <c:v>129</c:v>
                </c:pt>
                <c:pt idx="4">
                  <c:v>0</c:v>
                </c:pt>
                <c:pt idx="5">
                  <c:v>45</c:v>
                </c:pt>
                <c:pt idx="6">
                  <c:v>0</c:v>
                </c:pt>
                <c:pt idx="7">
                  <c:v>24</c:v>
                </c:pt>
                <c:pt idx="8">
                  <c:v>34</c:v>
                </c:pt>
                <c:pt idx="9">
                  <c:v>0</c:v>
                </c:pt>
                <c:pt idx="10">
                  <c:v>11</c:v>
                </c:pt>
                <c:pt idx="11">
                  <c:v>0</c:v>
                </c:pt>
                <c:pt idx="12">
                  <c:v>3</c:v>
                </c:pt>
                <c:pt idx="13">
                  <c:v>0</c:v>
                </c:pt>
                <c:pt idx="14">
                  <c:v>3</c:v>
                </c:pt>
                <c:pt idx="15">
                  <c:v>0</c:v>
                </c:pt>
                <c:pt idx="16">
                  <c:v>1</c:v>
                </c:pt>
                <c:pt idx="17">
                  <c:v>0</c:v>
                </c:pt>
                <c:pt idx="18">
                  <c:v>0</c:v>
                </c:pt>
                <c:pt idx="19">
                  <c:v>2</c:v>
                </c:pt>
                <c:pt idx="20">
                  <c:v>0</c:v>
                </c:pt>
                <c:pt idx="21">
                  <c:v>0</c:v>
                </c:pt>
                <c:pt idx="22">
                  <c:v>0</c:v>
                </c:pt>
                <c:pt idx="23">
                  <c:v>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c:v>
                </c:pt>
                <c:pt idx="42">
                  <c:v>0</c:v>
                </c:pt>
                <c:pt idx="43">
                  <c:v>1</c:v>
                </c:pt>
              </c:numCache>
            </c:numRef>
          </c:val>
        </c:ser>
        <c:dLbls>
          <c:showLegendKey val="0"/>
          <c:showVal val="0"/>
          <c:showCatName val="0"/>
          <c:showSerName val="0"/>
          <c:showPercent val="0"/>
          <c:showBubbleSize val="0"/>
        </c:dLbls>
        <c:gapWidth val="0"/>
        <c:axId val="280982272"/>
        <c:axId val="280984192"/>
      </c:barChart>
      <c:catAx>
        <c:axId val="280982272"/>
        <c:scaling>
          <c:orientation val="minMax"/>
        </c:scaling>
        <c:delete val="1"/>
        <c:axPos val="b"/>
        <c:title>
          <c:tx>
            <c:rich>
              <a:bodyPr/>
              <a:lstStyle/>
              <a:p>
                <a:pPr>
                  <a:defRPr/>
                </a:pPr>
                <a:r>
                  <a:rPr lang="en-US"/>
                  <a:t>Out-Degree</a:t>
                </a:r>
              </a:p>
            </c:rich>
          </c:tx>
          <c:layout>
            <c:manualLayout>
              <c:xMode val="edge"/>
              <c:yMode val="edge"/>
              <c:x val="0.41379516818709683"/>
              <c:y val="0.80898890864450268"/>
            </c:manualLayout>
          </c:layout>
          <c:overlay val="0"/>
        </c:title>
        <c:numFmt formatCode="#,##0.00" sourceLinked="1"/>
        <c:majorTickMark val="out"/>
        <c:minorTickMark val="none"/>
        <c:tickLblPos val="none"/>
        <c:crossAx val="280984192"/>
        <c:crosses val="autoZero"/>
        <c:auto val="1"/>
        <c:lblAlgn val="ctr"/>
        <c:lblOffset val="100"/>
        <c:noMultiLvlLbl val="0"/>
      </c:catAx>
      <c:valAx>
        <c:axId val="28098419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280982272"/>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Metrics'!$K$2</c:f>
              <c:strCache>
                <c:ptCount val="1"/>
                <c:pt idx="0">
                  <c:v>1986</c:v>
                </c:pt>
              </c:strCache>
            </c:strRef>
          </c:tx>
          <c:spPr>
            <a:solidFill>
              <a:schemeClr val="accent1"/>
            </a:solidFill>
          </c:spPr>
          <c:invertIfNegative val="0"/>
          <c:cat>
            <c:numRef>
              <c:f>'Overall Metrics'!$J$2:$J$45</c:f>
              <c:numCache>
                <c:formatCode>#,##0.00</c:formatCode>
                <c:ptCount val="44"/>
                <c:pt idx="0">
                  <c:v>0</c:v>
                </c:pt>
                <c:pt idx="1">
                  <c:v>5045.8701775813952</c:v>
                </c:pt>
                <c:pt idx="2">
                  <c:v>10091.74035516279</c:v>
                </c:pt>
                <c:pt idx="3">
                  <c:v>15137.610532744186</c:v>
                </c:pt>
                <c:pt idx="4">
                  <c:v>20183.480710325581</c:v>
                </c:pt>
                <c:pt idx="5">
                  <c:v>25229.350887906978</c:v>
                </c:pt>
                <c:pt idx="6">
                  <c:v>30275.221065488375</c:v>
                </c:pt>
                <c:pt idx="7">
                  <c:v>35321.091243069772</c:v>
                </c:pt>
                <c:pt idx="8">
                  <c:v>40366.961420651169</c:v>
                </c:pt>
                <c:pt idx="9">
                  <c:v>45412.831598232566</c:v>
                </c:pt>
                <c:pt idx="10">
                  <c:v>50458.701775813963</c:v>
                </c:pt>
                <c:pt idx="11">
                  <c:v>55504.57195339536</c:v>
                </c:pt>
                <c:pt idx="12">
                  <c:v>60550.442130976757</c:v>
                </c:pt>
                <c:pt idx="13">
                  <c:v>65596.312308558146</c:v>
                </c:pt>
                <c:pt idx="14">
                  <c:v>70642.182486139543</c:v>
                </c:pt>
                <c:pt idx="15">
                  <c:v>75688.05266372094</c:v>
                </c:pt>
                <c:pt idx="16">
                  <c:v>80733.922841302337</c:v>
                </c:pt>
                <c:pt idx="17">
                  <c:v>85779.793018883734</c:v>
                </c:pt>
                <c:pt idx="18">
                  <c:v>90825.663196465131</c:v>
                </c:pt>
                <c:pt idx="19">
                  <c:v>95871.533374046528</c:v>
                </c:pt>
                <c:pt idx="20">
                  <c:v>100917.40355162793</c:v>
                </c:pt>
                <c:pt idx="21">
                  <c:v>105963.27372920932</c:v>
                </c:pt>
                <c:pt idx="22">
                  <c:v>111009.14390679072</c:v>
                </c:pt>
                <c:pt idx="23">
                  <c:v>116055.01408437212</c:v>
                </c:pt>
                <c:pt idx="24">
                  <c:v>121100.88426195351</c:v>
                </c:pt>
                <c:pt idx="25">
                  <c:v>126146.75443953491</c:v>
                </c:pt>
                <c:pt idx="26">
                  <c:v>131192.62461711629</c:v>
                </c:pt>
                <c:pt idx="27">
                  <c:v>136238.49479469768</c:v>
                </c:pt>
                <c:pt idx="28">
                  <c:v>141284.36497227906</c:v>
                </c:pt>
                <c:pt idx="29">
                  <c:v>146330.23514986044</c:v>
                </c:pt>
                <c:pt idx="30">
                  <c:v>151376.10532744182</c:v>
                </c:pt>
                <c:pt idx="31">
                  <c:v>156421.97550502321</c:v>
                </c:pt>
                <c:pt idx="32">
                  <c:v>161467.84568260459</c:v>
                </c:pt>
                <c:pt idx="33">
                  <c:v>166513.71586018597</c:v>
                </c:pt>
                <c:pt idx="34">
                  <c:v>171559.58603776735</c:v>
                </c:pt>
                <c:pt idx="35">
                  <c:v>176605.45621534873</c:v>
                </c:pt>
                <c:pt idx="36">
                  <c:v>181651.32639293012</c:v>
                </c:pt>
                <c:pt idx="37">
                  <c:v>186697.1965705115</c:v>
                </c:pt>
                <c:pt idx="38">
                  <c:v>191743.06674809288</c:v>
                </c:pt>
                <c:pt idx="39">
                  <c:v>196788.93692567426</c:v>
                </c:pt>
                <c:pt idx="40">
                  <c:v>201834.80710325565</c:v>
                </c:pt>
                <c:pt idx="41">
                  <c:v>206880.67728083703</c:v>
                </c:pt>
                <c:pt idx="42">
                  <c:v>211926.54745841841</c:v>
                </c:pt>
                <c:pt idx="43">
                  <c:v>216972.417636</c:v>
                </c:pt>
              </c:numCache>
            </c:numRef>
          </c:cat>
          <c:val>
            <c:numRef>
              <c:f>'Overall Metrics'!$K$2:$K$45</c:f>
              <c:numCache>
                <c:formatCode>General</c:formatCode>
                <c:ptCount val="44"/>
                <c:pt idx="0">
                  <c:v>1986</c:v>
                </c:pt>
                <c:pt idx="1">
                  <c:v>14</c:v>
                </c:pt>
                <c:pt idx="2">
                  <c:v>9</c:v>
                </c:pt>
                <c:pt idx="3">
                  <c:v>10</c:v>
                </c:pt>
                <c:pt idx="4">
                  <c:v>6</c:v>
                </c:pt>
                <c:pt idx="5">
                  <c:v>4</c:v>
                </c:pt>
                <c:pt idx="6">
                  <c:v>5</c:v>
                </c:pt>
                <c:pt idx="7">
                  <c:v>1</c:v>
                </c:pt>
                <c:pt idx="8">
                  <c:v>3</c:v>
                </c:pt>
                <c:pt idx="9">
                  <c:v>3</c:v>
                </c:pt>
                <c:pt idx="10">
                  <c:v>0</c:v>
                </c:pt>
                <c:pt idx="11">
                  <c:v>1</c:v>
                </c:pt>
                <c:pt idx="12">
                  <c:v>0</c:v>
                </c:pt>
                <c:pt idx="13">
                  <c:v>1</c:v>
                </c:pt>
                <c:pt idx="14">
                  <c:v>4</c:v>
                </c:pt>
                <c:pt idx="15">
                  <c:v>1</c:v>
                </c:pt>
                <c:pt idx="16">
                  <c:v>0</c:v>
                </c:pt>
                <c:pt idx="17">
                  <c:v>0</c:v>
                </c:pt>
                <c:pt idx="18">
                  <c:v>0</c:v>
                </c:pt>
                <c:pt idx="19">
                  <c:v>0</c:v>
                </c:pt>
                <c:pt idx="20">
                  <c:v>0</c:v>
                </c:pt>
                <c:pt idx="21">
                  <c:v>1</c:v>
                </c:pt>
                <c:pt idx="22">
                  <c:v>0</c:v>
                </c:pt>
                <c:pt idx="23">
                  <c:v>0</c:v>
                </c:pt>
                <c:pt idx="24">
                  <c:v>0</c:v>
                </c:pt>
                <c:pt idx="25">
                  <c:v>0</c:v>
                </c:pt>
                <c:pt idx="26">
                  <c:v>1</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1</c:v>
                </c:pt>
                <c:pt idx="43">
                  <c:v>1</c:v>
                </c:pt>
              </c:numCache>
            </c:numRef>
          </c:val>
        </c:ser>
        <c:dLbls>
          <c:showLegendKey val="0"/>
          <c:showVal val="0"/>
          <c:showCatName val="0"/>
          <c:showSerName val="0"/>
          <c:showPercent val="0"/>
          <c:showBubbleSize val="0"/>
        </c:dLbls>
        <c:gapWidth val="0"/>
        <c:axId val="281005056"/>
        <c:axId val="281293952"/>
      </c:barChart>
      <c:catAx>
        <c:axId val="281005056"/>
        <c:scaling>
          <c:orientation val="minMax"/>
        </c:scaling>
        <c:delete val="1"/>
        <c:axPos val="b"/>
        <c:title>
          <c:tx>
            <c:rich>
              <a:bodyPr/>
              <a:lstStyle/>
              <a:p>
                <a:pPr>
                  <a:defRPr/>
                </a:pPr>
                <a:r>
                  <a:rPr lang="en-US"/>
                  <a:t>Betweenness Centrality</a:t>
                </a:r>
              </a:p>
            </c:rich>
          </c:tx>
          <c:layout>
            <c:manualLayout>
              <c:xMode val="edge"/>
              <c:yMode val="edge"/>
              <c:x val="0.32728710116056114"/>
              <c:y val="0.82619320971975252"/>
            </c:manualLayout>
          </c:layout>
          <c:overlay val="0"/>
        </c:title>
        <c:numFmt formatCode="#,##0.00" sourceLinked="1"/>
        <c:majorTickMark val="out"/>
        <c:minorTickMark val="none"/>
        <c:tickLblPos val="none"/>
        <c:crossAx val="281293952"/>
        <c:crosses val="autoZero"/>
        <c:auto val="1"/>
        <c:lblAlgn val="ctr"/>
        <c:lblOffset val="100"/>
        <c:noMultiLvlLbl val="0"/>
      </c:catAx>
      <c:valAx>
        <c:axId val="28129395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281005056"/>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Metrics'!$M$2</c:f>
              <c:strCache>
                <c:ptCount val="1"/>
                <c:pt idx="0">
                  <c:v>1557</c:v>
                </c:pt>
              </c:strCache>
            </c:strRef>
          </c:tx>
          <c:spPr>
            <a:solidFill>
              <a:schemeClr val="accent1"/>
            </a:solidFill>
          </c:spPr>
          <c:invertIfNegative val="0"/>
          <c:cat>
            <c:numRef>
              <c:f>'Overall Metrics'!$L$2:$L$45</c:f>
              <c:numCache>
                <c:formatCode>#,##0.00</c:formatCode>
                <c:ptCount val="44"/>
                <c:pt idx="0">
                  <c:v>0</c:v>
                </c:pt>
                <c:pt idx="1">
                  <c:v>2.3255813953488372E-2</c:v>
                </c:pt>
                <c:pt idx="2">
                  <c:v>4.6511627906976744E-2</c:v>
                </c:pt>
                <c:pt idx="3">
                  <c:v>6.9767441860465115E-2</c:v>
                </c:pt>
                <c:pt idx="4">
                  <c:v>9.3023255813953487E-2</c:v>
                </c:pt>
                <c:pt idx="5">
                  <c:v>0.11627906976744186</c:v>
                </c:pt>
                <c:pt idx="6">
                  <c:v>0.13953488372093023</c:v>
                </c:pt>
                <c:pt idx="7">
                  <c:v>0.16279069767441862</c:v>
                </c:pt>
                <c:pt idx="8">
                  <c:v>0.18604651162790697</c:v>
                </c:pt>
                <c:pt idx="9">
                  <c:v>0.20930232558139533</c:v>
                </c:pt>
                <c:pt idx="10">
                  <c:v>0.23255813953488369</c:v>
                </c:pt>
                <c:pt idx="11">
                  <c:v>0.25581395348837205</c:v>
                </c:pt>
                <c:pt idx="12">
                  <c:v>0.27906976744186041</c:v>
                </c:pt>
                <c:pt idx="13">
                  <c:v>0.30232558139534876</c:v>
                </c:pt>
                <c:pt idx="14">
                  <c:v>0.32558139534883712</c:v>
                </c:pt>
                <c:pt idx="15">
                  <c:v>0.34883720930232548</c:v>
                </c:pt>
                <c:pt idx="16">
                  <c:v>0.37209302325581384</c:v>
                </c:pt>
                <c:pt idx="17">
                  <c:v>0.3953488372093022</c:v>
                </c:pt>
                <c:pt idx="18">
                  <c:v>0.41860465116279055</c:v>
                </c:pt>
                <c:pt idx="19">
                  <c:v>0.44186046511627891</c:v>
                </c:pt>
                <c:pt idx="20">
                  <c:v>0.46511627906976727</c:v>
                </c:pt>
                <c:pt idx="21">
                  <c:v>0.48837209302325563</c:v>
                </c:pt>
                <c:pt idx="22">
                  <c:v>0.51162790697674398</c:v>
                </c:pt>
                <c:pt idx="23">
                  <c:v>0.5348837209302324</c:v>
                </c:pt>
                <c:pt idx="24">
                  <c:v>0.55813953488372081</c:v>
                </c:pt>
                <c:pt idx="25">
                  <c:v>0.58139534883720922</c:v>
                </c:pt>
                <c:pt idx="26">
                  <c:v>0.60465116279069764</c:v>
                </c:pt>
                <c:pt idx="27">
                  <c:v>0.62790697674418605</c:v>
                </c:pt>
                <c:pt idx="28">
                  <c:v>0.65116279069767447</c:v>
                </c:pt>
                <c:pt idx="29">
                  <c:v>0.67441860465116288</c:v>
                </c:pt>
                <c:pt idx="30">
                  <c:v>0.69767441860465129</c:v>
                </c:pt>
                <c:pt idx="31">
                  <c:v>0.72093023255813971</c:v>
                </c:pt>
                <c:pt idx="32">
                  <c:v>0.74418604651162812</c:v>
                </c:pt>
                <c:pt idx="33">
                  <c:v>0.76744186046511653</c:v>
                </c:pt>
                <c:pt idx="34">
                  <c:v>0.79069767441860495</c:v>
                </c:pt>
                <c:pt idx="35">
                  <c:v>0.81395348837209336</c:v>
                </c:pt>
                <c:pt idx="36">
                  <c:v>0.83720930232558177</c:v>
                </c:pt>
                <c:pt idx="37">
                  <c:v>0.86046511627907019</c:v>
                </c:pt>
                <c:pt idx="38">
                  <c:v>0.8837209302325586</c:v>
                </c:pt>
                <c:pt idx="39">
                  <c:v>0.90697674418604701</c:v>
                </c:pt>
                <c:pt idx="40">
                  <c:v>0.93023255813953543</c:v>
                </c:pt>
                <c:pt idx="41">
                  <c:v>0.95348837209302384</c:v>
                </c:pt>
                <c:pt idx="42">
                  <c:v>0.97674418604651225</c:v>
                </c:pt>
                <c:pt idx="43">
                  <c:v>1</c:v>
                </c:pt>
              </c:numCache>
            </c:numRef>
          </c:cat>
          <c:val>
            <c:numRef>
              <c:f>'Overall Metrics'!$M$2:$M$45</c:f>
              <c:numCache>
                <c:formatCode>General</c:formatCode>
                <c:ptCount val="44"/>
                <c:pt idx="0">
                  <c:v>1557</c:v>
                </c:pt>
                <c:pt idx="1">
                  <c:v>73</c:v>
                </c:pt>
                <c:pt idx="2">
                  <c:v>42</c:v>
                </c:pt>
                <c:pt idx="3">
                  <c:v>49</c:v>
                </c:pt>
                <c:pt idx="4">
                  <c:v>14</c:v>
                </c:pt>
                <c:pt idx="5">
                  <c:v>4</c:v>
                </c:pt>
                <c:pt idx="6">
                  <c:v>22</c:v>
                </c:pt>
                <c:pt idx="7">
                  <c:v>10</c:v>
                </c:pt>
                <c:pt idx="8">
                  <c:v>28</c:v>
                </c:pt>
                <c:pt idx="9">
                  <c:v>0</c:v>
                </c:pt>
                <c:pt idx="10">
                  <c:v>9</c:v>
                </c:pt>
                <c:pt idx="11">
                  <c:v>0</c:v>
                </c:pt>
                <c:pt idx="12">
                  <c:v>0</c:v>
                </c:pt>
                <c:pt idx="13">
                  <c:v>0</c:v>
                </c:pt>
                <c:pt idx="14">
                  <c:v>50</c:v>
                </c:pt>
                <c:pt idx="15">
                  <c:v>0</c:v>
                </c:pt>
                <c:pt idx="16">
                  <c:v>0</c:v>
                </c:pt>
                <c:pt idx="17">
                  <c:v>0</c:v>
                </c:pt>
                <c:pt idx="18">
                  <c:v>0</c:v>
                </c:pt>
                <c:pt idx="19">
                  <c:v>0</c:v>
                </c:pt>
                <c:pt idx="20">
                  <c:v>0</c:v>
                </c:pt>
                <c:pt idx="21">
                  <c:v>24</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170</c:v>
                </c:pt>
              </c:numCache>
            </c:numRef>
          </c:val>
        </c:ser>
        <c:dLbls>
          <c:showLegendKey val="0"/>
          <c:showVal val="0"/>
          <c:showCatName val="0"/>
          <c:showSerName val="0"/>
          <c:showPercent val="0"/>
          <c:showBubbleSize val="0"/>
        </c:dLbls>
        <c:gapWidth val="0"/>
        <c:axId val="281304448"/>
        <c:axId val="281318912"/>
      </c:barChart>
      <c:catAx>
        <c:axId val="281304448"/>
        <c:scaling>
          <c:orientation val="minMax"/>
        </c:scaling>
        <c:delete val="1"/>
        <c:axPos val="b"/>
        <c:title>
          <c:tx>
            <c:rich>
              <a:bodyPr/>
              <a:lstStyle/>
              <a:p>
                <a:pPr>
                  <a:defRPr/>
                </a:pPr>
                <a:r>
                  <a:rPr lang="en-US"/>
                  <a:t>Closeness Centrality</a:t>
                </a:r>
              </a:p>
            </c:rich>
          </c:tx>
          <c:layout>
            <c:manualLayout>
              <c:xMode val="edge"/>
              <c:yMode val="edge"/>
              <c:x val="0.35406086287408578"/>
              <c:y val="0.82619320971975252"/>
            </c:manualLayout>
          </c:layout>
          <c:overlay val="0"/>
        </c:title>
        <c:numFmt formatCode="#,##0.00" sourceLinked="1"/>
        <c:majorTickMark val="out"/>
        <c:minorTickMark val="none"/>
        <c:tickLblPos val="none"/>
        <c:crossAx val="281318912"/>
        <c:crosses val="autoZero"/>
        <c:auto val="1"/>
        <c:lblAlgn val="ctr"/>
        <c:lblOffset val="100"/>
        <c:noMultiLvlLbl val="0"/>
      </c:catAx>
      <c:valAx>
        <c:axId val="28131891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28130444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Metrics'!$O$2</c:f>
              <c:strCache>
                <c:ptCount val="1"/>
                <c:pt idx="0">
                  <c:v>1895</c:v>
                </c:pt>
              </c:strCache>
            </c:strRef>
          </c:tx>
          <c:spPr>
            <a:solidFill>
              <a:schemeClr val="accent1"/>
            </a:solidFill>
          </c:spPr>
          <c:invertIfNegative val="0"/>
          <c:cat>
            <c:numRef>
              <c:f>'Overall Metrics'!$N$2:$N$45</c:f>
              <c:numCache>
                <c:formatCode>#,##0.00</c:formatCode>
                <c:ptCount val="44"/>
                <c:pt idx="0">
                  <c:v>0</c:v>
                </c:pt>
                <c:pt idx="1">
                  <c:v>7.1416279069767439E-4</c:v>
                </c:pt>
                <c:pt idx="2">
                  <c:v>1.4283255813953488E-3</c:v>
                </c:pt>
                <c:pt idx="3">
                  <c:v>2.1424883720930232E-3</c:v>
                </c:pt>
                <c:pt idx="4">
                  <c:v>2.8566511627906976E-3</c:v>
                </c:pt>
                <c:pt idx="5">
                  <c:v>3.570813953488372E-3</c:v>
                </c:pt>
                <c:pt idx="6">
                  <c:v>4.2849767441860464E-3</c:v>
                </c:pt>
                <c:pt idx="7">
                  <c:v>4.9991395348837203E-3</c:v>
                </c:pt>
                <c:pt idx="8">
                  <c:v>5.7133023255813951E-3</c:v>
                </c:pt>
                <c:pt idx="9">
                  <c:v>6.42746511627907E-3</c:v>
                </c:pt>
                <c:pt idx="10">
                  <c:v>7.1416279069767448E-3</c:v>
                </c:pt>
                <c:pt idx="11">
                  <c:v>7.8557906976744196E-3</c:v>
                </c:pt>
                <c:pt idx="12">
                  <c:v>8.5699534883720944E-3</c:v>
                </c:pt>
                <c:pt idx="13">
                  <c:v>9.2841162790697693E-3</c:v>
                </c:pt>
                <c:pt idx="14">
                  <c:v>9.9982790697674441E-3</c:v>
                </c:pt>
                <c:pt idx="15">
                  <c:v>1.0712441860465119E-2</c:v>
                </c:pt>
                <c:pt idx="16">
                  <c:v>1.1426604651162794E-2</c:v>
                </c:pt>
                <c:pt idx="17">
                  <c:v>1.2140767441860469E-2</c:v>
                </c:pt>
                <c:pt idx="18">
                  <c:v>1.2854930232558143E-2</c:v>
                </c:pt>
                <c:pt idx="19">
                  <c:v>1.3569093023255818E-2</c:v>
                </c:pt>
                <c:pt idx="20">
                  <c:v>1.4283255813953493E-2</c:v>
                </c:pt>
                <c:pt idx="21">
                  <c:v>1.4997418604651168E-2</c:v>
                </c:pt>
                <c:pt idx="22">
                  <c:v>1.5711581395348843E-2</c:v>
                </c:pt>
                <c:pt idx="23">
                  <c:v>1.6425744186046518E-2</c:v>
                </c:pt>
                <c:pt idx="24">
                  <c:v>1.7139906976744192E-2</c:v>
                </c:pt>
                <c:pt idx="25">
                  <c:v>1.7854069767441867E-2</c:v>
                </c:pt>
                <c:pt idx="26">
                  <c:v>1.8568232558139542E-2</c:v>
                </c:pt>
                <c:pt idx="27">
                  <c:v>1.9282395348837217E-2</c:v>
                </c:pt>
                <c:pt idx="28">
                  <c:v>1.9996558139534892E-2</c:v>
                </c:pt>
                <c:pt idx="29">
                  <c:v>2.0710720930232566E-2</c:v>
                </c:pt>
                <c:pt idx="30">
                  <c:v>2.1424883720930241E-2</c:v>
                </c:pt>
                <c:pt idx="31">
                  <c:v>2.2139046511627916E-2</c:v>
                </c:pt>
                <c:pt idx="32">
                  <c:v>2.2853209302325591E-2</c:v>
                </c:pt>
                <c:pt idx="33">
                  <c:v>2.3567372093023266E-2</c:v>
                </c:pt>
                <c:pt idx="34">
                  <c:v>2.4281534883720941E-2</c:v>
                </c:pt>
                <c:pt idx="35">
                  <c:v>2.4995697674418615E-2</c:v>
                </c:pt>
                <c:pt idx="36">
                  <c:v>2.570986046511629E-2</c:v>
                </c:pt>
                <c:pt idx="37">
                  <c:v>2.6424023255813965E-2</c:v>
                </c:pt>
                <c:pt idx="38">
                  <c:v>2.713818604651164E-2</c:v>
                </c:pt>
                <c:pt idx="39">
                  <c:v>2.7852348837209315E-2</c:v>
                </c:pt>
                <c:pt idx="40">
                  <c:v>2.856651162790699E-2</c:v>
                </c:pt>
                <c:pt idx="41">
                  <c:v>2.9280674418604664E-2</c:v>
                </c:pt>
                <c:pt idx="42">
                  <c:v>2.9994837209302339E-2</c:v>
                </c:pt>
                <c:pt idx="43">
                  <c:v>3.0709E-2</c:v>
                </c:pt>
              </c:numCache>
            </c:numRef>
          </c:cat>
          <c:val>
            <c:numRef>
              <c:f>'Overall Metrics'!$O$2:$O$45</c:f>
              <c:numCache>
                <c:formatCode>General</c:formatCode>
                <c:ptCount val="44"/>
                <c:pt idx="0">
                  <c:v>1895</c:v>
                </c:pt>
                <c:pt idx="1">
                  <c:v>3</c:v>
                </c:pt>
                <c:pt idx="2">
                  <c:v>1</c:v>
                </c:pt>
                <c:pt idx="3">
                  <c:v>0</c:v>
                </c:pt>
                <c:pt idx="4">
                  <c:v>0</c:v>
                </c:pt>
                <c:pt idx="5">
                  <c:v>0</c:v>
                </c:pt>
                <c:pt idx="6">
                  <c:v>0</c:v>
                </c:pt>
                <c:pt idx="7">
                  <c:v>0</c:v>
                </c:pt>
                <c:pt idx="8">
                  <c:v>130</c:v>
                </c:pt>
                <c:pt idx="9">
                  <c:v>21</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numCache>
            </c:numRef>
          </c:val>
        </c:ser>
        <c:dLbls>
          <c:showLegendKey val="0"/>
          <c:showVal val="0"/>
          <c:showCatName val="0"/>
          <c:showSerName val="0"/>
          <c:showPercent val="0"/>
          <c:showBubbleSize val="0"/>
        </c:dLbls>
        <c:gapWidth val="0"/>
        <c:axId val="281089920"/>
        <c:axId val="281100288"/>
      </c:barChart>
      <c:catAx>
        <c:axId val="281089920"/>
        <c:scaling>
          <c:orientation val="minMax"/>
        </c:scaling>
        <c:delete val="1"/>
        <c:axPos val="b"/>
        <c:title>
          <c:tx>
            <c:rich>
              <a:bodyPr/>
              <a:lstStyle/>
              <a:p>
                <a:pPr>
                  <a:defRPr/>
                </a:pPr>
                <a:r>
                  <a:rPr lang="en-US"/>
                  <a:t>Eigenvector</a:t>
                </a:r>
                <a:r>
                  <a:rPr lang="en-US" baseline="0"/>
                  <a:t> </a:t>
                </a:r>
                <a:r>
                  <a:rPr lang="en-US"/>
                  <a:t>Centrality</a:t>
                </a:r>
              </a:p>
            </c:rich>
          </c:tx>
          <c:layout>
            <c:manualLayout>
              <c:xMode val="edge"/>
              <c:yMode val="edge"/>
              <c:x val="0.33732726180313355"/>
              <c:y val="0.82619320971975252"/>
            </c:manualLayout>
          </c:layout>
          <c:overlay val="0"/>
        </c:title>
        <c:numFmt formatCode="#,##0.00" sourceLinked="1"/>
        <c:majorTickMark val="out"/>
        <c:minorTickMark val="none"/>
        <c:tickLblPos val="none"/>
        <c:crossAx val="281100288"/>
        <c:crosses val="autoZero"/>
        <c:auto val="1"/>
        <c:lblAlgn val="ctr"/>
        <c:lblOffset val="100"/>
        <c:noMultiLvlLbl val="0"/>
      </c:catAx>
      <c:valAx>
        <c:axId val="28110028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281089920"/>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Metrics'!$S$2</c:f>
              <c:strCache>
                <c:ptCount val="1"/>
                <c:pt idx="0">
                  <c:v>1913</c:v>
                </c:pt>
              </c:strCache>
            </c:strRef>
          </c:tx>
          <c:spPr>
            <a:solidFill>
              <a:schemeClr val="accent1"/>
            </a:solidFill>
          </c:spPr>
          <c:invertIfNegative val="0"/>
          <c:cat>
            <c:numRef>
              <c:f>'Overall Metrics'!$R$2:$R$45</c:f>
              <c:numCache>
                <c:formatCode>#,##0.00</c:formatCode>
                <c:ptCount val="44"/>
                <c:pt idx="0">
                  <c:v>0</c:v>
                </c:pt>
                <c:pt idx="1">
                  <c:v>2.3255813953488372E-2</c:v>
                </c:pt>
                <c:pt idx="2">
                  <c:v>4.6511627906976744E-2</c:v>
                </c:pt>
                <c:pt idx="3">
                  <c:v>6.9767441860465115E-2</c:v>
                </c:pt>
                <c:pt idx="4">
                  <c:v>9.3023255813953487E-2</c:v>
                </c:pt>
                <c:pt idx="5">
                  <c:v>0.11627906976744186</c:v>
                </c:pt>
                <c:pt idx="6">
                  <c:v>0.13953488372093023</c:v>
                </c:pt>
                <c:pt idx="7">
                  <c:v>0.16279069767441862</c:v>
                </c:pt>
                <c:pt idx="8">
                  <c:v>0.18604651162790697</c:v>
                </c:pt>
                <c:pt idx="9">
                  <c:v>0.20930232558139533</c:v>
                </c:pt>
                <c:pt idx="10">
                  <c:v>0.23255813953488369</c:v>
                </c:pt>
                <c:pt idx="11">
                  <c:v>0.25581395348837205</c:v>
                </c:pt>
                <c:pt idx="12">
                  <c:v>0.27906976744186041</c:v>
                </c:pt>
                <c:pt idx="13">
                  <c:v>0.30232558139534876</c:v>
                </c:pt>
                <c:pt idx="14">
                  <c:v>0.32558139534883712</c:v>
                </c:pt>
                <c:pt idx="15">
                  <c:v>0.34883720930232548</c:v>
                </c:pt>
                <c:pt idx="16">
                  <c:v>0.37209302325581384</c:v>
                </c:pt>
                <c:pt idx="17">
                  <c:v>0.3953488372093022</c:v>
                </c:pt>
                <c:pt idx="18">
                  <c:v>0.41860465116279055</c:v>
                </c:pt>
                <c:pt idx="19">
                  <c:v>0.44186046511627891</c:v>
                </c:pt>
                <c:pt idx="20">
                  <c:v>0.46511627906976727</c:v>
                </c:pt>
                <c:pt idx="21">
                  <c:v>0.48837209302325563</c:v>
                </c:pt>
                <c:pt idx="22">
                  <c:v>0.51162790697674398</c:v>
                </c:pt>
                <c:pt idx="23">
                  <c:v>0.5348837209302324</c:v>
                </c:pt>
                <c:pt idx="24">
                  <c:v>0.55813953488372081</c:v>
                </c:pt>
                <c:pt idx="25">
                  <c:v>0.58139534883720922</c:v>
                </c:pt>
                <c:pt idx="26">
                  <c:v>0.60465116279069764</c:v>
                </c:pt>
                <c:pt idx="27">
                  <c:v>0.62790697674418605</c:v>
                </c:pt>
                <c:pt idx="28">
                  <c:v>0.65116279069767447</c:v>
                </c:pt>
                <c:pt idx="29">
                  <c:v>0.67441860465116288</c:v>
                </c:pt>
                <c:pt idx="30">
                  <c:v>0.69767441860465129</c:v>
                </c:pt>
                <c:pt idx="31">
                  <c:v>0.72093023255813971</c:v>
                </c:pt>
                <c:pt idx="32">
                  <c:v>0.74418604651162812</c:v>
                </c:pt>
                <c:pt idx="33">
                  <c:v>0.76744186046511653</c:v>
                </c:pt>
                <c:pt idx="34">
                  <c:v>0.79069767441860495</c:v>
                </c:pt>
                <c:pt idx="35">
                  <c:v>0.81395348837209336</c:v>
                </c:pt>
                <c:pt idx="36">
                  <c:v>0.83720930232558177</c:v>
                </c:pt>
                <c:pt idx="37">
                  <c:v>0.86046511627907019</c:v>
                </c:pt>
                <c:pt idx="38">
                  <c:v>0.8837209302325586</c:v>
                </c:pt>
                <c:pt idx="39">
                  <c:v>0.90697674418604701</c:v>
                </c:pt>
                <c:pt idx="40">
                  <c:v>0.93023255813953543</c:v>
                </c:pt>
                <c:pt idx="41">
                  <c:v>0.95348837209302384</c:v>
                </c:pt>
                <c:pt idx="42">
                  <c:v>0.97674418604651225</c:v>
                </c:pt>
                <c:pt idx="43">
                  <c:v>1</c:v>
                </c:pt>
              </c:numCache>
            </c:numRef>
          </c:cat>
          <c:val>
            <c:numRef>
              <c:f>'Overall Metrics'!$S$2:$S$45</c:f>
              <c:numCache>
                <c:formatCode>General</c:formatCode>
                <c:ptCount val="44"/>
                <c:pt idx="0">
                  <c:v>1913</c:v>
                </c:pt>
                <c:pt idx="1">
                  <c:v>2</c:v>
                </c:pt>
                <c:pt idx="2">
                  <c:v>3</c:v>
                </c:pt>
                <c:pt idx="3">
                  <c:v>3</c:v>
                </c:pt>
                <c:pt idx="4">
                  <c:v>5</c:v>
                </c:pt>
                <c:pt idx="5">
                  <c:v>3</c:v>
                </c:pt>
                <c:pt idx="6">
                  <c:v>3</c:v>
                </c:pt>
                <c:pt idx="7">
                  <c:v>17</c:v>
                </c:pt>
                <c:pt idx="8">
                  <c:v>6</c:v>
                </c:pt>
                <c:pt idx="9">
                  <c:v>0</c:v>
                </c:pt>
                <c:pt idx="10">
                  <c:v>7</c:v>
                </c:pt>
                <c:pt idx="11">
                  <c:v>3</c:v>
                </c:pt>
                <c:pt idx="12">
                  <c:v>1</c:v>
                </c:pt>
                <c:pt idx="13">
                  <c:v>3</c:v>
                </c:pt>
                <c:pt idx="14">
                  <c:v>12</c:v>
                </c:pt>
                <c:pt idx="15">
                  <c:v>0</c:v>
                </c:pt>
                <c:pt idx="16">
                  <c:v>2</c:v>
                </c:pt>
                <c:pt idx="17">
                  <c:v>1</c:v>
                </c:pt>
                <c:pt idx="18">
                  <c:v>2</c:v>
                </c:pt>
                <c:pt idx="19">
                  <c:v>2</c:v>
                </c:pt>
                <c:pt idx="20">
                  <c:v>0</c:v>
                </c:pt>
                <c:pt idx="21">
                  <c:v>36</c:v>
                </c:pt>
                <c:pt idx="22">
                  <c:v>0</c:v>
                </c:pt>
                <c:pt idx="23">
                  <c:v>1</c:v>
                </c:pt>
                <c:pt idx="24">
                  <c:v>0</c:v>
                </c:pt>
                <c:pt idx="25">
                  <c:v>3</c:v>
                </c:pt>
                <c:pt idx="26">
                  <c:v>0</c:v>
                </c:pt>
                <c:pt idx="27">
                  <c:v>6</c:v>
                </c:pt>
                <c:pt idx="28">
                  <c:v>6</c:v>
                </c:pt>
                <c:pt idx="29">
                  <c:v>0</c:v>
                </c:pt>
                <c:pt idx="30">
                  <c:v>0</c:v>
                </c:pt>
                <c:pt idx="31">
                  <c:v>0</c:v>
                </c:pt>
                <c:pt idx="32">
                  <c:v>1</c:v>
                </c:pt>
                <c:pt idx="33">
                  <c:v>0</c:v>
                </c:pt>
                <c:pt idx="34">
                  <c:v>0</c:v>
                </c:pt>
                <c:pt idx="35">
                  <c:v>2</c:v>
                </c:pt>
                <c:pt idx="36">
                  <c:v>0</c:v>
                </c:pt>
                <c:pt idx="37">
                  <c:v>0</c:v>
                </c:pt>
                <c:pt idx="38">
                  <c:v>0</c:v>
                </c:pt>
                <c:pt idx="39">
                  <c:v>0</c:v>
                </c:pt>
                <c:pt idx="40">
                  <c:v>0</c:v>
                </c:pt>
                <c:pt idx="41">
                  <c:v>0</c:v>
                </c:pt>
                <c:pt idx="42">
                  <c:v>0</c:v>
                </c:pt>
                <c:pt idx="43">
                  <c:v>9</c:v>
                </c:pt>
              </c:numCache>
            </c:numRef>
          </c:val>
        </c:ser>
        <c:dLbls>
          <c:showLegendKey val="0"/>
          <c:showVal val="0"/>
          <c:showCatName val="0"/>
          <c:showSerName val="0"/>
          <c:showPercent val="0"/>
          <c:showBubbleSize val="0"/>
        </c:dLbls>
        <c:gapWidth val="0"/>
        <c:axId val="281108864"/>
        <c:axId val="281110784"/>
      </c:barChart>
      <c:catAx>
        <c:axId val="281108864"/>
        <c:scaling>
          <c:orientation val="minMax"/>
        </c:scaling>
        <c:delete val="1"/>
        <c:axPos val="b"/>
        <c:title>
          <c:tx>
            <c:rich>
              <a:bodyPr/>
              <a:lstStyle/>
              <a:p>
                <a:pPr>
                  <a:defRPr/>
                </a:pPr>
                <a:r>
                  <a:rPr lang="en-US"/>
                  <a:t>Clustering Coefficient</a:t>
                </a:r>
              </a:p>
            </c:rich>
          </c:tx>
          <c:layout>
            <c:manualLayout>
              <c:xMode val="edge"/>
              <c:yMode val="edge"/>
              <c:x val="0.33732726180313377"/>
              <c:y val="0.82619320971975252"/>
            </c:manualLayout>
          </c:layout>
          <c:overlay val="0"/>
        </c:title>
        <c:numFmt formatCode="#,##0.00" sourceLinked="1"/>
        <c:majorTickMark val="out"/>
        <c:minorTickMark val="none"/>
        <c:tickLblPos val="none"/>
        <c:crossAx val="281110784"/>
        <c:crosses val="autoZero"/>
        <c:auto val="1"/>
        <c:lblAlgn val="ctr"/>
        <c:lblOffset val="100"/>
        <c:noMultiLvlLbl val="0"/>
      </c:catAx>
      <c:valAx>
        <c:axId val="281110784"/>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28110886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Metrics'!$Q$2</c:f>
              <c:strCache>
                <c:ptCount val="1"/>
                <c:pt idx="0">
                  <c:v>1955</c:v>
                </c:pt>
              </c:strCache>
            </c:strRef>
          </c:tx>
          <c:spPr>
            <a:solidFill>
              <a:schemeClr val="accent1"/>
            </a:solidFill>
          </c:spPr>
          <c:invertIfNegative val="0"/>
          <c:cat>
            <c:numRef>
              <c:f>'Overall Metrics'!$R$2:$R$45</c:f>
              <c:numCache>
                <c:formatCode>#,##0.00</c:formatCode>
                <c:ptCount val="44"/>
                <c:pt idx="0">
                  <c:v>0</c:v>
                </c:pt>
                <c:pt idx="1">
                  <c:v>2.3255813953488372E-2</c:v>
                </c:pt>
                <c:pt idx="2">
                  <c:v>4.6511627906976744E-2</c:v>
                </c:pt>
                <c:pt idx="3">
                  <c:v>6.9767441860465115E-2</c:v>
                </c:pt>
                <c:pt idx="4">
                  <c:v>9.3023255813953487E-2</c:v>
                </c:pt>
                <c:pt idx="5">
                  <c:v>0.11627906976744186</c:v>
                </c:pt>
                <c:pt idx="6">
                  <c:v>0.13953488372093023</c:v>
                </c:pt>
                <c:pt idx="7">
                  <c:v>0.16279069767441862</c:v>
                </c:pt>
                <c:pt idx="8">
                  <c:v>0.18604651162790697</c:v>
                </c:pt>
                <c:pt idx="9">
                  <c:v>0.20930232558139533</c:v>
                </c:pt>
                <c:pt idx="10">
                  <c:v>0.23255813953488369</c:v>
                </c:pt>
                <c:pt idx="11">
                  <c:v>0.25581395348837205</c:v>
                </c:pt>
                <c:pt idx="12">
                  <c:v>0.27906976744186041</c:v>
                </c:pt>
                <c:pt idx="13">
                  <c:v>0.30232558139534876</c:v>
                </c:pt>
                <c:pt idx="14">
                  <c:v>0.32558139534883712</c:v>
                </c:pt>
                <c:pt idx="15">
                  <c:v>0.34883720930232548</c:v>
                </c:pt>
                <c:pt idx="16">
                  <c:v>0.37209302325581384</c:v>
                </c:pt>
                <c:pt idx="17">
                  <c:v>0.3953488372093022</c:v>
                </c:pt>
                <c:pt idx="18">
                  <c:v>0.41860465116279055</c:v>
                </c:pt>
                <c:pt idx="19">
                  <c:v>0.44186046511627891</c:v>
                </c:pt>
                <c:pt idx="20">
                  <c:v>0.46511627906976727</c:v>
                </c:pt>
                <c:pt idx="21">
                  <c:v>0.48837209302325563</c:v>
                </c:pt>
                <c:pt idx="22">
                  <c:v>0.51162790697674398</c:v>
                </c:pt>
                <c:pt idx="23">
                  <c:v>0.5348837209302324</c:v>
                </c:pt>
                <c:pt idx="24">
                  <c:v>0.55813953488372081</c:v>
                </c:pt>
                <c:pt idx="25">
                  <c:v>0.58139534883720922</c:v>
                </c:pt>
                <c:pt idx="26">
                  <c:v>0.60465116279069764</c:v>
                </c:pt>
                <c:pt idx="27">
                  <c:v>0.62790697674418605</c:v>
                </c:pt>
                <c:pt idx="28">
                  <c:v>0.65116279069767447</c:v>
                </c:pt>
                <c:pt idx="29">
                  <c:v>0.67441860465116288</c:v>
                </c:pt>
                <c:pt idx="30">
                  <c:v>0.69767441860465129</c:v>
                </c:pt>
                <c:pt idx="31">
                  <c:v>0.72093023255813971</c:v>
                </c:pt>
                <c:pt idx="32">
                  <c:v>0.74418604651162812</c:v>
                </c:pt>
                <c:pt idx="33">
                  <c:v>0.76744186046511653</c:v>
                </c:pt>
                <c:pt idx="34">
                  <c:v>0.79069767441860495</c:v>
                </c:pt>
                <c:pt idx="35">
                  <c:v>0.81395348837209336</c:v>
                </c:pt>
                <c:pt idx="36">
                  <c:v>0.83720930232558177</c:v>
                </c:pt>
                <c:pt idx="37">
                  <c:v>0.86046511627907019</c:v>
                </c:pt>
                <c:pt idx="38">
                  <c:v>0.8837209302325586</c:v>
                </c:pt>
                <c:pt idx="39">
                  <c:v>0.90697674418604701</c:v>
                </c:pt>
                <c:pt idx="40">
                  <c:v>0.93023255813953543</c:v>
                </c:pt>
                <c:pt idx="41">
                  <c:v>0.95348837209302384</c:v>
                </c:pt>
                <c:pt idx="42">
                  <c:v>0.97674418604651225</c:v>
                </c:pt>
                <c:pt idx="43">
                  <c:v>1</c:v>
                </c:pt>
              </c:numCache>
            </c:numRef>
          </c:cat>
          <c:val>
            <c:numRef>
              <c:f>'Overall Metrics'!$Q$2:$Q$45</c:f>
              <c:numCache>
                <c:formatCode>General</c:formatCode>
                <c:ptCount val="44"/>
                <c:pt idx="0">
                  <c:v>1955</c:v>
                </c:pt>
                <c:pt idx="1">
                  <c:v>50</c:v>
                </c:pt>
                <c:pt idx="2">
                  <c:v>17</c:v>
                </c:pt>
                <c:pt idx="3">
                  <c:v>6</c:v>
                </c:pt>
                <c:pt idx="4">
                  <c:v>8</c:v>
                </c:pt>
                <c:pt idx="5">
                  <c:v>2</c:v>
                </c:pt>
                <c:pt idx="6">
                  <c:v>2</c:v>
                </c:pt>
                <c:pt idx="7">
                  <c:v>0</c:v>
                </c:pt>
                <c:pt idx="8">
                  <c:v>2</c:v>
                </c:pt>
                <c:pt idx="9">
                  <c:v>0</c:v>
                </c:pt>
                <c:pt idx="10">
                  <c:v>2</c:v>
                </c:pt>
                <c:pt idx="11">
                  <c:v>0</c:v>
                </c:pt>
                <c:pt idx="12">
                  <c:v>0</c:v>
                </c:pt>
                <c:pt idx="13">
                  <c:v>1</c:v>
                </c:pt>
                <c:pt idx="14">
                  <c:v>0</c:v>
                </c:pt>
                <c:pt idx="15">
                  <c:v>1</c:v>
                </c:pt>
                <c:pt idx="16">
                  <c:v>1</c:v>
                </c:pt>
                <c:pt idx="17">
                  <c:v>0</c:v>
                </c:pt>
                <c:pt idx="18">
                  <c:v>0</c:v>
                </c:pt>
                <c:pt idx="19">
                  <c:v>0</c:v>
                </c:pt>
                <c:pt idx="20">
                  <c:v>0</c:v>
                </c:pt>
                <c:pt idx="21">
                  <c:v>0</c:v>
                </c:pt>
                <c:pt idx="22">
                  <c:v>1</c:v>
                </c:pt>
                <c:pt idx="23">
                  <c:v>0</c:v>
                </c:pt>
                <c:pt idx="24">
                  <c:v>0</c:v>
                </c:pt>
                <c:pt idx="25">
                  <c:v>0</c:v>
                </c:pt>
                <c:pt idx="26">
                  <c:v>0</c:v>
                </c:pt>
                <c:pt idx="27">
                  <c:v>0</c:v>
                </c:pt>
                <c:pt idx="28">
                  <c:v>0</c:v>
                </c:pt>
                <c:pt idx="29">
                  <c:v>1</c:v>
                </c:pt>
                <c:pt idx="30">
                  <c:v>0</c:v>
                </c:pt>
                <c:pt idx="31">
                  <c:v>0</c:v>
                </c:pt>
                <c:pt idx="32">
                  <c:v>0</c:v>
                </c:pt>
                <c:pt idx="33">
                  <c:v>0</c:v>
                </c:pt>
                <c:pt idx="34">
                  <c:v>1</c:v>
                </c:pt>
                <c:pt idx="35">
                  <c:v>0</c:v>
                </c:pt>
                <c:pt idx="36">
                  <c:v>0</c:v>
                </c:pt>
                <c:pt idx="37">
                  <c:v>0</c:v>
                </c:pt>
                <c:pt idx="38">
                  <c:v>0</c:v>
                </c:pt>
                <c:pt idx="39">
                  <c:v>1</c:v>
                </c:pt>
                <c:pt idx="40">
                  <c:v>0</c:v>
                </c:pt>
                <c:pt idx="41">
                  <c:v>0</c:v>
                </c:pt>
                <c:pt idx="42">
                  <c:v>0</c:v>
                </c:pt>
                <c:pt idx="43">
                  <c:v>1</c:v>
                </c:pt>
              </c:numCache>
            </c:numRef>
          </c:val>
        </c:ser>
        <c:dLbls>
          <c:showLegendKey val="0"/>
          <c:showVal val="0"/>
          <c:showCatName val="0"/>
          <c:showSerName val="0"/>
          <c:showPercent val="0"/>
          <c:showBubbleSize val="0"/>
        </c:dLbls>
        <c:gapWidth val="0"/>
        <c:axId val="281142016"/>
        <c:axId val="281143936"/>
      </c:barChart>
      <c:catAx>
        <c:axId val="281142016"/>
        <c:scaling>
          <c:orientation val="minMax"/>
        </c:scaling>
        <c:delete val="1"/>
        <c:axPos val="b"/>
        <c:title>
          <c:tx>
            <c:rich>
              <a:bodyPr/>
              <a:lstStyle/>
              <a:p>
                <a:pPr>
                  <a:defRPr/>
                </a:pPr>
                <a:r>
                  <a:rPr lang="en-US"/>
                  <a:t>PageRank</a:t>
                </a:r>
              </a:p>
            </c:rich>
          </c:tx>
          <c:layout>
            <c:manualLayout>
              <c:xMode val="edge"/>
              <c:yMode val="edge"/>
              <c:x val="0.41764854694368031"/>
              <c:y val="0.82619320971975252"/>
            </c:manualLayout>
          </c:layout>
          <c:overlay val="0"/>
        </c:title>
        <c:numFmt formatCode="#,##0.00" sourceLinked="1"/>
        <c:majorTickMark val="out"/>
        <c:minorTickMark val="none"/>
        <c:tickLblPos val="none"/>
        <c:crossAx val="281143936"/>
        <c:crosses val="autoZero"/>
        <c:auto val="1"/>
        <c:lblAlgn val="ctr"/>
        <c:lblOffset val="100"/>
        <c:noMultiLvlLbl val="0"/>
      </c:catAx>
      <c:valAx>
        <c:axId val="281143936"/>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281142016"/>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639579878386837E-3"/>
          <c:y val="8.0430855234004828E-3"/>
          <c:w val="0.99723592884220325"/>
          <c:h val="0.9839124654872371"/>
        </c:manualLayout>
      </c:layout>
      <c:barChart>
        <c:barDir val="col"/>
        <c:grouping val="clustered"/>
        <c:varyColors val="0"/>
        <c:ser>
          <c:idx val="1"/>
          <c:order val="0"/>
          <c:tx>
            <c:strRef>
              <c:f>'Overall Metrics'!$U$2</c:f>
              <c:strCache>
                <c:ptCount val="1"/>
                <c:pt idx="0">
                  <c:v>2</c:v>
                </c:pt>
              </c:strCache>
            </c:strRef>
          </c:tx>
          <c:spPr>
            <a:solidFill>
              <a:schemeClr val="accent1"/>
            </a:solidFill>
          </c:spPr>
          <c:invertIfNegative val="0"/>
          <c:cat>
            <c:numRef>
              <c:f>'Overall Metrics'!$T$2:$T$45</c:f>
              <c:numCache>
                <c:formatCode>#,##0.00</c:formatCode>
                <c:ptCount val="44"/>
                <c:pt idx="0">
                  <c:v>39043.852812500001</c:v>
                </c:pt>
                <c:pt idx="1">
                  <c:v>39136.91470015073</c:v>
                </c:pt>
                <c:pt idx="2">
                  <c:v>39229.976587801459</c:v>
                </c:pt>
                <c:pt idx="3">
                  <c:v>39323.038475452187</c:v>
                </c:pt>
                <c:pt idx="4">
                  <c:v>39416.100363102916</c:v>
                </c:pt>
                <c:pt idx="5">
                  <c:v>39509.162250753645</c:v>
                </c:pt>
                <c:pt idx="6">
                  <c:v>39602.224138404374</c:v>
                </c:pt>
                <c:pt idx="7">
                  <c:v>39695.286026055102</c:v>
                </c:pt>
                <c:pt idx="8">
                  <c:v>39788.347913705831</c:v>
                </c:pt>
                <c:pt idx="9">
                  <c:v>39881.40980135656</c:v>
                </c:pt>
                <c:pt idx="10">
                  <c:v>39974.471689007289</c:v>
                </c:pt>
                <c:pt idx="11">
                  <c:v>40067.533576658017</c:v>
                </c:pt>
                <c:pt idx="12">
                  <c:v>40160.595464308746</c:v>
                </c:pt>
                <c:pt idx="13">
                  <c:v>40253.657351959475</c:v>
                </c:pt>
                <c:pt idx="14">
                  <c:v>40346.719239610204</c:v>
                </c:pt>
                <c:pt idx="15">
                  <c:v>40439.781127260932</c:v>
                </c:pt>
                <c:pt idx="16">
                  <c:v>40532.843014911661</c:v>
                </c:pt>
                <c:pt idx="17">
                  <c:v>40625.90490256239</c:v>
                </c:pt>
                <c:pt idx="18">
                  <c:v>40718.966790213119</c:v>
                </c:pt>
                <c:pt idx="19">
                  <c:v>40812.028677863847</c:v>
                </c:pt>
                <c:pt idx="20">
                  <c:v>40905.090565514576</c:v>
                </c:pt>
                <c:pt idx="21">
                  <c:v>40998.152453165305</c:v>
                </c:pt>
                <c:pt idx="22">
                  <c:v>41091.214340816034</c:v>
                </c:pt>
                <c:pt idx="23">
                  <c:v>41184.276228466762</c:v>
                </c:pt>
                <c:pt idx="24">
                  <c:v>41277.338116117491</c:v>
                </c:pt>
                <c:pt idx="25">
                  <c:v>41370.40000376822</c:v>
                </c:pt>
                <c:pt idx="26">
                  <c:v>41463.461891418949</c:v>
                </c:pt>
                <c:pt idx="27">
                  <c:v>41556.523779069677</c:v>
                </c:pt>
                <c:pt idx="28">
                  <c:v>41649.585666720406</c:v>
                </c:pt>
                <c:pt idx="29">
                  <c:v>41742.647554371135</c:v>
                </c:pt>
                <c:pt idx="30">
                  <c:v>41835.709442021864</c:v>
                </c:pt>
                <c:pt idx="31">
                  <c:v>41928.771329672592</c:v>
                </c:pt>
                <c:pt idx="32">
                  <c:v>42021.833217323321</c:v>
                </c:pt>
                <c:pt idx="33">
                  <c:v>42114.89510497405</c:v>
                </c:pt>
                <c:pt idx="34">
                  <c:v>42207.956992624779</c:v>
                </c:pt>
                <c:pt idx="35">
                  <c:v>42301.018880275507</c:v>
                </c:pt>
                <c:pt idx="36">
                  <c:v>42394.080767926236</c:v>
                </c:pt>
                <c:pt idx="37">
                  <c:v>42487.142655576965</c:v>
                </c:pt>
                <c:pt idx="38">
                  <c:v>42580.204543227694</c:v>
                </c:pt>
                <c:pt idx="39">
                  <c:v>42673.266430878422</c:v>
                </c:pt>
                <c:pt idx="40">
                  <c:v>42766.328318529151</c:v>
                </c:pt>
                <c:pt idx="41">
                  <c:v>42859.39020617988</c:v>
                </c:pt>
                <c:pt idx="42">
                  <c:v>42952.452093830609</c:v>
                </c:pt>
                <c:pt idx="43">
                  <c:v>43045.513981481483</c:v>
                </c:pt>
              </c:numCache>
            </c:numRef>
          </c:cat>
          <c:val>
            <c:numRef>
              <c:f>'Overall Metrics'!$U$2:$U$45</c:f>
              <c:numCache>
                <c:formatCode>General</c:formatCode>
                <c:ptCount val="44"/>
                <c:pt idx="0">
                  <c:v>2</c:v>
                </c:pt>
                <c:pt idx="1">
                  <c:v>4</c:v>
                </c:pt>
                <c:pt idx="2">
                  <c:v>2</c:v>
                </c:pt>
                <c:pt idx="3">
                  <c:v>2</c:v>
                </c:pt>
                <c:pt idx="4">
                  <c:v>2</c:v>
                </c:pt>
                <c:pt idx="5">
                  <c:v>1</c:v>
                </c:pt>
                <c:pt idx="6">
                  <c:v>5</c:v>
                </c:pt>
                <c:pt idx="7">
                  <c:v>3</c:v>
                </c:pt>
                <c:pt idx="8">
                  <c:v>28</c:v>
                </c:pt>
                <c:pt idx="9">
                  <c:v>29</c:v>
                </c:pt>
                <c:pt idx="10">
                  <c:v>30</c:v>
                </c:pt>
                <c:pt idx="11">
                  <c:v>27</c:v>
                </c:pt>
                <c:pt idx="12">
                  <c:v>19</c:v>
                </c:pt>
                <c:pt idx="13">
                  <c:v>32</c:v>
                </c:pt>
                <c:pt idx="14">
                  <c:v>32</c:v>
                </c:pt>
                <c:pt idx="15">
                  <c:v>22</c:v>
                </c:pt>
                <c:pt idx="16">
                  <c:v>25</c:v>
                </c:pt>
                <c:pt idx="17">
                  <c:v>46</c:v>
                </c:pt>
                <c:pt idx="18">
                  <c:v>44</c:v>
                </c:pt>
                <c:pt idx="19">
                  <c:v>44</c:v>
                </c:pt>
                <c:pt idx="20">
                  <c:v>45</c:v>
                </c:pt>
                <c:pt idx="21">
                  <c:v>60</c:v>
                </c:pt>
                <c:pt idx="22">
                  <c:v>43</c:v>
                </c:pt>
                <c:pt idx="23">
                  <c:v>56</c:v>
                </c:pt>
                <c:pt idx="24">
                  <c:v>55</c:v>
                </c:pt>
                <c:pt idx="25">
                  <c:v>49</c:v>
                </c:pt>
                <c:pt idx="26">
                  <c:v>45</c:v>
                </c:pt>
                <c:pt idx="27">
                  <c:v>56</c:v>
                </c:pt>
                <c:pt idx="28">
                  <c:v>59</c:v>
                </c:pt>
                <c:pt idx="29">
                  <c:v>57</c:v>
                </c:pt>
                <c:pt idx="30">
                  <c:v>58</c:v>
                </c:pt>
                <c:pt idx="31">
                  <c:v>64</c:v>
                </c:pt>
                <c:pt idx="32">
                  <c:v>70</c:v>
                </c:pt>
                <c:pt idx="33">
                  <c:v>68</c:v>
                </c:pt>
                <c:pt idx="34">
                  <c:v>74</c:v>
                </c:pt>
                <c:pt idx="35">
                  <c:v>76</c:v>
                </c:pt>
                <c:pt idx="36">
                  <c:v>96</c:v>
                </c:pt>
                <c:pt idx="37">
                  <c:v>85</c:v>
                </c:pt>
                <c:pt idx="38">
                  <c:v>95</c:v>
                </c:pt>
                <c:pt idx="39">
                  <c:v>85</c:v>
                </c:pt>
                <c:pt idx="40">
                  <c:v>111</c:v>
                </c:pt>
                <c:pt idx="41">
                  <c:v>105</c:v>
                </c:pt>
                <c:pt idx="42">
                  <c:v>140</c:v>
                </c:pt>
                <c:pt idx="43">
                  <c:v>1</c:v>
                </c:pt>
              </c:numCache>
            </c:numRef>
          </c:val>
        </c:ser>
        <c:dLbls>
          <c:showLegendKey val="0"/>
          <c:showVal val="0"/>
          <c:showCatName val="0"/>
          <c:showSerName val="0"/>
          <c:showPercent val="0"/>
          <c:showBubbleSize val="0"/>
        </c:dLbls>
        <c:gapWidth val="0"/>
        <c:axId val="280326528"/>
        <c:axId val="280328064"/>
      </c:barChart>
      <c:catAx>
        <c:axId val="280326528"/>
        <c:scaling>
          <c:orientation val="minMax"/>
        </c:scaling>
        <c:delete val="1"/>
        <c:axPos val="b"/>
        <c:numFmt formatCode="#,##0.00" sourceLinked="1"/>
        <c:majorTickMark val="out"/>
        <c:minorTickMark val="none"/>
        <c:tickLblPos val="none"/>
        <c:crossAx val="280328064"/>
        <c:crosses val="autoZero"/>
        <c:auto val="1"/>
        <c:lblAlgn val="ctr"/>
        <c:lblOffset val="100"/>
        <c:noMultiLvlLbl val="0"/>
      </c:catAx>
      <c:valAx>
        <c:axId val="280328064"/>
        <c:scaling>
          <c:orientation val="minMax"/>
        </c:scaling>
        <c:delete val="1"/>
        <c:axPos val="l"/>
        <c:numFmt formatCode="General" sourceLinked="1"/>
        <c:majorTickMark val="out"/>
        <c:minorTickMark val="none"/>
        <c:tickLblPos val="none"/>
        <c:crossAx val="280326528"/>
        <c:crosses val="autoZero"/>
        <c:crossBetween val="between"/>
      </c:valAx>
      <c:spPr>
        <a:solidFill>
          <a:schemeClr val="bg1">
            <a:lumMod val="85000"/>
          </a:schemeClr>
        </a:solidFill>
        <a:ln>
          <a:noFill/>
        </a:ln>
      </c:spPr>
    </c:plotArea>
    <c:plotVisOnly val="0"/>
    <c:dispBlanksAs val="gap"/>
    <c:showDLblsOverMax val="0"/>
  </c:chart>
  <c:spPr>
    <a:noFill/>
    <a:ln>
      <a:noFill/>
    </a:ln>
  </c:sp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xdr:colOff>
      <xdr:row>34</xdr:row>
      <xdr:rowOff>38100</xdr:rowOff>
    </xdr:from>
    <xdr:to>
      <xdr:col>1</xdr:col>
      <xdr:colOff>918209</xdr:colOff>
      <xdr:row>41</xdr:row>
      <xdr:rowOff>180975</xdr:rowOff>
    </xdr:to>
    <xdr:graphicFrame macro="">
      <xdr:nvGraphicFramePr>
        <xdr:cNvPr id="2" name="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48</xdr:row>
      <xdr:rowOff>38100</xdr:rowOff>
    </xdr:from>
    <xdr:to>
      <xdr:col>1</xdr:col>
      <xdr:colOff>918209</xdr:colOff>
      <xdr:row>55</xdr:row>
      <xdr:rowOff>180975</xdr:rowOff>
    </xdr:to>
    <xdr:graphicFrame macro="">
      <xdr:nvGraphicFramePr>
        <xdr:cNvPr id="5" name="In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62</xdr:row>
      <xdr:rowOff>28575</xdr:rowOff>
    </xdr:from>
    <xdr:to>
      <xdr:col>1</xdr:col>
      <xdr:colOff>918209</xdr:colOff>
      <xdr:row>69</xdr:row>
      <xdr:rowOff>171450</xdr:rowOff>
    </xdr:to>
    <xdr:graphicFrame macro="">
      <xdr:nvGraphicFramePr>
        <xdr:cNvPr id="4" name="Out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76</xdr:row>
      <xdr:rowOff>9525</xdr:rowOff>
    </xdr:from>
    <xdr:to>
      <xdr:col>1</xdr:col>
      <xdr:colOff>918210</xdr:colOff>
      <xdr:row>83</xdr:row>
      <xdr:rowOff>152400</xdr:rowOff>
    </xdr:to>
    <xdr:graphicFrame macro="">
      <xdr:nvGraphicFramePr>
        <xdr:cNvPr id="6" name="Between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90</xdr:row>
      <xdr:rowOff>19050</xdr:rowOff>
    </xdr:from>
    <xdr:to>
      <xdr:col>2</xdr:col>
      <xdr:colOff>0</xdr:colOff>
      <xdr:row>97</xdr:row>
      <xdr:rowOff>161925</xdr:rowOff>
    </xdr:to>
    <xdr:graphicFrame macro="">
      <xdr:nvGraphicFramePr>
        <xdr:cNvPr id="7" name="Close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104</xdr:row>
      <xdr:rowOff>19050</xdr:rowOff>
    </xdr:from>
    <xdr:to>
      <xdr:col>1</xdr:col>
      <xdr:colOff>918210</xdr:colOff>
      <xdr:row>111</xdr:row>
      <xdr:rowOff>161925</xdr:rowOff>
    </xdr:to>
    <xdr:graphicFrame macro="">
      <xdr:nvGraphicFramePr>
        <xdr:cNvPr id="8" name="Eigenvector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132</xdr:row>
      <xdr:rowOff>9525</xdr:rowOff>
    </xdr:from>
    <xdr:to>
      <xdr:col>1</xdr:col>
      <xdr:colOff>918210</xdr:colOff>
      <xdr:row>139</xdr:row>
      <xdr:rowOff>152400</xdr:rowOff>
    </xdr:to>
    <xdr:graphicFrame macro="">
      <xdr:nvGraphicFramePr>
        <xdr:cNvPr id="9"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118</xdr:row>
      <xdr:rowOff>0</xdr:rowOff>
    </xdr:from>
    <xdr:to>
      <xdr:col>1</xdr:col>
      <xdr:colOff>918210</xdr:colOff>
      <xdr:row>125</xdr:row>
      <xdr:rowOff>142875</xdr:rowOff>
    </xdr:to>
    <xdr:graphicFrame macro="">
      <xdr:nvGraphicFramePr>
        <xdr:cNvPr id="10"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0</xdr:colOff>
      <xdr:row>1</xdr:row>
      <xdr:rowOff>0</xdr:rowOff>
    </xdr:from>
    <xdr:to>
      <xdr:col>22</xdr:col>
      <xdr:colOff>381000</xdr:colOff>
      <xdr:row>4</xdr:row>
      <xdr:rowOff>28575</xdr:rowOff>
    </xdr:to>
    <xdr:graphicFrame macro="">
      <xdr:nvGraphicFramePr>
        <xdr:cNvPr id="2" name="DynamicFilter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Edges" displayName="Edges" ref="A2:Z2534" totalsRowShown="0" headerRowDxfId="335" dataDxfId="334">
  <autoFilter ref="A2:Z2534"/>
  <tableColumns count="26">
    <tableColumn id="1" name="Vertex 1" dataDxfId="333" dataCellStyle="NodeXL Required"/>
    <tableColumn id="2" name="Vertex 2" dataDxfId="332" dataCellStyle="NodeXL Required"/>
    <tableColumn id="3" name="Color" dataDxfId="331" dataCellStyle="NodeXL Visual Property"/>
    <tableColumn id="4" name="Width" dataDxfId="330" dataCellStyle="NodeXL Visual Property"/>
    <tableColumn id="11" name="Style" dataDxfId="329" dataCellStyle="NodeXL Visual Property"/>
    <tableColumn id="5" name="Opacity" dataDxfId="328" dataCellStyle="NodeXL Visual Property"/>
    <tableColumn id="6" name="Visibility" dataDxfId="327" dataCellStyle="NodeXL Visual Property"/>
    <tableColumn id="10" name="Label" dataDxfId="326" dataCellStyle="NodeXL Label"/>
    <tableColumn id="12" name="Label Text Color" dataDxfId="325" dataCellStyle="NodeXL Label"/>
    <tableColumn id="13" name="Label Font Size" dataDxfId="324" dataCellStyle="NodeXL Label"/>
    <tableColumn id="14" name="Reciprocated?" dataDxfId="323" dataCellStyle="NodeXL Graph Metric"/>
    <tableColumn id="7" name="ID" dataDxfId="322" dataCellStyle="NodeXL Do Not Edit"/>
    <tableColumn id="9" name="Dynamic Filter" dataDxfId="321" dataCellStyle="NodeXL Do Not Edit">
      <calculatedColumnFormula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calculatedColumnFormula>
    </tableColumn>
    <tableColumn id="8" name="Add Your Own Columns Here" dataDxfId="320" dataCellStyle="NodeXL Other Column"/>
    <tableColumn id="15" name="Relationship" dataDxfId="319" dataCellStyle="Normal"/>
    <tableColumn id="16" name="Relationship Date (UTC)" dataDxfId="318" dataCellStyle="Normal"/>
    <tableColumn id="17" name="Tweet" dataDxfId="317" dataCellStyle="Normal"/>
    <tableColumn id="18" name="URLs in Tweet" dataDxfId="316" dataCellStyle="Normal"/>
    <tableColumn id="19" name="Domains in Tweet" dataDxfId="315" dataCellStyle="Normal"/>
    <tableColumn id="20" name="Hashtags in Tweet" dataDxfId="314" dataCellStyle="Normal"/>
    <tableColumn id="21" name="Tweet Date (UTC)" dataDxfId="313" dataCellStyle="Normal"/>
    <tableColumn id="22" name="Twitter Page for Tweet" dataDxfId="312" dataCellStyle="Normal"/>
    <tableColumn id="23" name="Latitude" dataDxfId="311" dataCellStyle="Normal"/>
    <tableColumn id="24" name="Longitude" dataDxfId="310" dataCellStyle="Normal"/>
    <tableColumn id="25" name="Imported ID" dataDxfId="309" dataCellStyle="Normal"/>
    <tableColumn id="26" name="In-Reply-To Tweet ID" dataDxfId="308" dataCellStyle="Normal"/>
  </tableColumns>
  <tableStyleInfo name="NodeXL Table" showFirstColumn="0" showLastColumn="0" showRowStripes="0" showColumnStripes="0"/>
</table>
</file>

<file path=xl/tables/table2.xml><?xml version="1.0" encoding="utf-8"?>
<table xmlns="http://schemas.openxmlformats.org/spreadsheetml/2006/main" id="2" name="Vertices" displayName="Vertices" ref="A2:AZ2054" totalsRowShown="0" headerRowDxfId="307" dataDxfId="306">
  <autoFilter ref="A2:AZ2054"/>
  <sortState ref="A3:AZ2054">
    <sortCondition descending="1" ref="S2:S2054"/>
  </sortState>
  <tableColumns count="52">
    <tableColumn id="1" name="Vertex" dataDxfId="305" dataCellStyle="NodeXL Required"/>
    <tableColumn id="2" name="Color" dataDxfId="304" dataCellStyle="NodeXL Visual Property"/>
    <tableColumn id="5" name="Shape" dataDxfId="303" dataCellStyle="NodeXL Visual Property"/>
    <tableColumn id="6" name="Size" dataDxfId="302" dataCellStyle="NodeXL Visual Property"/>
    <tableColumn id="4" name="Opacity" dataDxfId="301" dataCellStyle="NodeXL Visual Property"/>
    <tableColumn id="7" name="Image File" dataDxfId="300" dataCellStyle="NodeXL Visual Property"/>
    <tableColumn id="3" name="Visibility" dataDxfId="299" dataCellStyle="NodeXL Visual Property"/>
    <tableColumn id="10" name="Label" dataDxfId="298" dataCellStyle="NodeXL Label"/>
    <tableColumn id="16" name="Label Fill Color" dataDxfId="297" dataCellStyle="NodeXL Label"/>
    <tableColumn id="9" name="Label Position" dataDxfId="296" dataCellStyle="NodeXL Label"/>
    <tableColumn id="8" name="Tooltip" dataDxfId="295" dataCellStyle="NodeXL Label"/>
    <tableColumn id="18" name="Layout Order" dataDxfId="294" dataCellStyle="NodeXL Layout"/>
    <tableColumn id="13" name="X" dataDxfId="293" dataCellStyle="NodeXL Layout"/>
    <tableColumn id="14" name="Y" dataDxfId="292" dataCellStyle="NodeXL Layout"/>
    <tableColumn id="12" name="Locked?" dataDxfId="291" dataCellStyle="NodeXL Layout"/>
    <tableColumn id="19" name="Polar R" dataDxfId="290" dataCellStyle="NodeXL Layout"/>
    <tableColumn id="20" name="Polar Angle" dataDxfId="289" dataCellStyle="NodeXL Layout"/>
    <tableColumn id="21" name="Degree" dataDxfId="288" dataCellStyle="NodeXL Graph Metric"/>
    <tableColumn id="22" name="In-Degree" dataDxfId="287" dataCellStyle="NodeXL Graph Metric"/>
    <tableColumn id="23" name="Out-Degree" dataDxfId="286" dataCellStyle="NodeXL Graph Metric"/>
    <tableColumn id="24" name="Betweenness Centrality" dataDxfId="285" dataCellStyle="NodeXL Graph Metric"/>
    <tableColumn id="25" name="Closeness Centrality" dataDxfId="284" dataCellStyle="NodeXL Graph Metric"/>
    <tableColumn id="26" name="Eigenvector Centrality" dataDxfId="283" dataCellStyle="NodeXL Graph Metric"/>
    <tableColumn id="15" name="PageRank" dataDxfId="282" dataCellStyle="NodeXL Graph Metric"/>
    <tableColumn id="27" name="Clustering Coefficient" dataDxfId="281" dataCellStyle="NodeXL Graph Metric"/>
    <tableColumn id="29" name="Reciprocated Vertex Pair Ratio" dataDxfId="280" dataCellStyle="NodeXL Graph Metric"/>
    <tableColumn id="11" name="ID" dataDxfId="279" dataCellStyle="NodeXL Do Not Edit"/>
    <tableColumn id="28" name="Dynamic Filter" dataDxfId="278" dataCellStyle="NodeXL Do Not Edit">
      <calculatedColumnFormula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calculatedColumnFormula>
    </tableColumn>
    <tableColumn id="17" name="Add Your Own Columns Here" dataDxfId="277" dataCellStyle="NodeXL Other Column"/>
    <tableColumn id="30" name="Followed" dataDxfId="276" dataCellStyle="Normal"/>
    <tableColumn id="31" name="Followers" dataDxfId="275" dataCellStyle="Normal"/>
    <tableColumn id="32" name="Tweets" dataDxfId="274" dataCellStyle="Normal"/>
    <tableColumn id="33" name="Favorites" dataDxfId="273" dataCellStyle="Normal"/>
    <tableColumn id="34" name="Time Zone UTC Offset (Seconds)" dataDxfId="272" dataCellStyle="Normal"/>
    <tableColumn id="35" name="Description" dataDxfId="271" dataCellStyle="Normal"/>
    <tableColumn id="36" name="Location" dataDxfId="270" dataCellStyle="Normal"/>
    <tableColumn id="37" name="Web" dataDxfId="269" dataCellStyle="Normal"/>
    <tableColumn id="38" name="Time Zone" dataDxfId="268" dataCellStyle="Normal"/>
    <tableColumn id="39" name="Joined Twitter Date (UTC)" dataDxfId="267" dataCellStyle="Normal"/>
    <tableColumn id="40" name="Custom Menu Item Text" dataDxfId="266" dataCellStyle="Normal"/>
    <tableColumn id="41" name="Custom Menu Item Action" dataDxfId="265" dataCellStyle="Normal"/>
    <tableColumn id="42" name="Tweeted Search Term?" dataDxfId="264" dataCellStyle="Normal"/>
    <tableColumn id="43" name="Top URLs in Tweet by Count" dataDxfId="263" dataCellStyle="NodeXL Graph Metric"/>
    <tableColumn id="44" name="Top URLs in Tweet by Salience" dataDxfId="262" dataCellStyle="NodeXL Graph Metric"/>
    <tableColumn id="45" name="Top Domains in Tweet by Count" dataDxfId="261" dataCellStyle="NodeXL Graph Metric"/>
    <tableColumn id="46" name="Top Domains in Tweet by Salience" dataDxfId="260" dataCellStyle="NodeXL Graph Metric"/>
    <tableColumn id="47" name="Top Hashtags in Tweet by Count" dataDxfId="259" dataCellStyle="NodeXL Graph Metric"/>
    <tableColumn id="48" name="Top Hashtags in Tweet by Salience" dataDxfId="258" dataCellStyle="NodeXL Graph Metric"/>
    <tableColumn id="49" name="Top Words in Tweet by Count" dataDxfId="257" dataCellStyle="NodeXL Graph Metric"/>
    <tableColumn id="50" name="Top Words in Tweet by Salience" dataDxfId="256" dataCellStyle="NodeXL Graph Metric"/>
    <tableColumn id="51" name="Top Word Pairs in Tweet by Count" dataDxfId="255" dataCellStyle="NodeXL Graph Metric"/>
    <tableColumn id="52" name="Top Word Pairs in Tweet by Salience" dataDxfId="254" dataCellStyle="NodeXL Graph Metric"/>
  </tableColumns>
  <tableStyleInfo name="NodeXL Table" showFirstColumn="0" showLastColumn="0" showRowStripes="0" showColumnStripes="0"/>
</table>
</file>

<file path=xl/tables/table3.xml><?xml version="1.0" encoding="utf-8"?>
<table xmlns="http://schemas.openxmlformats.org/spreadsheetml/2006/main" id="4" name="Groups" displayName="Groups" ref="A2:AF164" totalsRowShown="0" headerRowDxfId="253">
  <autoFilter ref="A2:AF164"/>
  <tableColumns count="32">
    <tableColumn id="1" name="Group" dataDxfId="252" dataCellStyle="NodeXL Required"/>
    <tableColumn id="2" name="Vertex Color" dataDxfId="251" dataCellStyle="NodeXL Visual Property"/>
    <tableColumn id="3" name="Vertex Shape" dataDxfId="250" dataCellStyle="NodeXL Visual Property"/>
    <tableColumn id="22" name="Visibility" dataDxfId="249" dataCellStyle="NodeXL Visual Property"/>
    <tableColumn id="4" name="Collapsed?" dataCellStyle="NodeXL Visual Property"/>
    <tableColumn id="18" name="Label" dataDxfId="248" dataCellStyle="NodeXL Label"/>
    <tableColumn id="20" name="Collapsed X" dataCellStyle="NodeXL Layout"/>
    <tableColumn id="21" name="Collapsed Y" dataCellStyle="NodeXL Layout"/>
    <tableColumn id="6" name="ID" dataDxfId="247" dataCellStyle="NodeXL Do Not Edit"/>
    <tableColumn id="19" name="Collapsed Properties" dataDxfId="246" dataCellStyle="NodeXL Do Not Edit"/>
    <tableColumn id="5" name="Vertices" dataDxfId="245" dataCellStyle="NodeXL Graph Metric"/>
    <tableColumn id="7" name="Unique Edges" dataDxfId="244" dataCellStyle="NodeXL Graph Metric"/>
    <tableColumn id="8" name="Edges With Duplicates" dataDxfId="243" dataCellStyle="NodeXL Graph Metric"/>
    <tableColumn id="9" name="Total Edges" dataDxfId="242" dataCellStyle="NodeXL Graph Metric"/>
    <tableColumn id="10" name="Self-Loops" dataDxfId="241" dataCellStyle="NodeXL Graph Metric"/>
    <tableColumn id="24" name="Reciprocated Vertex Pair Ratio" dataDxfId="240" dataCellStyle="NodeXL Graph Metric"/>
    <tableColumn id="25" name="Reciprocated Edge Ratio" dataDxfId="239" dataCellStyle="NodeXL Graph Metric"/>
    <tableColumn id="11" name="Connected Components" dataDxfId="238" dataCellStyle="NodeXL Graph Metric"/>
    <tableColumn id="12" name="Single-Vertex Connected Components" dataDxfId="237" dataCellStyle="NodeXL Graph Metric"/>
    <tableColumn id="13" name="Maximum Vertices in a Connected Component" dataDxfId="236" dataCellStyle="NodeXL Graph Metric"/>
    <tableColumn id="14" name="Maximum Edges in a Connected Component" dataDxfId="235" dataCellStyle="NodeXL Graph Metric"/>
    <tableColumn id="15" name="Maximum Geodesic Distance (Diameter)" dataDxfId="234" dataCellStyle="NodeXL Graph Metric"/>
    <tableColumn id="16" name="Average Geodesic Distance" dataDxfId="233" dataCellStyle="NodeXL Graph Metric"/>
    <tableColumn id="17" name="Graph Density" dataDxfId="232" dataCellStyle="NodeXL Graph Metric"/>
    <tableColumn id="23" name="Top URLs in Tweet" dataDxfId="231" dataCellStyle="Normal"/>
    <tableColumn id="26" name="Top Domains in Tweet" dataDxfId="230" dataCellStyle="Normal"/>
    <tableColumn id="27" name="Top Hashtags in Tweet" dataDxfId="229" dataCellStyle="Normal"/>
    <tableColumn id="28" name="Top Words in Tweet" dataDxfId="228" dataCellStyle="Normal"/>
    <tableColumn id="29" name="Top Word Pairs in Tweet" dataDxfId="227" dataCellStyle="Normal"/>
    <tableColumn id="30" name="Top Replied-To in Tweet" dataDxfId="226" dataCellStyle="Normal"/>
    <tableColumn id="31" name="Top Mentioned in Tweet" dataDxfId="225" dataCellStyle="Normal"/>
    <tableColumn id="32" name="Top Tweeters" dataDxfId="224" dataCellStyle="Normal"/>
  </tableColumns>
  <tableStyleInfo name="NodeXL Table" showFirstColumn="0" showLastColumn="0" showRowStripes="1" showColumnStripes="0"/>
</table>
</file>

<file path=xl/tables/table4.xml><?xml version="1.0" encoding="utf-8"?>
<table xmlns="http://schemas.openxmlformats.org/spreadsheetml/2006/main" id="5" name="GroupVertices" displayName="GroupVertices" ref="A1:C2053" totalsRowShown="0" headerRowDxfId="223" dataDxfId="222">
  <autoFilter ref="A1:C2053"/>
  <tableColumns count="3">
    <tableColumn id="1" name="Group" dataDxfId="221" dataCellStyle="Normal"/>
    <tableColumn id="2" name="Vertex" dataDxfId="220" dataCellStyle="Normal"/>
    <tableColumn id="3" name="Vertex ID" dataDxfId="219" dataCellStyle="Normal">
      <calculatedColumnFormula>VLOOKUP(GroupVertices[[#This Row],[Vertex]], Vertices[], MATCH("ID", Vertices[#Headers], 0), FALSE)</calculatedColumnFormula>
    </tableColumn>
  </tableColumns>
  <tableStyleInfo name="TableStyleMedium9" showFirstColumn="0" showLastColumn="0" showRowStripes="1" showColumnStripes="0"/>
</table>
</file>

<file path=xl/tables/table5.xml><?xml version="1.0" encoding="utf-8"?>
<table xmlns="http://schemas.openxmlformats.org/spreadsheetml/2006/main" id="6" name="OverallMetrics" displayName="OverallMetrics" ref="A1:B26" totalsRowShown="0" dataCellStyle="NodeXL Graph Metric">
  <autoFilter ref="A1:B26"/>
  <tableColumns count="2">
    <tableColumn id="1" name="Graph Metric" dataDxfId="218" dataCellStyle="NodeXL Graph Metric"/>
    <tableColumn id="2" name="Value" dataDxfId="217" dataCellStyle="NodeXL Graph Metric"/>
  </tableColumns>
  <tableStyleInfo name="TableStyleMedium9" showFirstColumn="0" showLastColumn="0" showRowStripes="1" showColumnStripes="0"/>
</table>
</file>

<file path=xl/tables/table6.xml><?xml version="1.0" encoding="utf-8"?>
<table xmlns="http://schemas.openxmlformats.org/spreadsheetml/2006/main" id="3" name="HistogramBins" displayName="HistogramBins" ref="D1:U45" totalsRowShown="0">
  <autoFilter ref="D1:U45"/>
  <tableColumns count="18">
    <tableColumn id="1" name="Degree Bin" dataDxfId="216"/>
    <tableColumn id="2" name="Degree Frequency" dataDxfId="215">
      <calculatedColumnFormula>COUNTIF(Vertices[Degree], "&gt;= " &amp; D2) - COUNTIF(Vertices[Degree], "&gt;=" &amp; D3)</calculatedColumnFormula>
    </tableColumn>
    <tableColumn id="3" name="In-Degree Bin" dataDxfId="214"/>
    <tableColumn id="4" name="In-Degree Frequency" dataDxfId="213">
      <calculatedColumnFormula>COUNTIF(Vertices[In-Degree], "&gt;= " &amp; F2) - COUNTIF(Vertices[In-Degree], "&gt;=" &amp; F3)</calculatedColumnFormula>
    </tableColumn>
    <tableColumn id="5" name="Out-Degree Bin" dataDxfId="212"/>
    <tableColumn id="6" name="Out-Degree Frequency" dataDxfId="211">
      <calculatedColumnFormula>COUNTIF(Vertices[Out-Degree], "&gt;= " &amp; H2) - COUNTIF(Vertices[Out-Degree], "&gt;=" &amp; H3)</calculatedColumnFormula>
    </tableColumn>
    <tableColumn id="7" name="Betweenness Centrality Bin" dataDxfId="210"/>
    <tableColumn id="8" name="Betweenness Centrality Frequency" dataDxfId="209">
      <calculatedColumnFormula>COUNTIF(Vertices[Betweenness Centrality], "&gt;= " &amp; J2) - COUNTIF(Vertices[Betweenness Centrality], "&gt;=" &amp; J3)</calculatedColumnFormula>
    </tableColumn>
    <tableColumn id="9" name="Closeness Centrality Bin" dataDxfId="208"/>
    <tableColumn id="10" name="Closeness Centrality Frequency" dataDxfId="207">
      <calculatedColumnFormula>COUNTIF(Vertices[Closeness Centrality], "&gt;= " &amp; L2) - COUNTIF(Vertices[Closeness Centrality], "&gt;=" &amp; L3)</calculatedColumnFormula>
    </tableColumn>
    <tableColumn id="11" name="Eigenvector Centrality Bin" dataDxfId="206"/>
    <tableColumn id="12" name="Eigenvector Centrality Frequency" dataDxfId="205">
      <calculatedColumnFormula>COUNTIF(Vertices[Eigenvector Centrality], "&gt;= " &amp; N2) - COUNTIF(Vertices[Eigenvector Centrality], "&gt;=" &amp; N3)</calculatedColumnFormula>
    </tableColumn>
    <tableColumn id="18" name="PageRank Bin" dataDxfId="204"/>
    <tableColumn id="17" name="PageRank Frequency" dataDxfId="203">
      <calculatedColumnFormula>COUNTIF(Vertices[Eigenvector Centrality], "&gt;= " &amp; P2) - COUNTIF(Vertices[Eigenvector Centrality], "&gt;=" &amp; P3)</calculatedColumnFormula>
    </tableColumn>
    <tableColumn id="13" name="Clustering Coefficient Bin" dataDxfId="202"/>
    <tableColumn id="14" name="Clustering Coefficient Frequency" dataDxfId="201">
      <calculatedColumnFormula>COUNTIF(Vertices[Clustering Coefficient], "&gt;= " &amp; R2) - COUNTIF(Vertices[Clustering Coefficient], "&gt;=" &amp; R3)</calculatedColumnFormula>
    </tableColumn>
    <tableColumn id="15" name="Dynamic Filter Bin" dataDxfId="200"/>
    <tableColumn id="16" name="Dynamic Filter Frequency" dataDxfId="199">
      <calculatedColumnFormula>COUNTIF(Vertices[Clustering Coefficient], "&gt;= " &amp; T2) - COUNTIF(Vertices[Clustering Coefficient], "&gt;=" &amp; T3)</calculatedColumnFormula>
    </tableColumn>
  </tableColumns>
  <tableStyleInfo name="TableStyleMedium9" showFirstColumn="0" showLastColumn="0" showRowStripes="1" showColumnStripes="0"/>
</table>
</file>

<file path=xl/tables/table7.xml><?xml version="1.0" encoding="utf-8"?>
<table xmlns="http://schemas.openxmlformats.org/spreadsheetml/2006/main" id="15" name="HistogramProperties" displayName="HistogramProperties" ref="W1:X4" totalsRowShown="0">
  <autoFilter ref="W1:X4"/>
  <tableColumns count="2">
    <tableColumn id="1" name="Histogram Property"/>
    <tableColumn id="2" name="Value"/>
  </tableColumns>
  <tableStyleInfo name="TableStyleMedium9" showFirstColumn="0" showLastColumn="0" showRowStripes="1" showColumnStripes="0"/>
</table>
</file>

<file path=xl/tables/table8.xml><?xml version="1.0" encoding="utf-8"?>
<table xmlns="http://schemas.openxmlformats.org/spreadsheetml/2006/main" id="9" name="OverallReadabilityMetrics" displayName="OverallReadabilityMetrics" ref="A29:B30" insertRow="1" totalsRowShown="0" dataCellStyle="NodeXL Graph Metric">
  <autoFilter ref="A29:B30"/>
  <tableColumns count="2">
    <tableColumn id="1" name="Readability Metric" dataCellStyle="NodeXL Graph Metric"/>
    <tableColumn id="2" name="Value" dataCellStyle="NodeXL Graph Metric"/>
  </tableColumns>
  <tableStyleInfo name="TableStyleMedium9" showFirstColumn="0" showLastColumn="0" showRowStripes="1" showColumnStripes="0"/>
</table>
</file>

<file path=xl/tables/table9.xml><?xml version="1.0" encoding="utf-8"?>
<table xmlns="http://schemas.openxmlformats.org/spreadsheetml/2006/main" id="7" name="PerWorkbookSettings" displayName="PerWorkbookSettings" ref="J1:K10" totalsRowShown="0" headerRowDxfId="198">
  <autoFilter ref="J1:K10"/>
  <tableColumns count="2">
    <tableColumn id="1" name="Per-Workbook Setting"/>
    <tableColumn id="2" name="Value"/>
  </tableColumns>
  <tableStyleInfo name="TableStyleMedium9" showFirstColumn="0" showLastColumn="0" showRowStripes="1" showColumnStripes="0"/>
</table>
</file>

<file path=xl/tables/table10.xml><?xml version="1.0" encoding="utf-8"?>
<table xmlns="http://schemas.openxmlformats.org/spreadsheetml/2006/main" id="8" name="DynamicFilterSettings" displayName="DynamicFilterSettings" ref="M1:P20" totalsRowShown="0" headerRowDxfId="197">
  <autoFilter ref="M1:P20"/>
  <tableColumns count="4">
    <tableColumn id="1" name="Table Name"/>
    <tableColumn id="2" name="Column Name"/>
    <tableColumn id="3" name="Selected Minimum"/>
    <tableColumn id="4" name="Selected Maximum"/>
  </tableColumns>
  <tableStyleInfo name="TableStyleMedium9" showFirstColumn="0" showLastColumn="0" showRowStripes="1" showColumnStripes="0"/>
</table>
</file>

<file path=xl/tables/table11.xml><?xml version="1.0" encoding="utf-8"?>
<table xmlns="http://schemas.openxmlformats.org/spreadsheetml/2006/main" id="10" name="GroupEdges" displayName="GroupEdges" ref="A2:C428" totalsRowShown="0" headerRowDxfId="196" dataDxfId="195" dataCellStyle="NodeXL Required">
  <autoFilter ref="A2:C428"/>
  <tableColumns count="3">
    <tableColumn id="1" name="Group 1" dataDxfId="194" dataCellStyle="NodeXL Required"/>
    <tableColumn id="2" name="Group 2" dataDxfId="193" dataCellStyle="NodeXL Required"/>
    <tableColumn id="3" name="Edges" dataDxfId="192" dataCellStyle="NodeXL Graph Metric"/>
  </tableColumns>
  <tableStyleInfo name="NodeXL Table" showFirstColumn="0" showLastColumn="0" showRowStripes="1" showColumnStripes="0"/>
</table>
</file>

<file path=xl/tables/table12.xml><?xml version="1.0" encoding="utf-8"?>
<table xmlns="http://schemas.openxmlformats.org/spreadsheetml/2006/main" id="11" name="TwitterSearchNetworkTopItems_1" displayName="TwitterSearchNetworkTopItems_1" ref="A1:V11" totalsRowShown="0" headerRowDxfId="191" dataDxfId="190" dataCellStyle="Normal">
  <autoFilter ref="A1:V11"/>
  <tableColumns count="22">
    <tableColumn id="1" name="Top URLs in Tweet in Entire Graph" dataDxfId="189" dataCellStyle="Normal"/>
    <tableColumn id="2" name="Entire Graph Count" dataDxfId="188" dataCellStyle="Normal"/>
    <tableColumn id="3" name="Top URLs in Tweet in G1" dataDxfId="187" dataCellStyle="Normal"/>
    <tableColumn id="4" name="G1 Count" dataDxfId="186" dataCellStyle="Normal"/>
    <tableColumn id="5" name="Top URLs in Tweet in G2" dataDxfId="185" dataCellStyle="Normal"/>
    <tableColumn id="6" name="G2 Count" dataDxfId="184" dataCellStyle="Normal"/>
    <tableColumn id="7" name="Top URLs in Tweet in G3" dataDxfId="183" dataCellStyle="Normal"/>
    <tableColumn id="8" name="G3 Count" dataDxfId="182" dataCellStyle="Normal"/>
    <tableColumn id="9" name="Top URLs in Tweet in G4" dataDxfId="181" dataCellStyle="Normal"/>
    <tableColumn id="10" name="G4 Count" dataDxfId="180" dataCellStyle="Normal"/>
    <tableColumn id="11" name="Top URLs in Tweet in G5" dataDxfId="179" dataCellStyle="Normal"/>
    <tableColumn id="12" name="G5 Count" dataDxfId="178" dataCellStyle="Normal"/>
    <tableColumn id="13" name="Top URLs in Tweet in G6" dataDxfId="177" dataCellStyle="Normal"/>
    <tableColumn id="14" name="G6 Count" dataDxfId="176" dataCellStyle="Normal"/>
    <tableColumn id="15" name="Top URLs in Tweet in G7" dataDxfId="175" dataCellStyle="Normal"/>
    <tableColumn id="16" name="G7 Count" dataDxfId="174" dataCellStyle="Normal"/>
    <tableColumn id="17" name="Top URLs in Tweet in G8" dataDxfId="173" dataCellStyle="Normal"/>
    <tableColumn id="18" name="G8 Count" dataDxfId="172" dataCellStyle="Normal"/>
    <tableColumn id="19" name="Top URLs in Tweet in G9" dataDxfId="171" dataCellStyle="Normal"/>
    <tableColumn id="20" name="G9 Count" dataDxfId="170" dataCellStyle="Normal"/>
    <tableColumn id="21" name="Top URLs in Tweet in G10" dataDxfId="169" dataCellStyle="Normal"/>
    <tableColumn id="22" name="G10 Count" dataDxfId="168" dataCellStyle="Normal"/>
  </tableColumns>
  <tableStyleInfo name="NodeXL Table" showFirstColumn="0" showLastColumn="0" showRowStripes="1" showColumnStripes="0"/>
</table>
</file>

<file path=xl/tables/table13.xml><?xml version="1.0" encoding="utf-8"?>
<table xmlns="http://schemas.openxmlformats.org/spreadsheetml/2006/main" id="12" name="TwitterSearchNetworkTopItems_2" displayName="TwitterSearchNetworkTopItems_2" ref="A14:V24" totalsRowShown="0" headerRowDxfId="167" dataDxfId="166" dataCellStyle="Normal">
  <autoFilter ref="A14:V24"/>
  <tableColumns count="22">
    <tableColumn id="1" name="Top Domains in Tweet in Entire Graph" dataDxfId="165" dataCellStyle="Normal"/>
    <tableColumn id="2" name="Entire Graph Count" dataDxfId="164" dataCellStyle="Normal"/>
    <tableColumn id="3" name="Top Domains in Tweet in G1" dataDxfId="163" dataCellStyle="Normal"/>
    <tableColumn id="4" name="G1 Count" dataDxfId="162" dataCellStyle="Normal"/>
    <tableColumn id="5" name="Top Domains in Tweet in G2" dataDxfId="161" dataCellStyle="Normal"/>
    <tableColumn id="6" name="G2 Count" dataDxfId="160" dataCellStyle="Normal"/>
    <tableColumn id="7" name="Top Domains in Tweet in G3" dataDxfId="159" dataCellStyle="Normal"/>
    <tableColumn id="8" name="G3 Count" dataDxfId="158" dataCellStyle="Normal"/>
    <tableColumn id="9" name="Top Domains in Tweet in G4" dataDxfId="157" dataCellStyle="Normal"/>
    <tableColumn id="10" name="G4 Count" dataDxfId="156" dataCellStyle="Normal"/>
    <tableColumn id="11" name="Top Domains in Tweet in G5" dataDxfId="155" dataCellStyle="Normal"/>
    <tableColumn id="12" name="G5 Count" dataDxfId="154" dataCellStyle="Normal"/>
    <tableColumn id="13" name="Top Domains in Tweet in G6" dataDxfId="153" dataCellStyle="Normal"/>
    <tableColumn id="14" name="G6 Count" dataDxfId="152" dataCellStyle="Normal"/>
    <tableColumn id="15" name="Top Domains in Tweet in G7" dataDxfId="151" dataCellStyle="Normal"/>
    <tableColumn id="16" name="G7 Count" dataDxfId="150" dataCellStyle="Normal"/>
    <tableColumn id="17" name="Top Domains in Tweet in G8" dataDxfId="149" dataCellStyle="Normal"/>
    <tableColumn id="18" name="G8 Count" dataDxfId="148" dataCellStyle="Normal"/>
    <tableColumn id="19" name="Top Domains in Tweet in G9" dataDxfId="147" dataCellStyle="Normal"/>
    <tableColumn id="20" name="G9 Count" dataDxfId="146" dataCellStyle="Normal"/>
    <tableColumn id="21" name="Top Domains in Tweet in G10" dataDxfId="145" dataCellStyle="Normal"/>
    <tableColumn id="22" name="G10 Count" dataDxfId="144" dataCellStyle="Normal"/>
  </tableColumns>
  <tableStyleInfo name="NodeXL Table" showFirstColumn="0" showLastColumn="0" showRowStripes="1" showColumnStripes="0"/>
</table>
</file>

<file path=xl/tables/table14.xml><?xml version="1.0" encoding="utf-8"?>
<table xmlns="http://schemas.openxmlformats.org/spreadsheetml/2006/main" id="13" name="TwitterSearchNetworkTopItems_3" displayName="TwitterSearchNetworkTopItems_3" ref="A27:V37" totalsRowShown="0" headerRowDxfId="143" dataDxfId="142" dataCellStyle="Normal">
  <autoFilter ref="A27:V37"/>
  <tableColumns count="22">
    <tableColumn id="1" name="Top Hashtags in Tweet in Entire Graph" dataDxfId="141" dataCellStyle="Normal"/>
    <tableColumn id="2" name="Entire Graph Count" dataDxfId="140" dataCellStyle="Normal"/>
    <tableColumn id="3" name="Top Hashtags in Tweet in G1" dataDxfId="139" dataCellStyle="Normal"/>
    <tableColumn id="4" name="G1 Count" dataDxfId="138" dataCellStyle="Normal"/>
    <tableColumn id="5" name="Top Hashtags in Tweet in G2" dataDxfId="137" dataCellStyle="Normal"/>
    <tableColumn id="6" name="G2 Count" dataDxfId="136" dataCellStyle="Normal"/>
    <tableColumn id="7" name="Top Hashtags in Tweet in G3" dataDxfId="135" dataCellStyle="Normal"/>
    <tableColumn id="8" name="G3 Count" dataDxfId="134" dataCellStyle="Normal"/>
    <tableColumn id="9" name="Top Hashtags in Tweet in G4" dataDxfId="133" dataCellStyle="Normal"/>
    <tableColumn id="10" name="G4 Count" dataDxfId="132" dataCellStyle="Normal"/>
    <tableColumn id="11" name="Top Hashtags in Tweet in G5" dataDxfId="131" dataCellStyle="Normal"/>
    <tableColumn id="12" name="G5 Count" dataDxfId="130" dataCellStyle="Normal"/>
    <tableColumn id="13" name="Top Hashtags in Tweet in G6" dataDxfId="129" dataCellStyle="Normal"/>
    <tableColumn id="14" name="G6 Count" dataDxfId="128" dataCellStyle="Normal"/>
    <tableColumn id="15" name="Top Hashtags in Tweet in G7" dataDxfId="127" dataCellStyle="Normal"/>
    <tableColumn id="16" name="G7 Count" dataDxfId="126" dataCellStyle="Normal"/>
    <tableColumn id="17" name="Top Hashtags in Tweet in G8" dataDxfId="125" dataCellStyle="Normal"/>
    <tableColumn id="18" name="G8 Count" dataDxfId="124" dataCellStyle="Normal"/>
    <tableColumn id="19" name="Top Hashtags in Tweet in G9" dataDxfId="123" dataCellStyle="Normal"/>
    <tableColumn id="20" name="G9 Count" dataDxfId="122" dataCellStyle="Normal"/>
    <tableColumn id="21" name="Top Hashtags in Tweet in G10" dataDxfId="121" dataCellStyle="Normal"/>
    <tableColumn id="22" name="G10 Count" dataDxfId="120" dataCellStyle="Normal"/>
  </tableColumns>
  <tableStyleInfo name="NodeXL Table" showFirstColumn="0" showLastColumn="0" showRowStripes="1" showColumnStripes="0"/>
</table>
</file>

<file path=xl/tables/table15.xml><?xml version="1.0" encoding="utf-8"?>
<table xmlns="http://schemas.openxmlformats.org/spreadsheetml/2006/main" id="14" name="TwitterSearchNetworkTopItems_4" displayName="TwitterSearchNetworkTopItems_4" ref="A40:V50" totalsRowShown="0" headerRowDxfId="119" dataDxfId="118" dataCellStyle="Normal">
  <autoFilter ref="A40:V50"/>
  <tableColumns count="22">
    <tableColumn id="1" name="Top Words in Tweet in Entire Graph" dataDxfId="117" dataCellStyle="Normal"/>
    <tableColumn id="2" name="Entire Graph Count" dataDxfId="116" dataCellStyle="Normal"/>
    <tableColumn id="3" name="Top Words in Tweet in G1" dataDxfId="115" dataCellStyle="Normal"/>
    <tableColumn id="4" name="G1 Count" dataDxfId="114" dataCellStyle="Normal"/>
    <tableColumn id="5" name="Top Words in Tweet in G2" dataDxfId="113" dataCellStyle="Normal"/>
    <tableColumn id="6" name="G2 Count" dataDxfId="112" dataCellStyle="Normal"/>
    <tableColumn id="7" name="Top Words in Tweet in G3" dataDxfId="111" dataCellStyle="Normal"/>
    <tableColumn id="8" name="G3 Count" dataDxfId="110" dataCellStyle="Normal"/>
    <tableColumn id="9" name="Top Words in Tweet in G4" dataDxfId="109" dataCellStyle="Normal"/>
    <tableColumn id="10" name="G4 Count" dataDxfId="108" dataCellStyle="Normal"/>
    <tableColumn id="11" name="Top Words in Tweet in G5" dataDxfId="107" dataCellStyle="Normal"/>
    <tableColumn id="12" name="G5 Count" dataDxfId="106" dataCellStyle="Normal"/>
    <tableColumn id="13" name="Top Words in Tweet in G6" dataDxfId="105" dataCellStyle="Normal"/>
    <tableColumn id="14" name="G6 Count" dataDxfId="104" dataCellStyle="Normal"/>
    <tableColumn id="15" name="Top Words in Tweet in G7" dataDxfId="103" dataCellStyle="Normal"/>
    <tableColumn id="16" name="G7 Count" dataDxfId="102" dataCellStyle="Normal"/>
    <tableColumn id="17" name="Top Words in Tweet in G8" dataDxfId="101" dataCellStyle="Normal"/>
    <tableColumn id="18" name="G8 Count" dataDxfId="100" dataCellStyle="Normal"/>
    <tableColumn id="19" name="Top Words in Tweet in G9" dataDxfId="99" dataCellStyle="Normal"/>
    <tableColumn id="20" name="G9 Count" dataDxfId="98" dataCellStyle="Normal"/>
    <tableColumn id="21" name="Top Words in Tweet in G10" dataDxfId="97" dataCellStyle="Normal"/>
    <tableColumn id="22" name="G10 Count" dataDxfId="96" dataCellStyle="Normal"/>
  </tableColumns>
  <tableStyleInfo name="NodeXL Table" showFirstColumn="0" showLastColumn="0" showRowStripes="1" showColumnStripes="0"/>
</table>
</file>

<file path=xl/tables/table16.xml><?xml version="1.0" encoding="utf-8"?>
<table xmlns="http://schemas.openxmlformats.org/spreadsheetml/2006/main" id="16" name="TwitterSearchNetworkTopItems_5" displayName="TwitterSearchNetworkTopItems_5" ref="A53:V63" totalsRowShown="0" headerRowDxfId="95" dataDxfId="94" dataCellStyle="Normal">
  <autoFilter ref="A53:V63"/>
  <tableColumns count="22">
    <tableColumn id="1" name="Top Word Pairs in Tweet in Entire Graph" dataDxfId="93" dataCellStyle="Normal"/>
    <tableColumn id="2" name="Entire Graph Count" dataDxfId="92" dataCellStyle="Normal"/>
    <tableColumn id="3" name="Top Word Pairs in Tweet in G1" dataDxfId="91" dataCellStyle="Normal"/>
    <tableColumn id="4" name="G1 Count" dataDxfId="90" dataCellStyle="Normal"/>
    <tableColumn id="5" name="Top Word Pairs in Tweet in G2" dataDxfId="89" dataCellStyle="Normal"/>
    <tableColumn id="6" name="G2 Count" dataDxfId="88" dataCellStyle="Normal"/>
    <tableColumn id="7" name="Top Word Pairs in Tweet in G3" dataDxfId="87" dataCellStyle="Normal"/>
    <tableColumn id="8" name="G3 Count" dataDxfId="86" dataCellStyle="Normal"/>
    <tableColumn id="9" name="Top Word Pairs in Tweet in G4" dataDxfId="85" dataCellStyle="Normal"/>
    <tableColumn id="10" name="G4 Count" dataDxfId="84" dataCellStyle="Normal"/>
    <tableColumn id="11" name="Top Word Pairs in Tweet in G5" dataDxfId="83" dataCellStyle="Normal"/>
    <tableColumn id="12" name="G5 Count" dataDxfId="82" dataCellStyle="Normal"/>
    <tableColumn id="13" name="Top Word Pairs in Tweet in G6" dataDxfId="81" dataCellStyle="Normal"/>
    <tableColumn id="14" name="G6 Count" dataDxfId="80" dataCellStyle="Normal"/>
    <tableColumn id="15" name="Top Word Pairs in Tweet in G7" dataDxfId="79" dataCellStyle="Normal"/>
    <tableColumn id="16" name="G7 Count" dataDxfId="78" dataCellStyle="Normal"/>
    <tableColumn id="17" name="Top Word Pairs in Tweet in G8" dataDxfId="77" dataCellStyle="Normal"/>
    <tableColumn id="18" name="G8 Count" dataDxfId="76" dataCellStyle="Normal"/>
    <tableColumn id="19" name="Top Word Pairs in Tweet in G9" dataDxfId="75" dataCellStyle="Normal"/>
    <tableColumn id="20" name="G9 Count" dataDxfId="74" dataCellStyle="Normal"/>
    <tableColumn id="21" name="Top Word Pairs in Tweet in G10" dataDxfId="73" dataCellStyle="Normal"/>
    <tableColumn id="22" name="G10 Count" dataDxfId="72" dataCellStyle="Normal"/>
  </tableColumns>
  <tableStyleInfo name="NodeXL Table" showFirstColumn="0" showLastColumn="0" showRowStripes="1" showColumnStripes="0"/>
</table>
</file>

<file path=xl/tables/table17.xml><?xml version="1.0" encoding="utf-8"?>
<table xmlns="http://schemas.openxmlformats.org/spreadsheetml/2006/main" id="17" name="TwitterSearchNetworkTopItems_6" displayName="TwitterSearchNetworkTopItems_6" ref="A66:V76" totalsRowShown="0" headerRowDxfId="71" dataDxfId="70" dataCellStyle="Normal">
  <autoFilter ref="A66:V76"/>
  <tableColumns count="22">
    <tableColumn id="1" name="Top Replied-To in Entire Graph" dataDxfId="69" dataCellStyle="Normal"/>
    <tableColumn id="2" name="Entire Graph Count" dataDxfId="68" dataCellStyle="Normal"/>
    <tableColumn id="3" name="Top Replied-To in G1" dataDxfId="67" dataCellStyle="Normal"/>
    <tableColumn id="4" name="G1 Count" dataDxfId="66" dataCellStyle="Normal"/>
    <tableColumn id="5" name="Top Replied-To in G2" dataDxfId="65" dataCellStyle="Normal"/>
    <tableColumn id="6" name="G2 Count" dataDxfId="64" dataCellStyle="Normal"/>
    <tableColumn id="7" name="Top Replied-To in G3" dataDxfId="63" dataCellStyle="Normal"/>
    <tableColumn id="8" name="G3 Count" dataDxfId="62" dataCellStyle="Normal"/>
    <tableColumn id="9" name="Top Replied-To in G4" dataDxfId="61" dataCellStyle="Normal"/>
    <tableColumn id="10" name="G4 Count" dataDxfId="60" dataCellStyle="Normal"/>
    <tableColumn id="11" name="Top Replied-To in G5" dataDxfId="59" dataCellStyle="Normal"/>
    <tableColumn id="12" name="G5 Count" dataDxfId="58" dataCellStyle="Normal"/>
    <tableColumn id="13" name="Top Replied-To in G6" dataDxfId="57" dataCellStyle="Normal"/>
    <tableColumn id="14" name="G6 Count" dataDxfId="56" dataCellStyle="Normal"/>
    <tableColumn id="15" name="Top Replied-To in G7" dataDxfId="55" dataCellStyle="Normal"/>
    <tableColumn id="16" name="G7 Count" dataDxfId="54" dataCellStyle="Normal"/>
    <tableColumn id="17" name="Top Replied-To in G8" dataDxfId="53" dataCellStyle="Normal"/>
    <tableColumn id="18" name="G8 Count" dataDxfId="52" dataCellStyle="Normal"/>
    <tableColumn id="19" name="Top Replied-To in G9" dataDxfId="51" dataCellStyle="Normal"/>
    <tableColumn id="20" name="G9 Count" dataDxfId="50" dataCellStyle="Normal"/>
    <tableColumn id="21" name="Top Replied-To in G10" dataDxfId="49" dataCellStyle="Normal"/>
    <tableColumn id="22" name="G10 Count" dataDxfId="48" dataCellStyle="Normal"/>
  </tableColumns>
  <tableStyleInfo name="NodeXL Table" showFirstColumn="0" showLastColumn="0" showRowStripes="1" showColumnStripes="0"/>
</table>
</file>

<file path=xl/tables/table18.xml><?xml version="1.0" encoding="utf-8"?>
<table xmlns="http://schemas.openxmlformats.org/spreadsheetml/2006/main" id="18" name="TwitterSearchNetworkTopItems_7" displayName="TwitterSearchNetworkTopItems_7" ref="A79:V89" totalsRowShown="0" headerRowDxfId="47" dataDxfId="46" dataCellStyle="Normal">
  <autoFilter ref="A79:V89"/>
  <tableColumns count="22">
    <tableColumn id="1" name="Top Mentioned in Entire Graph" dataDxfId="45" dataCellStyle="Normal"/>
    <tableColumn id="2" name="Entire Graph Count" dataDxfId="44" dataCellStyle="Normal"/>
    <tableColumn id="3" name="Top Mentioned in G1" dataDxfId="43" dataCellStyle="Normal"/>
    <tableColumn id="4" name="G1 Count" dataDxfId="42" dataCellStyle="Normal"/>
    <tableColumn id="5" name="Top Mentioned in G2" dataDxfId="41" dataCellStyle="Normal"/>
    <tableColumn id="6" name="G2 Count" dataDxfId="40" dataCellStyle="Normal"/>
    <tableColumn id="7" name="Top Mentioned in G3" dataDxfId="39" dataCellStyle="Normal"/>
    <tableColumn id="8" name="G3 Count" dataDxfId="38" dataCellStyle="Normal"/>
    <tableColumn id="9" name="Top Mentioned in G4" dataDxfId="37" dataCellStyle="Normal"/>
    <tableColumn id="10" name="G4 Count" dataDxfId="36" dataCellStyle="Normal"/>
    <tableColumn id="11" name="Top Mentioned in G5" dataDxfId="35" dataCellStyle="Normal"/>
    <tableColumn id="12" name="G5 Count" dataDxfId="34" dataCellStyle="Normal"/>
    <tableColumn id="13" name="Top Mentioned in G6" dataDxfId="33" dataCellStyle="Normal"/>
    <tableColumn id="14" name="G6 Count" dataDxfId="32" dataCellStyle="Normal"/>
    <tableColumn id="15" name="Top Mentioned in G7" dataDxfId="31" dataCellStyle="Normal"/>
    <tableColumn id="16" name="G7 Count" dataDxfId="30" dataCellStyle="Normal"/>
    <tableColumn id="17" name="Top Mentioned in G8" dataDxfId="29" dataCellStyle="Normal"/>
    <tableColumn id="18" name="G8 Count" dataDxfId="28" dataCellStyle="Normal"/>
    <tableColumn id="19" name="Top Mentioned in G9" dataDxfId="27" dataCellStyle="Normal"/>
    <tableColumn id="20" name="G9 Count" dataDxfId="26" dataCellStyle="Normal"/>
    <tableColumn id="21" name="Top Mentioned in G10" dataDxfId="25" dataCellStyle="Normal"/>
    <tableColumn id="22" name="G10 Count" dataDxfId="24" dataCellStyle="Normal"/>
  </tableColumns>
  <tableStyleInfo name="NodeXL Table" showFirstColumn="0" showLastColumn="0" showRowStripes="1" showColumnStripes="0"/>
</table>
</file>

<file path=xl/tables/table19.xml><?xml version="1.0" encoding="utf-8"?>
<table xmlns="http://schemas.openxmlformats.org/spreadsheetml/2006/main" id="19" name="TwitterSearchNetworkTopItems_8" displayName="TwitterSearchNetworkTopItems_8" ref="A92:V102" totalsRowShown="0" headerRowDxfId="23" dataDxfId="22" dataCellStyle="Normal">
  <autoFilter ref="A92:V102"/>
  <tableColumns count="22">
    <tableColumn id="1" name="Top Tweeters in Entire Graph" dataDxfId="21" dataCellStyle="Normal"/>
    <tableColumn id="2" name="Entire Graph Count" dataDxfId="20" dataCellStyle="Normal"/>
    <tableColumn id="3" name="Top Tweeters in G1" dataDxfId="19" dataCellStyle="Normal"/>
    <tableColumn id="4" name="G1 Count" dataDxfId="18" dataCellStyle="Normal"/>
    <tableColumn id="5" name="Top Tweeters in G2" dataDxfId="17" dataCellStyle="Normal"/>
    <tableColumn id="6" name="G2 Count" dataDxfId="16" dataCellStyle="Normal"/>
    <tableColumn id="7" name="Top Tweeters in G3" dataDxfId="15" dataCellStyle="Normal"/>
    <tableColumn id="8" name="G3 Count" dataDxfId="14" dataCellStyle="Normal"/>
    <tableColumn id="9" name="Top Tweeters in G4" dataDxfId="13" dataCellStyle="Normal"/>
    <tableColumn id="10" name="G4 Count" dataDxfId="12" dataCellStyle="Normal"/>
    <tableColumn id="11" name="Top Tweeters in G5" dataDxfId="11" dataCellStyle="Normal"/>
    <tableColumn id="12" name="G5 Count" dataDxfId="10" dataCellStyle="Normal"/>
    <tableColumn id="13" name="Top Tweeters in G6" dataDxfId="9" dataCellStyle="Normal"/>
    <tableColumn id="14" name="G6 Count" dataDxfId="8" dataCellStyle="Normal"/>
    <tableColumn id="15" name="Top Tweeters in G7" dataDxfId="7" dataCellStyle="Normal"/>
    <tableColumn id="16" name="G7 Count" dataDxfId="6" dataCellStyle="Normal"/>
    <tableColumn id="17" name="Top Tweeters in G8" dataDxfId="5" dataCellStyle="Normal"/>
    <tableColumn id="18" name="G8 Count" dataDxfId="4" dataCellStyle="Normal"/>
    <tableColumn id="19" name="Top Tweeters in G9" dataDxfId="3" dataCellStyle="Normal"/>
    <tableColumn id="20" name="G9 Count" dataDxfId="2" dataCellStyle="Normal"/>
    <tableColumn id="21" name="Top Tweeters in G10" dataDxfId="1" dataCellStyle="Normal"/>
    <tableColumn id="22" name="G10 Count" dataDxfId="0" dataCellStyle="Normal"/>
  </tableColumns>
  <tableStyleInfo name="NodeXL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twitter.com/" TargetMode="External"/><Relationship Id="rId3182" Type="http://schemas.openxmlformats.org/officeDocument/2006/relationships/hyperlink" Target="https://twitter.com/" TargetMode="External"/><Relationship Id="rId3042" Type="http://schemas.openxmlformats.org/officeDocument/2006/relationships/hyperlink" Target="https://twitter.com/" TargetMode="External"/><Relationship Id="rId170" Type="http://schemas.openxmlformats.org/officeDocument/2006/relationships/hyperlink" Target="https://www.youtube.com/watch?v=jpg7UM9IDT8&amp;feature=youtu.be&amp;a" TargetMode="External"/><Relationship Id="rId987" Type="http://schemas.openxmlformats.org/officeDocument/2006/relationships/hyperlink" Target="https://twitter.com/" TargetMode="External"/><Relationship Id="rId2668" Type="http://schemas.openxmlformats.org/officeDocument/2006/relationships/hyperlink" Target="https://twitter.com/" TargetMode="External"/><Relationship Id="rId2875" Type="http://schemas.openxmlformats.org/officeDocument/2006/relationships/hyperlink" Target="https://twitter.com/" TargetMode="External"/><Relationship Id="rId847" Type="http://schemas.openxmlformats.org/officeDocument/2006/relationships/hyperlink" Target="https://gleam.io/oyimv-BDGA7N?l=http%3A%2F%2Fwww.postabargain.co.uk%2Fpages%2Fcompetition%2F2017%2Fcall-of-duty-wwii-giveaway" TargetMode="External"/><Relationship Id="rId1477" Type="http://schemas.openxmlformats.org/officeDocument/2006/relationships/hyperlink" Target="https://twitter.com/" TargetMode="External"/><Relationship Id="rId1684" Type="http://schemas.openxmlformats.org/officeDocument/2006/relationships/hyperlink" Target="https://twitter.com/" TargetMode="External"/><Relationship Id="rId1891" Type="http://schemas.openxmlformats.org/officeDocument/2006/relationships/hyperlink" Target="https://twitter.com/" TargetMode="External"/><Relationship Id="rId2528" Type="http://schemas.openxmlformats.org/officeDocument/2006/relationships/hyperlink" Target="https://twitter.com/" TargetMode="External"/><Relationship Id="rId2735" Type="http://schemas.openxmlformats.org/officeDocument/2006/relationships/hyperlink" Target="https://twitter.com/" TargetMode="External"/><Relationship Id="rId2942" Type="http://schemas.openxmlformats.org/officeDocument/2006/relationships/hyperlink" Target="https://twitter.com/" TargetMode="External"/><Relationship Id="rId707" Type="http://schemas.openxmlformats.org/officeDocument/2006/relationships/hyperlink" Target="https://www.cdiscount.com/jeux-pc-video-console/consoles/nouvelle-ps4-slim-1-to-call-of-duty-world-war/f-1033916-711719941767.html?cm_mmc=inf-_-tw-_-31117-_-Jcod-_-&amp;cid=inf" TargetMode="External"/><Relationship Id="rId914" Type="http://schemas.openxmlformats.org/officeDocument/2006/relationships/hyperlink" Target="https://twitter.com/" TargetMode="External"/><Relationship Id="rId1337" Type="http://schemas.openxmlformats.org/officeDocument/2006/relationships/hyperlink" Target="https://twitter.com/" TargetMode="External"/><Relationship Id="rId1544" Type="http://schemas.openxmlformats.org/officeDocument/2006/relationships/hyperlink" Target="https://twitter.com/" TargetMode="External"/><Relationship Id="rId1751" Type="http://schemas.openxmlformats.org/officeDocument/2006/relationships/hyperlink" Target="https://twitter.com/" TargetMode="External"/><Relationship Id="rId2802" Type="http://schemas.openxmlformats.org/officeDocument/2006/relationships/hyperlink" Target="https://twitter.com/" TargetMode="External"/><Relationship Id="rId43" Type="http://schemas.openxmlformats.org/officeDocument/2006/relationships/hyperlink" Target="https://gleam.io/oyimv-mw5r6S?l=http%3A%2F%2Fwww.postabargain.co.uk%2Fpages%2Fcompetition%2F2017%2Fcall-of-duty-wwii-giveaway" TargetMode="External"/><Relationship Id="rId1404" Type="http://schemas.openxmlformats.org/officeDocument/2006/relationships/hyperlink" Target="https://twitter.com/" TargetMode="External"/><Relationship Id="rId1611" Type="http://schemas.openxmlformats.org/officeDocument/2006/relationships/hyperlink" Target="https://twitter.com/" TargetMode="External"/><Relationship Id="rId3369" Type="http://schemas.openxmlformats.org/officeDocument/2006/relationships/hyperlink" Target="https://twitter.com/" TargetMode="External"/><Relationship Id="rId497" Type="http://schemas.openxmlformats.org/officeDocument/2006/relationships/hyperlink" Target="https://go.twitch.tv/sarahjayne993" TargetMode="External"/><Relationship Id="rId2178" Type="http://schemas.openxmlformats.org/officeDocument/2006/relationships/hyperlink" Target="https://twitter.com/" TargetMode="External"/><Relationship Id="rId2385" Type="http://schemas.openxmlformats.org/officeDocument/2006/relationships/hyperlink" Target="https://twitter.com/" TargetMode="External"/><Relationship Id="rId3229" Type="http://schemas.openxmlformats.org/officeDocument/2006/relationships/hyperlink" Target="https://twitter.com/" TargetMode="External"/><Relationship Id="rId357" Type="http://schemas.openxmlformats.org/officeDocument/2006/relationships/hyperlink" Target="https://www.cdiscount.com/jeux-pc-video-console/consoles/nouvelle-ps4-slim-1-to-call-of-duty-world-war/f-1033916-711719941767.html?cm_mmc=inf-_-tw-_-31117-_-Jcod-_-&amp;cid=inf" TargetMode="External"/><Relationship Id="rId1194" Type="http://schemas.openxmlformats.org/officeDocument/2006/relationships/hyperlink" Target="https://twitter.com/" TargetMode="External"/><Relationship Id="rId2038" Type="http://schemas.openxmlformats.org/officeDocument/2006/relationships/hyperlink" Target="https://twitter.com/" TargetMode="External"/><Relationship Id="rId2592" Type="http://schemas.openxmlformats.org/officeDocument/2006/relationships/hyperlink" Target="https://twitter.com/" TargetMode="External"/><Relationship Id="rId217" Type="http://schemas.openxmlformats.org/officeDocument/2006/relationships/hyperlink" Target="https://www.cdiscount.com/jeux-pc-video-console/consoles/nouvelle-ps4-slim-1-to-call-of-duty-world-war/f-1033916-711719941767.html?cm_mmc=inf-_-tw-_-31117-_-Jcod-_-&amp;cid=inf" TargetMode="External"/><Relationship Id="rId564" Type="http://schemas.openxmlformats.org/officeDocument/2006/relationships/hyperlink" Target="https://gleam.io/N9o5Y/call-of-duty-wwii-giveaway-for-ps4-and-xbox-one" TargetMode="External"/><Relationship Id="rId771" Type="http://schemas.openxmlformats.org/officeDocument/2006/relationships/hyperlink" Target="http://www.twitch.tv/bxkid7" TargetMode="External"/><Relationship Id="rId2245" Type="http://schemas.openxmlformats.org/officeDocument/2006/relationships/hyperlink" Target="https://twitter.com/" TargetMode="External"/><Relationship Id="rId2452" Type="http://schemas.openxmlformats.org/officeDocument/2006/relationships/hyperlink" Target="https://twitter.com/" TargetMode="External"/><Relationship Id="rId424" Type="http://schemas.openxmlformats.org/officeDocument/2006/relationships/hyperlink" Target="https://gleam.io/oyimv-UugWtQ?l=http%3A%2F%2Fwww.postabargain.co.uk%2Fpages%2Fcompetition%2F2017%2Fcall-of-duty-wwii-giveaway" TargetMode="External"/><Relationship Id="rId631" Type="http://schemas.openxmlformats.org/officeDocument/2006/relationships/hyperlink" Target="https://blog.activision.com/t5/Call-of-Duty/Which-Division-is-Right-for-You-in-Call-of-Duty-WWII/ba-p/10455359" TargetMode="External"/><Relationship Id="rId1054" Type="http://schemas.openxmlformats.org/officeDocument/2006/relationships/hyperlink" Target="https://twitter.com/" TargetMode="External"/><Relationship Id="rId1261" Type="http://schemas.openxmlformats.org/officeDocument/2006/relationships/hyperlink" Target="https://twitter.com/" TargetMode="External"/><Relationship Id="rId2105" Type="http://schemas.openxmlformats.org/officeDocument/2006/relationships/hyperlink" Target="https://twitter.com/" TargetMode="External"/><Relationship Id="rId2312" Type="http://schemas.openxmlformats.org/officeDocument/2006/relationships/hyperlink" Target="https://twitter.com/" TargetMode="External"/><Relationship Id="rId1121" Type="http://schemas.openxmlformats.org/officeDocument/2006/relationships/hyperlink" Target="https://twitter.com/" TargetMode="External"/><Relationship Id="rId3086" Type="http://schemas.openxmlformats.org/officeDocument/2006/relationships/hyperlink" Target="https://twitter.com/" TargetMode="External"/><Relationship Id="rId3293" Type="http://schemas.openxmlformats.org/officeDocument/2006/relationships/hyperlink" Target="https://twitter.com/" TargetMode="External"/><Relationship Id="rId1938" Type="http://schemas.openxmlformats.org/officeDocument/2006/relationships/hyperlink" Target="https://twitter.com/" TargetMode="External"/><Relationship Id="rId3153" Type="http://schemas.openxmlformats.org/officeDocument/2006/relationships/hyperlink" Target="https://twitter.com/" TargetMode="External"/><Relationship Id="rId3360" Type="http://schemas.openxmlformats.org/officeDocument/2006/relationships/hyperlink" Target="https://twitter.com/" TargetMode="External"/><Relationship Id="rId281" Type="http://schemas.openxmlformats.org/officeDocument/2006/relationships/hyperlink" Target="http://fpsjp.net/archives/294392" TargetMode="External"/><Relationship Id="rId3013" Type="http://schemas.openxmlformats.org/officeDocument/2006/relationships/hyperlink" Target="https://twitter.com/" TargetMode="External"/><Relationship Id="rId141" Type="http://schemas.openxmlformats.org/officeDocument/2006/relationships/hyperlink" Target="http://www.twitch.tv/zeniththeninja" TargetMode="External"/><Relationship Id="rId3220" Type="http://schemas.openxmlformats.org/officeDocument/2006/relationships/hyperlink" Target="https://twitter.com/" TargetMode="External"/><Relationship Id="rId7" Type="http://schemas.openxmlformats.org/officeDocument/2006/relationships/hyperlink" Target="https://gleam.io/oyimv-nqfxU4?l=http%3A%2F%2Fwww.postabargain.co.uk%2Fpages%2Fcompetition%2F2017%2Fcall-of-duty-wwii-giveaway" TargetMode="External"/><Relationship Id="rId2779" Type="http://schemas.openxmlformats.org/officeDocument/2006/relationships/hyperlink" Target="https://twitter.com/" TargetMode="External"/><Relationship Id="rId2986" Type="http://schemas.openxmlformats.org/officeDocument/2006/relationships/hyperlink" Target="https://twitter.com/" TargetMode="External"/><Relationship Id="rId958" Type="http://schemas.openxmlformats.org/officeDocument/2006/relationships/hyperlink" Target="https://twitter.com/" TargetMode="External"/><Relationship Id="rId1588" Type="http://schemas.openxmlformats.org/officeDocument/2006/relationships/hyperlink" Target="https://twitter.com/" TargetMode="External"/><Relationship Id="rId1795" Type="http://schemas.openxmlformats.org/officeDocument/2006/relationships/hyperlink" Target="https://twitter.com/" TargetMode="External"/><Relationship Id="rId2639" Type="http://schemas.openxmlformats.org/officeDocument/2006/relationships/hyperlink" Target="https://twitter.com/" TargetMode="External"/><Relationship Id="rId2846" Type="http://schemas.openxmlformats.org/officeDocument/2006/relationships/hyperlink" Target="https://twitter.com/" TargetMode="External"/><Relationship Id="rId87" Type="http://schemas.openxmlformats.org/officeDocument/2006/relationships/hyperlink" Target="http://fpsjp.net/archives/294392" TargetMode="External"/><Relationship Id="rId818" Type="http://schemas.openxmlformats.org/officeDocument/2006/relationships/hyperlink" Target="http://www.twitch.tv/bxkid7" TargetMode="External"/><Relationship Id="rId1448" Type="http://schemas.openxmlformats.org/officeDocument/2006/relationships/hyperlink" Target="https://twitter.com/" TargetMode="External"/><Relationship Id="rId1655" Type="http://schemas.openxmlformats.org/officeDocument/2006/relationships/hyperlink" Target="https://twitter.com/" TargetMode="External"/><Relationship Id="rId2706" Type="http://schemas.openxmlformats.org/officeDocument/2006/relationships/hyperlink" Target="https://twitter.com/" TargetMode="External"/><Relationship Id="rId1308" Type="http://schemas.openxmlformats.org/officeDocument/2006/relationships/hyperlink" Target="https://twitter.com/" TargetMode="External"/><Relationship Id="rId1862" Type="http://schemas.openxmlformats.org/officeDocument/2006/relationships/hyperlink" Target="https://twitter.com/" TargetMode="External"/><Relationship Id="rId2913" Type="http://schemas.openxmlformats.org/officeDocument/2006/relationships/hyperlink" Target="https://twitter.com/" TargetMode="External"/><Relationship Id="rId1515" Type="http://schemas.openxmlformats.org/officeDocument/2006/relationships/hyperlink" Target="https://twitter.com/" TargetMode="External"/><Relationship Id="rId1722" Type="http://schemas.openxmlformats.org/officeDocument/2006/relationships/hyperlink" Target="https://twitter.com/" TargetMode="External"/><Relationship Id="rId14" Type="http://schemas.openxmlformats.org/officeDocument/2006/relationships/hyperlink" Target="https://www.youtube.com/watch?v=-W5I1VoVWiI&amp;feature=youtu.be" TargetMode="External"/><Relationship Id="rId2289" Type="http://schemas.openxmlformats.org/officeDocument/2006/relationships/hyperlink" Target="https://twitter.com/" TargetMode="External"/><Relationship Id="rId2496" Type="http://schemas.openxmlformats.org/officeDocument/2006/relationships/hyperlink" Target="https://twitter.com/" TargetMode="External"/><Relationship Id="rId468" Type="http://schemas.openxmlformats.org/officeDocument/2006/relationships/hyperlink" Target="https://gleam.io/GCejJ/call-of-duty-ww2-giveaway" TargetMode="External"/><Relationship Id="rId675" Type="http://schemas.openxmlformats.org/officeDocument/2006/relationships/hyperlink" Target="http://www.shopville.ca/giveaway-central" TargetMode="External"/><Relationship Id="rId882" Type="http://schemas.openxmlformats.org/officeDocument/2006/relationships/hyperlink" Target="https://twitter.com/" TargetMode="External"/><Relationship Id="rId1098" Type="http://schemas.openxmlformats.org/officeDocument/2006/relationships/hyperlink" Target="https://twitter.com/" TargetMode="External"/><Relationship Id="rId2149" Type="http://schemas.openxmlformats.org/officeDocument/2006/relationships/hyperlink" Target="https://twitter.com/" TargetMode="External"/><Relationship Id="rId2356" Type="http://schemas.openxmlformats.org/officeDocument/2006/relationships/hyperlink" Target="https://twitter.com/" TargetMode="External"/><Relationship Id="rId2563" Type="http://schemas.openxmlformats.org/officeDocument/2006/relationships/hyperlink" Target="https://twitter.com/" TargetMode="External"/><Relationship Id="rId2770" Type="http://schemas.openxmlformats.org/officeDocument/2006/relationships/hyperlink" Target="https://twitter.com/" TargetMode="External"/><Relationship Id="rId328" Type="http://schemas.openxmlformats.org/officeDocument/2006/relationships/hyperlink" Target="https://www.cdiscount.com/jeux-pc-video-console/consoles/nouvelle-ps4-slim-1-to-call-of-duty-world-war/f-1033916-711719941767.html?cm_mmc=inf-_-tw-_-31117-_-Jcod-_-&amp;cid=inf" TargetMode="External"/><Relationship Id="rId535" Type="http://schemas.openxmlformats.org/officeDocument/2006/relationships/hyperlink" Target="https://www.cdiscount.com/jeux-pc-video-console/consoles/nouvelle-ps4-slim-1-to-call-of-duty-world-war/f-1033916-711719941767.html?cm_mmc=inf-_-tw-_-31117-_-Jcod-_-&amp;cid=inf" TargetMode="External"/><Relationship Id="rId742" Type="http://schemas.openxmlformats.org/officeDocument/2006/relationships/hyperlink" Target="https://gleam.io/kcJls/squad-up-x-cod-up-with-astro-eunited" TargetMode="External"/><Relationship Id="rId1165" Type="http://schemas.openxmlformats.org/officeDocument/2006/relationships/hyperlink" Target="https://twitter.com/" TargetMode="External"/><Relationship Id="rId1372" Type="http://schemas.openxmlformats.org/officeDocument/2006/relationships/hyperlink" Target="https://twitter.com/" TargetMode="External"/><Relationship Id="rId2009" Type="http://schemas.openxmlformats.org/officeDocument/2006/relationships/hyperlink" Target="https://twitter.com/" TargetMode="External"/><Relationship Id="rId2216" Type="http://schemas.openxmlformats.org/officeDocument/2006/relationships/hyperlink" Target="https://twitter.com/" TargetMode="External"/><Relationship Id="rId2423" Type="http://schemas.openxmlformats.org/officeDocument/2006/relationships/hyperlink" Target="https://twitter.com/" TargetMode="External"/><Relationship Id="rId2630" Type="http://schemas.openxmlformats.org/officeDocument/2006/relationships/hyperlink" Target="https://twitter.com/" TargetMode="External"/><Relationship Id="rId602" Type="http://schemas.openxmlformats.org/officeDocument/2006/relationships/hyperlink" Target="http://www.streamx.tv/BrittanyaRazavi" TargetMode="External"/><Relationship Id="rId1025" Type="http://schemas.openxmlformats.org/officeDocument/2006/relationships/hyperlink" Target="https://twitter.com/" TargetMode="External"/><Relationship Id="rId1232" Type="http://schemas.openxmlformats.org/officeDocument/2006/relationships/hyperlink" Target="https://twitter.com/" TargetMode="External"/><Relationship Id="rId3197" Type="http://schemas.openxmlformats.org/officeDocument/2006/relationships/hyperlink" Target="https://twitter.com/" TargetMode="External"/><Relationship Id="rId3057" Type="http://schemas.openxmlformats.org/officeDocument/2006/relationships/hyperlink" Target="https://twitter.com/" TargetMode="External"/><Relationship Id="rId185" Type="http://schemas.openxmlformats.org/officeDocument/2006/relationships/hyperlink" Target="https://gleam.io/5UehP/turtle-beach-cod-wwii-giveaway" TargetMode="External"/><Relationship Id="rId1909" Type="http://schemas.openxmlformats.org/officeDocument/2006/relationships/hyperlink" Target="https://twitter.com/" TargetMode="External"/><Relationship Id="rId3264" Type="http://schemas.openxmlformats.org/officeDocument/2006/relationships/hyperlink" Target="https://twitter.com/" TargetMode="External"/><Relationship Id="rId392" Type="http://schemas.openxmlformats.org/officeDocument/2006/relationships/hyperlink" Target="https://clips.twitch.tv/MoldyCourteousFiddleheadsPipeHype" TargetMode="External"/><Relationship Id="rId2073" Type="http://schemas.openxmlformats.org/officeDocument/2006/relationships/hyperlink" Target="https://twitter.com/" TargetMode="External"/><Relationship Id="rId2280" Type="http://schemas.openxmlformats.org/officeDocument/2006/relationships/hyperlink" Target="https://twitter.com/" TargetMode="External"/><Relationship Id="rId3124" Type="http://schemas.openxmlformats.org/officeDocument/2006/relationships/hyperlink" Target="https://twitter.com/" TargetMode="External"/><Relationship Id="rId3331" Type="http://schemas.openxmlformats.org/officeDocument/2006/relationships/hyperlink" Target="https://twitter.com/" TargetMode="External"/><Relationship Id="rId252" Type="http://schemas.openxmlformats.org/officeDocument/2006/relationships/hyperlink" Target="https://go.twitch.tv/gamerchick1982" TargetMode="External"/><Relationship Id="rId2140" Type="http://schemas.openxmlformats.org/officeDocument/2006/relationships/hyperlink" Target="https://twitter.com/" TargetMode="External"/><Relationship Id="rId112" Type="http://schemas.openxmlformats.org/officeDocument/2006/relationships/hyperlink" Target="https://www.youtube.com/watch?v=-W5I1VoVWiI&amp;feature=youtu.be" TargetMode="External"/><Relationship Id="rId1699" Type="http://schemas.openxmlformats.org/officeDocument/2006/relationships/hyperlink" Target="https://twitter.com/" TargetMode="External"/><Relationship Id="rId2000" Type="http://schemas.openxmlformats.org/officeDocument/2006/relationships/hyperlink" Target="https://twitter.com/" TargetMode="External"/><Relationship Id="rId2957" Type="http://schemas.openxmlformats.org/officeDocument/2006/relationships/hyperlink" Target="https://twitter.com/" TargetMode="External"/><Relationship Id="rId929" Type="http://schemas.openxmlformats.org/officeDocument/2006/relationships/hyperlink" Target="https://twitter.com/" TargetMode="External"/><Relationship Id="rId1559" Type="http://schemas.openxmlformats.org/officeDocument/2006/relationships/hyperlink" Target="https://twitter.com/" TargetMode="External"/><Relationship Id="rId1766" Type="http://schemas.openxmlformats.org/officeDocument/2006/relationships/hyperlink" Target="https://twitter.com/" TargetMode="External"/><Relationship Id="rId1973" Type="http://schemas.openxmlformats.org/officeDocument/2006/relationships/hyperlink" Target="https://twitter.com/" TargetMode="External"/><Relationship Id="rId2817" Type="http://schemas.openxmlformats.org/officeDocument/2006/relationships/hyperlink" Target="https://twitter.com/" TargetMode="External"/><Relationship Id="rId58" Type="http://schemas.openxmlformats.org/officeDocument/2006/relationships/hyperlink" Target="http://www.postabargain.co.uk/pages/competition/2017/call-of-duty-wwii-giveaway" TargetMode="External"/><Relationship Id="rId1419" Type="http://schemas.openxmlformats.org/officeDocument/2006/relationships/hyperlink" Target="https://twitter.com/" TargetMode="External"/><Relationship Id="rId1626" Type="http://schemas.openxmlformats.org/officeDocument/2006/relationships/hyperlink" Target="https://twitter.com/" TargetMode="External"/><Relationship Id="rId1833" Type="http://schemas.openxmlformats.org/officeDocument/2006/relationships/hyperlink" Target="https://twitter.com/" TargetMode="External"/><Relationship Id="rId1900" Type="http://schemas.openxmlformats.org/officeDocument/2006/relationships/hyperlink" Target="https://twitter.com/" TargetMode="External"/><Relationship Id="rId579" Type="http://schemas.openxmlformats.org/officeDocument/2006/relationships/hyperlink" Target="https://www.cdiscount.com/jeux-pc-video-console/consoles/nouvelle-ps4-slim-1-to-call-of-duty-world-war/f-1033916-711719941767.html?cm_mmc=inf-_-tw-_-31117-_-Jcod-_-&amp;cid=inf" TargetMode="External"/><Relationship Id="rId786" Type="http://schemas.openxmlformats.org/officeDocument/2006/relationships/hyperlink" Target="http://www.twitch.tv/bxkid7" TargetMode="External"/><Relationship Id="rId993" Type="http://schemas.openxmlformats.org/officeDocument/2006/relationships/hyperlink" Target="https://twitter.com/" TargetMode="External"/><Relationship Id="rId2467" Type="http://schemas.openxmlformats.org/officeDocument/2006/relationships/hyperlink" Target="https://twitter.com/" TargetMode="External"/><Relationship Id="rId2674" Type="http://schemas.openxmlformats.org/officeDocument/2006/relationships/hyperlink" Target="https://twitter.com/" TargetMode="External"/><Relationship Id="rId439" Type="http://schemas.openxmlformats.org/officeDocument/2006/relationships/hyperlink" Target="http://www.twitch.tv/dvnt_pinkie" TargetMode="External"/><Relationship Id="rId646" Type="http://schemas.openxmlformats.org/officeDocument/2006/relationships/hyperlink" Target="https://go.twitch.tv/gfc_vivix" TargetMode="External"/><Relationship Id="rId1069" Type="http://schemas.openxmlformats.org/officeDocument/2006/relationships/hyperlink" Target="https://twitter.com/" TargetMode="External"/><Relationship Id="rId1276" Type="http://schemas.openxmlformats.org/officeDocument/2006/relationships/hyperlink" Target="https://twitter.com/" TargetMode="External"/><Relationship Id="rId1483" Type="http://schemas.openxmlformats.org/officeDocument/2006/relationships/hyperlink" Target="https://twitter.com/" TargetMode="External"/><Relationship Id="rId2327" Type="http://schemas.openxmlformats.org/officeDocument/2006/relationships/hyperlink" Target="https://twitter.com/" TargetMode="External"/><Relationship Id="rId2881" Type="http://schemas.openxmlformats.org/officeDocument/2006/relationships/hyperlink" Target="https://twitter.com/" TargetMode="External"/><Relationship Id="rId506" Type="http://schemas.openxmlformats.org/officeDocument/2006/relationships/hyperlink" Target="https://www.cdiscount.com/jeux-pc-video-console/consoles/nouvelle-ps4-slim-1-to-call-of-duty-world-war/f-1033916-711719941767.html?cm_mmc=inf-_-tw-_-31117-_-Jcod-_-&amp;cid=inf" TargetMode="External"/><Relationship Id="rId853" Type="http://schemas.openxmlformats.org/officeDocument/2006/relationships/hyperlink" Target="https://twitter.com/" TargetMode="External"/><Relationship Id="rId1136" Type="http://schemas.openxmlformats.org/officeDocument/2006/relationships/hyperlink" Target="https://twitter.com/" TargetMode="External"/><Relationship Id="rId1690" Type="http://schemas.openxmlformats.org/officeDocument/2006/relationships/hyperlink" Target="https://twitter.com/" TargetMode="External"/><Relationship Id="rId2534" Type="http://schemas.openxmlformats.org/officeDocument/2006/relationships/hyperlink" Target="https://twitter.com/" TargetMode="External"/><Relationship Id="rId2741" Type="http://schemas.openxmlformats.org/officeDocument/2006/relationships/hyperlink" Target="https://twitter.com/" TargetMode="External"/><Relationship Id="rId713" Type="http://schemas.openxmlformats.org/officeDocument/2006/relationships/hyperlink" Target="https://www.youtube.com/watch?v=-W5I1VoVWiI&amp;feature=youtu.be" TargetMode="External"/><Relationship Id="rId920" Type="http://schemas.openxmlformats.org/officeDocument/2006/relationships/hyperlink" Target="https://twitter.com/" TargetMode="External"/><Relationship Id="rId1343" Type="http://schemas.openxmlformats.org/officeDocument/2006/relationships/hyperlink" Target="https://twitter.com/" TargetMode="External"/><Relationship Id="rId1550" Type="http://schemas.openxmlformats.org/officeDocument/2006/relationships/hyperlink" Target="https://twitter.com/" TargetMode="External"/><Relationship Id="rId2601" Type="http://schemas.openxmlformats.org/officeDocument/2006/relationships/hyperlink" Target="https://twitter.com/" TargetMode="External"/><Relationship Id="rId1203" Type="http://schemas.openxmlformats.org/officeDocument/2006/relationships/hyperlink" Target="https://twitter.com/" TargetMode="External"/><Relationship Id="rId1410" Type="http://schemas.openxmlformats.org/officeDocument/2006/relationships/hyperlink" Target="https://twitter.com/" TargetMode="External"/><Relationship Id="rId3168" Type="http://schemas.openxmlformats.org/officeDocument/2006/relationships/hyperlink" Target="https://twitter.com/" TargetMode="External"/><Relationship Id="rId3375" Type="http://schemas.openxmlformats.org/officeDocument/2006/relationships/hyperlink" Target="https://twitter.com/" TargetMode="External"/><Relationship Id="rId296" Type="http://schemas.openxmlformats.org/officeDocument/2006/relationships/hyperlink" Target="https://www.cdiscount.com/jeux-pc-video-console/consoles/nouvelle-ps4-slim-1-to-call-of-duty-world-war/f-1033916-711719941767.html?cm_mmc=inf-_-tw-_-31117-_-Jcod-_-&amp;cid=inf" TargetMode="External"/><Relationship Id="rId2184" Type="http://schemas.openxmlformats.org/officeDocument/2006/relationships/hyperlink" Target="https://twitter.com/" TargetMode="External"/><Relationship Id="rId2391" Type="http://schemas.openxmlformats.org/officeDocument/2006/relationships/hyperlink" Target="https://twitter.com/" TargetMode="External"/><Relationship Id="rId3028" Type="http://schemas.openxmlformats.org/officeDocument/2006/relationships/hyperlink" Target="https://twitter.com/" TargetMode="External"/><Relationship Id="rId3235" Type="http://schemas.openxmlformats.org/officeDocument/2006/relationships/hyperlink" Target="https://twitter.com/" TargetMode="External"/><Relationship Id="rId156" Type="http://schemas.openxmlformats.org/officeDocument/2006/relationships/hyperlink" Target="https://www.twitch.tv/breakablegamingtv" TargetMode="External"/><Relationship Id="rId363" Type="http://schemas.openxmlformats.org/officeDocument/2006/relationships/hyperlink" Target="http://fpsjp.net/archives/294374" TargetMode="External"/><Relationship Id="rId570" Type="http://schemas.openxmlformats.org/officeDocument/2006/relationships/hyperlink" Target="https://twitter.com/i/web/status/927505388378951680" TargetMode="External"/><Relationship Id="rId2044" Type="http://schemas.openxmlformats.org/officeDocument/2006/relationships/hyperlink" Target="https://twitter.com/" TargetMode="External"/><Relationship Id="rId2251" Type="http://schemas.openxmlformats.org/officeDocument/2006/relationships/hyperlink" Target="https://twitter.com/" TargetMode="External"/><Relationship Id="rId3302" Type="http://schemas.openxmlformats.org/officeDocument/2006/relationships/hyperlink" Target="https://twitter.com/" TargetMode="External"/><Relationship Id="rId223" Type="http://schemas.openxmlformats.org/officeDocument/2006/relationships/hyperlink" Target="http://www.postabargain.co.uk/pages/competition/2017/call-of-duty-wwii-giveaway" TargetMode="External"/><Relationship Id="rId430" Type="http://schemas.openxmlformats.org/officeDocument/2006/relationships/hyperlink" Target="http://www.twitch.tv/dvnt_pinkie" TargetMode="External"/><Relationship Id="rId1060" Type="http://schemas.openxmlformats.org/officeDocument/2006/relationships/hyperlink" Target="https://twitter.com/" TargetMode="External"/><Relationship Id="rId2111" Type="http://schemas.openxmlformats.org/officeDocument/2006/relationships/hyperlink" Target="https://twitter.com/" TargetMode="External"/><Relationship Id="rId1877" Type="http://schemas.openxmlformats.org/officeDocument/2006/relationships/hyperlink" Target="https://twitter.com/" TargetMode="External"/><Relationship Id="rId2928" Type="http://schemas.openxmlformats.org/officeDocument/2006/relationships/hyperlink" Target="https://twitter.com/" TargetMode="External"/><Relationship Id="rId1737" Type="http://schemas.openxmlformats.org/officeDocument/2006/relationships/hyperlink" Target="https://twitter.com/" TargetMode="External"/><Relationship Id="rId1944" Type="http://schemas.openxmlformats.org/officeDocument/2006/relationships/hyperlink" Target="https://twitter.com/" TargetMode="External"/><Relationship Id="rId3092" Type="http://schemas.openxmlformats.org/officeDocument/2006/relationships/hyperlink" Target="https://twitter.com/" TargetMode="External"/><Relationship Id="rId29" Type="http://schemas.openxmlformats.org/officeDocument/2006/relationships/hyperlink" Target="http://www.postabargain.co.uk/pages/competition/2017/call-of-duty-wwii-giveaway" TargetMode="External"/><Relationship Id="rId178" Type="http://schemas.openxmlformats.org/officeDocument/2006/relationships/hyperlink" Target="https://go.twitch.tv/lllljcgamingllll?sr=a" TargetMode="External"/><Relationship Id="rId1804" Type="http://schemas.openxmlformats.org/officeDocument/2006/relationships/hyperlink" Target="https://twitter.com/" TargetMode="External"/><Relationship Id="rId3257" Type="http://schemas.openxmlformats.org/officeDocument/2006/relationships/hyperlink" Target="https://twitter.com/" TargetMode="External"/><Relationship Id="rId385" Type="http://schemas.openxmlformats.org/officeDocument/2006/relationships/hyperlink" Target="https://twitter.com/i/web/status/927492515523112960" TargetMode="External"/><Relationship Id="rId592" Type="http://schemas.openxmlformats.org/officeDocument/2006/relationships/hyperlink" Target="http://fpsjp.net/archives/294374" TargetMode="External"/><Relationship Id="rId2066" Type="http://schemas.openxmlformats.org/officeDocument/2006/relationships/hyperlink" Target="https://twitter.com/" TargetMode="External"/><Relationship Id="rId2273" Type="http://schemas.openxmlformats.org/officeDocument/2006/relationships/hyperlink" Target="https://twitter.com/" TargetMode="External"/><Relationship Id="rId2480" Type="http://schemas.openxmlformats.org/officeDocument/2006/relationships/hyperlink" Target="https://twitter.com/" TargetMode="External"/><Relationship Id="rId3117" Type="http://schemas.openxmlformats.org/officeDocument/2006/relationships/hyperlink" Target="https://twitter.com/" TargetMode="External"/><Relationship Id="rId3324" Type="http://schemas.openxmlformats.org/officeDocument/2006/relationships/hyperlink" Target="https://twitter.com/" TargetMode="External"/><Relationship Id="rId245" Type="http://schemas.openxmlformats.org/officeDocument/2006/relationships/hyperlink" Target="http://www.twitch.tv/mitchiijohn" TargetMode="External"/><Relationship Id="rId452" Type="http://schemas.openxmlformats.org/officeDocument/2006/relationships/hyperlink" Target="https://twitter.com/i/web/status/927496768652283904" TargetMode="External"/><Relationship Id="rId897" Type="http://schemas.openxmlformats.org/officeDocument/2006/relationships/hyperlink" Target="https://twitter.com/" TargetMode="External"/><Relationship Id="rId1082" Type="http://schemas.openxmlformats.org/officeDocument/2006/relationships/hyperlink" Target="https://twitter.com/" TargetMode="External"/><Relationship Id="rId2133" Type="http://schemas.openxmlformats.org/officeDocument/2006/relationships/hyperlink" Target="https://twitter.com/" TargetMode="External"/><Relationship Id="rId2340" Type="http://schemas.openxmlformats.org/officeDocument/2006/relationships/hyperlink" Target="https://twitter.com/" TargetMode="External"/><Relationship Id="rId2578" Type="http://schemas.openxmlformats.org/officeDocument/2006/relationships/hyperlink" Target="https://twitter.com/" TargetMode="External"/><Relationship Id="rId2785" Type="http://schemas.openxmlformats.org/officeDocument/2006/relationships/hyperlink" Target="https://twitter.com/" TargetMode="External"/><Relationship Id="rId2992" Type="http://schemas.openxmlformats.org/officeDocument/2006/relationships/hyperlink" Target="https://twitter.com/" TargetMode="External"/><Relationship Id="rId105" Type="http://schemas.openxmlformats.org/officeDocument/2006/relationships/hyperlink" Target="https://www.youtube.com/watch?v=-W5I1VoVWiI&amp;feature=youtu.be" TargetMode="External"/><Relationship Id="rId312" Type="http://schemas.openxmlformats.org/officeDocument/2006/relationships/hyperlink" Target="https://go.twitch.tv/apex_clantv" TargetMode="External"/><Relationship Id="rId757" Type="http://schemas.openxmlformats.org/officeDocument/2006/relationships/hyperlink" Target="https://twitter.com/i/web/status/927516686709903360" TargetMode="External"/><Relationship Id="rId964" Type="http://schemas.openxmlformats.org/officeDocument/2006/relationships/hyperlink" Target="https://twitter.com/" TargetMode="External"/><Relationship Id="rId1387" Type="http://schemas.openxmlformats.org/officeDocument/2006/relationships/hyperlink" Target="https://twitter.com/" TargetMode="External"/><Relationship Id="rId1594" Type="http://schemas.openxmlformats.org/officeDocument/2006/relationships/hyperlink" Target="https://twitter.com/" TargetMode="External"/><Relationship Id="rId2200" Type="http://schemas.openxmlformats.org/officeDocument/2006/relationships/hyperlink" Target="https://twitter.com/" TargetMode="External"/><Relationship Id="rId2438" Type="http://schemas.openxmlformats.org/officeDocument/2006/relationships/hyperlink" Target="https://twitter.com/" TargetMode="External"/><Relationship Id="rId2645" Type="http://schemas.openxmlformats.org/officeDocument/2006/relationships/hyperlink" Target="https://twitter.com/" TargetMode="External"/><Relationship Id="rId2852" Type="http://schemas.openxmlformats.org/officeDocument/2006/relationships/hyperlink" Target="https://twitter.com/" TargetMode="External"/><Relationship Id="rId93" Type="http://schemas.openxmlformats.org/officeDocument/2006/relationships/hyperlink" Target="https://www.cdiscount.com/jeux-pc-video-console/consoles/nouvelle-ps4-slim-1-to-call-of-duty-world-war/f-1033916-711719941767.html?cm_mmc=inf-_-tw-_-31117-_-Jcod-_-&amp;cid=inf" TargetMode="External"/><Relationship Id="rId617" Type="http://schemas.openxmlformats.org/officeDocument/2006/relationships/hyperlink" Target="https://go.twitch.tv/gamerchick1982" TargetMode="External"/><Relationship Id="rId824" Type="http://schemas.openxmlformats.org/officeDocument/2006/relationships/hyperlink" Target="https://callofduty.com/wwii/buy" TargetMode="External"/><Relationship Id="rId1247" Type="http://schemas.openxmlformats.org/officeDocument/2006/relationships/hyperlink" Target="https://twitter.com/" TargetMode="External"/><Relationship Id="rId1454" Type="http://schemas.openxmlformats.org/officeDocument/2006/relationships/hyperlink" Target="https://twitter.com/" TargetMode="External"/><Relationship Id="rId1661" Type="http://schemas.openxmlformats.org/officeDocument/2006/relationships/hyperlink" Target="https://twitter.com/" TargetMode="External"/><Relationship Id="rId1899" Type="http://schemas.openxmlformats.org/officeDocument/2006/relationships/hyperlink" Target="https://twitter.com/" TargetMode="External"/><Relationship Id="rId2505" Type="http://schemas.openxmlformats.org/officeDocument/2006/relationships/hyperlink" Target="https://twitter.com/" TargetMode="External"/><Relationship Id="rId2712" Type="http://schemas.openxmlformats.org/officeDocument/2006/relationships/hyperlink" Target="https://twitter.com/" TargetMode="External"/><Relationship Id="rId1107" Type="http://schemas.openxmlformats.org/officeDocument/2006/relationships/hyperlink" Target="https://twitter.com/" TargetMode="External"/><Relationship Id="rId1314" Type="http://schemas.openxmlformats.org/officeDocument/2006/relationships/hyperlink" Target="https://twitter.com/" TargetMode="External"/><Relationship Id="rId1521" Type="http://schemas.openxmlformats.org/officeDocument/2006/relationships/hyperlink" Target="https://twitter.com/" TargetMode="External"/><Relationship Id="rId1759" Type="http://schemas.openxmlformats.org/officeDocument/2006/relationships/hyperlink" Target="https://twitter.com/" TargetMode="External"/><Relationship Id="rId1966" Type="http://schemas.openxmlformats.org/officeDocument/2006/relationships/hyperlink" Target="https://twitter.com/" TargetMode="External"/><Relationship Id="rId3181" Type="http://schemas.openxmlformats.org/officeDocument/2006/relationships/hyperlink" Target="https://twitter.com/" TargetMode="External"/><Relationship Id="rId1619" Type="http://schemas.openxmlformats.org/officeDocument/2006/relationships/hyperlink" Target="https://twitter.com/" TargetMode="External"/><Relationship Id="rId1826" Type="http://schemas.openxmlformats.org/officeDocument/2006/relationships/hyperlink" Target="https://twitter.com/" TargetMode="External"/><Relationship Id="rId3279" Type="http://schemas.openxmlformats.org/officeDocument/2006/relationships/hyperlink" Target="https://twitter.com/" TargetMode="External"/><Relationship Id="rId20" Type="http://schemas.openxmlformats.org/officeDocument/2006/relationships/hyperlink" Target="http://fpsjp.net/archives/294374" TargetMode="External"/><Relationship Id="rId2088" Type="http://schemas.openxmlformats.org/officeDocument/2006/relationships/hyperlink" Target="https://twitter.com/" TargetMode="External"/><Relationship Id="rId2295" Type="http://schemas.openxmlformats.org/officeDocument/2006/relationships/hyperlink" Target="https://twitter.com/" TargetMode="External"/><Relationship Id="rId3041" Type="http://schemas.openxmlformats.org/officeDocument/2006/relationships/hyperlink" Target="https://twitter.com/" TargetMode="External"/><Relationship Id="rId3139" Type="http://schemas.openxmlformats.org/officeDocument/2006/relationships/hyperlink" Target="https://twitter.com/" TargetMode="External"/><Relationship Id="rId3346" Type="http://schemas.openxmlformats.org/officeDocument/2006/relationships/hyperlink" Target="https://twitter.com/" TargetMode="External"/><Relationship Id="rId267" Type="http://schemas.openxmlformats.org/officeDocument/2006/relationships/hyperlink" Target="https://www.cdiscount.com/jeux-pc-video-console/consoles/nouvelle-ps4-slim-1-to-call-of-duty-world-war/f-1033916-711719941767.html?cm_mmc=inf-_-tw-_-31117-_-Jcod-_-&amp;cid=inf" TargetMode="External"/><Relationship Id="rId474" Type="http://schemas.openxmlformats.org/officeDocument/2006/relationships/hyperlink" Target="https://www.youtube.com/watch?v=o3dNaMvoA58&amp;feature=youtu.be&amp;a" TargetMode="External"/><Relationship Id="rId2155" Type="http://schemas.openxmlformats.org/officeDocument/2006/relationships/hyperlink" Target="https://twitter.com/" TargetMode="External"/><Relationship Id="rId127" Type="http://schemas.openxmlformats.org/officeDocument/2006/relationships/hyperlink" Target="https://www.cdiscount.com/jeux-pc-video-console/consoles/nouvelle-ps4-slim-1-to-call-of-duty-world-war/f-1033916-711719941767.html?cm_mmc=inf-_-tw-_-31117-_-Jcod-_-&amp;cid=inf" TargetMode="External"/><Relationship Id="rId681" Type="http://schemas.openxmlformats.org/officeDocument/2006/relationships/hyperlink" Target="https://www.youtube.com/watch?v=-W5I1VoVWiI&amp;feature=youtu.be" TargetMode="External"/><Relationship Id="rId779" Type="http://schemas.openxmlformats.org/officeDocument/2006/relationships/hyperlink" Target="https://www.youtube.com/watch?v=PH3vf097Pnk&amp;feature=youtu.be" TargetMode="External"/><Relationship Id="rId986" Type="http://schemas.openxmlformats.org/officeDocument/2006/relationships/hyperlink" Target="https://twitter.com/" TargetMode="External"/><Relationship Id="rId2362" Type="http://schemas.openxmlformats.org/officeDocument/2006/relationships/hyperlink" Target="https://twitter.com/" TargetMode="External"/><Relationship Id="rId2667" Type="http://schemas.openxmlformats.org/officeDocument/2006/relationships/hyperlink" Target="https://twitter.com/" TargetMode="External"/><Relationship Id="rId3206" Type="http://schemas.openxmlformats.org/officeDocument/2006/relationships/hyperlink" Target="https://twitter.com/" TargetMode="External"/><Relationship Id="rId334" Type="http://schemas.openxmlformats.org/officeDocument/2006/relationships/hyperlink" Target="http://www.twitch.tv/mitchiijohn" TargetMode="External"/><Relationship Id="rId541" Type="http://schemas.openxmlformats.org/officeDocument/2006/relationships/hyperlink" Target="http://fpsjp.net/archives/294392" TargetMode="External"/><Relationship Id="rId639" Type="http://schemas.openxmlformats.org/officeDocument/2006/relationships/hyperlink" Target="https://www.cdiscount.com/jeux-pc-video-console/consoles/nouvelle-ps4-slim-1-to-call-of-duty-world-war/f-1033916-711719941767.html?cm_mmc=inf-_-tw-_-31117-_-Jcod-_-&amp;cid=inf" TargetMode="External"/><Relationship Id="rId1171" Type="http://schemas.openxmlformats.org/officeDocument/2006/relationships/hyperlink" Target="https://twitter.com/" TargetMode="External"/><Relationship Id="rId1269" Type="http://schemas.openxmlformats.org/officeDocument/2006/relationships/hyperlink" Target="https://twitter.com/" TargetMode="External"/><Relationship Id="rId1476" Type="http://schemas.openxmlformats.org/officeDocument/2006/relationships/hyperlink" Target="https://twitter.com/" TargetMode="External"/><Relationship Id="rId2015" Type="http://schemas.openxmlformats.org/officeDocument/2006/relationships/hyperlink" Target="https://twitter.com/" TargetMode="External"/><Relationship Id="rId2222" Type="http://schemas.openxmlformats.org/officeDocument/2006/relationships/hyperlink" Target="https://twitter.com/" TargetMode="External"/><Relationship Id="rId2874" Type="http://schemas.openxmlformats.org/officeDocument/2006/relationships/hyperlink" Target="https://twitter.com/" TargetMode="External"/><Relationship Id="rId401" Type="http://schemas.openxmlformats.org/officeDocument/2006/relationships/hyperlink" Target="https://support.activision.com/articles/en_US/FAQ/Known-Issues-in-Call-of-Duty-WWII" TargetMode="External"/><Relationship Id="rId846" Type="http://schemas.openxmlformats.org/officeDocument/2006/relationships/hyperlink" Target="http://www.postabargain.co.uk/categories/xbox-one/microsoft-xbox-one-s-500gb-console-xb1/073295" TargetMode="External"/><Relationship Id="rId1031" Type="http://schemas.openxmlformats.org/officeDocument/2006/relationships/hyperlink" Target="https://twitter.com/" TargetMode="External"/><Relationship Id="rId1129" Type="http://schemas.openxmlformats.org/officeDocument/2006/relationships/hyperlink" Target="https://twitter.com/" TargetMode="External"/><Relationship Id="rId1683" Type="http://schemas.openxmlformats.org/officeDocument/2006/relationships/hyperlink" Target="https://twitter.com/" TargetMode="External"/><Relationship Id="rId1890" Type="http://schemas.openxmlformats.org/officeDocument/2006/relationships/hyperlink" Target="https://twitter.com/" TargetMode="External"/><Relationship Id="rId1988" Type="http://schemas.openxmlformats.org/officeDocument/2006/relationships/hyperlink" Target="https://twitter.com/" TargetMode="External"/><Relationship Id="rId2527" Type="http://schemas.openxmlformats.org/officeDocument/2006/relationships/hyperlink" Target="https://twitter.com/" TargetMode="External"/><Relationship Id="rId2734" Type="http://schemas.openxmlformats.org/officeDocument/2006/relationships/hyperlink" Target="https://twitter.com/" TargetMode="External"/><Relationship Id="rId2941" Type="http://schemas.openxmlformats.org/officeDocument/2006/relationships/hyperlink" Target="https://twitter.com/" TargetMode="External"/><Relationship Id="rId706" Type="http://schemas.openxmlformats.org/officeDocument/2006/relationships/hyperlink" Target="https://www.callofduty-infobase.de/call-of-duty/call-of-duty-wwii/codwwii-sledgehammer-games-verfasst-statement-zu-serverproblemen-in-der-launch-week-58781/?utm_source=Twitter&amp;utm_medium=CoDInfobase&amp;utm_campaign=social_news" TargetMode="External"/><Relationship Id="rId913" Type="http://schemas.openxmlformats.org/officeDocument/2006/relationships/hyperlink" Target="https://twitter.com/" TargetMode="External"/><Relationship Id="rId1336" Type="http://schemas.openxmlformats.org/officeDocument/2006/relationships/hyperlink" Target="https://twitter.com/" TargetMode="External"/><Relationship Id="rId1543" Type="http://schemas.openxmlformats.org/officeDocument/2006/relationships/hyperlink" Target="https://twitter.com/" TargetMode="External"/><Relationship Id="rId1750" Type="http://schemas.openxmlformats.org/officeDocument/2006/relationships/hyperlink" Target="https://twitter.com/" TargetMode="External"/><Relationship Id="rId2801" Type="http://schemas.openxmlformats.org/officeDocument/2006/relationships/hyperlink" Target="https://twitter.com/" TargetMode="External"/><Relationship Id="rId42" Type="http://schemas.openxmlformats.org/officeDocument/2006/relationships/hyperlink" Target="https://gleam.io/oyimv-mw5r6S?l=http%3A%2F%2Fwww.postabargain.co.uk%2Fpages%2Fcompetition%2F2017%2Fcall-of-duty-wwii-giveaway" TargetMode="External"/><Relationship Id="rId1403" Type="http://schemas.openxmlformats.org/officeDocument/2006/relationships/hyperlink" Target="https://twitter.com/" TargetMode="External"/><Relationship Id="rId1610" Type="http://schemas.openxmlformats.org/officeDocument/2006/relationships/hyperlink" Target="https://twitter.com/" TargetMode="External"/><Relationship Id="rId1848" Type="http://schemas.openxmlformats.org/officeDocument/2006/relationships/hyperlink" Target="https://twitter.com/" TargetMode="External"/><Relationship Id="rId3063" Type="http://schemas.openxmlformats.org/officeDocument/2006/relationships/hyperlink" Target="https://twitter.com/" TargetMode="External"/><Relationship Id="rId3270" Type="http://schemas.openxmlformats.org/officeDocument/2006/relationships/hyperlink" Target="https://twitter.com/" TargetMode="External"/><Relationship Id="rId191" Type="http://schemas.openxmlformats.org/officeDocument/2006/relationships/hyperlink" Target="https://acgl.co.za/t" TargetMode="External"/><Relationship Id="rId1708" Type="http://schemas.openxmlformats.org/officeDocument/2006/relationships/hyperlink" Target="https://twitter.com/" TargetMode="External"/><Relationship Id="rId1915" Type="http://schemas.openxmlformats.org/officeDocument/2006/relationships/hyperlink" Target="https://twitter.com/" TargetMode="External"/><Relationship Id="rId3130" Type="http://schemas.openxmlformats.org/officeDocument/2006/relationships/hyperlink" Target="https://twitter.com/" TargetMode="External"/><Relationship Id="rId3368" Type="http://schemas.openxmlformats.org/officeDocument/2006/relationships/hyperlink" Target="https://twitter.com/" TargetMode="External"/><Relationship Id="rId289" Type="http://schemas.openxmlformats.org/officeDocument/2006/relationships/hyperlink" Target="https://www.cdiscount.com/jeux-pc-video-console/consoles/nouvelle-ps4-slim-1-to-call-of-duty-world-war/f-1033916-711719941767.html?cm_mmc=inf-_-tw-_-31117-_-Jcod-_-&amp;cid=inf" TargetMode="External"/><Relationship Id="rId496" Type="http://schemas.openxmlformats.org/officeDocument/2006/relationships/hyperlink" Target="https://gleam.io/competitions/lk7Zg-ps4-limited-edition-call-of-duty-wwii-bundle-giveaway" TargetMode="External"/><Relationship Id="rId2177" Type="http://schemas.openxmlformats.org/officeDocument/2006/relationships/hyperlink" Target="https://twitter.com/" TargetMode="External"/><Relationship Id="rId2384" Type="http://schemas.openxmlformats.org/officeDocument/2006/relationships/hyperlink" Target="https://twitter.com/" TargetMode="External"/><Relationship Id="rId2591" Type="http://schemas.openxmlformats.org/officeDocument/2006/relationships/hyperlink" Target="https://twitter.com/" TargetMode="External"/><Relationship Id="rId3228" Type="http://schemas.openxmlformats.org/officeDocument/2006/relationships/hyperlink" Target="https://twitter.com/" TargetMode="External"/><Relationship Id="rId149" Type="http://schemas.openxmlformats.org/officeDocument/2006/relationships/hyperlink" Target="https://support.activision.com/articles/en_US/FAQ/Known-Issues-in-Call-of-Duty-WWII" TargetMode="External"/><Relationship Id="rId356" Type="http://schemas.openxmlformats.org/officeDocument/2006/relationships/hyperlink" Target="https://www.cdiscount.com/jeux-pc-video-console/consoles/nouvelle-ps4-slim-1-to-call-of-duty-world-war/f-1033916-711719941767.html?cm_mmc=inf-_-tw-_-31117-_-Jcod-_-&amp;cid=inf" TargetMode="External"/><Relationship Id="rId563" Type="http://schemas.openxmlformats.org/officeDocument/2006/relationships/hyperlink" Target="https://gleam.io/competitions/lk7Zg-ps4-limited-edition-call-of-duty-wwii-bundle-giveaway" TargetMode="External"/><Relationship Id="rId770" Type="http://schemas.openxmlformats.org/officeDocument/2006/relationships/hyperlink" Target="http://www.twitch.tv/bxkid7" TargetMode="External"/><Relationship Id="rId1193" Type="http://schemas.openxmlformats.org/officeDocument/2006/relationships/hyperlink" Target="https://twitter.com/" TargetMode="External"/><Relationship Id="rId2037" Type="http://schemas.openxmlformats.org/officeDocument/2006/relationships/hyperlink" Target="https://twitter.com/" TargetMode="External"/><Relationship Id="rId2244" Type="http://schemas.openxmlformats.org/officeDocument/2006/relationships/hyperlink" Target="https://twitter.com/" TargetMode="External"/><Relationship Id="rId2451" Type="http://schemas.openxmlformats.org/officeDocument/2006/relationships/hyperlink" Target="https://twitter.com/" TargetMode="External"/><Relationship Id="rId2689" Type="http://schemas.openxmlformats.org/officeDocument/2006/relationships/hyperlink" Target="https://twitter.com/" TargetMode="External"/><Relationship Id="rId2896" Type="http://schemas.openxmlformats.org/officeDocument/2006/relationships/hyperlink" Target="https://twitter.com/" TargetMode="External"/><Relationship Id="rId216" Type="http://schemas.openxmlformats.org/officeDocument/2006/relationships/hyperlink" Target="https://twitter.com/i/web/status/927484706635042816" TargetMode="External"/><Relationship Id="rId423" Type="http://schemas.openxmlformats.org/officeDocument/2006/relationships/hyperlink" Target="https://www.youtube.com/watch?v=-W5I1VoVWiI&amp;feature=youtu.be" TargetMode="External"/><Relationship Id="rId868" Type="http://schemas.openxmlformats.org/officeDocument/2006/relationships/hyperlink" Target="https://twitter.com/" TargetMode="External"/><Relationship Id="rId1053" Type="http://schemas.openxmlformats.org/officeDocument/2006/relationships/hyperlink" Target="https://twitter.com/" TargetMode="External"/><Relationship Id="rId1260" Type="http://schemas.openxmlformats.org/officeDocument/2006/relationships/hyperlink" Target="https://twitter.com/" TargetMode="External"/><Relationship Id="rId1498" Type="http://schemas.openxmlformats.org/officeDocument/2006/relationships/hyperlink" Target="https://twitter.com/" TargetMode="External"/><Relationship Id="rId2104" Type="http://schemas.openxmlformats.org/officeDocument/2006/relationships/hyperlink" Target="https://twitter.com/" TargetMode="External"/><Relationship Id="rId2549" Type="http://schemas.openxmlformats.org/officeDocument/2006/relationships/hyperlink" Target="https://twitter.com/" TargetMode="External"/><Relationship Id="rId2756" Type="http://schemas.openxmlformats.org/officeDocument/2006/relationships/hyperlink" Target="https://twitter.com/" TargetMode="External"/><Relationship Id="rId2963" Type="http://schemas.openxmlformats.org/officeDocument/2006/relationships/hyperlink" Target="https://twitter.com/" TargetMode="External"/><Relationship Id="rId630" Type="http://schemas.openxmlformats.org/officeDocument/2006/relationships/hyperlink" Target="http://www.shopville.ca/giveaway-central" TargetMode="External"/><Relationship Id="rId728" Type="http://schemas.openxmlformats.org/officeDocument/2006/relationships/hyperlink" Target="https://go.twitch.tv/sarahjayne993" TargetMode="External"/><Relationship Id="rId935" Type="http://schemas.openxmlformats.org/officeDocument/2006/relationships/hyperlink" Target="https://twitter.com/" TargetMode="External"/><Relationship Id="rId1358" Type="http://schemas.openxmlformats.org/officeDocument/2006/relationships/hyperlink" Target="https://twitter.com/" TargetMode="External"/><Relationship Id="rId1565" Type="http://schemas.openxmlformats.org/officeDocument/2006/relationships/hyperlink" Target="https://twitter.com/" TargetMode="External"/><Relationship Id="rId1772" Type="http://schemas.openxmlformats.org/officeDocument/2006/relationships/hyperlink" Target="https://twitter.com/" TargetMode="External"/><Relationship Id="rId2311" Type="http://schemas.openxmlformats.org/officeDocument/2006/relationships/hyperlink" Target="https://twitter.com/" TargetMode="External"/><Relationship Id="rId2409" Type="http://schemas.openxmlformats.org/officeDocument/2006/relationships/hyperlink" Target="https://twitter.com/" TargetMode="External"/><Relationship Id="rId2616" Type="http://schemas.openxmlformats.org/officeDocument/2006/relationships/hyperlink" Target="https://twitter.com/" TargetMode="External"/><Relationship Id="rId64" Type="http://schemas.openxmlformats.org/officeDocument/2006/relationships/hyperlink" Target="http://fpsjp.net/archives/294392" TargetMode="External"/><Relationship Id="rId1120" Type="http://schemas.openxmlformats.org/officeDocument/2006/relationships/hyperlink" Target="https://twitter.com/" TargetMode="External"/><Relationship Id="rId1218" Type="http://schemas.openxmlformats.org/officeDocument/2006/relationships/hyperlink" Target="https://twitter.com/" TargetMode="External"/><Relationship Id="rId1425" Type="http://schemas.openxmlformats.org/officeDocument/2006/relationships/hyperlink" Target="https://twitter.com/" TargetMode="External"/><Relationship Id="rId2823" Type="http://schemas.openxmlformats.org/officeDocument/2006/relationships/hyperlink" Target="https://twitter.com/" TargetMode="External"/><Relationship Id="rId1632" Type="http://schemas.openxmlformats.org/officeDocument/2006/relationships/hyperlink" Target="https://twitter.com/" TargetMode="External"/><Relationship Id="rId1937" Type="http://schemas.openxmlformats.org/officeDocument/2006/relationships/hyperlink" Target="https://twitter.com/" TargetMode="External"/><Relationship Id="rId3085" Type="http://schemas.openxmlformats.org/officeDocument/2006/relationships/hyperlink" Target="https://twitter.com/" TargetMode="External"/><Relationship Id="rId3292" Type="http://schemas.openxmlformats.org/officeDocument/2006/relationships/hyperlink" Target="https://twitter.com/" TargetMode="External"/><Relationship Id="rId2199" Type="http://schemas.openxmlformats.org/officeDocument/2006/relationships/hyperlink" Target="https://twitter.com/" TargetMode="External"/><Relationship Id="rId3152" Type="http://schemas.openxmlformats.org/officeDocument/2006/relationships/hyperlink" Target="https://twitter.com/" TargetMode="External"/><Relationship Id="rId280" Type="http://schemas.openxmlformats.org/officeDocument/2006/relationships/hyperlink" Target="https://gleam.io/competitions/lk7Zg-ps4-limited-edition-call-of-duty-wwii-bundle-giveaway" TargetMode="External"/><Relationship Id="rId3012" Type="http://schemas.openxmlformats.org/officeDocument/2006/relationships/hyperlink" Target="https://twitter.com/" TargetMode="External"/><Relationship Id="rId140" Type="http://schemas.openxmlformats.org/officeDocument/2006/relationships/hyperlink" Target="https://www.cdiscount.com/jeux-pc-video-console/consoles/nouvelle-ps4-slim-1-to-call-of-duty-world-war/f-1033916-711719941767.html?cm_mmc=inf-_-tw-_-31117-_-Jcod-_-&amp;cid=inf" TargetMode="External"/><Relationship Id="rId378" Type="http://schemas.openxmlformats.org/officeDocument/2006/relationships/hyperlink" Target="http://fpsjp.net/archives/294392" TargetMode="External"/><Relationship Id="rId585" Type="http://schemas.openxmlformats.org/officeDocument/2006/relationships/hyperlink" Target="https://gleam.io/oyimv-ZqtRFj?l=http%3A%2F%2Fwww.postabargain.co.uk%2Fpages%2Fcompetition%2F2017%2Fcall-of-duty-wwii-giveaway" TargetMode="External"/><Relationship Id="rId792" Type="http://schemas.openxmlformats.org/officeDocument/2006/relationships/hyperlink" Target="http://www.twitch.tv/bxkid7" TargetMode="External"/><Relationship Id="rId2059" Type="http://schemas.openxmlformats.org/officeDocument/2006/relationships/hyperlink" Target="https://twitter.com/" TargetMode="External"/><Relationship Id="rId2266" Type="http://schemas.openxmlformats.org/officeDocument/2006/relationships/hyperlink" Target="https://twitter.com/" TargetMode="External"/><Relationship Id="rId2473" Type="http://schemas.openxmlformats.org/officeDocument/2006/relationships/hyperlink" Target="https://twitter.com/" TargetMode="External"/><Relationship Id="rId2680" Type="http://schemas.openxmlformats.org/officeDocument/2006/relationships/hyperlink" Target="https://twitter.com/" TargetMode="External"/><Relationship Id="rId3317" Type="http://schemas.openxmlformats.org/officeDocument/2006/relationships/hyperlink" Target="https://twitter.com/" TargetMode="External"/><Relationship Id="rId6" Type="http://schemas.openxmlformats.org/officeDocument/2006/relationships/hyperlink" Target="http://fpsjp.net/archives/294374" TargetMode="External"/><Relationship Id="rId238" Type="http://schemas.openxmlformats.org/officeDocument/2006/relationships/hyperlink" Target="https://www.youtube.com/watch?v=-W5I1VoVWiI&amp;feature=youtu.be" TargetMode="External"/><Relationship Id="rId445" Type="http://schemas.openxmlformats.org/officeDocument/2006/relationships/hyperlink" Target="https://www.cdiscount.com/jeux-pc-video-console/consoles/nouvelle-ps4-slim-1-to-call-of-duty-world-war/f-1033916-711719941767.html?cm_mmc=inf-_-tw-_-31117-_-Jcod-_-&amp;cid=inf" TargetMode="External"/><Relationship Id="rId652" Type="http://schemas.openxmlformats.org/officeDocument/2006/relationships/hyperlink" Target="https://www.cdiscount.com/jeux-pc-video-console/consoles/nouvelle-ps4-slim-1-to-call-of-duty-world-war/f-1033916-711719941767.html?cm_mmc=inf-_-tw-_-31117-_-Jcod-_-&amp;cid=inf" TargetMode="External"/><Relationship Id="rId1075" Type="http://schemas.openxmlformats.org/officeDocument/2006/relationships/hyperlink" Target="https://twitter.com/" TargetMode="External"/><Relationship Id="rId1282" Type="http://schemas.openxmlformats.org/officeDocument/2006/relationships/hyperlink" Target="https://twitter.com/" TargetMode="External"/><Relationship Id="rId2126" Type="http://schemas.openxmlformats.org/officeDocument/2006/relationships/hyperlink" Target="https://twitter.com/" TargetMode="External"/><Relationship Id="rId2333" Type="http://schemas.openxmlformats.org/officeDocument/2006/relationships/hyperlink" Target="https://twitter.com/" TargetMode="External"/><Relationship Id="rId2540" Type="http://schemas.openxmlformats.org/officeDocument/2006/relationships/hyperlink" Target="https://twitter.com/" TargetMode="External"/><Relationship Id="rId2778" Type="http://schemas.openxmlformats.org/officeDocument/2006/relationships/hyperlink" Target="https://twitter.com/" TargetMode="External"/><Relationship Id="rId2985" Type="http://schemas.openxmlformats.org/officeDocument/2006/relationships/hyperlink" Target="https://twitter.com/" TargetMode="External"/><Relationship Id="rId305" Type="http://schemas.openxmlformats.org/officeDocument/2006/relationships/hyperlink" Target="https://go.twitch.tv/sarahjayne993" TargetMode="External"/><Relationship Id="rId512" Type="http://schemas.openxmlformats.org/officeDocument/2006/relationships/hyperlink" Target="https://go.twitch.tv/BeagPlays" TargetMode="External"/><Relationship Id="rId957" Type="http://schemas.openxmlformats.org/officeDocument/2006/relationships/hyperlink" Target="https://twitter.com/" TargetMode="External"/><Relationship Id="rId1142" Type="http://schemas.openxmlformats.org/officeDocument/2006/relationships/hyperlink" Target="https://twitter.com/" TargetMode="External"/><Relationship Id="rId1587" Type="http://schemas.openxmlformats.org/officeDocument/2006/relationships/hyperlink" Target="https://twitter.com/" TargetMode="External"/><Relationship Id="rId1794" Type="http://schemas.openxmlformats.org/officeDocument/2006/relationships/hyperlink" Target="https://twitter.com/" TargetMode="External"/><Relationship Id="rId2400" Type="http://schemas.openxmlformats.org/officeDocument/2006/relationships/hyperlink" Target="https://twitter.com/" TargetMode="External"/><Relationship Id="rId2638" Type="http://schemas.openxmlformats.org/officeDocument/2006/relationships/hyperlink" Target="https://twitter.com/" TargetMode="External"/><Relationship Id="rId2845" Type="http://schemas.openxmlformats.org/officeDocument/2006/relationships/hyperlink" Target="https://twitter.com/" TargetMode="External"/><Relationship Id="rId86" Type="http://schemas.openxmlformats.org/officeDocument/2006/relationships/hyperlink" Target="http://fpsjp.net/archives/294392" TargetMode="External"/><Relationship Id="rId817" Type="http://schemas.openxmlformats.org/officeDocument/2006/relationships/hyperlink" Target="http://www.twitch.tv/bxkid7" TargetMode="External"/><Relationship Id="rId1002" Type="http://schemas.openxmlformats.org/officeDocument/2006/relationships/hyperlink" Target="https://twitter.com/" TargetMode="External"/><Relationship Id="rId1447" Type="http://schemas.openxmlformats.org/officeDocument/2006/relationships/hyperlink" Target="https://twitter.com/" TargetMode="External"/><Relationship Id="rId1654" Type="http://schemas.openxmlformats.org/officeDocument/2006/relationships/hyperlink" Target="https://twitter.com/" TargetMode="External"/><Relationship Id="rId1861" Type="http://schemas.openxmlformats.org/officeDocument/2006/relationships/hyperlink" Target="https://twitter.com/" TargetMode="External"/><Relationship Id="rId2705" Type="http://schemas.openxmlformats.org/officeDocument/2006/relationships/hyperlink" Target="https://twitter.com/" TargetMode="External"/><Relationship Id="rId2912" Type="http://schemas.openxmlformats.org/officeDocument/2006/relationships/hyperlink" Target="https://twitter.com/" TargetMode="External"/><Relationship Id="rId1307" Type="http://schemas.openxmlformats.org/officeDocument/2006/relationships/hyperlink" Target="https://twitter.com/" TargetMode="External"/><Relationship Id="rId1514" Type="http://schemas.openxmlformats.org/officeDocument/2006/relationships/hyperlink" Target="https://twitter.com/" TargetMode="External"/><Relationship Id="rId1721" Type="http://schemas.openxmlformats.org/officeDocument/2006/relationships/hyperlink" Target="https://twitter.com/" TargetMode="External"/><Relationship Id="rId1959" Type="http://schemas.openxmlformats.org/officeDocument/2006/relationships/hyperlink" Target="https://twitter.com/" TargetMode="External"/><Relationship Id="rId3174" Type="http://schemas.openxmlformats.org/officeDocument/2006/relationships/hyperlink" Target="https://twitter.com/" TargetMode="External"/><Relationship Id="rId13" Type="http://schemas.openxmlformats.org/officeDocument/2006/relationships/hyperlink" Target="https://gleam.io/oyimv-f03kOk?l=http%3A%2F%2Fwww.postabargain.co.uk%2Fpages%2Fcompetition%2F2017%2Fcall-of-duty-wwii-giveaway" TargetMode="External"/><Relationship Id="rId1819" Type="http://schemas.openxmlformats.org/officeDocument/2006/relationships/hyperlink" Target="https://twitter.com/" TargetMode="External"/><Relationship Id="rId3381" Type="http://schemas.openxmlformats.org/officeDocument/2006/relationships/printerSettings" Target="../printerSettings/printerSettings1.bin"/><Relationship Id="rId2190" Type="http://schemas.openxmlformats.org/officeDocument/2006/relationships/hyperlink" Target="https://twitter.com/" TargetMode="External"/><Relationship Id="rId2288" Type="http://schemas.openxmlformats.org/officeDocument/2006/relationships/hyperlink" Target="https://twitter.com/" TargetMode="External"/><Relationship Id="rId2495" Type="http://schemas.openxmlformats.org/officeDocument/2006/relationships/hyperlink" Target="https://twitter.com/" TargetMode="External"/><Relationship Id="rId3034" Type="http://schemas.openxmlformats.org/officeDocument/2006/relationships/hyperlink" Target="https://twitter.com/" TargetMode="External"/><Relationship Id="rId3241" Type="http://schemas.openxmlformats.org/officeDocument/2006/relationships/hyperlink" Target="https://twitter.com/" TargetMode="External"/><Relationship Id="rId3339" Type="http://schemas.openxmlformats.org/officeDocument/2006/relationships/hyperlink" Target="https://twitter.com/" TargetMode="External"/><Relationship Id="rId162" Type="http://schemas.openxmlformats.org/officeDocument/2006/relationships/hyperlink" Target="https://www.cdiscount.com/jeux-pc-video-console/consoles/nouvelle-ps4-slim-1-to-call-of-duty-world-war/f-1033916-711719941767.html?cm_mmc=inf-_-tw-_-31117-_-Jcod-_-&amp;cid=inf" TargetMode="External"/><Relationship Id="rId467" Type="http://schemas.openxmlformats.org/officeDocument/2006/relationships/hyperlink" Target="https://www.cdiscount.com/jeux-pc-video-console/consoles/nouvelle-ps4-slim-1-to-call-of-duty-world-war/f-1033916-711719941767.html?cm_mmc=inf-_-tw-_-31117-_-Jcod-_-&amp;cid=inf" TargetMode="External"/><Relationship Id="rId1097" Type="http://schemas.openxmlformats.org/officeDocument/2006/relationships/hyperlink" Target="https://twitter.com/" TargetMode="External"/><Relationship Id="rId2050" Type="http://schemas.openxmlformats.org/officeDocument/2006/relationships/hyperlink" Target="https://twitter.com/" TargetMode="External"/><Relationship Id="rId2148" Type="http://schemas.openxmlformats.org/officeDocument/2006/relationships/hyperlink" Target="https://twitter.com/" TargetMode="External"/><Relationship Id="rId3101" Type="http://schemas.openxmlformats.org/officeDocument/2006/relationships/hyperlink" Target="https://twitter.com/" TargetMode="External"/><Relationship Id="rId674" Type="http://schemas.openxmlformats.org/officeDocument/2006/relationships/hyperlink" Target="https://www.youtube.com/watch?v=-W5I1VoVWiI&amp;feature=youtu.be" TargetMode="External"/><Relationship Id="rId881" Type="http://schemas.openxmlformats.org/officeDocument/2006/relationships/hyperlink" Target="https://twitter.com/" TargetMode="External"/><Relationship Id="rId979" Type="http://schemas.openxmlformats.org/officeDocument/2006/relationships/hyperlink" Target="https://twitter.com/" TargetMode="External"/><Relationship Id="rId2355" Type="http://schemas.openxmlformats.org/officeDocument/2006/relationships/hyperlink" Target="https://twitter.com/" TargetMode="External"/><Relationship Id="rId2562" Type="http://schemas.openxmlformats.org/officeDocument/2006/relationships/hyperlink" Target="https://twitter.com/" TargetMode="External"/><Relationship Id="rId327" Type="http://schemas.openxmlformats.org/officeDocument/2006/relationships/hyperlink" Target="https://www.cdiscount.com/jeux-pc-video-console/consoles/nouvelle-ps4-slim-1-to-call-of-duty-world-war/f-1033916-711719941767.html?cm_mmc=inf-_-tw-_-31117-_-Jcod-_-&amp;cid=inf" TargetMode="External"/><Relationship Id="rId534" Type="http://schemas.openxmlformats.org/officeDocument/2006/relationships/hyperlink" Target="https://www.cdiscount.com/jeux-pc-video-console/consoles/nouvelle-ps4-slim-1-to-call-of-duty-world-war/f-1033916-711719941767.html?cm_mmc=inf-_-tw-_-31117-_-Jcod-_-&amp;cid=inf" TargetMode="External"/><Relationship Id="rId741" Type="http://schemas.openxmlformats.org/officeDocument/2006/relationships/hyperlink" Target="https://www.cdiscount.com/jeux-pc-video-console/consoles/nouvelle-ps4-slim-1-to-call-of-duty-world-war/f-1033916-711719941767.html?cm_mmc=inf-_-tw-_-31117-_-Jcod-_-&amp;cid=inf" TargetMode="External"/><Relationship Id="rId839" Type="http://schemas.openxmlformats.org/officeDocument/2006/relationships/hyperlink" Target="https://www.youtube.com/watch?v=yr0JPpGR5oc&amp;feature=youtu.be" TargetMode="External"/><Relationship Id="rId1164" Type="http://schemas.openxmlformats.org/officeDocument/2006/relationships/hyperlink" Target="https://twitter.com/" TargetMode="External"/><Relationship Id="rId1371" Type="http://schemas.openxmlformats.org/officeDocument/2006/relationships/hyperlink" Target="https://twitter.com/" TargetMode="External"/><Relationship Id="rId1469" Type="http://schemas.openxmlformats.org/officeDocument/2006/relationships/hyperlink" Target="https://twitter.com/" TargetMode="External"/><Relationship Id="rId2008" Type="http://schemas.openxmlformats.org/officeDocument/2006/relationships/hyperlink" Target="https://twitter.com/" TargetMode="External"/><Relationship Id="rId2215" Type="http://schemas.openxmlformats.org/officeDocument/2006/relationships/hyperlink" Target="https://twitter.com/" TargetMode="External"/><Relationship Id="rId2422" Type="http://schemas.openxmlformats.org/officeDocument/2006/relationships/hyperlink" Target="https://twitter.com/" TargetMode="External"/><Relationship Id="rId2867" Type="http://schemas.openxmlformats.org/officeDocument/2006/relationships/hyperlink" Target="https://twitter.com/" TargetMode="External"/><Relationship Id="rId601" Type="http://schemas.openxmlformats.org/officeDocument/2006/relationships/hyperlink" Target="https://go.twitch.tv/sarahjayne993" TargetMode="External"/><Relationship Id="rId1024" Type="http://schemas.openxmlformats.org/officeDocument/2006/relationships/hyperlink" Target="https://twitter.com/" TargetMode="External"/><Relationship Id="rId1231" Type="http://schemas.openxmlformats.org/officeDocument/2006/relationships/hyperlink" Target="https://twitter.com/" TargetMode="External"/><Relationship Id="rId1676" Type="http://schemas.openxmlformats.org/officeDocument/2006/relationships/hyperlink" Target="https://twitter.com/" TargetMode="External"/><Relationship Id="rId1883" Type="http://schemas.openxmlformats.org/officeDocument/2006/relationships/hyperlink" Target="https://twitter.com/" TargetMode="External"/><Relationship Id="rId2727" Type="http://schemas.openxmlformats.org/officeDocument/2006/relationships/hyperlink" Target="https://twitter.com/" TargetMode="External"/><Relationship Id="rId2934" Type="http://schemas.openxmlformats.org/officeDocument/2006/relationships/hyperlink" Target="https://twitter.com/" TargetMode="External"/><Relationship Id="rId906" Type="http://schemas.openxmlformats.org/officeDocument/2006/relationships/hyperlink" Target="https://twitter.com/" TargetMode="External"/><Relationship Id="rId1329" Type="http://schemas.openxmlformats.org/officeDocument/2006/relationships/hyperlink" Target="https://twitter.com/" TargetMode="External"/><Relationship Id="rId1536" Type="http://schemas.openxmlformats.org/officeDocument/2006/relationships/hyperlink" Target="https://twitter.com/" TargetMode="External"/><Relationship Id="rId1743" Type="http://schemas.openxmlformats.org/officeDocument/2006/relationships/hyperlink" Target="https://twitter.com/" TargetMode="External"/><Relationship Id="rId1950" Type="http://schemas.openxmlformats.org/officeDocument/2006/relationships/hyperlink" Target="https://twitter.com/" TargetMode="External"/><Relationship Id="rId3196" Type="http://schemas.openxmlformats.org/officeDocument/2006/relationships/hyperlink" Target="https://twitter.com/" TargetMode="External"/><Relationship Id="rId35" Type="http://schemas.openxmlformats.org/officeDocument/2006/relationships/hyperlink" Target="https://go.twitch.tv/jordankgames?sr=a" TargetMode="External"/><Relationship Id="rId1603" Type="http://schemas.openxmlformats.org/officeDocument/2006/relationships/hyperlink" Target="https://twitter.com/" TargetMode="External"/><Relationship Id="rId1810" Type="http://schemas.openxmlformats.org/officeDocument/2006/relationships/hyperlink" Target="https://twitter.com/" TargetMode="External"/><Relationship Id="rId3056" Type="http://schemas.openxmlformats.org/officeDocument/2006/relationships/hyperlink" Target="https://twitter.com/" TargetMode="External"/><Relationship Id="rId3263" Type="http://schemas.openxmlformats.org/officeDocument/2006/relationships/hyperlink" Target="https://twitter.com/" TargetMode="External"/><Relationship Id="rId184" Type="http://schemas.openxmlformats.org/officeDocument/2006/relationships/hyperlink" Target="https://store.playstation.com/" TargetMode="External"/><Relationship Id="rId391" Type="http://schemas.openxmlformats.org/officeDocument/2006/relationships/hyperlink" Target="https://www.youtube.com/watch?v=-W5I1VoVWiI&amp;feature=youtu.be" TargetMode="External"/><Relationship Id="rId1908" Type="http://schemas.openxmlformats.org/officeDocument/2006/relationships/hyperlink" Target="https://twitter.com/" TargetMode="External"/><Relationship Id="rId2072" Type="http://schemas.openxmlformats.org/officeDocument/2006/relationships/hyperlink" Target="https://twitter.com/" TargetMode="External"/><Relationship Id="rId3123" Type="http://schemas.openxmlformats.org/officeDocument/2006/relationships/hyperlink" Target="https://twitter.com/" TargetMode="External"/><Relationship Id="rId251" Type="http://schemas.openxmlformats.org/officeDocument/2006/relationships/hyperlink" Target="https://www.youtube.com/watch?v=-W5I1VoVWiI&amp;feature=youtu.be" TargetMode="External"/><Relationship Id="rId489" Type="http://schemas.openxmlformats.org/officeDocument/2006/relationships/hyperlink" Target="https://www.cdiscount.com/jeux-pc-video-console/consoles/nouvelle-ps4-slim-1-to-call-of-duty-world-war/f-1033916-711719941767.html?cm_mmc=inf-_-tw-_-31117-_-Jcod-_-&amp;cid=inf" TargetMode="External"/><Relationship Id="rId696" Type="http://schemas.openxmlformats.org/officeDocument/2006/relationships/hyperlink" Target="https://codplayercards.com/tutorial/ww2-wwii-spiderman-emblem/" TargetMode="External"/><Relationship Id="rId2377" Type="http://schemas.openxmlformats.org/officeDocument/2006/relationships/hyperlink" Target="https://twitter.com/" TargetMode="External"/><Relationship Id="rId2584" Type="http://schemas.openxmlformats.org/officeDocument/2006/relationships/hyperlink" Target="https://twitter.com/" TargetMode="External"/><Relationship Id="rId2791" Type="http://schemas.openxmlformats.org/officeDocument/2006/relationships/hyperlink" Target="https://twitter.com/" TargetMode="External"/><Relationship Id="rId3330" Type="http://schemas.openxmlformats.org/officeDocument/2006/relationships/hyperlink" Target="https://twitter.com/" TargetMode="External"/><Relationship Id="rId349" Type="http://schemas.openxmlformats.org/officeDocument/2006/relationships/hyperlink" Target="https://www.cdiscount.com/jeux-pc-video-console/consoles/nouvelle-ps4-slim-1-to-call-of-duty-world-war/f-1033916-711719941767.html?cm_mmc=inf-_-tw-_-31117-_-Jcod-_-&amp;cid=inf" TargetMode="External"/><Relationship Id="rId556" Type="http://schemas.openxmlformats.org/officeDocument/2006/relationships/hyperlink" Target="https://www.cdiscount.com/jeux-pc-video-console/consoles/nouvelle-ps4-slim-1-to-call-of-duty-world-war/f-1033916-711719941767.html?cm_mmc=inf-_-tw-_-31117-_-Jcod-_-&amp;cid=inf" TargetMode="External"/><Relationship Id="rId763" Type="http://schemas.openxmlformats.org/officeDocument/2006/relationships/hyperlink" Target="https://www.youtube.com/watch?v=PH3vf097Pnk&amp;feature=youtu.be" TargetMode="External"/><Relationship Id="rId1186" Type="http://schemas.openxmlformats.org/officeDocument/2006/relationships/hyperlink" Target="https://twitter.com/" TargetMode="External"/><Relationship Id="rId1393" Type="http://schemas.openxmlformats.org/officeDocument/2006/relationships/hyperlink" Target="https://twitter.com/" TargetMode="External"/><Relationship Id="rId2237" Type="http://schemas.openxmlformats.org/officeDocument/2006/relationships/hyperlink" Target="https://twitter.com/" TargetMode="External"/><Relationship Id="rId2444" Type="http://schemas.openxmlformats.org/officeDocument/2006/relationships/hyperlink" Target="https://twitter.com/" TargetMode="External"/><Relationship Id="rId2889" Type="http://schemas.openxmlformats.org/officeDocument/2006/relationships/hyperlink" Target="https://twitter.com/" TargetMode="External"/><Relationship Id="rId111" Type="http://schemas.openxmlformats.org/officeDocument/2006/relationships/hyperlink" Target="https://www.cdiscount.com/jeux-pc-video-console/consoles/nouvelle-ps4-slim-1-to-call-of-duty-world-war/f-1033916-711719941767.html?cm_mmc=inf-_-tw-_-31117-_-Jcod-_-&amp;cid=inf" TargetMode="External"/><Relationship Id="rId209" Type="http://schemas.openxmlformats.org/officeDocument/2006/relationships/hyperlink" Target="https://twitter.com/fraudlinkplayer/status/927444294666928129" TargetMode="External"/><Relationship Id="rId416" Type="http://schemas.openxmlformats.org/officeDocument/2006/relationships/hyperlink" Target="http://www.twitch.tv/Sp4zEffect" TargetMode="External"/><Relationship Id="rId970" Type="http://schemas.openxmlformats.org/officeDocument/2006/relationships/hyperlink" Target="https://twitter.com/" TargetMode="External"/><Relationship Id="rId1046" Type="http://schemas.openxmlformats.org/officeDocument/2006/relationships/hyperlink" Target="https://twitter.com/" TargetMode="External"/><Relationship Id="rId1253" Type="http://schemas.openxmlformats.org/officeDocument/2006/relationships/hyperlink" Target="https://twitter.com/" TargetMode="External"/><Relationship Id="rId1698" Type="http://schemas.openxmlformats.org/officeDocument/2006/relationships/hyperlink" Target="https://twitter.com/" TargetMode="External"/><Relationship Id="rId2651" Type="http://schemas.openxmlformats.org/officeDocument/2006/relationships/hyperlink" Target="https://twitter.com/" TargetMode="External"/><Relationship Id="rId2749" Type="http://schemas.openxmlformats.org/officeDocument/2006/relationships/hyperlink" Target="https://twitter.com/" TargetMode="External"/><Relationship Id="rId2956" Type="http://schemas.openxmlformats.org/officeDocument/2006/relationships/hyperlink" Target="https://twitter.com/" TargetMode="External"/><Relationship Id="rId623" Type="http://schemas.openxmlformats.org/officeDocument/2006/relationships/hyperlink" Target="https://www.youtube.com/watch?v=-W5I1VoVWiI&amp;feature=youtu.be" TargetMode="External"/><Relationship Id="rId830" Type="http://schemas.openxmlformats.org/officeDocument/2006/relationships/hyperlink" Target="https://acgl.co.za/t" TargetMode="External"/><Relationship Id="rId928" Type="http://schemas.openxmlformats.org/officeDocument/2006/relationships/hyperlink" Target="https://twitter.com/" TargetMode="External"/><Relationship Id="rId1460" Type="http://schemas.openxmlformats.org/officeDocument/2006/relationships/hyperlink" Target="https://twitter.com/" TargetMode="External"/><Relationship Id="rId1558" Type="http://schemas.openxmlformats.org/officeDocument/2006/relationships/hyperlink" Target="https://twitter.com/" TargetMode="External"/><Relationship Id="rId1765" Type="http://schemas.openxmlformats.org/officeDocument/2006/relationships/hyperlink" Target="https://twitter.com/" TargetMode="External"/><Relationship Id="rId2304" Type="http://schemas.openxmlformats.org/officeDocument/2006/relationships/hyperlink" Target="https://twitter.com/" TargetMode="External"/><Relationship Id="rId2511" Type="http://schemas.openxmlformats.org/officeDocument/2006/relationships/hyperlink" Target="https://twitter.com/" TargetMode="External"/><Relationship Id="rId2609" Type="http://schemas.openxmlformats.org/officeDocument/2006/relationships/hyperlink" Target="https://twitter.com/" TargetMode="External"/><Relationship Id="rId57" Type="http://schemas.openxmlformats.org/officeDocument/2006/relationships/hyperlink" Target="https://twitter.com/ASTROGamingUK/status/927472508202291202" TargetMode="External"/><Relationship Id="rId1113" Type="http://schemas.openxmlformats.org/officeDocument/2006/relationships/hyperlink" Target="https://twitter.com/" TargetMode="External"/><Relationship Id="rId1320" Type="http://schemas.openxmlformats.org/officeDocument/2006/relationships/hyperlink" Target="https://twitter.com/" TargetMode="External"/><Relationship Id="rId1418" Type="http://schemas.openxmlformats.org/officeDocument/2006/relationships/hyperlink" Target="https://twitter.com/" TargetMode="External"/><Relationship Id="rId1972" Type="http://schemas.openxmlformats.org/officeDocument/2006/relationships/hyperlink" Target="https://twitter.com/" TargetMode="External"/><Relationship Id="rId2816" Type="http://schemas.openxmlformats.org/officeDocument/2006/relationships/hyperlink" Target="https://twitter.com/" TargetMode="External"/><Relationship Id="rId1625" Type="http://schemas.openxmlformats.org/officeDocument/2006/relationships/hyperlink" Target="https://twitter.com/" TargetMode="External"/><Relationship Id="rId1832" Type="http://schemas.openxmlformats.org/officeDocument/2006/relationships/hyperlink" Target="https://twitter.com/" TargetMode="External"/><Relationship Id="rId3078" Type="http://schemas.openxmlformats.org/officeDocument/2006/relationships/hyperlink" Target="https://twitter.com/" TargetMode="External"/><Relationship Id="rId3285" Type="http://schemas.openxmlformats.org/officeDocument/2006/relationships/hyperlink" Target="https://twitter.com/" TargetMode="External"/><Relationship Id="rId2094" Type="http://schemas.openxmlformats.org/officeDocument/2006/relationships/hyperlink" Target="https://twitter.com/" TargetMode="External"/><Relationship Id="rId3145" Type="http://schemas.openxmlformats.org/officeDocument/2006/relationships/hyperlink" Target="https://twitter.com/" TargetMode="External"/><Relationship Id="rId3352" Type="http://schemas.openxmlformats.org/officeDocument/2006/relationships/hyperlink" Target="https://twitter.com/" TargetMode="External"/><Relationship Id="rId273" Type="http://schemas.openxmlformats.org/officeDocument/2006/relationships/hyperlink" Target="https://twitter.com/i/web/status/927480432026963968" TargetMode="External"/><Relationship Id="rId480" Type="http://schemas.openxmlformats.org/officeDocument/2006/relationships/hyperlink" Target="https://gleam.io/oyimv-OESP7L?l=http%3A%2F%2Fwww.postabargain.co.uk%2Fpages%2Fcompetition%2F2017%2Fcall-of-duty-wwii-giveaway" TargetMode="External"/><Relationship Id="rId2161" Type="http://schemas.openxmlformats.org/officeDocument/2006/relationships/hyperlink" Target="https://twitter.com/" TargetMode="External"/><Relationship Id="rId2399" Type="http://schemas.openxmlformats.org/officeDocument/2006/relationships/hyperlink" Target="https://twitter.com/" TargetMode="External"/><Relationship Id="rId3005" Type="http://schemas.openxmlformats.org/officeDocument/2006/relationships/hyperlink" Target="https://twitter.com/" TargetMode="External"/><Relationship Id="rId3212" Type="http://schemas.openxmlformats.org/officeDocument/2006/relationships/hyperlink" Target="https://twitter.com/" TargetMode="External"/><Relationship Id="rId133" Type="http://schemas.openxmlformats.org/officeDocument/2006/relationships/hyperlink" Target="http://fpsjp.net/archives/294392" TargetMode="External"/><Relationship Id="rId340" Type="http://schemas.openxmlformats.org/officeDocument/2006/relationships/hyperlink" Target="https://go.twitch.tv/gamerchick1982" TargetMode="External"/><Relationship Id="rId578" Type="http://schemas.openxmlformats.org/officeDocument/2006/relationships/hyperlink" Target="https://www.youtube.com/watch?v=-W5I1VoVWiI&amp;feature=youtu.be" TargetMode="External"/><Relationship Id="rId785" Type="http://schemas.openxmlformats.org/officeDocument/2006/relationships/hyperlink" Target="http://www.twitch.tv/bxkid7" TargetMode="External"/><Relationship Id="rId992" Type="http://schemas.openxmlformats.org/officeDocument/2006/relationships/hyperlink" Target="https://twitter.com/" TargetMode="External"/><Relationship Id="rId2021" Type="http://schemas.openxmlformats.org/officeDocument/2006/relationships/hyperlink" Target="https://twitter.com/" TargetMode="External"/><Relationship Id="rId2259" Type="http://schemas.openxmlformats.org/officeDocument/2006/relationships/hyperlink" Target="https://twitter.com/" TargetMode="External"/><Relationship Id="rId2466" Type="http://schemas.openxmlformats.org/officeDocument/2006/relationships/hyperlink" Target="https://twitter.com/" TargetMode="External"/><Relationship Id="rId2673" Type="http://schemas.openxmlformats.org/officeDocument/2006/relationships/hyperlink" Target="https://twitter.com/" TargetMode="External"/><Relationship Id="rId2880" Type="http://schemas.openxmlformats.org/officeDocument/2006/relationships/hyperlink" Target="https://twitter.com/" TargetMode="External"/><Relationship Id="rId200" Type="http://schemas.openxmlformats.org/officeDocument/2006/relationships/hyperlink" Target="http://fpsjp.net/archives/294392" TargetMode="External"/><Relationship Id="rId438" Type="http://schemas.openxmlformats.org/officeDocument/2006/relationships/hyperlink" Target="http://www.twitch.tv/dvnt_pinkie" TargetMode="External"/><Relationship Id="rId645" Type="http://schemas.openxmlformats.org/officeDocument/2006/relationships/hyperlink" Target="https://www.cdiscount.com/jeux-pc-video-console/consoles/nouvelle-ps4-slim-1-to-call-of-duty-world-war/f-1033916-711719941767.html?cm_mmc=inf-_-tw-_-31117-_-Jcod-_-&amp;cid=inf" TargetMode="External"/><Relationship Id="rId852" Type="http://schemas.openxmlformats.org/officeDocument/2006/relationships/hyperlink" Target="https://twitter.com/" TargetMode="External"/><Relationship Id="rId1068" Type="http://schemas.openxmlformats.org/officeDocument/2006/relationships/hyperlink" Target="https://twitter.com/" TargetMode="External"/><Relationship Id="rId1275" Type="http://schemas.openxmlformats.org/officeDocument/2006/relationships/hyperlink" Target="https://twitter.com/" TargetMode="External"/><Relationship Id="rId1482" Type="http://schemas.openxmlformats.org/officeDocument/2006/relationships/hyperlink" Target="https://twitter.com/" TargetMode="External"/><Relationship Id="rId2119" Type="http://schemas.openxmlformats.org/officeDocument/2006/relationships/hyperlink" Target="https://twitter.com/" TargetMode="External"/><Relationship Id="rId2326" Type="http://schemas.openxmlformats.org/officeDocument/2006/relationships/hyperlink" Target="https://twitter.com/" TargetMode="External"/><Relationship Id="rId2533" Type="http://schemas.openxmlformats.org/officeDocument/2006/relationships/hyperlink" Target="https://twitter.com/" TargetMode="External"/><Relationship Id="rId2740" Type="http://schemas.openxmlformats.org/officeDocument/2006/relationships/hyperlink" Target="https://twitter.com/" TargetMode="External"/><Relationship Id="rId2978" Type="http://schemas.openxmlformats.org/officeDocument/2006/relationships/hyperlink" Target="https://twitter.com/" TargetMode="External"/><Relationship Id="rId505" Type="http://schemas.openxmlformats.org/officeDocument/2006/relationships/hyperlink" Target="https://www.youtube.com/channel/UCvM-wHNDyjt7FMdk08zDSRQ?view_as=subscriber" TargetMode="External"/><Relationship Id="rId712" Type="http://schemas.openxmlformats.org/officeDocument/2006/relationships/hyperlink" Target="https://www.youtube.com/watch?v=-W5I1VoVWiI&amp;feature=youtu.be" TargetMode="External"/><Relationship Id="rId1135" Type="http://schemas.openxmlformats.org/officeDocument/2006/relationships/hyperlink" Target="https://twitter.com/" TargetMode="External"/><Relationship Id="rId1342" Type="http://schemas.openxmlformats.org/officeDocument/2006/relationships/hyperlink" Target="https://twitter.com/" TargetMode="External"/><Relationship Id="rId1787" Type="http://schemas.openxmlformats.org/officeDocument/2006/relationships/hyperlink" Target="https://twitter.com/" TargetMode="External"/><Relationship Id="rId1994" Type="http://schemas.openxmlformats.org/officeDocument/2006/relationships/hyperlink" Target="https://twitter.com/" TargetMode="External"/><Relationship Id="rId2838" Type="http://schemas.openxmlformats.org/officeDocument/2006/relationships/hyperlink" Target="https://twitter.com/" TargetMode="External"/><Relationship Id="rId79" Type="http://schemas.openxmlformats.org/officeDocument/2006/relationships/hyperlink" Target="https://gleam.io/kcJls/squad-up-x-cod-up-with-astro-eunited" TargetMode="External"/><Relationship Id="rId1202" Type="http://schemas.openxmlformats.org/officeDocument/2006/relationships/hyperlink" Target="https://twitter.com/" TargetMode="External"/><Relationship Id="rId1647" Type="http://schemas.openxmlformats.org/officeDocument/2006/relationships/hyperlink" Target="https://twitter.com/" TargetMode="External"/><Relationship Id="rId1854" Type="http://schemas.openxmlformats.org/officeDocument/2006/relationships/hyperlink" Target="https://twitter.com/" TargetMode="External"/><Relationship Id="rId2600" Type="http://schemas.openxmlformats.org/officeDocument/2006/relationships/hyperlink" Target="https://twitter.com/" TargetMode="External"/><Relationship Id="rId2905" Type="http://schemas.openxmlformats.org/officeDocument/2006/relationships/hyperlink" Target="https://twitter.com/" TargetMode="External"/><Relationship Id="rId1507" Type="http://schemas.openxmlformats.org/officeDocument/2006/relationships/hyperlink" Target="https://twitter.com/" TargetMode="External"/><Relationship Id="rId1714" Type="http://schemas.openxmlformats.org/officeDocument/2006/relationships/hyperlink" Target="https://twitter.com/" TargetMode="External"/><Relationship Id="rId3167" Type="http://schemas.openxmlformats.org/officeDocument/2006/relationships/hyperlink" Target="https://twitter.com/" TargetMode="External"/><Relationship Id="rId295" Type="http://schemas.openxmlformats.org/officeDocument/2006/relationships/hyperlink" Target="https://www.youtube.com/watch?v=-W5I1VoVWiI&amp;feature=youtu.be" TargetMode="External"/><Relationship Id="rId1921" Type="http://schemas.openxmlformats.org/officeDocument/2006/relationships/hyperlink" Target="https://twitter.com/" TargetMode="External"/><Relationship Id="rId3374" Type="http://schemas.openxmlformats.org/officeDocument/2006/relationships/hyperlink" Target="https://twitter.com/" TargetMode="External"/><Relationship Id="rId2183" Type="http://schemas.openxmlformats.org/officeDocument/2006/relationships/hyperlink" Target="https://twitter.com/" TargetMode="External"/><Relationship Id="rId2390" Type="http://schemas.openxmlformats.org/officeDocument/2006/relationships/hyperlink" Target="https://twitter.com/" TargetMode="External"/><Relationship Id="rId2488" Type="http://schemas.openxmlformats.org/officeDocument/2006/relationships/hyperlink" Target="https://twitter.com/" TargetMode="External"/><Relationship Id="rId3027" Type="http://schemas.openxmlformats.org/officeDocument/2006/relationships/hyperlink" Target="https://twitter.com/" TargetMode="External"/><Relationship Id="rId3234" Type="http://schemas.openxmlformats.org/officeDocument/2006/relationships/hyperlink" Target="https://twitter.com/" TargetMode="External"/><Relationship Id="rId155" Type="http://schemas.openxmlformats.org/officeDocument/2006/relationships/hyperlink" Target="https://www.youtube.com/watch?v=Qn68pQ15AOU&amp;feature=youtu.be" TargetMode="External"/><Relationship Id="rId362" Type="http://schemas.openxmlformats.org/officeDocument/2006/relationships/hyperlink" Target="http://fpsjp.net/archives/294374" TargetMode="External"/><Relationship Id="rId1297" Type="http://schemas.openxmlformats.org/officeDocument/2006/relationships/hyperlink" Target="https://twitter.com/" TargetMode="External"/><Relationship Id="rId2043" Type="http://schemas.openxmlformats.org/officeDocument/2006/relationships/hyperlink" Target="https://twitter.com/" TargetMode="External"/><Relationship Id="rId2250" Type="http://schemas.openxmlformats.org/officeDocument/2006/relationships/hyperlink" Target="https://twitter.com/" TargetMode="External"/><Relationship Id="rId2695" Type="http://schemas.openxmlformats.org/officeDocument/2006/relationships/hyperlink" Target="https://twitter.com/" TargetMode="External"/><Relationship Id="rId3301" Type="http://schemas.openxmlformats.org/officeDocument/2006/relationships/hyperlink" Target="https://twitter.com/" TargetMode="External"/><Relationship Id="rId222" Type="http://schemas.openxmlformats.org/officeDocument/2006/relationships/hyperlink" Target="http://www.postabargain.co.uk/pages/competition/2017/call-of-duty-wwii-giveaway" TargetMode="External"/><Relationship Id="rId667" Type="http://schemas.openxmlformats.org/officeDocument/2006/relationships/hyperlink" Target="http://www.game.co.uk/webapp/wcs/stores/servlet/HubArticleView?hubId=1891753&amp;articleId=1891754&amp;catalogId=10201&amp;langId=44&amp;storeId=10151" TargetMode="External"/><Relationship Id="rId874" Type="http://schemas.openxmlformats.org/officeDocument/2006/relationships/hyperlink" Target="https://twitter.com/" TargetMode="External"/><Relationship Id="rId2110" Type="http://schemas.openxmlformats.org/officeDocument/2006/relationships/hyperlink" Target="https://twitter.com/" TargetMode="External"/><Relationship Id="rId2348" Type="http://schemas.openxmlformats.org/officeDocument/2006/relationships/hyperlink" Target="https://twitter.com/" TargetMode="External"/><Relationship Id="rId2555" Type="http://schemas.openxmlformats.org/officeDocument/2006/relationships/hyperlink" Target="https://twitter.com/" TargetMode="External"/><Relationship Id="rId2762" Type="http://schemas.openxmlformats.org/officeDocument/2006/relationships/hyperlink" Target="https://twitter.com/" TargetMode="External"/><Relationship Id="rId527" Type="http://schemas.openxmlformats.org/officeDocument/2006/relationships/hyperlink" Target="https://gleam.io/kcJls/squad-up-x-cod-up-with-astro-eunited" TargetMode="External"/><Relationship Id="rId734" Type="http://schemas.openxmlformats.org/officeDocument/2006/relationships/hyperlink" Target="http://matosub.hatenablog.com/entry/2017/11/03/172953" TargetMode="External"/><Relationship Id="rId941" Type="http://schemas.openxmlformats.org/officeDocument/2006/relationships/hyperlink" Target="https://twitter.com/" TargetMode="External"/><Relationship Id="rId1157" Type="http://schemas.openxmlformats.org/officeDocument/2006/relationships/hyperlink" Target="https://twitter.com/" TargetMode="External"/><Relationship Id="rId1364" Type="http://schemas.openxmlformats.org/officeDocument/2006/relationships/hyperlink" Target="https://twitter.com/" TargetMode="External"/><Relationship Id="rId1571" Type="http://schemas.openxmlformats.org/officeDocument/2006/relationships/hyperlink" Target="https://twitter.com/" TargetMode="External"/><Relationship Id="rId2208" Type="http://schemas.openxmlformats.org/officeDocument/2006/relationships/hyperlink" Target="https://twitter.com/" TargetMode="External"/><Relationship Id="rId2415" Type="http://schemas.openxmlformats.org/officeDocument/2006/relationships/hyperlink" Target="https://twitter.com/" TargetMode="External"/><Relationship Id="rId2622" Type="http://schemas.openxmlformats.org/officeDocument/2006/relationships/hyperlink" Target="https://twitter.com/" TargetMode="External"/><Relationship Id="rId70" Type="http://schemas.openxmlformats.org/officeDocument/2006/relationships/hyperlink" Target="https://www.cdiscount.com/jeux-pc-video-console/consoles/nouvelle-ps4-slim-1-to-call-of-duty-world-war/f-1033916-711719941767.html?cm_mmc=inf-_-tw-_-31117-_-Jcod-_-&amp;cid=inf" TargetMode="External"/><Relationship Id="rId801" Type="http://schemas.openxmlformats.org/officeDocument/2006/relationships/hyperlink" Target="https://www.cdiscount.com/jeux-pc-video-console/consoles/nouvelle-ps4-slim-1-to-call-of-duty-world-war/f-1033916-711719941767.html?cm_mmc=inf-_-tw-_-31117-_-Jcod-_-&amp;cid=inf" TargetMode="External"/><Relationship Id="rId1017" Type="http://schemas.openxmlformats.org/officeDocument/2006/relationships/hyperlink" Target="https://twitter.com/" TargetMode="External"/><Relationship Id="rId1224" Type="http://schemas.openxmlformats.org/officeDocument/2006/relationships/hyperlink" Target="https://twitter.com/" TargetMode="External"/><Relationship Id="rId1431" Type="http://schemas.openxmlformats.org/officeDocument/2006/relationships/hyperlink" Target="https://twitter.com/" TargetMode="External"/><Relationship Id="rId1669" Type="http://schemas.openxmlformats.org/officeDocument/2006/relationships/hyperlink" Target="https://twitter.com/" TargetMode="External"/><Relationship Id="rId1876" Type="http://schemas.openxmlformats.org/officeDocument/2006/relationships/hyperlink" Target="https://twitter.com/" TargetMode="External"/><Relationship Id="rId2927" Type="http://schemas.openxmlformats.org/officeDocument/2006/relationships/hyperlink" Target="https://twitter.com/" TargetMode="External"/><Relationship Id="rId3091" Type="http://schemas.openxmlformats.org/officeDocument/2006/relationships/hyperlink" Target="https://twitter.com/" TargetMode="External"/><Relationship Id="rId1529" Type="http://schemas.openxmlformats.org/officeDocument/2006/relationships/hyperlink" Target="https://twitter.com/" TargetMode="External"/><Relationship Id="rId1736" Type="http://schemas.openxmlformats.org/officeDocument/2006/relationships/hyperlink" Target="https://twitter.com/" TargetMode="External"/><Relationship Id="rId1943" Type="http://schemas.openxmlformats.org/officeDocument/2006/relationships/hyperlink" Target="https://twitter.com/" TargetMode="External"/><Relationship Id="rId3189" Type="http://schemas.openxmlformats.org/officeDocument/2006/relationships/hyperlink" Target="https://twitter.com/" TargetMode="External"/><Relationship Id="rId28" Type="http://schemas.openxmlformats.org/officeDocument/2006/relationships/hyperlink" Target="https://www.youtube.com/watch?v=-W5I1VoVWiI&amp;feature=youtu.be" TargetMode="External"/><Relationship Id="rId1803" Type="http://schemas.openxmlformats.org/officeDocument/2006/relationships/hyperlink" Target="https://twitter.com/" TargetMode="External"/><Relationship Id="rId3049" Type="http://schemas.openxmlformats.org/officeDocument/2006/relationships/hyperlink" Target="https://twitter.com/" TargetMode="External"/><Relationship Id="rId3256" Type="http://schemas.openxmlformats.org/officeDocument/2006/relationships/hyperlink" Target="https://twitter.com/" TargetMode="External"/><Relationship Id="rId177" Type="http://schemas.openxmlformats.org/officeDocument/2006/relationships/hyperlink" Target="http://www.twitch.tv/iiEmmaa" TargetMode="External"/><Relationship Id="rId384" Type="http://schemas.openxmlformats.org/officeDocument/2006/relationships/hyperlink" Target="http://fpsjp.net/archives/294374" TargetMode="External"/><Relationship Id="rId591" Type="http://schemas.openxmlformats.org/officeDocument/2006/relationships/hyperlink" Target="https://www.youtube.com/channel/UC1b-rYt4JJ394-pINefa3bw" TargetMode="External"/><Relationship Id="rId2065" Type="http://schemas.openxmlformats.org/officeDocument/2006/relationships/hyperlink" Target="https://twitter.com/" TargetMode="External"/><Relationship Id="rId2272" Type="http://schemas.openxmlformats.org/officeDocument/2006/relationships/hyperlink" Target="https://twitter.com/" TargetMode="External"/><Relationship Id="rId3116" Type="http://schemas.openxmlformats.org/officeDocument/2006/relationships/hyperlink" Target="https://twitter.com/" TargetMode="External"/><Relationship Id="rId244" Type="http://schemas.openxmlformats.org/officeDocument/2006/relationships/hyperlink" Target="https://www.callofduty-infobase.de/call-of-duty/call-of-duty-wwii/codwwii-sledgehammer-games-verfasst-statement-zu-serverproblemen-in-der-launch-week-58781/?utm_source=Twitter&amp;utm_medium=CoDInfobase&amp;utm_campaign=social_news" TargetMode="External"/><Relationship Id="rId689" Type="http://schemas.openxmlformats.org/officeDocument/2006/relationships/hyperlink" Target="https://www.cdiscount.com/jeux-pc-video-console/consoles/nouvelle-ps4-slim-1-to-call-of-duty-world-war/f-1033916-711719941767.html?cm_mmc=inf-_-tw-_-31117-_-Jcod-_-&amp;cid=inf" TargetMode="External"/><Relationship Id="rId896" Type="http://schemas.openxmlformats.org/officeDocument/2006/relationships/hyperlink" Target="https://twitter.com/" TargetMode="External"/><Relationship Id="rId1081" Type="http://schemas.openxmlformats.org/officeDocument/2006/relationships/hyperlink" Target="https://twitter.com/" TargetMode="External"/><Relationship Id="rId2577" Type="http://schemas.openxmlformats.org/officeDocument/2006/relationships/hyperlink" Target="https://twitter.com/" TargetMode="External"/><Relationship Id="rId2784" Type="http://schemas.openxmlformats.org/officeDocument/2006/relationships/hyperlink" Target="https://twitter.com/" TargetMode="External"/><Relationship Id="rId3323" Type="http://schemas.openxmlformats.org/officeDocument/2006/relationships/hyperlink" Target="https://twitter.com/" TargetMode="External"/><Relationship Id="rId451" Type="http://schemas.openxmlformats.org/officeDocument/2006/relationships/hyperlink" Target="https://www.youtube.com/watch?v=EB61wbsdpZY&amp;feature=youtu.be" TargetMode="External"/><Relationship Id="rId549" Type="http://schemas.openxmlformats.org/officeDocument/2006/relationships/hyperlink" Target="https://www.cdiscount.com/jeux-pc-video-console/consoles/nouvelle-ps4-slim-1-to-call-of-duty-world-war/f-1033916-711719941767.html?cm_mmc=inf-_-tw-_-31117-_-Jcod-_-&amp;cid=inf" TargetMode="External"/><Relationship Id="rId756" Type="http://schemas.openxmlformats.org/officeDocument/2006/relationships/hyperlink" Target="https://twitter.com/i/web/status/927516686709903360" TargetMode="External"/><Relationship Id="rId1179" Type="http://schemas.openxmlformats.org/officeDocument/2006/relationships/hyperlink" Target="https://twitter.com/" TargetMode="External"/><Relationship Id="rId1386" Type="http://schemas.openxmlformats.org/officeDocument/2006/relationships/hyperlink" Target="https://twitter.com/" TargetMode="External"/><Relationship Id="rId1593" Type="http://schemas.openxmlformats.org/officeDocument/2006/relationships/hyperlink" Target="https://twitter.com/" TargetMode="External"/><Relationship Id="rId2132" Type="http://schemas.openxmlformats.org/officeDocument/2006/relationships/hyperlink" Target="https://twitter.com/" TargetMode="External"/><Relationship Id="rId2437" Type="http://schemas.openxmlformats.org/officeDocument/2006/relationships/hyperlink" Target="https://twitter.com/" TargetMode="External"/><Relationship Id="rId2991" Type="http://schemas.openxmlformats.org/officeDocument/2006/relationships/hyperlink" Target="https://twitter.com/" TargetMode="External"/><Relationship Id="rId104" Type="http://schemas.openxmlformats.org/officeDocument/2006/relationships/hyperlink" Target="https://www.cdiscount.com/jeux-pc-video-console/consoles/nouvelle-ps4-slim-1-to-call-of-duty-world-war/f-1033916-711719941767.html?cm_mmc=inf-_-tw-_-31117-_-Jcod-_-&amp;cid=inf" TargetMode="External"/><Relationship Id="rId311" Type="http://schemas.openxmlformats.org/officeDocument/2006/relationships/hyperlink" Target="http://fpsjp.net/archives/294374" TargetMode="External"/><Relationship Id="rId409" Type="http://schemas.openxmlformats.org/officeDocument/2006/relationships/hyperlink" Target="https://clips.twitch.tv/PerfectEphemeralCrowImGlitch" TargetMode="External"/><Relationship Id="rId963" Type="http://schemas.openxmlformats.org/officeDocument/2006/relationships/hyperlink" Target="https://twitter.com/" TargetMode="External"/><Relationship Id="rId1039" Type="http://schemas.openxmlformats.org/officeDocument/2006/relationships/hyperlink" Target="https://twitter.com/" TargetMode="External"/><Relationship Id="rId1246" Type="http://schemas.openxmlformats.org/officeDocument/2006/relationships/hyperlink" Target="https://twitter.com/" TargetMode="External"/><Relationship Id="rId1898" Type="http://schemas.openxmlformats.org/officeDocument/2006/relationships/hyperlink" Target="https://twitter.com/" TargetMode="External"/><Relationship Id="rId2644" Type="http://schemas.openxmlformats.org/officeDocument/2006/relationships/hyperlink" Target="https://twitter.com/" TargetMode="External"/><Relationship Id="rId2851" Type="http://schemas.openxmlformats.org/officeDocument/2006/relationships/hyperlink" Target="https://twitter.com/" TargetMode="External"/><Relationship Id="rId2949" Type="http://schemas.openxmlformats.org/officeDocument/2006/relationships/hyperlink" Target="https://twitter.com/" TargetMode="External"/><Relationship Id="rId92" Type="http://schemas.openxmlformats.org/officeDocument/2006/relationships/hyperlink" Target="https://twitter.com/i/web/status/927477015468544000" TargetMode="External"/><Relationship Id="rId616" Type="http://schemas.openxmlformats.org/officeDocument/2006/relationships/hyperlink" Target="https://twitter.com/i/web/status/927508325834555393" TargetMode="External"/><Relationship Id="rId823" Type="http://schemas.openxmlformats.org/officeDocument/2006/relationships/hyperlink" Target="https://www.youtube.com/watch?v=-W5I1VoVWiI&amp;feature=youtu.be" TargetMode="External"/><Relationship Id="rId1453" Type="http://schemas.openxmlformats.org/officeDocument/2006/relationships/hyperlink" Target="https://twitter.com/" TargetMode="External"/><Relationship Id="rId1660" Type="http://schemas.openxmlformats.org/officeDocument/2006/relationships/hyperlink" Target="https://twitter.com/" TargetMode="External"/><Relationship Id="rId1758" Type="http://schemas.openxmlformats.org/officeDocument/2006/relationships/hyperlink" Target="https://twitter.com/" TargetMode="External"/><Relationship Id="rId2504" Type="http://schemas.openxmlformats.org/officeDocument/2006/relationships/hyperlink" Target="https://twitter.com/" TargetMode="External"/><Relationship Id="rId2711" Type="http://schemas.openxmlformats.org/officeDocument/2006/relationships/hyperlink" Target="https://twitter.com/" TargetMode="External"/><Relationship Id="rId2809" Type="http://schemas.openxmlformats.org/officeDocument/2006/relationships/hyperlink" Target="https://twitter.com/" TargetMode="External"/><Relationship Id="rId1106" Type="http://schemas.openxmlformats.org/officeDocument/2006/relationships/hyperlink" Target="https://twitter.com/" TargetMode="External"/><Relationship Id="rId1313" Type="http://schemas.openxmlformats.org/officeDocument/2006/relationships/hyperlink" Target="https://twitter.com/" TargetMode="External"/><Relationship Id="rId1520" Type="http://schemas.openxmlformats.org/officeDocument/2006/relationships/hyperlink" Target="https://twitter.com/" TargetMode="External"/><Relationship Id="rId1965" Type="http://schemas.openxmlformats.org/officeDocument/2006/relationships/hyperlink" Target="https://twitter.com/" TargetMode="External"/><Relationship Id="rId3180" Type="http://schemas.openxmlformats.org/officeDocument/2006/relationships/hyperlink" Target="https://twitter.com/" TargetMode="External"/><Relationship Id="rId1618" Type="http://schemas.openxmlformats.org/officeDocument/2006/relationships/hyperlink" Target="https://twitter.com/" TargetMode="External"/><Relationship Id="rId1825" Type="http://schemas.openxmlformats.org/officeDocument/2006/relationships/hyperlink" Target="https://twitter.com/" TargetMode="External"/><Relationship Id="rId3040" Type="http://schemas.openxmlformats.org/officeDocument/2006/relationships/hyperlink" Target="https://twitter.com/" TargetMode="External"/><Relationship Id="rId3278" Type="http://schemas.openxmlformats.org/officeDocument/2006/relationships/hyperlink" Target="https://twitter.com/" TargetMode="External"/><Relationship Id="rId199" Type="http://schemas.openxmlformats.org/officeDocument/2006/relationships/hyperlink" Target="https://www.youtube.com/watch?v=-W5I1VoVWiI&amp;feature=youtu.be" TargetMode="External"/><Relationship Id="rId2087" Type="http://schemas.openxmlformats.org/officeDocument/2006/relationships/hyperlink" Target="https://twitter.com/" TargetMode="External"/><Relationship Id="rId2294" Type="http://schemas.openxmlformats.org/officeDocument/2006/relationships/hyperlink" Target="https://twitter.com/" TargetMode="External"/><Relationship Id="rId3138" Type="http://schemas.openxmlformats.org/officeDocument/2006/relationships/hyperlink" Target="https://twitter.com/" TargetMode="External"/><Relationship Id="rId3345" Type="http://schemas.openxmlformats.org/officeDocument/2006/relationships/hyperlink" Target="https://twitter.com/" TargetMode="External"/><Relationship Id="rId266" Type="http://schemas.openxmlformats.org/officeDocument/2006/relationships/hyperlink" Target="http://www.jp.playstation.com/psblog/pickup/codwwii/" TargetMode="External"/><Relationship Id="rId473" Type="http://schemas.openxmlformats.org/officeDocument/2006/relationships/hyperlink" Target="https://support.activision.com/articles/en_US/FAQ/Known-Issues-in-Call-of-Duty-WWII" TargetMode="External"/><Relationship Id="rId680" Type="http://schemas.openxmlformats.org/officeDocument/2006/relationships/hyperlink" Target="https://www.youtube.com/watch?v=-W5I1VoVWiI&amp;feature=youtu.be" TargetMode="External"/><Relationship Id="rId2154" Type="http://schemas.openxmlformats.org/officeDocument/2006/relationships/hyperlink" Target="https://twitter.com/" TargetMode="External"/><Relationship Id="rId2361" Type="http://schemas.openxmlformats.org/officeDocument/2006/relationships/hyperlink" Target="https://twitter.com/" TargetMode="External"/><Relationship Id="rId2599" Type="http://schemas.openxmlformats.org/officeDocument/2006/relationships/hyperlink" Target="https://twitter.com/" TargetMode="External"/><Relationship Id="rId3205" Type="http://schemas.openxmlformats.org/officeDocument/2006/relationships/hyperlink" Target="https://twitter.com/" TargetMode="External"/><Relationship Id="rId126" Type="http://schemas.openxmlformats.org/officeDocument/2006/relationships/hyperlink" Target="http://www.postabargain.co.uk/pages/competition/2017/call-of-duty-wwii-giveaway" TargetMode="External"/><Relationship Id="rId333" Type="http://schemas.openxmlformats.org/officeDocument/2006/relationships/hyperlink" Target="https://www.youtube.com/watch?v=-W5I1VoVWiI&amp;feature=youtu.be" TargetMode="External"/><Relationship Id="rId540" Type="http://schemas.openxmlformats.org/officeDocument/2006/relationships/hyperlink" Target="https://www.youtube.com/watch?v=-W5I1VoVWiI&amp;feature=youtu.be" TargetMode="External"/><Relationship Id="rId778" Type="http://schemas.openxmlformats.org/officeDocument/2006/relationships/hyperlink" Target="https://www.youtube.com/watch?v=PH3vf097Pnk&amp;feature=youtu.be" TargetMode="External"/><Relationship Id="rId985" Type="http://schemas.openxmlformats.org/officeDocument/2006/relationships/hyperlink" Target="https://twitter.com/" TargetMode="External"/><Relationship Id="rId1170" Type="http://schemas.openxmlformats.org/officeDocument/2006/relationships/hyperlink" Target="https://twitter.com/" TargetMode="External"/><Relationship Id="rId2014" Type="http://schemas.openxmlformats.org/officeDocument/2006/relationships/hyperlink" Target="https://twitter.com/" TargetMode="External"/><Relationship Id="rId2221" Type="http://schemas.openxmlformats.org/officeDocument/2006/relationships/hyperlink" Target="https://twitter.com/" TargetMode="External"/><Relationship Id="rId2459" Type="http://schemas.openxmlformats.org/officeDocument/2006/relationships/hyperlink" Target="https://twitter.com/" TargetMode="External"/><Relationship Id="rId2666" Type="http://schemas.openxmlformats.org/officeDocument/2006/relationships/hyperlink" Target="https://twitter.com/" TargetMode="External"/><Relationship Id="rId2873" Type="http://schemas.openxmlformats.org/officeDocument/2006/relationships/hyperlink" Target="https://twitter.com/" TargetMode="External"/><Relationship Id="rId638" Type="http://schemas.openxmlformats.org/officeDocument/2006/relationships/hyperlink" Target="https://gleam.io/kcJls/squad-up-x-cod-up-with-astro-eunited" TargetMode="External"/><Relationship Id="rId845" Type="http://schemas.openxmlformats.org/officeDocument/2006/relationships/hyperlink" Target="http://www.postabargain.co.uk/categories/ps4/call-of-duty-wwii-ps4/073289" TargetMode="External"/><Relationship Id="rId1030" Type="http://schemas.openxmlformats.org/officeDocument/2006/relationships/hyperlink" Target="https://twitter.com/" TargetMode="External"/><Relationship Id="rId1268" Type="http://schemas.openxmlformats.org/officeDocument/2006/relationships/hyperlink" Target="https://twitter.com/" TargetMode="External"/><Relationship Id="rId1475" Type="http://schemas.openxmlformats.org/officeDocument/2006/relationships/hyperlink" Target="https://twitter.com/" TargetMode="External"/><Relationship Id="rId1682" Type="http://schemas.openxmlformats.org/officeDocument/2006/relationships/hyperlink" Target="https://twitter.com/" TargetMode="External"/><Relationship Id="rId2319" Type="http://schemas.openxmlformats.org/officeDocument/2006/relationships/hyperlink" Target="https://twitter.com/" TargetMode="External"/><Relationship Id="rId2526" Type="http://schemas.openxmlformats.org/officeDocument/2006/relationships/hyperlink" Target="https://twitter.com/" TargetMode="External"/><Relationship Id="rId2733" Type="http://schemas.openxmlformats.org/officeDocument/2006/relationships/hyperlink" Target="https://twitter.com/" TargetMode="External"/><Relationship Id="rId400" Type="http://schemas.openxmlformats.org/officeDocument/2006/relationships/hyperlink" Target="http://fpsjp.net/archives/294374" TargetMode="External"/><Relationship Id="rId705" Type="http://schemas.openxmlformats.org/officeDocument/2006/relationships/hyperlink" Target="https://www.callofduty-infobase.de/call-of-duty/call-of-duty-wwii/codwwii-sledgehammer-games-verfasst-statement-zu-serverproblemen-in-der-launch-week-58781/?utm_source=Twitter&amp;utm_medium=CoDInfobase&amp;utm_campaign=social_news" TargetMode="External"/><Relationship Id="rId1128" Type="http://schemas.openxmlformats.org/officeDocument/2006/relationships/hyperlink" Target="https://twitter.com/" TargetMode="External"/><Relationship Id="rId1335" Type="http://schemas.openxmlformats.org/officeDocument/2006/relationships/hyperlink" Target="https://twitter.com/" TargetMode="External"/><Relationship Id="rId1542" Type="http://schemas.openxmlformats.org/officeDocument/2006/relationships/hyperlink" Target="https://twitter.com/" TargetMode="External"/><Relationship Id="rId1987" Type="http://schemas.openxmlformats.org/officeDocument/2006/relationships/hyperlink" Target="https://twitter.com/" TargetMode="External"/><Relationship Id="rId2940" Type="http://schemas.openxmlformats.org/officeDocument/2006/relationships/hyperlink" Target="https://twitter.com/" TargetMode="External"/><Relationship Id="rId912" Type="http://schemas.openxmlformats.org/officeDocument/2006/relationships/hyperlink" Target="https://twitter.com/" TargetMode="External"/><Relationship Id="rId1847" Type="http://schemas.openxmlformats.org/officeDocument/2006/relationships/hyperlink" Target="https://twitter.com/" TargetMode="External"/><Relationship Id="rId2800" Type="http://schemas.openxmlformats.org/officeDocument/2006/relationships/hyperlink" Target="https://twitter.com/" TargetMode="External"/><Relationship Id="rId41" Type="http://schemas.openxmlformats.org/officeDocument/2006/relationships/hyperlink" Target="https://gleam.io/oyimv-mw5r6S?l=http%3A%2F%2Fwww.postabargain.co.uk%2Fpages%2Fcompetition%2F2017%2Fcall-of-duty-wwii-giveaway" TargetMode="External"/><Relationship Id="rId1402" Type="http://schemas.openxmlformats.org/officeDocument/2006/relationships/hyperlink" Target="https://twitter.com/" TargetMode="External"/><Relationship Id="rId1707" Type="http://schemas.openxmlformats.org/officeDocument/2006/relationships/hyperlink" Target="https://twitter.com/" TargetMode="External"/><Relationship Id="rId3062" Type="http://schemas.openxmlformats.org/officeDocument/2006/relationships/hyperlink" Target="https://twitter.com/" TargetMode="External"/><Relationship Id="rId190" Type="http://schemas.openxmlformats.org/officeDocument/2006/relationships/hyperlink" Target="http://www.vgn.it/notizia/45466/call-of-duty-wwii-un-pacchetto-contenuti-esclusivi-festeggiare-lancio/" TargetMode="External"/><Relationship Id="rId288" Type="http://schemas.openxmlformats.org/officeDocument/2006/relationships/hyperlink" Target="https://www.youtube.com/watch?v=mpqMlUwXfJY&amp;feature=youtu.be" TargetMode="External"/><Relationship Id="rId1914" Type="http://schemas.openxmlformats.org/officeDocument/2006/relationships/hyperlink" Target="https://twitter.com/" TargetMode="External"/><Relationship Id="rId3367" Type="http://schemas.openxmlformats.org/officeDocument/2006/relationships/hyperlink" Target="https://twitter.com/" TargetMode="External"/><Relationship Id="rId495" Type="http://schemas.openxmlformats.org/officeDocument/2006/relationships/hyperlink" Target="https://www.youtube.com/watch?v=RRC18a6KCNY&amp;feature=youtu.be&amp;a" TargetMode="External"/><Relationship Id="rId2176" Type="http://schemas.openxmlformats.org/officeDocument/2006/relationships/hyperlink" Target="https://twitter.com/" TargetMode="External"/><Relationship Id="rId2383" Type="http://schemas.openxmlformats.org/officeDocument/2006/relationships/hyperlink" Target="https://twitter.com/" TargetMode="External"/><Relationship Id="rId2590" Type="http://schemas.openxmlformats.org/officeDocument/2006/relationships/hyperlink" Target="https://twitter.com/" TargetMode="External"/><Relationship Id="rId3227" Type="http://schemas.openxmlformats.org/officeDocument/2006/relationships/hyperlink" Target="https://twitter.com/" TargetMode="External"/><Relationship Id="rId148" Type="http://schemas.openxmlformats.org/officeDocument/2006/relationships/hyperlink" Target="http://fpsjp.net/archives/294374" TargetMode="External"/><Relationship Id="rId355" Type="http://schemas.openxmlformats.org/officeDocument/2006/relationships/hyperlink" Target="https://www.youtube.com/watch?v=-W5I1VoVWiI&amp;feature=youtu.be" TargetMode="External"/><Relationship Id="rId562" Type="http://schemas.openxmlformats.org/officeDocument/2006/relationships/hyperlink" Target="http://fpsjp.net/archives/294374" TargetMode="External"/><Relationship Id="rId1192" Type="http://schemas.openxmlformats.org/officeDocument/2006/relationships/hyperlink" Target="https://twitter.com/" TargetMode="External"/><Relationship Id="rId2036" Type="http://schemas.openxmlformats.org/officeDocument/2006/relationships/hyperlink" Target="https://twitter.com/" TargetMode="External"/><Relationship Id="rId2243" Type="http://schemas.openxmlformats.org/officeDocument/2006/relationships/hyperlink" Target="https://twitter.com/" TargetMode="External"/><Relationship Id="rId2450" Type="http://schemas.openxmlformats.org/officeDocument/2006/relationships/hyperlink" Target="https://twitter.com/" TargetMode="External"/><Relationship Id="rId2688" Type="http://schemas.openxmlformats.org/officeDocument/2006/relationships/hyperlink" Target="https://twitter.com/" TargetMode="External"/><Relationship Id="rId2895" Type="http://schemas.openxmlformats.org/officeDocument/2006/relationships/hyperlink" Target="https://twitter.com/" TargetMode="External"/><Relationship Id="rId215" Type="http://schemas.openxmlformats.org/officeDocument/2006/relationships/hyperlink" Target="https://twitter.com/i/web/status/927484706635042816" TargetMode="External"/><Relationship Id="rId422" Type="http://schemas.openxmlformats.org/officeDocument/2006/relationships/hyperlink" Target="https://www.youtube.com/watch?v=8cWqM8fQoO8&amp;feature=youtu.be&amp;a" TargetMode="External"/><Relationship Id="rId867" Type="http://schemas.openxmlformats.org/officeDocument/2006/relationships/hyperlink" Target="https://twitter.com/" TargetMode="External"/><Relationship Id="rId1052" Type="http://schemas.openxmlformats.org/officeDocument/2006/relationships/hyperlink" Target="https://twitter.com/" TargetMode="External"/><Relationship Id="rId1497" Type="http://schemas.openxmlformats.org/officeDocument/2006/relationships/hyperlink" Target="https://twitter.com/" TargetMode="External"/><Relationship Id="rId2103" Type="http://schemas.openxmlformats.org/officeDocument/2006/relationships/hyperlink" Target="https://twitter.com/" TargetMode="External"/><Relationship Id="rId2310" Type="http://schemas.openxmlformats.org/officeDocument/2006/relationships/hyperlink" Target="https://twitter.com/" TargetMode="External"/><Relationship Id="rId2548" Type="http://schemas.openxmlformats.org/officeDocument/2006/relationships/hyperlink" Target="https://twitter.com/" TargetMode="External"/><Relationship Id="rId2755" Type="http://schemas.openxmlformats.org/officeDocument/2006/relationships/hyperlink" Target="https://twitter.com/" TargetMode="External"/><Relationship Id="rId2962" Type="http://schemas.openxmlformats.org/officeDocument/2006/relationships/hyperlink" Target="https://twitter.com/" TargetMode="External"/><Relationship Id="rId727" Type="http://schemas.openxmlformats.org/officeDocument/2006/relationships/hyperlink" Target="https://go.twitch.tv/sarahjayne993" TargetMode="External"/><Relationship Id="rId934" Type="http://schemas.openxmlformats.org/officeDocument/2006/relationships/hyperlink" Target="https://twitter.com/" TargetMode="External"/><Relationship Id="rId1357" Type="http://schemas.openxmlformats.org/officeDocument/2006/relationships/hyperlink" Target="https://twitter.com/" TargetMode="External"/><Relationship Id="rId1564" Type="http://schemas.openxmlformats.org/officeDocument/2006/relationships/hyperlink" Target="https://twitter.com/" TargetMode="External"/><Relationship Id="rId1771" Type="http://schemas.openxmlformats.org/officeDocument/2006/relationships/hyperlink" Target="https://twitter.com/" TargetMode="External"/><Relationship Id="rId2408" Type="http://schemas.openxmlformats.org/officeDocument/2006/relationships/hyperlink" Target="https://twitter.com/" TargetMode="External"/><Relationship Id="rId2615" Type="http://schemas.openxmlformats.org/officeDocument/2006/relationships/hyperlink" Target="https://twitter.com/" TargetMode="External"/><Relationship Id="rId2822" Type="http://schemas.openxmlformats.org/officeDocument/2006/relationships/hyperlink" Target="https://twitter.com/" TargetMode="External"/><Relationship Id="rId63" Type="http://schemas.openxmlformats.org/officeDocument/2006/relationships/hyperlink" Target="https://gleam.io/5UehP/turtle-beach-cod-wwii-giveaway" TargetMode="External"/><Relationship Id="rId1217" Type="http://schemas.openxmlformats.org/officeDocument/2006/relationships/hyperlink" Target="https://twitter.com/" TargetMode="External"/><Relationship Id="rId1424" Type="http://schemas.openxmlformats.org/officeDocument/2006/relationships/hyperlink" Target="https://twitter.com/" TargetMode="External"/><Relationship Id="rId1631" Type="http://schemas.openxmlformats.org/officeDocument/2006/relationships/hyperlink" Target="https://twitter.com/" TargetMode="External"/><Relationship Id="rId1869" Type="http://schemas.openxmlformats.org/officeDocument/2006/relationships/hyperlink" Target="https://twitter.com/" TargetMode="External"/><Relationship Id="rId3084" Type="http://schemas.openxmlformats.org/officeDocument/2006/relationships/hyperlink" Target="https://twitter.com/" TargetMode="External"/><Relationship Id="rId3291" Type="http://schemas.openxmlformats.org/officeDocument/2006/relationships/hyperlink" Target="https://twitter.com/" TargetMode="External"/><Relationship Id="rId1729" Type="http://schemas.openxmlformats.org/officeDocument/2006/relationships/hyperlink" Target="https://twitter.com/" TargetMode="External"/><Relationship Id="rId1936" Type="http://schemas.openxmlformats.org/officeDocument/2006/relationships/hyperlink" Target="https://twitter.com/" TargetMode="External"/><Relationship Id="rId2198" Type="http://schemas.openxmlformats.org/officeDocument/2006/relationships/hyperlink" Target="https://twitter.com/" TargetMode="External"/><Relationship Id="rId3151" Type="http://schemas.openxmlformats.org/officeDocument/2006/relationships/hyperlink" Target="https://twitter.com/" TargetMode="External"/><Relationship Id="rId3249" Type="http://schemas.openxmlformats.org/officeDocument/2006/relationships/hyperlink" Target="https://twitter.com/" TargetMode="External"/><Relationship Id="rId377" Type="http://schemas.openxmlformats.org/officeDocument/2006/relationships/hyperlink" Target="http://fpsjp.net/archives/294374" TargetMode="External"/><Relationship Id="rId584" Type="http://schemas.openxmlformats.org/officeDocument/2006/relationships/hyperlink" Target="https://gleam.io/oyimv-ZqtRFj?l=http%3A%2F%2Fwww.postabargain.co.uk%2Fpages%2Fcompetition%2F2017%2Fcall-of-duty-wwii-giveaway" TargetMode="External"/><Relationship Id="rId2058" Type="http://schemas.openxmlformats.org/officeDocument/2006/relationships/hyperlink" Target="https://twitter.com/" TargetMode="External"/><Relationship Id="rId2265" Type="http://schemas.openxmlformats.org/officeDocument/2006/relationships/hyperlink" Target="https://twitter.com/" TargetMode="External"/><Relationship Id="rId3011" Type="http://schemas.openxmlformats.org/officeDocument/2006/relationships/hyperlink" Target="https://twitter.com/" TargetMode="External"/><Relationship Id="rId3109" Type="http://schemas.openxmlformats.org/officeDocument/2006/relationships/hyperlink" Target="https://twitter.com/" TargetMode="External"/><Relationship Id="rId5" Type="http://schemas.openxmlformats.org/officeDocument/2006/relationships/hyperlink" Target="http://fpsjp.net/archives/294392" TargetMode="External"/><Relationship Id="rId237" Type="http://schemas.openxmlformats.org/officeDocument/2006/relationships/hyperlink" Target="https://gleam.io/GCejJ/call-of-duty-ww2-giveaway" TargetMode="External"/><Relationship Id="rId791" Type="http://schemas.openxmlformats.org/officeDocument/2006/relationships/hyperlink" Target="http://www.twitch.tv/bxkid7" TargetMode="External"/><Relationship Id="rId889" Type="http://schemas.openxmlformats.org/officeDocument/2006/relationships/hyperlink" Target="https://twitter.com/" TargetMode="External"/><Relationship Id="rId1074" Type="http://schemas.openxmlformats.org/officeDocument/2006/relationships/hyperlink" Target="https://twitter.com/" TargetMode="External"/><Relationship Id="rId2472" Type="http://schemas.openxmlformats.org/officeDocument/2006/relationships/hyperlink" Target="https://twitter.com/" TargetMode="External"/><Relationship Id="rId2777" Type="http://schemas.openxmlformats.org/officeDocument/2006/relationships/hyperlink" Target="https://twitter.com/" TargetMode="External"/><Relationship Id="rId3316" Type="http://schemas.openxmlformats.org/officeDocument/2006/relationships/hyperlink" Target="https://twitter.com/" TargetMode="External"/><Relationship Id="rId444" Type="http://schemas.openxmlformats.org/officeDocument/2006/relationships/hyperlink" Target="http://fpsjp.net/archives/294374" TargetMode="External"/><Relationship Id="rId651" Type="http://schemas.openxmlformats.org/officeDocument/2006/relationships/hyperlink" Target="https://www.youtube.com/watch?v=-W5I1VoVWiI&amp;feature=youtu.be" TargetMode="External"/><Relationship Id="rId749" Type="http://schemas.openxmlformats.org/officeDocument/2006/relationships/hyperlink" Target="https://www.youtube.com/watch?v=-W5I1VoVWiI&amp;feature=youtu.be" TargetMode="External"/><Relationship Id="rId1281" Type="http://schemas.openxmlformats.org/officeDocument/2006/relationships/hyperlink" Target="https://twitter.com/" TargetMode="External"/><Relationship Id="rId1379" Type="http://schemas.openxmlformats.org/officeDocument/2006/relationships/hyperlink" Target="https://twitter.com/" TargetMode="External"/><Relationship Id="rId1586" Type="http://schemas.openxmlformats.org/officeDocument/2006/relationships/hyperlink" Target="https://twitter.com/" TargetMode="External"/><Relationship Id="rId2125" Type="http://schemas.openxmlformats.org/officeDocument/2006/relationships/hyperlink" Target="https://twitter.com/" TargetMode="External"/><Relationship Id="rId2332" Type="http://schemas.openxmlformats.org/officeDocument/2006/relationships/hyperlink" Target="https://twitter.com/" TargetMode="External"/><Relationship Id="rId2984" Type="http://schemas.openxmlformats.org/officeDocument/2006/relationships/hyperlink" Target="https://twitter.com/" TargetMode="External"/><Relationship Id="rId304" Type="http://schemas.openxmlformats.org/officeDocument/2006/relationships/hyperlink" Target="https://go.twitch.tv/sarahjayne993" TargetMode="External"/><Relationship Id="rId511" Type="http://schemas.openxmlformats.org/officeDocument/2006/relationships/hyperlink" Target="https://go.twitch.tv/BeagPlays" TargetMode="External"/><Relationship Id="rId609" Type="http://schemas.openxmlformats.org/officeDocument/2006/relationships/hyperlink" Target="https://www.cdiscount.com/jeux-pc-video-console/consoles/nouvelle-ps4-slim-1-to-call-of-duty-world-war/f-1033916-711719941767.html?cm_mmc=inf-_-tw-_-31117-_-Jcod-_-&amp;cid=inf" TargetMode="External"/><Relationship Id="rId956" Type="http://schemas.openxmlformats.org/officeDocument/2006/relationships/hyperlink" Target="https://twitter.com/" TargetMode="External"/><Relationship Id="rId1141" Type="http://schemas.openxmlformats.org/officeDocument/2006/relationships/hyperlink" Target="https://twitter.com/" TargetMode="External"/><Relationship Id="rId1239" Type="http://schemas.openxmlformats.org/officeDocument/2006/relationships/hyperlink" Target="https://twitter.com/" TargetMode="External"/><Relationship Id="rId1793" Type="http://schemas.openxmlformats.org/officeDocument/2006/relationships/hyperlink" Target="https://twitter.com/" TargetMode="External"/><Relationship Id="rId2637" Type="http://schemas.openxmlformats.org/officeDocument/2006/relationships/hyperlink" Target="https://twitter.com/" TargetMode="External"/><Relationship Id="rId2844" Type="http://schemas.openxmlformats.org/officeDocument/2006/relationships/hyperlink" Target="https://twitter.com/" TargetMode="External"/><Relationship Id="rId85" Type="http://schemas.openxmlformats.org/officeDocument/2006/relationships/hyperlink" Target="https://www.cdiscount.com/jeux-pc-video-console/consoles/nouvelle-ps4-slim-1-to-call-of-duty-world-war/f-1033916-711719941767.html?cm_mmc=inf-_-tw-_-31117-_-Jcod-_-&amp;cid=inf" TargetMode="External"/><Relationship Id="rId816" Type="http://schemas.openxmlformats.org/officeDocument/2006/relationships/hyperlink" Target="http://www.twitch.tv/bxkid7" TargetMode="External"/><Relationship Id="rId1001" Type="http://schemas.openxmlformats.org/officeDocument/2006/relationships/hyperlink" Target="https://twitter.com/" TargetMode="External"/><Relationship Id="rId1446" Type="http://schemas.openxmlformats.org/officeDocument/2006/relationships/hyperlink" Target="https://twitter.com/" TargetMode="External"/><Relationship Id="rId1653" Type="http://schemas.openxmlformats.org/officeDocument/2006/relationships/hyperlink" Target="https://twitter.com/" TargetMode="External"/><Relationship Id="rId1860" Type="http://schemas.openxmlformats.org/officeDocument/2006/relationships/hyperlink" Target="https://twitter.com/" TargetMode="External"/><Relationship Id="rId2704" Type="http://schemas.openxmlformats.org/officeDocument/2006/relationships/hyperlink" Target="https://twitter.com/" TargetMode="External"/><Relationship Id="rId2911" Type="http://schemas.openxmlformats.org/officeDocument/2006/relationships/hyperlink" Target="https://twitter.com/" TargetMode="External"/><Relationship Id="rId1306" Type="http://schemas.openxmlformats.org/officeDocument/2006/relationships/hyperlink" Target="https://twitter.com/" TargetMode="External"/><Relationship Id="rId1513" Type="http://schemas.openxmlformats.org/officeDocument/2006/relationships/hyperlink" Target="https://twitter.com/" TargetMode="External"/><Relationship Id="rId1720" Type="http://schemas.openxmlformats.org/officeDocument/2006/relationships/hyperlink" Target="https://twitter.com/" TargetMode="External"/><Relationship Id="rId1958" Type="http://schemas.openxmlformats.org/officeDocument/2006/relationships/hyperlink" Target="https://twitter.com/" TargetMode="External"/><Relationship Id="rId3173" Type="http://schemas.openxmlformats.org/officeDocument/2006/relationships/hyperlink" Target="https://twitter.com/" TargetMode="External"/><Relationship Id="rId3380" Type="http://schemas.openxmlformats.org/officeDocument/2006/relationships/hyperlink" Target="https://twitter.com/" TargetMode="External"/><Relationship Id="rId12" Type="http://schemas.openxmlformats.org/officeDocument/2006/relationships/hyperlink" Target="https://gleam.io/oyimv-f03kOk?l=http%3A%2F%2Fwww.postabargain.co.uk%2Fpages%2Fcompetition%2F2017%2Fcall-of-duty-wwii-giveaway" TargetMode="External"/><Relationship Id="rId1818" Type="http://schemas.openxmlformats.org/officeDocument/2006/relationships/hyperlink" Target="https://twitter.com/" TargetMode="External"/><Relationship Id="rId3033" Type="http://schemas.openxmlformats.org/officeDocument/2006/relationships/hyperlink" Target="https://twitter.com/" TargetMode="External"/><Relationship Id="rId3240" Type="http://schemas.openxmlformats.org/officeDocument/2006/relationships/hyperlink" Target="https://twitter.com/" TargetMode="External"/><Relationship Id="rId161" Type="http://schemas.openxmlformats.org/officeDocument/2006/relationships/hyperlink" Target="https://www.cdiscount.com/jeux-pc-video-console/consoles/nouvelle-ps4-slim-1-to-call-of-duty-world-war/f-1033916-711719941767.html?cm_mmc=inf-_-tw-_-31117-_-Jcod-_-&amp;cid=inf" TargetMode="External"/><Relationship Id="rId399" Type="http://schemas.openxmlformats.org/officeDocument/2006/relationships/hyperlink" Target="https://gleam.io/5UehP/turtle-beach-cod-wwii-giveaway" TargetMode="External"/><Relationship Id="rId2287" Type="http://schemas.openxmlformats.org/officeDocument/2006/relationships/hyperlink" Target="https://twitter.com/" TargetMode="External"/><Relationship Id="rId2494" Type="http://schemas.openxmlformats.org/officeDocument/2006/relationships/hyperlink" Target="https://twitter.com/" TargetMode="External"/><Relationship Id="rId3338" Type="http://schemas.openxmlformats.org/officeDocument/2006/relationships/hyperlink" Target="https://twitter.com/" TargetMode="External"/><Relationship Id="rId259" Type="http://schemas.openxmlformats.org/officeDocument/2006/relationships/hyperlink" Target="https://www.youtube.com/watch?v=-W5I1VoVWiI&amp;feature=youtu.be" TargetMode="External"/><Relationship Id="rId466" Type="http://schemas.openxmlformats.org/officeDocument/2006/relationships/hyperlink" Target="https://twitter.com/WaspsGaming_/status/926494553615556608" TargetMode="External"/><Relationship Id="rId673" Type="http://schemas.openxmlformats.org/officeDocument/2006/relationships/hyperlink" Target="https://www.youtube.com/watch?v=-W5I1VoVWiI&amp;feature=youtu.be" TargetMode="External"/><Relationship Id="rId880" Type="http://schemas.openxmlformats.org/officeDocument/2006/relationships/hyperlink" Target="https://twitter.com/" TargetMode="External"/><Relationship Id="rId1096" Type="http://schemas.openxmlformats.org/officeDocument/2006/relationships/hyperlink" Target="https://twitter.com/" TargetMode="External"/><Relationship Id="rId2147" Type="http://schemas.openxmlformats.org/officeDocument/2006/relationships/hyperlink" Target="https://twitter.com/" TargetMode="External"/><Relationship Id="rId2354" Type="http://schemas.openxmlformats.org/officeDocument/2006/relationships/hyperlink" Target="https://twitter.com/" TargetMode="External"/><Relationship Id="rId2561" Type="http://schemas.openxmlformats.org/officeDocument/2006/relationships/hyperlink" Target="https://twitter.com/" TargetMode="External"/><Relationship Id="rId2799" Type="http://schemas.openxmlformats.org/officeDocument/2006/relationships/hyperlink" Target="https://twitter.com/" TargetMode="External"/><Relationship Id="rId3100" Type="http://schemas.openxmlformats.org/officeDocument/2006/relationships/hyperlink" Target="https://twitter.com/" TargetMode="External"/><Relationship Id="rId119" Type="http://schemas.openxmlformats.org/officeDocument/2006/relationships/hyperlink" Target="https://www.cdiscount.com/jeux-pc-video-console/consoles/nouvelle-ps4-slim-1-to-call-of-duty-world-war/f-1033916-711719941767.html?cm_mmc=inf-_-tw-_-31117-_-Jcod-_-&amp;cid=inf" TargetMode="External"/><Relationship Id="rId326" Type="http://schemas.openxmlformats.org/officeDocument/2006/relationships/hyperlink" Target="https://www.cdiscount.com/jeux-pc-video-console/consoles/nouvelle-ps4-slim-1-to-call-of-duty-world-war/f-1033916-711719941767.html?cm_mmc=inf-_-tw-_-31117-_-Jcod-_-&amp;cid=inf" TargetMode="External"/><Relationship Id="rId533" Type="http://schemas.openxmlformats.org/officeDocument/2006/relationships/hyperlink" Target="https://www.youtube.com/watch?v=-W5I1VoVWiI&amp;feature=youtu.be" TargetMode="External"/><Relationship Id="rId978" Type="http://schemas.openxmlformats.org/officeDocument/2006/relationships/hyperlink" Target="https://twitter.com/" TargetMode="External"/><Relationship Id="rId1163" Type="http://schemas.openxmlformats.org/officeDocument/2006/relationships/hyperlink" Target="https://twitter.com/" TargetMode="External"/><Relationship Id="rId1370" Type="http://schemas.openxmlformats.org/officeDocument/2006/relationships/hyperlink" Target="https://twitter.com/" TargetMode="External"/><Relationship Id="rId2007" Type="http://schemas.openxmlformats.org/officeDocument/2006/relationships/hyperlink" Target="https://twitter.com/" TargetMode="External"/><Relationship Id="rId2214" Type="http://schemas.openxmlformats.org/officeDocument/2006/relationships/hyperlink" Target="https://twitter.com/" TargetMode="External"/><Relationship Id="rId2659" Type="http://schemas.openxmlformats.org/officeDocument/2006/relationships/hyperlink" Target="https://twitter.com/" TargetMode="External"/><Relationship Id="rId2866" Type="http://schemas.openxmlformats.org/officeDocument/2006/relationships/hyperlink" Target="https://twitter.com/" TargetMode="External"/><Relationship Id="rId740" Type="http://schemas.openxmlformats.org/officeDocument/2006/relationships/hyperlink" Target="https://geeksleeprinserepeat.com/2017/11/05/geekly-review-207/" TargetMode="External"/><Relationship Id="rId838" Type="http://schemas.openxmlformats.org/officeDocument/2006/relationships/hyperlink" Target="https://www.cdiscount.com/jeux-pc-video-console/consoles/nouvelle-ps4-slim-1-to-call-of-duty-world-war/f-1033916-711719941767.html?cm_mmc=inf-_-tw-_-31117-_-Jcod-_-&amp;cid=inf" TargetMode="External"/><Relationship Id="rId1023" Type="http://schemas.openxmlformats.org/officeDocument/2006/relationships/hyperlink" Target="https://twitter.com/" TargetMode="External"/><Relationship Id="rId1468" Type="http://schemas.openxmlformats.org/officeDocument/2006/relationships/hyperlink" Target="https://twitter.com/" TargetMode="External"/><Relationship Id="rId1675" Type="http://schemas.openxmlformats.org/officeDocument/2006/relationships/hyperlink" Target="https://twitter.com/" TargetMode="External"/><Relationship Id="rId1882" Type="http://schemas.openxmlformats.org/officeDocument/2006/relationships/hyperlink" Target="https://twitter.com/" TargetMode="External"/><Relationship Id="rId2421" Type="http://schemas.openxmlformats.org/officeDocument/2006/relationships/hyperlink" Target="https://twitter.com/" TargetMode="External"/><Relationship Id="rId2519" Type="http://schemas.openxmlformats.org/officeDocument/2006/relationships/hyperlink" Target="https://twitter.com/" TargetMode="External"/><Relationship Id="rId2726" Type="http://schemas.openxmlformats.org/officeDocument/2006/relationships/hyperlink" Target="https://twitter.com/" TargetMode="External"/><Relationship Id="rId600" Type="http://schemas.openxmlformats.org/officeDocument/2006/relationships/hyperlink" Target="https://go.twitch.tv/sarahjayne993" TargetMode="External"/><Relationship Id="rId1230" Type="http://schemas.openxmlformats.org/officeDocument/2006/relationships/hyperlink" Target="https://twitter.com/" TargetMode="External"/><Relationship Id="rId1328" Type="http://schemas.openxmlformats.org/officeDocument/2006/relationships/hyperlink" Target="https://twitter.com/" TargetMode="External"/><Relationship Id="rId1535" Type="http://schemas.openxmlformats.org/officeDocument/2006/relationships/hyperlink" Target="https://twitter.com/" TargetMode="External"/><Relationship Id="rId2933" Type="http://schemas.openxmlformats.org/officeDocument/2006/relationships/hyperlink" Target="https://twitter.com/" TargetMode="External"/><Relationship Id="rId905" Type="http://schemas.openxmlformats.org/officeDocument/2006/relationships/hyperlink" Target="https://twitter.com/" TargetMode="External"/><Relationship Id="rId1742" Type="http://schemas.openxmlformats.org/officeDocument/2006/relationships/hyperlink" Target="https://twitter.com/" TargetMode="External"/><Relationship Id="rId3195" Type="http://schemas.openxmlformats.org/officeDocument/2006/relationships/hyperlink" Target="https://twitter.com/" TargetMode="External"/><Relationship Id="rId34" Type="http://schemas.openxmlformats.org/officeDocument/2006/relationships/hyperlink" Target="https://gleam.io/oyimv-jTak4e?l=http%3A%2F%2Fwww.postabargain.co.uk%2Fpages%2Fcompetition%2F2017%2Fcall-of-duty-wwii-giveaway" TargetMode="External"/><Relationship Id="rId1602" Type="http://schemas.openxmlformats.org/officeDocument/2006/relationships/hyperlink" Target="https://twitter.com/" TargetMode="External"/><Relationship Id="rId3055" Type="http://schemas.openxmlformats.org/officeDocument/2006/relationships/hyperlink" Target="https://twitter.com/" TargetMode="External"/><Relationship Id="rId3262" Type="http://schemas.openxmlformats.org/officeDocument/2006/relationships/hyperlink" Target="https://twitter.com/" TargetMode="External"/><Relationship Id="rId183" Type="http://schemas.openxmlformats.org/officeDocument/2006/relationships/hyperlink" Target="http://fpsjp.net/archives/294374" TargetMode="External"/><Relationship Id="rId390" Type="http://schemas.openxmlformats.org/officeDocument/2006/relationships/hyperlink" Target="https://charlieintel.com/2017/11/05/call-duty-wwii-rank-reset-bug-contact-activision-support/" TargetMode="External"/><Relationship Id="rId1907" Type="http://schemas.openxmlformats.org/officeDocument/2006/relationships/hyperlink" Target="https://twitter.com/" TargetMode="External"/><Relationship Id="rId2071" Type="http://schemas.openxmlformats.org/officeDocument/2006/relationships/hyperlink" Target="https://twitter.com/" TargetMode="External"/><Relationship Id="rId3122" Type="http://schemas.openxmlformats.org/officeDocument/2006/relationships/hyperlink" Target="https://twitter.com/" TargetMode="External"/><Relationship Id="rId250" Type="http://schemas.openxmlformats.org/officeDocument/2006/relationships/hyperlink" Target="https://www.youtube.com/watch?v=-W5I1VoVWiI&amp;feature=youtu.be" TargetMode="External"/><Relationship Id="rId488" Type="http://schemas.openxmlformats.org/officeDocument/2006/relationships/hyperlink" Target="https://www.cdiscount.com/jeux-pc-video-console/consoles/nouvelle-ps4-slim-1-to-call-of-duty-world-war/f-1033916-711719941767.html?cm_mmc=inf-_-tw-_-31117-_-Jcod-_-&amp;cid=inf" TargetMode="External"/><Relationship Id="rId695" Type="http://schemas.openxmlformats.org/officeDocument/2006/relationships/hyperlink" Target="https://www.callofduty-infobase.de/call-of-duty/call-of-duty-wwii/call-of-duty-wwii-das-gratis-pathfinder-pack-58718/?utm_source=sharebutton&amp;utm_medium=twitter&amp;utm_campaign=news" TargetMode="External"/><Relationship Id="rId2169" Type="http://schemas.openxmlformats.org/officeDocument/2006/relationships/hyperlink" Target="https://twitter.com/" TargetMode="External"/><Relationship Id="rId2376" Type="http://schemas.openxmlformats.org/officeDocument/2006/relationships/hyperlink" Target="https://twitter.com/" TargetMode="External"/><Relationship Id="rId2583" Type="http://schemas.openxmlformats.org/officeDocument/2006/relationships/hyperlink" Target="https://twitter.com/" TargetMode="External"/><Relationship Id="rId2790" Type="http://schemas.openxmlformats.org/officeDocument/2006/relationships/hyperlink" Target="https://twitter.com/" TargetMode="External"/><Relationship Id="rId110" Type="http://schemas.openxmlformats.org/officeDocument/2006/relationships/hyperlink" Target="https://www.youtube.com/watch?v=-W5I1VoVWiI&amp;feature=youtu.be" TargetMode="External"/><Relationship Id="rId348" Type="http://schemas.openxmlformats.org/officeDocument/2006/relationships/hyperlink" Target="http://fpsjp.net/archives/294392" TargetMode="External"/><Relationship Id="rId555" Type="http://schemas.openxmlformats.org/officeDocument/2006/relationships/hyperlink" Target="https://www.cdiscount.com/jeux-pc-video-console/consoles/nouvelle-ps4-slim-1-to-call-of-duty-world-war/f-1033916-711719941767.html?cm_mmc=inf-_-tw-_-31117-_-Jcod-_-&amp;cid=inf" TargetMode="External"/><Relationship Id="rId762" Type="http://schemas.openxmlformats.org/officeDocument/2006/relationships/hyperlink" Target="https://www.youtube.com/watch?v=PH3vf097Pnk&amp;feature=youtu.be" TargetMode="External"/><Relationship Id="rId1185" Type="http://schemas.openxmlformats.org/officeDocument/2006/relationships/hyperlink" Target="https://twitter.com/" TargetMode="External"/><Relationship Id="rId1392" Type="http://schemas.openxmlformats.org/officeDocument/2006/relationships/hyperlink" Target="https://twitter.com/" TargetMode="External"/><Relationship Id="rId2029" Type="http://schemas.openxmlformats.org/officeDocument/2006/relationships/hyperlink" Target="https://twitter.com/" TargetMode="External"/><Relationship Id="rId2236" Type="http://schemas.openxmlformats.org/officeDocument/2006/relationships/hyperlink" Target="https://twitter.com/" TargetMode="External"/><Relationship Id="rId2443" Type="http://schemas.openxmlformats.org/officeDocument/2006/relationships/hyperlink" Target="https://twitter.com/" TargetMode="External"/><Relationship Id="rId2650" Type="http://schemas.openxmlformats.org/officeDocument/2006/relationships/hyperlink" Target="https://twitter.com/" TargetMode="External"/><Relationship Id="rId2888" Type="http://schemas.openxmlformats.org/officeDocument/2006/relationships/hyperlink" Target="https://twitter.com/" TargetMode="External"/><Relationship Id="rId208" Type="http://schemas.openxmlformats.org/officeDocument/2006/relationships/hyperlink" Target="https://twitter.com/fraudlinkplayer/status/927444294666928129" TargetMode="External"/><Relationship Id="rId415" Type="http://schemas.openxmlformats.org/officeDocument/2006/relationships/hyperlink" Target="http://www.twitch.tv/Sp4zEffect" TargetMode="External"/><Relationship Id="rId622" Type="http://schemas.openxmlformats.org/officeDocument/2006/relationships/hyperlink" Target="https://www.youtube.com/watch?v=-W5I1VoVWiI&amp;feature=youtu.be" TargetMode="External"/><Relationship Id="rId1045" Type="http://schemas.openxmlformats.org/officeDocument/2006/relationships/hyperlink" Target="https://twitter.com/" TargetMode="External"/><Relationship Id="rId1252" Type="http://schemas.openxmlformats.org/officeDocument/2006/relationships/hyperlink" Target="https://twitter.com/" TargetMode="External"/><Relationship Id="rId1697" Type="http://schemas.openxmlformats.org/officeDocument/2006/relationships/hyperlink" Target="https://twitter.com/" TargetMode="External"/><Relationship Id="rId2303" Type="http://schemas.openxmlformats.org/officeDocument/2006/relationships/hyperlink" Target="https://twitter.com/" TargetMode="External"/><Relationship Id="rId2510" Type="http://schemas.openxmlformats.org/officeDocument/2006/relationships/hyperlink" Target="https://twitter.com/" TargetMode="External"/><Relationship Id="rId2748" Type="http://schemas.openxmlformats.org/officeDocument/2006/relationships/hyperlink" Target="https://twitter.com/" TargetMode="External"/><Relationship Id="rId2955" Type="http://schemas.openxmlformats.org/officeDocument/2006/relationships/hyperlink" Target="https://twitter.com/" TargetMode="External"/><Relationship Id="rId927" Type="http://schemas.openxmlformats.org/officeDocument/2006/relationships/hyperlink" Target="https://twitter.com/" TargetMode="External"/><Relationship Id="rId1112" Type="http://schemas.openxmlformats.org/officeDocument/2006/relationships/hyperlink" Target="https://twitter.com/" TargetMode="External"/><Relationship Id="rId1557" Type="http://schemas.openxmlformats.org/officeDocument/2006/relationships/hyperlink" Target="https://twitter.com/" TargetMode="External"/><Relationship Id="rId1764" Type="http://schemas.openxmlformats.org/officeDocument/2006/relationships/hyperlink" Target="https://twitter.com/" TargetMode="External"/><Relationship Id="rId1971" Type="http://schemas.openxmlformats.org/officeDocument/2006/relationships/hyperlink" Target="https://twitter.com/" TargetMode="External"/><Relationship Id="rId2608" Type="http://schemas.openxmlformats.org/officeDocument/2006/relationships/hyperlink" Target="https://twitter.com/" TargetMode="External"/><Relationship Id="rId2815" Type="http://schemas.openxmlformats.org/officeDocument/2006/relationships/hyperlink" Target="https://twitter.com/" TargetMode="External"/><Relationship Id="rId56" Type="http://schemas.openxmlformats.org/officeDocument/2006/relationships/hyperlink" Target="http://fpsjp.net/archives/294374" TargetMode="External"/><Relationship Id="rId1417" Type="http://schemas.openxmlformats.org/officeDocument/2006/relationships/hyperlink" Target="https://twitter.com/" TargetMode="External"/><Relationship Id="rId1624" Type="http://schemas.openxmlformats.org/officeDocument/2006/relationships/hyperlink" Target="https://twitter.com/" TargetMode="External"/><Relationship Id="rId1831" Type="http://schemas.openxmlformats.org/officeDocument/2006/relationships/hyperlink" Target="https://twitter.com/" TargetMode="External"/><Relationship Id="rId3077" Type="http://schemas.openxmlformats.org/officeDocument/2006/relationships/hyperlink" Target="https://twitter.com/" TargetMode="External"/><Relationship Id="rId3284" Type="http://schemas.openxmlformats.org/officeDocument/2006/relationships/hyperlink" Target="https://twitter.com/" TargetMode="External"/><Relationship Id="rId1929" Type="http://schemas.openxmlformats.org/officeDocument/2006/relationships/hyperlink" Target="https://twitter.com/" TargetMode="External"/><Relationship Id="rId2093" Type="http://schemas.openxmlformats.org/officeDocument/2006/relationships/hyperlink" Target="https://twitter.com/" TargetMode="External"/><Relationship Id="rId2398" Type="http://schemas.openxmlformats.org/officeDocument/2006/relationships/hyperlink" Target="https://twitter.com/" TargetMode="External"/><Relationship Id="rId3144" Type="http://schemas.openxmlformats.org/officeDocument/2006/relationships/hyperlink" Target="https://twitter.com/" TargetMode="External"/><Relationship Id="rId3351" Type="http://schemas.openxmlformats.org/officeDocument/2006/relationships/hyperlink" Target="https://twitter.com/" TargetMode="External"/><Relationship Id="rId272" Type="http://schemas.openxmlformats.org/officeDocument/2006/relationships/hyperlink" Target="https://www.cdiscount.com/jeux-pc-video-console/consoles/nouvelle-ps4-slim-1-to-call-of-duty-world-war/f-1033916-711719941767.html?cm_mmc=inf-_-tw-_-31117-_-Jcod-_-&amp;cid=inf" TargetMode="External"/><Relationship Id="rId577" Type="http://schemas.openxmlformats.org/officeDocument/2006/relationships/hyperlink" Target="http://fpsjp.net/archives/294374" TargetMode="External"/><Relationship Id="rId2160" Type="http://schemas.openxmlformats.org/officeDocument/2006/relationships/hyperlink" Target="https://twitter.com/" TargetMode="External"/><Relationship Id="rId2258" Type="http://schemas.openxmlformats.org/officeDocument/2006/relationships/hyperlink" Target="https://twitter.com/" TargetMode="External"/><Relationship Id="rId3004" Type="http://schemas.openxmlformats.org/officeDocument/2006/relationships/hyperlink" Target="https://twitter.com/" TargetMode="External"/><Relationship Id="rId3211" Type="http://schemas.openxmlformats.org/officeDocument/2006/relationships/hyperlink" Target="https://twitter.com/" TargetMode="External"/><Relationship Id="rId132" Type="http://schemas.openxmlformats.org/officeDocument/2006/relationships/hyperlink" Target="http://fpsjp.net/archives/294374" TargetMode="External"/><Relationship Id="rId784" Type="http://schemas.openxmlformats.org/officeDocument/2006/relationships/hyperlink" Target="https://www.youtube.com/watch?v=PH3vf097Pnk&amp;feature=youtu.be" TargetMode="External"/><Relationship Id="rId991" Type="http://schemas.openxmlformats.org/officeDocument/2006/relationships/hyperlink" Target="https://twitter.com/" TargetMode="External"/><Relationship Id="rId1067" Type="http://schemas.openxmlformats.org/officeDocument/2006/relationships/hyperlink" Target="https://twitter.com/" TargetMode="External"/><Relationship Id="rId2020" Type="http://schemas.openxmlformats.org/officeDocument/2006/relationships/hyperlink" Target="https://twitter.com/" TargetMode="External"/><Relationship Id="rId2465" Type="http://schemas.openxmlformats.org/officeDocument/2006/relationships/hyperlink" Target="https://twitter.com/" TargetMode="External"/><Relationship Id="rId2672" Type="http://schemas.openxmlformats.org/officeDocument/2006/relationships/hyperlink" Target="https://twitter.com/" TargetMode="External"/><Relationship Id="rId3309" Type="http://schemas.openxmlformats.org/officeDocument/2006/relationships/hyperlink" Target="https://twitter.com/" TargetMode="External"/><Relationship Id="rId437" Type="http://schemas.openxmlformats.org/officeDocument/2006/relationships/hyperlink" Target="http://www.twitch.tv/dvnt_pinkie" TargetMode="External"/><Relationship Id="rId644" Type="http://schemas.openxmlformats.org/officeDocument/2006/relationships/hyperlink" Target="https://www.cdiscount.com/jeux-pc-video-console/consoles/nouvelle-ps4-slim-1-to-call-of-duty-world-war/f-1033916-711719941767.html?cm_mmc=inf-_-tw-_-31117-_-Jcod-_-&amp;cid=inf" TargetMode="External"/><Relationship Id="rId851" Type="http://schemas.openxmlformats.org/officeDocument/2006/relationships/hyperlink" Target="https://twitter.com/" TargetMode="External"/><Relationship Id="rId1274" Type="http://schemas.openxmlformats.org/officeDocument/2006/relationships/hyperlink" Target="https://twitter.com/" TargetMode="External"/><Relationship Id="rId1481" Type="http://schemas.openxmlformats.org/officeDocument/2006/relationships/hyperlink" Target="https://twitter.com/" TargetMode="External"/><Relationship Id="rId1579" Type="http://schemas.openxmlformats.org/officeDocument/2006/relationships/hyperlink" Target="https://twitter.com/" TargetMode="External"/><Relationship Id="rId2118" Type="http://schemas.openxmlformats.org/officeDocument/2006/relationships/hyperlink" Target="https://twitter.com/" TargetMode="External"/><Relationship Id="rId2325" Type="http://schemas.openxmlformats.org/officeDocument/2006/relationships/hyperlink" Target="https://twitter.com/" TargetMode="External"/><Relationship Id="rId2532" Type="http://schemas.openxmlformats.org/officeDocument/2006/relationships/hyperlink" Target="https://twitter.com/" TargetMode="External"/><Relationship Id="rId2977" Type="http://schemas.openxmlformats.org/officeDocument/2006/relationships/hyperlink" Target="https://twitter.com/" TargetMode="External"/><Relationship Id="rId504" Type="http://schemas.openxmlformats.org/officeDocument/2006/relationships/hyperlink" Target="https://www.youtube.com/channel/UCvM-wHNDyjt7FMdk08zDSRQ?view_as=subscriber" TargetMode="External"/><Relationship Id="rId711" Type="http://schemas.openxmlformats.org/officeDocument/2006/relationships/hyperlink" Target="https://www.youtube.com/watch?v=-W5I1VoVWiI&amp;feature=youtu.be" TargetMode="External"/><Relationship Id="rId949" Type="http://schemas.openxmlformats.org/officeDocument/2006/relationships/hyperlink" Target="https://twitter.com/" TargetMode="External"/><Relationship Id="rId1134" Type="http://schemas.openxmlformats.org/officeDocument/2006/relationships/hyperlink" Target="https://twitter.com/" TargetMode="External"/><Relationship Id="rId1341" Type="http://schemas.openxmlformats.org/officeDocument/2006/relationships/hyperlink" Target="https://twitter.com/" TargetMode="External"/><Relationship Id="rId1786" Type="http://schemas.openxmlformats.org/officeDocument/2006/relationships/hyperlink" Target="https://twitter.com/" TargetMode="External"/><Relationship Id="rId1993" Type="http://schemas.openxmlformats.org/officeDocument/2006/relationships/hyperlink" Target="https://twitter.com/" TargetMode="External"/><Relationship Id="rId2837" Type="http://schemas.openxmlformats.org/officeDocument/2006/relationships/hyperlink" Target="https://twitter.com/" TargetMode="External"/><Relationship Id="rId78" Type="http://schemas.openxmlformats.org/officeDocument/2006/relationships/hyperlink" Target="https://store.playstation.com/" TargetMode="External"/><Relationship Id="rId809" Type="http://schemas.openxmlformats.org/officeDocument/2006/relationships/hyperlink" Target="http://www.twitch.tv/bxkid7" TargetMode="External"/><Relationship Id="rId1201" Type="http://schemas.openxmlformats.org/officeDocument/2006/relationships/hyperlink" Target="https://twitter.com/" TargetMode="External"/><Relationship Id="rId1439" Type="http://schemas.openxmlformats.org/officeDocument/2006/relationships/hyperlink" Target="https://twitter.com/" TargetMode="External"/><Relationship Id="rId1646" Type="http://schemas.openxmlformats.org/officeDocument/2006/relationships/hyperlink" Target="https://twitter.com/" TargetMode="External"/><Relationship Id="rId1853" Type="http://schemas.openxmlformats.org/officeDocument/2006/relationships/hyperlink" Target="https://twitter.com/" TargetMode="External"/><Relationship Id="rId2904" Type="http://schemas.openxmlformats.org/officeDocument/2006/relationships/hyperlink" Target="https://twitter.com/" TargetMode="External"/><Relationship Id="rId3099" Type="http://schemas.openxmlformats.org/officeDocument/2006/relationships/hyperlink" Target="https://twitter.com/" TargetMode="External"/><Relationship Id="rId1506" Type="http://schemas.openxmlformats.org/officeDocument/2006/relationships/hyperlink" Target="https://twitter.com/" TargetMode="External"/><Relationship Id="rId1713" Type="http://schemas.openxmlformats.org/officeDocument/2006/relationships/hyperlink" Target="https://twitter.com/" TargetMode="External"/><Relationship Id="rId1920" Type="http://schemas.openxmlformats.org/officeDocument/2006/relationships/hyperlink" Target="https://twitter.com/" TargetMode="External"/><Relationship Id="rId3166" Type="http://schemas.openxmlformats.org/officeDocument/2006/relationships/hyperlink" Target="https://twitter.com/" TargetMode="External"/><Relationship Id="rId3373" Type="http://schemas.openxmlformats.org/officeDocument/2006/relationships/hyperlink" Target="https://twitter.com/" TargetMode="External"/><Relationship Id="rId294" Type="http://schemas.openxmlformats.org/officeDocument/2006/relationships/hyperlink" Target="https://www.youtube.com/watch?v=-W5I1VoVWiI&amp;feature=youtu.be" TargetMode="External"/><Relationship Id="rId2182" Type="http://schemas.openxmlformats.org/officeDocument/2006/relationships/hyperlink" Target="https://twitter.com/" TargetMode="External"/><Relationship Id="rId3026" Type="http://schemas.openxmlformats.org/officeDocument/2006/relationships/hyperlink" Target="https://twitter.com/" TargetMode="External"/><Relationship Id="rId3233" Type="http://schemas.openxmlformats.org/officeDocument/2006/relationships/hyperlink" Target="https://twitter.com/" TargetMode="External"/><Relationship Id="rId154" Type="http://schemas.openxmlformats.org/officeDocument/2006/relationships/hyperlink" Target="https://www.youtube.com/watch?v=Qn68pQ15AOU&amp;feature=youtu.be" TargetMode="External"/><Relationship Id="rId361" Type="http://schemas.openxmlformats.org/officeDocument/2006/relationships/hyperlink" Target="https://www.cdiscount.com/jeux-pc-video-console/consoles/nouvelle-ps4-slim-1-to-call-of-duty-world-war/f-1033916-711719941767.html?cm_mmc=inf-_-tw-_-31117-_-Jcod-_-&amp;cid=inf" TargetMode="External"/><Relationship Id="rId599" Type="http://schemas.openxmlformats.org/officeDocument/2006/relationships/hyperlink" Target="https://www.youtube.com/watch?v=-W5I1VoVWiI&amp;feature=youtu.be" TargetMode="External"/><Relationship Id="rId2042" Type="http://schemas.openxmlformats.org/officeDocument/2006/relationships/hyperlink" Target="https://twitter.com/" TargetMode="External"/><Relationship Id="rId2487" Type="http://schemas.openxmlformats.org/officeDocument/2006/relationships/hyperlink" Target="https://twitter.com/" TargetMode="External"/><Relationship Id="rId2694" Type="http://schemas.openxmlformats.org/officeDocument/2006/relationships/hyperlink" Target="https://twitter.com/" TargetMode="External"/><Relationship Id="rId459" Type="http://schemas.openxmlformats.org/officeDocument/2006/relationships/hyperlink" Target="https://www.youtube.com/watch?v=-W5I1VoVWiI&amp;feature=youtu.be" TargetMode="External"/><Relationship Id="rId666" Type="http://schemas.openxmlformats.org/officeDocument/2006/relationships/hyperlink" Target="http://gulfnews.com/leisure/gaming/call-of-duty-wwii-sets-up-a-cinematic-experience-1.2117821" TargetMode="External"/><Relationship Id="rId873" Type="http://schemas.openxmlformats.org/officeDocument/2006/relationships/hyperlink" Target="https://twitter.com/" TargetMode="External"/><Relationship Id="rId1089" Type="http://schemas.openxmlformats.org/officeDocument/2006/relationships/hyperlink" Target="https://twitter.com/" TargetMode="External"/><Relationship Id="rId1296" Type="http://schemas.openxmlformats.org/officeDocument/2006/relationships/hyperlink" Target="https://twitter.com/" TargetMode="External"/><Relationship Id="rId2347" Type="http://schemas.openxmlformats.org/officeDocument/2006/relationships/hyperlink" Target="https://twitter.com/" TargetMode="External"/><Relationship Id="rId2554" Type="http://schemas.openxmlformats.org/officeDocument/2006/relationships/hyperlink" Target="https://twitter.com/" TargetMode="External"/><Relationship Id="rId2999" Type="http://schemas.openxmlformats.org/officeDocument/2006/relationships/hyperlink" Target="https://twitter.com/" TargetMode="External"/><Relationship Id="rId3300" Type="http://schemas.openxmlformats.org/officeDocument/2006/relationships/hyperlink" Target="https://twitter.com/" TargetMode="External"/><Relationship Id="rId221" Type="http://schemas.openxmlformats.org/officeDocument/2006/relationships/hyperlink" Target="https://store.playstation.com/" TargetMode="External"/><Relationship Id="rId319" Type="http://schemas.openxmlformats.org/officeDocument/2006/relationships/hyperlink" Target="https://clips.twitch.tv/BrainyAntsyDad4Head" TargetMode="External"/><Relationship Id="rId526" Type="http://schemas.openxmlformats.org/officeDocument/2006/relationships/hyperlink" Target="https://www.youtube.com/watch?v=-W5I1VoVWiI&amp;feature=youtu.be" TargetMode="External"/><Relationship Id="rId1156" Type="http://schemas.openxmlformats.org/officeDocument/2006/relationships/hyperlink" Target="https://twitter.com/" TargetMode="External"/><Relationship Id="rId1363" Type="http://schemas.openxmlformats.org/officeDocument/2006/relationships/hyperlink" Target="https://twitter.com/" TargetMode="External"/><Relationship Id="rId2207" Type="http://schemas.openxmlformats.org/officeDocument/2006/relationships/hyperlink" Target="https://twitter.com/" TargetMode="External"/><Relationship Id="rId2761" Type="http://schemas.openxmlformats.org/officeDocument/2006/relationships/hyperlink" Target="https://twitter.com/" TargetMode="External"/><Relationship Id="rId2859" Type="http://schemas.openxmlformats.org/officeDocument/2006/relationships/hyperlink" Target="https://twitter.com/" TargetMode="External"/><Relationship Id="rId733" Type="http://schemas.openxmlformats.org/officeDocument/2006/relationships/hyperlink" Target="http://matosub.hatenablog.com/entry/2017/11/06/190114" TargetMode="External"/><Relationship Id="rId940" Type="http://schemas.openxmlformats.org/officeDocument/2006/relationships/hyperlink" Target="https://twitter.com/" TargetMode="External"/><Relationship Id="rId1016" Type="http://schemas.openxmlformats.org/officeDocument/2006/relationships/hyperlink" Target="https://twitter.com/" TargetMode="External"/><Relationship Id="rId1570" Type="http://schemas.openxmlformats.org/officeDocument/2006/relationships/hyperlink" Target="https://twitter.com/" TargetMode="External"/><Relationship Id="rId1668" Type="http://schemas.openxmlformats.org/officeDocument/2006/relationships/hyperlink" Target="https://twitter.com/" TargetMode="External"/><Relationship Id="rId1875" Type="http://schemas.openxmlformats.org/officeDocument/2006/relationships/hyperlink" Target="https://twitter.com/" TargetMode="External"/><Relationship Id="rId2414" Type="http://schemas.openxmlformats.org/officeDocument/2006/relationships/hyperlink" Target="https://twitter.com/" TargetMode="External"/><Relationship Id="rId2621" Type="http://schemas.openxmlformats.org/officeDocument/2006/relationships/hyperlink" Target="https://twitter.com/" TargetMode="External"/><Relationship Id="rId2719" Type="http://schemas.openxmlformats.org/officeDocument/2006/relationships/hyperlink" Target="https://twitter.com/" TargetMode="External"/><Relationship Id="rId800" Type="http://schemas.openxmlformats.org/officeDocument/2006/relationships/hyperlink" Target="https://www.youtube.com/watch?v=-W5I1VoVWiI&amp;feature=youtu.be" TargetMode="External"/><Relationship Id="rId1223" Type="http://schemas.openxmlformats.org/officeDocument/2006/relationships/hyperlink" Target="https://twitter.com/" TargetMode="External"/><Relationship Id="rId1430" Type="http://schemas.openxmlformats.org/officeDocument/2006/relationships/hyperlink" Target="https://twitter.com/" TargetMode="External"/><Relationship Id="rId1528" Type="http://schemas.openxmlformats.org/officeDocument/2006/relationships/hyperlink" Target="https://twitter.com/" TargetMode="External"/><Relationship Id="rId2926" Type="http://schemas.openxmlformats.org/officeDocument/2006/relationships/hyperlink" Target="https://twitter.com/" TargetMode="External"/><Relationship Id="rId3090" Type="http://schemas.openxmlformats.org/officeDocument/2006/relationships/hyperlink" Target="https://twitter.com/" TargetMode="External"/><Relationship Id="rId1735" Type="http://schemas.openxmlformats.org/officeDocument/2006/relationships/hyperlink" Target="https://twitter.com/" TargetMode="External"/><Relationship Id="rId1942" Type="http://schemas.openxmlformats.org/officeDocument/2006/relationships/hyperlink" Target="https://twitter.com/" TargetMode="External"/><Relationship Id="rId3188" Type="http://schemas.openxmlformats.org/officeDocument/2006/relationships/hyperlink" Target="https://twitter.com/" TargetMode="External"/><Relationship Id="rId27" Type="http://schemas.openxmlformats.org/officeDocument/2006/relationships/hyperlink" Target="https://gleam.io/5UehP/turtle-beach-cod-wwii-giveaway" TargetMode="External"/><Relationship Id="rId1802" Type="http://schemas.openxmlformats.org/officeDocument/2006/relationships/hyperlink" Target="https://twitter.com/" TargetMode="External"/><Relationship Id="rId3048" Type="http://schemas.openxmlformats.org/officeDocument/2006/relationships/hyperlink" Target="https://twitter.com/" TargetMode="External"/><Relationship Id="rId3255" Type="http://schemas.openxmlformats.org/officeDocument/2006/relationships/hyperlink" Target="https://twitter.com/" TargetMode="External"/><Relationship Id="rId176" Type="http://schemas.openxmlformats.org/officeDocument/2006/relationships/hyperlink" Target="http://www.twitch.tv/iiEmmaa" TargetMode="External"/><Relationship Id="rId383" Type="http://schemas.openxmlformats.org/officeDocument/2006/relationships/hyperlink" Target="https://www.cdiscount.com/jeux-pc-video-console/consoles/nouvelle-ps4-slim-1-to-call-of-duty-world-war/f-1033916-711719941767.html?cm_mmc=inf-_-tw-_-31117-_-Jcod-_-&amp;cid=inf" TargetMode="External"/><Relationship Id="rId590" Type="http://schemas.openxmlformats.org/officeDocument/2006/relationships/hyperlink" Target="https://store.playstation.com/" TargetMode="External"/><Relationship Id="rId2064" Type="http://schemas.openxmlformats.org/officeDocument/2006/relationships/hyperlink" Target="https://twitter.com/" TargetMode="External"/><Relationship Id="rId2271" Type="http://schemas.openxmlformats.org/officeDocument/2006/relationships/hyperlink" Target="https://twitter.com/" TargetMode="External"/><Relationship Id="rId3115" Type="http://schemas.openxmlformats.org/officeDocument/2006/relationships/hyperlink" Target="https://twitter.com/" TargetMode="External"/><Relationship Id="rId3322" Type="http://schemas.openxmlformats.org/officeDocument/2006/relationships/hyperlink" Target="https://twitter.com/" TargetMode="External"/><Relationship Id="rId243" Type="http://schemas.openxmlformats.org/officeDocument/2006/relationships/hyperlink" Target="https://www.cdiscount.com/jeux-pc-video-console/consoles/nouvelle-ps4-slim-1-to-call-of-duty-world-war/f-1033916-711719941767.html?cm_mmc=inf-_-tw-_-31117-_-Jcod-_-&amp;cid=inf" TargetMode="External"/><Relationship Id="rId450" Type="http://schemas.openxmlformats.org/officeDocument/2006/relationships/hyperlink" Target="https://www.youtube.com/watch?v=kBZ94EAtUgk" TargetMode="External"/><Relationship Id="rId688" Type="http://schemas.openxmlformats.org/officeDocument/2006/relationships/hyperlink" Target="https://www.youtube.com/watch?v=-W5I1VoVWiI&amp;feature=youtu.be" TargetMode="External"/><Relationship Id="rId895" Type="http://schemas.openxmlformats.org/officeDocument/2006/relationships/hyperlink" Target="https://twitter.com/" TargetMode="External"/><Relationship Id="rId1080" Type="http://schemas.openxmlformats.org/officeDocument/2006/relationships/hyperlink" Target="https://twitter.com/" TargetMode="External"/><Relationship Id="rId2131" Type="http://schemas.openxmlformats.org/officeDocument/2006/relationships/hyperlink" Target="https://twitter.com/" TargetMode="External"/><Relationship Id="rId2369" Type="http://schemas.openxmlformats.org/officeDocument/2006/relationships/hyperlink" Target="https://twitter.com/" TargetMode="External"/><Relationship Id="rId2576" Type="http://schemas.openxmlformats.org/officeDocument/2006/relationships/hyperlink" Target="https://twitter.com/" TargetMode="External"/><Relationship Id="rId2783" Type="http://schemas.openxmlformats.org/officeDocument/2006/relationships/hyperlink" Target="https://twitter.com/" TargetMode="External"/><Relationship Id="rId2990" Type="http://schemas.openxmlformats.org/officeDocument/2006/relationships/hyperlink" Target="https://twitter.com/" TargetMode="External"/><Relationship Id="rId103" Type="http://schemas.openxmlformats.org/officeDocument/2006/relationships/hyperlink" Target="http://fpsjp.net/archives/294374" TargetMode="External"/><Relationship Id="rId310" Type="http://schemas.openxmlformats.org/officeDocument/2006/relationships/hyperlink" Target="https://www.youtube.com/watch?v=dxmmGYLEmMo&amp;feature=youtu.be&amp;a" TargetMode="External"/><Relationship Id="rId548" Type="http://schemas.openxmlformats.org/officeDocument/2006/relationships/hyperlink" Target="https://www.youtube.com/watch?v=-W5I1VoVWiI&amp;feature=youtu.be" TargetMode="External"/><Relationship Id="rId755" Type="http://schemas.openxmlformats.org/officeDocument/2006/relationships/hyperlink" Target="https://twitter.com/i/web/status/927516686709903360" TargetMode="External"/><Relationship Id="rId962" Type="http://schemas.openxmlformats.org/officeDocument/2006/relationships/hyperlink" Target="https://twitter.com/" TargetMode="External"/><Relationship Id="rId1178" Type="http://schemas.openxmlformats.org/officeDocument/2006/relationships/hyperlink" Target="https://twitter.com/" TargetMode="External"/><Relationship Id="rId1385" Type="http://schemas.openxmlformats.org/officeDocument/2006/relationships/hyperlink" Target="https://twitter.com/" TargetMode="External"/><Relationship Id="rId1592" Type="http://schemas.openxmlformats.org/officeDocument/2006/relationships/hyperlink" Target="https://twitter.com/" TargetMode="External"/><Relationship Id="rId2229" Type="http://schemas.openxmlformats.org/officeDocument/2006/relationships/hyperlink" Target="https://twitter.com/" TargetMode="External"/><Relationship Id="rId2436" Type="http://schemas.openxmlformats.org/officeDocument/2006/relationships/hyperlink" Target="https://twitter.com/" TargetMode="External"/><Relationship Id="rId2643" Type="http://schemas.openxmlformats.org/officeDocument/2006/relationships/hyperlink" Target="https://twitter.com/" TargetMode="External"/><Relationship Id="rId2850" Type="http://schemas.openxmlformats.org/officeDocument/2006/relationships/hyperlink" Target="https://twitter.com/" TargetMode="External"/><Relationship Id="rId91" Type="http://schemas.openxmlformats.org/officeDocument/2006/relationships/hyperlink" Target="https://twitter.com/i/web/status/927476957419319297" TargetMode="External"/><Relationship Id="rId408" Type="http://schemas.openxmlformats.org/officeDocument/2006/relationships/hyperlink" Target="https://go.twitch.tv/BeagPlays" TargetMode="External"/><Relationship Id="rId615" Type="http://schemas.openxmlformats.org/officeDocument/2006/relationships/hyperlink" Target="https://www.youtube.com/watch?v=-W5I1VoVWiI&amp;feature=youtu.be" TargetMode="External"/><Relationship Id="rId822" Type="http://schemas.openxmlformats.org/officeDocument/2006/relationships/hyperlink" Target="https://twitter.com/i/web/status/927517854274027520" TargetMode="External"/><Relationship Id="rId1038" Type="http://schemas.openxmlformats.org/officeDocument/2006/relationships/hyperlink" Target="https://twitter.com/" TargetMode="External"/><Relationship Id="rId1245" Type="http://schemas.openxmlformats.org/officeDocument/2006/relationships/hyperlink" Target="https://twitter.com/" TargetMode="External"/><Relationship Id="rId1452" Type="http://schemas.openxmlformats.org/officeDocument/2006/relationships/hyperlink" Target="https://twitter.com/" TargetMode="External"/><Relationship Id="rId1897" Type="http://schemas.openxmlformats.org/officeDocument/2006/relationships/hyperlink" Target="https://twitter.com/" TargetMode="External"/><Relationship Id="rId2503" Type="http://schemas.openxmlformats.org/officeDocument/2006/relationships/hyperlink" Target="https://twitter.com/" TargetMode="External"/><Relationship Id="rId2948" Type="http://schemas.openxmlformats.org/officeDocument/2006/relationships/hyperlink" Target="https://twitter.com/" TargetMode="External"/><Relationship Id="rId1105" Type="http://schemas.openxmlformats.org/officeDocument/2006/relationships/hyperlink" Target="https://twitter.com/" TargetMode="External"/><Relationship Id="rId1312" Type="http://schemas.openxmlformats.org/officeDocument/2006/relationships/hyperlink" Target="https://twitter.com/" TargetMode="External"/><Relationship Id="rId1757" Type="http://schemas.openxmlformats.org/officeDocument/2006/relationships/hyperlink" Target="https://twitter.com/" TargetMode="External"/><Relationship Id="rId1964" Type="http://schemas.openxmlformats.org/officeDocument/2006/relationships/hyperlink" Target="https://twitter.com/" TargetMode="External"/><Relationship Id="rId2710" Type="http://schemas.openxmlformats.org/officeDocument/2006/relationships/hyperlink" Target="https://twitter.com/" TargetMode="External"/><Relationship Id="rId2808" Type="http://schemas.openxmlformats.org/officeDocument/2006/relationships/hyperlink" Target="https://twitter.com/" TargetMode="External"/><Relationship Id="rId49" Type="http://schemas.openxmlformats.org/officeDocument/2006/relationships/hyperlink" Target="http://fpsjp.net/archives/294392" TargetMode="External"/><Relationship Id="rId1617" Type="http://schemas.openxmlformats.org/officeDocument/2006/relationships/hyperlink" Target="https://twitter.com/" TargetMode="External"/><Relationship Id="rId1824" Type="http://schemas.openxmlformats.org/officeDocument/2006/relationships/hyperlink" Target="https://twitter.com/" TargetMode="External"/><Relationship Id="rId3277" Type="http://schemas.openxmlformats.org/officeDocument/2006/relationships/hyperlink" Target="https://twitter.com/" TargetMode="External"/><Relationship Id="rId198" Type="http://schemas.openxmlformats.org/officeDocument/2006/relationships/hyperlink" Target="https://support.activision.com/articles/en_US/FAQ/Known-Issues-in-Call-of-Duty-WWII" TargetMode="External"/><Relationship Id="rId2086" Type="http://schemas.openxmlformats.org/officeDocument/2006/relationships/hyperlink" Target="https://twitter.com/" TargetMode="External"/><Relationship Id="rId2293" Type="http://schemas.openxmlformats.org/officeDocument/2006/relationships/hyperlink" Target="https://twitter.com/" TargetMode="External"/><Relationship Id="rId2598" Type="http://schemas.openxmlformats.org/officeDocument/2006/relationships/hyperlink" Target="https://twitter.com/" TargetMode="External"/><Relationship Id="rId3137" Type="http://schemas.openxmlformats.org/officeDocument/2006/relationships/hyperlink" Target="https://twitter.com/" TargetMode="External"/><Relationship Id="rId3344" Type="http://schemas.openxmlformats.org/officeDocument/2006/relationships/hyperlink" Target="https://twitter.com/" TargetMode="External"/><Relationship Id="rId265" Type="http://schemas.openxmlformats.org/officeDocument/2006/relationships/hyperlink" Target="https://www.cdiscount.com/jeux-pc-video-console/consoles/nouvelle-ps4-slim-1-to-call-of-duty-world-war/f-1033916-711719941767.html?cm_mmc=inf-_-tw-_-31117-_-Jcod-_-&amp;cid=inf" TargetMode="External"/><Relationship Id="rId472" Type="http://schemas.openxmlformats.org/officeDocument/2006/relationships/hyperlink" Target="https://www.youtube.com/watch?v=-W5I1VoVWiI&amp;feature=youtu.be" TargetMode="External"/><Relationship Id="rId2153" Type="http://schemas.openxmlformats.org/officeDocument/2006/relationships/hyperlink" Target="https://twitter.com/" TargetMode="External"/><Relationship Id="rId2360" Type="http://schemas.openxmlformats.org/officeDocument/2006/relationships/hyperlink" Target="https://twitter.com/" TargetMode="External"/><Relationship Id="rId3204" Type="http://schemas.openxmlformats.org/officeDocument/2006/relationships/hyperlink" Target="https://twitter.com/" TargetMode="External"/><Relationship Id="rId125" Type="http://schemas.openxmlformats.org/officeDocument/2006/relationships/hyperlink" Target="http://www.postabargain.co.uk/pages/competition/2017/call-of-duty-wwii-giveaway" TargetMode="External"/><Relationship Id="rId332" Type="http://schemas.openxmlformats.org/officeDocument/2006/relationships/hyperlink" Target="https://www.youtube.com/watch?v=-W5I1VoVWiI&amp;feature=youtu.be" TargetMode="External"/><Relationship Id="rId777" Type="http://schemas.openxmlformats.org/officeDocument/2006/relationships/hyperlink" Target="https://www.youtube.com/watch?v=PH3vf097Pnk&amp;feature=youtu.be" TargetMode="External"/><Relationship Id="rId984" Type="http://schemas.openxmlformats.org/officeDocument/2006/relationships/hyperlink" Target="https://twitter.com/" TargetMode="External"/><Relationship Id="rId2013" Type="http://schemas.openxmlformats.org/officeDocument/2006/relationships/hyperlink" Target="https://twitter.com/" TargetMode="External"/><Relationship Id="rId2220" Type="http://schemas.openxmlformats.org/officeDocument/2006/relationships/hyperlink" Target="https://twitter.com/" TargetMode="External"/><Relationship Id="rId2458" Type="http://schemas.openxmlformats.org/officeDocument/2006/relationships/hyperlink" Target="https://twitter.com/" TargetMode="External"/><Relationship Id="rId2665" Type="http://schemas.openxmlformats.org/officeDocument/2006/relationships/hyperlink" Target="https://twitter.com/" TargetMode="External"/><Relationship Id="rId2872" Type="http://schemas.openxmlformats.org/officeDocument/2006/relationships/hyperlink" Target="https://twitter.com/" TargetMode="External"/><Relationship Id="rId637" Type="http://schemas.openxmlformats.org/officeDocument/2006/relationships/hyperlink" Target="https://www.youtube.com/watch?v=-W5I1VoVWiI&amp;feature=youtu.be" TargetMode="External"/><Relationship Id="rId844" Type="http://schemas.openxmlformats.org/officeDocument/2006/relationships/hyperlink" Target="http://www.postabargain.co.uk/categories/ps4/call-of-duty-wwii-pro-edition-includes-season-pass-ps4/073288" TargetMode="External"/><Relationship Id="rId1267" Type="http://schemas.openxmlformats.org/officeDocument/2006/relationships/hyperlink" Target="https://twitter.com/" TargetMode="External"/><Relationship Id="rId1474" Type="http://schemas.openxmlformats.org/officeDocument/2006/relationships/hyperlink" Target="https://twitter.com/" TargetMode="External"/><Relationship Id="rId1681" Type="http://schemas.openxmlformats.org/officeDocument/2006/relationships/hyperlink" Target="https://twitter.com/" TargetMode="External"/><Relationship Id="rId2318" Type="http://schemas.openxmlformats.org/officeDocument/2006/relationships/hyperlink" Target="https://twitter.com/" TargetMode="External"/><Relationship Id="rId2525" Type="http://schemas.openxmlformats.org/officeDocument/2006/relationships/hyperlink" Target="https://twitter.com/" TargetMode="External"/><Relationship Id="rId2732" Type="http://schemas.openxmlformats.org/officeDocument/2006/relationships/hyperlink" Target="https://twitter.com/" TargetMode="External"/><Relationship Id="rId704" Type="http://schemas.openxmlformats.org/officeDocument/2006/relationships/hyperlink" Target="https://www.youtube.com/watch?v=1lpMXfrYj4Y&amp;feature=youtu.be" TargetMode="External"/><Relationship Id="rId911" Type="http://schemas.openxmlformats.org/officeDocument/2006/relationships/hyperlink" Target="https://twitter.com/" TargetMode="External"/><Relationship Id="rId1127" Type="http://schemas.openxmlformats.org/officeDocument/2006/relationships/hyperlink" Target="https://twitter.com/" TargetMode="External"/><Relationship Id="rId1334" Type="http://schemas.openxmlformats.org/officeDocument/2006/relationships/hyperlink" Target="https://twitter.com/" TargetMode="External"/><Relationship Id="rId1541" Type="http://schemas.openxmlformats.org/officeDocument/2006/relationships/hyperlink" Target="https://twitter.com/" TargetMode="External"/><Relationship Id="rId1779" Type="http://schemas.openxmlformats.org/officeDocument/2006/relationships/hyperlink" Target="https://twitter.com/" TargetMode="External"/><Relationship Id="rId1986" Type="http://schemas.openxmlformats.org/officeDocument/2006/relationships/hyperlink" Target="https://twitter.com/" TargetMode="External"/><Relationship Id="rId40" Type="http://schemas.openxmlformats.org/officeDocument/2006/relationships/hyperlink" Target="http://fpsjp.net/archives/294374" TargetMode="External"/><Relationship Id="rId1401" Type="http://schemas.openxmlformats.org/officeDocument/2006/relationships/hyperlink" Target="https://twitter.com/" TargetMode="External"/><Relationship Id="rId1639" Type="http://schemas.openxmlformats.org/officeDocument/2006/relationships/hyperlink" Target="https://twitter.com/" TargetMode="External"/><Relationship Id="rId1846" Type="http://schemas.openxmlformats.org/officeDocument/2006/relationships/hyperlink" Target="https://twitter.com/" TargetMode="External"/><Relationship Id="rId3061" Type="http://schemas.openxmlformats.org/officeDocument/2006/relationships/hyperlink" Target="https://twitter.com/" TargetMode="External"/><Relationship Id="rId3299" Type="http://schemas.openxmlformats.org/officeDocument/2006/relationships/hyperlink" Target="https://twitter.com/" TargetMode="External"/><Relationship Id="rId1706" Type="http://schemas.openxmlformats.org/officeDocument/2006/relationships/hyperlink" Target="https://twitter.com/" TargetMode="External"/><Relationship Id="rId1913" Type="http://schemas.openxmlformats.org/officeDocument/2006/relationships/hyperlink" Target="https://twitter.com/" TargetMode="External"/><Relationship Id="rId3159" Type="http://schemas.openxmlformats.org/officeDocument/2006/relationships/hyperlink" Target="https://twitter.com/" TargetMode="External"/><Relationship Id="rId3366" Type="http://schemas.openxmlformats.org/officeDocument/2006/relationships/hyperlink" Target="https://twitter.com/" TargetMode="External"/><Relationship Id="rId287" Type="http://schemas.openxmlformats.org/officeDocument/2006/relationships/hyperlink" Target="https://www.youtube.com/watch?v=-W5I1VoVWiI&amp;feature=youtu.be" TargetMode="External"/><Relationship Id="rId494" Type="http://schemas.openxmlformats.org/officeDocument/2006/relationships/hyperlink" Target="http://fpsjp.net/archives/294374" TargetMode="External"/><Relationship Id="rId2175" Type="http://schemas.openxmlformats.org/officeDocument/2006/relationships/hyperlink" Target="https://twitter.com/" TargetMode="External"/><Relationship Id="rId2382" Type="http://schemas.openxmlformats.org/officeDocument/2006/relationships/hyperlink" Target="https://twitter.com/" TargetMode="External"/><Relationship Id="rId3019" Type="http://schemas.openxmlformats.org/officeDocument/2006/relationships/hyperlink" Target="https://twitter.com/" TargetMode="External"/><Relationship Id="rId3226" Type="http://schemas.openxmlformats.org/officeDocument/2006/relationships/hyperlink" Target="https://twitter.com/" TargetMode="External"/><Relationship Id="rId147" Type="http://schemas.openxmlformats.org/officeDocument/2006/relationships/hyperlink" Target="https://www.cdiscount.com/jeux-pc-video-console/consoles/nouvelle-ps4-slim-1-to-call-of-duty-world-war/f-1033916-711719941767.html?cm_mmc=inf-_-tw-_-31117-_-Jcod-_-&amp;cid=inf" TargetMode="External"/><Relationship Id="rId354" Type="http://schemas.openxmlformats.org/officeDocument/2006/relationships/hyperlink" Target="https://www.cdiscount.com/jeux-pc-video-console/consoles/nouvelle-ps4-slim-1-to-call-of-duty-world-war/f-1033916-711719941767.html?cm_mmc=inf-_-tw-_-31117-_-Jcod-_-&amp;cid=inf" TargetMode="External"/><Relationship Id="rId799" Type="http://schemas.openxmlformats.org/officeDocument/2006/relationships/hyperlink" Target="https://www.cdiscount.com/jeux-pc-video-console/consoles/nouvelle-ps4-slim-1-to-call-of-duty-world-war/f-1033916-711719941767.html?cm_mmc=inf-_-tw-_-31117-_-Jcod-_-&amp;cid=inf" TargetMode="External"/><Relationship Id="rId1191" Type="http://schemas.openxmlformats.org/officeDocument/2006/relationships/hyperlink" Target="https://twitter.com/" TargetMode="External"/><Relationship Id="rId2035" Type="http://schemas.openxmlformats.org/officeDocument/2006/relationships/hyperlink" Target="https://twitter.com/" TargetMode="External"/><Relationship Id="rId2687" Type="http://schemas.openxmlformats.org/officeDocument/2006/relationships/hyperlink" Target="https://twitter.com/" TargetMode="External"/><Relationship Id="rId2894" Type="http://schemas.openxmlformats.org/officeDocument/2006/relationships/hyperlink" Target="https://twitter.com/" TargetMode="External"/><Relationship Id="rId561" Type="http://schemas.openxmlformats.org/officeDocument/2006/relationships/hyperlink" Target="https://go.twitch.tv/civrox" TargetMode="External"/><Relationship Id="rId659" Type="http://schemas.openxmlformats.org/officeDocument/2006/relationships/hyperlink" Target="http://www.twitch.tv/mindofcnr" TargetMode="External"/><Relationship Id="rId866" Type="http://schemas.openxmlformats.org/officeDocument/2006/relationships/hyperlink" Target="https://twitter.com/" TargetMode="External"/><Relationship Id="rId1289" Type="http://schemas.openxmlformats.org/officeDocument/2006/relationships/hyperlink" Target="https://twitter.com/" TargetMode="External"/><Relationship Id="rId1496" Type="http://schemas.openxmlformats.org/officeDocument/2006/relationships/hyperlink" Target="https://twitter.com/" TargetMode="External"/><Relationship Id="rId2242" Type="http://schemas.openxmlformats.org/officeDocument/2006/relationships/hyperlink" Target="https://twitter.com/" TargetMode="External"/><Relationship Id="rId2547" Type="http://schemas.openxmlformats.org/officeDocument/2006/relationships/hyperlink" Target="https://twitter.com/" TargetMode="External"/><Relationship Id="rId214" Type="http://schemas.openxmlformats.org/officeDocument/2006/relationships/hyperlink" Target="http://fpsjp.net/archives/294354" TargetMode="External"/><Relationship Id="rId421" Type="http://schemas.openxmlformats.org/officeDocument/2006/relationships/hyperlink" Target="https://www.youtube.com/watch?v=-W5I1VoVWiI&amp;feature=youtu.be" TargetMode="External"/><Relationship Id="rId519" Type="http://schemas.openxmlformats.org/officeDocument/2006/relationships/hyperlink" Target="https://www.cdiscount.com/jeux-pc-video-console/consoles/nouvelle-ps4-slim-1-to-call-of-duty-world-war/f-1033916-711719941767.html?cm_mmc=inf-_-tw-_-31117-_-Jcod-_-&amp;cid=inf" TargetMode="External"/><Relationship Id="rId1051" Type="http://schemas.openxmlformats.org/officeDocument/2006/relationships/hyperlink" Target="https://twitter.com/" TargetMode="External"/><Relationship Id="rId1149" Type="http://schemas.openxmlformats.org/officeDocument/2006/relationships/hyperlink" Target="https://twitter.com/" TargetMode="External"/><Relationship Id="rId1356" Type="http://schemas.openxmlformats.org/officeDocument/2006/relationships/hyperlink" Target="https://twitter.com/" TargetMode="External"/><Relationship Id="rId2102" Type="http://schemas.openxmlformats.org/officeDocument/2006/relationships/hyperlink" Target="https://twitter.com/" TargetMode="External"/><Relationship Id="rId2754" Type="http://schemas.openxmlformats.org/officeDocument/2006/relationships/hyperlink" Target="https://twitter.com/" TargetMode="External"/><Relationship Id="rId2961" Type="http://schemas.openxmlformats.org/officeDocument/2006/relationships/hyperlink" Target="https://twitter.com/" TargetMode="External"/><Relationship Id="rId726" Type="http://schemas.openxmlformats.org/officeDocument/2006/relationships/hyperlink" Target="https://support.activision.com/articles/en_US/FAQ/Known-Issues-in-Call-of-Duty-WWII" TargetMode="External"/><Relationship Id="rId933" Type="http://schemas.openxmlformats.org/officeDocument/2006/relationships/hyperlink" Target="https://twitter.com/" TargetMode="External"/><Relationship Id="rId1009" Type="http://schemas.openxmlformats.org/officeDocument/2006/relationships/hyperlink" Target="https://twitter.com/" TargetMode="External"/><Relationship Id="rId1563" Type="http://schemas.openxmlformats.org/officeDocument/2006/relationships/hyperlink" Target="https://twitter.com/" TargetMode="External"/><Relationship Id="rId1770" Type="http://schemas.openxmlformats.org/officeDocument/2006/relationships/hyperlink" Target="https://twitter.com/" TargetMode="External"/><Relationship Id="rId1868" Type="http://schemas.openxmlformats.org/officeDocument/2006/relationships/hyperlink" Target="https://twitter.com/" TargetMode="External"/><Relationship Id="rId2407" Type="http://schemas.openxmlformats.org/officeDocument/2006/relationships/hyperlink" Target="https://twitter.com/" TargetMode="External"/><Relationship Id="rId2614" Type="http://schemas.openxmlformats.org/officeDocument/2006/relationships/hyperlink" Target="https://twitter.com/" TargetMode="External"/><Relationship Id="rId2821" Type="http://schemas.openxmlformats.org/officeDocument/2006/relationships/hyperlink" Target="https://twitter.com/" TargetMode="External"/><Relationship Id="rId62" Type="http://schemas.openxmlformats.org/officeDocument/2006/relationships/hyperlink" Target="https://www.youtube.com/watch?v=gdV540-j5Y4&amp;feature=youtu.be" TargetMode="External"/><Relationship Id="rId1216" Type="http://schemas.openxmlformats.org/officeDocument/2006/relationships/hyperlink" Target="https://twitter.com/" TargetMode="External"/><Relationship Id="rId1423" Type="http://schemas.openxmlformats.org/officeDocument/2006/relationships/hyperlink" Target="https://twitter.com/" TargetMode="External"/><Relationship Id="rId1630" Type="http://schemas.openxmlformats.org/officeDocument/2006/relationships/hyperlink" Target="https://twitter.com/" TargetMode="External"/><Relationship Id="rId2919" Type="http://schemas.openxmlformats.org/officeDocument/2006/relationships/hyperlink" Target="https://twitter.com/" TargetMode="External"/><Relationship Id="rId3083" Type="http://schemas.openxmlformats.org/officeDocument/2006/relationships/hyperlink" Target="https://twitter.com/" TargetMode="External"/><Relationship Id="rId3290" Type="http://schemas.openxmlformats.org/officeDocument/2006/relationships/hyperlink" Target="https://twitter.com/" TargetMode="External"/><Relationship Id="rId1728" Type="http://schemas.openxmlformats.org/officeDocument/2006/relationships/hyperlink" Target="https://twitter.com/" TargetMode="External"/><Relationship Id="rId1935" Type="http://schemas.openxmlformats.org/officeDocument/2006/relationships/hyperlink" Target="https://twitter.com/" TargetMode="External"/><Relationship Id="rId3150" Type="http://schemas.openxmlformats.org/officeDocument/2006/relationships/hyperlink" Target="https://twitter.com/" TargetMode="External"/><Relationship Id="rId2197" Type="http://schemas.openxmlformats.org/officeDocument/2006/relationships/hyperlink" Target="https://twitter.com/" TargetMode="External"/><Relationship Id="rId3010" Type="http://schemas.openxmlformats.org/officeDocument/2006/relationships/hyperlink" Target="https://twitter.com/" TargetMode="External"/><Relationship Id="rId3248" Type="http://schemas.openxmlformats.org/officeDocument/2006/relationships/hyperlink" Target="https://twitter.com/" TargetMode="External"/><Relationship Id="rId169" Type="http://schemas.openxmlformats.org/officeDocument/2006/relationships/hyperlink" Target="https://www.youtube.com/watch?v=-W5I1VoVWiI&amp;feature=youtu.be" TargetMode="External"/><Relationship Id="rId376" Type="http://schemas.openxmlformats.org/officeDocument/2006/relationships/hyperlink" Target="http://www.twitch.tv/Sp4zEffect" TargetMode="External"/><Relationship Id="rId583" Type="http://schemas.openxmlformats.org/officeDocument/2006/relationships/hyperlink" Target="https://gleam.io/oyimv-ZqtRFj?l=http%3A%2F%2Fwww.postabargain.co.uk%2Fpages%2Fcompetition%2F2017%2Fcall-of-duty-wwii-giveaway" TargetMode="External"/><Relationship Id="rId790" Type="http://schemas.openxmlformats.org/officeDocument/2006/relationships/hyperlink" Target="https://www.youtube.com/watch?v=-W5I1VoVWiI&amp;feature=youtu.be" TargetMode="External"/><Relationship Id="rId2057" Type="http://schemas.openxmlformats.org/officeDocument/2006/relationships/hyperlink" Target="https://twitter.com/" TargetMode="External"/><Relationship Id="rId2264" Type="http://schemas.openxmlformats.org/officeDocument/2006/relationships/hyperlink" Target="https://twitter.com/" TargetMode="External"/><Relationship Id="rId2471" Type="http://schemas.openxmlformats.org/officeDocument/2006/relationships/hyperlink" Target="https://twitter.com/" TargetMode="External"/><Relationship Id="rId3108" Type="http://schemas.openxmlformats.org/officeDocument/2006/relationships/hyperlink" Target="https://twitter.com/" TargetMode="External"/><Relationship Id="rId3315" Type="http://schemas.openxmlformats.org/officeDocument/2006/relationships/hyperlink" Target="https://twitter.com/" TargetMode="External"/><Relationship Id="rId4" Type="http://schemas.openxmlformats.org/officeDocument/2006/relationships/hyperlink" Target="https://www.jp.playstation.com/blog/detail/5914/20171030-codwwii.html" TargetMode="External"/><Relationship Id="rId236" Type="http://schemas.openxmlformats.org/officeDocument/2006/relationships/hyperlink" Target="https://www.youtube.com/watch?v=-W5I1VoVWiI&amp;feature=youtu.be" TargetMode="External"/><Relationship Id="rId443" Type="http://schemas.openxmlformats.org/officeDocument/2006/relationships/hyperlink" Target="http://www.twitch.tv/dvnt_pinkie" TargetMode="External"/><Relationship Id="rId650" Type="http://schemas.openxmlformats.org/officeDocument/2006/relationships/hyperlink" Target="https://twitter.com/i/web/status/927510206480777216" TargetMode="External"/><Relationship Id="rId888" Type="http://schemas.openxmlformats.org/officeDocument/2006/relationships/hyperlink" Target="https://twitter.com/" TargetMode="External"/><Relationship Id="rId1073" Type="http://schemas.openxmlformats.org/officeDocument/2006/relationships/hyperlink" Target="https://twitter.com/" TargetMode="External"/><Relationship Id="rId1280" Type="http://schemas.openxmlformats.org/officeDocument/2006/relationships/hyperlink" Target="https://twitter.com/" TargetMode="External"/><Relationship Id="rId2124" Type="http://schemas.openxmlformats.org/officeDocument/2006/relationships/hyperlink" Target="https://twitter.com/" TargetMode="External"/><Relationship Id="rId2331" Type="http://schemas.openxmlformats.org/officeDocument/2006/relationships/hyperlink" Target="https://twitter.com/" TargetMode="External"/><Relationship Id="rId2569" Type="http://schemas.openxmlformats.org/officeDocument/2006/relationships/hyperlink" Target="https://twitter.com/" TargetMode="External"/><Relationship Id="rId2776" Type="http://schemas.openxmlformats.org/officeDocument/2006/relationships/hyperlink" Target="https://twitter.com/" TargetMode="External"/><Relationship Id="rId2983" Type="http://schemas.openxmlformats.org/officeDocument/2006/relationships/hyperlink" Target="https://twitter.com/" TargetMode="External"/><Relationship Id="rId303" Type="http://schemas.openxmlformats.org/officeDocument/2006/relationships/hyperlink" Target="http://fpsjp.net/archives/294374" TargetMode="External"/><Relationship Id="rId748" Type="http://schemas.openxmlformats.org/officeDocument/2006/relationships/hyperlink" Target="http://www.zeit.de/digital/games/2017-11/call-of-duty-ww2-geschichte-nazis" TargetMode="External"/><Relationship Id="rId955" Type="http://schemas.openxmlformats.org/officeDocument/2006/relationships/hyperlink" Target="https://twitter.com/" TargetMode="External"/><Relationship Id="rId1140" Type="http://schemas.openxmlformats.org/officeDocument/2006/relationships/hyperlink" Target="https://twitter.com/" TargetMode="External"/><Relationship Id="rId1378" Type="http://schemas.openxmlformats.org/officeDocument/2006/relationships/hyperlink" Target="https://twitter.com/" TargetMode="External"/><Relationship Id="rId1585" Type="http://schemas.openxmlformats.org/officeDocument/2006/relationships/hyperlink" Target="https://twitter.com/" TargetMode="External"/><Relationship Id="rId1792" Type="http://schemas.openxmlformats.org/officeDocument/2006/relationships/hyperlink" Target="https://twitter.com/" TargetMode="External"/><Relationship Id="rId2429" Type="http://schemas.openxmlformats.org/officeDocument/2006/relationships/hyperlink" Target="https://twitter.com/" TargetMode="External"/><Relationship Id="rId2636" Type="http://schemas.openxmlformats.org/officeDocument/2006/relationships/hyperlink" Target="https://twitter.com/" TargetMode="External"/><Relationship Id="rId2843" Type="http://schemas.openxmlformats.org/officeDocument/2006/relationships/hyperlink" Target="https://twitter.com/" TargetMode="External"/><Relationship Id="rId84" Type="http://schemas.openxmlformats.org/officeDocument/2006/relationships/hyperlink" Target="https://www.youtube.com/watch?v=-W5I1VoVWiI&amp;feature=youtu.be" TargetMode="External"/><Relationship Id="rId510" Type="http://schemas.openxmlformats.org/officeDocument/2006/relationships/hyperlink" Target="https://go.twitch.tv/BeagPlays" TargetMode="External"/><Relationship Id="rId608" Type="http://schemas.openxmlformats.org/officeDocument/2006/relationships/hyperlink" Target="https://www.youtube.com/watch?v=-W5I1VoVWiI&amp;feature=youtu.be" TargetMode="External"/><Relationship Id="rId815" Type="http://schemas.openxmlformats.org/officeDocument/2006/relationships/hyperlink" Target="http://www.twitch.tv/bxkid7" TargetMode="External"/><Relationship Id="rId1238" Type="http://schemas.openxmlformats.org/officeDocument/2006/relationships/hyperlink" Target="https://twitter.com/" TargetMode="External"/><Relationship Id="rId1445" Type="http://schemas.openxmlformats.org/officeDocument/2006/relationships/hyperlink" Target="https://twitter.com/" TargetMode="External"/><Relationship Id="rId1652" Type="http://schemas.openxmlformats.org/officeDocument/2006/relationships/hyperlink" Target="https://twitter.com/" TargetMode="External"/><Relationship Id="rId1000" Type="http://schemas.openxmlformats.org/officeDocument/2006/relationships/hyperlink" Target="https://twitter.com/" TargetMode="External"/><Relationship Id="rId1305" Type="http://schemas.openxmlformats.org/officeDocument/2006/relationships/hyperlink" Target="https://twitter.com/" TargetMode="External"/><Relationship Id="rId1957" Type="http://schemas.openxmlformats.org/officeDocument/2006/relationships/hyperlink" Target="https://twitter.com/" TargetMode="External"/><Relationship Id="rId2703" Type="http://schemas.openxmlformats.org/officeDocument/2006/relationships/hyperlink" Target="https://twitter.com/" TargetMode="External"/><Relationship Id="rId2910" Type="http://schemas.openxmlformats.org/officeDocument/2006/relationships/hyperlink" Target="https://twitter.com/" TargetMode="External"/><Relationship Id="rId1512" Type="http://schemas.openxmlformats.org/officeDocument/2006/relationships/hyperlink" Target="https://twitter.com/" TargetMode="External"/><Relationship Id="rId1817" Type="http://schemas.openxmlformats.org/officeDocument/2006/relationships/hyperlink" Target="https://twitter.com/" TargetMode="External"/><Relationship Id="rId3172" Type="http://schemas.openxmlformats.org/officeDocument/2006/relationships/hyperlink" Target="https://twitter.com/" TargetMode="External"/><Relationship Id="rId11" Type="http://schemas.openxmlformats.org/officeDocument/2006/relationships/hyperlink" Target="http://fpsjp.net/archives/294392" TargetMode="External"/><Relationship Id="rId398" Type="http://schemas.openxmlformats.org/officeDocument/2006/relationships/hyperlink" Target="http://fpsjp.net/archives/294374" TargetMode="External"/><Relationship Id="rId2079" Type="http://schemas.openxmlformats.org/officeDocument/2006/relationships/hyperlink" Target="https://twitter.com/" TargetMode="External"/><Relationship Id="rId3032" Type="http://schemas.openxmlformats.org/officeDocument/2006/relationships/hyperlink" Target="https://twitter.com/" TargetMode="External"/><Relationship Id="rId160" Type="http://schemas.openxmlformats.org/officeDocument/2006/relationships/hyperlink" Target="https://fundraise.cancerresearchuk.org/team/the-dm-lab" TargetMode="External"/><Relationship Id="rId2286" Type="http://schemas.openxmlformats.org/officeDocument/2006/relationships/hyperlink" Target="https://twitter.com/" TargetMode="External"/><Relationship Id="rId2493" Type="http://schemas.openxmlformats.org/officeDocument/2006/relationships/hyperlink" Target="https://twitter.com/" TargetMode="External"/><Relationship Id="rId3337" Type="http://schemas.openxmlformats.org/officeDocument/2006/relationships/hyperlink" Target="https://twitter.com/" TargetMode="External"/><Relationship Id="rId258" Type="http://schemas.openxmlformats.org/officeDocument/2006/relationships/hyperlink" Target="https://www.cdiscount.com/jeux-pc-video-console/consoles/nouvelle-ps4-slim-1-to-call-of-duty-world-war/f-1033916-711719941767.html?cm_mmc=inf-_-tw-_-31117-_-Jcod-_-&amp;cid=inf" TargetMode="External"/><Relationship Id="rId465" Type="http://schemas.openxmlformats.org/officeDocument/2006/relationships/hyperlink" Target="https://gleam.io/5UehP/turtle-beach-cod-wwii-giveaway" TargetMode="External"/><Relationship Id="rId672" Type="http://schemas.openxmlformats.org/officeDocument/2006/relationships/hyperlink" Target="https://www.cdiscount.com/jeux-pc-video-console/consoles/nouvelle-ps4-slim-1-to-call-of-duty-world-war/f-1033916-711719941767.html?cm_mmc=inf-_-tw-_-31117-_-Jcod-_-&amp;cid=inf" TargetMode="External"/><Relationship Id="rId1095" Type="http://schemas.openxmlformats.org/officeDocument/2006/relationships/hyperlink" Target="https://twitter.com/" TargetMode="External"/><Relationship Id="rId2146" Type="http://schemas.openxmlformats.org/officeDocument/2006/relationships/hyperlink" Target="https://twitter.com/" TargetMode="External"/><Relationship Id="rId2353" Type="http://schemas.openxmlformats.org/officeDocument/2006/relationships/hyperlink" Target="https://twitter.com/" TargetMode="External"/><Relationship Id="rId2560" Type="http://schemas.openxmlformats.org/officeDocument/2006/relationships/hyperlink" Target="https://twitter.com/" TargetMode="External"/><Relationship Id="rId2798" Type="http://schemas.openxmlformats.org/officeDocument/2006/relationships/hyperlink" Target="https://twitter.com/" TargetMode="External"/><Relationship Id="rId118" Type="http://schemas.openxmlformats.org/officeDocument/2006/relationships/hyperlink" Target="https://www.youtube.com/watch?v=-W5I1VoVWiI&amp;feature=youtu.be" TargetMode="External"/><Relationship Id="rId325" Type="http://schemas.openxmlformats.org/officeDocument/2006/relationships/hyperlink" Target="http://fpsjp.net/archives/294374" TargetMode="External"/><Relationship Id="rId532" Type="http://schemas.openxmlformats.org/officeDocument/2006/relationships/hyperlink" Target="https://gleam.io/5UehP/turtle-beach-cod-wwii-giveaway" TargetMode="External"/><Relationship Id="rId977" Type="http://schemas.openxmlformats.org/officeDocument/2006/relationships/hyperlink" Target="https://twitter.com/" TargetMode="External"/><Relationship Id="rId1162" Type="http://schemas.openxmlformats.org/officeDocument/2006/relationships/hyperlink" Target="https://twitter.com/" TargetMode="External"/><Relationship Id="rId2006" Type="http://schemas.openxmlformats.org/officeDocument/2006/relationships/hyperlink" Target="https://twitter.com/" TargetMode="External"/><Relationship Id="rId2213" Type="http://schemas.openxmlformats.org/officeDocument/2006/relationships/hyperlink" Target="https://twitter.com/" TargetMode="External"/><Relationship Id="rId2420" Type="http://schemas.openxmlformats.org/officeDocument/2006/relationships/hyperlink" Target="https://twitter.com/" TargetMode="External"/><Relationship Id="rId2658" Type="http://schemas.openxmlformats.org/officeDocument/2006/relationships/hyperlink" Target="https://twitter.com/" TargetMode="External"/><Relationship Id="rId2865" Type="http://schemas.openxmlformats.org/officeDocument/2006/relationships/hyperlink" Target="https://twitter.com/" TargetMode="External"/><Relationship Id="rId837" Type="http://schemas.openxmlformats.org/officeDocument/2006/relationships/hyperlink" Target="https://twitter.com/i/web/status/927518622846734337" TargetMode="External"/><Relationship Id="rId1022" Type="http://schemas.openxmlformats.org/officeDocument/2006/relationships/hyperlink" Target="https://twitter.com/" TargetMode="External"/><Relationship Id="rId1467" Type="http://schemas.openxmlformats.org/officeDocument/2006/relationships/hyperlink" Target="https://twitter.com/" TargetMode="External"/><Relationship Id="rId1674" Type="http://schemas.openxmlformats.org/officeDocument/2006/relationships/hyperlink" Target="https://twitter.com/" TargetMode="External"/><Relationship Id="rId1881" Type="http://schemas.openxmlformats.org/officeDocument/2006/relationships/hyperlink" Target="https://twitter.com/" TargetMode="External"/><Relationship Id="rId2518" Type="http://schemas.openxmlformats.org/officeDocument/2006/relationships/hyperlink" Target="https://twitter.com/" TargetMode="External"/><Relationship Id="rId2725" Type="http://schemas.openxmlformats.org/officeDocument/2006/relationships/hyperlink" Target="https://twitter.com/" TargetMode="External"/><Relationship Id="rId2932" Type="http://schemas.openxmlformats.org/officeDocument/2006/relationships/hyperlink" Target="https://twitter.com/" TargetMode="External"/><Relationship Id="rId904" Type="http://schemas.openxmlformats.org/officeDocument/2006/relationships/hyperlink" Target="https://twitter.com/" TargetMode="External"/><Relationship Id="rId1327" Type="http://schemas.openxmlformats.org/officeDocument/2006/relationships/hyperlink" Target="https://twitter.com/" TargetMode="External"/><Relationship Id="rId1534" Type="http://schemas.openxmlformats.org/officeDocument/2006/relationships/hyperlink" Target="https://twitter.com/" TargetMode="External"/><Relationship Id="rId1741" Type="http://schemas.openxmlformats.org/officeDocument/2006/relationships/hyperlink" Target="https://twitter.com/" TargetMode="External"/><Relationship Id="rId1979" Type="http://schemas.openxmlformats.org/officeDocument/2006/relationships/hyperlink" Target="https://twitter.com/" TargetMode="External"/><Relationship Id="rId3194" Type="http://schemas.openxmlformats.org/officeDocument/2006/relationships/hyperlink" Target="https://twitter.com/" TargetMode="External"/><Relationship Id="rId33" Type="http://schemas.openxmlformats.org/officeDocument/2006/relationships/hyperlink" Target="https://gleam.io/oyimv-jTak4e?l=http%3A%2F%2Fwww.postabargain.co.uk%2Fpages%2Fcompetition%2F2017%2Fcall-of-duty-wwii-giveaway" TargetMode="External"/><Relationship Id="rId1601" Type="http://schemas.openxmlformats.org/officeDocument/2006/relationships/hyperlink" Target="https://twitter.com/" TargetMode="External"/><Relationship Id="rId1839" Type="http://schemas.openxmlformats.org/officeDocument/2006/relationships/hyperlink" Target="https://twitter.com/" TargetMode="External"/><Relationship Id="rId3054" Type="http://schemas.openxmlformats.org/officeDocument/2006/relationships/hyperlink" Target="https://twitter.com/" TargetMode="External"/><Relationship Id="rId182" Type="http://schemas.openxmlformats.org/officeDocument/2006/relationships/hyperlink" Target="https://www.youtube.com/watch?v=-W5I1VoVWiI&amp;feature=youtu.be" TargetMode="External"/><Relationship Id="rId1906" Type="http://schemas.openxmlformats.org/officeDocument/2006/relationships/hyperlink" Target="https://twitter.com/" TargetMode="External"/><Relationship Id="rId3261" Type="http://schemas.openxmlformats.org/officeDocument/2006/relationships/hyperlink" Target="https://twitter.com/" TargetMode="External"/><Relationship Id="rId3359" Type="http://schemas.openxmlformats.org/officeDocument/2006/relationships/hyperlink" Target="https://twitter.com/" TargetMode="External"/><Relationship Id="rId487" Type="http://schemas.openxmlformats.org/officeDocument/2006/relationships/hyperlink" Target="https://www.cdiscount.com/jeux-pc-video-console/consoles/nouvelle-ps4-slim-1-to-call-of-duty-world-war/f-1033916-711719941767.html?cm_mmc=inf-_-tw-_-31117-_-Jcod-_-&amp;cid=inf" TargetMode="External"/><Relationship Id="rId694" Type="http://schemas.openxmlformats.org/officeDocument/2006/relationships/hyperlink" Target="https://www.callofduty-infobase.de/call-of-duty/call-of-duty-wwii/codwwii-sledgehammer-games-verfasst-statement-zu-serverproblemen-in-der-launch-week-58781/?utm_source=Twitter&amp;utm_medium=CoDInfobase&amp;utm_campaign=social_news" TargetMode="External"/><Relationship Id="rId2070" Type="http://schemas.openxmlformats.org/officeDocument/2006/relationships/hyperlink" Target="https://twitter.com/" TargetMode="External"/><Relationship Id="rId2168" Type="http://schemas.openxmlformats.org/officeDocument/2006/relationships/hyperlink" Target="https://twitter.com/" TargetMode="External"/><Relationship Id="rId2375" Type="http://schemas.openxmlformats.org/officeDocument/2006/relationships/hyperlink" Target="https://twitter.com/" TargetMode="External"/><Relationship Id="rId3121" Type="http://schemas.openxmlformats.org/officeDocument/2006/relationships/hyperlink" Target="https://twitter.com/" TargetMode="External"/><Relationship Id="rId3219" Type="http://schemas.openxmlformats.org/officeDocument/2006/relationships/hyperlink" Target="https://twitter.com/" TargetMode="External"/><Relationship Id="rId347" Type="http://schemas.openxmlformats.org/officeDocument/2006/relationships/hyperlink" Target="https://www.cdiscount.com/jeux-pc-video-console/consoles/nouvelle-ps4-slim-1-to-call-of-duty-world-war/f-1033916-711719941767.html?cm_mmc=inf-_-tw-_-31117-_-Jcod-_-&amp;cid=inf" TargetMode="External"/><Relationship Id="rId999" Type="http://schemas.openxmlformats.org/officeDocument/2006/relationships/hyperlink" Target="https://twitter.com/" TargetMode="External"/><Relationship Id="rId1184" Type="http://schemas.openxmlformats.org/officeDocument/2006/relationships/hyperlink" Target="https://twitter.com/" TargetMode="External"/><Relationship Id="rId2028" Type="http://schemas.openxmlformats.org/officeDocument/2006/relationships/hyperlink" Target="https://twitter.com/" TargetMode="External"/><Relationship Id="rId2582" Type="http://schemas.openxmlformats.org/officeDocument/2006/relationships/hyperlink" Target="https://twitter.com/" TargetMode="External"/><Relationship Id="rId2887" Type="http://schemas.openxmlformats.org/officeDocument/2006/relationships/hyperlink" Target="https://twitter.com/" TargetMode="External"/><Relationship Id="rId554" Type="http://schemas.openxmlformats.org/officeDocument/2006/relationships/hyperlink" Target="http://www.jp.playstation.com/psblog/pickup/codwwii/" TargetMode="External"/><Relationship Id="rId761" Type="http://schemas.openxmlformats.org/officeDocument/2006/relationships/hyperlink" Target="https://www.youtube.com/watch?v=PH3vf097Pnk&amp;feature=youtu.be" TargetMode="External"/><Relationship Id="rId859" Type="http://schemas.openxmlformats.org/officeDocument/2006/relationships/hyperlink" Target="https://twitter.com/" TargetMode="External"/><Relationship Id="rId1391" Type="http://schemas.openxmlformats.org/officeDocument/2006/relationships/hyperlink" Target="https://twitter.com/" TargetMode="External"/><Relationship Id="rId1489" Type="http://schemas.openxmlformats.org/officeDocument/2006/relationships/hyperlink" Target="https://twitter.com/" TargetMode="External"/><Relationship Id="rId1696" Type="http://schemas.openxmlformats.org/officeDocument/2006/relationships/hyperlink" Target="https://twitter.com/" TargetMode="External"/><Relationship Id="rId2235" Type="http://schemas.openxmlformats.org/officeDocument/2006/relationships/hyperlink" Target="https://twitter.com/" TargetMode="External"/><Relationship Id="rId2442" Type="http://schemas.openxmlformats.org/officeDocument/2006/relationships/hyperlink" Target="https://twitter.com/" TargetMode="External"/><Relationship Id="rId207" Type="http://schemas.openxmlformats.org/officeDocument/2006/relationships/hyperlink" Target="http://fpsjp.net/archives/294392" TargetMode="External"/><Relationship Id="rId414" Type="http://schemas.openxmlformats.org/officeDocument/2006/relationships/hyperlink" Target="http://www.twitch.tv/Sp4zEffect" TargetMode="External"/><Relationship Id="rId621" Type="http://schemas.openxmlformats.org/officeDocument/2006/relationships/hyperlink" Target="https://www.youtube.com/watch?v=-W5I1VoVWiI&amp;feature=youtu.be" TargetMode="External"/><Relationship Id="rId1044" Type="http://schemas.openxmlformats.org/officeDocument/2006/relationships/hyperlink" Target="https://twitter.com/" TargetMode="External"/><Relationship Id="rId1251" Type="http://schemas.openxmlformats.org/officeDocument/2006/relationships/hyperlink" Target="https://twitter.com/" TargetMode="External"/><Relationship Id="rId1349" Type="http://schemas.openxmlformats.org/officeDocument/2006/relationships/hyperlink" Target="https://twitter.com/" TargetMode="External"/><Relationship Id="rId2302" Type="http://schemas.openxmlformats.org/officeDocument/2006/relationships/hyperlink" Target="https://twitter.com/" TargetMode="External"/><Relationship Id="rId2747" Type="http://schemas.openxmlformats.org/officeDocument/2006/relationships/hyperlink" Target="https://twitter.com/" TargetMode="External"/><Relationship Id="rId2954" Type="http://schemas.openxmlformats.org/officeDocument/2006/relationships/hyperlink" Target="https://twitter.com/" TargetMode="External"/><Relationship Id="rId719" Type="http://schemas.openxmlformats.org/officeDocument/2006/relationships/hyperlink" Target="https://www.youtube.com/watch?v=-W5I1VoVWiI&amp;feature=youtu.be" TargetMode="External"/><Relationship Id="rId926" Type="http://schemas.openxmlformats.org/officeDocument/2006/relationships/hyperlink" Target="https://twitter.com/" TargetMode="External"/><Relationship Id="rId1111" Type="http://schemas.openxmlformats.org/officeDocument/2006/relationships/hyperlink" Target="https://twitter.com/" TargetMode="External"/><Relationship Id="rId1556" Type="http://schemas.openxmlformats.org/officeDocument/2006/relationships/hyperlink" Target="https://twitter.com/" TargetMode="External"/><Relationship Id="rId1763" Type="http://schemas.openxmlformats.org/officeDocument/2006/relationships/hyperlink" Target="https://twitter.com/" TargetMode="External"/><Relationship Id="rId1970" Type="http://schemas.openxmlformats.org/officeDocument/2006/relationships/hyperlink" Target="https://twitter.com/" TargetMode="External"/><Relationship Id="rId2607" Type="http://schemas.openxmlformats.org/officeDocument/2006/relationships/hyperlink" Target="https://twitter.com/" TargetMode="External"/><Relationship Id="rId2814" Type="http://schemas.openxmlformats.org/officeDocument/2006/relationships/hyperlink" Target="https://twitter.com/" TargetMode="External"/><Relationship Id="rId55" Type="http://schemas.openxmlformats.org/officeDocument/2006/relationships/hyperlink" Target="https://www.cdiscount.com/jeux-pc-video-console/consoles/nouvelle-ps4-slim-1-to-call-of-duty-world-war/f-1033916-711719941767.html?cm_mmc=inf-_-tw-_-31117-_-Jcod-_-&amp;cid=inf" TargetMode="External"/><Relationship Id="rId1209" Type="http://schemas.openxmlformats.org/officeDocument/2006/relationships/hyperlink" Target="https://twitter.com/" TargetMode="External"/><Relationship Id="rId1416" Type="http://schemas.openxmlformats.org/officeDocument/2006/relationships/hyperlink" Target="https://twitter.com/" TargetMode="External"/><Relationship Id="rId1623" Type="http://schemas.openxmlformats.org/officeDocument/2006/relationships/hyperlink" Target="https://twitter.com/" TargetMode="External"/><Relationship Id="rId1830" Type="http://schemas.openxmlformats.org/officeDocument/2006/relationships/hyperlink" Target="https://twitter.com/" TargetMode="External"/><Relationship Id="rId3076" Type="http://schemas.openxmlformats.org/officeDocument/2006/relationships/hyperlink" Target="https://twitter.com/" TargetMode="External"/><Relationship Id="rId3283" Type="http://schemas.openxmlformats.org/officeDocument/2006/relationships/hyperlink" Target="https://twitter.com/" TargetMode="External"/><Relationship Id="rId1928" Type="http://schemas.openxmlformats.org/officeDocument/2006/relationships/hyperlink" Target="https://twitter.com/" TargetMode="External"/><Relationship Id="rId2092" Type="http://schemas.openxmlformats.org/officeDocument/2006/relationships/hyperlink" Target="https://twitter.com/" TargetMode="External"/><Relationship Id="rId3143" Type="http://schemas.openxmlformats.org/officeDocument/2006/relationships/hyperlink" Target="https://twitter.com/" TargetMode="External"/><Relationship Id="rId3350" Type="http://schemas.openxmlformats.org/officeDocument/2006/relationships/hyperlink" Target="https://twitter.com/" TargetMode="External"/><Relationship Id="rId271" Type="http://schemas.openxmlformats.org/officeDocument/2006/relationships/hyperlink" Target="https://fb.me/AbyBXWVT" TargetMode="External"/><Relationship Id="rId2397" Type="http://schemas.openxmlformats.org/officeDocument/2006/relationships/hyperlink" Target="https://twitter.com/" TargetMode="External"/><Relationship Id="rId3003" Type="http://schemas.openxmlformats.org/officeDocument/2006/relationships/hyperlink" Target="https://twitter.com/" TargetMode="External"/><Relationship Id="rId131" Type="http://schemas.openxmlformats.org/officeDocument/2006/relationships/hyperlink" Target="https://www.youtube.com/watch?v=-W5I1VoVWiI&amp;feature=youtu.be" TargetMode="External"/><Relationship Id="rId369" Type="http://schemas.openxmlformats.org/officeDocument/2006/relationships/hyperlink" Target="https://gleam.io/GCejJ/call-of-duty-ww2-giveaway" TargetMode="External"/><Relationship Id="rId576" Type="http://schemas.openxmlformats.org/officeDocument/2006/relationships/hyperlink" Target="https://www.youtube.com/watch?v=-W5I1VoVWiI&amp;feature=youtu.be" TargetMode="External"/><Relationship Id="rId783" Type="http://schemas.openxmlformats.org/officeDocument/2006/relationships/hyperlink" Target="https://www.youtube.com/watch?v=PH3vf097Pnk&amp;feature=youtu.be" TargetMode="External"/><Relationship Id="rId990" Type="http://schemas.openxmlformats.org/officeDocument/2006/relationships/hyperlink" Target="https://twitter.com/" TargetMode="External"/><Relationship Id="rId2257" Type="http://schemas.openxmlformats.org/officeDocument/2006/relationships/hyperlink" Target="https://twitter.com/" TargetMode="External"/><Relationship Id="rId2464" Type="http://schemas.openxmlformats.org/officeDocument/2006/relationships/hyperlink" Target="https://twitter.com/" TargetMode="External"/><Relationship Id="rId2671" Type="http://schemas.openxmlformats.org/officeDocument/2006/relationships/hyperlink" Target="https://twitter.com/" TargetMode="External"/><Relationship Id="rId3210" Type="http://schemas.openxmlformats.org/officeDocument/2006/relationships/hyperlink" Target="https://twitter.com/" TargetMode="External"/><Relationship Id="rId3308" Type="http://schemas.openxmlformats.org/officeDocument/2006/relationships/hyperlink" Target="https://twitter.com/" TargetMode="External"/><Relationship Id="rId229" Type="http://schemas.openxmlformats.org/officeDocument/2006/relationships/hyperlink" Target="http://fpsjp.net/archives/294392" TargetMode="External"/><Relationship Id="rId436" Type="http://schemas.openxmlformats.org/officeDocument/2006/relationships/hyperlink" Target="http://www.twitch.tv/dvnt_pinkie" TargetMode="External"/><Relationship Id="rId643" Type="http://schemas.openxmlformats.org/officeDocument/2006/relationships/hyperlink" Target="http://twitcasting.tv/hiirotti0/movie/417058737" TargetMode="External"/><Relationship Id="rId1066" Type="http://schemas.openxmlformats.org/officeDocument/2006/relationships/hyperlink" Target="https://twitter.com/" TargetMode="External"/><Relationship Id="rId1273" Type="http://schemas.openxmlformats.org/officeDocument/2006/relationships/hyperlink" Target="https://twitter.com/" TargetMode="External"/><Relationship Id="rId1480" Type="http://schemas.openxmlformats.org/officeDocument/2006/relationships/hyperlink" Target="https://twitter.com/" TargetMode="External"/><Relationship Id="rId2117" Type="http://schemas.openxmlformats.org/officeDocument/2006/relationships/hyperlink" Target="https://twitter.com/" TargetMode="External"/><Relationship Id="rId2324" Type="http://schemas.openxmlformats.org/officeDocument/2006/relationships/hyperlink" Target="https://twitter.com/" TargetMode="External"/><Relationship Id="rId2769" Type="http://schemas.openxmlformats.org/officeDocument/2006/relationships/hyperlink" Target="https://twitter.com/" TargetMode="External"/><Relationship Id="rId2976" Type="http://schemas.openxmlformats.org/officeDocument/2006/relationships/hyperlink" Target="https://twitter.com/" TargetMode="External"/><Relationship Id="rId850" Type="http://schemas.openxmlformats.org/officeDocument/2006/relationships/hyperlink" Target="https://twitter.com/" TargetMode="External"/><Relationship Id="rId948" Type="http://schemas.openxmlformats.org/officeDocument/2006/relationships/hyperlink" Target="https://twitter.com/" TargetMode="External"/><Relationship Id="rId1133" Type="http://schemas.openxmlformats.org/officeDocument/2006/relationships/hyperlink" Target="https://twitter.com/" TargetMode="External"/><Relationship Id="rId1578" Type="http://schemas.openxmlformats.org/officeDocument/2006/relationships/hyperlink" Target="https://twitter.com/" TargetMode="External"/><Relationship Id="rId1785" Type="http://schemas.openxmlformats.org/officeDocument/2006/relationships/hyperlink" Target="https://twitter.com/" TargetMode="External"/><Relationship Id="rId1992" Type="http://schemas.openxmlformats.org/officeDocument/2006/relationships/hyperlink" Target="https://twitter.com/" TargetMode="External"/><Relationship Id="rId2531" Type="http://schemas.openxmlformats.org/officeDocument/2006/relationships/hyperlink" Target="https://twitter.com/" TargetMode="External"/><Relationship Id="rId2629" Type="http://schemas.openxmlformats.org/officeDocument/2006/relationships/hyperlink" Target="https://twitter.com/" TargetMode="External"/><Relationship Id="rId2836" Type="http://schemas.openxmlformats.org/officeDocument/2006/relationships/hyperlink" Target="https://twitter.com/" TargetMode="External"/><Relationship Id="rId77" Type="http://schemas.openxmlformats.org/officeDocument/2006/relationships/hyperlink" Target="http://www.postabargain.co.uk/pages/competition/2017/call-of-duty-wwii-giveaway" TargetMode="External"/><Relationship Id="rId503" Type="http://schemas.openxmlformats.org/officeDocument/2006/relationships/hyperlink" Target="https://gleam.io/GCejJ/call-of-duty-ww2-giveaway" TargetMode="External"/><Relationship Id="rId710" Type="http://schemas.openxmlformats.org/officeDocument/2006/relationships/hyperlink" Target="https://www.youtube.com/watch?v=4Kw2EO8glso&amp;feature=youtu.be" TargetMode="External"/><Relationship Id="rId808" Type="http://schemas.openxmlformats.org/officeDocument/2006/relationships/hyperlink" Target="https://www.youtube.com/watch?v=-W5I1VoVWiI&amp;feature=youtu.be" TargetMode="External"/><Relationship Id="rId1340" Type="http://schemas.openxmlformats.org/officeDocument/2006/relationships/hyperlink" Target="https://twitter.com/" TargetMode="External"/><Relationship Id="rId1438" Type="http://schemas.openxmlformats.org/officeDocument/2006/relationships/hyperlink" Target="https://twitter.com/" TargetMode="External"/><Relationship Id="rId1645" Type="http://schemas.openxmlformats.org/officeDocument/2006/relationships/hyperlink" Target="https://twitter.com/" TargetMode="External"/><Relationship Id="rId3098" Type="http://schemas.openxmlformats.org/officeDocument/2006/relationships/hyperlink" Target="https://twitter.com/" TargetMode="External"/><Relationship Id="rId1200" Type="http://schemas.openxmlformats.org/officeDocument/2006/relationships/hyperlink" Target="https://twitter.com/" TargetMode="External"/><Relationship Id="rId1852" Type="http://schemas.openxmlformats.org/officeDocument/2006/relationships/hyperlink" Target="https://twitter.com/" TargetMode="External"/><Relationship Id="rId2903" Type="http://schemas.openxmlformats.org/officeDocument/2006/relationships/hyperlink" Target="https://twitter.com/" TargetMode="External"/><Relationship Id="rId1505" Type="http://schemas.openxmlformats.org/officeDocument/2006/relationships/hyperlink" Target="https://twitter.com/" TargetMode="External"/><Relationship Id="rId1712" Type="http://schemas.openxmlformats.org/officeDocument/2006/relationships/hyperlink" Target="https://twitter.com/" TargetMode="External"/><Relationship Id="rId3165" Type="http://schemas.openxmlformats.org/officeDocument/2006/relationships/hyperlink" Target="https://twitter.com/" TargetMode="External"/><Relationship Id="rId3372" Type="http://schemas.openxmlformats.org/officeDocument/2006/relationships/hyperlink" Target="https://twitter.com/" TargetMode="External"/><Relationship Id="rId293" Type="http://schemas.openxmlformats.org/officeDocument/2006/relationships/hyperlink" Target="https://www.youtube.com/watch?v=L1C6Sk_H9xM&amp;feature=youtu.be&amp;a" TargetMode="External"/><Relationship Id="rId2181" Type="http://schemas.openxmlformats.org/officeDocument/2006/relationships/hyperlink" Target="https://twitter.com/" TargetMode="External"/><Relationship Id="rId3025" Type="http://schemas.openxmlformats.org/officeDocument/2006/relationships/hyperlink" Target="https://twitter.com/" TargetMode="External"/><Relationship Id="rId3232" Type="http://schemas.openxmlformats.org/officeDocument/2006/relationships/hyperlink" Target="https://twitter.com/" TargetMode="External"/><Relationship Id="rId153" Type="http://schemas.openxmlformats.org/officeDocument/2006/relationships/hyperlink" Target="https://www.cdiscount.com/jeux-pc-video-console/consoles/nouvelle-ps4-slim-1-to-call-of-duty-world-war/f-1033916-711719941767.html?cm_mmc=inf-_-tw-_-31117-_-Jcod-_-&amp;cid=inf" TargetMode="External"/><Relationship Id="rId360" Type="http://schemas.openxmlformats.org/officeDocument/2006/relationships/hyperlink" Target="https://www.cdiscount.com/jeux-pc-video-console/consoles/nouvelle-ps4-slim-1-to-call-of-duty-world-war/f-1033916-711719941767.html?cm_mmc=inf-_-tw-_-31117-_-Jcod-_-&amp;cid=inf" TargetMode="External"/><Relationship Id="rId598" Type="http://schemas.openxmlformats.org/officeDocument/2006/relationships/hyperlink" Target="https://www.cdiscount.com/jeux-pc-video-console/consoles/nouvelle-ps4-slim-1-to-call-of-duty-world-war/f-1033916-711719941767.html?cm_mmc=inf-_-tw-_-31117-_-Jcod-_-&amp;cid=inf" TargetMode="External"/><Relationship Id="rId2041" Type="http://schemas.openxmlformats.org/officeDocument/2006/relationships/hyperlink" Target="https://twitter.com/" TargetMode="External"/><Relationship Id="rId2279" Type="http://schemas.openxmlformats.org/officeDocument/2006/relationships/hyperlink" Target="https://twitter.com/" TargetMode="External"/><Relationship Id="rId2486" Type="http://schemas.openxmlformats.org/officeDocument/2006/relationships/hyperlink" Target="https://twitter.com/" TargetMode="External"/><Relationship Id="rId2693" Type="http://schemas.openxmlformats.org/officeDocument/2006/relationships/hyperlink" Target="https://twitter.com/" TargetMode="External"/><Relationship Id="rId220" Type="http://schemas.openxmlformats.org/officeDocument/2006/relationships/hyperlink" Target="https://store.playstation.com/" TargetMode="External"/><Relationship Id="rId458" Type="http://schemas.openxmlformats.org/officeDocument/2006/relationships/hyperlink" Target="http://fpsjp.net/archives/294392" TargetMode="External"/><Relationship Id="rId665" Type="http://schemas.openxmlformats.org/officeDocument/2006/relationships/hyperlink" Target="https://www.youtube.com/watch?v=-W5I1VoVWiI&amp;feature=youtu.be" TargetMode="External"/><Relationship Id="rId872" Type="http://schemas.openxmlformats.org/officeDocument/2006/relationships/hyperlink" Target="https://twitter.com/" TargetMode="External"/><Relationship Id="rId1088" Type="http://schemas.openxmlformats.org/officeDocument/2006/relationships/hyperlink" Target="https://twitter.com/" TargetMode="External"/><Relationship Id="rId1295" Type="http://schemas.openxmlformats.org/officeDocument/2006/relationships/hyperlink" Target="https://twitter.com/" TargetMode="External"/><Relationship Id="rId2139" Type="http://schemas.openxmlformats.org/officeDocument/2006/relationships/hyperlink" Target="https://twitter.com/" TargetMode="External"/><Relationship Id="rId2346" Type="http://schemas.openxmlformats.org/officeDocument/2006/relationships/hyperlink" Target="https://twitter.com/" TargetMode="External"/><Relationship Id="rId2553" Type="http://schemas.openxmlformats.org/officeDocument/2006/relationships/hyperlink" Target="https://twitter.com/" TargetMode="External"/><Relationship Id="rId2760" Type="http://schemas.openxmlformats.org/officeDocument/2006/relationships/hyperlink" Target="https://twitter.com/" TargetMode="External"/><Relationship Id="rId2998" Type="http://schemas.openxmlformats.org/officeDocument/2006/relationships/hyperlink" Target="https://twitter.com/" TargetMode="External"/><Relationship Id="rId318" Type="http://schemas.openxmlformats.org/officeDocument/2006/relationships/hyperlink" Target="https://www.cdiscount.com/jeux-pc-video-console/consoles/nouvelle-ps4-slim-1-to-call-of-duty-world-war/f-1033916-711719941767.html?cm_mmc=inf-_-tw-_-31117-_-Jcod-_-&amp;cid=inf" TargetMode="External"/><Relationship Id="rId525" Type="http://schemas.openxmlformats.org/officeDocument/2006/relationships/hyperlink" Target="https://gleam.io/competitions/lk7Zg-ps4-limited-edition-call-of-duty-wwii-bundle-giveaway" TargetMode="External"/><Relationship Id="rId732" Type="http://schemas.openxmlformats.org/officeDocument/2006/relationships/hyperlink" Target="https://www.youtube.com/watch?v=P88PA_nChDQ&amp;feature=youtu.be" TargetMode="External"/><Relationship Id="rId1155" Type="http://schemas.openxmlformats.org/officeDocument/2006/relationships/hyperlink" Target="https://twitter.com/" TargetMode="External"/><Relationship Id="rId1362" Type="http://schemas.openxmlformats.org/officeDocument/2006/relationships/hyperlink" Target="https://twitter.com/" TargetMode="External"/><Relationship Id="rId2206" Type="http://schemas.openxmlformats.org/officeDocument/2006/relationships/hyperlink" Target="https://twitter.com/" TargetMode="External"/><Relationship Id="rId2413" Type="http://schemas.openxmlformats.org/officeDocument/2006/relationships/hyperlink" Target="https://twitter.com/" TargetMode="External"/><Relationship Id="rId2620" Type="http://schemas.openxmlformats.org/officeDocument/2006/relationships/hyperlink" Target="https://twitter.com/" TargetMode="External"/><Relationship Id="rId2858" Type="http://schemas.openxmlformats.org/officeDocument/2006/relationships/hyperlink" Target="https://twitter.com/" TargetMode="External"/><Relationship Id="rId99" Type="http://schemas.openxmlformats.org/officeDocument/2006/relationships/hyperlink" Target="http://fpsjp.net/archives/294392" TargetMode="External"/><Relationship Id="rId1015" Type="http://schemas.openxmlformats.org/officeDocument/2006/relationships/hyperlink" Target="https://twitter.com/" TargetMode="External"/><Relationship Id="rId1222" Type="http://schemas.openxmlformats.org/officeDocument/2006/relationships/hyperlink" Target="https://twitter.com/" TargetMode="External"/><Relationship Id="rId1667" Type="http://schemas.openxmlformats.org/officeDocument/2006/relationships/hyperlink" Target="https://twitter.com/" TargetMode="External"/><Relationship Id="rId1874" Type="http://schemas.openxmlformats.org/officeDocument/2006/relationships/hyperlink" Target="https://twitter.com/" TargetMode="External"/><Relationship Id="rId2718" Type="http://schemas.openxmlformats.org/officeDocument/2006/relationships/hyperlink" Target="https://twitter.com/" TargetMode="External"/><Relationship Id="rId2925" Type="http://schemas.openxmlformats.org/officeDocument/2006/relationships/hyperlink" Target="https://twitter.com/" TargetMode="External"/><Relationship Id="rId1527" Type="http://schemas.openxmlformats.org/officeDocument/2006/relationships/hyperlink" Target="https://twitter.com/" TargetMode="External"/><Relationship Id="rId1734" Type="http://schemas.openxmlformats.org/officeDocument/2006/relationships/hyperlink" Target="https://twitter.com/" TargetMode="External"/><Relationship Id="rId1941" Type="http://schemas.openxmlformats.org/officeDocument/2006/relationships/hyperlink" Target="https://twitter.com/" TargetMode="External"/><Relationship Id="rId3187" Type="http://schemas.openxmlformats.org/officeDocument/2006/relationships/hyperlink" Target="https://twitter.com/" TargetMode="External"/><Relationship Id="rId26" Type="http://schemas.openxmlformats.org/officeDocument/2006/relationships/hyperlink" Target="http://fpsjp.net/archives/294374" TargetMode="External"/><Relationship Id="rId3047" Type="http://schemas.openxmlformats.org/officeDocument/2006/relationships/hyperlink" Target="https://twitter.com/" TargetMode="External"/><Relationship Id="rId175" Type="http://schemas.openxmlformats.org/officeDocument/2006/relationships/hyperlink" Target="http://www.twitch.tv/iiEmmaa" TargetMode="External"/><Relationship Id="rId1801" Type="http://schemas.openxmlformats.org/officeDocument/2006/relationships/hyperlink" Target="https://twitter.com/" TargetMode="External"/><Relationship Id="rId3254" Type="http://schemas.openxmlformats.org/officeDocument/2006/relationships/hyperlink" Target="https://twitter.com/" TargetMode="External"/><Relationship Id="rId382" Type="http://schemas.openxmlformats.org/officeDocument/2006/relationships/hyperlink" Target="https://www.cdiscount.com/jeux-pc-video-console/consoles/nouvelle-ps4-slim-1-to-call-of-duty-world-war/f-1033916-711719941767.html?cm_mmc=inf-_-tw-_-31117-_-Jcod-_-&amp;cid=inf" TargetMode="External"/><Relationship Id="rId687" Type="http://schemas.openxmlformats.org/officeDocument/2006/relationships/hyperlink" Target="https://www.cdiscount.com/jeux-pc-video-console/consoles/nouvelle-ps4-slim-1-to-call-of-duty-world-war/f-1033916-711719941767.html?cm_mmc=inf-_-tw-_-31117-_-Jcod-_-&amp;cid=inf" TargetMode="External"/><Relationship Id="rId2063" Type="http://schemas.openxmlformats.org/officeDocument/2006/relationships/hyperlink" Target="https://twitter.com/" TargetMode="External"/><Relationship Id="rId2270" Type="http://schemas.openxmlformats.org/officeDocument/2006/relationships/hyperlink" Target="https://twitter.com/" TargetMode="External"/><Relationship Id="rId2368" Type="http://schemas.openxmlformats.org/officeDocument/2006/relationships/hyperlink" Target="https://twitter.com/" TargetMode="External"/><Relationship Id="rId3114" Type="http://schemas.openxmlformats.org/officeDocument/2006/relationships/hyperlink" Target="https://twitter.com/" TargetMode="External"/><Relationship Id="rId3321" Type="http://schemas.openxmlformats.org/officeDocument/2006/relationships/hyperlink" Target="https://twitter.com/" TargetMode="External"/><Relationship Id="rId242" Type="http://schemas.openxmlformats.org/officeDocument/2006/relationships/hyperlink" Target="https://www.youtube.com/watch?v=-W5I1VoVWiI&amp;feature=youtu.be" TargetMode="External"/><Relationship Id="rId894" Type="http://schemas.openxmlformats.org/officeDocument/2006/relationships/hyperlink" Target="https://twitter.com/" TargetMode="External"/><Relationship Id="rId1177" Type="http://schemas.openxmlformats.org/officeDocument/2006/relationships/hyperlink" Target="https://twitter.com/" TargetMode="External"/><Relationship Id="rId2130" Type="http://schemas.openxmlformats.org/officeDocument/2006/relationships/hyperlink" Target="https://twitter.com/" TargetMode="External"/><Relationship Id="rId2575" Type="http://schemas.openxmlformats.org/officeDocument/2006/relationships/hyperlink" Target="https://twitter.com/" TargetMode="External"/><Relationship Id="rId2782" Type="http://schemas.openxmlformats.org/officeDocument/2006/relationships/hyperlink" Target="https://twitter.com/" TargetMode="External"/><Relationship Id="rId102" Type="http://schemas.openxmlformats.org/officeDocument/2006/relationships/hyperlink" Target="https://www.cdiscount.com/jeux-pc-video-console/consoles/nouvelle-ps4-slim-1-to-call-of-duty-world-war/f-1033916-711719941767.html?cm_mmc=inf-_-tw-_-31117-_-Jcod-_-&amp;cid=inf" TargetMode="External"/><Relationship Id="rId547" Type="http://schemas.openxmlformats.org/officeDocument/2006/relationships/hyperlink" Target="https://gleam.io/oyimv-ZqtRFj?l=http%3A%2F%2Fwww.postabargain.co.uk%2Fpages%2Fcompetition%2F2017%2Fcall-of-duty-wwii-giveaway" TargetMode="External"/><Relationship Id="rId754" Type="http://schemas.openxmlformats.org/officeDocument/2006/relationships/hyperlink" Target="http://twitcasting.tv/sxh2w/movie/417067600" TargetMode="External"/><Relationship Id="rId961" Type="http://schemas.openxmlformats.org/officeDocument/2006/relationships/hyperlink" Target="https://twitter.com/" TargetMode="External"/><Relationship Id="rId1384" Type="http://schemas.openxmlformats.org/officeDocument/2006/relationships/hyperlink" Target="https://twitter.com/" TargetMode="External"/><Relationship Id="rId1591" Type="http://schemas.openxmlformats.org/officeDocument/2006/relationships/hyperlink" Target="https://twitter.com/" TargetMode="External"/><Relationship Id="rId1689" Type="http://schemas.openxmlformats.org/officeDocument/2006/relationships/hyperlink" Target="https://twitter.com/" TargetMode="External"/><Relationship Id="rId2228" Type="http://schemas.openxmlformats.org/officeDocument/2006/relationships/hyperlink" Target="https://twitter.com/" TargetMode="External"/><Relationship Id="rId2435" Type="http://schemas.openxmlformats.org/officeDocument/2006/relationships/hyperlink" Target="https://twitter.com/" TargetMode="External"/><Relationship Id="rId2642" Type="http://schemas.openxmlformats.org/officeDocument/2006/relationships/hyperlink" Target="https://twitter.com/" TargetMode="External"/><Relationship Id="rId90" Type="http://schemas.openxmlformats.org/officeDocument/2006/relationships/hyperlink" Target="https://gleam.io/competitions/lk7Zg-ps4-limited-edition-call-of-duty-wwii-bundle-giveaway" TargetMode="External"/><Relationship Id="rId407" Type="http://schemas.openxmlformats.org/officeDocument/2006/relationships/hyperlink" Target="https://go.twitch.tv/BeagPlays" TargetMode="External"/><Relationship Id="rId614" Type="http://schemas.openxmlformats.org/officeDocument/2006/relationships/hyperlink" Target="https://www.cdiscount.com/jeux-pc-video-console/consoles/nouvelle-ps4-slim-1-to-call-of-duty-world-war/f-1033916-711719941767.html?cm_mmc=inf-_-tw-_-31117-_-Jcod-_-&amp;cid=inf" TargetMode="External"/><Relationship Id="rId821" Type="http://schemas.openxmlformats.org/officeDocument/2006/relationships/hyperlink" Target="https://www.youtube.com/watch?v=-W5I1VoVWiI&amp;feature=youtu.be" TargetMode="External"/><Relationship Id="rId1037" Type="http://schemas.openxmlformats.org/officeDocument/2006/relationships/hyperlink" Target="https://twitter.com/" TargetMode="External"/><Relationship Id="rId1244" Type="http://schemas.openxmlformats.org/officeDocument/2006/relationships/hyperlink" Target="https://twitter.com/" TargetMode="External"/><Relationship Id="rId1451" Type="http://schemas.openxmlformats.org/officeDocument/2006/relationships/hyperlink" Target="https://twitter.com/" TargetMode="External"/><Relationship Id="rId1896" Type="http://schemas.openxmlformats.org/officeDocument/2006/relationships/hyperlink" Target="https://twitter.com/" TargetMode="External"/><Relationship Id="rId2502" Type="http://schemas.openxmlformats.org/officeDocument/2006/relationships/hyperlink" Target="https://twitter.com/" TargetMode="External"/><Relationship Id="rId2947" Type="http://schemas.openxmlformats.org/officeDocument/2006/relationships/hyperlink" Target="https://twitter.com/" TargetMode="External"/><Relationship Id="rId919" Type="http://schemas.openxmlformats.org/officeDocument/2006/relationships/hyperlink" Target="https://twitter.com/" TargetMode="External"/><Relationship Id="rId1104" Type="http://schemas.openxmlformats.org/officeDocument/2006/relationships/hyperlink" Target="https://twitter.com/" TargetMode="External"/><Relationship Id="rId1311" Type="http://schemas.openxmlformats.org/officeDocument/2006/relationships/hyperlink" Target="https://twitter.com/" TargetMode="External"/><Relationship Id="rId1549" Type="http://schemas.openxmlformats.org/officeDocument/2006/relationships/hyperlink" Target="https://twitter.com/" TargetMode="External"/><Relationship Id="rId1756" Type="http://schemas.openxmlformats.org/officeDocument/2006/relationships/hyperlink" Target="https://twitter.com/" TargetMode="External"/><Relationship Id="rId1963" Type="http://schemas.openxmlformats.org/officeDocument/2006/relationships/hyperlink" Target="https://twitter.com/" TargetMode="External"/><Relationship Id="rId2807" Type="http://schemas.openxmlformats.org/officeDocument/2006/relationships/hyperlink" Target="https://twitter.com/" TargetMode="External"/><Relationship Id="rId48" Type="http://schemas.openxmlformats.org/officeDocument/2006/relationships/hyperlink" Target="https://gleam.io/oyimv-zqiHcl?l=http%3A%2F%2Fwww.postabargain.co.uk%2Fpages%2Fcompetition%2F2017%2Fcall-of-duty-wwii-giveaway" TargetMode="External"/><Relationship Id="rId1409" Type="http://schemas.openxmlformats.org/officeDocument/2006/relationships/hyperlink" Target="https://twitter.com/" TargetMode="External"/><Relationship Id="rId1616" Type="http://schemas.openxmlformats.org/officeDocument/2006/relationships/hyperlink" Target="https://twitter.com/" TargetMode="External"/><Relationship Id="rId1823" Type="http://schemas.openxmlformats.org/officeDocument/2006/relationships/hyperlink" Target="https://twitter.com/" TargetMode="External"/><Relationship Id="rId3069" Type="http://schemas.openxmlformats.org/officeDocument/2006/relationships/hyperlink" Target="https://twitter.com/" TargetMode="External"/><Relationship Id="rId3276" Type="http://schemas.openxmlformats.org/officeDocument/2006/relationships/hyperlink" Target="https://twitter.com/" TargetMode="External"/><Relationship Id="rId197" Type="http://schemas.openxmlformats.org/officeDocument/2006/relationships/hyperlink" Target="https://store.playstation.com/" TargetMode="External"/><Relationship Id="rId2085" Type="http://schemas.openxmlformats.org/officeDocument/2006/relationships/hyperlink" Target="https://twitter.com/" TargetMode="External"/><Relationship Id="rId2292" Type="http://schemas.openxmlformats.org/officeDocument/2006/relationships/hyperlink" Target="https://twitter.com/" TargetMode="External"/><Relationship Id="rId3136" Type="http://schemas.openxmlformats.org/officeDocument/2006/relationships/hyperlink" Target="https://twitter.com/" TargetMode="External"/><Relationship Id="rId3343" Type="http://schemas.openxmlformats.org/officeDocument/2006/relationships/hyperlink" Target="https://twitter.com/" TargetMode="External"/><Relationship Id="rId264" Type="http://schemas.openxmlformats.org/officeDocument/2006/relationships/hyperlink" Target="https://www.cdiscount.com/jeux-pc-video-console/consoles/nouvelle-ps4-slim-1-to-call-of-duty-world-war/f-1033916-711719941767.html?cm_mmc=inf-_-tw-_-31117-_-Jcod-_-&amp;cid=inf" TargetMode="External"/><Relationship Id="rId471" Type="http://schemas.openxmlformats.org/officeDocument/2006/relationships/hyperlink" Target="https://www.cdiscount.com/jeux-pc-video-console/consoles/nouvelle-ps4-slim-1-to-call-of-duty-world-war/f-1033916-711719941767.html?cm_mmc=inf-_-tw-_-31117-_-Jcod-_-&amp;cid=inf" TargetMode="External"/><Relationship Id="rId2152" Type="http://schemas.openxmlformats.org/officeDocument/2006/relationships/hyperlink" Target="https://twitter.com/" TargetMode="External"/><Relationship Id="rId2597" Type="http://schemas.openxmlformats.org/officeDocument/2006/relationships/hyperlink" Target="https://twitter.com/" TargetMode="External"/><Relationship Id="rId124" Type="http://schemas.openxmlformats.org/officeDocument/2006/relationships/hyperlink" Target="http://fpsjp.net/archives/294374" TargetMode="External"/><Relationship Id="rId569" Type="http://schemas.openxmlformats.org/officeDocument/2006/relationships/hyperlink" Target="https://twitter.com/i/web/status/927505388378951680" TargetMode="External"/><Relationship Id="rId776" Type="http://schemas.openxmlformats.org/officeDocument/2006/relationships/hyperlink" Target="https://www.youtube.com/watch?v=PH3vf097Pnk&amp;feature=youtu.be" TargetMode="External"/><Relationship Id="rId983" Type="http://schemas.openxmlformats.org/officeDocument/2006/relationships/hyperlink" Target="https://twitter.com/" TargetMode="External"/><Relationship Id="rId1199" Type="http://schemas.openxmlformats.org/officeDocument/2006/relationships/hyperlink" Target="https://twitter.com/" TargetMode="External"/><Relationship Id="rId2457" Type="http://schemas.openxmlformats.org/officeDocument/2006/relationships/hyperlink" Target="https://twitter.com/" TargetMode="External"/><Relationship Id="rId2664" Type="http://schemas.openxmlformats.org/officeDocument/2006/relationships/hyperlink" Target="https://twitter.com/" TargetMode="External"/><Relationship Id="rId3203" Type="http://schemas.openxmlformats.org/officeDocument/2006/relationships/hyperlink" Target="https://twitter.com/" TargetMode="External"/><Relationship Id="rId331" Type="http://schemas.openxmlformats.org/officeDocument/2006/relationships/hyperlink" Target="https://www.youtube.com/watch?v=-W5I1VoVWiI&amp;feature=youtu.be" TargetMode="External"/><Relationship Id="rId429" Type="http://schemas.openxmlformats.org/officeDocument/2006/relationships/hyperlink" Target="http://www.twitch.tv/dvnt_pinkie" TargetMode="External"/><Relationship Id="rId636" Type="http://schemas.openxmlformats.org/officeDocument/2006/relationships/hyperlink" Target="https://www.youtube.com/watch?v=-W5I1VoVWiI&amp;feature=youtu.be" TargetMode="External"/><Relationship Id="rId1059" Type="http://schemas.openxmlformats.org/officeDocument/2006/relationships/hyperlink" Target="https://twitter.com/" TargetMode="External"/><Relationship Id="rId1266" Type="http://schemas.openxmlformats.org/officeDocument/2006/relationships/hyperlink" Target="https://twitter.com/" TargetMode="External"/><Relationship Id="rId1473" Type="http://schemas.openxmlformats.org/officeDocument/2006/relationships/hyperlink" Target="https://twitter.com/" TargetMode="External"/><Relationship Id="rId2012" Type="http://schemas.openxmlformats.org/officeDocument/2006/relationships/hyperlink" Target="https://twitter.com/" TargetMode="External"/><Relationship Id="rId2317" Type="http://schemas.openxmlformats.org/officeDocument/2006/relationships/hyperlink" Target="https://twitter.com/" TargetMode="External"/><Relationship Id="rId2871" Type="http://schemas.openxmlformats.org/officeDocument/2006/relationships/hyperlink" Target="https://twitter.com/" TargetMode="External"/><Relationship Id="rId2969" Type="http://schemas.openxmlformats.org/officeDocument/2006/relationships/hyperlink" Target="https://twitter.com/" TargetMode="External"/><Relationship Id="rId843" Type="http://schemas.openxmlformats.org/officeDocument/2006/relationships/hyperlink" Target="https://gleam.io/oyimv-BDGA7N?l=http%3A%2F%2Fwww.postabargain.co.uk%2Fpages%2Fcompetition%2F2017%2Fcall-of-duty-wwii-giveaway" TargetMode="External"/><Relationship Id="rId1126" Type="http://schemas.openxmlformats.org/officeDocument/2006/relationships/hyperlink" Target="https://twitter.com/" TargetMode="External"/><Relationship Id="rId1680" Type="http://schemas.openxmlformats.org/officeDocument/2006/relationships/hyperlink" Target="https://twitter.com/" TargetMode="External"/><Relationship Id="rId1778" Type="http://schemas.openxmlformats.org/officeDocument/2006/relationships/hyperlink" Target="https://twitter.com/" TargetMode="External"/><Relationship Id="rId1985" Type="http://schemas.openxmlformats.org/officeDocument/2006/relationships/hyperlink" Target="https://twitter.com/" TargetMode="External"/><Relationship Id="rId2524" Type="http://schemas.openxmlformats.org/officeDocument/2006/relationships/hyperlink" Target="https://twitter.com/" TargetMode="External"/><Relationship Id="rId2731" Type="http://schemas.openxmlformats.org/officeDocument/2006/relationships/hyperlink" Target="https://twitter.com/" TargetMode="External"/><Relationship Id="rId2829" Type="http://schemas.openxmlformats.org/officeDocument/2006/relationships/hyperlink" Target="https://twitter.com/" TargetMode="External"/><Relationship Id="rId703" Type="http://schemas.openxmlformats.org/officeDocument/2006/relationships/hyperlink" Target="https://www.youtube.com/watch?v=-W5I1VoVWiI&amp;feature=youtu.be" TargetMode="External"/><Relationship Id="rId910" Type="http://schemas.openxmlformats.org/officeDocument/2006/relationships/hyperlink" Target="https://twitter.com/" TargetMode="External"/><Relationship Id="rId1333" Type="http://schemas.openxmlformats.org/officeDocument/2006/relationships/hyperlink" Target="https://twitter.com/" TargetMode="External"/><Relationship Id="rId1540" Type="http://schemas.openxmlformats.org/officeDocument/2006/relationships/hyperlink" Target="https://twitter.com/" TargetMode="External"/><Relationship Id="rId1638" Type="http://schemas.openxmlformats.org/officeDocument/2006/relationships/hyperlink" Target="https://twitter.com/" TargetMode="External"/><Relationship Id="rId1400" Type="http://schemas.openxmlformats.org/officeDocument/2006/relationships/hyperlink" Target="https://twitter.com/" TargetMode="External"/><Relationship Id="rId1845" Type="http://schemas.openxmlformats.org/officeDocument/2006/relationships/hyperlink" Target="https://twitter.com/" TargetMode="External"/><Relationship Id="rId3060" Type="http://schemas.openxmlformats.org/officeDocument/2006/relationships/hyperlink" Target="https://twitter.com/" TargetMode="External"/><Relationship Id="rId3298" Type="http://schemas.openxmlformats.org/officeDocument/2006/relationships/hyperlink" Target="https://twitter.com/" TargetMode="External"/><Relationship Id="rId1705" Type="http://schemas.openxmlformats.org/officeDocument/2006/relationships/hyperlink" Target="https://twitter.com/" TargetMode="External"/><Relationship Id="rId1912" Type="http://schemas.openxmlformats.org/officeDocument/2006/relationships/hyperlink" Target="https://twitter.com/" TargetMode="External"/><Relationship Id="rId3158" Type="http://schemas.openxmlformats.org/officeDocument/2006/relationships/hyperlink" Target="https://twitter.com/" TargetMode="External"/><Relationship Id="rId3365" Type="http://schemas.openxmlformats.org/officeDocument/2006/relationships/hyperlink" Target="https://twitter.com/" TargetMode="External"/><Relationship Id="rId286" Type="http://schemas.openxmlformats.org/officeDocument/2006/relationships/hyperlink" Target="https://mixer.com/iiajearleyii" TargetMode="External"/><Relationship Id="rId493" Type="http://schemas.openxmlformats.org/officeDocument/2006/relationships/hyperlink" Target="http://fpsjp.net/archives/294392" TargetMode="External"/><Relationship Id="rId2174" Type="http://schemas.openxmlformats.org/officeDocument/2006/relationships/hyperlink" Target="https://twitter.com/" TargetMode="External"/><Relationship Id="rId2381" Type="http://schemas.openxmlformats.org/officeDocument/2006/relationships/hyperlink" Target="https://twitter.com/" TargetMode="External"/><Relationship Id="rId3018" Type="http://schemas.openxmlformats.org/officeDocument/2006/relationships/hyperlink" Target="https://twitter.com/" TargetMode="External"/><Relationship Id="rId3225" Type="http://schemas.openxmlformats.org/officeDocument/2006/relationships/hyperlink" Target="https://twitter.com/" TargetMode="External"/><Relationship Id="rId146" Type="http://schemas.openxmlformats.org/officeDocument/2006/relationships/hyperlink" Target="http://fpsjp.net/archives/294392" TargetMode="External"/><Relationship Id="rId353" Type="http://schemas.openxmlformats.org/officeDocument/2006/relationships/hyperlink" Target="https://www.cdiscount.com/jeux-pc-video-console/consoles/nouvelle-ps4-slim-1-to-call-of-duty-world-war/f-1033916-711719941767.html?cm_mmc=inf-_-tw-_-31117-_-Jcod-_-&amp;cid=inf" TargetMode="External"/><Relationship Id="rId560" Type="http://schemas.openxmlformats.org/officeDocument/2006/relationships/hyperlink" Target="https://www.youtube.com/watch?v=-W5I1VoVWiI&amp;feature=youtu.be" TargetMode="External"/><Relationship Id="rId798" Type="http://schemas.openxmlformats.org/officeDocument/2006/relationships/hyperlink" Target="https://twitter.com/i/web/status/927514293003841536" TargetMode="External"/><Relationship Id="rId1190" Type="http://schemas.openxmlformats.org/officeDocument/2006/relationships/hyperlink" Target="https://twitter.com/" TargetMode="External"/><Relationship Id="rId2034" Type="http://schemas.openxmlformats.org/officeDocument/2006/relationships/hyperlink" Target="https://twitter.com/" TargetMode="External"/><Relationship Id="rId2241" Type="http://schemas.openxmlformats.org/officeDocument/2006/relationships/hyperlink" Target="https://twitter.com/" TargetMode="External"/><Relationship Id="rId2479" Type="http://schemas.openxmlformats.org/officeDocument/2006/relationships/hyperlink" Target="https://twitter.com/" TargetMode="External"/><Relationship Id="rId2686" Type="http://schemas.openxmlformats.org/officeDocument/2006/relationships/hyperlink" Target="https://twitter.com/" TargetMode="External"/><Relationship Id="rId2893" Type="http://schemas.openxmlformats.org/officeDocument/2006/relationships/hyperlink" Target="https://twitter.com/" TargetMode="External"/><Relationship Id="rId213" Type="http://schemas.openxmlformats.org/officeDocument/2006/relationships/hyperlink" Target="http://fpsjp.net/archives/294374" TargetMode="External"/><Relationship Id="rId420" Type="http://schemas.openxmlformats.org/officeDocument/2006/relationships/hyperlink" Target="http://www.shopville.ca/giveaway-central" TargetMode="External"/><Relationship Id="rId658" Type="http://schemas.openxmlformats.org/officeDocument/2006/relationships/hyperlink" Target="http://live.nicovideo.jp/watch/lv308473666?nicorepotwitter_live_start" TargetMode="External"/><Relationship Id="rId865" Type="http://schemas.openxmlformats.org/officeDocument/2006/relationships/hyperlink" Target="https://twitter.com/" TargetMode="External"/><Relationship Id="rId1050" Type="http://schemas.openxmlformats.org/officeDocument/2006/relationships/hyperlink" Target="https://twitter.com/" TargetMode="External"/><Relationship Id="rId1288" Type="http://schemas.openxmlformats.org/officeDocument/2006/relationships/hyperlink" Target="https://twitter.com/" TargetMode="External"/><Relationship Id="rId1495" Type="http://schemas.openxmlformats.org/officeDocument/2006/relationships/hyperlink" Target="https://twitter.com/" TargetMode="External"/><Relationship Id="rId2101" Type="http://schemas.openxmlformats.org/officeDocument/2006/relationships/hyperlink" Target="https://twitter.com/" TargetMode="External"/><Relationship Id="rId2339" Type="http://schemas.openxmlformats.org/officeDocument/2006/relationships/hyperlink" Target="https://twitter.com/" TargetMode="External"/><Relationship Id="rId2546" Type="http://schemas.openxmlformats.org/officeDocument/2006/relationships/hyperlink" Target="https://twitter.com/" TargetMode="External"/><Relationship Id="rId2753" Type="http://schemas.openxmlformats.org/officeDocument/2006/relationships/hyperlink" Target="https://twitter.com/" TargetMode="External"/><Relationship Id="rId2960" Type="http://schemas.openxmlformats.org/officeDocument/2006/relationships/hyperlink" Target="https://twitter.com/" TargetMode="External"/><Relationship Id="rId518" Type="http://schemas.openxmlformats.org/officeDocument/2006/relationships/hyperlink" Target="http://fpsjp.net/archives/294374" TargetMode="External"/><Relationship Id="rId725" Type="http://schemas.openxmlformats.org/officeDocument/2006/relationships/hyperlink" Target="http://fpsjp.net/archives/294392" TargetMode="External"/><Relationship Id="rId932" Type="http://schemas.openxmlformats.org/officeDocument/2006/relationships/hyperlink" Target="https://twitter.com/" TargetMode="External"/><Relationship Id="rId1148" Type="http://schemas.openxmlformats.org/officeDocument/2006/relationships/hyperlink" Target="https://twitter.com/" TargetMode="External"/><Relationship Id="rId1355" Type="http://schemas.openxmlformats.org/officeDocument/2006/relationships/hyperlink" Target="https://twitter.com/" TargetMode="External"/><Relationship Id="rId1562" Type="http://schemas.openxmlformats.org/officeDocument/2006/relationships/hyperlink" Target="https://twitter.com/" TargetMode="External"/><Relationship Id="rId2406" Type="http://schemas.openxmlformats.org/officeDocument/2006/relationships/hyperlink" Target="https://twitter.com/" TargetMode="External"/><Relationship Id="rId2613" Type="http://schemas.openxmlformats.org/officeDocument/2006/relationships/hyperlink" Target="https://twitter.com/" TargetMode="External"/><Relationship Id="rId1008" Type="http://schemas.openxmlformats.org/officeDocument/2006/relationships/hyperlink" Target="https://twitter.com/" TargetMode="External"/><Relationship Id="rId1215" Type="http://schemas.openxmlformats.org/officeDocument/2006/relationships/hyperlink" Target="https://twitter.com/" TargetMode="External"/><Relationship Id="rId1422" Type="http://schemas.openxmlformats.org/officeDocument/2006/relationships/hyperlink" Target="https://twitter.com/" TargetMode="External"/><Relationship Id="rId1867" Type="http://schemas.openxmlformats.org/officeDocument/2006/relationships/hyperlink" Target="https://twitter.com/" TargetMode="External"/><Relationship Id="rId2820" Type="http://schemas.openxmlformats.org/officeDocument/2006/relationships/hyperlink" Target="https://twitter.com/" TargetMode="External"/><Relationship Id="rId2918" Type="http://schemas.openxmlformats.org/officeDocument/2006/relationships/hyperlink" Target="https://twitter.com/" TargetMode="External"/><Relationship Id="rId61" Type="http://schemas.openxmlformats.org/officeDocument/2006/relationships/hyperlink" Target="http://fpsjp.net/archives/294392" TargetMode="External"/><Relationship Id="rId1727" Type="http://schemas.openxmlformats.org/officeDocument/2006/relationships/hyperlink" Target="https://twitter.com/" TargetMode="External"/><Relationship Id="rId1934" Type="http://schemas.openxmlformats.org/officeDocument/2006/relationships/hyperlink" Target="https://twitter.com/" TargetMode="External"/><Relationship Id="rId3082" Type="http://schemas.openxmlformats.org/officeDocument/2006/relationships/hyperlink" Target="https://twitter.com/" TargetMode="External"/><Relationship Id="rId19" Type="http://schemas.openxmlformats.org/officeDocument/2006/relationships/hyperlink" Target="https://gleam.io/oyimv-0Xa1NB?l=http%3A%2F%2Fwww.postabargain.co.uk%2Fpages%2Fcompetition%2F2017%2Fcall-of-duty-wwii-giveaway" TargetMode="External"/><Relationship Id="rId2196" Type="http://schemas.openxmlformats.org/officeDocument/2006/relationships/hyperlink" Target="https://twitter.com/" TargetMode="External"/><Relationship Id="rId168" Type="http://schemas.openxmlformats.org/officeDocument/2006/relationships/hyperlink" Target="https://gleam.io/kcJls/squad-up-x-cod-up-with-astro-eunited" TargetMode="External"/><Relationship Id="rId3247" Type="http://schemas.openxmlformats.org/officeDocument/2006/relationships/hyperlink" Target="https://twitter.com/" TargetMode="External"/><Relationship Id="rId375" Type="http://schemas.openxmlformats.org/officeDocument/2006/relationships/hyperlink" Target="http://www.twitch.tv/Sp4zEffect" TargetMode="External"/><Relationship Id="rId582" Type="http://schemas.openxmlformats.org/officeDocument/2006/relationships/hyperlink" Target="https://gleam.io/oyimv-ZqtRFj?l=http%3A%2F%2Fwww.postabargain.co.uk%2Fpages%2Fcompetition%2F2017%2Fcall-of-duty-wwii-giveaway" TargetMode="External"/><Relationship Id="rId2056" Type="http://schemas.openxmlformats.org/officeDocument/2006/relationships/hyperlink" Target="https://twitter.com/" TargetMode="External"/><Relationship Id="rId2263" Type="http://schemas.openxmlformats.org/officeDocument/2006/relationships/hyperlink" Target="https://twitter.com/" TargetMode="External"/><Relationship Id="rId2470" Type="http://schemas.openxmlformats.org/officeDocument/2006/relationships/hyperlink" Target="https://twitter.com/" TargetMode="External"/><Relationship Id="rId3107" Type="http://schemas.openxmlformats.org/officeDocument/2006/relationships/hyperlink" Target="https://twitter.com/" TargetMode="External"/><Relationship Id="rId3314" Type="http://schemas.openxmlformats.org/officeDocument/2006/relationships/hyperlink" Target="https://twitter.com/" TargetMode="External"/><Relationship Id="rId3" Type="http://schemas.openxmlformats.org/officeDocument/2006/relationships/hyperlink" Target="http://fpsjp.net/archives/294374" TargetMode="External"/><Relationship Id="rId235" Type="http://schemas.openxmlformats.org/officeDocument/2006/relationships/hyperlink" Target="https://www.cdiscount.com/jeux-pc-video-console/consoles/nouvelle-ps4-slim-1-to-call-of-duty-world-war/f-1033916-711719941767.html?cm_mmc=inf-_-tw-_-31117-_-Jcod-_-&amp;cid=inf" TargetMode="External"/><Relationship Id="rId442" Type="http://schemas.openxmlformats.org/officeDocument/2006/relationships/hyperlink" Target="http://www.twitch.tv/dvnt_pinkie" TargetMode="External"/><Relationship Id="rId887" Type="http://schemas.openxmlformats.org/officeDocument/2006/relationships/hyperlink" Target="https://twitter.com/" TargetMode="External"/><Relationship Id="rId1072" Type="http://schemas.openxmlformats.org/officeDocument/2006/relationships/hyperlink" Target="https://twitter.com/" TargetMode="External"/><Relationship Id="rId2123" Type="http://schemas.openxmlformats.org/officeDocument/2006/relationships/hyperlink" Target="https://twitter.com/" TargetMode="External"/><Relationship Id="rId2330" Type="http://schemas.openxmlformats.org/officeDocument/2006/relationships/hyperlink" Target="https://twitter.com/" TargetMode="External"/><Relationship Id="rId2568" Type="http://schemas.openxmlformats.org/officeDocument/2006/relationships/hyperlink" Target="https://twitter.com/" TargetMode="External"/><Relationship Id="rId2775" Type="http://schemas.openxmlformats.org/officeDocument/2006/relationships/hyperlink" Target="https://twitter.com/" TargetMode="External"/><Relationship Id="rId2982" Type="http://schemas.openxmlformats.org/officeDocument/2006/relationships/hyperlink" Target="https://twitter.com/" TargetMode="External"/><Relationship Id="rId302" Type="http://schemas.openxmlformats.org/officeDocument/2006/relationships/hyperlink" Target="https://www.callofduty-infobase.de/call-of-duty/call-of-duty-wwii/codwwii-sledgehammer-games-verfasst-statement-zu-serverproblemen-in-der-launch-week-58781/?utm_source=dlvr.it&amp;utm_medium=twitter" TargetMode="External"/><Relationship Id="rId747" Type="http://schemas.openxmlformats.org/officeDocument/2006/relationships/hyperlink" Target="https://twitter.com/CallofDuty/status/926146897181540352" TargetMode="External"/><Relationship Id="rId954" Type="http://schemas.openxmlformats.org/officeDocument/2006/relationships/hyperlink" Target="https://twitter.com/" TargetMode="External"/><Relationship Id="rId1377" Type="http://schemas.openxmlformats.org/officeDocument/2006/relationships/hyperlink" Target="https://twitter.com/" TargetMode="External"/><Relationship Id="rId1584" Type="http://schemas.openxmlformats.org/officeDocument/2006/relationships/hyperlink" Target="https://twitter.com/" TargetMode="External"/><Relationship Id="rId1791" Type="http://schemas.openxmlformats.org/officeDocument/2006/relationships/hyperlink" Target="https://twitter.com/" TargetMode="External"/><Relationship Id="rId2428" Type="http://schemas.openxmlformats.org/officeDocument/2006/relationships/hyperlink" Target="https://twitter.com/" TargetMode="External"/><Relationship Id="rId2635" Type="http://schemas.openxmlformats.org/officeDocument/2006/relationships/hyperlink" Target="https://twitter.com/" TargetMode="External"/><Relationship Id="rId2842" Type="http://schemas.openxmlformats.org/officeDocument/2006/relationships/hyperlink" Target="https://twitter.com/" TargetMode="External"/><Relationship Id="rId83" Type="http://schemas.openxmlformats.org/officeDocument/2006/relationships/hyperlink" Target="https://www.cdiscount.com/jeux-pc-video-console/consoles/nouvelle-ps4-slim-1-to-call-of-duty-world-war/f-1033916-711719941767.html?cm_mmc=inf-_-tw-_-31117-_-Jcod-_-&amp;cid=inf" TargetMode="External"/><Relationship Id="rId607" Type="http://schemas.openxmlformats.org/officeDocument/2006/relationships/hyperlink" Target="http://www.jp.playstation.com/psblog/pickup/codwwii/?tkgpscom=yahad_bp_psblog_pickup_codwwii_171030-171105" TargetMode="External"/><Relationship Id="rId814" Type="http://schemas.openxmlformats.org/officeDocument/2006/relationships/hyperlink" Target="http://www.twitch.tv/bxkid7" TargetMode="External"/><Relationship Id="rId1237" Type="http://schemas.openxmlformats.org/officeDocument/2006/relationships/hyperlink" Target="https://twitter.com/" TargetMode="External"/><Relationship Id="rId1444" Type="http://schemas.openxmlformats.org/officeDocument/2006/relationships/hyperlink" Target="https://twitter.com/" TargetMode="External"/><Relationship Id="rId1651" Type="http://schemas.openxmlformats.org/officeDocument/2006/relationships/hyperlink" Target="https://twitter.com/" TargetMode="External"/><Relationship Id="rId1889" Type="http://schemas.openxmlformats.org/officeDocument/2006/relationships/hyperlink" Target="https://twitter.com/" TargetMode="External"/><Relationship Id="rId2702" Type="http://schemas.openxmlformats.org/officeDocument/2006/relationships/hyperlink" Target="https://twitter.com/" TargetMode="External"/><Relationship Id="rId1304" Type="http://schemas.openxmlformats.org/officeDocument/2006/relationships/hyperlink" Target="https://twitter.com/" TargetMode="External"/><Relationship Id="rId1511" Type="http://schemas.openxmlformats.org/officeDocument/2006/relationships/hyperlink" Target="https://twitter.com/" TargetMode="External"/><Relationship Id="rId1749" Type="http://schemas.openxmlformats.org/officeDocument/2006/relationships/hyperlink" Target="https://twitter.com/" TargetMode="External"/><Relationship Id="rId1956" Type="http://schemas.openxmlformats.org/officeDocument/2006/relationships/hyperlink" Target="https://twitter.com/" TargetMode="External"/><Relationship Id="rId3171" Type="http://schemas.openxmlformats.org/officeDocument/2006/relationships/hyperlink" Target="https://twitter.com/" TargetMode="External"/><Relationship Id="rId1609" Type="http://schemas.openxmlformats.org/officeDocument/2006/relationships/hyperlink" Target="https://twitter.com/" TargetMode="External"/><Relationship Id="rId1816" Type="http://schemas.openxmlformats.org/officeDocument/2006/relationships/hyperlink" Target="https://twitter.com/" TargetMode="External"/><Relationship Id="rId3269" Type="http://schemas.openxmlformats.org/officeDocument/2006/relationships/hyperlink" Target="https://twitter.com/" TargetMode="External"/><Relationship Id="rId10" Type="http://schemas.openxmlformats.org/officeDocument/2006/relationships/hyperlink" Target="https://gleam.io/oyimv-nqfxU4?l=http%3A%2F%2Fwww.postabargain.co.uk%2Fpages%2Fcompetition%2F2017%2Fcall-of-duty-wwii-giveaway" TargetMode="External"/><Relationship Id="rId397" Type="http://schemas.openxmlformats.org/officeDocument/2006/relationships/hyperlink" Target="https://www.cdiscount.com/jeux-pc-video-console/consoles/nouvelle-ps4-slim-1-to-call-of-duty-world-war/f-1033916-711719941767.html?cm_mmc=inf-_-tw-_-31117-_-Jcod-_-&amp;cid=inf" TargetMode="External"/><Relationship Id="rId2078" Type="http://schemas.openxmlformats.org/officeDocument/2006/relationships/hyperlink" Target="https://twitter.com/" TargetMode="External"/><Relationship Id="rId2285" Type="http://schemas.openxmlformats.org/officeDocument/2006/relationships/hyperlink" Target="https://twitter.com/" TargetMode="External"/><Relationship Id="rId2492" Type="http://schemas.openxmlformats.org/officeDocument/2006/relationships/hyperlink" Target="https://twitter.com/" TargetMode="External"/><Relationship Id="rId3031" Type="http://schemas.openxmlformats.org/officeDocument/2006/relationships/hyperlink" Target="https://twitter.com/" TargetMode="External"/><Relationship Id="rId3129" Type="http://schemas.openxmlformats.org/officeDocument/2006/relationships/hyperlink" Target="https://twitter.com/" TargetMode="External"/><Relationship Id="rId3336" Type="http://schemas.openxmlformats.org/officeDocument/2006/relationships/hyperlink" Target="https://twitter.com/" TargetMode="External"/><Relationship Id="rId257" Type="http://schemas.openxmlformats.org/officeDocument/2006/relationships/hyperlink" Target="https://www.youtube.com/watch?v=-W5I1VoVWiI&amp;feature=youtu.be" TargetMode="External"/><Relationship Id="rId464" Type="http://schemas.openxmlformats.org/officeDocument/2006/relationships/hyperlink" Target="https://gleam.io/kcJls/squad-up-x-cod-up-with-astro-eunited" TargetMode="External"/><Relationship Id="rId1094" Type="http://schemas.openxmlformats.org/officeDocument/2006/relationships/hyperlink" Target="https://twitter.com/" TargetMode="External"/><Relationship Id="rId2145" Type="http://schemas.openxmlformats.org/officeDocument/2006/relationships/hyperlink" Target="https://twitter.com/" TargetMode="External"/><Relationship Id="rId2797" Type="http://schemas.openxmlformats.org/officeDocument/2006/relationships/hyperlink" Target="https://twitter.com/" TargetMode="External"/><Relationship Id="rId117" Type="http://schemas.openxmlformats.org/officeDocument/2006/relationships/hyperlink" Target="https://twitter.com/i/web/status/927479171915419648" TargetMode="External"/><Relationship Id="rId671" Type="http://schemas.openxmlformats.org/officeDocument/2006/relationships/hyperlink" Target="https://gleam.io/competitions/lk7Zg-ps4-limited-edition-call-of-duty-wwii-bundle-giveaway" TargetMode="External"/><Relationship Id="rId769" Type="http://schemas.openxmlformats.org/officeDocument/2006/relationships/hyperlink" Target="https://www.cdiscount.com/jeux-pc-video-console/consoles/nouvelle-ps4-slim-1-to-call-of-duty-world-war/f-1033916-711719941767.html?cm_mmc=inf-_-tw-_-31117-_-Jcod-_-&amp;cid=inf" TargetMode="External"/><Relationship Id="rId976" Type="http://schemas.openxmlformats.org/officeDocument/2006/relationships/hyperlink" Target="https://twitter.com/" TargetMode="External"/><Relationship Id="rId1399" Type="http://schemas.openxmlformats.org/officeDocument/2006/relationships/hyperlink" Target="https://twitter.com/" TargetMode="External"/><Relationship Id="rId2352" Type="http://schemas.openxmlformats.org/officeDocument/2006/relationships/hyperlink" Target="https://twitter.com/" TargetMode="External"/><Relationship Id="rId2657" Type="http://schemas.openxmlformats.org/officeDocument/2006/relationships/hyperlink" Target="https://twitter.com/" TargetMode="External"/><Relationship Id="rId324" Type="http://schemas.openxmlformats.org/officeDocument/2006/relationships/hyperlink" Target="http://fpsjp.net/archives/294374" TargetMode="External"/><Relationship Id="rId531" Type="http://schemas.openxmlformats.org/officeDocument/2006/relationships/hyperlink" Target="https://twitter.com/i/web/status/927502478979059712" TargetMode="External"/><Relationship Id="rId629" Type="http://schemas.openxmlformats.org/officeDocument/2006/relationships/hyperlink" Target="https://tiltify.com/events/race-to-prestige-2017" TargetMode="External"/><Relationship Id="rId1161" Type="http://schemas.openxmlformats.org/officeDocument/2006/relationships/hyperlink" Target="https://twitter.com/" TargetMode="External"/><Relationship Id="rId1259" Type="http://schemas.openxmlformats.org/officeDocument/2006/relationships/hyperlink" Target="https://twitter.com/" TargetMode="External"/><Relationship Id="rId1466" Type="http://schemas.openxmlformats.org/officeDocument/2006/relationships/hyperlink" Target="https://twitter.com/" TargetMode="External"/><Relationship Id="rId2005" Type="http://schemas.openxmlformats.org/officeDocument/2006/relationships/hyperlink" Target="https://twitter.com/" TargetMode="External"/><Relationship Id="rId2212" Type="http://schemas.openxmlformats.org/officeDocument/2006/relationships/hyperlink" Target="https://twitter.com/" TargetMode="External"/><Relationship Id="rId2864" Type="http://schemas.openxmlformats.org/officeDocument/2006/relationships/hyperlink" Target="https://twitter.com/" TargetMode="External"/><Relationship Id="rId836" Type="http://schemas.openxmlformats.org/officeDocument/2006/relationships/hyperlink" Target="https://www.cdiscount.com/jeux-pc-video-console/consoles/nouvelle-ps4-slim-1-to-call-of-duty-world-war/f-1033916-711719941767.html?cm_mmc=inf-_-tw-_-31117-_-Jcod-_-&amp;cid=inf" TargetMode="External"/><Relationship Id="rId1021" Type="http://schemas.openxmlformats.org/officeDocument/2006/relationships/hyperlink" Target="https://twitter.com/" TargetMode="External"/><Relationship Id="rId1119" Type="http://schemas.openxmlformats.org/officeDocument/2006/relationships/hyperlink" Target="https://twitter.com/" TargetMode="External"/><Relationship Id="rId1673" Type="http://schemas.openxmlformats.org/officeDocument/2006/relationships/hyperlink" Target="https://twitter.com/" TargetMode="External"/><Relationship Id="rId1880" Type="http://schemas.openxmlformats.org/officeDocument/2006/relationships/hyperlink" Target="https://twitter.com/" TargetMode="External"/><Relationship Id="rId1978" Type="http://schemas.openxmlformats.org/officeDocument/2006/relationships/hyperlink" Target="https://twitter.com/" TargetMode="External"/><Relationship Id="rId2517" Type="http://schemas.openxmlformats.org/officeDocument/2006/relationships/hyperlink" Target="https://twitter.com/" TargetMode="External"/><Relationship Id="rId2724" Type="http://schemas.openxmlformats.org/officeDocument/2006/relationships/hyperlink" Target="https://twitter.com/" TargetMode="External"/><Relationship Id="rId2931" Type="http://schemas.openxmlformats.org/officeDocument/2006/relationships/hyperlink" Target="https://twitter.com/" TargetMode="External"/><Relationship Id="rId903" Type="http://schemas.openxmlformats.org/officeDocument/2006/relationships/hyperlink" Target="https://twitter.com/" TargetMode="External"/><Relationship Id="rId1326" Type="http://schemas.openxmlformats.org/officeDocument/2006/relationships/hyperlink" Target="https://twitter.com/" TargetMode="External"/><Relationship Id="rId1533" Type="http://schemas.openxmlformats.org/officeDocument/2006/relationships/hyperlink" Target="https://twitter.com/" TargetMode="External"/><Relationship Id="rId1740" Type="http://schemas.openxmlformats.org/officeDocument/2006/relationships/hyperlink" Target="https://twitter.com/" TargetMode="External"/><Relationship Id="rId3193" Type="http://schemas.openxmlformats.org/officeDocument/2006/relationships/hyperlink" Target="https://twitter.com/" TargetMode="External"/><Relationship Id="rId32" Type="http://schemas.openxmlformats.org/officeDocument/2006/relationships/hyperlink" Target="https://gleam.io/oyimv-ylBmJe?l=http%3A%2F%2Fwww.postabargain.co.uk%2Fpages%2Fcompetition%2F2017%2Fcall-of-duty-wwii-giveaway" TargetMode="External"/><Relationship Id="rId1600" Type="http://schemas.openxmlformats.org/officeDocument/2006/relationships/hyperlink" Target="https://twitter.com/" TargetMode="External"/><Relationship Id="rId1838" Type="http://schemas.openxmlformats.org/officeDocument/2006/relationships/hyperlink" Target="https://twitter.com/" TargetMode="External"/><Relationship Id="rId3053" Type="http://schemas.openxmlformats.org/officeDocument/2006/relationships/hyperlink" Target="https://twitter.com/" TargetMode="External"/><Relationship Id="rId3260" Type="http://schemas.openxmlformats.org/officeDocument/2006/relationships/hyperlink" Target="https://twitter.com/" TargetMode="External"/><Relationship Id="rId181" Type="http://schemas.openxmlformats.org/officeDocument/2006/relationships/hyperlink" Target="https://twitter.com/i/web/status/927480666358509568" TargetMode="External"/><Relationship Id="rId1905" Type="http://schemas.openxmlformats.org/officeDocument/2006/relationships/hyperlink" Target="https://twitter.com/" TargetMode="External"/><Relationship Id="rId3120" Type="http://schemas.openxmlformats.org/officeDocument/2006/relationships/hyperlink" Target="https://twitter.com/" TargetMode="External"/><Relationship Id="rId3358" Type="http://schemas.openxmlformats.org/officeDocument/2006/relationships/hyperlink" Target="https://twitter.com/" TargetMode="External"/><Relationship Id="rId279" Type="http://schemas.openxmlformats.org/officeDocument/2006/relationships/hyperlink" Target="https://www.cdiscount.com/jeux-pc-video-console/consoles/nouvelle-ps4-slim-1-to-call-of-duty-world-war/f-1033916-711719941767.html?cm_mmc=inf-_-tw-_-31117-_-Jcod-_-&amp;cid=inf" TargetMode="External"/><Relationship Id="rId486" Type="http://schemas.openxmlformats.org/officeDocument/2006/relationships/hyperlink" Target="https://www.cdiscount.com/jeux-pc-video-console/consoles/nouvelle-ps4-slim-1-to-call-of-duty-world-war/f-1033916-711719941767.html?cm_mmc=inf-_-tw-_-31117-_-Jcod-_-&amp;cid=inf" TargetMode="External"/><Relationship Id="rId693" Type="http://schemas.openxmlformats.org/officeDocument/2006/relationships/hyperlink" Target="https://codplayercards.com/tutorial/ww2-wwii-spiderman-emblem/" TargetMode="External"/><Relationship Id="rId2167" Type="http://schemas.openxmlformats.org/officeDocument/2006/relationships/hyperlink" Target="https://twitter.com/" TargetMode="External"/><Relationship Id="rId2374" Type="http://schemas.openxmlformats.org/officeDocument/2006/relationships/hyperlink" Target="https://twitter.com/" TargetMode="External"/><Relationship Id="rId2581" Type="http://schemas.openxmlformats.org/officeDocument/2006/relationships/hyperlink" Target="https://twitter.com/" TargetMode="External"/><Relationship Id="rId3218" Type="http://schemas.openxmlformats.org/officeDocument/2006/relationships/hyperlink" Target="https://twitter.com/" TargetMode="External"/><Relationship Id="rId139" Type="http://schemas.openxmlformats.org/officeDocument/2006/relationships/hyperlink" Target="https://gleam.io/GCejJ/call-of-duty-ww2-giveaway" TargetMode="External"/><Relationship Id="rId346" Type="http://schemas.openxmlformats.org/officeDocument/2006/relationships/hyperlink" Target="https://go.twitch.tv/gamerchick1982" TargetMode="External"/><Relationship Id="rId553" Type="http://schemas.openxmlformats.org/officeDocument/2006/relationships/hyperlink" Target="https://streamable.com/skyno" TargetMode="External"/><Relationship Id="rId760" Type="http://schemas.openxmlformats.org/officeDocument/2006/relationships/hyperlink" Target="https://www.cdiscount.com/jeux-pc-video-console/consoles/nouvelle-ps4-slim-1-to-call-of-duty-world-war/f-1033916-711719941767.html?cm_mmc=inf-_-tw-_-31117-_-Jcod-_-&amp;cid=inf" TargetMode="External"/><Relationship Id="rId998" Type="http://schemas.openxmlformats.org/officeDocument/2006/relationships/hyperlink" Target="https://twitter.com/" TargetMode="External"/><Relationship Id="rId1183" Type="http://schemas.openxmlformats.org/officeDocument/2006/relationships/hyperlink" Target="https://twitter.com/" TargetMode="External"/><Relationship Id="rId1390" Type="http://schemas.openxmlformats.org/officeDocument/2006/relationships/hyperlink" Target="https://twitter.com/" TargetMode="External"/><Relationship Id="rId2027" Type="http://schemas.openxmlformats.org/officeDocument/2006/relationships/hyperlink" Target="https://twitter.com/" TargetMode="External"/><Relationship Id="rId2234" Type="http://schemas.openxmlformats.org/officeDocument/2006/relationships/hyperlink" Target="https://twitter.com/" TargetMode="External"/><Relationship Id="rId2441" Type="http://schemas.openxmlformats.org/officeDocument/2006/relationships/hyperlink" Target="https://twitter.com/" TargetMode="External"/><Relationship Id="rId2679" Type="http://schemas.openxmlformats.org/officeDocument/2006/relationships/hyperlink" Target="https://twitter.com/" TargetMode="External"/><Relationship Id="rId2886" Type="http://schemas.openxmlformats.org/officeDocument/2006/relationships/hyperlink" Target="https://twitter.com/" TargetMode="External"/><Relationship Id="rId206" Type="http://schemas.openxmlformats.org/officeDocument/2006/relationships/hyperlink" Target="https://www.cdiscount.com/jeux-pc-video-console/consoles/nouvelle-ps4-slim-1-to-call-of-duty-world-war/f-1033916-711719941767.html?cm_mmc=inf-_-tw-_-31117-_-Jcod-_-&amp;cid=inf" TargetMode="External"/><Relationship Id="rId413" Type="http://schemas.openxmlformats.org/officeDocument/2006/relationships/hyperlink" Target="http://www.twitch.tv/Sp4zEffect" TargetMode="External"/><Relationship Id="rId858" Type="http://schemas.openxmlformats.org/officeDocument/2006/relationships/hyperlink" Target="https://twitter.com/" TargetMode="External"/><Relationship Id="rId1043" Type="http://schemas.openxmlformats.org/officeDocument/2006/relationships/hyperlink" Target="https://twitter.com/" TargetMode="External"/><Relationship Id="rId1488" Type="http://schemas.openxmlformats.org/officeDocument/2006/relationships/hyperlink" Target="https://twitter.com/" TargetMode="External"/><Relationship Id="rId1695" Type="http://schemas.openxmlformats.org/officeDocument/2006/relationships/hyperlink" Target="https://twitter.com/" TargetMode="External"/><Relationship Id="rId2539" Type="http://schemas.openxmlformats.org/officeDocument/2006/relationships/hyperlink" Target="https://twitter.com/" TargetMode="External"/><Relationship Id="rId2746" Type="http://schemas.openxmlformats.org/officeDocument/2006/relationships/hyperlink" Target="https://twitter.com/" TargetMode="External"/><Relationship Id="rId2953" Type="http://schemas.openxmlformats.org/officeDocument/2006/relationships/hyperlink" Target="https://twitter.com/" TargetMode="External"/><Relationship Id="rId620" Type="http://schemas.openxmlformats.org/officeDocument/2006/relationships/hyperlink" Target="https://go.twitch.tv/gamerchick1982" TargetMode="External"/><Relationship Id="rId718" Type="http://schemas.openxmlformats.org/officeDocument/2006/relationships/hyperlink" Target="https://gleam.io/GCejJ/call-of-duty-ww2-giveaway" TargetMode="External"/><Relationship Id="rId925" Type="http://schemas.openxmlformats.org/officeDocument/2006/relationships/hyperlink" Target="https://twitter.com/" TargetMode="External"/><Relationship Id="rId1250" Type="http://schemas.openxmlformats.org/officeDocument/2006/relationships/hyperlink" Target="https://twitter.com/" TargetMode="External"/><Relationship Id="rId1348" Type="http://schemas.openxmlformats.org/officeDocument/2006/relationships/hyperlink" Target="https://twitter.com/" TargetMode="External"/><Relationship Id="rId1555" Type="http://schemas.openxmlformats.org/officeDocument/2006/relationships/hyperlink" Target="https://twitter.com/" TargetMode="External"/><Relationship Id="rId1762" Type="http://schemas.openxmlformats.org/officeDocument/2006/relationships/hyperlink" Target="https://twitter.com/" TargetMode="External"/><Relationship Id="rId2301" Type="http://schemas.openxmlformats.org/officeDocument/2006/relationships/hyperlink" Target="https://twitter.com/" TargetMode="External"/><Relationship Id="rId2606" Type="http://schemas.openxmlformats.org/officeDocument/2006/relationships/hyperlink" Target="https://twitter.com/" TargetMode="External"/><Relationship Id="rId1110" Type="http://schemas.openxmlformats.org/officeDocument/2006/relationships/hyperlink" Target="https://twitter.com/" TargetMode="External"/><Relationship Id="rId1208" Type="http://schemas.openxmlformats.org/officeDocument/2006/relationships/hyperlink" Target="https://twitter.com/" TargetMode="External"/><Relationship Id="rId1415" Type="http://schemas.openxmlformats.org/officeDocument/2006/relationships/hyperlink" Target="https://twitter.com/" TargetMode="External"/><Relationship Id="rId2813" Type="http://schemas.openxmlformats.org/officeDocument/2006/relationships/hyperlink" Target="https://twitter.com/" TargetMode="External"/><Relationship Id="rId54" Type="http://schemas.openxmlformats.org/officeDocument/2006/relationships/hyperlink" Target="http://fpsjp.net/archives/294392" TargetMode="External"/><Relationship Id="rId1622" Type="http://schemas.openxmlformats.org/officeDocument/2006/relationships/hyperlink" Target="https://twitter.com/" TargetMode="External"/><Relationship Id="rId1927" Type="http://schemas.openxmlformats.org/officeDocument/2006/relationships/hyperlink" Target="https://twitter.com/" TargetMode="External"/><Relationship Id="rId3075" Type="http://schemas.openxmlformats.org/officeDocument/2006/relationships/hyperlink" Target="https://twitter.com/" TargetMode="External"/><Relationship Id="rId3282" Type="http://schemas.openxmlformats.org/officeDocument/2006/relationships/hyperlink" Target="https://twitter.com/" TargetMode="External"/><Relationship Id="rId2091" Type="http://schemas.openxmlformats.org/officeDocument/2006/relationships/hyperlink" Target="https://twitter.com/" TargetMode="External"/><Relationship Id="rId2189" Type="http://schemas.openxmlformats.org/officeDocument/2006/relationships/hyperlink" Target="https://twitter.com/" TargetMode="External"/><Relationship Id="rId3142" Type="http://schemas.openxmlformats.org/officeDocument/2006/relationships/hyperlink" Target="https://twitter.com/" TargetMode="External"/><Relationship Id="rId270" Type="http://schemas.openxmlformats.org/officeDocument/2006/relationships/hyperlink" Target="https://www.cdiscount.com/jeux-pc-video-console/consoles/nouvelle-ps4-slim-1-to-call-of-duty-world-war/f-1033916-711719941767.html?cm_mmc=inf-_-tw-_-31117-_-Jcod-_-&amp;cid=inf" TargetMode="External"/><Relationship Id="rId2396" Type="http://schemas.openxmlformats.org/officeDocument/2006/relationships/hyperlink" Target="https://twitter.com/" TargetMode="External"/><Relationship Id="rId3002" Type="http://schemas.openxmlformats.org/officeDocument/2006/relationships/hyperlink" Target="https://twitter.com/" TargetMode="External"/><Relationship Id="rId130" Type="http://schemas.openxmlformats.org/officeDocument/2006/relationships/hyperlink" Target="https://www.cdiscount.com/jeux-pc-video-console/consoles/nouvelle-ps4-slim-1-to-call-of-duty-world-war/f-1033916-711719941767.html?cm_mmc=inf-_-tw-_-31117-_-Jcod-_-&amp;cid=inf" TargetMode="External"/><Relationship Id="rId368" Type="http://schemas.openxmlformats.org/officeDocument/2006/relationships/hyperlink" Target="http://fpsjp.net/archives/294374" TargetMode="External"/><Relationship Id="rId575" Type="http://schemas.openxmlformats.org/officeDocument/2006/relationships/hyperlink" Target="https://www.youtube.com/watch?v=-W5I1VoVWiI&amp;feature=youtu.be" TargetMode="External"/><Relationship Id="rId782" Type="http://schemas.openxmlformats.org/officeDocument/2006/relationships/hyperlink" Target="https://www.youtube.com/watch?v=PH3vf097Pnk&amp;feature=youtu.be" TargetMode="External"/><Relationship Id="rId2049" Type="http://schemas.openxmlformats.org/officeDocument/2006/relationships/hyperlink" Target="https://twitter.com/" TargetMode="External"/><Relationship Id="rId2256" Type="http://schemas.openxmlformats.org/officeDocument/2006/relationships/hyperlink" Target="https://twitter.com/" TargetMode="External"/><Relationship Id="rId2463" Type="http://schemas.openxmlformats.org/officeDocument/2006/relationships/hyperlink" Target="https://twitter.com/" TargetMode="External"/><Relationship Id="rId2670" Type="http://schemas.openxmlformats.org/officeDocument/2006/relationships/hyperlink" Target="https://twitter.com/" TargetMode="External"/><Relationship Id="rId3307" Type="http://schemas.openxmlformats.org/officeDocument/2006/relationships/hyperlink" Target="https://twitter.com/" TargetMode="External"/><Relationship Id="rId228" Type="http://schemas.openxmlformats.org/officeDocument/2006/relationships/hyperlink" Target="http://fpsjp.net/archives/294374" TargetMode="External"/><Relationship Id="rId435" Type="http://schemas.openxmlformats.org/officeDocument/2006/relationships/hyperlink" Target="http://www.twitch.tv/dvnt_pinkie" TargetMode="External"/><Relationship Id="rId642" Type="http://schemas.openxmlformats.org/officeDocument/2006/relationships/hyperlink" Target="https://www.cdiscount.com/jeux-pc-video-console/consoles/nouvelle-ps4-slim-1-to-call-of-duty-world-war/f-1033916-711719941767.html?cm_mmc=inf-_-tw-_-31117-_-Jcod-_-&amp;cid=inf" TargetMode="External"/><Relationship Id="rId1065" Type="http://schemas.openxmlformats.org/officeDocument/2006/relationships/hyperlink" Target="https://twitter.com/" TargetMode="External"/><Relationship Id="rId1272" Type="http://schemas.openxmlformats.org/officeDocument/2006/relationships/hyperlink" Target="https://twitter.com/" TargetMode="External"/><Relationship Id="rId2116" Type="http://schemas.openxmlformats.org/officeDocument/2006/relationships/hyperlink" Target="https://twitter.com/" TargetMode="External"/><Relationship Id="rId2323" Type="http://schemas.openxmlformats.org/officeDocument/2006/relationships/hyperlink" Target="https://twitter.com/" TargetMode="External"/><Relationship Id="rId2530" Type="http://schemas.openxmlformats.org/officeDocument/2006/relationships/hyperlink" Target="https://twitter.com/" TargetMode="External"/><Relationship Id="rId2768" Type="http://schemas.openxmlformats.org/officeDocument/2006/relationships/hyperlink" Target="https://twitter.com/" TargetMode="External"/><Relationship Id="rId2975" Type="http://schemas.openxmlformats.org/officeDocument/2006/relationships/hyperlink" Target="https://twitter.com/" TargetMode="External"/><Relationship Id="rId502" Type="http://schemas.openxmlformats.org/officeDocument/2006/relationships/hyperlink" Target="https://support.activision.com/articles/en_US/FAQ/Known-Issues-in-Call-of-Duty-WWII" TargetMode="External"/><Relationship Id="rId947" Type="http://schemas.openxmlformats.org/officeDocument/2006/relationships/hyperlink" Target="https://twitter.com/" TargetMode="External"/><Relationship Id="rId1132" Type="http://schemas.openxmlformats.org/officeDocument/2006/relationships/hyperlink" Target="https://twitter.com/" TargetMode="External"/><Relationship Id="rId1577" Type="http://schemas.openxmlformats.org/officeDocument/2006/relationships/hyperlink" Target="https://twitter.com/" TargetMode="External"/><Relationship Id="rId1784" Type="http://schemas.openxmlformats.org/officeDocument/2006/relationships/hyperlink" Target="https://twitter.com/" TargetMode="External"/><Relationship Id="rId1991" Type="http://schemas.openxmlformats.org/officeDocument/2006/relationships/hyperlink" Target="https://twitter.com/" TargetMode="External"/><Relationship Id="rId2628" Type="http://schemas.openxmlformats.org/officeDocument/2006/relationships/hyperlink" Target="https://twitter.com/" TargetMode="External"/><Relationship Id="rId2835" Type="http://schemas.openxmlformats.org/officeDocument/2006/relationships/hyperlink" Target="https://twitter.com/" TargetMode="External"/><Relationship Id="rId76" Type="http://schemas.openxmlformats.org/officeDocument/2006/relationships/hyperlink" Target="http://www.postabargain.co.uk/pages/competition/2017/call-of-duty-wwii-giveaway" TargetMode="External"/><Relationship Id="rId807" Type="http://schemas.openxmlformats.org/officeDocument/2006/relationships/hyperlink" Target="https://www.cdiscount.com/jeux-pc-video-console/consoles/nouvelle-ps4-slim-1-to-call-of-duty-world-war/f-1033916-711719941767.html?cm_mmc=inf-_-tw-_-31117-_-Jcod-_-&amp;cid=inf" TargetMode="External"/><Relationship Id="rId1437" Type="http://schemas.openxmlformats.org/officeDocument/2006/relationships/hyperlink" Target="https://twitter.com/" TargetMode="External"/><Relationship Id="rId1644" Type="http://schemas.openxmlformats.org/officeDocument/2006/relationships/hyperlink" Target="https://twitter.com/" TargetMode="External"/><Relationship Id="rId1851" Type="http://schemas.openxmlformats.org/officeDocument/2006/relationships/hyperlink" Target="https://twitter.com/" TargetMode="External"/><Relationship Id="rId2902" Type="http://schemas.openxmlformats.org/officeDocument/2006/relationships/hyperlink" Target="https://twitter.com/" TargetMode="External"/><Relationship Id="rId3097" Type="http://schemas.openxmlformats.org/officeDocument/2006/relationships/hyperlink" Target="https://twitter.com/" TargetMode="External"/><Relationship Id="rId1504" Type="http://schemas.openxmlformats.org/officeDocument/2006/relationships/hyperlink" Target="https://twitter.com/" TargetMode="External"/><Relationship Id="rId1711" Type="http://schemas.openxmlformats.org/officeDocument/2006/relationships/hyperlink" Target="https://twitter.com/" TargetMode="External"/><Relationship Id="rId1949" Type="http://schemas.openxmlformats.org/officeDocument/2006/relationships/hyperlink" Target="https://twitter.com/" TargetMode="External"/><Relationship Id="rId3164" Type="http://schemas.openxmlformats.org/officeDocument/2006/relationships/hyperlink" Target="https://twitter.com/" TargetMode="External"/><Relationship Id="rId292" Type="http://schemas.openxmlformats.org/officeDocument/2006/relationships/hyperlink" Target="https://support.activision.com/articles/en_US/FAQ/Known-Issues-in-Call-of-Duty-WWII" TargetMode="External"/><Relationship Id="rId1809" Type="http://schemas.openxmlformats.org/officeDocument/2006/relationships/hyperlink" Target="https://twitter.com/" TargetMode="External"/><Relationship Id="rId3371" Type="http://schemas.openxmlformats.org/officeDocument/2006/relationships/hyperlink" Target="https://twitter.com/" TargetMode="External"/><Relationship Id="rId597" Type="http://schemas.openxmlformats.org/officeDocument/2006/relationships/hyperlink" Target="https://support.activision.com/articles/en_US/FAQ/Known-Issues-in-Call-of-Duty-WWII" TargetMode="External"/><Relationship Id="rId2180" Type="http://schemas.openxmlformats.org/officeDocument/2006/relationships/hyperlink" Target="https://twitter.com/" TargetMode="External"/><Relationship Id="rId2278" Type="http://schemas.openxmlformats.org/officeDocument/2006/relationships/hyperlink" Target="https://twitter.com/" TargetMode="External"/><Relationship Id="rId2485" Type="http://schemas.openxmlformats.org/officeDocument/2006/relationships/hyperlink" Target="https://twitter.com/" TargetMode="External"/><Relationship Id="rId3024" Type="http://schemas.openxmlformats.org/officeDocument/2006/relationships/hyperlink" Target="https://twitter.com/" TargetMode="External"/><Relationship Id="rId3231" Type="http://schemas.openxmlformats.org/officeDocument/2006/relationships/hyperlink" Target="https://twitter.com/" TargetMode="External"/><Relationship Id="rId3329" Type="http://schemas.openxmlformats.org/officeDocument/2006/relationships/hyperlink" Target="https://twitter.com/" TargetMode="External"/><Relationship Id="rId152" Type="http://schemas.openxmlformats.org/officeDocument/2006/relationships/hyperlink" Target="https://www.google.com/url?rct=j&amp;sa=t&amp;url=https://www.jp.playstation.com/blog/detail/5964/20171106-pgw-codwwii.html&amp;ct=ga&amp;cd=CAIyHGM5YWYzMWEwYWUyMmQ3ZTg6Y29tOmphOkpQOlI&amp;usg=AFQjCNGgKQeeWnm-wJIPvVyWGfbOn91dVQ" TargetMode="External"/><Relationship Id="rId457" Type="http://schemas.openxmlformats.org/officeDocument/2006/relationships/hyperlink" Target="https://www.cdiscount.com/jeux-pc-video-console/consoles/nouvelle-ps4-slim-1-to-call-of-duty-world-war/f-1033916-711719941767.html?cm_mmc=inf-_-tw-_-31117-_-Jcod-_-&amp;cid=inf" TargetMode="External"/><Relationship Id="rId1087" Type="http://schemas.openxmlformats.org/officeDocument/2006/relationships/hyperlink" Target="https://twitter.com/" TargetMode="External"/><Relationship Id="rId1294" Type="http://schemas.openxmlformats.org/officeDocument/2006/relationships/hyperlink" Target="https://twitter.com/" TargetMode="External"/><Relationship Id="rId2040" Type="http://schemas.openxmlformats.org/officeDocument/2006/relationships/hyperlink" Target="https://twitter.com/" TargetMode="External"/><Relationship Id="rId2138" Type="http://schemas.openxmlformats.org/officeDocument/2006/relationships/hyperlink" Target="https://twitter.com/" TargetMode="External"/><Relationship Id="rId2692" Type="http://schemas.openxmlformats.org/officeDocument/2006/relationships/hyperlink" Target="https://twitter.com/" TargetMode="External"/><Relationship Id="rId2997" Type="http://schemas.openxmlformats.org/officeDocument/2006/relationships/hyperlink" Target="https://twitter.com/" TargetMode="External"/><Relationship Id="rId664" Type="http://schemas.openxmlformats.org/officeDocument/2006/relationships/hyperlink" Target="https://www.cdiscount.com/jeux-pc-video-console/consoles/nouvelle-ps4-slim-1-to-call-of-duty-world-war/f-1033916-711719941767.html?cm_mmc=inf-_-tw-_-31117-_-Jcod-_-&amp;cid=inf" TargetMode="External"/><Relationship Id="rId871" Type="http://schemas.openxmlformats.org/officeDocument/2006/relationships/hyperlink" Target="https://twitter.com/" TargetMode="External"/><Relationship Id="rId969" Type="http://schemas.openxmlformats.org/officeDocument/2006/relationships/hyperlink" Target="https://twitter.com/" TargetMode="External"/><Relationship Id="rId1599" Type="http://schemas.openxmlformats.org/officeDocument/2006/relationships/hyperlink" Target="https://twitter.com/" TargetMode="External"/><Relationship Id="rId2345" Type="http://schemas.openxmlformats.org/officeDocument/2006/relationships/hyperlink" Target="https://twitter.com/" TargetMode="External"/><Relationship Id="rId2552" Type="http://schemas.openxmlformats.org/officeDocument/2006/relationships/hyperlink" Target="https://twitter.com/" TargetMode="External"/><Relationship Id="rId317" Type="http://schemas.openxmlformats.org/officeDocument/2006/relationships/hyperlink" Target="https://www.youtube.com/watch?v=aguQk-Y_19M&amp;feature=youtu.be&amp;a" TargetMode="External"/><Relationship Id="rId524" Type="http://schemas.openxmlformats.org/officeDocument/2006/relationships/hyperlink" Target="https://twitter.com/i/web/status/927480487672721408" TargetMode="External"/><Relationship Id="rId731" Type="http://schemas.openxmlformats.org/officeDocument/2006/relationships/hyperlink" Target="https://www.youtube.com/watch?v=P88PA_nChDQ&amp;feature=youtu.be" TargetMode="External"/><Relationship Id="rId1154" Type="http://schemas.openxmlformats.org/officeDocument/2006/relationships/hyperlink" Target="https://twitter.com/" TargetMode="External"/><Relationship Id="rId1361" Type="http://schemas.openxmlformats.org/officeDocument/2006/relationships/hyperlink" Target="https://twitter.com/" TargetMode="External"/><Relationship Id="rId1459" Type="http://schemas.openxmlformats.org/officeDocument/2006/relationships/hyperlink" Target="https://twitter.com/" TargetMode="External"/><Relationship Id="rId2205" Type="http://schemas.openxmlformats.org/officeDocument/2006/relationships/hyperlink" Target="https://twitter.com/" TargetMode="External"/><Relationship Id="rId2412" Type="http://schemas.openxmlformats.org/officeDocument/2006/relationships/hyperlink" Target="https://twitter.com/" TargetMode="External"/><Relationship Id="rId2857" Type="http://schemas.openxmlformats.org/officeDocument/2006/relationships/hyperlink" Target="https://twitter.com/" TargetMode="External"/><Relationship Id="rId98" Type="http://schemas.openxmlformats.org/officeDocument/2006/relationships/hyperlink" Target="https://www.youtube.com/watch?v=-W5I1VoVWiI&amp;feature=youtu.be" TargetMode="External"/><Relationship Id="rId829" Type="http://schemas.openxmlformats.org/officeDocument/2006/relationships/hyperlink" Target="https://twitter.com/i/web/status/927505846967320577" TargetMode="External"/><Relationship Id="rId1014" Type="http://schemas.openxmlformats.org/officeDocument/2006/relationships/hyperlink" Target="https://twitter.com/" TargetMode="External"/><Relationship Id="rId1221" Type="http://schemas.openxmlformats.org/officeDocument/2006/relationships/hyperlink" Target="https://twitter.com/" TargetMode="External"/><Relationship Id="rId1666" Type="http://schemas.openxmlformats.org/officeDocument/2006/relationships/hyperlink" Target="https://twitter.com/" TargetMode="External"/><Relationship Id="rId1873" Type="http://schemas.openxmlformats.org/officeDocument/2006/relationships/hyperlink" Target="https://twitter.com/" TargetMode="External"/><Relationship Id="rId2717" Type="http://schemas.openxmlformats.org/officeDocument/2006/relationships/hyperlink" Target="https://twitter.com/" TargetMode="External"/><Relationship Id="rId2924" Type="http://schemas.openxmlformats.org/officeDocument/2006/relationships/hyperlink" Target="https://twitter.com/" TargetMode="External"/><Relationship Id="rId1319" Type="http://schemas.openxmlformats.org/officeDocument/2006/relationships/hyperlink" Target="https://twitter.com/" TargetMode="External"/><Relationship Id="rId1526" Type="http://schemas.openxmlformats.org/officeDocument/2006/relationships/hyperlink" Target="https://twitter.com/" TargetMode="External"/><Relationship Id="rId1733" Type="http://schemas.openxmlformats.org/officeDocument/2006/relationships/hyperlink" Target="https://twitter.com/" TargetMode="External"/><Relationship Id="rId1940" Type="http://schemas.openxmlformats.org/officeDocument/2006/relationships/hyperlink" Target="https://twitter.com/" TargetMode="External"/><Relationship Id="rId3186" Type="http://schemas.openxmlformats.org/officeDocument/2006/relationships/hyperlink" Target="https://twitter.com/" TargetMode="External"/><Relationship Id="rId25" Type="http://schemas.openxmlformats.org/officeDocument/2006/relationships/hyperlink" Target="https://gleam.io/oyimv-kXuz5S?l=http%3A%2F%2Fwww.postabargain.co.uk%2Fpages%2Fcompetition%2F2017%2Fcall-of-duty-wwii-giveaway" TargetMode="External"/><Relationship Id="rId1800" Type="http://schemas.openxmlformats.org/officeDocument/2006/relationships/hyperlink" Target="https://twitter.com/" TargetMode="External"/><Relationship Id="rId3046" Type="http://schemas.openxmlformats.org/officeDocument/2006/relationships/hyperlink" Target="https://twitter.com/" TargetMode="External"/><Relationship Id="rId3253" Type="http://schemas.openxmlformats.org/officeDocument/2006/relationships/hyperlink" Target="https://twitter.com/" TargetMode="External"/><Relationship Id="rId174" Type="http://schemas.openxmlformats.org/officeDocument/2006/relationships/hyperlink" Target="http://www.twitch.tv/iiEmmaa" TargetMode="External"/><Relationship Id="rId381" Type="http://schemas.openxmlformats.org/officeDocument/2006/relationships/hyperlink" Target="https://www.youtube.com/watch?v=-W5I1VoVWiI&amp;feature=youtu.be" TargetMode="External"/><Relationship Id="rId2062" Type="http://schemas.openxmlformats.org/officeDocument/2006/relationships/hyperlink" Target="https://twitter.com/" TargetMode="External"/><Relationship Id="rId3113" Type="http://schemas.openxmlformats.org/officeDocument/2006/relationships/hyperlink" Target="https://twitter.com/" TargetMode="External"/><Relationship Id="rId241" Type="http://schemas.openxmlformats.org/officeDocument/2006/relationships/hyperlink" Target="https://store.playstation.com/" TargetMode="External"/><Relationship Id="rId479" Type="http://schemas.openxmlformats.org/officeDocument/2006/relationships/hyperlink" Target="https://www.reddit.com/r/WWII/comments/7b11ta/i_made_an_overhead_reference_map_for_headquarters/?st=J9O3TYBZ&amp;sh=ba634d20" TargetMode="External"/><Relationship Id="rId686" Type="http://schemas.openxmlformats.org/officeDocument/2006/relationships/hyperlink" Target="https://www.youtube.com/watch?v=-W5I1VoVWiI&amp;feature=youtu.be" TargetMode="External"/><Relationship Id="rId893" Type="http://schemas.openxmlformats.org/officeDocument/2006/relationships/hyperlink" Target="https://twitter.com/" TargetMode="External"/><Relationship Id="rId2367" Type="http://schemas.openxmlformats.org/officeDocument/2006/relationships/hyperlink" Target="https://twitter.com/" TargetMode="External"/><Relationship Id="rId2574" Type="http://schemas.openxmlformats.org/officeDocument/2006/relationships/hyperlink" Target="https://twitter.com/" TargetMode="External"/><Relationship Id="rId2781" Type="http://schemas.openxmlformats.org/officeDocument/2006/relationships/hyperlink" Target="https://twitter.com/" TargetMode="External"/><Relationship Id="rId3320" Type="http://schemas.openxmlformats.org/officeDocument/2006/relationships/hyperlink" Target="https://twitter.com/" TargetMode="External"/><Relationship Id="rId339" Type="http://schemas.openxmlformats.org/officeDocument/2006/relationships/hyperlink" Target="https://www.youtube.com/watch?v=-W5I1VoVWiI&amp;feature=youtu.be" TargetMode="External"/><Relationship Id="rId546" Type="http://schemas.openxmlformats.org/officeDocument/2006/relationships/hyperlink" Target="https://gleam.io/oyimv-ZqtRFj?l=http%3A%2F%2Fwww.postabargain.co.uk%2Fpages%2Fcompetition%2F2017%2Fcall-of-duty-wwii-giveaway" TargetMode="External"/><Relationship Id="rId753" Type="http://schemas.openxmlformats.org/officeDocument/2006/relationships/hyperlink" Target="http://twitcasting.tv/sxh2w/movie/417058277" TargetMode="External"/><Relationship Id="rId1176" Type="http://schemas.openxmlformats.org/officeDocument/2006/relationships/hyperlink" Target="https://twitter.com/" TargetMode="External"/><Relationship Id="rId1383" Type="http://schemas.openxmlformats.org/officeDocument/2006/relationships/hyperlink" Target="https://twitter.com/" TargetMode="External"/><Relationship Id="rId2227" Type="http://schemas.openxmlformats.org/officeDocument/2006/relationships/hyperlink" Target="https://twitter.com/" TargetMode="External"/><Relationship Id="rId2434" Type="http://schemas.openxmlformats.org/officeDocument/2006/relationships/hyperlink" Target="https://twitter.com/" TargetMode="External"/><Relationship Id="rId2879" Type="http://schemas.openxmlformats.org/officeDocument/2006/relationships/hyperlink" Target="https://twitter.com/" TargetMode="External"/><Relationship Id="rId101" Type="http://schemas.openxmlformats.org/officeDocument/2006/relationships/hyperlink" Target="https://www.youtube.com/watch?v=-W5I1VoVWiI&amp;feature=youtu.be" TargetMode="External"/><Relationship Id="rId406" Type="http://schemas.openxmlformats.org/officeDocument/2006/relationships/hyperlink" Target="https://www.youtube.com/watch?v=-W5I1VoVWiI&amp;feature=youtu.be" TargetMode="External"/><Relationship Id="rId960" Type="http://schemas.openxmlformats.org/officeDocument/2006/relationships/hyperlink" Target="https://twitter.com/" TargetMode="External"/><Relationship Id="rId1036" Type="http://schemas.openxmlformats.org/officeDocument/2006/relationships/hyperlink" Target="https://twitter.com/" TargetMode="External"/><Relationship Id="rId1243" Type="http://schemas.openxmlformats.org/officeDocument/2006/relationships/hyperlink" Target="https://twitter.com/" TargetMode="External"/><Relationship Id="rId1590" Type="http://schemas.openxmlformats.org/officeDocument/2006/relationships/hyperlink" Target="https://twitter.com/" TargetMode="External"/><Relationship Id="rId1688" Type="http://schemas.openxmlformats.org/officeDocument/2006/relationships/hyperlink" Target="https://twitter.com/" TargetMode="External"/><Relationship Id="rId1895" Type="http://schemas.openxmlformats.org/officeDocument/2006/relationships/hyperlink" Target="https://twitter.com/" TargetMode="External"/><Relationship Id="rId2641" Type="http://schemas.openxmlformats.org/officeDocument/2006/relationships/hyperlink" Target="https://twitter.com/" TargetMode="External"/><Relationship Id="rId2739" Type="http://schemas.openxmlformats.org/officeDocument/2006/relationships/hyperlink" Target="https://twitter.com/" TargetMode="External"/><Relationship Id="rId2946" Type="http://schemas.openxmlformats.org/officeDocument/2006/relationships/hyperlink" Target="https://twitter.com/" TargetMode="External"/><Relationship Id="rId613" Type="http://schemas.openxmlformats.org/officeDocument/2006/relationships/hyperlink" Target="http://fpsjp.net/archives/294392" TargetMode="External"/><Relationship Id="rId820" Type="http://schemas.openxmlformats.org/officeDocument/2006/relationships/hyperlink" Target="https://www.cdiscount.com/jeux-pc-video-console/consoles/nouvelle-ps4-slim-1-to-call-of-duty-world-war/f-1033916-711719941767.html?cm_mmc=inf-_-tw-_-31117-_-Jcod-_-&amp;cid=inf" TargetMode="External"/><Relationship Id="rId918" Type="http://schemas.openxmlformats.org/officeDocument/2006/relationships/hyperlink" Target="https://twitter.com/" TargetMode="External"/><Relationship Id="rId1450" Type="http://schemas.openxmlformats.org/officeDocument/2006/relationships/hyperlink" Target="https://twitter.com/" TargetMode="External"/><Relationship Id="rId1548" Type="http://schemas.openxmlformats.org/officeDocument/2006/relationships/hyperlink" Target="https://twitter.com/" TargetMode="External"/><Relationship Id="rId1755" Type="http://schemas.openxmlformats.org/officeDocument/2006/relationships/hyperlink" Target="https://twitter.com/" TargetMode="External"/><Relationship Id="rId2501" Type="http://schemas.openxmlformats.org/officeDocument/2006/relationships/hyperlink" Target="https://twitter.com/" TargetMode="External"/><Relationship Id="rId1103" Type="http://schemas.openxmlformats.org/officeDocument/2006/relationships/hyperlink" Target="https://twitter.com/" TargetMode="External"/><Relationship Id="rId1310" Type="http://schemas.openxmlformats.org/officeDocument/2006/relationships/hyperlink" Target="https://twitter.com/" TargetMode="External"/><Relationship Id="rId1408" Type="http://schemas.openxmlformats.org/officeDocument/2006/relationships/hyperlink" Target="https://twitter.com/" TargetMode="External"/><Relationship Id="rId1962" Type="http://schemas.openxmlformats.org/officeDocument/2006/relationships/hyperlink" Target="https://twitter.com/" TargetMode="External"/><Relationship Id="rId2806" Type="http://schemas.openxmlformats.org/officeDocument/2006/relationships/hyperlink" Target="https://twitter.com/" TargetMode="External"/><Relationship Id="rId47" Type="http://schemas.openxmlformats.org/officeDocument/2006/relationships/hyperlink" Target="https://gleam.io/oyimv-zqiHcl?l=http%3A%2F%2Fwww.postabargain.co.uk%2Fpages%2Fcompetition%2F2017%2Fcall-of-duty-wwii-giveaway" TargetMode="External"/><Relationship Id="rId1615" Type="http://schemas.openxmlformats.org/officeDocument/2006/relationships/hyperlink" Target="https://twitter.com/" TargetMode="External"/><Relationship Id="rId1822" Type="http://schemas.openxmlformats.org/officeDocument/2006/relationships/hyperlink" Target="https://twitter.com/" TargetMode="External"/><Relationship Id="rId3068" Type="http://schemas.openxmlformats.org/officeDocument/2006/relationships/hyperlink" Target="https://twitter.com/" TargetMode="External"/><Relationship Id="rId3275" Type="http://schemas.openxmlformats.org/officeDocument/2006/relationships/hyperlink" Target="https://twitter.com/" TargetMode="External"/><Relationship Id="rId196" Type="http://schemas.openxmlformats.org/officeDocument/2006/relationships/hyperlink" Target="https://store.playstation.com/" TargetMode="External"/><Relationship Id="rId2084" Type="http://schemas.openxmlformats.org/officeDocument/2006/relationships/hyperlink" Target="https://twitter.com/" TargetMode="External"/><Relationship Id="rId2291" Type="http://schemas.openxmlformats.org/officeDocument/2006/relationships/hyperlink" Target="https://twitter.com/" TargetMode="External"/><Relationship Id="rId3135" Type="http://schemas.openxmlformats.org/officeDocument/2006/relationships/hyperlink" Target="https://twitter.com/" TargetMode="External"/><Relationship Id="rId3342" Type="http://schemas.openxmlformats.org/officeDocument/2006/relationships/hyperlink" Target="https://twitter.com/" TargetMode="External"/><Relationship Id="rId263" Type="http://schemas.openxmlformats.org/officeDocument/2006/relationships/hyperlink" Target="https://www.cdiscount.com/jeux-pc-video-console/consoles/nouvelle-ps4-slim-1-to-call-of-duty-world-war/f-1033916-711719941767.html?cm_mmc=inf-_-tw-_-31117-_-Jcod-_-&amp;cid=inf" TargetMode="External"/><Relationship Id="rId470" Type="http://schemas.openxmlformats.org/officeDocument/2006/relationships/hyperlink" Target="https://charlieintel.com/2017/11/05/call-duty-wwii-rank-reset-bug-contact-activision-support/" TargetMode="External"/><Relationship Id="rId2151" Type="http://schemas.openxmlformats.org/officeDocument/2006/relationships/hyperlink" Target="https://twitter.com/" TargetMode="External"/><Relationship Id="rId2389" Type="http://schemas.openxmlformats.org/officeDocument/2006/relationships/hyperlink" Target="https://twitter.com/" TargetMode="External"/><Relationship Id="rId2596" Type="http://schemas.openxmlformats.org/officeDocument/2006/relationships/hyperlink" Target="https://twitter.com/" TargetMode="External"/><Relationship Id="rId3202" Type="http://schemas.openxmlformats.org/officeDocument/2006/relationships/hyperlink" Target="https://twitter.com/" TargetMode="External"/><Relationship Id="rId123" Type="http://schemas.openxmlformats.org/officeDocument/2006/relationships/hyperlink" Target="https://www.cdiscount.com/jeux-pc-video-console/consoles/nouvelle-ps4-slim-1-to-call-of-duty-world-war/f-1033916-711719941767.html?cm_mmc=inf-_-tw-_-31117-_-Jcod-_-&amp;cid=inf" TargetMode="External"/><Relationship Id="rId330" Type="http://schemas.openxmlformats.org/officeDocument/2006/relationships/hyperlink" Target="https://www.cdiscount.com/jeux-pc-video-console/consoles/nouvelle-ps4-slim-1-to-call-of-duty-world-war/f-1033916-711719941767.html?cm_mmc=inf-_-tw-_-31117-_-Jcod-_-&amp;cid=inf" TargetMode="External"/><Relationship Id="rId568" Type="http://schemas.openxmlformats.org/officeDocument/2006/relationships/hyperlink" Target="https://twitter.com/i/web/status/927484220850802688" TargetMode="External"/><Relationship Id="rId775" Type="http://schemas.openxmlformats.org/officeDocument/2006/relationships/hyperlink" Target="https://www.cdiscount.com/jeux-pc-video-console/consoles/nouvelle-ps4-slim-1-to-call-of-duty-world-war/f-1033916-711719941767.html?cm_mmc=inf-_-tw-_-31117-_-Jcod-_-&amp;cid=inf" TargetMode="External"/><Relationship Id="rId982" Type="http://schemas.openxmlformats.org/officeDocument/2006/relationships/hyperlink" Target="https://twitter.com/" TargetMode="External"/><Relationship Id="rId1198" Type="http://schemas.openxmlformats.org/officeDocument/2006/relationships/hyperlink" Target="https://twitter.com/" TargetMode="External"/><Relationship Id="rId2011" Type="http://schemas.openxmlformats.org/officeDocument/2006/relationships/hyperlink" Target="https://twitter.com/" TargetMode="External"/><Relationship Id="rId2249" Type="http://schemas.openxmlformats.org/officeDocument/2006/relationships/hyperlink" Target="https://twitter.com/" TargetMode="External"/><Relationship Id="rId2456" Type="http://schemas.openxmlformats.org/officeDocument/2006/relationships/hyperlink" Target="https://twitter.com/" TargetMode="External"/><Relationship Id="rId2663" Type="http://schemas.openxmlformats.org/officeDocument/2006/relationships/hyperlink" Target="https://twitter.com/" TargetMode="External"/><Relationship Id="rId2870" Type="http://schemas.openxmlformats.org/officeDocument/2006/relationships/hyperlink" Target="https://twitter.com/" TargetMode="External"/><Relationship Id="rId428" Type="http://schemas.openxmlformats.org/officeDocument/2006/relationships/hyperlink" Target="http://www.twitch.tv/dvnt_pinkie" TargetMode="External"/><Relationship Id="rId635" Type="http://schemas.openxmlformats.org/officeDocument/2006/relationships/hyperlink" Target="https://www.callofduty-infobase.de/call-of-duty/call-of-duty-wwii/codwwii-sledgehammer-games-verfasst-statement-zu-serverproblemen-in-der-launch-week-58781/?utm_source=Twitter&amp;utm_medium=CoDInfobase&amp;utm_campaign=social_news" TargetMode="External"/><Relationship Id="rId842" Type="http://schemas.openxmlformats.org/officeDocument/2006/relationships/hyperlink" Target="https://gleam.io/oyimv-BDGA7N?l=http%3A%2F%2Fwww.postabargain.co.uk%2Fpages%2Fcompetition%2F2017%2Fcall-of-duty-wwii-giveaway" TargetMode="External"/><Relationship Id="rId1058" Type="http://schemas.openxmlformats.org/officeDocument/2006/relationships/hyperlink" Target="https://twitter.com/" TargetMode="External"/><Relationship Id="rId1265" Type="http://schemas.openxmlformats.org/officeDocument/2006/relationships/hyperlink" Target="https://twitter.com/" TargetMode="External"/><Relationship Id="rId1472" Type="http://schemas.openxmlformats.org/officeDocument/2006/relationships/hyperlink" Target="https://twitter.com/" TargetMode="External"/><Relationship Id="rId2109" Type="http://schemas.openxmlformats.org/officeDocument/2006/relationships/hyperlink" Target="https://twitter.com/" TargetMode="External"/><Relationship Id="rId2316" Type="http://schemas.openxmlformats.org/officeDocument/2006/relationships/hyperlink" Target="https://twitter.com/" TargetMode="External"/><Relationship Id="rId2523" Type="http://schemas.openxmlformats.org/officeDocument/2006/relationships/hyperlink" Target="https://twitter.com/" TargetMode="External"/><Relationship Id="rId2730" Type="http://schemas.openxmlformats.org/officeDocument/2006/relationships/hyperlink" Target="https://twitter.com/" TargetMode="External"/><Relationship Id="rId2968" Type="http://schemas.openxmlformats.org/officeDocument/2006/relationships/hyperlink" Target="https://twitter.com/" TargetMode="External"/><Relationship Id="rId702" Type="http://schemas.openxmlformats.org/officeDocument/2006/relationships/hyperlink" Target="https://twitter.com/i/web/status/927513146096521217" TargetMode="External"/><Relationship Id="rId1125" Type="http://schemas.openxmlformats.org/officeDocument/2006/relationships/hyperlink" Target="https://twitter.com/" TargetMode="External"/><Relationship Id="rId1332" Type="http://schemas.openxmlformats.org/officeDocument/2006/relationships/hyperlink" Target="https://twitter.com/" TargetMode="External"/><Relationship Id="rId1777" Type="http://schemas.openxmlformats.org/officeDocument/2006/relationships/hyperlink" Target="https://twitter.com/" TargetMode="External"/><Relationship Id="rId1984" Type="http://schemas.openxmlformats.org/officeDocument/2006/relationships/hyperlink" Target="https://twitter.com/" TargetMode="External"/><Relationship Id="rId2828" Type="http://schemas.openxmlformats.org/officeDocument/2006/relationships/hyperlink" Target="https://twitter.com/" TargetMode="External"/><Relationship Id="rId69" Type="http://schemas.openxmlformats.org/officeDocument/2006/relationships/hyperlink" Target="https://twitter.com/i/web/status/927475656438484992" TargetMode="External"/><Relationship Id="rId1637" Type="http://schemas.openxmlformats.org/officeDocument/2006/relationships/hyperlink" Target="https://twitter.com/" TargetMode="External"/><Relationship Id="rId1844" Type="http://schemas.openxmlformats.org/officeDocument/2006/relationships/hyperlink" Target="https://twitter.com/" TargetMode="External"/><Relationship Id="rId3297" Type="http://schemas.openxmlformats.org/officeDocument/2006/relationships/hyperlink" Target="https://twitter.com/" TargetMode="External"/><Relationship Id="rId1704" Type="http://schemas.openxmlformats.org/officeDocument/2006/relationships/hyperlink" Target="https://twitter.com/" TargetMode="External"/><Relationship Id="rId3157" Type="http://schemas.openxmlformats.org/officeDocument/2006/relationships/hyperlink" Target="https://twitter.com/" TargetMode="External"/><Relationship Id="rId285" Type="http://schemas.openxmlformats.org/officeDocument/2006/relationships/hyperlink" Target="https://www.youtube.com/watch?v=-W5I1VoVWiI&amp;feature=youtu.be" TargetMode="External"/><Relationship Id="rId1911" Type="http://schemas.openxmlformats.org/officeDocument/2006/relationships/hyperlink" Target="https://twitter.com/" TargetMode="External"/><Relationship Id="rId3364" Type="http://schemas.openxmlformats.org/officeDocument/2006/relationships/hyperlink" Target="https://twitter.com/" TargetMode="External"/><Relationship Id="rId492" Type="http://schemas.openxmlformats.org/officeDocument/2006/relationships/hyperlink" Target="https://www.youtube.com/watch?v=-W5I1VoVWiI&amp;feature=youtu.be" TargetMode="External"/><Relationship Id="rId797" Type="http://schemas.openxmlformats.org/officeDocument/2006/relationships/hyperlink" Target="https://twitter.com/i/web/status/927514293003841536" TargetMode="External"/><Relationship Id="rId2173" Type="http://schemas.openxmlformats.org/officeDocument/2006/relationships/hyperlink" Target="https://twitter.com/" TargetMode="External"/><Relationship Id="rId2380" Type="http://schemas.openxmlformats.org/officeDocument/2006/relationships/hyperlink" Target="https://twitter.com/" TargetMode="External"/><Relationship Id="rId2478" Type="http://schemas.openxmlformats.org/officeDocument/2006/relationships/hyperlink" Target="https://twitter.com/" TargetMode="External"/><Relationship Id="rId3017" Type="http://schemas.openxmlformats.org/officeDocument/2006/relationships/hyperlink" Target="https://twitter.com/" TargetMode="External"/><Relationship Id="rId3224" Type="http://schemas.openxmlformats.org/officeDocument/2006/relationships/hyperlink" Target="https://twitter.com/" TargetMode="External"/><Relationship Id="rId145" Type="http://schemas.openxmlformats.org/officeDocument/2006/relationships/hyperlink" Target="https://www.cdiscount.com/jeux-pc-video-console/consoles/nouvelle-ps4-slim-1-to-call-of-duty-world-war/f-1033916-711719941767.html?cm_mmc=inf-_-tw-_-31117-_-Jcod-_-&amp;cid=inf" TargetMode="External"/><Relationship Id="rId352" Type="http://schemas.openxmlformats.org/officeDocument/2006/relationships/hyperlink" Target="https://www.cdiscount.com/jeux-pc-video-console/consoles/nouvelle-ps4-slim-1-to-call-of-duty-world-war/f-1033916-711719941767.html?cm_mmc=inf-_-tw-_-31117-_-Jcod-_-&amp;cid=inf" TargetMode="External"/><Relationship Id="rId1287" Type="http://schemas.openxmlformats.org/officeDocument/2006/relationships/hyperlink" Target="https://twitter.com/" TargetMode="External"/><Relationship Id="rId2033" Type="http://schemas.openxmlformats.org/officeDocument/2006/relationships/hyperlink" Target="https://twitter.com/" TargetMode="External"/><Relationship Id="rId2240" Type="http://schemas.openxmlformats.org/officeDocument/2006/relationships/hyperlink" Target="https://twitter.com/" TargetMode="External"/><Relationship Id="rId2685" Type="http://schemas.openxmlformats.org/officeDocument/2006/relationships/hyperlink" Target="https://twitter.com/" TargetMode="External"/><Relationship Id="rId2892" Type="http://schemas.openxmlformats.org/officeDocument/2006/relationships/hyperlink" Target="https://twitter.com/" TargetMode="External"/><Relationship Id="rId212" Type="http://schemas.openxmlformats.org/officeDocument/2006/relationships/hyperlink" Target="https://twitter.com/i/web/status/927484620920066048" TargetMode="External"/><Relationship Id="rId657" Type="http://schemas.openxmlformats.org/officeDocument/2006/relationships/hyperlink" Target="https://www.youtube.com/watch?v=-W5I1VoVWiI&amp;feature=youtu.be" TargetMode="External"/><Relationship Id="rId864" Type="http://schemas.openxmlformats.org/officeDocument/2006/relationships/hyperlink" Target="https://twitter.com/" TargetMode="External"/><Relationship Id="rId1494" Type="http://schemas.openxmlformats.org/officeDocument/2006/relationships/hyperlink" Target="https://twitter.com/" TargetMode="External"/><Relationship Id="rId1799" Type="http://schemas.openxmlformats.org/officeDocument/2006/relationships/hyperlink" Target="https://twitter.com/" TargetMode="External"/><Relationship Id="rId2100" Type="http://schemas.openxmlformats.org/officeDocument/2006/relationships/hyperlink" Target="https://twitter.com/" TargetMode="External"/><Relationship Id="rId2338" Type="http://schemas.openxmlformats.org/officeDocument/2006/relationships/hyperlink" Target="https://twitter.com/" TargetMode="External"/><Relationship Id="rId2545" Type="http://schemas.openxmlformats.org/officeDocument/2006/relationships/hyperlink" Target="https://twitter.com/" TargetMode="External"/><Relationship Id="rId2752" Type="http://schemas.openxmlformats.org/officeDocument/2006/relationships/hyperlink" Target="https://twitter.com/" TargetMode="External"/><Relationship Id="rId517" Type="http://schemas.openxmlformats.org/officeDocument/2006/relationships/hyperlink" Target="https://gleam.io/oyimv-fh9FTi?l=http%3A%2F%2Fwww.postabargain.co.uk%2Fpages%2Fcompetition%2F2017%2Fcall-of-duty-wwii-giveaway" TargetMode="External"/><Relationship Id="rId724" Type="http://schemas.openxmlformats.org/officeDocument/2006/relationships/hyperlink" Target="https://www.cdiscount.com/jeux-pc-video-console/consoles/nouvelle-ps4-slim-1-to-call-of-duty-world-war/f-1033916-711719941767.html?cm_mmc=inf-_-tw-_-31117-_-Jcod-_-&amp;cid=inf" TargetMode="External"/><Relationship Id="rId931" Type="http://schemas.openxmlformats.org/officeDocument/2006/relationships/hyperlink" Target="https://twitter.com/" TargetMode="External"/><Relationship Id="rId1147" Type="http://schemas.openxmlformats.org/officeDocument/2006/relationships/hyperlink" Target="https://twitter.com/" TargetMode="External"/><Relationship Id="rId1354" Type="http://schemas.openxmlformats.org/officeDocument/2006/relationships/hyperlink" Target="https://twitter.com/" TargetMode="External"/><Relationship Id="rId1561" Type="http://schemas.openxmlformats.org/officeDocument/2006/relationships/hyperlink" Target="https://twitter.com/" TargetMode="External"/><Relationship Id="rId2405" Type="http://schemas.openxmlformats.org/officeDocument/2006/relationships/hyperlink" Target="https://twitter.com/" TargetMode="External"/><Relationship Id="rId2612" Type="http://schemas.openxmlformats.org/officeDocument/2006/relationships/hyperlink" Target="https://twitter.com/" TargetMode="External"/><Relationship Id="rId60" Type="http://schemas.openxmlformats.org/officeDocument/2006/relationships/hyperlink" Target="http://fpsjp.net/archives/294392" TargetMode="External"/><Relationship Id="rId1007" Type="http://schemas.openxmlformats.org/officeDocument/2006/relationships/hyperlink" Target="https://twitter.com/" TargetMode="External"/><Relationship Id="rId1214" Type="http://schemas.openxmlformats.org/officeDocument/2006/relationships/hyperlink" Target="https://twitter.com/" TargetMode="External"/><Relationship Id="rId1421" Type="http://schemas.openxmlformats.org/officeDocument/2006/relationships/hyperlink" Target="https://twitter.com/" TargetMode="External"/><Relationship Id="rId1659" Type="http://schemas.openxmlformats.org/officeDocument/2006/relationships/hyperlink" Target="https://twitter.com/" TargetMode="External"/><Relationship Id="rId1866" Type="http://schemas.openxmlformats.org/officeDocument/2006/relationships/hyperlink" Target="https://twitter.com/" TargetMode="External"/><Relationship Id="rId2917" Type="http://schemas.openxmlformats.org/officeDocument/2006/relationships/hyperlink" Target="https://twitter.com/" TargetMode="External"/><Relationship Id="rId3081" Type="http://schemas.openxmlformats.org/officeDocument/2006/relationships/hyperlink" Target="https://twitter.com/" TargetMode="External"/><Relationship Id="rId1519" Type="http://schemas.openxmlformats.org/officeDocument/2006/relationships/hyperlink" Target="https://twitter.com/" TargetMode="External"/><Relationship Id="rId1726" Type="http://schemas.openxmlformats.org/officeDocument/2006/relationships/hyperlink" Target="https://twitter.com/" TargetMode="External"/><Relationship Id="rId1933" Type="http://schemas.openxmlformats.org/officeDocument/2006/relationships/hyperlink" Target="https://twitter.com/" TargetMode="External"/><Relationship Id="rId3179" Type="http://schemas.openxmlformats.org/officeDocument/2006/relationships/hyperlink" Target="https://twitter.com/" TargetMode="External"/><Relationship Id="rId18" Type="http://schemas.openxmlformats.org/officeDocument/2006/relationships/hyperlink" Target="https://gleam.io/oyimv-0Xa1NB?l=http%3A%2F%2Fwww.postabargain.co.uk%2Fpages%2Fcompetition%2F2017%2Fcall-of-duty-wwii-giveaway" TargetMode="External"/><Relationship Id="rId2195" Type="http://schemas.openxmlformats.org/officeDocument/2006/relationships/hyperlink" Target="https://twitter.com/" TargetMode="External"/><Relationship Id="rId3039" Type="http://schemas.openxmlformats.org/officeDocument/2006/relationships/hyperlink" Target="https://twitter.com/" TargetMode="External"/><Relationship Id="rId3246" Type="http://schemas.openxmlformats.org/officeDocument/2006/relationships/hyperlink" Target="https://twitter.com/" TargetMode="External"/><Relationship Id="rId167" Type="http://schemas.openxmlformats.org/officeDocument/2006/relationships/hyperlink" Target="https://www.youtube.com/watch?v=-W5I1VoVWiI&amp;feature=youtu.be" TargetMode="External"/><Relationship Id="rId374" Type="http://schemas.openxmlformats.org/officeDocument/2006/relationships/hyperlink" Target="http://www.twitch.tv/Sp4zEffect" TargetMode="External"/><Relationship Id="rId581" Type="http://schemas.openxmlformats.org/officeDocument/2006/relationships/hyperlink" Target="https://gleam.io/oyimv-ZqtRFj?l=http%3A%2F%2Fwww.postabargain.co.uk%2Fpages%2Fcompetition%2F2017%2Fcall-of-duty-wwii-giveaway" TargetMode="External"/><Relationship Id="rId2055" Type="http://schemas.openxmlformats.org/officeDocument/2006/relationships/hyperlink" Target="https://twitter.com/" TargetMode="External"/><Relationship Id="rId2262" Type="http://schemas.openxmlformats.org/officeDocument/2006/relationships/hyperlink" Target="https://twitter.com/" TargetMode="External"/><Relationship Id="rId3106" Type="http://schemas.openxmlformats.org/officeDocument/2006/relationships/hyperlink" Target="https://twitter.com/" TargetMode="External"/><Relationship Id="rId234" Type="http://schemas.openxmlformats.org/officeDocument/2006/relationships/hyperlink" Target="http://fpsjp.net/archives/294392" TargetMode="External"/><Relationship Id="rId679" Type="http://schemas.openxmlformats.org/officeDocument/2006/relationships/hyperlink" Target="https://gleam.io/5UehP/turtle-beach-cod-wwii-giveaway" TargetMode="External"/><Relationship Id="rId886" Type="http://schemas.openxmlformats.org/officeDocument/2006/relationships/hyperlink" Target="https://twitter.com/" TargetMode="External"/><Relationship Id="rId2567" Type="http://schemas.openxmlformats.org/officeDocument/2006/relationships/hyperlink" Target="https://twitter.com/" TargetMode="External"/><Relationship Id="rId2774" Type="http://schemas.openxmlformats.org/officeDocument/2006/relationships/hyperlink" Target="https://twitter.com/" TargetMode="External"/><Relationship Id="rId3313" Type="http://schemas.openxmlformats.org/officeDocument/2006/relationships/hyperlink" Target="https://twitter.com/" TargetMode="External"/><Relationship Id="rId2" Type="http://schemas.openxmlformats.org/officeDocument/2006/relationships/hyperlink" Target="https://www.youtube.com/watch?v=-W5I1VoVWiI&amp;feature=youtu.be" TargetMode="External"/><Relationship Id="rId441" Type="http://schemas.openxmlformats.org/officeDocument/2006/relationships/hyperlink" Target="http://www.twitch.tv/dvnt_pinkie" TargetMode="External"/><Relationship Id="rId539" Type="http://schemas.openxmlformats.org/officeDocument/2006/relationships/hyperlink" Target="https://gleam.io/kcJls/squad-up-x-cod-up-with-astro-eunited" TargetMode="External"/><Relationship Id="rId746" Type="http://schemas.openxmlformats.org/officeDocument/2006/relationships/hyperlink" Target="https://www.youtube.com/watch?v=-W5I1VoVWiI&amp;feature=youtu.be" TargetMode="External"/><Relationship Id="rId1071" Type="http://schemas.openxmlformats.org/officeDocument/2006/relationships/hyperlink" Target="https://twitter.com/" TargetMode="External"/><Relationship Id="rId1169" Type="http://schemas.openxmlformats.org/officeDocument/2006/relationships/hyperlink" Target="https://twitter.com/" TargetMode="External"/><Relationship Id="rId1376" Type="http://schemas.openxmlformats.org/officeDocument/2006/relationships/hyperlink" Target="https://twitter.com/" TargetMode="External"/><Relationship Id="rId1583" Type="http://schemas.openxmlformats.org/officeDocument/2006/relationships/hyperlink" Target="https://twitter.com/" TargetMode="External"/><Relationship Id="rId2122" Type="http://schemas.openxmlformats.org/officeDocument/2006/relationships/hyperlink" Target="https://twitter.com/" TargetMode="External"/><Relationship Id="rId2427" Type="http://schemas.openxmlformats.org/officeDocument/2006/relationships/hyperlink" Target="https://twitter.com/" TargetMode="External"/><Relationship Id="rId2981" Type="http://schemas.openxmlformats.org/officeDocument/2006/relationships/hyperlink" Target="https://twitter.com/" TargetMode="External"/><Relationship Id="rId301" Type="http://schemas.openxmlformats.org/officeDocument/2006/relationships/hyperlink" Target="https://www.cdiscount.com/jeux-pc-video-console/consoles/nouvelle-ps4-slim-1-to-call-of-duty-world-war/f-1033916-711719941767.html?cm_mmc=inf-_-tw-_-31117-_-Jcod-_-&amp;cid=inf" TargetMode="External"/><Relationship Id="rId953" Type="http://schemas.openxmlformats.org/officeDocument/2006/relationships/hyperlink" Target="https://twitter.com/" TargetMode="External"/><Relationship Id="rId1029" Type="http://schemas.openxmlformats.org/officeDocument/2006/relationships/hyperlink" Target="https://twitter.com/" TargetMode="External"/><Relationship Id="rId1236" Type="http://schemas.openxmlformats.org/officeDocument/2006/relationships/hyperlink" Target="https://twitter.com/" TargetMode="External"/><Relationship Id="rId1790" Type="http://schemas.openxmlformats.org/officeDocument/2006/relationships/hyperlink" Target="https://twitter.com/" TargetMode="External"/><Relationship Id="rId1888" Type="http://schemas.openxmlformats.org/officeDocument/2006/relationships/hyperlink" Target="https://twitter.com/" TargetMode="External"/><Relationship Id="rId2634" Type="http://schemas.openxmlformats.org/officeDocument/2006/relationships/hyperlink" Target="https://twitter.com/" TargetMode="External"/><Relationship Id="rId2841" Type="http://schemas.openxmlformats.org/officeDocument/2006/relationships/hyperlink" Target="https://twitter.com/" TargetMode="External"/><Relationship Id="rId2939" Type="http://schemas.openxmlformats.org/officeDocument/2006/relationships/hyperlink" Target="https://twitter.com/" TargetMode="External"/><Relationship Id="rId82" Type="http://schemas.openxmlformats.org/officeDocument/2006/relationships/hyperlink" Target="https://gleam.io/oyimv-vq3Mli" TargetMode="External"/><Relationship Id="rId606" Type="http://schemas.openxmlformats.org/officeDocument/2006/relationships/hyperlink" Target="http://www.jp.playstation.com/psblog/pickup/codwwii/?tkgpscom=yahad_bp_psblog_pickup_codwwii_171030-171105" TargetMode="External"/><Relationship Id="rId813" Type="http://schemas.openxmlformats.org/officeDocument/2006/relationships/hyperlink" Target="http://www.twitch.tv/bxkid7" TargetMode="External"/><Relationship Id="rId1443" Type="http://schemas.openxmlformats.org/officeDocument/2006/relationships/hyperlink" Target="https://twitter.com/" TargetMode="External"/><Relationship Id="rId1650" Type="http://schemas.openxmlformats.org/officeDocument/2006/relationships/hyperlink" Target="https://twitter.com/" TargetMode="External"/><Relationship Id="rId1748" Type="http://schemas.openxmlformats.org/officeDocument/2006/relationships/hyperlink" Target="https://twitter.com/" TargetMode="External"/><Relationship Id="rId2701" Type="http://schemas.openxmlformats.org/officeDocument/2006/relationships/hyperlink" Target="https://twitter.com/" TargetMode="External"/><Relationship Id="rId1303" Type="http://schemas.openxmlformats.org/officeDocument/2006/relationships/hyperlink" Target="https://twitter.com/" TargetMode="External"/><Relationship Id="rId1510" Type="http://schemas.openxmlformats.org/officeDocument/2006/relationships/hyperlink" Target="https://twitter.com/" TargetMode="External"/><Relationship Id="rId1955" Type="http://schemas.openxmlformats.org/officeDocument/2006/relationships/hyperlink" Target="https://twitter.com/" TargetMode="External"/><Relationship Id="rId3170" Type="http://schemas.openxmlformats.org/officeDocument/2006/relationships/hyperlink" Target="https://twitter.com/" TargetMode="External"/><Relationship Id="rId1608" Type="http://schemas.openxmlformats.org/officeDocument/2006/relationships/hyperlink" Target="https://twitter.com/" TargetMode="External"/><Relationship Id="rId1815" Type="http://schemas.openxmlformats.org/officeDocument/2006/relationships/hyperlink" Target="https://twitter.com/" TargetMode="External"/><Relationship Id="rId3030" Type="http://schemas.openxmlformats.org/officeDocument/2006/relationships/hyperlink" Target="https://twitter.com/" TargetMode="External"/><Relationship Id="rId3268" Type="http://schemas.openxmlformats.org/officeDocument/2006/relationships/hyperlink" Target="https://twitter.com/" TargetMode="External"/><Relationship Id="rId189" Type="http://schemas.openxmlformats.org/officeDocument/2006/relationships/hyperlink" Target="https://www.cdiscount.com/jeux-pc-video-console/consoles/nouvelle-ps4-slim-1-to-call-of-duty-world-war/f-1033916-711719941767.html?cm_mmc=inf-_-tw-_-31117-_-Jcod-_-&amp;cid=inf" TargetMode="External"/><Relationship Id="rId396" Type="http://schemas.openxmlformats.org/officeDocument/2006/relationships/hyperlink" Target="https://gleam.io/competitions/lk7Zg-ps4-limited-edition-call-of-duty-wwii-bundle-giveaway" TargetMode="External"/><Relationship Id="rId2077" Type="http://schemas.openxmlformats.org/officeDocument/2006/relationships/hyperlink" Target="https://twitter.com/" TargetMode="External"/><Relationship Id="rId2284" Type="http://schemas.openxmlformats.org/officeDocument/2006/relationships/hyperlink" Target="https://twitter.com/" TargetMode="External"/><Relationship Id="rId2491" Type="http://schemas.openxmlformats.org/officeDocument/2006/relationships/hyperlink" Target="https://twitter.com/" TargetMode="External"/><Relationship Id="rId3128" Type="http://schemas.openxmlformats.org/officeDocument/2006/relationships/hyperlink" Target="https://twitter.com/" TargetMode="External"/><Relationship Id="rId3335" Type="http://schemas.openxmlformats.org/officeDocument/2006/relationships/hyperlink" Target="https://twitter.com/" TargetMode="External"/><Relationship Id="rId256" Type="http://schemas.openxmlformats.org/officeDocument/2006/relationships/hyperlink" Target="https://www.youtube.com/watch?v=-W5I1VoVWiI&amp;feature=youtu.be" TargetMode="External"/><Relationship Id="rId463" Type="http://schemas.openxmlformats.org/officeDocument/2006/relationships/hyperlink" Target="http://fpsjp.net/archives/294392" TargetMode="External"/><Relationship Id="rId670" Type="http://schemas.openxmlformats.org/officeDocument/2006/relationships/hyperlink" Target="https://www.youtube.com/watch?v=-W5I1VoVWiI&amp;feature=youtu.be" TargetMode="External"/><Relationship Id="rId1093" Type="http://schemas.openxmlformats.org/officeDocument/2006/relationships/hyperlink" Target="https://twitter.com/" TargetMode="External"/><Relationship Id="rId2144" Type="http://schemas.openxmlformats.org/officeDocument/2006/relationships/hyperlink" Target="https://twitter.com/" TargetMode="External"/><Relationship Id="rId2351" Type="http://schemas.openxmlformats.org/officeDocument/2006/relationships/hyperlink" Target="https://twitter.com/" TargetMode="External"/><Relationship Id="rId2589" Type="http://schemas.openxmlformats.org/officeDocument/2006/relationships/hyperlink" Target="https://twitter.com/" TargetMode="External"/><Relationship Id="rId2796" Type="http://schemas.openxmlformats.org/officeDocument/2006/relationships/hyperlink" Target="https://twitter.com/" TargetMode="External"/><Relationship Id="rId116" Type="http://schemas.openxmlformats.org/officeDocument/2006/relationships/hyperlink" Target="https://www.cdiscount.com/jeux-pc-video-console/consoles/nouvelle-ps4-slim-1-to-call-of-duty-world-war/f-1033916-711719941767.html?cm_mmc=inf-_-tw-_-31117-_-Jcod-_-&amp;cid=inf" TargetMode="External"/><Relationship Id="rId323" Type="http://schemas.openxmlformats.org/officeDocument/2006/relationships/hyperlink" Target="https://twitter.com/i/web/status/927491029950976001" TargetMode="External"/><Relationship Id="rId530" Type="http://schemas.openxmlformats.org/officeDocument/2006/relationships/hyperlink" Target="https://www.cdiscount.com/jeux-pc-video-console/consoles/nouvelle-ps4-slim-1-to-call-of-duty-world-war/f-1033916-711719941767.html?cm_mmc=inf-_-tw-_-31117-_-Jcod-_-&amp;cid=inf" TargetMode="External"/><Relationship Id="rId768" Type="http://schemas.openxmlformats.org/officeDocument/2006/relationships/hyperlink" Target="http://www.twitch.tv/bxkid7" TargetMode="External"/><Relationship Id="rId975" Type="http://schemas.openxmlformats.org/officeDocument/2006/relationships/hyperlink" Target="https://twitter.com/" TargetMode="External"/><Relationship Id="rId1160" Type="http://schemas.openxmlformats.org/officeDocument/2006/relationships/hyperlink" Target="https://twitter.com/" TargetMode="External"/><Relationship Id="rId1398" Type="http://schemas.openxmlformats.org/officeDocument/2006/relationships/hyperlink" Target="https://twitter.com/" TargetMode="External"/><Relationship Id="rId2004" Type="http://schemas.openxmlformats.org/officeDocument/2006/relationships/hyperlink" Target="https://twitter.com/" TargetMode="External"/><Relationship Id="rId2211" Type="http://schemas.openxmlformats.org/officeDocument/2006/relationships/hyperlink" Target="https://twitter.com/" TargetMode="External"/><Relationship Id="rId2449" Type="http://schemas.openxmlformats.org/officeDocument/2006/relationships/hyperlink" Target="https://twitter.com/" TargetMode="External"/><Relationship Id="rId2656" Type="http://schemas.openxmlformats.org/officeDocument/2006/relationships/hyperlink" Target="https://twitter.com/" TargetMode="External"/><Relationship Id="rId2863" Type="http://schemas.openxmlformats.org/officeDocument/2006/relationships/hyperlink" Target="https://twitter.com/" TargetMode="External"/><Relationship Id="rId628" Type="http://schemas.openxmlformats.org/officeDocument/2006/relationships/hyperlink" Target="https://www.cdiscount.com/jeux-pc-video-console/consoles/nouvelle-ps4-slim-1-to-call-of-duty-world-war/f-1033916-711719941767.html?cm_mmc=inf-_-tw-_-31117-_-Jcod-_-&amp;cid=inf" TargetMode="External"/><Relationship Id="rId835" Type="http://schemas.openxmlformats.org/officeDocument/2006/relationships/hyperlink" Target="https://www.youtube.com/watch?v=-W5I1VoVWiI&amp;feature=youtu.be" TargetMode="External"/><Relationship Id="rId1258" Type="http://schemas.openxmlformats.org/officeDocument/2006/relationships/hyperlink" Target="https://twitter.com/" TargetMode="External"/><Relationship Id="rId1465" Type="http://schemas.openxmlformats.org/officeDocument/2006/relationships/hyperlink" Target="https://twitter.com/" TargetMode="External"/><Relationship Id="rId1672" Type="http://schemas.openxmlformats.org/officeDocument/2006/relationships/hyperlink" Target="https://twitter.com/" TargetMode="External"/><Relationship Id="rId2309" Type="http://schemas.openxmlformats.org/officeDocument/2006/relationships/hyperlink" Target="https://twitter.com/" TargetMode="External"/><Relationship Id="rId2516" Type="http://schemas.openxmlformats.org/officeDocument/2006/relationships/hyperlink" Target="https://twitter.com/" TargetMode="External"/><Relationship Id="rId2723" Type="http://schemas.openxmlformats.org/officeDocument/2006/relationships/hyperlink" Target="https://twitter.com/" TargetMode="External"/><Relationship Id="rId1020" Type="http://schemas.openxmlformats.org/officeDocument/2006/relationships/hyperlink" Target="https://twitter.com/" TargetMode="External"/><Relationship Id="rId1118" Type="http://schemas.openxmlformats.org/officeDocument/2006/relationships/hyperlink" Target="https://twitter.com/" TargetMode="External"/><Relationship Id="rId1325" Type="http://schemas.openxmlformats.org/officeDocument/2006/relationships/hyperlink" Target="https://twitter.com/" TargetMode="External"/><Relationship Id="rId1532" Type="http://schemas.openxmlformats.org/officeDocument/2006/relationships/hyperlink" Target="https://twitter.com/" TargetMode="External"/><Relationship Id="rId1977" Type="http://schemas.openxmlformats.org/officeDocument/2006/relationships/hyperlink" Target="https://twitter.com/" TargetMode="External"/><Relationship Id="rId2930" Type="http://schemas.openxmlformats.org/officeDocument/2006/relationships/hyperlink" Target="https://twitter.com/" TargetMode="External"/><Relationship Id="rId902" Type="http://schemas.openxmlformats.org/officeDocument/2006/relationships/hyperlink" Target="https://twitter.com/" TargetMode="External"/><Relationship Id="rId1837" Type="http://schemas.openxmlformats.org/officeDocument/2006/relationships/hyperlink" Target="https://twitter.com/" TargetMode="External"/><Relationship Id="rId3192" Type="http://schemas.openxmlformats.org/officeDocument/2006/relationships/hyperlink" Target="https://twitter.com/" TargetMode="External"/><Relationship Id="rId31" Type="http://schemas.openxmlformats.org/officeDocument/2006/relationships/hyperlink" Target="https://gleam.io/oyimv-ylBmJe?l=http%3A%2F%2Fwww.postabargain.co.uk%2Fpages%2Fcompetition%2F2017%2Fcall-of-duty-wwii-giveaway" TargetMode="External"/><Relationship Id="rId2099" Type="http://schemas.openxmlformats.org/officeDocument/2006/relationships/hyperlink" Target="https://twitter.com/" TargetMode="External"/><Relationship Id="rId3052" Type="http://schemas.openxmlformats.org/officeDocument/2006/relationships/hyperlink" Target="https://twitter.com/" TargetMode="External"/><Relationship Id="rId180" Type="http://schemas.openxmlformats.org/officeDocument/2006/relationships/hyperlink" Target="https://twitter.com/i/web/status/927480666358509568" TargetMode="External"/><Relationship Id="rId278" Type="http://schemas.openxmlformats.org/officeDocument/2006/relationships/hyperlink" Target="https://www.youtube.com/watch?v=-W5I1VoVWiI&amp;feature=youtu.be" TargetMode="External"/><Relationship Id="rId1904" Type="http://schemas.openxmlformats.org/officeDocument/2006/relationships/hyperlink" Target="https://twitter.com/" TargetMode="External"/><Relationship Id="rId3357" Type="http://schemas.openxmlformats.org/officeDocument/2006/relationships/hyperlink" Target="https://twitter.com/" TargetMode="External"/><Relationship Id="rId485" Type="http://schemas.openxmlformats.org/officeDocument/2006/relationships/hyperlink" Target="https://www.cdiscount.com/jeux-pc-video-console/consoles/nouvelle-ps4-slim-1-to-call-of-duty-world-war/f-1033916-711719941767.html?cm_mmc=inf-_-tw-_-31117-_-Jcod-_-&amp;cid=inf" TargetMode="External"/><Relationship Id="rId692" Type="http://schemas.openxmlformats.org/officeDocument/2006/relationships/hyperlink" Target="https://codplayercards.com/tutorial/ww2-wwii-spiderman-emblem/" TargetMode="External"/><Relationship Id="rId2166" Type="http://schemas.openxmlformats.org/officeDocument/2006/relationships/hyperlink" Target="https://twitter.com/" TargetMode="External"/><Relationship Id="rId2373" Type="http://schemas.openxmlformats.org/officeDocument/2006/relationships/hyperlink" Target="https://twitter.com/" TargetMode="External"/><Relationship Id="rId2580" Type="http://schemas.openxmlformats.org/officeDocument/2006/relationships/hyperlink" Target="https://twitter.com/" TargetMode="External"/><Relationship Id="rId3217" Type="http://schemas.openxmlformats.org/officeDocument/2006/relationships/hyperlink" Target="https://twitter.com/" TargetMode="External"/><Relationship Id="rId138" Type="http://schemas.openxmlformats.org/officeDocument/2006/relationships/hyperlink" Target="https://www.youtube.com/watch?v=-W5I1VoVWiI&amp;feature=youtu.be" TargetMode="External"/><Relationship Id="rId345" Type="http://schemas.openxmlformats.org/officeDocument/2006/relationships/hyperlink" Target="https://go.twitch.tv/gamerchick1982" TargetMode="External"/><Relationship Id="rId552" Type="http://schemas.openxmlformats.org/officeDocument/2006/relationships/hyperlink" Target="https://www.youtube.com/watch?v=-W5I1VoVWiI&amp;feature=youtu.be" TargetMode="External"/><Relationship Id="rId997" Type="http://schemas.openxmlformats.org/officeDocument/2006/relationships/hyperlink" Target="https://twitter.com/" TargetMode="External"/><Relationship Id="rId1182" Type="http://schemas.openxmlformats.org/officeDocument/2006/relationships/hyperlink" Target="https://twitter.com/" TargetMode="External"/><Relationship Id="rId2026" Type="http://schemas.openxmlformats.org/officeDocument/2006/relationships/hyperlink" Target="https://twitter.com/" TargetMode="External"/><Relationship Id="rId2233" Type="http://schemas.openxmlformats.org/officeDocument/2006/relationships/hyperlink" Target="https://twitter.com/" TargetMode="External"/><Relationship Id="rId2440" Type="http://schemas.openxmlformats.org/officeDocument/2006/relationships/hyperlink" Target="https://twitter.com/" TargetMode="External"/><Relationship Id="rId2678" Type="http://schemas.openxmlformats.org/officeDocument/2006/relationships/hyperlink" Target="https://twitter.com/" TargetMode="External"/><Relationship Id="rId2885" Type="http://schemas.openxmlformats.org/officeDocument/2006/relationships/hyperlink" Target="https://twitter.com/" TargetMode="External"/><Relationship Id="rId205" Type="http://schemas.openxmlformats.org/officeDocument/2006/relationships/hyperlink" Target="https://www.cdiscount.com/jeux-pc-video-console/consoles/nouvelle-ps4-slim-1-to-call-of-duty-world-war/f-1033916-711719941767.html?cm_mmc=inf-_-tw-_-31117-_-Jcod-_-&amp;cid=inf" TargetMode="External"/><Relationship Id="rId412" Type="http://schemas.openxmlformats.org/officeDocument/2006/relationships/hyperlink" Target="http://www.twitch.tv/Sp4zEffect" TargetMode="External"/><Relationship Id="rId857" Type="http://schemas.openxmlformats.org/officeDocument/2006/relationships/hyperlink" Target="https://twitter.com/" TargetMode="External"/><Relationship Id="rId1042" Type="http://schemas.openxmlformats.org/officeDocument/2006/relationships/hyperlink" Target="https://twitter.com/" TargetMode="External"/><Relationship Id="rId1487" Type="http://schemas.openxmlformats.org/officeDocument/2006/relationships/hyperlink" Target="https://twitter.com/" TargetMode="External"/><Relationship Id="rId1694" Type="http://schemas.openxmlformats.org/officeDocument/2006/relationships/hyperlink" Target="https://twitter.com/" TargetMode="External"/><Relationship Id="rId2300" Type="http://schemas.openxmlformats.org/officeDocument/2006/relationships/hyperlink" Target="https://twitter.com/" TargetMode="External"/><Relationship Id="rId2538" Type="http://schemas.openxmlformats.org/officeDocument/2006/relationships/hyperlink" Target="https://twitter.com/" TargetMode="External"/><Relationship Id="rId2745" Type="http://schemas.openxmlformats.org/officeDocument/2006/relationships/hyperlink" Target="https://twitter.com/" TargetMode="External"/><Relationship Id="rId2952" Type="http://schemas.openxmlformats.org/officeDocument/2006/relationships/hyperlink" Target="https://twitter.com/" TargetMode="External"/><Relationship Id="rId717" Type="http://schemas.openxmlformats.org/officeDocument/2006/relationships/hyperlink" Target="https://www.cdiscount.com/jeux-pc-video-console/consoles/nouvelle-ps4-slim-1-to-call-of-duty-world-war/f-1033916-711719941767.html?cm_mmc=inf-_-tw-_-31117-_-Jcod-_-&amp;cid=inf" TargetMode="External"/><Relationship Id="rId924" Type="http://schemas.openxmlformats.org/officeDocument/2006/relationships/hyperlink" Target="https://twitter.com/" TargetMode="External"/><Relationship Id="rId1347" Type="http://schemas.openxmlformats.org/officeDocument/2006/relationships/hyperlink" Target="https://twitter.com/" TargetMode="External"/><Relationship Id="rId1554" Type="http://schemas.openxmlformats.org/officeDocument/2006/relationships/hyperlink" Target="https://twitter.com/" TargetMode="External"/><Relationship Id="rId1761" Type="http://schemas.openxmlformats.org/officeDocument/2006/relationships/hyperlink" Target="https://twitter.com/" TargetMode="External"/><Relationship Id="rId1999" Type="http://schemas.openxmlformats.org/officeDocument/2006/relationships/hyperlink" Target="https://twitter.com/" TargetMode="External"/><Relationship Id="rId2605" Type="http://schemas.openxmlformats.org/officeDocument/2006/relationships/hyperlink" Target="https://twitter.com/" TargetMode="External"/><Relationship Id="rId2812" Type="http://schemas.openxmlformats.org/officeDocument/2006/relationships/hyperlink" Target="https://twitter.com/" TargetMode="External"/><Relationship Id="rId53" Type="http://schemas.openxmlformats.org/officeDocument/2006/relationships/hyperlink" Target="https://www.youtube.com/watch?v=q4iVlQw87Ao&amp;feature=youtu.be&amp;a" TargetMode="External"/><Relationship Id="rId1207" Type="http://schemas.openxmlformats.org/officeDocument/2006/relationships/hyperlink" Target="https://twitter.com/" TargetMode="External"/><Relationship Id="rId1414" Type="http://schemas.openxmlformats.org/officeDocument/2006/relationships/hyperlink" Target="https://twitter.com/" TargetMode="External"/><Relationship Id="rId1621" Type="http://schemas.openxmlformats.org/officeDocument/2006/relationships/hyperlink" Target="https://twitter.com/" TargetMode="External"/><Relationship Id="rId1859" Type="http://schemas.openxmlformats.org/officeDocument/2006/relationships/hyperlink" Target="https://twitter.com/" TargetMode="External"/><Relationship Id="rId3074" Type="http://schemas.openxmlformats.org/officeDocument/2006/relationships/hyperlink" Target="https://twitter.com/" TargetMode="External"/><Relationship Id="rId1719" Type="http://schemas.openxmlformats.org/officeDocument/2006/relationships/hyperlink" Target="https://twitter.com/" TargetMode="External"/><Relationship Id="rId1926" Type="http://schemas.openxmlformats.org/officeDocument/2006/relationships/hyperlink" Target="https://twitter.com/" TargetMode="External"/><Relationship Id="rId3281" Type="http://schemas.openxmlformats.org/officeDocument/2006/relationships/hyperlink" Target="https://twitter.com/" TargetMode="External"/><Relationship Id="rId3379" Type="http://schemas.openxmlformats.org/officeDocument/2006/relationships/hyperlink" Target="https://twitter.com/" TargetMode="External"/><Relationship Id="rId2090" Type="http://schemas.openxmlformats.org/officeDocument/2006/relationships/hyperlink" Target="https://twitter.com/" TargetMode="External"/><Relationship Id="rId2188" Type="http://schemas.openxmlformats.org/officeDocument/2006/relationships/hyperlink" Target="https://twitter.com/" TargetMode="External"/><Relationship Id="rId2395" Type="http://schemas.openxmlformats.org/officeDocument/2006/relationships/hyperlink" Target="https://twitter.com/" TargetMode="External"/><Relationship Id="rId3141" Type="http://schemas.openxmlformats.org/officeDocument/2006/relationships/hyperlink" Target="https://twitter.com/" TargetMode="External"/><Relationship Id="rId3239" Type="http://schemas.openxmlformats.org/officeDocument/2006/relationships/hyperlink" Target="https://twitter.com/" TargetMode="External"/><Relationship Id="rId367" Type="http://schemas.openxmlformats.org/officeDocument/2006/relationships/hyperlink" Target="https://www.cdiscount.com/jeux-pc-video-console/consoles/nouvelle-ps4-slim-1-to-call-of-duty-world-war/f-1033916-711719941767.html?cm_mmc=inf-_-tw-_-31117-_-Jcod-_-&amp;cid=inf" TargetMode="External"/><Relationship Id="rId574" Type="http://schemas.openxmlformats.org/officeDocument/2006/relationships/hyperlink" Target="https://twitter.com/i/web/status/927505388378951680" TargetMode="External"/><Relationship Id="rId2048" Type="http://schemas.openxmlformats.org/officeDocument/2006/relationships/hyperlink" Target="https://twitter.com/" TargetMode="External"/><Relationship Id="rId2255" Type="http://schemas.openxmlformats.org/officeDocument/2006/relationships/hyperlink" Target="https://twitter.com/" TargetMode="External"/><Relationship Id="rId3001" Type="http://schemas.openxmlformats.org/officeDocument/2006/relationships/hyperlink" Target="https://twitter.com/" TargetMode="External"/><Relationship Id="rId227" Type="http://schemas.openxmlformats.org/officeDocument/2006/relationships/hyperlink" Target="https://www.youtube.com/watch?v=-W5I1VoVWiI&amp;feature=youtu.be" TargetMode="External"/><Relationship Id="rId781" Type="http://schemas.openxmlformats.org/officeDocument/2006/relationships/hyperlink" Target="https://www.youtube.com/watch?v=PH3vf097Pnk&amp;feature=youtu.be" TargetMode="External"/><Relationship Id="rId879" Type="http://schemas.openxmlformats.org/officeDocument/2006/relationships/hyperlink" Target="https://twitter.com/" TargetMode="External"/><Relationship Id="rId2462" Type="http://schemas.openxmlformats.org/officeDocument/2006/relationships/hyperlink" Target="https://twitter.com/" TargetMode="External"/><Relationship Id="rId2767" Type="http://schemas.openxmlformats.org/officeDocument/2006/relationships/hyperlink" Target="https://twitter.com/" TargetMode="External"/><Relationship Id="rId3306" Type="http://schemas.openxmlformats.org/officeDocument/2006/relationships/hyperlink" Target="https://twitter.com/" TargetMode="External"/><Relationship Id="rId434" Type="http://schemas.openxmlformats.org/officeDocument/2006/relationships/hyperlink" Target="http://www.twitch.tv/dvnt_pinkie" TargetMode="External"/><Relationship Id="rId641" Type="http://schemas.openxmlformats.org/officeDocument/2006/relationships/hyperlink" Target="https://community.sledgehammergames.com/t5/Sledgehammer-Games/Call-of-Duty-WWII-Launch-Update/ba-p/10470627" TargetMode="External"/><Relationship Id="rId739" Type="http://schemas.openxmlformats.org/officeDocument/2006/relationships/hyperlink" Target="https://mixer.com/TheUnknownGamerr" TargetMode="External"/><Relationship Id="rId1064" Type="http://schemas.openxmlformats.org/officeDocument/2006/relationships/hyperlink" Target="https://twitter.com/" TargetMode="External"/><Relationship Id="rId1271" Type="http://schemas.openxmlformats.org/officeDocument/2006/relationships/hyperlink" Target="https://twitter.com/" TargetMode="External"/><Relationship Id="rId1369" Type="http://schemas.openxmlformats.org/officeDocument/2006/relationships/hyperlink" Target="https://twitter.com/" TargetMode="External"/><Relationship Id="rId1576" Type="http://schemas.openxmlformats.org/officeDocument/2006/relationships/hyperlink" Target="https://twitter.com/" TargetMode="External"/><Relationship Id="rId2115" Type="http://schemas.openxmlformats.org/officeDocument/2006/relationships/hyperlink" Target="https://twitter.com/" TargetMode="External"/><Relationship Id="rId2322" Type="http://schemas.openxmlformats.org/officeDocument/2006/relationships/hyperlink" Target="https://twitter.com/" TargetMode="External"/><Relationship Id="rId2974" Type="http://schemas.openxmlformats.org/officeDocument/2006/relationships/hyperlink" Target="https://twitter.com/" TargetMode="External"/><Relationship Id="rId501" Type="http://schemas.openxmlformats.org/officeDocument/2006/relationships/hyperlink" Target="https://www.cdiscount.com/jeux-pc-video-console/consoles/nouvelle-ps4-slim-1-to-call-of-duty-world-war/f-1033916-711719941767.html?cm_mmc=inf-_-tw-_-31117-_-Jcod-_-&amp;cid=inf" TargetMode="External"/><Relationship Id="rId946" Type="http://schemas.openxmlformats.org/officeDocument/2006/relationships/hyperlink" Target="https://twitter.com/" TargetMode="External"/><Relationship Id="rId1131" Type="http://schemas.openxmlformats.org/officeDocument/2006/relationships/hyperlink" Target="https://twitter.com/" TargetMode="External"/><Relationship Id="rId1229" Type="http://schemas.openxmlformats.org/officeDocument/2006/relationships/hyperlink" Target="https://twitter.com/" TargetMode="External"/><Relationship Id="rId1783" Type="http://schemas.openxmlformats.org/officeDocument/2006/relationships/hyperlink" Target="https://twitter.com/" TargetMode="External"/><Relationship Id="rId1990" Type="http://schemas.openxmlformats.org/officeDocument/2006/relationships/hyperlink" Target="https://twitter.com/" TargetMode="External"/><Relationship Id="rId2627" Type="http://schemas.openxmlformats.org/officeDocument/2006/relationships/hyperlink" Target="https://twitter.com/" TargetMode="External"/><Relationship Id="rId2834" Type="http://schemas.openxmlformats.org/officeDocument/2006/relationships/hyperlink" Target="https://twitter.com/" TargetMode="External"/><Relationship Id="rId75" Type="http://schemas.openxmlformats.org/officeDocument/2006/relationships/hyperlink" Target="http://fpsjp.net/archives/294392" TargetMode="External"/><Relationship Id="rId806" Type="http://schemas.openxmlformats.org/officeDocument/2006/relationships/hyperlink" Target="http://thejacka1.com/2017/10/25/call-duty-world-league-2018-season-details/" TargetMode="External"/><Relationship Id="rId1436" Type="http://schemas.openxmlformats.org/officeDocument/2006/relationships/hyperlink" Target="https://twitter.com/" TargetMode="External"/><Relationship Id="rId1643" Type="http://schemas.openxmlformats.org/officeDocument/2006/relationships/hyperlink" Target="https://twitter.com/" TargetMode="External"/><Relationship Id="rId1850" Type="http://schemas.openxmlformats.org/officeDocument/2006/relationships/hyperlink" Target="https://twitter.com/" TargetMode="External"/><Relationship Id="rId2901" Type="http://schemas.openxmlformats.org/officeDocument/2006/relationships/hyperlink" Target="https://twitter.com/" TargetMode="External"/><Relationship Id="rId3096" Type="http://schemas.openxmlformats.org/officeDocument/2006/relationships/hyperlink" Target="https://twitter.com/" TargetMode="External"/><Relationship Id="rId1503" Type="http://schemas.openxmlformats.org/officeDocument/2006/relationships/hyperlink" Target="https://twitter.com/" TargetMode="External"/><Relationship Id="rId1710" Type="http://schemas.openxmlformats.org/officeDocument/2006/relationships/hyperlink" Target="https://twitter.com/" TargetMode="External"/><Relationship Id="rId1948" Type="http://schemas.openxmlformats.org/officeDocument/2006/relationships/hyperlink" Target="https://twitter.com/" TargetMode="External"/><Relationship Id="rId3163" Type="http://schemas.openxmlformats.org/officeDocument/2006/relationships/hyperlink" Target="https://twitter.com/" TargetMode="External"/><Relationship Id="rId3370" Type="http://schemas.openxmlformats.org/officeDocument/2006/relationships/hyperlink" Target="https://twitter.com/" TargetMode="External"/><Relationship Id="rId291" Type="http://schemas.openxmlformats.org/officeDocument/2006/relationships/hyperlink" Target="https://www.youtube.com/watch?v=-W5I1VoVWiI&amp;feature=youtu.be" TargetMode="External"/><Relationship Id="rId1808" Type="http://schemas.openxmlformats.org/officeDocument/2006/relationships/hyperlink" Target="https://twitter.com/" TargetMode="External"/><Relationship Id="rId3023" Type="http://schemas.openxmlformats.org/officeDocument/2006/relationships/hyperlink" Target="https://twitter.com/" TargetMode="External"/><Relationship Id="rId151" Type="http://schemas.openxmlformats.org/officeDocument/2006/relationships/hyperlink" Target="https://www.google.com/url?rct=j&amp;sa=t&amp;url=https://www.jp.playstation.com/blog/detail/5964/20171106-pgw-codwwii.html&amp;ct=ga&amp;cd=CAIyHDA0MDhhN2E4ZjhkYzZlMzU6Y29tOmphOkpQOlI&amp;usg=AFQjCNGgKQeeWnm-wJIPvVyWGfbOn91dVQ" TargetMode="External"/><Relationship Id="rId389" Type="http://schemas.openxmlformats.org/officeDocument/2006/relationships/hyperlink" Target="https://charlieintel.com/2017/11/05/call-duty-wwii-rank-reset-bug-contact-activision-support/" TargetMode="External"/><Relationship Id="rId596" Type="http://schemas.openxmlformats.org/officeDocument/2006/relationships/hyperlink" Target="http://fpsjp.net/archives/294374" TargetMode="External"/><Relationship Id="rId2277" Type="http://schemas.openxmlformats.org/officeDocument/2006/relationships/hyperlink" Target="https://twitter.com/" TargetMode="External"/><Relationship Id="rId2484" Type="http://schemas.openxmlformats.org/officeDocument/2006/relationships/hyperlink" Target="https://twitter.com/" TargetMode="External"/><Relationship Id="rId2691" Type="http://schemas.openxmlformats.org/officeDocument/2006/relationships/hyperlink" Target="https://twitter.com/" TargetMode="External"/><Relationship Id="rId3230" Type="http://schemas.openxmlformats.org/officeDocument/2006/relationships/hyperlink" Target="https://twitter.com/" TargetMode="External"/><Relationship Id="rId3328" Type="http://schemas.openxmlformats.org/officeDocument/2006/relationships/hyperlink" Target="https://twitter.com/" TargetMode="External"/><Relationship Id="rId249" Type="http://schemas.openxmlformats.org/officeDocument/2006/relationships/hyperlink" Target="https://gleam.io/competitions/lk7Zg-ps4-limited-edition-call-of-duty-wwii-bundle-giveaway" TargetMode="External"/><Relationship Id="rId456" Type="http://schemas.openxmlformats.org/officeDocument/2006/relationships/hyperlink" Target="https://www.cdiscount.com/jeux-pc-video-console/consoles/nouvelle-ps4-slim-1-to-call-of-duty-world-war/f-1033916-711719941767.html?cm_mmc=inf-_-tw-_-31117-_-Jcod-_-&amp;cid=inf" TargetMode="External"/><Relationship Id="rId663" Type="http://schemas.openxmlformats.org/officeDocument/2006/relationships/hyperlink" Target="https://www.cdiscount.com/jeux-pc-video-console/consoles/nouvelle-ps4-slim-1-to-call-of-duty-world-war/f-1033916-711719941767.html?cm_mmc=inf-_-tw-_-31117-_-Jcod-_-&amp;cid=inf" TargetMode="External"/><Relationship Id="rId870" Type="http://schemas.openxmlformats.org/officeDocument/2006/relationships/hyperlink" Target="https://twitter.com/" TargetMode="External"/><Relationship Id="rId1086" Type="http://schemas.openxmlformats.org/officeDocument/2006/relationships/hyperlink" Target="https://twitter.com/" TargetMode="External"/><Relationship Id="rId1293" Type="http://schemas.openxmlformats.org/officeDocument/2006/relationships/hyperlink" Target="https://twitter.com/" TargetMode="External"/><Relationship Id="rId2137" Type="http://schemas.openxmlformats.org/officeDocument/2006/relationships/hyperlink" Target="https://twitter.com/" TargetMode="External"/><Relationship Id="rId2344" Type="http://schemas.openxmlformats.org/officeDocument/2006/relationships/hyperlink" Target="https://twitter.com/" TargetMode="External"/><Relationship Id="rId2551" Type="http://schemas.openxmlformats.org/officeDocument/2006/relationships/hyperlink" Target="https://twitter.com/" TargetMode="External"/><Relationship Id="rId2789" Type="http://schemas.openxmlformats.org/officeDocument/2006/relationships/hyperlink" Target="https://twitter.com/" TargetMode="External"/><Relationship Id="rId2996" Type="http://schemas.openxmlformats.org/officeDocument/2006/relationships/hyperlink" Target="https://twitter.com/" TargetMode="External"/><Relationship Id="rId109" Type="http://schemas.openxmlformats.org/officeDocument/2006/relationships/hyperlink" Target="https://www.youtube.com/watch?v=mpqMlUwXfJY&amp;feature=youtu.be&amp;a" TargetMode="External"/><Relationship Id="rId316" Type="http://schemas.openxmlformats.org/officeDocument/2006/relationships/hyperlink" Target="https://www.youtube.com/watch?v=MA2ITxIAVkg&amp;feature=youtu.be&amp;a" TargetMode="External"/><Relationship Id="rId523" Type="http://schemas.openxmlformats.org/officeDocument/2006/relationships/hyperlink" Target="https://www.youtube.com/watch?v=-W5I1VoVWiI&amp;feature=youtu.be" TargetMode="External"/><Relationship Id="rId968" Type="http://schemas.openxmlformats.org/officeDocument/2006/relationships/hyperlink" Target="https://twitter.com/" TargetMode="External"/><Relationship Id="rId1153" Type="http://schemas.openxmlformats.org/officeDocument/2006/relationships/hyperlink" Target="https://twitter.com/" TargetMode="External"/><Relationship Id="rId1598" Type="http://schemas.openxmlformats.org/officeDocument/2006/relationships/hyperlink" Target="https://twitter.com/" TargetMode="External"/><Relationship Id="rId2204" Type="http://schemas.openxmlformats.org/officeDocument/2006/relationships/hyperlink" Target="https://twitter.com/" TargetMode="External"/><Relationship Id="rId2649" Type="http://schemas.openxmlformats.org/officeDocument/2006/relationships/hyperlink" Target="https://twitter.com/" TargetMode="External"/><Relationship Id="rId2856" Type="http://schemas.openxmlformats.org/officeDocument/2006/relationships/hyperlink" Target="https://twitter.com/" TargetMode="External"/><Relationship Id="rId97" Type="http://schemas.openxmlformats.org/officeDocument/2006/relationships/hyperlink" Target="http://fpsjp.net/archives/294374" TargetMode="External"/><Relationship Id="rId730" Type="http://schemas.openxmlformats.org/officeDocument/2006/relationships/hyperlink" Target="https://fb.me/8BYEzgfL0" TargetMode="External"/><Relationship Id="rId828" Type="http://schemas.openxmlformats.org/officeDocument/2006/relationships/hyperlink" Target="https://go.twitch.tv/sarahjayne993" TargetMode="External"/><Relationship Id="rId1013" Type="http://schemas.openxmlformats.org/officeDocument/2006/relationships/hyperlink" Target="https://twitter.com/" TargetMode="External"/><Relationship Id="rId1360" Type="http://schemas.openxmlformats.org/officeDocument/2006/relationships/hyperlink" Target="https://twitter.com/" TargetMode="External"/><Relationship Id="rId1458" Type="http://schemas.openxmlformats.org/officeDocument/2006/relationships/hyperlink" Target="https://twitter.com/" TargetMode="External"/><Relationship Id="rId1665" Type="http://schemas.openxmlformats.org/officeDocument/2006/relationships/hyperlink" Target="https://twitter.com/" TargetMode="External"/><Relationship Id="rId1872" Type="http://schemas.openxmlformats.org/officeDocument/2006/relationships/hyperlink" Target="https://twitter.com/" TargetMode="External"/><Relationship Id="rId2411" Type="http://schemas.openxmlformats.org/officeDocument/2006/relationships/hyperlink" Target="https://twitter.com/" TargetMode="External"/><Relationship Id="rId2509" Type="http://schemas.openxmlformats.org/officeDocument/2006/relationships/hyperlink" Target="https://twitter.com/" TargetMode="External"/><Relationship Id="rId2716" Type="http://schemas.openxmlformats.org/officeDocument/2006/relationships/hyperlink" Target="https://twitter.com/" TargetMode="External"/><Relationship Id="rId1220" Type="http://schemas.openxmlformats.org/officeDocument/2006/relationships/hyperlink" Target="https://twitter.com/" TargetMode="External"/><Relationship Id="rId1318" Type="http://schemas.openxmlformats.org/officeDocument/2006/relationships/hyperlink" Target="https://twitter.com/" TargetMode="External"/><Relationship Id="rId1525" Type="http://schemas.openxmlformats.org/officeDocument/2006/relationships/hyperlink" Target="https://twitter.com/" TargetMode="External"/><Relationship Id="rId2923" Type="http://schemas.openxmlformats.org/officeDocument/2006/relationships/hyperlink" Target="https://twitter.com/" TargetMode="External"/><Relationship Id="rId1732" Type="http://schemas.openxmlformats.org/officeDocument/2006/relationships/hyperlink" Target="https://twitter.com/" TargetMode="External"/><Relationship Id="rId3185" Type="http://schemas.openxmlformats.org/officeDocument/2006/relationships/hyperlink" Target="https://twitter.com/" TargetMode="External"/><Relationship Id="rId24" Type="http://schemas.openxmlformats.org/officeDocument/2006/relationships/hyperlink" Target="https://gleam.io/oyimv-kXuz5S?l=http%3A%2F%2Fwww.postabargain.co.uk%2Fpages%2Fcompetition%2F2017%2Fcall-of-duty-wwii-giveaway" TargetMode="External"/><Relationship Id="rId2299" Type="http://schemas.openxmlformats.org/officeDocument/2006/relationships/hyperlink" Target="https://twitter.com/" TargetMode="External"/><Relationship Id="rId3045" Type="http://schemas.openxmlformats.org/officeDocument/2006/relationships/hyperlink" Target="https://twitter.com/" TargetMode="External"/><Relationship Id="rId3252" Type="http://schemas.openxmlformats.org/officeDocument/2006/relationships/hyperlink" Target="https://twitter.com/" TargetMode="External"/><Relationship Id="rId173" Type="http://schemas.openxmlformats.org/officeDocument/2006/relationships/hyperlink" Target="https://www.cdiscount.com/jeux-pc-video-console/consoles/nouvelle-ps4-slim-1-to-call-of-duty-world-war/f-1033916-711719941767.html?cm_mmc=inf-_-tw-_-31117-_-Jcod-_-&amp;cid=inf" TargetMode="External"/><Relationship Id="rId380" Type="http://schemas.openxmlformats.org/officeDocument/2006/relationships/hyperlink" Target="https://www.cdiscount.com/jeux-pc-video-console/consoles/nouvelle-ps4-slim-1-to-call-of-duty-world-war/f-1033916-711719941767.html?cm_mmc=inf-_-tw-_-31117-_-Jcod-_-&amp;cid=inf" TargetMode="External"/><Relationship Id="rId2061" Type="http://schemas.openxmlformats.org/officeDocument/2006/relationships/hyperlink" Target="https://twitter.com/" TargetMode="External"/><Relationship Id="rId3112" Type="http://schemas.openxmlformats.org/officeDocument/2006/relationships/hyperlink" Target="https://twitter.com/" TargetMode="External"/><Relationship Id="rId240" Type="http://schemas.openxmlformats.org/officeDocument/2006/relationships/hyperlink" Target="https://store.playstation.com/" TargetMode="External"/><Relationship Id="rId478" Type="http://schemas.openxmlformats.org/officeDocument/2006/relationships/hyperlink" Target="http://www.eurogamer.it/articles/2017-11-06-news-videogiochi-classifiche-uk-call-of-duty-ww2-vende-il-57-per-cento-di-unita-in-piu-rispetto-a-infinite-warfare?utm_source=twitter&amp;utm_medium=social&amp;utm_campaign=socialoomph" TargetMode="External"/><Relationship Id="rId685" Type="http://schemas.openxmlformats.org/officeDocument/2006/relationships/hyperlink" Target="https://www.youtube.com/watch?v=-W5I1VoVWiI&amp;feature=youtu.be" TargetMode="External"/><Relationship Id="rId892" Type="http://schemas.openxmlformats.org/officeDocument/2006/relationships/hyperlink" Target="https://twitter.com/" TargetMode="External"/><Relationship Id="rId2159" Type="http://schemas.openxmlformats.org/officeDocument/2006/relationships/hyperlink" Target="https://twitter.com/" TargetMode="External"/><Relationship Id="rId2366" Type="http://schemas.openxmlformats.org/officeDocument/2006/relationships/hyperlink" Target="https://twitter.com/" TargetMode="External"/><Relationship Id="rId2573" Type="http://schemas.openxmlformats.org/officeDocument/2006/relationships/hyperlink" Target="https://twitter.com/" TargetMode="External"/><Relationship Id="rId2780" Type="http://schemas.openxmlformats.org/officeDocument/2006/relationships/hyperlink" Target="https://twitter.com/" TargetMode="External"/><Relationship Id="rId100" Type="http://schemas.openxmlformats.org/officeDocument/2006/relationships/hyperlink" Target="http://fpsjp.net/archives/294392" TargetMode="External"/><Relationship Id="rId338" Type="http://schemas.openxmlformats.org/officeDocument/2006/relationships/hyperlink" Target="https://www.cdiscount.com/jeux-pc-video-console/consoles/nouvelle-ps4-slim-1-to-call-of-duty-world-war/f-1033916-711719941767.html?cm_mmc=inf-_-tw-_-31117-_-Jcod-_-&amp;cid=inf" TargetMode="External"/><Relationship Id="rId545" Type="http://schemas.openxmlformats.org/officeDocument/2006/relationships/hyperlink" Target="https://gleam.io/oyimv-ZqtRFj?l=http%3A%2F%2Fwww.postabargain.co.uk%2Fpages%2Fcompetition%2F2017%2Fcall-of-duty-wwii-giveaway" TargetMode="External"/><Relationship Id="rId752" Type="http://schemas.openxmlformats.org/officeDocument/2006/relationships/hyperlink" Target="http://twitcasting.tv/sxh2w/movie/417049121" TargetMode="External"/><Relationship Id="rId1175" Type="http://schemas.openxmlformats.org/officeDocument/2006/relationships/hyperlink" Target="https://twitter.com/" TargetMode="External"/><Relationship Id="rId1382" Type="http://schemas.openxmlformats.org/officeDocument/2006/relationships/hyperlink" Target="https://twitter.com/" TargetMode="External"/><Relationship Id="rId2019" Type="http://schemas.openxmlformats.org/officeDocument/2006/relationships/hyperlink" Target="https://twitter.com/" TargetMode="External"/><Relationship Id="rId2226" Type="http://schemas.openxmlformats.org/officeDocument/2006/relationships/hyperlink" Target="https://twitter.com/" TargetMode="External"/><Relationship Id="rId2433" Type="http://schemas.openxmlformats.org/officeDocument/2006/relationships/hyperlink" Target="https://twitter.com/" TargetMode="External"/><Relationship Id="rId2640" Type="http://schemas.openxmlformats.org/officeDocument/2006/relationships/hyperlink" Target="https://twitter.com/" TargetMode="External"/><Relationship Id="rId2878" Type="http://schemas.openxmlformats.org/officeDocument/2006/relationships/hyperlink" Target="https://twitter.com/" TargetMode="External"/><Relationship Id="rId405" Type="http://schemas.openxmlformats.org/officeDocument/2006/relationships/hyperlink" Target="https://www.youtube.com/watch?v=-W5I1VoVWiI&amp;feature=youtu.be" TargetMode="External"/><Relationship Id="rId612" Type="http://schemas.openxmlformats.org/officeDocument/2006/relationships/hyperlink" Target="https://www.cdiscount.com/jeux-pc-video-console/consoles/nouvelle-ps4-slim-1-to-call-of-duty-world-war/f-1033916-711719941767.html?cm_mmc=inf-_-tw-_-31117-_-Jcod-_-&amp;cid=inf" TargetMode="External"/><Relationship Id="rId1035" Type="http://schemas.openxmlformats.org/officeDocument/2006/relationships/hyperlink" Target="https://twitter.com/" TargetMode="External"/><Relationship Id="rId1242" Type="http://schemas.openxmlformats.org/officeDocument/2006/relationships/hyperlink" Target="https://twitter.com/" TargetMode="External"/><Relationship Id="rId1687" Type="http://schemas.openxmlformats.org/officeDocument/2006/relationships/hyperlink" Target="https://twitter.com/" TargetMode="External"/><Relationship Id="rId1894" Type="http://schemas.openxmlformats.org/officeDocument/2006/relationships/hyperlink" Target="https://twitter.com/" TargetMode="External"/><Relationship Id="rId2500" Type="http://schemas.openxmlformats.org/officeDocument/2006/relationships/hyperlink" Target="https://twitter.com/" TargetMode="External"/><Relationship Id="rId2738" Type="http://schemas.openxmlformats.org/officeDocument/2006/relationships/hyperlink" Target="https://twitter.com/" TargetMode="External"/><Relationship Id="rId2945" Type="http://schemas.openxmlformats.org/officeDocument/2006/relationships/hyperlink" Target="https://twitter.com/" TargetMode="External"/><Relationship Id="rId917" Type="http://schemas.openxmlformats.org/officeDocument/2006/relationships/hyperlink" Target="https://twitter.com/" TargetMode="External"/><Relationship Id="rId1102" Type="http://schemas.openxmlformats.org/officeDocument/2006/relationships/hyperlink" Target="https://twitter.com/" TargetMode="External"/><Relationship Id="rId1547" Type="http://schemas.openxmlformats.org/officeDocument/2006/relationships/hyperlink" Target="https://twitter.com/" TargetMode="External"/><Relationship Id="rId1754" Type="http://schemas.openxmlformats.org/officeDocument/2006/relationships/hyperlink" Target="https://twitter.com/" TargetMode="External"/><Relationship Id="rId1961" Type="http://schemas.openxmlformats.org/officeDocument/2006/relationships/hyperlink" Target="https://twitter.com/" TargetMode="External"/><Relationship Id="rId2805" Type="http://schemas.openxmlformats.org/officeDocument/2006/relationships/hyperlink" Target="https://twitter.com/" TargetMode="External"/><Relationship Id="rId46" Type="http://schemas.openxmlformats.org/officeDocument/2006/relationships/hyperlink" Target="http://fpsjp.net/archives/294392" TargetMode="External"/><Relationship Id="rId1407" Type="http://schemas.openxmlformats.org/officeDocument/2006/relationships/hyperlink" Target="https://twitter.com/" TargetMode="External"/><Relationship Id="rId1614" Type="http://schemas.openxmlformats.org/officeDocument/2006/relationships/hyperlink" Target="https://twitter.com/" TargetMode="External"/><Relationship Id="rId1821" Type="http://schemas.openxmlformats.org/officeDocument/2006/relationships/hyperlink" Target="https://twitter.com/" TargetMode="External"/><Relationship Id="rId3067" Type="http://schemas.openxmlformats.org/officeDocument/2006/relationships/hyperlink" Target="https://twitter.com/" TargetMode="External"/><Relationship Id="rId3274" Type="http://schemas.openxmlformats.org/officeDocument/2006/relationships/hyperlink" Target="https://twitter.com/" TargetMode="External"/><Relationship Id="rId195" Type="http://schemas.openxmlformats.org/officeDocument/2006/relationships/hyperlink" Target="https://www.cdiscount.com/jeux-pc-video-console/consoles/nouvelle-ps4-slim-1-to-call-of-duty-world-war/f-1033916-711719941767.html?cm_mmc=inf-_-tw-_-31117-_-Jcod-_-&amp;cid=inf" TargetMode="External"/><Relationship Id="rId1919" Type="http://schemas.openxmlformats.org/officeDocument/2006/relationships/hyperlink" Target="https://twitter.com/" TargetMode="External"/><Relationship Id="rId2083" Type="http://schemas.openxmlformats.org/officeDocument/2006/relationships/hyperlink" Target="https://twitter.com/" TargetMode="External"/><Relationship Id="rId2290" Type="http://schemas.openxmlformats.org/officeDocument/2006/relationships/hyperlink" Target="https://twitter.com/" TargetMode="External"/><Relationship Id="rId2388" Type="http://schemas.openxmlformats.org/officeDocument/2006/relationships/hyperlink" Target="https://twitter.com/" TargetMode="External"/><Relationship Id="rId2595" Type="http://schemas.openxmlformats.org/officeDocument/2006/relationships/hyperlink" Target="https://twitter.com/" TargetMode="External"/><Relationship Id="rId3134" Type="http://schemas.openxmlformats.org/officeDocument/2006/relationships/hyperlink" Target="https://twitter.com/" TargetMode="External"/><Relationship Id="rId3341" Type="http://schemas.openxmlformats.org/officeDocument/2006/relationships/hyperlink" Target="https://twitter.com/" TargetMode="External"/><Relationship Id="rId262" Type="http://schemas.openxmlformats.org/officeDocument/2006/relationships/hyperlink" Target="https://www.cdiscount.com/jeux-pc-video-console/consoles/nouvelle-ps4-slim-1-to-call-of-duty-world-war/f-1033916-711719941767.html?cm_mmc=inf-_-tw-_-31117-_-Jcod-_-&amp;cid=inf" TargetMode="External"/><Relationship Id="rId567" Type="http://schemas.openxmlformats.org/officeDocument/2006/relationships/hyperlink" Target="https://twitter.com/i/web/status/927484220850802688" TargetMode="External"/><Relationship Id="rId1197" Type="http://schemas.openxmlformats.org/officeDocument/2006/relationships/hyperlink" Target="https://twitter.com/" TargetMode="External"/><Relationship Id="rId2150" Type="http://schemas.openxmlformats.org/officeDocument/2006/relationships/hyperlink" Target="https://twitter.com/" TargetMode="External"/><Relationship Id="rId2248" Type="http://schemas.openxmlformats.org/officeDocument/2006/relationships/hyperlink" Target="https://twitter.com/" TargetMode="External"/><Relationship Id="rId3201" Type="http://schemas.openxmlformats.org/officeDocument/2006/relationships/hyperlink" Target="https://twitter.com/" TargetMode="External"/><Relationship Id="rId122" Type="http://schemas.openxmlformats.org/officeDocument/2006/relationships/hyperlink" Target="http://fpsjp.net/archives/294374" TargetMode="External"/><Relationship Id="rId774" Type="http://schemas.openxmlformats.org/officeDocument/2006/relationships/hyperlink" Target="https://www.youtube.com/watch?v=-W5I1VoVWiI&amp;feature=youtu.be" TargetMode="External"/><Relationship Id="rId981" Type="http://schemas.openxmlformats.org/officeDocument/2006/relationships/hyperlink" Target="https://twitter.com/" TargetMode="External"/><Relationship Id="rId1057" Type="http://schemas.openxmlformats.org/officeDocument/2006/relationships/hyperlink" Target="https://twitter.com/" TargetMode="External"/><Relationship Id="rId2010" Type="http://schemas.openxmlformats.org/officeDocument/2006/relationships/hyperlink" Target="https://twitter.com/" TargetMode="External"/><Relationship Id="rId2455" Type="http://schemas.openxmlformats.org/officeDocument/2006/relationships/hyperlink" Target="https://twitter.com/" TargetMode="External"/><Relationship Id="rId2662" Type="http://schemas.openxmlformats.org/officeDocument/2006/relationships/hyperlink" Target="https://twitter.com/" TargetMode="External"/><Relationship Id="rId427" Type="http://schemas.openxmlformats.org/officeDocument/2006/relationships/hyperlink" Target="http://www.twitch.tv/dvnt_pinkie" TargetMode="External"/><Relationship Id="rId634" Type="http://schemas.openxmlformats.org/officeDocument/2006/relationships/hyperlink" Target="http://fpsjp.net/archives/294374" TargetMode="External"/><Relationship Id="rId841" Type="http://schemas.openxmlformats.org/officeDocument/2006/relationships/hyperlink" Target="http://fpsjp.net/archives/294374" TargetMode="External"/><Relationship Id="rId1264" Type="http://schemas.openxmlformats.org/officeDocument/2006/relationships/hyperlink" Target="https://twitter.com/" TargetMode="External"/><Relationship Id="rId1471" Type="http://schemas.openxmlformats.org/officeDocument/2006/relationships/hyperlink" Target="https://twitter.com/" TargetMode="External"/><Relationship Id="rId1569" Type="http://schemas.openxmlformats.org/officeDocument/2006/relationships/hyperlink" Target="https://twitter.com/" TargetMode="External"/><Relationship Id="rId2108" Type="http://schemas.openxmlformats.org/officeDocument/2006/relationships/hyperlink" Target="https://twitter.com/" TargetMode="External"/><Relationship Id="rId2315" Type="http://schemas.openxmlformats.org/officeDocument/2006/relationships/hyperlink" Target="https://twitter.com/" TargetMode="External"/><Relationship Id="rId2522" Type="http://schemas.openxmlformats.org/officeDocument/2006/relationships/hyperlink" Target="https://twitter.com/" TargetMode="External"/><Relationship Id="rId2967" Type="http://schemas.openxmlformats.org/officeDocument/2006/relationships/hyperlink" Target="https://twitter.com/" TargetMode="External"/><Relationship Id="rId701" Type="http://schemas.openxmlformats.org/officeDocument/2006/relationships/hyperlink" Target="https://www.youtube.com/watch?v=-W5I1VoVWiI&amp;feature=youtu.be" TargetMode="External"/><Relationship Id="rId939" Type="http://schemas.openxmlformats.org/officeDocument/2006/relationships/hyperlink" Target="https://twitter.com/" TargetMode="External"/><Relationship Id="rId1124" Type="http://schemas.openxmlformats.org/officeDocument/2006/relationships/hyperlink" Target="https://twitter.com/" TargetMode="External"/><Relationship Id="rId1331" Type="http://schemas.openxmlformats.org/officeDocument/2006/relationships/hyperlink" Target="https://twitter.com/" TargetMode="External"/><Relationship Id="rId1776" Type="http://schemas.openxmlformats.org/officeDocument/2006/relationships/hyperlink" Target="https://twitter.com/" TargetMode="External"/><Relationship Id="rId1983" Type="http://schemas.openxmlformats.org/officeDocument/2006/relationships/hyperlink" Target="https://twitter.com/" TargetMode="External"/><Relationship Id="rId2827" Type="http://schemas.openxmlformats.org/officeDocument/2006/relationships/hyperlink" Target="https://twitter.com/" TargetMode="External"/><Relationship Id="rId68" Type="http://schemas.openxmlformats.org/officeDocument/2006/relationships/hyperlink" Target="https://twitter.com/i/web/status/927475656438484992" TargetMode="External"/><Relationship Id="rId1429" Type="http://schemas.openxmlformats.org/officeDocument/2006/relationships/hyperlink" Target="https://twitter.com/" TargetMode="External"/><Relationship Id="rId1636" Type="http://schemas.openxmlformats.org/officeDocument/2006/relationships/hyperlink" Target="https://twitter.com/" TargetMode="External"/><Relationship Id="rId1843" Type="http://schemas.openxmlformats.org/officeDocument/2006/relationships/hyperlink" Target="https://twitter.com/" TargetMode="External"/><Relationship Id="rId3089" Type="http://schemas.openxmlformats.org/officeDocument/2006/relationships/hyperlink" Target="https://twitter.com/" TargetMode="External"/><Relationship Id="rId3296" Type="http://schemas.openxmlformats.org/officeDocument/2006/relationships/hyperlink" Target="https://twitter.com/" TargetMode="External"/><Relationship Id="rId1703" Type="http://schemas.openxmlformats.org/officeDocument/2006/relationships/hyperlink" Target="https://twitter.com/" TargetMode="External"/><Relationship Id="rId1910" Type="http://schemas.openxmlformats.org/officeDocument/2006/relationships/hyperlink" Target="https://twitter.com/" TargetMode="External"/><Relationship Id="rId3156" Type="http://schemas.openxmlformats.org/officeDocument/2006/relationships/hyperlink" Target="https://twitter.com/" TargetMode="External"/><Relationship Id="rId3363" Type="http://schemas.openxmlformats.org/officeDocument/2006/relationships/hyperlink" Target="https://twitter.com/" TargetMode="External"/><Relationship Id="rId284" Type="http://schemas.openxmlformats.org/officeDocument/2006/relationships/hyperlink" Target="https://www.cdiscount.com/jeux-pc-video-console/consoles/nouvelle-ps4-slim-1-to-call-of-duty-world-war/f-1033916-711719941767.html?cm_mmc=inf-_-tw-_-31117-_-Jcod-_-&amp;cid=inf" TargetMode="External"/><Relationship Id="rId491" Type="http://schemas.openxmlformats.org/officeDocument/2006/relationships/hyperlink" Target="http://fpsjp.net/archives/294374" TargetMode="External"/><Relationship Id="rId2172" Type="http://schemas.openxmlformats.org/officeDocument/2006/relationships/hyperlink" Target="https://twitter.com/" TargetMode="External"/><Relationship Id="rId3016" Type="http://schemas.openxmlformats.org/officeDocument/2006/relationships/hyperlink" Target="https://twitter.com/" TargetMode="External"/><Relationship Id="rId3223" Type="http://schemas.openxmlformats.org/officeDocument/2006/relationships/hyperlink" Target="https://twitter.com/" TargetMode="External"/><Relationship Id="rId144" Type="http://schemas.openxmlformats.org/officeDocument/2006/relationships/hyperlink" Target="https://www.cdiscount.com/jeux-pc-video-console/consoles/nouvelle-ps4-slim-1-to-call-of-duty-world-war/f-1033916-711719941767.html?cm_mmc=inf-_-tw-_-31117-_-Jcod-_-&amp;cid=inf" TargetMode="External"/><Relationship Id="rId589" Type="http://schemas.openxmlformats.org/officeDocument/2006/relationships/hyperlink" Target="https://www.youtube.com/watch?v=LSCKoPpaPBU&amp;feature=youtu.be&amp;a" TargetMode="External"/><Relationship Id="rId796" Type="http://schemas.openxmlformats.org/officeDocument/2006/relationships/hyperlink" Target="https://twitter.com/i/web/status/927514293003841536" TargetMode="External"/><Relationship Id="rId2477" Type="http://schemas.openxmlformats.org/officeDocument/2006/relationships/hyperlink" Target="https://twitter.com/" TargetMode="External"/><Relationship Id="rId2684" Type="http://schemas.openxmlformats.org/officeDocument/2006/relationships/hyperlink" Target="https://twitter.com/" TargetMode="External"/><Relationship Id="rId351" Type="http://schemas.openxmlformats.org/officeDocument/2006/relationships/hyperlink" Target="http://www.shopville.ca/giveaway-central" TargetMode="External"/><Relationship Id="rId449" Type="http://schemas.openxmlformats.org/officeDocument/2006/relationships/hyperlink" Target="https://www.cdiscount.com/jeux-pc-video-console/consoles/nouvelle-ps4-slim-1-to-call-of-duty-world-war/f-1033916-711719941767.html?cm_mmc=inf-_-tw-_-31117-_-Jcod-_-&amp;cid=inf" TargetMode="External"/><Relationship Id="rId656" Type="http://schemas.openxmlformats.org/officeDocument/2006/relationships/hyperlink" Target="https://gleam.io/oyimv-gXD6wf?l=http%3A%2F%2Fwww.postabargain.co.uk%2Fpages%2Fcompetition%2F2017%2Fcall-of-duty-wwii-giveaway" TargetMode="External"/><Relationship Id="rId863" Type="http://schemas.openxmlformats.org/officeDocument/2006/relationships/hyperlink" Target="https://twitter.com/" TargetMode="External"/><Relationship Id="rId1079" Type="http://schemas.openxmlformats.org/officeDocument/2006/relationships/hyperlink" Target="https://twitter.com/" TargetMode="External"/><Relationship Id="rId1286" Type="http://schemas.openxmlformats.org/officeDocument/2006/relationships/hyperlink" Target="https://twitter.com/" TargetMode="External"/><Relationship Id="rId1493" Type="http://schemas.openxmlformats.org/officeDocument/2006/relationships/hyperlink" Target="https://twitter.com/" TargetMode="External"/><Relationship Id="rId2032" Type="http://schemas.openxmlformats.org/officeDocument/2006/relationships/hyperlink" Target="https://twitter.com/" TargetMode="External"/><Relationship Id="rId2337" Type="http://schemas.openxmlformats.org/officeDocument/2006/relationships/hyperlink" Target="https://twitter.com/" TargetMode="External"/><Relationship Id="rId2544" Type="http://schemas.openxmlformats.org/officeDocument/2006/relationships/hyperlink" Target="https://twitter.com/" TargetMode="External"/><Relationship Id="rId2891" Type="http://schemas.openxmlformats.org/officeDocument/2006/relationships/hyperlink" Target="https://twitter.com/" TargetMode="External"/><Relationship Id="rId2989" Type="http://schemas.openxmlformats.org/officeDocument/2006/relationships/hyperlink" Target="https://twitter.com/" TargetMode="External"/><Relationship Id="rId211" Type="http://schemas.openxmlformats.org/officeDocument/2006/relationships/hyperlink" Target="https://www.cdiscount.com/jeux-pc-video-console/consoles/nouvelle-ps4-slim-1-to-call-of-duty-world-war/f-1033916-711719941767.html?cm_mmc=inf-_-tw-_-31117-_-Jcod-_-&amp;cid=inf" TargetMode="External"/><Relationship Id="rId309" Type="http://schemas.openxmlformats.org/officeDocument/2006/relationships/hyperlink" Target="https://www.youtube.com/watch?v=7_i1OXWj9Ts&amp;feature=youtu.be&amp;a" TargetMode="External"/><Relationship Id="rId516" Type="http://schemas.openxmlformats.org/officeDocument/2006/relationships/hyperlink" Target="https://gleam.io/oyimv-fh9FTi?l=http%3A%2F%2Fwww.postabargain.co.uk%2Fpages%2Fcompetition%2F2017%2Fcall-of-duty-wwii-giveaway" TargetMode="External"/><Relationship Id="rId1146" Type="http://schemas.openxmlformats.org/officeDocument/2006/relationships/hyperlink" Target="https://twitter.com/" TargetMode="External"/><Relationship Id="rId1798" Type="http://schemas.openxmlformats.org/officeDocument/2006/relationships/hyperlink" Target="https://twitter.com/" TargetMode="External"/><Relationship Id="rId2751" Type="http://schemas.openxmlformats.org/officeDocument/2006/relationships/hyperlink" Target="https://twitter.com/" TargetMode="External"/><Relationship Id="rId2849" Type="http://schemas.openxmlformats.org/officeDocument/2006/relationships/hyperlink" Target="https://twitter.com/" TargetMode="External"/><Relationship Id="rId723" Type="http://schemas.openxmlformats.org/officeDocument/2006/relationships/hyperlink" Target="https://www.youtube.com/watch?v=-W5I1VoVWiI&amp;feature=youtu.be" TargetMode="External"/><Relationship Id="rId930" Type="http://schemas.openxmlformats.org/officeDocument/2006/relationships/hyperlink" Target="https://twitter.com/" TargetMode="External"/><Relationship Id="rId1006" Type="http://schemas.openxmlformats.org/officeDocument/2006/relationships/hyperlink" Target="https://twitter.com/" TargetMode="External"/><Relationship Id="rId1353" Type="http://schemas.openxmlformats.org/officeDocument/2006/relationships/hyperlink" Target="https://twitter.com/" TargetMode="External"/><Relationship Id="rId1560" Type="http://schemas.openxmlformats.org/officeDocument/2006/relationships/hyperlink" Target="https://twitter.com/" TargetMode="External"/><Relationship Id="rId1658" Type="http://schemas.openxmlformats.org/officeDocument/2006/relationships/hyperlink" Target="https://twitter.com/" TargetMode="External"/><Relationship Id="rId1865" Type="http://schemas.openxmlformats.org/officeDocument/2006/relationships/hyperlink" Target="https://twitter.com/" TargetMode="External"/><Relationship Id="rId2404" Type="http://schemas.openxmlformats.org/officeDocument/2006/relationships/hyperlink" Target="https://twitter.com/" TargetMode="External"/><Relationship Id="rId2611" Type="http://schemas.openxmlformats.org/officeDocument/2006/relationships/hyperlink" Target="https://twitter.com/" TargetMode="External"/><Relationship Id="rId2709" Type="http://schemas.openxmlformats.org/officeDocument/2006/relationships/hyperlink" Target="https://twitter.com/" TargetMode="External"/><Relationship Id="rId1213" Type="http://schemas.openxmlformats.org/officeDocument/2006/relationships/hyperlink" Target="https://twitter.com/" TargetMode="External"/><Relationship Id="rId1420" Type="http://schemas.openxmlformats.org/officeDocument/2006/relationships/hyperlink" Target="https://twitter.com/" TargetMode="External"/><Relationship Id="rId1518" Type="http://schemas.openxmlformats.org/officeDocument/2006/relationships/hyperlink" Target="https://twitter.com/" TargetMode="External"/><Relationship Id="rId2916" Type="http://schemas.openxmlformats.org/officeDocument/2006/relationships/hyperlink" Target="https://twitter.com/" TargetMode="External"/><Relationship Id="rId3080" Type="http://schemas.openxmlformats.org/officeDocument/2006/relationships/hyperlink" Target="https://twitter.com/" TargetMode="External"/><Relationship Id="rId1725" Type="http://schemas.openxmlformats.org/officeDocument/2006/relationships/hyperlink" Target="https://twitter.com/" TargetMode="External"/><Relationship Id="rId1932" Type="http://schemas.openxmlformats.org/officeDocument/2006/relationships/hyperlink" Target="https://twitter.com/" TargetMode="External"/><Relationship Id="rId3178" Type="http://schemas.openxmlformats.org/officeDocument/2006/relationships/hyperlink" Target="https://twitter.com/" TargetMode="External"/><Relationship Id="rId17" Type="http://schemas.openxmlformats.org/officeDocument/2006/relationships/hyperlink" Target="https://gleam.io/oyimv-0Xa1NB?l=http%3A%2F%2Fwww.postabargain.co.uk%2Fpages%2Fcompetition%2F2017%2Fcall-of-duty-wwii-giveaway" TargetMode="External"/><Relationship Id="rId2194" Type="http://schemas.openxmlformats.org/officeDocument/2006/relationships/hyperlink" Target="https://twitter.com/" TargetMode="External"/><Relationship Id="rId3038" Type="http://schemas.openxmlformats.org/officeDocument/2006/relationships/hyperlink" Target="https://twitter.com/" TargetMode="External"/><Relationship Id="rId3245" Type="http://schemas.openxmlformats.org/officeDocument/2006/relationships/hyperlink" Target="https://twitter.com/" TargetMode="External"/><Relationship Id="rId166" Type="http://schemas.openxmlformats.org/officeDocument/2006/relationships/hyperlink" Target="http://www.postabargain.co.uk/pages/competition/2017/call-of-duty-wwii-giveaway" TargetMode="External"/><Relationship Id="rId373" Type="http://schemas.openxmlformats.org/officeDocument/2006/relationships/hyperlink" Target="http://www.twitch.tv/Sp4zEffect" TargetMode="External"/><Relationship Id="rId580" Type="http://schemas.openxmlformats.org/officeDocument/2006/relationships/hyperlink" Target="https://gleam.io/kcJls/squad-up-x-cod-up-with-astro-eunited" TargetMode="External"/><Relationship Id="rId2054" Type="http://schemas.openxmlformats.org/officeDocument/2006/relationships/hyperlink" Target="https://twitter.com/" TargetMode="External"/><Relationship Id="rId2261" Type="http://schemas.openxmlformats.org/officeDocument/2006/relationships/hyperlink" Target="https://twitter.com/" TargetMode="External"/><Relationship Id="rId2499" Type="http://schemas.openxmlformats.org/officeDocument/2006/relationships/hyperlink" Target="https://twitter.com/" TargetMode="External"/><Relationship Id="rId3105" Type="http://schemas.openxmlformats.org/officeDocument/2006/relationships/hyperlink" Target="https://twitter.com/" TargetMode="External"/><Relationship Id="rId3312" Type="http://schemas.openxmlformats.org/officeDocument/2006/relationships/hyperlink" Target="https://twitter.com/" TargetMode="External"/><Relationship Id="rId1" Type="http://schemas.openxmlformats.org/officeDocument/2006/relationships/hyperlink" Target="https://t.co/J2kClUDpGi&#26696;&#12398;&#23450;&#12420;&#12397;9&#21106;&#12398;&#20154;&#12364;&#28436;&#25216;&#26410;&#32076;&#39443;&#12392;&#12363;&#24847;&#21619;&#19981;&#26126;&#36942;&#12366;&#12427;" TargetMode="External"/><Relationship Id="rId233" Type="http://schemas.openxmlformats.org/officeDocument/2006/relationships/hyperlink" Target="https://www.callofduty-infobase.de/call-of-duty/call-of-duty-wwii/codwwii-sledgehammer-games-verfasst-statement-zu-serverproblemen-in-der-launch-week-58781/?utm_source=Twitter&amp;utm_medium=Eisenpo&amp;utm_campaign=social_news" TargetMode="External"/><Relationship Id="rId440" Type="http://schemas.openxmlformats.org/officeDocument/2006/relationships/hyperlink" Target="http://www.twitch.tv/dvnt_pinkie" TargetMode="External"/><Relationship Id="rId678" Type="http://schemas.openxmlformats.org/officeDocument/2006/relationships/hyperlink" Target="https://www.cdiscount.com/jeux-pc-video-console/consoles/nouvelle-ps4-slim-1-to-call-of-duty-world-war/f-1033916-711719941767.html?cm_mmc=inf-_-tw-_-31117-_-Jcod-_-&amp;cid=inf" TargetMode="External"/><Relationship Id="rId885" Type="http://schemas.openxmlformats.org/officeDocument/2006/relationships/hyperlink" Target="https://twitter.com/" TargetMode="External"/><Relationship Id="rId1070" Type="http://schemas.openxmlformats.org/officeDocument/2006/relationships/hyperlink" Target="https://twitter.com/" TargetMode="External"/><Relationship Id="rId2121" Type="http://schemas.openxmlformats.org/officeDocument/2006/relationships/hyperlink" Target="https://twitter.com/" TargetMode="External"/><Relationship Id="rId2359" Type="http://schemas.openxmlformats.org/officeDocument/2006/relationships/hyperlink" Target="https://twitter.com/" TargetMode="External"/><Relationship Id="rId2566" Type="http://schemas.openxmlformats.org/officeDocument/2006/relationships/hyperlink" Target="https://twitter.com/" TargetMode="External"/><Relationship Id="rId2773" Type="http://schemas.openxmlformats.org/officeDocument/2006/relationships/hyperlink" Target="https://twitter.com/" TargetMode="External"/><Relationship Id="rId2980" Type="http://schemas.openxmlformats.org/officeDocument/2006/relationships/hyperlink" Target="https://twitter.com/" TargetMode="External"/><Relationship Id="rId300" Type="http://schemas.openxmlformats.org/officeDocument/2006/relationships/hyperlink" Target="https://www.cdiscount.com/jeux-pc-video-console/consoles/nouvelle-ps4-slim-1-to-call-of-duty-world-war/f-1033916-711719941767.html?cm_mmc=inf-_-tw-_-31117-_-Jcod-_-&amp;cid=inf" TargetMode="External"/><Relationship Id="rId538" Type="http://schemas.openxmlformats.org/officeDocument/2006/relationships/hyperlink" Target="https://www.youtube.com/watch?v=EeKkjNpKrYI&amp;feature=youtu.be" TargetMode="External"/><Relationship Id="rId745" Type="http://schemas.openxmlformats.org/officeDocument/2006/relationships/hyperlink" Target="https://www.cdiscount.com/jeux-pc-video-console/consoles/nouvelle-ps4-slim-1-to-call-of-duty-world-war/f-1033916-711719941767.html?cm_mmc=inf-_-tw-_-31117-_-Jcod-_-&amp;cid=inf" TargetMode="External"/><Relationship Id="rId952" Type="http://schemas.openxmlformats.org/officeDocument/2006/relationships/hyperlink" Target="https://twitter.com/" TargetMode="External"/><Relationship Id="rId1168" Type="http://schemas.openxmlformats.org/officeDocument/2006/relationships/hyperlink" Target="https://twitter.com/" TargetMode="External"/><Relationship Id="rId1375" Type="http://schemas.openxmlformats.org/officeDocument/2006/relationships/hyperlink" Target="https://twitter.com/" TargetMode="External"/><Relationship Id="rId1582" Type="http://schemas.openxmlformats.org/officeDocument/2006/relationships/hyperlink" Target="https://twitter.com/" TargetMode="External"/><Relationship Id="rId2219" Type="http://schemas.openxmlformats.org/officeDocument/2006/relationships/hyperlink" Target="https://twitter.com/" TargetMode="External"/><Relationship Id="rId2426" Type="http://schemas.openxmlformats.org/officeDocument/2006/relationships/hyperlink" Target="https://twitter.com/" TargetMode="External"/><Relationship Id="rId2633" Type="http://schemas.openxmlformats.org/officeDocument/2006/relationships/hyperlink" Target="https://twitter.com/" TargetMode="External"/><Relationship Id="rId81" Type="http://schemas.openxmlformats.org/officeDocument/2006/relationships/hyperlink" Target="https://gleam.io/oyimv-vq3Mli" TargetMode="External"/><Relationship Id="rId605" Type="http://schemas.openxmlformats.org/officeDocument/2006/relationships/hyperlink" Target="http://www.jp.playstation.com/psblog/pickup/codwwii/?tkgpscom=yahad_bp_psblog_pickup_codwwii_171030-171105" TargetMode="External"/><Relationship Id="rId812" Type="http://schemas.openxmlformats.org/officeDocument/2006/relationships/hyperlink" Target="http://www.twitch.tv/bxkid7" TargetMode="External"/><Relationship Id="rId1028" Type="http://schemas.openxmlformats.org/officeDocument/2006/relationships/hyperlink" Target="https://twitter.com/" TargetMode="External"/><Relationship Id="rId1235" Type="http://schemas.openxmlformats.org/officeDocument/2006/relationships/hyperlink" Target="https://twitter.com/" TargetMode="External"/><Relationship Id="rId1442" Type="http://schemas.openxmlformats.org/officeDocument/2006/relationships/hyperlink" Target="https://twitter.com/" TargetMode="External"/><Relationship Id="rId1887" Type="http://schemas.openxmlformats.org/officeDocument/2006/relationships/hyperlink" Target="https://twitter.com/" TargetMode="External"/><Relationship Id="rId2840" Type="http://schemas.openxmlformats.org/officeDocument/2006/relationships/hyperlink" Target="https://twitter.com/" TargetMode="External"/><Relationship Id="rId2938" Type="http://schemas.openxmlformats.org/officeDocument/2006/relationships/hyperlink" Target="https://twitter.com/" TargetMode="External"/><Relationship Id="rId1302" Type="http://schemas.openxmlformats.org/officeDocument/2006/relationships/hyperlink" Target="https://twitter.com/" TargetMode="External"/><Relationship Id="rId1747" Type="http://schemas.openxmlformats.org/officeDocument/2006/relationships/hyperlink" Target="https://twitter.com/" TargetMode="External"/><Relationship Id="rId1954" Type="http://schemas.openxmlformats.org/officeDocument/2006/relationships/hyperlink" Target="https://twitter.com/" TargetMode="External"/><Relationship Id="rId2700" Type="http://schemas.openxmlformats.org/officeDocument/2006/relationships/hyperlink" Target="https://twitter.com/" TargetMode="External"/><Relationship Id="rId39" Type="http://schemas.openxmlformats.org/officeDocument/2006/relationships/hyperlink" Target="https://www.youtube.com/watch?v=-W5I1VoVWiI&amp;feature=youtu.be" TargetMode="External"/><Relationship Id="rId1607" Type="http://schemas.openxmlformats.org/officeDocument/2006/relationships/hyperlink" Target="https://twitter.com/" TargetMode="External"/><Relationship Id="rId1814" Type="http://schemas.openxmlformats.org/officeDocument/2006/relationships/hyperlink" Target="https://twitter.com/" TargetMode="External"/><Relationship Id="rId3267" Type="http://schemas.openxmlformats.org/officeDocument/2006/relationships/hyperlink" Target="https://twitter.com/" TargetMode="External"/><Relationship Id="rId188" Type="http://schemas.openxmlformats.org/officeDocument/2006/relationships/hyperlink" Target="https://www.youtube.com/watch?v=-W5I1VoVWiI&amp;feature=youtu.be" TargetMode="External"/><Relationship Id="rId395" Type="http://schemas.openxmlformats.org/officeDocument/2006/relationships/hyperlink" Target="http://fpsjp.net/archives/294374" TargetMode="External"/><Relationship Id="rId2076" Type="http://schemas.openxmlformats.org/officeDocument/2006/relationships/hyperlink" Target="https://twitter.com/" TargetMode="External"/><Relationship Id="rId2283" Type="http://schemas.openxmlformats.org/officeDocument/2006/relationships/hyperlink" Target="https://twitter.com/" TargetMode="External"/><Relationship Id="rId2490" Type="http://schemas.openxmlformats.org/officeDocument/2006/relationships/hyperlink" Target="https://twitter.com/" TargetMode="External"/><Relationship Id="rId2588" Type="http://schemas.openxmlformats.org/officeDocument/2006/relationships/hyperlink" Target="https://twitter.com/" TargetMode="External"/><Relationship Id="rId3127" Type="http://schemas.openxmlformats.org/officeDocument/2006/relationships/hyperlink" Target="https://twitter.com/" TargetMode="External"/><Relationship Id="rId3334" Type="http://schemas.openxmlformats.org/officeDocument/2006/relationships/hyperlink" Target="https://twitter.com/" TargetMode="External"/><Relationship Id="rId255" Type="http://schemas.openxmlformats.org/officeDocument/2006/relationships/hyperlink" Target="https://www.callofduty-infobase.de/call-of-duty/call-of-duty-wwii/codwwii-sledgehammer-games-verfasst-statement-zu-serverproblemen-in-der-launch-week-58781/?utm_source=Twitter&amp;utm_medium=CoDInfobase&amp;utm_campaign=social_news" TargetMode="External"/><Relationship Id="rId462" Type="http://schemas.openxmlformats.org/officeDocument/2006/relationships/hyperlink" Target="https://www.youtube.com/watch?v=-W5I1VoVWiI&amp;feature=youtu.be" TargetMode="External"/><Relationship Id="rId1092" Type="http://schemas.openxmlformats.org/officeDocument/2006/relationships/hyperlink" Target="https://twitter.com/" TargetMode="External"/><Relationship Id="rId1397" Type="http://schemas.openxmlformats.org/officeDocument/2006/relationships/hyperlink" Target="https://twitter.com/" TargetMode="External"/><Relationship Id="rId2143" Type="http://schemas.openxmlformats.org/officeDocument/2006/relationships/hyperlink" Target="https://twitter.com/" TargetMode="External"/><Relationship Id="rId2350" Type="http://schemas.openxmlformats.org/officeDocument/2006/relationships/hyperlink" Target="https://twitter.com/" TargetMode="External"/><Relationship Id="rId2795" Type="http://schemas.openxmlformats.org/officeDocument/2006/relationships/hyperlink" Target="https://twitter.com/" TargetMode="External"/><Relationship Id="rId115" Type="http://schemas.openxmlformats.org/officeDocument/2006/relationships/hyperlink" Target="https://www.cdiscount.com/jeux-pc-video-console/consoles/nouvelle-ps4-slim-1-to-call-of-duty-world-war/f-1033916-711719941767.html?cm_mmc=inf-_-tw-_-31117-_-Jcod-_-&amp;cid=inf" TargetMode="External"/><Relationship Id="rId322" Type="http://schemas.openxmlformats.org/officeDocument/2006/relationships/hyperlink" Target="https://gleam.io/oyimv-OlCAjw?l=http%3A%2F%2Fwww.postabargain.co.uk%2Fpages%2Fcompetition%2F2017%2Fcall-of-duty-wwii-giveaway" TargetMode="External"/><Relationship Id="rId767" Type="http://schemas.openxmlformats.org/officeDocument/2006/relationships/hyperlink" Target="http://www.twitch.tv/bxkid7" TargetMode="External"/><Relationship Id="rId974" Type="http://schemas.openxmlformats.org/officeDocument/2006/relationships/hyperlink" Target="https://twitter.com/" TargetMode="External"/><Relationship Id="rId2003" Type="http://schemas.openxmlformats.org/officeDocument/2006/relationships/hyperlink" Target="https://twitter.com/" TargetMode="External"/><Relationship Id="rId2210" Type="http://schemas.openxmlformats.org/officeDocument/2006/relationships/hyperlink" Target="https://twitter.com/" TargetMode="External"/><Relationship Id="rId2448" Type="http://schemas.openxmlformats.org/officeDocument/2006/relationships/hyperlink" Target="https://twitter.com/" TargetMode="External"/><Relationship Id="rId2655" Type="http://schemas.openxmlformats.org/officeDocument/2006/relationships/hyperlink" Target="https://twitter.com/" TargetMode="External"/><Relationship Id="rId2862" Type="http://schemas.openxmlformats.org/officeDocument/2006/relationships/hyperlink" Target="https://twitter.com/" TargetMode="External"/><Relationship Id="rId627" Type="http://schemas.openxmlformats.org/officeDocument/2006/relationships/hyperlink" Target="https://www.youtube.com/channel/UCGJ4OX0UXdLagNmYXELWxjw" TargetMode="External"/><Relationship Id="rId834" Type="http://schemas.openxmlformats.org/officeDocument/2006/relationships/hyperlink" Target="https://www.cdiscount.com/jeux-pc-video-console/consoles/nouvelle-ps4-slim-1-to-call-of-duty-world-war/f-1033916-711719941767.html?cm_mmc=inf-_-tw-_-31117-_-Jcod-_-&amp;cid=inf" TargetMode="External"/><Relationship Id="rId1257" Type="http://schemas.openxmlformats.org/officeDocument/2006/relationships/hyperlink" Target="https://twitter.com/" TargetMode="External"/><Relationship Id="rId1464" Type="http://schemas.openxmlformats.org/officeDocument/2006/relationships/hyperlink" Target="https://twitter.com/" TargetMode="External"/><Relationship Id="rId1671" Type="http://schemas.openxmlformats.org/officeDocument/2006/relationships/hyperlink" Target="https://twitter.com/" TargetMode="External"/><Relationship Id="rId2308" Type="http://schemas.openxmlformats.org/officeDocument/2006/relationships/hyperlink" Target="https://twitter.com/" TargetMode="External"/><Relationship Id="rId2515" Type="http://schemas.openxmlformats.org/officeDocument/2006/relationships/hyperlink" Target="https://twitter.com/" TargetMode="External"/><Relationship Id="rId2722" Type="http://schemas.openxmlformats.org/officeDocument/2006/relationships/hyperlink" Target="https://twitter.com/" TargetMode="External"/><Relationship Id="rId901" Type="http://schemas.openxmlformats.org/officeDocument/2006/relationships/hyperlink" Target="https://twitter.com/" TargetMode="External"/><Relationship Id="rId1117" Type="http://schemas.openxmlformats.org/officeDocument/2006/relationships/hyperlink" Target="https://twitter.com/" TargetMode="External"/><Relationship Id="rId1324" Type="http://schemas.openxmlformats.org/officeDocument/2006/relationships/hyperlink" Target="https://twitter.com/" TargetMode="External"/><Relationship Id="rId1531" Type="http://schemas.openxmlformats.org/officeDocument/2006/relationships/hyperlink" Target="https://twitter.com/" TargetMode="External"/><Relationship Id="rId1769" Type="http://schemas.openxmlformats.org/officeDocument/2006/relationships/hyperlink" Target="https://twitter.com/" TargetMode="External"/><Relationship Id="rId1976" Type="http://schemas.openxmlformats.org/officeDocument/2006/relationships/hyperlink" Target="https://twitter.com/" TargetMode="External"/><Relationship Id="rId3191" Type="http://schemas.openxmlformats.org/officeDocument/2006/relationships/hyperlink" Target="https://twitter.com/" TargetMode="External"/><Relationship Id="rId30" Type="http://schemas.openxmlformats.org/officeDocument/2006/relationships/hyperlink" Target="http://www.postabargain.co.uk/pages/competition/2017/call-of-duty-wwii-giveaway" TargetMode="External"/><Relationship Id="rId1629" Type="http://schemas.openxmlformats.org/officeDocument/2006/relationships/hyperlink" Target="https://twitter.com/" TargetMode="External"/><Relationship Id="rId1836" Type="http://schemas.openxmlformats.org/officeDocument/2006/relationships/hyperlink" Target="https://twitter.com/" TargetMode="External"/><Relationship Id="rId3289" Type="http://schemas.openxmlformats.org/officeDocument/2006/relationships/hyperlink" Target="https://twitter.com/" TargetMode="External"/><Relationship Id="rId1903" Type="http://schemas.openxmlformats.org/officeDocument/2006/relationships/hyperlink" Target="https://twitter.com/" TargetMode="External"/><Relationship Id="rId2098" Type="http://schemas.openxmlformats.org/officeDocument/2006/relationships/hyperlink" Target="https://twitter.com/" TargetMode="External"/><Relationship Id="rId3051" Type="http://schemas.openxmlformats.org/officeDocument/2006/relationships/hyperlink" Target="https://twitter.com/" TargetMode="External"/><Relationship Id="rId3149" Type="http://schemas.openxmlformats.org/officeDocument/2006/relationships/hyperlink" Target="https://twitter.com/" TargetMode="External"/><Relationship Id="rId3356" Type="http://schemas.openxmlformats.org/officeDocument/2006/relationships/hyperlink" Target="https://twitter.com/" TargetMode="External"/><Relationship Id="rId277" Type="http://schemas.openxmlformats.org/officeDocument/2006/relationships/hyperlink" Target="http://www.jp.playstation.com/psblog/pickup/codwwii/" TargetMode="External"/><Relationship Id="rId484" Type="http://schemas.openxmlformats.org/officeDocument/2006/relationships/hyperlink" Target="https://www.youtube.com/watch?v=-W5I1VoVWiI&amp;feature=youtu.be" TargetMode="External"/><Relationship Id="rId2165" Type="http://schemas.openxmlformats.org/officeDocument/2006/relationships/hyperlink" Target="https://twitter.com/" TargetMode="External"/><Relationship Id="rId3009" Type="http://schemas.openxmlformats.org/officeDocument/2006/relationships/hyperlink" Target="https://twitter.com/" TargetMode="External"/><Relationship Id="rId3216" Type="http://schemas.openxmlformats.org/officeDocument/2006/relationships/hyperlink" Target="https://twitter.com/" TargetMode="External"/><Relationship Id="rId137" Type="http://schemas.openxmlformats.org/officeDocument/2006/relationships/hyperlink" Target="https://www.cdiscount.com/jeux-pc-video-console/consoles/nouvelle-ps4-slim-1-to-call-of-duty-world-war/f-1033916-711719941767.html?cm_mmc=inf-_-tw-_-31117-_-Jcod-_-&amp;cid=inf" TargetMode="External"/><Relationship Id="rId344" Type="http://schemas.openxmlformats.org/officeDocument/2006/relationships/hyperlink" Target="https://go.twitch.tv/gamerchick1982" TargetMode="External"/><Relationship Id="rId691" Type="http://schemas.openxmlformats.org/officeDocument/2006/relationships/hyperlink" Target="https://codplayercards.com/tutorial/ww2-wwii-spiderman-emblem/" TargetMode="External"/><Relationship Id="rId789" Type="http://schemas.openxmlformats.org/officeDocument/2006/relationships/hyperlink" Target="https://www.cdiscount.com/jeux-pc-video-console/consoles/nouvelle-ps4-slim-1-to-call-of-duty-world-war/f-1033916-711719941767.html?cm_mmc=inf-_-tw-_-31117-_-Jcod-_-&amp;cid=inf" TargetMode="External"/><Relationship Id="rId996" Type="http://schemas.openxmlformats.org/officeDocument/2006/relationships/hyperlink" Target="https://twitter.com/" TargetMode="External"/><Relationship Id="rId2025" Type="http://schemas.openxmlformats.org/officeDocument/2006/relationships/hyperlink" Target="https://twitter.com/" TargetMode="External"/><Relationship Id="rId2372" Type="http://schemas.openxmlformats.org/officeDocument/2006/relationships/hyperlink" Target="https://twitter.com/" TargetMode="External"/><Relationship Id="rId2677" Type="http://schemas.openxmlformats.org/officeDocument/2006/relationships/hyperlink" Target="https://twitter.com/" TargetMode="External"/><Relationship Id="rId2884" Type="http://schemas.openxmlformats.org/officeDocument/2006/relationships/hyperlink" Target="https://twitter.com/" TargetMode="External"/><Relationship Id="rId551" Type="http://schemas.openxmlformats.org/officeDocument/2006/relationships/hyperlink" Target="https://support.activision.com/articles/en_US/FAQ/Known-Issues-in-Call-of-Duty-WWII" TargetMode="External"/><Relationship Id="rId649" Type="http://schemas.openxmlformats.org/officeDocument/2006/relationships/hyperlink" Target="https://www.youtube.com/watch?v=-W5I1VoVWiI&amp;feature=youtu.be" TargetMode="External"/><Relationship Id="rId856" Type="http://schemas.openxmlformats.org/officeDocument/2006/relationships/hyperlink" Target="https://twitter.com/" TargetMode="External"/><Relationship Id="rId1181" Type="http://schemas.openxmlformats.org/officeDocument/2006/relationships/hyperlink" Target="https://twitter.com/" TargetMode="External"/><Relationship Id="rId1279" Type="http://schemas.openxmlformats.org/officeDocument/2006/relationships/hyperlink" Target="https://twitter.com/" TargetMode="External"/><Relationship Id="rId1486" Type="http://schemas.openxmlformats.org/officeDocument/2006/relationships/hyperlink" Target="https://twitter.com/" TargetMode="External"/><Relationship Id="rId2232" Type="http://schemas.openxmlformats.org/officeDocument/2006/relationships/hyperlink" Target="https://twitter.com/" TargetMode="External"/><Relationship Id="rId2537" Type="http://schemas.openxmlformats.org/officeDocument/2006/relationships/hyperlink" Target="https://twitter.com/" TargetMode="External"/><Relationship Id="rId204" Type="http://schemas.openxmlformats.org/officeDocument/2006/relationships/hyperlink" Target="https://www.youtube.com/watch?v=-W5I1VoVWiI&amp;feature=youtu.be" TargetMode="External"/><Relationship Id="rId411" Type="http://schemas.openxmlformats.org/officeDocument/2006/relationships/hyperlink" Target="https://go.twitch.tv/BeagPlays" TargetMode="External"/><Relationship Id="rId509" Type="http://schemas.openxmlformats.org/officeDocument/2006/relationships/hyperlink" Target="https://gleam.io/GCejJ/call-of-duty-ww2-giveaway" TargetMode="External"/><Relationship Id="rId1041" Type="http://schemas.openxmlformats.org/officeDocument/2006/relationships/hyperlink" Target="https://twitter.com/" TargetMode="External"/><Relationship Id="rId1139" Type="http://schemas.openxmlformats.org/officeDocument/2006/relationships/hyperlink" Target="https://twitter.com/" TargetMode="External"/><Relationship Id="rId1346" Type="http://schemas.openxmlformats.org/officeDocument/2006/relationships/hyperlink" Target="https://twitter.com/" TargetMode="External"/><Relationship Id="rId1693" Type="http://schemas.openxmlformats.org/officeDocument/2006/relationships/hyperlink" Target="https://twitter.com/" TargetMode="External"/><Relationship Id="rId1998" Type="http://schemas.openxmlformats.org/officeDocument/2006/relationships/hyperlink" Target="https://twitter.com/" TargetMode="External"/><Relationship Id="rId2744" Type="http://schemas.openxmlformats.org/officeDocument/2006/relationships/hyperlink" Target="https://twitter.com/" TargetMode="External"/><Relationship Id="rId2951" Type="http://schemas.openxmlformats.org/officeDocument/2006/relationships/hyperlink" Target="https://twitter.com/" TargetMode="External"/><Relationship Id="rId716" Type="http://schemas.openxmlformats.org/officeDocument/2006/relationships/hyperlink" Target="https://gleam.io/kcJls/squad-up-x-cod-up-with-astro-eunited" TargetMode="External"/><Relationship Id="rId923" Type="http://schemas.openxmlformats.org/officeDocument/2006/relationships/hyperlink" Target="https://twitter.com/" TargetMode="External"/><Relationship Id="rId1553" Type="http://schemas.openxmlformats.org/officeDocument/2006/relationships/hyperlink" Target="https://twitter.com/" TargetMode="External"/><Relationship Id="rId1760" Type="http://schemas.openxmlformats.org/officeDocument/2006/relationships/hyperlink" Target="https://twitter.com/" TargetMode="External"/><Relationship Id="rId1858" Type="http://schemas.openxmlformats.org/officeDocument/2006/relationships/hyperlink" Target="https://twitter.com/" TargetMode="External"/><Relationship Id="rId2604" Type="http://schemas.openxmlformats.org/officeDocument/2006/relationships/hyperlink" Target="https://twitter.com/" TargetMode="External"/><Relationship Id="rId2811" Type="http://schemas.openxmlformats.org/officeDocument/2006/relationships/hyperlink" Target="https://twitter.com/" TargetMode="External"/><Relationship Id="rId52" Type="http://schemas.openxmlformats.org/officeDocument/2006/relationships/hyperlink" Target="https://www.youtube.com/watch?v=q4iVlQw87Ao&amp;feature=youtu.be&amp;a" TargetMode="External"/><Relationship Id="rId1206" Type="http://schemas.openxmlformats.org/officeDocument/2006/relationships/hyperlink" Target="https://twitter.com/" TargetMode="External"/><Relationship Id="rId1413" Type="http://schemas.openxmlformats.org/officeDocument/2006/relationships/hyperlink" Target="https://twitter.com/" TargetMode="External"/><Relationship Id="rId1620" Type="http://schemas.openxmlformats.org/officeDocument/2006/relationships/hyperlink" Target="https://twitter.com/" TargetMode="External"/><Relationship Id="rId2909" Type="http://schemas.openxmlformats.org/officeDocument/2006/relationships/hyperlink" Target="https://twitter.com/" TargetMode="External"/><Relationship Id="rId3073" Type="http://schemas.openxmlformats.org/officeDocument/2006/relationships/hyperlink" Target="https://twitter.com/" TargetMode="External"/><Relationship Id="rId3280" Type="http://schemas.openxmlformats.org/officeDocument/2006/relationships/hyperlink" Target="https://twitter.com/" TargetMode="External"/><Relationship Id="rId1718" Type="http://schemas.openxmlformats.org/officeDocument/2006/relationships/hyperlink" Target="https://twitter.com/" TargetMode="External"/><Relationship Id="rId1925" Type="http://schemas.openxmlformats.org/officeDocument/2006/relationships/hyperlink" Target="https://twitter.com/" TargetMode="External"/><Relationship Id="rId3140" Type="http://schemas.openxmlformats.org/officeDocument/2006/relationships/hyperlink" Target="https://twitter.com/" TargetMode="External"/><Relationship Id="rId3378" Type="http://schemas.openxmlformats.org/officeDocument/2006/relationships/hyperlink" Target="https://twitter.com/" TargetMode="External"/><Relationship Id="rId299" Type="http://schemas.openxmlformats.org/officeDocument/2006/relationships/hyperlink" Target="https://www.cdiscount.com/jeux-pc-video-console/consoles/nouvelle-ps4-slim-1-to-call-of-duty-world-war/f-1033916-711719941767.html?cm_mmc=inf-_-tw-_-31117-_-Jcod-_-&amp;cid=inf" TargetMode="External"/><Relationship Id="rId2187" Type="http://schemas.openxmlformats.org/officeDocument/2006/relationships/hyperlink" Target="https://twitter.com/" TargetMode="External"/><Relationship Id="rId2394" Type="http://schemas.openxmlformats.org/officeDocument/2006/relationships/hyperlink" Target="https://twitter.com/" TargetMode="External"/><Relationship Id="rId3238" Type="http://schemas.openxmlformats.org/officeDocument/2006/relationships/hyperlink" Target="https://twitter.com/" TargetMode="External"/><Relationship Id="rId159" Type="http://schemas.openxmlformats.org/officeDocument/2006/relationships/hyperlink" Target="https://www.cdiscount.com/jeux-pc-video-console/consoles/nouvelle-ps4-slim-1-to-call-of-duty-world-war/f-1033916-711719941767.html?cm_mmc=inf-_-tw-_-31117-_-Jcod-_-&amp;cid=inf" TargetMode="External"/><Relationship Id="rId366" Type="http://schemas.openxmlformats.org/officeDocument/2006/relationships/hyperlink" Target="https://twitter.com/i/web/status/927493598387589120" TargetMode="External"/><Relationship Id="rId573" Type="http://schemas.openxmlformats.org/officeDocument/2006/relationships/hyperlink" Target="https://twitter.com/i/web/status/927505388378951680" TargetMode="External"/><Relationship Id="rId780" Type="http://schemas.openxmlformats.org/officeDocument/2006/relationships/hyperlink" Target="https://www.youtube.com/watch?v=PH3vf097Pnk&amp;feature=youtu.be" TargetMode="External"/><Relationship Id="rId2047" Type="http://schemas.openxmlformats.org/officeDocument/2006/relationships/hyperlink" Target="https://twitter.com/" TargetMode="External"/><Relationship Id="rId2254" Type="http://schemas.openxmlformats.org/officeDocument/2006/relationships/hyperlink" Target="https://twitter.com/" TargetMode="External"/><Relationship Id="rId2461" Type="http://schemas.openxmlformats.org/officeDocument/2006/relationships/hyperlink" Target="https://twitter.com/" TargetMode="External"/><Relationship Id="rId2699" Type="http://schemas.openxmlformats.org/officeDocument/2006/relationships/hyperlink" Target="https://twitter.com/" TargetMode="External"/><Relationship Id="rId3000" Type="http://schemas.openxmlformats.org/officeDocument/2006/relationships/hyperlink" Target="https://twitter.com/" TargetMode="External"/><Relationship Id="rId3305" Type="http://schemas.openxmlformats.org/officeDocument/2006/relationships/hyperlink" Target="https://twitter.com/" TargetMode="External"/><Relationship Id="rId226" Type="http://schemas.openxmlformats.org/officeDocument/2006/relationships/hyperlink" Target="http://fpsjp.net/archives/294392" TargetMode="External"/><Relationship Id="rId433" Type="http://schemas.openxmlformats.org/officeDocument/2006/relationships/hyperlink" Target="http://www.twitch.tv/dvnt_pinkie" TargetMode="External"/><Relationship Id="rId878" Type="http://schemas.openxmlformats.org/officeDocument/2006/relationships/hyperlink" Target="https://twitter.com/" TargetMode="External"/><Relationship Id="rId1063" Type="http://schemas.openxmlformats.org/officeDocument/2006/relationships/hyperlink" Target="https://twitter.com/" TargetMode="External"/><Relationship Id="rId1270" Type="http://schemas.openxmlformats.org/officeDocument/2006/relationships/hyperlink" Target="https://twitter.com/" TargetMode="External"/><Relationship Id="rId2114" Type="http://schemas.openxmlformats.org/officeDocument/2006/relationships/hyperlink" Target="https://twitter.com/" TargetMode="External"/><Relationship Id="rId2559" Type="http://schemas.openxmlformats.org/officeDocument/2006/relationships/hyperlink" Target="https://twitter.com/" TargetMode="External"/><Relationship Id="rId2766" Type="http://schemas.openxmlformats.org/officeDocument/2006/relationships/hyperlink" Target="https://twitter.com/" TargetMode="External"/><Relationship Id="rId2973" Type="http://schemas.openxmlformats.org/officeDocument/2006/relationships/hyperlink" Target="https://twitter.com/" TargetMode="External"/><Relationship Id="rId640" Type="http://schemas.openxmlformats.org/officeDocument/2006/relationships/hyperlink" Target="https://community.sledgehammergames.com/t5/Sledgehammer-Games/Call-of-Duty-WWII-Launch-Update/ba-p/10470627" TargetMode="External"/><Relationship Id="rId738" Type="http://schemas.openxmlformats.org/officeDocument/2006/relationships/hyperlink" Target="https://mixer.com/TheUnknownGamerr" TargetMode="External"/><Relationship Id="rId945" Type="http://schemas.openxmlformats.org/officeDocument/2006/relationships/hyperlink" Target="https://twitter.com/" TargetMode="External"/><Relationship Id="rId1368" Type="http://schemas.openxmlformats.org/officeDocument/2006/relationships/hyperlink" Target="https://twitter.com/" TargetMode="External"/><Relationship Id="rId1575" Type="http://schemas.openxmlformats.org/officeDocument/2006/relationships/hyperlink" Target="https://twitter.com/" TargetMode="External"/><Relationship Id="rId1782" Type="http://schemas.openxmlformats.org/officeDocument/2006/relationships/hyperlink" Target="https://twitter.com/" TargetMode="External"/><Relationship Id="rId2321" Type="http://schemas.openxmlformats.org/officeDocument/2006/relationships/hyperlink" Target="https://twitter.com/" TargetMode="External"/><Relationship Id="rId2419" Type="http://schemas.openxmlformats.org/officeDocument/2006/relationships/hyperlink" Target="https://twitter.com/" TargetMode="External"/><Relationship Id="rId2626" Type="http://schemas.openxmlformats.org/officeDocument/2006/relationships/hyperlink" Target="https://twitter.com/" TargetMode="External"/><Relationship Id="rId2833" Type="http://schemas.openxmlformats.org/officeDocument/2006/relationships/hyperlink" Target="https://twitter.com/" TargetMode="External"/><Relationship Id="rId74" Type="http://schemas.openxmlformats.org/officeDocument/2006/relationships/hyperlink" Target="https://www.jp.playstation.com/blog/detail/5964/20171106-pgw-codwwii.html" TargetMode="External"/><Relationship Id="rId500" Type="http://schemas.openxmlformats.org/officeDocument/2006/relationships/hyperlink" Target="https://www.cdiscount.com/jeux-pc-video-console/consoles/nouvelle-ps4-slim-1-to-call-of-duty-world-war/f-1033916-711719941767.html?cm_mmc=inf-_-tw-_-31117-_-Jcod-_-&amp;cid=inf" TargetMode="External"/><Relationship Id="rId805" Type="http://schemas.openxmlformats.org/officeDocument/2006/relationships/hyperlink" Target="http://www.twitch.tv/bxkid7" TargetMode="External"/><Relationship Id="rId1130" Type="http://schemas.openxmlformats.org/officeDocument/2006/relationships/hyperlink" Target="https://twitter.com/" TargetMode="External"/><Relationship Id="rId1228" Type="http://schemas.openxmlformats.org/officeDocument/2006/relationships/hyperlink" Target="https://twitter.com/" TargetMode="External"/><Relationship Id="rId1435" Type="http://schemas.openxmlformats.org/officeDocument/2006/relationships/hyperlink" Target="https://twitter.com/" TargetMode="External"/><Relationship Id="rId1642" Type="http://schemas.openxmlformats.org/officeDocument/2006/relationships/hyperlink" Target="https://twitter.com/" TargetMode="External"/><Relationship Id="rId1947" Type="http://schemas.openxmlformats.org/officeDocument/2006/relationships/hyperlink" Target="https://twitter.com/" TargetMode="External"/><Relationship Id="rId2900" Type="http://schemas.openxmlformats.org/officeDocument/2006/relationships/hyperlink" Target="https://twitter.com/" TargetMode="External"/><Relationship Id="rId3095" Type="http://schemas.openxmlformats.org/officeDocument/2006/relationships/hyperlink" Target="https://twitter.com/" TargetMode="External"/><Relationship Id="rId1502" Type="http://schemas.openxmlformats.org/officeDocument/2006/relationships/hyperlink" Target="https://twitter.com/" TargetMode="External"/><Relationship Id="rId1807" Type="http://schemas.openxmlformats.org/officeDocument/2006/relationships/hyperlink" Target="https://twitter.com/" TargetMode="External"/><Relationship Id="rId3162" Type="http://schemas.openxmlformats.org/officeDocument/2006/relationships/hyperlink" Target="https://twitter.com/" TargetMode="External"/><Relationship Id="rId290" Type="http://schemas.openxmlformats.org/officeDocument/2006/relationships/hyperlink" Target="https://www.cdiscount.com/jeux-pc-video-console/consoles/nouvelle-ps4-slim-1-to-call-of-duty-world-war/f-1033916-711719941767.html?cm_mmc=inf-_-tw-_-31117-_-Jcod-_-&amp;cid=inf" TargetMode="External"/><Relationship Id="rId388" Type="http://schemas.openxmlformats.org/officeDocument/2006/relationships/hyperlink" Target="https://twitter.com/i/web/status/927494254095675392" TargetMode="External"/><Relationship Id="rId2069" Type="http://schemas.openxmlformats.org/officeDocument/2006/relationships/hyperlink" Target="https://twitter.com/" TargetMode="External"/><Relationship Id="rId3022" Type="http://schemas.openxmlformats.org/officeDocument/2006/relationships/hyperlink" Target="https://twitter.com/" TargetMode="External"/><Relationship Id="rId150" Type="http://schemas.openxmlformats.org/officeDocument/2006/relationships/hyperlink" Target="http://fpsjp.net/archives/294374" TargetMode="External"/><Relationship Id="rId595" Type="http://schemas.openxmlformats.org/officeDocument/2006/relationships/hyperlink" Target="http://fpsjp.net/archives/294374" TargetMode="External"/><Relationship Id="rId2276" Type="http://schemas.openxmlformats.org/officeDocument/2006/relationships/hyperlink" Target="https://twitter.com/" TargetMode="External"/><Relationship Id="rId2483" Type="http://schemas.openxmlformats.org/officeDocument/2006/relationships/hyperlink" Target="https://twitter.com/" TargetMode="External"/><Relationship Id="rId2690" Type="http://schemas.openxmlformats.org/officeDocument/2006/relationships/hyperlink" Target="https://twitter.com/" TargetMode="External"/><Relationship Id="rId3327" Type="http://schemas.openxmlformats.org/officeDocument/2006/relationships/hyperlink" Target="https://twitter.com/" TargetMode="External"/><Relationship Id="rId248" Type="http://schemas.openxmlformats.org/officeDocument/2006/relationships/hyperlink" Target="https://www.callofduty-infobase.de/call-of-duty/call-of-duty-wwii/codwwii-sledgehammer-games-verfasst-statement-zu-serverproblemen-in-der-launch-week-58781/" TargetMode="External"/><Relationship Id="rId455" Type="http://schemas.openxmlformats.org/officeDocument/2006/relationships/hyperlink" Target="https://www.cdiscount.com/jeux-pc-video-console/consoles/nouvelle-ps4-slim-1-to-call-of-duty-world-war/f-1033916-711719941767.html?cm_mmc=inf-_-tw-_-31117-_-Jcod-_-&amp;cid=inf" TargetMode="External"/><Relationship Id="rId662" Type="http://schemas.openxmlformats.org/officeDocument/2006/relationships/hyperlink" Target="https://www.cdiscount.com/jeux-pc-video-console/consoles/nouvelle-ps4-slim-1-to-call-of-duty-world-war/f-1033916-711719941767.html?cm_mmc=inf-_-tw-_-31117-_-Jcod-_-&amp;cid=inf" TargetMode="External"/><Relationship Id="rId1085" Type="http://schemas.openxmlformats.org/officeDocument/2006/relationships/hyperlink" Target="https://twitter.com/" TargetMode="External"/><Relationship Id="rId1292" Type="http://schemas.openxmlformats.org/officeDocument/2006/relationships/hyperlink" Target="https://twitter.com/" TargetMode="External"/><Relationship Id="rId2136" Type="http://schemas.openxmlformats.org/officeDocument/2006/relationships/hyperlink" Target="https://twitter.com/" TargetMode="External"/><Relationship Id="rId2343" Type="http://schemas.openxmlformats.org/officeDocument/2006/relationships/hyperlink" Target="https://twitter.com/" TargetMode="External"/><Relationship Id="rId2550" Type="http://schemas.openxmlformats.org/officeDocument/2006/relationships/hyperlink" Target="https://twitter.com/" TargetMode="External"/><Relationship Id="rId2788" Type="http://schemas.openxmlformats.org/officeDocument/2006/relationships/hyperlink" Target="https://twitter.com/" TargetMode="External"/><Relationship Id="rId2995" Type="http://schemas.openxmlformats.org/officeDocument/2006/relationships/hyperlink" Target="https://twitter.com/" TargetMode="External"/><Relationship Id="rId108" Type="http://schemas.openxmlformats.org/officeDocument/2006/relationships/hyperlink" Target="https://www.twitch.tv/streams/26665173024/channel/107269217" TargetMode="External"/><Relationship Id="rId315" Type="http://schemas.openxmlformats.org/officeDocument/2006/relationships/hyperlink" Target="https://www.cdiscount.com/jeux-pc-video-console/consoles/nouvelle-ps4-slim-1-to-call-of-duty-world-war/f-1033916-711719941767.html?cm_mmc=inf-_-tw-_-31117-_-Jcod-_-&amp;cid=inf" TargetMode="External"/><Relationship Id="rId522" Type="http://schemas.openxmlformats.org/officeDocument/2006/relationships/hyperlink" Target="https://www.youtube.com/watch?v=-W5I1VoVWiI&amp;feature=youtu.be" TargetMode="External"/><Relationship Id="rId967" Type="http://schemas.openxmlformats.org/officeDocument/2006/relationships/hyperlink" Target="https://twitter.com/" TargetMode="External"/><Relationship Id="rId1152" Type="http://schemas.openxmlformats.org/officeDocument/2006/relationships/hyperlink" Target="https://twitter.com/" TargetMode="External"/><Relationship Id="rId1597" Type="http://schemas.openxmlformats.org/officeDocument/2006/relationships/hyperlink" Target="https://twitter.com/" TargetMode="External"/><Relationship Id="rId2203" Type="http://schemas.openxmlformats.org/officeDocument/2006/relationships/hyperlink" Target="https://twitter.com/" TargetMode="External"/><Relationship Id="rId2410" Type="http://schemas.openxmlformats.org/officeDocument/2006/relationships/hyperlink" Target="https://twitter.com/" TargetMode="External"/><Relationship Id="rId2648" Type="http://schemas.openxmlformats.org/officeDocument/2006/relationships/hyperlink" Target="https://twitter.com/" TargetMode="External"/><Relationship Id="rId2855" Type="http://schemas.openxmlformats.org/officeDocument/2006/relationships/hyperlink" Target="https://twitter.com/" TargetMode="External"/><Relationship Id="rId96" Type="http://schemas.openxmlformats.org/officeDocument/2006/relationships/hyperlink" Target="https://twitter.com/i/web/status/927477236877463552" TargetMode="External"/><Relationship Id="rId827" Type="http://schemas.openxmlformats.org/officeDocument/2006/relationships/hyperlink" Target="https://go.twitch.tv/sarahjayne993" TargetMode="External"/><Relationship Id="rId1012" Type="http://schemas.openxmlformats.org/officeDocument/2006/relationships/hyperlink" Target="https://twitter.com/" TargetMode="External"/><Relationship Id="rId1457" Type="http://schemas.openxmlformats.org/officeDocument/2006/relationships/hyperlink" Target="https://twitter.com/" TargetMode="External"/><Relationship Id="rId1664" Type="http://schemas.openxmlformats.org/officeDocument/2006/relationships/hyperlink" Target="https://twitter.com/" TargetMode="External"/><Relationship Id="rId1871" Type="http://schemas.openxmlformats.org/officeDocument/2006/relationships/hyperlink" Target="https://twitter.com/" TargetMode="External"/><Relationship Id="rId2508" Type="http://schemas.openxmlformats.org/officeDocument/2006/relationships/hyperlink" Target="https://twitter.com/" TargetMode="External"/><Relationship Id="rId2715" Type="http://schemas.openxmlformats.org/officeDocument/2006/relationships/hyperlink" Target="https://twitter.com/" TargetMode="External"/><Relationship Id="rId2922" Type="http://schemas.openxmlformats.org/officeDocument/2006/relationships/hyperlink" Target="https://twitter.com/" TargetMode="External"/><Relationship Id="rId1317" Type="http://schemas.openxmlformats.org/officeDocument/2006/relationships/hyperlink" Target="https://twitter.com/" TargetMode="External"/><Relationship Id="rId1524" Type="http://schemas.openxmlformats.org/officeDocument/2006/relationships/hyperlink" Target="https://twitter.com/" TargetMode="External"/><Relationship Id="rId1731" Type="http://schemas.openxmlformats.org/officeDocument/2006/relationships/hyperlink" Target="https://twitter.com/" TargetMode="External"/><Relationship Id="rId1969" Type="http://schemas.openxmlformats.org/officeDocument/2006/relationships/hyperlink" Target="https://twitter.com/" TargetMode="External"/><Relationship Id="rId3184" Type="http://schemas.openxmlformats.org/officeDocument/2006/relationships/hyperlink" Target="https://twitter.com/" TargetMode="External"/><Relationship Id="rId23" Type="http://schemas.openxmlformats.org/officeDocument/2006/relationships/hyperlink" Target="https://www.youtube.com/watch?v=-W5I1VoVWiI&amp;feature=youtu.be" TargetMode="External"/><Relationship Id="rId1829" Type="http://schemas.openxmlformats.org/officeDocument/2006/relationships/hyperlink" Target="https://twitter.com/" TargetMode="External"/><Relationship Id="rId2298" Type="http://schemas.openxmlformats.org/officeDocument/2006/relationships/hyperlink" Target="https://twitter.com/" TargetMode="External"/><Relationship Id="rId3044" Type="http://schemas.openxmlformats.org/officeDocument/2006/relationships/hyperlink" Target="https://twitter.com/" TargetMode="External"/><Relationship Id="rId3251" Type="http://schemas.openxmlformats.org/officeDocument/2006/relationships/hyperlink" Target="https://twitter.com/" TargetMode="External"/><Relationship Id="rId3349" Type="http://schemas.openxmlformats.org/officeDocument/2006/relationships/hyperlink" Target="https://twitter.com/" TargetMode="External"/><Relationship Id="rId172" Type="http://schemas.openxmlformats.org/officeDocument/2006/relationships/hyperlink" Target="https://www.cdiscount.com/jeux-pc-video-console/consoles/nouvelle-ps4-slim-1-to-call-of-duty-world-war/f-1033916-711719941767.html?cm_mmc=inf-_-tw-_-31117-_-Jcod-_-&amp;cid=inf" TargetMode="External"/><Relationship Id="rId477" Type="http://schemas.openxmlformats.org/officeDocument/2006/relationships/hyperlink" Target="https://www.youtube.com/watch?v=NrVyTv43DCc&amp;feature=youtu.be" TargetMode="External"/><Relationship Id="rId684" Type="http://schemas.openxmlformats.org/officeDocument/2006/relationships/hyperlink" Target="https://www.youtube.com/watch?v=IyVzD75CgWk&amp;feature=youtu.be" TargetMode="External"/><Relationship Id="rId2060" Type="http://schemas.openxmlformats.org/officeDocument/2006/relationships/hyperlink" Target="https://twitter.com/" TargetMode="External"/><Relationship Id="rId2158" Type="http://schemas.openxmlformats.org/officeDocument/2006/relationships/hyperlink" Target="https://twitter.com/" TargetMode="External"/><Relationship Id="rId2365" Type="http://schemas.openxmlformats.org/officeDocument/2006/relationships/hyperlink" Target="https://twitter.com/" TargetMode="External"/><Relationship Id="rId3111" Type="http://schemas.openxmlformats.org/officeDocument/2006/relationships/hyperlink" Target="https://twitter.com/" TargetMode="External"/><Relationship Id="rId3209" Type="http://schemas.openxmlformats.org/officeDocument/2006/relationships/hyperlink" Target="https://twitter.com/" TargetMode="External"/><Relationship Id="rId337" Type="http://schemas.openxmlformats.org/officeDocument/2006/relationships/hyperlink" Target="https://www.youtube.com/watch?v=-W5I1VoVWiI&amp;feature=youtu.be" TargetMode="External"/><Relationship Id="rId891" Type="http://schemas.openxmlformats.org/officeDocument/2006/relationships/hyperlink" Target="https://twitter.com/" TargetMode="External"/><Relationship Id="rId989" Type="http://schemas.openxmlformats.org/officeDocument/2006/relationships/hyperlink" Target="https://twitter.com/" TargetMode="External"/><Relationship Id="rId2018" Type="http://schemas.openxmlformats.org/officeDocument/2006/relationships/hyperlink" Target="https://twitter.com/" TargetMode="External"/><Relationship Id="rId2572" Type="http://schemas.openxmlformats.org/officeDocument/2006/relationships/hyperlink" Target="https://twitter.com/" TargetMode="External"/><Relationship Id="rId2877" Type="http://schemas.openxmlformats.org/officeDocument/2006/relationships/hyperlink" Target="https://twitter.com/" TargetMode="External"/><Relationship Id="rId544" Type="http://schemas.openxmlformats.org/officeDocument/2006/relationships/hyperlink" Target="https://support.activision.com/articles/en_US/FAQ/Known-Issues-in-Call-of-Duty-WWII" TargetMode="External"/><Relationship Id="rId751" Type="http://schemas.openxmlformats.org/officeDocument/2006/relationships/hyperlink" Target="https://www.youtube.com/watch?v=-W5I1VoVWiI&amp;feature=youtu.be" TargetMode="External"/><Relationship Id="rId849" Type="http://schemas.openxmlformats.org/officeDocument/2006/relationships/hyperlink" Target="https://twitter.com/" TargetMode="External"/><Relationship Id="rId1174" Type="http://schemas.openxmlformats.org/officeDocument/2006/relationships/hyperlink" Target="https://twitter.com/" TargetMode="External"/><Relationship Id="rId1381" Type="http://schemas.openxmlformats.org/officeDocument/2006/relationships/hyperlink" Target="https://twitter.com/" TargetMode="External"/><Relationship Id="rId1479" Type="http://schemas.openxmlformats.org/officeDocument/2006/relationships/hyperlink" Target="https://twitter.com/" TargetMode="External"/><Relationship Id="rId1686" Type="http://schemas.openxmlformats.org/officeDocument/2006/relationships/hyperlink" Target="https://twitter.com/" TargetMode="External"/><Relationship Id="rId2225" Type="http://schemas.openxmlformats.org/officeDocument/2006/relationships/hyperlink" Target="https://twitter.com/" TargetMode="External"/><Relationship Id="rId2432" Type="http://schemas.openxmlformats.org/officeDocument/2006/relationships/hyperlink" Target="https://twitter.com/" TargetMode="External"/><Relationship Id="rId404" Type="http://schemas.openxmlformats.org/officeDocument/2006/relationships/hyperlink" Target="https://go.twitch.tv/BeagPlays" TargetMode="External"/><Relationship Id="rId611" Type="http://schemas.openxmlformats.org/officeDocument/2006/relationships/hyperlink" Target="https://www.cdiscount.com/jeux-pc-video-console/consoles/nouvelle-ps4-slim-1-to-call-of-duty-world-war/f-1033916-711719941767.html?cm_mmc=inf-_-tw-_-31117-_-Jcod-_-&amp;cid=inf" TargetMode="External"/><Relationship Id="rId1034" Type="http://schemas.openxmlformats.org/officeDocument/2006/relationships/hyperlink" Target="https://twitter.com/" TargetMode="External"/><Relationship Id="rId1241" Type="http://schemas.openxmlformats.org/officeDocument/2006/relationships/hyperlink" Target="https://twitter.com/" TargetMode="External"/><Relationship Id="rId1339" Type="http://schemas.openxmlformats.org/officeDocument/2006/relationships/hyperlink" Target="https://twitter.com/" TargetMode="External"/><Relationship Id="rId1893" Type="http://schemas.openxmlformats.org/officeDocument/2006/relationships/hyperlink" Target="https://twitter.com/" TargetMode="External"/><Relationship Id="rId2737" Type="http://schemas.openxmlformats.org/officeDocument/2006/relationships/hyperlink" Target="https://twitter.com/" TargetMode="External"/><Relationship Id="rId2944" Type="http://schemas.openxmlformats.org/officeDocument/2006/relationships/hyperlink" Target="https://twitter.com/" TargetMode="External"/><Relationship Id="rId709" Type="http://schemas.openxmlformats.org/officeDocument/2006/relationships/hyperlink" Target="https://www.youtube.com/watch?v=-W5I1VoVWiI&amp;feature=youtu.be" TargetMode="External"/><Relationship Id="rId916" Type="http://schemas.openxmlformats.org/officeDocument/2006/relationships/hyperlink" Target="https://twitter.com/" TargetMode="External"/><Relationship Id="rId1101" Type="http://schemas.openxmlformats.org/officeDocument/2006/relationships/hyperlink" Target="https://twitter.com/" TargetMode="External"/><Relationship Id="rId1546" Type="http://schemas.openxmlformats.org/officeDocument/2006/relationships/hyperlink" Target="https://twitter.com/" TargetMode="External"/><Relationship Id="rId1753" Type="http://schemas.openxmlformats.org/officeDocument/2006/relationships/hyperlink" Target="https://twitter.com/" TargetMode="External"/><Relationship Id="rId1960" Type="http://schemas.openxmlformats.org/officeDocument/2006/relationships/hyperlink" Target="https://twitter.com/" TargetMode="External"/><Relationship Id="rId2804" Type="http://schemas.openxmlformats.org/officeDocument/2006/relationships/hyperlink" Target="https://twitter.com/" TargetMode="External"/><Relationship Id="rId45" Type="http://schemas.openxmlformats.org/officeDocument/2006/relationships/hyperlink" Target="https://www.cdiscount.com/jeux-pc-video-console/consoles/nouvelle-ps4-slim-1-to-call-of-duty-world-war/f-1033916-711719941767.html?cm_mmc=inf-_-tw-_-31117-_-Jcod-_-&amp;cid=inf" TargetMode="External"/><Relationship Id="rId1406" Type="http://schemas.openxmlformats.org/officeDocument/2006/relationships/hyperlink" Target="https://twitter.com/" TargetMode="External"/><Relationship Id="rId1613" Type="http://schemas.openxmlformats.org/officeDocument/2006/relationships/hyperlink" Target="https://twitter.com/" TargetMode="External"/><Relationship Id="rId1820" Type="http://schemas.openxmlformats.org/officeDocument/2006/relationships/hyperlink" Target="https://twitter.com/" TargetMode="External"/><Relationship Id="rId3066" Type="http://schemas.openxmlformats.org/officeDocument/2006/relationships/hyperlink" Target="https://twitter.com/" TargetMode="External"/><Relationship Id="rId3273" Type="http://schemas.openxmlformats.org/officeDocument/2006/relationships/hyperlink" Target="https://twitter.com/" TargetMode="External"/><Relationship Id="rId194" Type="http://schemas.openxmlformats.org/officeDocument/2006/relationships/hyperlink" Target="https://www.youtube.com/watch?v=kn8T1luPhjY&amp;feature=youtu.be&amp;a" TargetMode="External"/><Relationship Id="rId1918" Type="http://schemas.openxmlformats.org/officeDocument/2006/relationships/hyperlink" Target="https://twitter.com/" TargetMode="External"/><Relationship Id="rId2082" Type="http://schemas.openxmlformats.org/officeDocument/2006/relationships/hyperlink" Target="https://twitter.com/" TargetMode="External"/><Relationship Id="rId3133" Type="http://schemas.openxmlformats.org/officeDocument/2006/relationships/hyperlink" Target="https://twitter.com/" TargetMode="External"/><Relationship Id="rId261" Type="http://schemas.openxmlformats.org/officeDocument/2006/relationships/hyperlink" Target="https://www.youtube.com/watch?v=-W5I1VoVWiI&amp;feature=youtu.be" TargetMode="External"/><Relationship Id="rId499" Type="http://schemas.openxmlformats.org/officeDocument/2006/relationships/hyperlink" Target="https://www.cdiscount.com/jeux-pc-video-console/consoles/nouvelle-ps4-slim-1-to-call-of-duty-world-war/f-1033916-711719941767.html?cm_mmc=inf-_-tw-_-31117-_-Jcod-_-&amp;cid=inf" TargetMode="External"/><Relationship Id="rId2387" Type="http://schemas.openxmlformats.org/officeDocument/2006/relationships/hyperlink" Target="https://twitter.com/" TargetMode="External"/><Relationship Id="rId2594" Type="http://schemas.openxmlformats.org/officeDocument/2006/relationships/hyperlink" Target="https://twitter.com/" TargetMode="External"/><Relationship Id="rId3340" Type="http://schemas.openxmlformats.org/officeDocument/2006/relationships/hyperlink" Target="https://twitter.com/" TargetMode="External"/><Relationship Id="rId359" Type="http://schemas.openxmlformats.org/officeDocument/2006/relationships/hyperlink" Target="https://www.cdiscount.com/jeux-pc-video-console/consoles/nouvelle-ps4-slim-1-to-call-of-duty-world-war/f-1033916-711719941767.html?cm_mmc=inf-_-tw-_-31117-_-Jcod-_-&amp;cid=inf" TargetMode="External"/><Relationship Id="rId566" Type="http://schemas.openxmlformats.org/officeDocument/2006/relationships/hyperlink" Target="https://twitter.com/i/web/status/927484220850802688" TargetMode="External"/><Relationship Id="rId773" Type="http://schemas.openxmlformats.org/officeDocument/2006/relationships/hyperlink" Target="http://www.twitch.tv/bxkid7" TargetMode="External"/><Relationship Id="rId1196" Type="http://schemas.openxmlformats.org/officeDocument/2006/relationships/hyperlink" Target="https://twitter.com/" TargetMode="External"/><Relationship Id="rId2247" Type="http://schemas.openxmlformats.org/officeDocument/2006/relationships/hyperlink" Target="https://twitter.com/" TargetMode="External"/><Relationship Id="rId2454" Type="http://schemas.openxmlformats.org/officeDocument/2006/relationships/hyperlink" Target="https://twitter.com/" TargetMode="External"/><Relationship Id="rId2899" Type="http://schemas.openxmlformats.org/officeDocument/2006/relationships/hyperlink" Target="https://twitter.com/" TargetMode="External"/><Relationship Id="rId3200" Type="http://schemas.openxmlformats.org/officeDocument/2006/relationships/hyperlink" Target="https://twitter.com/" TargetMode="External"/><Relationship Id="rId121" Type="http://schemas.openxmlformats.org/officeDocument/2006/relationships/hyperlink" Target="http://fpsjp.net/archives/294392" TargetMode="External"/><Relationship Id="rId219" Type="http://schemas.openxmlformats.org/officeDocument/2006/relationships/hyperlink" Target="https://www.youtube.com/watch?v=-W5I1VoVWiI&amp;feature=youtu.be" TargetMode="External"/><Relationship Id="rId426" Type="http://schemas.openxmlformats.org/officeDocument/2006/relationships/hyperlink" Target="http://www.twitch.tv/dvnt_pinkie" TargetMode="External"/><Relationship Id="rId633" Type="http://schemas.openxmlformats.org/officeDocument/2006/relationships/hyperlink" Target="http://fpsjp.net/archives/294392" TargetMode="External"/><Relationship Id="rId980" Type="http://schemas.openxmlformats.org/officeDocument/2006/relationships/hyperlink" Target="https://twitter.com/" TargetMode="External"/><Relationship Id="rId1056" Type="http://schemas.openxmlformats.org/officeDocument/2006/relationships/hyperlink" Target="https://twitter.com/" TargetMode="External"/><Relationship Id="rId1263" Type="http://schemas.openxmlformats.org/officeDocument/2006/relationships/hyperlink" Target="https://twitter.com/" TargetMode="External"/><Relationship Id="rId2107" Type="http://schemas.openxmlformats.org/officeDocument/2006/relationships/hyperlink" Target="https://twitter.com/" TargetMode="External"/><Relationship Id="rId2314" Type="http://schemas.openxmlformats.org/officeDocument/2006/relationships/hyperlink" Target="https://twitter.com/" TargetMode="External"/><Relationship Id="rId2661" Type="http://schemas.openxmlformats.org/officeDocument/2006/relationships/hyperlink" Target="https://twitter.com/" TargetMode="External"/><Relationship Id="rId2759" Type="http://schemas.openxmlformats.org/officeDocument/2006/relationships/hyperlink" Target="https://twitter.com/" TargetMode="External"/><Relationship Id="rId2966" Type="http://schemas.openxmlformats.org/officeDocument/2006/relationships/hyperlink" Target="https://twitter.com/" TargetMode="External"/><Relationship Id="rId840" Type="http://schemas.openxmlformats.org/officeDocument/2006/relationships/hyperlink" Target="http://fpsjp.net/archives/294374" TargetMode="External"/><Relationship Id="rId938" Type="http://schemas.openxmlformats.org/officeDocument/2006/relationships/hyperlink" Target="https://twitter.com/" TargetMode="External"/><Relationship Id="rId1470" Type="http://schemas.openxmlformats.org/officeDocument/2006/relationships/hyperlink" Target="https://twitter.com/" TargetMode="External"/><Relationship Id="rId1568" Type="http://schemas.openxmlformats.org/officeDocument/2006/relationships/hyperlink" Target="https://twitter.com/" TargetMode="External"/><Relationship Id="rId1775" Type="http://schemas.openxmlformats.org/officeDocument/2006/relationships/hyperlink" Target="https://twitter.com/" TargetMode="External"/><Relationship Id="rId2521" Type="http://schemas.openxmlformats.org/officeDocument/2006/relationships/hyperlink" Target="https://twitter.com/" TargetMode="External"/><Relationship Id="rId2619" Type="http://schemas.openxmlformats.org/officeDocument/2006/relationships/hyperlink" Target="https://twitter.com/" TargetMode="External"/><Relationship Id="rId2826" Type="http://schemas.openxmlformats.org/officeDocument/2006/relationships/hyperlink" Target="https://twitter.com/" TargetMode="External"/><Relationship Id="rId67" Type="http://schemas.openxmlformats.org/officeDocument/2006/relationships/hyperlink" Target="https://twitter.com/i/web/status/927475656438484992" TargetMode="External"/><Relationship Id="rId700" Type="http://schemas.openxmlformats.org/officeDocument/2006/relationships/hyperlink" Target="https://mixer.com/TheUnknownGamerr" TargetMode="External"/><Relationship Id="rId1123" Type="http://schemas.openxmlformats.org/officeDocument/2006/relationships/hyperlink" Target="https://twitter.com/" TargetMode="External"/><Relationship Id="rId1330" Type="http://schemas.openxmlformats.org/officeDocument/2006/relationships/hyperlink" Target="https://twitter.com/" TargetMode="External"/><Relationship Id="rId1428" Type="http://schemas.openxmlformats.org/officeDocument/2006/relationships/hyperlink" Target="https://twitter.com/" TargetMode="External"/><Relationship Id="rId1635" Type="http://schemas.openxmlformats.org/officeDocument/2006/relationships/hyperlink" Target="https://twitter.com/" TargetMode="External"/><Relationship Id="rId1982" Type="http://schemas.openxmlformats.org/officeDocument/2006/relationships/hyperlink" Target="https://twitter.com/" TargetMode="External"/><Relationship Id="rId3088" Type="http://schemas.openxmlformats.org/officeDocument/2006/relationships/hyperlink" Target="https://twitter.com/" TargetMode="External"/><Relationship Id="rId1842" Type="http://schemas.openxmlformats.org/officeDocument/2006/relationships/hyperlink" Target="https://twitter.com/" TargetMode="External"/><Relationship Id="rId3295" Type="http://schemas.openxmlformats.org/officeDocument/2006/relationships/hyperlink" Target="https://twitter.com/" TargetMode="External"/><Relationship Id="rId1702" Type="http://schemas.openxmlformats.org/officeDocument/2006/relationships/hyperlink" Target="https://twitter.com/" TargetMode="External"/><Relationship Id="rId3155" Type="http://schemas.openxmlformats.org/officeDocument/2006/relationships/hyperlink" Target="https://twitter.com/" TargetMode="External"/><Relationship Id="rId3362" Type="http://schemas.openxmlformats.org/officeDocument/2006/relationships/hyperlink" Target="https://twitter.com/" TargetMode="External"/><Relationship Id="rId283" Type="http://schemas.openxmlformats.org/officeDocument/2006/relationships/hyperlink" Target="https://ougaming.com/3/2833/cod-wwii-reigns-on-top-of-uk-sales-chart" TargetMode="External"/><Relationship Id="rId490" Type="http://schemas.openxmlformats.org/officeDocument/2006/relationships/hyperlink" Target="https://www.youtube.com/watch?v=-W5I1VoVWiI&amp;feature=youtu.be" TargetMode="External"/><Relationship Id="rId2171" Type="http://schemas.openxmlformats.org/officeDocument/2006/relationships/hyperlink" Target="https://twitter.com/" TargetMode="External"/><Relationship Id="rId3015" Type="http://schemas.openxmlformats.org/officeDocument/2006/relationships/hyperlink" Target="https://twitter.com/" TargetMode="External"/><Relationship Id="rId3222" Type="http://schemas.openxmlformats.org/officeDocument/2006/relationships/hyperlink" Target="https://twitter.com/" TargetMode="External"/><Relationship Id="rId143" Type="http://schemas.openxmlformats.org/officeDocument/2006/relationships/hyperlink" Target="http://fpsjp.net/archives/294392" TargetMode="External"/><Relationship Id="rId350" Type="http://schemas.openxmlformats.org/officeDocument/2006/relationships/hyperlink" Target="https://www.dexerto.fr/news/faze-attach-se-fait-couper-cheveux-plein-stream-cod-ww2" TargetMode="External"/><Relationship Id="rId588" Type="http://schemas.openxmlformats.org/officeDocument/2006/relationships/hyperlink" Target="http://fpsjp.net/archives/294374" TargetMode="External"/><Relationship Id="rId795" Type="http://schemas.openxmlformats.org/officeDocument/2006/relationships/hyperlink" Target="https://twitter.com/i/web/status/927514293003841536" TargetMode="External"/><Relationship Id="rId2031" Type="http://schemas.openxmlformats.org/officeDocument/2006/relationships/hyperlink" Target="https://twitter.com/" TargetMode="External"/><Relationship Id="rId2269" Type="http://schemas.openxmlformats.org/officeDocument/2006/relationships/hyperlink" Target="https://twitter.com/" TargetMode="External"/><Relationship Id="rId2476" Type="http://schemas.openxmlformats.org/officeDocument/2006/relationships/hyperlink" Target="https://twitter.com/" TargetMode="External"/><Relationship Id="rId2683" Type="http://schemas.openxmlformats.org/officeDocument/2006/relationships/hyperlink" Target="https://twitter.com/" TargetMode="External"/><Relationship Id="rId2890" Type="http://schemas.openxmlformats.org/officeDocument/2006/relationships/hyperlink" Target="https://twitter.com/" TargetMode="External"/><Relationship Id="rId9" Type="http://schemas.openxmlformats.org/officeDocument/2006/relationships/hyperlink" Target="https://gleam.io/oyimv-nqfxU4?l=http%3A%2F%2Fwww.postabargain.co.uk%2Fpages%2Fcompetition%2F2017%2Fcall-of-duty-wwii-giveaway" TargetMode="External"/><Relationship Id="rId210" Type="http://schemas.openxmlformats.org/officeDocument/2006/relationships/hyperlink" Target="https://www.cdiscount.com/jeux-pc-video-console/consoles/nouvelle-ps4-slim-1-to-call-of-duty-world-war/f-1033916-711719941767.html?cm_mmc=inf-_-tw-_-31117-_-Jcod-_-&amp;cid=inf" TargetMode="External"/><Relationship Id="rId448" Type="http://schemas.openxmlformats.org/officeDocument/2006/relationships/hyperlink" Target="http://app.f.m-cocolog.jp/t/typecast/2337244/2343203/113285491" TargetMode="External"/><Relationship Id="rId655" Type="http://schemas.openxmlformats.org/officeDocument/2006/relationships/hyperlink" Target="https://gleam.io/oyimv-gXD6wf?l=http%3A%2F%2Fwww.postabargain.co.uk%2Fpages%2Fcompetition%2F2017%2Fcall-of-duty-wwii-giveaway" TargetMode="External"/><Relationship Id="rId862" Type="http://schemas.openxmlformats.org/officeDocument/2006/relationships/hyperlink" Target="https://twitter.com/" TargetMode="External"/><Relationship Id="rId1078" Type="http://schemas.openxmlformats.org/officeDocument/2006/relationships/hyperlink" Target="https://twitter.com/" TargetMode="External"/><Relationship Id="rId1285" Type="http://schemas.openxmlformats.org/officeDocument/2006/relationships/hyperlink" Target="https://twitter.com/" TargetMode="External"/><Relationship Id="rId1492" Type="http://schemas.openxmlformats.org/officeDocument/2006/relationships/hyperlink" Target="https://twitter.com/" TargetMode="External"/><Relationship Id="rId2129" Type="http://schemas.openxmlformats.org/officeDocument/2006/relationships/hyperlink" Target="https://twitter.com/" TargetMode="External"/><Relationship Id="rId2336" Type="http://schemas.openxmlformats.org/officeDocument/2006/relationships/hyperlink" Target="https://twitter.com/" TargetMode="External"/><Relationship Id="rId2543" Type="http://schemas.openxmlformats.org/officeDocument/2006/relationships/hyperlink" Target="https://twitter.com/" TargetMode="External"/><Relationship Id="rId2750" Type="http://schemas.openxmlformats.org/officeDocument/2006/relationships/hyperlink" Target="https://twitter.com/" TargetMode="External"/><Relationship Id="rId2988" Type="http://schemas.openxmlformats.org/officeDocument/2006/relationships/hyperlink" Target="https://twitter.com/" TargetMode="External"/><Relationship Id="rId308" Type="http://schemas.openxmlformats.org/officeDocument/2006/relationships/hyperlink" Target="https://www.youtube.com/watch?v=-W5I1VoVWiI&amp;feature=youtu.be" TargetMode="External"/><Relationship Id="rId515" Type="http://schemas.openxmlformats.org/officeDocument/2006/relationships/hyperlink" Target="https://www.youtube.com/watch?v=-W5I1VoVWiI&amp;feature=youtu.be" TargetMode="External"/><Relationship Id="rId722" Type="http://schemas.openxmlformats.org/officeDocument/2006/relationships/hyperlink" Target="https://gleam.io/vrQrZ/crossy-brakes-codww2-giveaway" TargetMode="External"/><Relationship Id="rId1145" Type="http://schemas.openxmlformats.org/officeDocument/2006/relationships/hyperlink" Target="https://twitter.com/" TargetMode="External"/><Relationship Id="rId1352" Type="http://schemas.openxmlformats.org/officeDocument/2006/relationships/hyperlink" Target="https://twitter.com/" TargetMode="External"/><Relationship Id="rId1797" Type="http://schemas.openxmlformats.org/officeDocument/2006/relationships/hyperlink" Target="https://twitter.com/" TargetMode="External"/><Relationship Id="rId2403" Type="http://schemas.openxmlformats.org/officeDocument/2006/relationships/hyperlink" Target="https://twitter.com/" TargetMode="External"/><Relationship Id="rId2848" Type="http://schemas.openxmlformats.org/officeDocument/2006/relationships/hyperlink" Target="https://twitter.com/" TargetMode="External"/><Relationship Id="rId89" Type="http://schemas.openxmlformats.org/officeDocument/2006/relationships/hyperlink" Target="http://fpsjp.net/archives/294374" TargetMode="External"/><Relationship Id="rId1005" Type="http://schemas.openxmlformats.org/officeDocument/2006/relationships/hyperlink" Target="https://twitter.com/" TargetMode="External"/><Relationship Id="rId1212" Type="http://schemas.openxmlformats.org/officeDocument/2006/relationships/hyperlink" Target="https://twitter.com/" TargetMode="External"/><Relationship Id="rId1657" Type="http://schemas.openxmlformats.org/officeDocument/2006/relationships/hyperlink" Target="https://twitter.com/" TargetMode="External"/><Relationship Id="rId1864" Type="http://schemas.openxmlformats.org/officeDocument/2006/relationships/hyperlink" Target="https://twitter.com/" TargetMode="External"/><Relationship Id="rId2610" Type="http://schemas.openxmlformats.org/officeDocument/2006/relationships/hyperlink" Target="https://twitter.com/" TargetMode="External"/><Relationship Id="rId2708" Type="http://schemas.openxmlformats.org/officeDocument/2006/relationships/hyperlink" Target="https://twitter.com/" TargetMode="External"/><Relationship Id="rId2915" Type="http://schemas.openxmlformats.org/officeDocument/2006/relationships/hyperlink" Target="https://twitter.com/" TargetMode="External"/><Relationship Id="rId1517" Type="http://schemas.openxmlformats.org/officeDocument/2006/relationships/hyperlink" Target="https://twitter.com/" TargetMode="External"/><Relationship Id="rId1724" Type="http://schemas.openxmlformats.org/officeDocument/2006/relationships/hyperlink" Target="https://twitter.com/" TargetMode="External"/><Relationship Id="rId3177" Type="http://schemas.openxmlformats.org/officeDocument/2006/relationships/hyperlink" Target="https://twitter.com/" TargetMode="External"/><Relationship Id="rId16" Type="http://schemas.openxmlformats.org/officeDocument/2006/relationships/hyperlink" Target="https://gleam.io/oyimv-0Xa1NB?l=http%3A%2F%2Fwww.postabargain.co.uk%2Fpages%2Fcompetition%2F2017%2Fcall-of-duty-wwii-giveaway" TargetMode="External"/><Relationship Id="rId1931" Type="http://schemas.openxmlformats.org/officeDocument/2006/relationships/hyperlink" Target="https://twitter.com/" TargetMode="External"/><Relationship Id="rId3037" Type="http://schemas.openxmlformats.org/officeDocument/2006/relationships/hyperlink" Target="https://twitter.com/" TargetMode="External"/><Relationship Id="rId3384" Type="http://schemas.openxmlformats.org/officeDocument/2006/relationships/comments" Target="../comments1.xml"/><Relationship Id="rId2193" Type="http://schemas.openxmlformats.org/officeDocument/2006/relationships/hyperlink" Target="https://twitter.com/" TargetMode="External"/><Relationship Id="rId2498" Type="http://schemas.openxmlformats.org/officeDocument/2006/relationships/hyperlink" Target="https://twitter.com/" TargetMode="External"/><Relationship Id="rId3244" Type="http://schemas.openxmlformats.org/officeDocument/2006/relationships/hyperlink" Target="https://twitter.com/" TargetMode="External"/><Relationship Id="rId165" Type="http://schemas.openxmlformats.org/officeDocument/2006/relationships/hyperlink" Target="http://www.postabargain.co.uk/pages/competition/2017/call-of-duty-wwii-giveaway" TargetMode="External"/><Relationship Id="rId372" Type="http://schemas.openxmlformats.org/officeDocument/2006/relationships/hyperlink" Target="https://www.youtube.com/watch?v=kn8T1luPhjY&amp;feature=youtu.be&amp;a" TargetMode="External"/><Relationship Id="rId677" Type="http://schemas.openxmlformats.org/officeDocument/2006/relationships/hyperlink" Target="https://www.youtube.com/watch?v=-W5I1VoVWiI&amp;feature=youtu.be" TargetMode="External"/><Relationship Id="rId2053" Type="http://schemas.openxmlformats.org/officeDocument/2006/relationships/hyperlink" Target="https://twitter.com/" TargetMode="External"/><Relationship Id="rId2260" Type="http://schemas.openxmlformats.org/officeDocument/2006/relationships/hyperlink" Target="https://twitter.com/" TargetMode="External"/><Relationship Id="rId2358" Type="http://schemas.openxmlformats.org/officeDocument/2006/relationships/hyperlink" Target="https://twitter.com/" TargetMode="External"/><Relationship Id="rId3104" Type="http://schemas.openxmlformats.org/officeDocument/2006/relationships/hyperlink" Target="https://twitter.com/" TargetMode="External"/><Relationship Id="rId3311" Type="http://schemas.openxmlformats.org/officeDocument/2006/relationships/hyperlink" Target="https://twitter.com/" TargetMode="External"/><Relationship Id="rId232" Type="http://schemas.openxmlformats.org/officeDocument/2006/relationships/hyperlink" Target="https://gleam.io/4WKcw/cod-wwii-xbox-one-giveaway" TargetMode="External"/><Relationship Id="rId884" Type="http://schemas.openxmlformats.org/officeDocument/2006/relationships/hyperlink" Target="https://twitter.com/" TargetMode="External"/><Relationship Id="rId2120" Type="http://schemas.openxmlformats.org/officeDocument/2006/relationships/hyperlink" Target="https://twitter.com/" TargetMode="External"/><Relationship Id="rId2565" Type="http://schemas.openxmlformats.org/officeDocument/2006/relationships/hyperlink" Target="https://twitter.com/" TargetMode="External"/><Relationship Id="rId2772" Type="http://schemas.openxmlformats.org/officeDocument/2006/relationships/hyperlink" Target="https://twitter.com/" TargetMode="External"/><Relationship Id="rId537" Type="http://schemas.openxmlformats.org/officeDocument/2006/relationships/hyperlink" Target="https://gleam.io/kcJls/squad-up-x-cod-up-with-astro-eunited" TargetMode="External"/><Relationship Id="rId744" Type="http://schemas.openxmlformats.org/officeDocument/2006/relationships/hyperlink" Target="https://twitter.com/i/web/status/927482469577670656" TargetMode="External"/><Relationship Id="rId951" Type="http://schemas.openxmlformats.org/officeDocument/2006/relationships/hyperlink" Target="https://twitter.com/" TargetMode="External"/><Relationship Id="rId1167" Type="http://schemas.openxmlformats.org/officeDocument/2006/relationships/hyperlink" Target="https://twitter.com/" TargetMode="External"/><Relationship Id="rId1374" Type="http://schemas.openxmlformats.org/officeDocument/2006/relationships/hyperlink" Target="https://twitter.com/" TargetMode="External"/><Relationship Id="rId1581" Type="http://schemas.openxmlformats.org/officeDocument/2006/relationships/hyperlink" Target="https://twitter.com/" TargetMode="External"/><Relationship Id="rId1679" Type="http://schemas.openxmlformats.org/officeDocument/2006/relationships/hyperlink" Target="https://twitter.com/" TargetMode="External"/><Relationship Id="rId2218" Type="http://schemas.openxmlformats.org/officeDocument/2006/relationships/hyperlink" Target="https://twitter.com/" TargetMode="External"/><Relationship Id="rId2425" Type="http://schemas.openxmlformats.org/officeDocument/2006/relationships/hyperlink" Target="https://twitter.com/" TargetMode="External"/><Relationship Id="rId2632" Type="http://schemas.openxmlformats.org/officeDocument/2006/relationships/hyperlink" Target="https://twitter.com/" TargetMode="External"/><Relationship Id="rId80" Type="http://schemas.openxmlformats.org/officeDocument/2006/relationships/hyperlink" Target="https://gleam.io/5UehP/turtle-beach-cod-wwii-giveaway" TargetMode="External"/><Relationship Id="rId604" Type="http://schemas.openxmlformats.org/officeDocument/2006/relationships/hyperlink" Target="https://www.cdiscount.com/jeux-pc-video-console/consoles/nouvelle-ps4-slim-1-to-call-of-duty-world-war/f-1033916-711719941767.html?cm_mmc=inf-_-tw-_-31117-_-Jcod-_-&amp;cid=inf" TargetMode="External"/><Relationship Id="rId811" Type="http://schemas.openxmlformats.org/officeDocument/2006/relationships/hyperlink" Target="http://www.twitch.tv/bxkid7" TargetMode="External"/><Relationship Id="rId1027" Type="http://schemas.openxmlformats.org/officeDocument/2006/relationships/hyperlink" Target="https://twitter.com/" TargetMode="External"/><Relationship Id="rId1234" Type="http://schemas.openxmlformats.org/officeDocument/2006/relationships/hyperlink" Target="https://twitter.com/" TargetMode="External"/><Relationship Id="rId1441" Type="http://schemas.openxmlformats.org/officeDocument/2006/relationships/hyperlink" Target="https://twitter.com/" TargetMode="External"/><Relationship Id="rId1886" Type="http://schemas.openxmlformats.org/officeDocument/2006/relationships/hyperlink" Target="https://twitter.com/" TargetMode="External"/><Relationship Id="rId2937" Type="http://schemas.openxmlformats.org/officeDocument/2006/relationships/hyperlink" Target="https://twitter.com/" TargetMode="External"/><Relationship Id="rId909" Type="http://schemas.openxmlformats.org/officeDocument/2006/relationships/hyperlink" Target="https://twitter.com/" TargetMode="External"/><Relationship Id="rId1301" Type="http://schemas.openxmlformats.org/officeDocument/2006/relationships/hyperlink" Target="https://twitter.com/" TargetMode="External"/><Relationship Id="rId1539" Type="http://schemas.openxmlformats.org/officeDocument/2006/relationships/hyperlink" Target="https://twitter.com/" TargetMode="External"/><Relationship Id="rId1746" Type="http://schemas.openxmlformats.org/officeDocument/2006/relationships/hyperlink" Target="https://twitter.com/" TargetMode="External"/><Relationship Id="rId1953" Type="http://schemas.openxmlformats.org/officeDocument/2006/relationships/hyperlink" Target="https://twitter.com/" TargetMode="External"/><Relationship Id="rId3199" Type="http://schemas.openxmlformats.org/officeDocument/2006/relationships/hyperlink" Target="https://twitter.com/" TargetMode="External"/><Relationship Id="rId38" Type="http://schemas.openxmlformats.org/officeDocument/2006/relationships/hyperlink" Target="https://www.cdiscount.com/jeux-pc-video-console/consoles/nouvelle-ps4-slim-1-to-call-of-duty-world-war/f-1033916-711719941767.html?cm_mmc=inf-_-tw-_-31117-_-Jcod-_-&amp;cid=inf" TargetMode="External"/><Relationship Id="rId1606" Type="http://schemas.openxmlformats.org/officeDocument/2006/relationships/hyperlink" Target="https://twitter.com/" TargetMode="External"/><Relationship Id="rId1813" Type="http://schemas.openxmlformats.org/officeDocument/2006/relationships/hyperlink" Target="https://twitter.com/" TargetMode="External"/><Relationship Id="rId3059" Type="http://schemas.openxmlformats.org/officeDocument/2006/relationships/hyperlink" Target="https://twitter.com/" TargetMode="External"/><Relationship Id="rId3266" Type="http://schemas.openxmlformats.org/officeDocument/2006/relationships/hyperlink" Target="https://twitter.com/" TargetMode="External"/><Relationship Id="rId187" Type="http://schemas.openxmlformats.org/officeDocument/2006/relationships/hyperlink" Target="https://www.cdiscount.com/jeux-pc-video-console/consoles/nouvelle-ps4-slim-1-to-call-of-duty-world-war/f-1033916-711719941767.html?cm_mmc=inf-_-tw-_-31117-_-Jcod-_-&amp;cid=inf" TargetMode="External"/><Relationship Id="rId394" Type="http://schemas.openxmlformats.org/officeDocument/2006/relationships/hyperlink" Target="https://www.youtube.com/watch?v=-W5I1VoVWiI&amp;feature=youtu.be" TargetMode="External"/><Relationship Id="rId2075" Type="http://schemas.openxmlformats.org/officeDocument/2006/relationships/hyperlink" Target="https://twitter.com/" TargetMode="External"/><Relationship Id="rId2282" Type="http://schemas.openxmlformats.org/officeDocument/2006/relationships/hyperlink" Target="https://twitter.com/" TargetMode="External"/><Relationship Id="rId3126" Type="http://schemas.openxmlformats.org/officeDocument/2006/relationships/hyperlink" Target="https://twitter.com/" TargetMode="External"/><Relationship Id="rId254" Type="http://schemas.openxmlformats.org/officeDocument/2006/relationships/hyperlink" Target="https://go.twitch.tv/gamerchick1982" TargetMode="External"/><Relationship Id="rId699" Type="http://schemas.openxmlformats.org/officeDocument/2006/relationships/hyperlink" Target="https://twitter.com/i/web/status/927512845599768576" TargetMode="External"/><Relationship Id="rId1091" Type="http://schemas.openxmlformats.org/officeDocument/2006/relationships/hyperlink" Target="https://twitter.com/" TargetMode="External"/><Relationship Id="rId2587" Type="http://schemas.openxmlformats.org/officeDocument/2006/relationships/hyperlink" Target="https://twitter.com/" TargetMode="External"/><Relationship Id="rId2794" Type="http://schemas.openxmlformats.org/officeDocument/2006/relationships/hyperlink" Target="https://twitter.com/" TargetMode="External"/><Relationship Id="rId3333" Type="http://schemas.openxmlformats.org/officeDocument/2006/relationships/hyperlink" Target="https://twitter.com/" TargetMode="External"/><Relationship Id="rId114" Type="http://schemas.openxmlformats.org/officeDocument/2006/relationships/hyperlink" Target="https://gleam.io/vrQrZ/crossy-brakes-codww2-giveaway" TargetMode="External"/><Relationship Id="rId461" Type="http://schemas.openxmlformats.org/officeDocument/2006/relationships/hyperlink" Target="http://fpsjp.net/archives/294392" TargetMode="External"/><Relationship Id="rId559" Type="http://schemas.openxmlformats.org/officeDocument/2006/relationships/hyperlink" Target="https://www.cdiscount.com/jeux-pc-video-console/consoles/nouvelle-ps4-slim-1-to-call-of-duty-world-war/f-1033916-711719941767.html?cm_mmc=inf-_-tw-_-31117-_-Jcod-_-&amp;cid=inf" TargetMode="External"/><Relationship Id="rId766" Type="http://schemas.openxmlformats.org/officeDocument/2006/relationships/hyperlink" Target="http://www.twitch.tv/bxkid7" TargetMode="External"/><Relationship Id="rId1189" Type="http://schemas.openxmlformats.org/officeDocument/2006/relationships/hyperlink" Target="https://twitter.com/" TargetMode="External"/><Relationship Id="rId1396" Type="http://schemas.openxmlformats.org/officeDocument/2006/relationships/hyperlink" Target="https://twitter.com/" TargetMode="External"/><Relationship Id="rId2142" Type="http://schemas.openxmlformats.org/officeDocument/2006/relationships/hyperlink" Target="https://twitter.com/" TargetMode="External"/><Relationship Id="rId2447" Type="http://schemas.openxmlformats.org/officeDocument/2006/relationships/hyperlink" Target="https://twitter.com/" TargetMode="External"/><Relationship Id="rId321" Type="http://schemas.openxmlformats.org/officeDocument/2006/relationships/hyperlink" Target="https://gleam.io/oyimv-OlCAjw?l=http%3A%2F%2Fwww.postabargain.co.uk%2Fpages%2Fcompetition%2F2017%2Fcall-of-duty-wwii-giveaway" TargetMode="External"/><Relationship Id="rId419" Type="http://schemas.openxmlformats.org/officeDocument/2006/relationships/hyperlink" Target="https://www.cdiscount.com/jeux-pc-video-console/consoles/nouvelle-ps4-slim-1-to-call-of-duty-world-war/f-1033916-711719941767.html?cm_mmc=inf-_-tw-_-31117-_-Jcod-_-&amp;cid=inf" TargetMode="External"/><Relationship Id="rId626" Type="http://schemas.openxmlformats.org/officeDocument/2006/relationships/hyperlink" Target="https://gleam.io/oyimv-yJdnpg" TargetMode="External"/><Relationship Id="rId973" Type="http://schemas.openxmlformats.org/officeDocument/2006/relationships/hyperlink" Target="https://twitter.com/" TargetMode="External"/><Relationship Id="rId1049" Type="http://schemas.openxmlformats.org/officeDocument/2006/relationships/hyperlink" Target="https://twitter.com/" TargetMode="External"/><Relationship Id="rId1256" Type="http://schemas.openxmlformats.org/officeDocument/2006/relationships/hyperlink" Target="https://twitter.com/" TargetMode="External"/><Relationship Id="rId2002" Type="http://schemas.openxmlformats.org/officeDocument/2006/relationships/hyperlink" Target="https://twitter.com/" TargetMode="External"/><Relationship Id="rId2307" Type="http://schemas.openxmlformats.org/officeDocument/2006/relationships/hyperlink" Target="https://twitter.com/" TargetMode="External"/><Relationship Id="rId2654" Type="http://schemas.openxmlformats.org/officeDocument/2006/relationships/hyperlink" Target="https://twitter.com/" TargetMode="External"/><Relationship Id="rId2861" Type="http://schemas.openxmlformats.org/officeDocument/2006/relationships/hyperlink" Target="https://twitter.com/" TargetMode="External"/><Relationship Id="rId2959" Type="http://schemas.openxmlformats.org/officeDocument/2006/relationships/hyperlink" Target="https://twitter.com/" TargetMode="External"/><Relationship Id="rId833" Type="http://schemas.openxmlformats.org/officeDocument/2006/relationships/hyperlink" Target="https://www.youtube.com/watch?v=-W5I1VoVWiI&amp;feature=youtu.be" TargetMode="External"/><Relationship Id="rId1116" Type="http://schemas.openxmlformats.org/officeDocument/2006/relationships/hyperlink" Target="https://twitter.com/" TargetMode="External"/><Relationship Id="rId1463" Type="http://schemas.openxmlformats.org/officeDocument/2006/relationships/hyperlink" Target="https://twitter.com/" TargetMode="External"/><Relationship Id="rId1670" Type="http://schemas.openxmlformats.org/officeDocument/2006/relationships/hyperlink" Target="https://twitter.com/" TargetMode="External"/><Relationship Id="rId1768" Type="http://schemas.openxmlformats.org/officeDocument/2006/relationships/hyperlink" Target="https://twitter.com/" TargetMode="External"/><Relationship Id="rId2514" Type="http://schemas.openxmlformats.org/officeDocument/2006/relationships/hyperlink" Target="https://twitter.com/" TargetMode="External"/><Relationship Id="rId2721" Type="http://schemas.openxmlformats.org/officeDocument/2006/relationships/hyperlink" Target="https://twitter.com/" TargetMode="External"/><Relationship Id="rId2819" Type="http://schemas.openxmlformats.org/officeDocument/2006/relationships/hyperlink" Target="https://twitter.com/" TargetMode="External"/><Relationship Id="rId900" Type="http://schemas.openxmlformats.org/officeDocument/2006/relationships/hyperlink" Target="https://twitter.com/" TargetMode="External"/><Relationship Id="rId1323" Type="http://schemas.openxmlformats.org/officeDocument/2006/relationships/hyperlink" Target="https://twitter.com/" TargetMode="External"/><Relationship Id="rId1530" Type="http://schemas.openxmlformats.org/officeDocument/2006/relationships/hyperlink" Target="https://twitter.com/" TargetMode="External"/><Relationship Id="rId1628" Type="http://schemas.openxmlformats.org/officeDocument/2006/relationships/hyperlink" Target="https://twitter.com/" TargetMode="External"/><Relationship Id="rId1975" Type="http://schemas.openxmlformats.org/officeDocument/2006/relationships/hyperlink" Target="https://twitter.com/" TargetMode="External"/><Relationship Id="rId3190" Type="http://schemas.openxmlformats.org/officeDocument/2006/relationships/hyperlink" Target="https://twitter.com/" TargetMode="External"/><Relationship Id="rId1835" Type="http://schemas.openxmlformats.org/officeDocument/2006/relationships/hyperlink" Target="https://twitter.com/" TargetMode="External"/><Relationship Id="rId3050" Type="http://schemas.openxmlformats.org/officeDocument/2006/relationships/hyperlink" Target="https://twitter.com/" TargetMode="External"/><Relationship Id="rId3288" Type="http://schemas.openxmlformats.org/officeDocument/2006/relationships/hyperlink" Target="https://twitter.com/" TargetMode="External"/><Relationship Id="rId1902" Type="http://schemas.openxmlformats.org/officeDocument/2006/relationships/hyperlink" Target="https://twitter.com/" TargetMode="External"/><Relationship Id="rId2097" Type="http://schemas.openxmlformats.org/officeDocument/2006/relationships/hyperlink" Target="https://twitter.com/" TargetMode="External"/><Relationship Id="rId3148" Type="http://schemas.openxmlformats.org/officeDocument/2006/relationships/hyperlink" Target="https://twitter.com/" TargetMode="External"/><Relationship Id="rId3355" Type="http://schemas.openxmlformats.org/officeDocument/2006/relationships/hyperlink" Target="https://twitter.com/" TargetMode="External"/><Relationship Id="rId276" Type="http://schemas.openxmlformats.org/officeDocument/2006/relationships/hyperlink" Target="https://gleam.io/5UehP/turtle-beach-cod-wwii-giveaway" TargetMode="External"/><Relationship Id="rId483" Type="http://schemas.openxmlformats.org/officeDocument/2006/relationships/hyperlink" Target="http://fpsjp.net/archives/294374" TargetMode="External"/><Relationship Id="rId690" Type="http://schemas.openxmlformats.org/officeDocument/2006/relationships/hyperlink" Target="https://support.activision.com/articles/en_US/FAQ/Known-Issues-in-Call-of-Duty-WWII" TargetMode="External"/><Relationship Id="rId2164" Type="http://schemas.openxmlformats.org/officeDocument/2006/relationships/hyperlink" Target="https://twitter.com/" TargetMode="External"/><Relationship Id="rId2371" Type="http://schemas.openxmlformats.org/officeDocument/2006/relationships/hyperlink" Target="https://twitter.com/" TargetMode="External"/><Relationship Id="rId3008" Type="http://schemas.openxmlformats.org/officeDocument/2006/relationships/hyperlink" Target="https://twitter.com/" TargetMode="External"/><Relationship Id="rId3215" Type="http://schemas.openxmlformats.org/officeDocument/2006/relationships/hyperlink" Target="https://twitter.com/" TargetMode="External"/><Relationship Id="rId136" Type="http://schemas.openxmlformats.org/officeDocument/2006/relationships/hyperlink" Target="https://gleam.io/kbIEr/random-triple-a-redeem-code-giveaway-xboxone-ps4-or-pc" TargetMode="External"/><Relationship Id="rId343" Type="http://schemas.openxmlformats.org/officeDocument/2006/relationships/hyperlink" Target="https://go.twitch.tv/gamerchick1982" TargetMode="External"/><Relationship Id="rId550" Type="http://schemas.openxmlformats.org/officeDocument/2006/relationships/hyperlink" Target="https://www.youtube.com/watch?v=-W5I1VoVWiI&amp;feature=youtu.be" TargetMode="External"/><Relationship Id="rId788" Type="http://schemas.openxmlformats.org/officeDocument/2006/relationships/hyperlink" Target="http://www.twitch.tv/bxkid7" TargetMode="External"/><Relationship Id="rId995" Type="http://schemas.openxmlformats.org/officeDocument/2006/relationships/hyperlink" Target="https://twitter.com/" TargetMode="External"/><Relationship Id="rId1180" Type="http://schemas.openxmlformats.org/officeDocument/2006/relationships/hyperlink" Target="https://twitter.com/" TargetMode="External"/><Relationship Id="rId2024" Type="http://schemas.openxmlformats.org/officeDocument/2006/relationships/hyperlink" Target="https://twitter.com/" TargetMode="External"/><Relationship Id="rId2231" Type="http://schemas.openxmlformats.org/officeDocument/2006/relationships/hyperlink" Target="https://twitter.com/" TargetMode="External"/><Relationship Id="rId2469" Type="http://schemas.openxmlformats.org/officeDocument/2006/relationships/hyperlink" Target="https://twitter.com/" TargetMode="External"/><Relationship Id="rId2676" Type="http://schemas.openxmlformats.org/officeDocument/2006/relationships/hyperlink" Target="https://twitter.com/" TargetMode="External"/><Relationship Id="rId2883" Type="http://schemas.openxmlformats.org/officeDocument/2006/relationships/hyperlink" Target="https://twitter.com/" TargetMode="External"/><Relationship Id="rId203" Type="http://schemas.openxmlformats.org/officeDocument/2006/relationships/hyperlink" Target="https://www.youtube.com/watch?v=-W5I1VoVWiI&amp;feature=youtu.be" TargetMode="External"/><Relationship Id="rId648" Type="http://schemas.openxmlformats.org/officeDocument/2006/relationships/hyperlink" Target="https://www.youtube.com/watch?v=-W5I1VoVWiI&amp;feature=youtu.be" TargetMode="External"/><Relationship Id="rId855" Type="http://schemas.openxmlformats.org/officeDocument/2006/relationships/hyperlink" Target="https://twitter.com/" TargetMode="External"/><Relationship Id="rId1040" Type="http://schemas.openxmlformats.org/officeDocument/2006/relationships/hyperlink" Target="https://twitter.com/" TargetMode="External"/><Relationship Id="rId1278" Type="http://schemas.openxmlformats.org/officeDocument/2006/relationships/hyperlink" Target="https://twitter.com/" TargetMode="External"/><Relationship Id="rId1485" Type="http://schemas.openxmlformats.org/officeDocument/2006/relationships/hyperlink" Target="https://twitter.com/" TargetMode="External"/><Relationship Id="rId1692" Type="http://schemas.openxmlformats.org/officeDocument/2006/relationships/hyperlink" Target="https://twitter.com/" TargetMode="External"/><Relationship Id="rId2329" Type="http://schemas.openxmlformats.org/officeDocument/2006/relationships/hyperlink" Target="https://twitter.com/" TargetMode="External"/><Relationship Id="rId2536" Type="http://schemas.openxmlformats.org/officeDocument/2006/relationships/hyperlink" Target="https://twitter.com/" TargetMode="External"/><Relationship Id="rId2743" Type="http://schemas.openxmlformats.org/officeDocument/2006/relationships/hyperlink" Target="https://twitter.com/" TargetMode="External"/><Relationship Id="rId410" Type="http://schemas.openxmlformats.org/officeDocument/2006/relationships/hyperlink" Target="https://go.twitch.tv/BeagPlays" TargetMode="External"/><Relationship Id="rId508" Type="http://schemas.openxmlformats.org/officeDocument/2006/relationships/hyperlink" Target="https://fb.me/8BYEzgfL0" TargetMode="External"/><Relationship Id="rId715" Type="http://schemas.openxmlformats.org/officeDocument/2006/relationships/hyperlink" Target="https://twitter.com/i/web/status/927514456644636673" TargetMode="External"/><Relationship Id="rId922" Type="http://schemas.openxmlformats.org/officeDocument/2006/relationships/hyperlink" Target="https://twitter.com/" TargetMode="External"/><Relationship Id="rId1138" Type="http://schemas.openxmlformats.org/officeDocument/2006/relationships/hyperlink" Target="https://twitter.com/" TargetMode="External"/><Relationship Id="rId1345" Type="http://schemas.openxmlformats.org/officeDocument/2006/relationships/hyperlink" Target="https://twitter.com/" TargetMode="External"/><Relationship Id="rId1552" Type="http://schemas.openxmlformats.org/officeDocument/2006/relationships/hyperlink" Target="https://twitter.com/" TargetMode="External"/><Relationship Id="rId1997" Type="http://schemas.openxmlformats.org/officeDocument/2006/relationships/hyperlink" Target="https://twitter.com/" TargetMode="External"/><Relationship Id="rId2603" Type="http://schemas.openxmlformats.org/officeDocument/2006/relationships/hyperlink" Target="https://twitter.com/" TargetMode="External"/><Relationship Id="rId2950" Type="http://schemas.openxmlformats.org/officeDocument/2006/relationships/hyperlink" Target="https://twitter.com/" TargetMode="External"/><Relationship Id="rId1205" Type="http://schemas.openxmlformats.org/officeDocument/2006/relationships/hyperlink" Target="https://twitter.com/" TargetMode="External"/><Relationship Id="rId1857" Type="http://schemas.openxmlformats.org/officeDocument/2006/relationships/hyperlink" Target="https://twitter.com/" TargetMode="External"/><Relationship Id="rId2810" Type="http://schemas.openxmlformats.org/officeDocument/2006/relationships/hyperlink" Target="https://twitter.com/" TargetMode="External"/><Relationship Id="rId2908" Type="http://schemas.openxmlformats.org/officeDocument/2006/relationships/hyperlink" Target="https://twitter.com/" TargetMode="External"/><Relationship Id="rId51" Type="http://schemas.openxmlformats.org/officeDocument/2006/relationships/hyperlink" Target="http://www.postabargain.co.uk/pages/competition/2017/call-of-duty-wwii-giveaway" TargetMode="External"/><Relationship Id="rId1412" Type="http://schemas.openxmlformats.org/officeDocument/2006/relationships/hyperlink" Target="https://twitter.com/" TargetMode="External"/><Relationship Id="rId1717" Type="http://schemas.openxmlformats.org/officeDocument/2006/relationships/hyperlink" Target="https://twitter.com/" TargetMode="External"/><Relationship Id="rId1924" Type="http://schemas.openxmlformats.org/officeDocument/2006/relationships/hyperlink" Target="https://twitter.com/" TargetMode="External"/><Relationship Id="rId3072" Type="http://schemas.openxmlformats.org/officeDocument/2006/relationships/hyperlink" Target="https://twitter.com/" TargetMode="External"/><Relationship Id="rId3377" Type="http://schemas.openxmlformats.org/officeDocument/2006/relationships/hyperlink" Target="https://twitter.com/" TargetMode="External"/><Relationship Id="rId298" Type="http://schemas.openxmlformats.org/officeDocument/2006/relationships/hyperlink" Target="https://www.cdiscount.com/jeux-pc-video-console/consoles/nouvelle-ps4-slim-1-to-call-of-duty-world-war/f-1033916-711719941767.html?cm_mmc=inf-_-tw-_-31117-_-Jcod-_-&amp;cid=inf" TargetMode="External"/><Relationship Id="rId158" Type="http://schemas.openxmlformats.org/officeDocument/2006/relationships/hyperlink" Target="https://www.cdiscount.com/jeux-pc-video-console/consoles/nouvelle-ps4-slim-1-to-call-of-duty-world-war/f-1033916-711719941767.html?cm_mmc=inf-_-tw-_-31117-_-Jcod-_-&amp;cid=inf" TargetMode="External"/><Relationship Id="rId2186" Type="http://schemas.openxmlformats.org/officeDocument/2006/relationships/hyperlink" Target="https://twitter.com/" TargetMode="External"/><Relationship Id="rId2393" Type="http://schemas.openxmlformats.org/officeDocument/2006/relationships/hyperlink" Target="https://twitter.com/" TargetMode="External"/><Relationship Id="rId2698" Type="http://schemas.openxmlformats.org/officeDocument/2006/relationships/hyperlink" Target="https://twitter.com/" TargetMode="External"/><Relationship Id="rId3237" Type="http://schemas.openxmlformats.org/officeDocument/2006/relationships/hyperlink" Target="https://twitter.com/" TargetMode="External"/><Relationship Id="rId365" Type="http://schemas.openxmlformats.org/officeDocument/2006/relationships/hyperlink" Target="https://www.cdiscount.com/jeux-pc-video-console/consoles/nouvelle-ps4-slim-1-to-call-of-duty-world-war/f-1033916-711719941767.html?cm_mmc=inf-_-tw-_-31117-_-Jcod-_-&amp;cid=inf" TargetMode="External"/><Relationship Id="rId572" Type="http://schemas.openxmlformats.org/officeDocument/2006/relationships/hyperlink" Target="https://twitter.com/i/web/status/927505388378951680" TargetMode="External"/><Relationship Id="rId2046" Type="http://schemas.openxmlformats.org/officeDocument/2006/relationships/hyperlink" Target="https://twitter.com/" TargetMode="External"/><Relationship Id="rId2253" Type="http://schemas.openxmlformats.org/officeDocument/2006/relationships/hyperlink" Target="https://twitter.com/" TargetMode="External"/><Relationship Id="rId2460" Type="http://schemas.openxmlformats.org/officeDocument/2006/relationships/hyperlink" Target="https://twitter.com/" TargetMode="External"/><Relationship Id="rId3304" Type="http://schemas.openxmlformats.org/officeDocument/2006/relationships/hyperlink" Target="https://twitter.com/" TargetMode="External"/><Relationship Id="rId225" Type="http://schemas.openxmlformats.org/officeDocument/2006/relationships/hyperlink" Target="https://www.cdiscount.com/jeux-pc-video-console/consoles/nouvelle-ps4-slim-1-to-call-of-duty-world-war/f-1033916-711719941767.html?cm_mmc=inf-_-tw-_-31117-_-Jcod-_-&amp;cid=inf" TargetMode="External"/><Relationship Id="rId432" Type="http://schemas.openxmlformats.org/officeDocument/2006/relationships/hyperlink" Target="http://www.twitch.tv/dvnt_pinkie" TargetMode="External"/><Relationship Id="rId877" Type="http://schemas.openxmlformats.org/officeDocument/2006/relationships/hyperlink" Target="https://twitter.com/" TargetMode="External"/><Relationship Id="rId1062" Type="http://schemas.openxmlformats.org/officeDocument/2006/relationships/hyperlink" Target="https://twitter.com/" TargetMode="External"/><Relationship Id="rId2113" Type="http://schemas.openxmlformats.org/officeDocument/2006/relationships/hyperlink" Target="https://twitter.com/" TargetMode="External"/><Relationship Id="rId2320" Type="http://schemas.openxmlformats.org/officeDocument/2006/relationships/hyperlink" Target="https://twitter.com/" TargetMode="External"/><Relationship Id="rId2558" Type="http://schemas.openxmlformats.org/officeDocument/2006/relationships/hyperlink" Target="https://twitter.com/" TargetMode="External"/><Relationship Id="rId2765" Type="http://schemas.openxmlformats.org/officeDocument/2006/relationships/hyperlink" Target="https://twitter.com/" TargetMode="External"/><Relationship Id="rId2972" Type="http://schemas.openxmlformats.org/officeDocument/2006/relationships/hyperlink" Target="https://twitter.com/" TargetMode="External"/><Relationship Id="rId737" Type="http://schemas.openxmlformats.org/officeDocument/2006/relationships/hyperlink" Target="https://support.activision.com/articles/en_US/FAQ/Known-Issues-in-Call-of-Duty-WWII" TargetMode="External"/><Relationship Id="rId944" Type="http://schemas.openxmlformats.org/officeDocument/2006/relationships/hyperlink" Target="https://twitter.com/" TargetMode="External"/><Relationship Id="rId1367" Type="http://schemas.openxmlformats.org/officeDocument/2006/relationships/hyperlink" Target="https://twitter.com/" TargetMode="External"/><Relationship Id="rId1574" Type="http://schemas.openxmlformats.org/officeDocument/2006/relationships/hyperlink" Target="https://twitter.com/" TargetMode="External"/><Relationship Id="rId1781" Type="http://schemas.openxmlformats.org/officeDocument/2006/relationships/hyperlink" Target="https://twitter.com/" TargetMode="External"/><Relationship Id="rId2418" Type="http://schemas.openxmlformats.org/officeDocument/2006/relationships/hyperlink" Target="https://twitter.com/" TargetMode="External"/><Relationship Id="rId2625" Type="http://schemas.openxmlformats.org/officeDocument/2006/relationships/hyperlink" Target="https://twitter.com/" TargetMode="External"/><Relationship Id="rId2832" Type="http://schemas.openxmlformats.org/officeDocument/2006/relationships/hyperlink" Target="https://twitter.com/" TargetMode="External"/><Relationship Id="rId73" Type="http://schemas.openxmlformats.org/officeDocument/2006/relationships/hyperlink" Target="https://www.cdiscount.com/jeux-pc-video-console/consoles/nouvelle-ps4-slim-1-to-call-of-duty-world-war/f-1033916-711719941767.html?cm_mmc=inf-_-tw-_-31117-_-Jcod-_-&amp;cid=inf" TargetMode="External"/><Relationship Id="rId804" Type="http://schemas.openxmlformats.org/officeDocument/2006/relationships/hyperlink" Target="http://www.twitch.tv/bxkid7" TargetMode="External"/><Relationship Id="rId1227" Type="http://schemas.openxmlformats.org/officeDocument/2006/relationships/hyperlink" Target="https://twitter.com/" TargetMode="External"/><Relationship Id="rId1434" Type="http://schemas.openxmlformats.org/officeDocument/2006/relationships/hyperlink" Target="https://twitter.com/" TargetMode="External"/><Relationship Id="rId1641" Type="http://schemas.openxmlformats.org/officeDocument/2006/relationships/hyperlink" Target="https://twitter.com/" TargetMode="External"/><Relationship Id="rId1879" Type="http://schemas.openxmlformats.org/officeDocument/2006/relationships/hyperlink" Target="https://twitter.com/" TargetMode="External"/><Relationship Id="rId3094" Type="http://schemas.openxmlformats.org/officeDocument/2006/relationships/hyperlink" Target="https://twitter.com/" TargetMode="External"/><Relationship Id="rId1501" Type="http://schemas.openxmlformats.org/officeDocument/2006/relationships/hyperlink" Target="https://twitter.com/" TargetMode="External"/><Relationship Id="rId1739" Type="http://schemas.openxmlformats.org/officeDocument/2006/relationships/hyperlink" Target="https://twitter.com/" TargetMode="External"/><Relationship Id="rId1946" Type="http://schemas.openxmlformats.org/officeDocument/2006/relationships/hyperlink" Target="https://twitter.com/" TargetMode="External"/><Relationship Id="rId1806" Type="http://schemas.openxmlformats.org/officeDocument/2006/relationships/hyperlink" Target="https://twitter.com/" TargetMode="External"/><Relationship Id="rId3161" Type="http://schemas.openxmlformats.org/officeDocument/2006/relationships/hyperlink" Target="https://twitter.com/" TargetMode="External"/><Relationship Id="rId3259" Type="http://schemas.openxmlformats.org/officeDocument/2006/relationships/hyperlink" Target="https://twitter.com/" TargetMode="External"/><Relationship Id="rId387" Type="http://schemas.openxmlformats.org/officeDocument/2006/relationships/hyperlink" Target="https://twitter.com/i/web/status/927494254095675392" TargetMode="External"/><Relationship Id="rId594" Type="http://schemas.openxmlformats.org/officeDocument/2006/relationships/hyperlink" Target="https://gleam.io/5UehP/turtle-beach-cod-wwii-giveaway" TargetMode="External"/><Relationship Id="rId2068" Type="http://schemas.openxmlformats.org/officeDocument/2006/relationships/hyperlink" Target="https://twitter.com/" TargetMode="External"/><Relationship Id="rId2275" Type="http://schemas.openxmlformats.org/officeDocument/2006/relationships/hyperlink" Target="https://twitter.com/" TargetMode="External"/><Relationship Id="rId3021" Type="http://schemas.openxmlformats.org/officeDocument/2006/relationships/hyperlink" Target="https://twitter.com/" TargetMode="External"/><Relationship Id="rId3119" Type="http://schemas.openxmlformats.org/officeDocument/2006/relationships/hyperlink" Target="https://twitter.com/" TargetMode="External"/><Relationship Id="rId3326" Type="http://schemas.openxmlformats.org/officeDocument/2006/relationships/hyperlink" Target="https://twitter.com/" TargetMode="External"/><Relationship Id="rId247" Type="http://schemas.openxmlformats.org/officeDocument/2006/relationships/hyperlink" Target="https://gleam.io/5UehP/turtle-beach-cod-wwii-giveaway" TargetMode="External"/><Relationship Id="rId899" Type="http://schemas.openxmlformats.org/officeDocument/2006/relationships/hyperlink" Target="https://twitter.com/" TargetMode="External"/><Relationship Id="rId1084" Type="http://schemas.openxmlformats.org/officeDocument/2006/relationships/hyperlink" Target="https://twitter.com/" TargetMode="External"/><Relationship Id="rId2482" Type="http://schemas.openxmlformats.org/officeDocument/2006/relationships/hyperlink" Target="https://twitter.com/" TargetMode="External"/><Relationship Id="rId2787" Type="http://schemas.openxmlformats.org/officeDocument/2006/relationships/hyperlink" Target="https://twitter.com/" TargetMode="External"/><Relationship Id="rId107" Type="http://schemas.openxmlformats.org/officeDocument/2006/relationships/hyperlink" Target="https://www.cdiscount.com/jeux-pc-video-console/consoles/nouvelle-ps4-slim-1-to-call-of-duty-world-war/f-1033916-711719941767.html?cm_mmc=inf-_-tw-_-31117-_-Jcod-_-&amp;cid=inf" TargetMode="External"/><Relationship Id="rId454" Type="http://schemas.openxmlformats.org/officeDocument/2006/relationships/hyperlink" Target="https://www.cdiscount.com/jeux-pc-video-console/consoles/nouvelle-ps4-slim-1-to-call-of-duty-world-war/f-1033916-711719941767.html?cm_mmc=inf-_-tw-_-31117-_-Jcod-_-&amp;cid=inf" TargetMode="External"/><Relationship Id="rId661" Type="http://schemas.openxmlformats.org/officeDocument/2006/relationships/hyperlink" Target="https://www.jp.playstation.com/blog/detail/amp/5914/20171030-codwwii.html" TargetMode="External"/><Relationship Id="rId759" Type="http://schemas.openxmlformats.org/officeDocument/2006/relationships/hyperlink" Target="https://twitter.com/i/web/status/927480176858009601" TargetMode="External"/><Relationship Id="rId966" Type="http://schemas.openxmlformats.org/officeDocument/2006/relationships/hyperlink" Target="https://twitter.com/" TargetMode="External"/><Relationship Id="rId1291" Type="http://schemas.openxmlformats.org/officeDocument/2006/relationships/hyperlink" Target="https://twitter.com/" TargetMode="External"/><Relationship Id="rId1389" Type="http://schemas.openxmlformats.org/officeDocument/2006/relationships/hyperlink" Target="https://twitter.com/" TargetMode="External"/><Relationship Id="rId1596" Type="http://schemas.openxmlformats.org/officeDocument/2006/relationships/hyperlink" Target="https://twitter.com/" TargetMode="External"/><Relationship Id="rId2135" Type="http://schemas.openxmlformats.org/officeDocument/2006/relationships/hyperlink" Target="https://twitter.com/" TargetMode="External"/><Relationship Id="rId2342" Type="http://schemas.openxmlformats.org/officeDocument/2006/relationships/hyperlink" Target="https://twitter.com/" TargetMode="External"/><Relationship Id="rId2647" Type="http://schemas.openxmlformats.org/officeDocument/2006/relationships/hyperlink" Target="https://twitter.com/" TargetMode="External"/><Relationship Id="rId2994" Type="http://schemas.openxmlformats.org/officeDocument/2006/relationships/hyperlink" Target="https://twitter.com/" TargetMode="External"/><Relationship Id="rId314" Type="http://schemas.openxmlformats.org/officeDocument/2006/relationships/hyperlink" Target="https://www.cdiscount.com/jeux-pc-video-console/consoles/nouvelle-ps4-slim-1-to-call-of-duty-world-war/f-1033916-711719941767.html?cm_mmc=inf-_-tw-_-31117-_-Jcod-_-&amp;cid=inf" TargetMode="External"/><Relationship Id="rId521" Type="http://schemas.openxmlformats.org/officeDocument/2006/relationships/hyperlink" Target="https://www.youtube.com/watch?v=-W5I1VoVWiI&amp;feature=youtu.be" TargetMode="External"/><Relationship Id="rId619" Type="http://schemas.openxmlformats.org/officeDocument/2006/relationships/hyperlink" Target="https://go.twitch.tv/gamerchick1982" TargetMode="External"/><Relationship Id="rId1151" Type="http://schemas.openxmlformats.org/officeDocument/2006/relationships/hyperlink" Target="https://twitter.com/" TargetMode="External"/><Relationship Id="rId1249" Type="http://schemas.openxmlformats.org/officeDocument/2006/relationships/hyperlink" Target="https://twitter.com/" TargetMode="External"/><Relationship Id="rId2202" Type="http://schemas.openxmlformats.org/officeDocument/2006/relationships/hyperlink" Target="https://twitter.com/" TargetMode="External"/><Relationship Id="rId2854" Type="http://schemas.openxmlformats.org/officeDocument/2006/relationships/hyperlink" Target="https://twitter.com/" TargetMode="External"/><Relationship Id="rId95" Type="http://schemas.openxmlformats.org/officeDocument/2006/relationships/hyperlink" Target="https://www.zavvi.com/offers/call-of-duty.list?utm_source=facebook&amp;utm_medium=organic_social&amp;utm_campaign=||%20UK%20||EN%20||%20FBK%20||%20Call%20of%20Duty%20WWII%20Bundles%20||" TargetMode="External"/><Relationship Id="rId826" Type="http://schemas.openxmlformats.org/officeDocument/2006/relationships/hyperlink" Target="https://go.twitch.tv/sarahjayne993" TargetMode="External"/><Relationship Id="rId1011" Type="http://schemas.openxmlformats.org/officeDocument/2006/relationships/hyperlink" Target="https://twitter.com/" TargetMode="External"/><Relationship Id="rId1109" Type="http://schemas.openxmlformats.org/officeDocument/2006/relationships/hyperlink" Target="https://twitter.com/" TargetMode="External"/><Relationship Id="rId1456" Type="http://schemas.openxmlformats.org/officeDocument/2006/relationships/hyperlink" Target="https://twitter.com/" TargetMode="External"/><Relationship Id="rId1663" Type="http://schemas.openxmlformats.org/officeDocument/2006/relationships/hyperlink" Target="https://twitter.com/" TargetMode="External"/><Relationship Id="rId1870" Type="http://schemas.openxmlformats.org/officeDocument/2006/relationships/hyperlink" Target="https://twitter.com/" TargetMode="External"/><Relationship Id="rId1968" Type="http://schemas.openxmlformats.org/officeDocument/2006/relationships/hyperlink" Target="https://twitter.com/" TargetMode="External"/><Relationship Id="rId2507" Type="http://schemas.openxmlformats.org/officeDocument/2006/relationships/hyperlink" Target="https://twitter.com/" TargetMode="External"/><Relationship Id="rId2714" Type="http://schemas.openxmlformats.org/officeDocument/2006/relationships/hyperlink" Target="https://twitter.com/" TargetMode="External"/><Relationship Id="rId2921" Type="http://schemas.openxmlformats.org/officeDocument/2006/relationships/hyperlink" Target="https://twitter.com/" TargetMode="External"/><Relationship Id="rId1316" Type="http://schemas.openxmlformats.org/officeDocument/2006/relationships/hyperlink" Target="https://twitter.com/" TargetMode="External"/><Relationship Id="rId1523" Type="http://schemas.openxmlformats.org/officeDocument/2006/relationships/hyperlink" Target="https://twitter.com/" TargetMode="External"/><Relationship Id="rId1730" Type="http://schemas.openxmlformats.org/officeDocument/2006/relationships/hyperlink" Target="https://twitter.com/" TargetMode="External"/><Relationship Id="rId3183" Type="http://schemas.openxmlformats.org/officeDocument/2006/relationships/hyperlink" Target="https://twitter.com/" TargetMode="External"/><Relationship Id="rId22" Type="http://schemas.openxmlformats.org/officeDocument/2006/relationships/hyperlink" Target="https://discord.gg/evBYESg" TargetMode="External"/><Relationship Id="rId1828" Type="http://schemas.openxmlformats.org/officeDocument/2006/relationships/hyperlink" Target="https://twitter.com/" TargetMode="External"/><Relationship Id="rId3043" Type="http://schemas.openxmlformats.org/officeDocument/2006/relationships/hyperlink" Target="https://twitter.com/" TargetMode="External"/><Relationship Id="rId3250" Type="http://schemas.openxmlformats.org/officeDocument/2006/relationships/hyperlink" Target="https://twitter.com/" TargetMode="External"/><Relationship Id="rId171" Type="http://schemas.openxmlformats.org/officeDocument/2006/relationships/hyperlink" Target="http://fpsjp.net/archives/294392" TargetMode="External"/><Relationship Id="rId2297" Type="http://schemas.openxmlformats.org/officeDocument/2006/relationships/hyperlink" Target="https://twitter.com/" TargetMode="External"/><Relationship Id="rId3348" Type="http://schemas.openxmlformats.org/officeDocument/2006/relationships/hyperlink" Target="https://twitter.com/" TargetMode="External"/><Relationship Id="rId269" Type="http://schemas.openxmlformats.org/officeDocument/2006/relationships/hyperlink" Target="http://fpsjp.net/archives/294374" TargetMode="External"/><Relationship Id="rId476" Type="http://schemas.openxmlformats.org/officeDocument/2006/relationships/hyperlink" Target="https://www.youtube.com/watch?v=NrVyTv43DCc&amp;feature=youtu.be&amp;a" TargetMode="External"/><Relationship Id="rId683" Type="http://schemas.openxmlformats.org/officeDocument/2006/relationships/hyperlink" Target="https://www.cdiscount.com/jeux-pc-video-console/consoles/nouvelle-ps4-slim-1-to-call-of-duty-world-war/f-1033916-711719941767.html?cm_mmc=inf-_-tw-_-31117-_-Jcod-_-&amp;cid=inf" TargetMode="External"/><Relationship Id="rId890" Type="http://schemas.openxmlformats.org/officeDocument/2006/relationships/hyperlink" Target="https://twitter.com/" TargetMode="External"/><Relationship Id="rId2157" Type="http://schemas.openxmlformats.org/officeDocument/2006/relationships/hyperlink" Target="https://twitter.com/" TargetMode="External"/><Relationship Id="rId2364" Type="http://schemas.openxmlformats.org/officeDocument/2006/relationships/hyperlink" Target="https://twitter.com/" TargetMode="External"/><Relationship Id="rId2571" Type="http://schemas.openxmlformats.org/officeDocument/2006/relationships/hyperlink" Target="https://twitter.com/" TargetMode="External"/><Relationship Id="rId3110" Type="http://schemas.openxmlformats.org/officeDocument/2006/relationships/hyperlink" Target="https://twitter.com/" TargetMode="External"/><Relationship Id="rId3208" Type="http://schemas.openxmlformats.org/officeDocument/2006/relationships/hyperlink" Target="https://twitter.com/" TargetMode="External"/><Relationship Id="rId129" Type="http://schemas.openxmlformats.org/officeDocument/2006/relationships/hyperlink" Target="https://www.cdiscount.com/jeux-pc-video-console/consoles/nouvelle-ps4-slim-1-to-call-of-duty-world-war/f-1033916-711719941767.html?cm_mmc=inf-_-tw-_-31117-_-Jcod-_-&amp;cid=inf" TargetMode="External"/><Relationship Id="rId336" Type="http://schemas.openxmlformats.org/officeDocument/2006/relationships/hyperlink" Target="http://www.twitch.tv/mitchiijohn" TargetMode="External"/><Relationship Id="rId543" Type="http://schemas.openxmlformats.org/officeDocument/2006/relationships/hyperlink" Target="https://www.youtube.com/watch?v=KZ68apKO3bA&amp;feature=youtu.be&amp;a" TargetMode="External"/><Relationship Id="rId988" Type="http://schemas.openxmlformats.org/officeDocument/2006/relationships/hyperlink" Target="https://twitter.com/" TargetMode="External"/><Relationship Id="rId1173" Type="http://schemas.openxmlformats.org/officeDocument/2006/relationships/hyperlink" Target="https://twitter.com/" TargetMode="External"/><Relationship Id="rId1380" Type="http://schemas.openxmlformats.org/officeDocument/2006/relationships/hyperlink" Target="https://twitter.com/" TargetMode="External"/><Relationship Id="rId2017" Type="http://schemas.openxmlformats.org/officeDocument/2006/relationships/hyperlink" Target="https://twitter.com/" TargetMode="External"/><Relationship Id="rId2224" Type="http://schemas.openxmlformats.org/officeDocument/2006/relationships/hyperlink" Target="https://twitter.com/" TargetMode="External"/><Relationship Id="rId2669" Type="http://schemas.openxmlformats.org/officeDocument/2006/relationships/hyperlink" Target="https://twitter.com/" TargetMode="External"/><Relationship Id="rId2876" Type="http://schemas.openxmlformats.org/officeDocument/2006/relationships/hyperlink" Target="https://twitter.com/" TargetMode="External"/><Relationship Id="rId403" Type="http://schemas.openxmlformats.org/officeDocument/2006/relationships/hyperlink" Target="https://go.twitch.tv/BeagPlays" TargetMode="External"/><Relationship Id="rId750" Type="http://schemas.openxmlformats.org/officeDocument/2006/relationships/hyperlink" Target="https://support.activision.com/articles/en_US/FAQ/Improving-Lag-and-In-game-Performance-in-Call-of-Duty-WWII" TargetMode="External"/><Relationship Id="rId848" Type="http://schemas.openxmlformats.org/officeDocument/2006/relationships/hyperlink" Target="https://gleam.io/oyimv-BDGA7N?l=http%3A%2F%2Fwww.postabargain.co.uk%2Fpages%2Fcompetition%2F2017%2Fcall-of-duty-wwii-giveaway" TargetMode="External"/><Relationship Id="rId1033" Type="http://schemas.openxmlformats.org/officeDocument/2006/relationships/hyperlink" Target="https://twitter.com/" TargetMode="External"/><Relationship Id="rId1478" Type="http://schemas.openxmlformats.org/officeDocument/2006/relationships/hyperlink" Target="https://twitter.com/" TargetMode="External"/><Relationship Id="rId1685" Type="http://schemas.openxmlformats.org/officeDocument/2006/relationships/hyperlink" Target="https://twitter.com/" TargetMode="External"/><Relationship Id="rId1892" Type="http://schemas.openxmlformats.org/officeDocument/2006/relationships/hyperlink" Target="https://twitter.com/" TargetMode="External"/><Relationship Id="rId2431" Type="http://schemas.openxmlformats.org/officeDocument/2006/relationships/hyperlink" Target="https://twitter.com/" TargetMode="External"/><Relationship Id="rId2529" Type="http://schemas.openxmlformats.org/officeDocument/2006/relationships/hyperlink" Target="https://twitter.com/" TargetMode="External"/><Relationship Id="rId2736" Type="http://schemas.openxmlformats.org/officeDocument/2006/relationships/hyperlink" Target="https://twitter.com/" TargetMode="External"/><Relationship Id="rId610" Type="http://schemas.openxmlformats.org/officeDocument/2006/relationships/hyperlink" Target="https://www.callofduty-infobase.de/call-of-duty/call-of-duty-wwii/codwwii-sledgehammer-games-verfasst-statement-zu-serverproblemen-in-der-launch-week-58781/?utm_source=Twitter&amp;utm_medium=CoDInfobase&amp;utm_campaign=social_news" TargetMode="External"/><Relationship Id="rId708" Type="http://schemas.openxmlformats.org/officeDocument/2006/relationships/hyperlink" Target="https://www.cinchgaming.com/dev/" TargetMode="External"/><Relationship Id="rId915" Type="http://schemas.openxmlformats.org/officeDocument/2006/relationships/hyperlink" Target="https://twitter.com/" TargetMode="External"/><Relationship Id="rId1240" Type="http://schemas.openxmlformats.org/officeDocument/2006/relationships/hyperlink" Target="https://twitter.com/" TargetMode="External"/><Relationship Id="rId1338" Type="http://schemas.openxmlformats.org/officeDocument/2006/relationships/hyperlink" Target="https://twitter.com/" TargetMode="External"/><Relationship Id="rId1545" Type="http://schemas.openxmlformats.org/officeDocument/2006/relationships/hyperlink" Target="https://twitter.com/" TargetMode="External"/><Relationship Id="rId2943" Type="http://schemas.openxmlformats.org/officeDocument/2006/relationships/hyperlink" Target="https://twitter.com/" TargetMode="External"/><Relationship Id="rId1100" Type="http://schemas.openxmlformats.org/officeDocument/2006/relationships/hyperlink" Target="https://twitter.com/" TargetMode="External"/><Relationship Id="rId1405" Type="http://schemas.openxmlformats.org/officeDocument/2006/relationships/hyperlink" Target="https://twitter.com/" TargetMode="External"/><Relationship Id="rId1752" Type="http://schemas.openxmlformats.org/officeDocument/2006/relationships/hyperlink" Target="https://twitter.com/" TargetMode="External"/><Relationship Id="rId2803" Type="http://schemas.openxmlformats.org/officeDocument/2006/relationships/hyperlink" Target="https://twitter.com/" TargetMode="External"/><Relationship Id="rId44" Type="http://schemas.openxmlformats.org/officeDocument/2006/relationships/hyperlink" Target="https://gleam.io/oyimv-mw5r6S?l=http%3A%2F%2Fwww.postabargain.co.uk%2Fpages%2Fcompetition%2F2017%2Fcall-of-duty-wwii-giveaway" TargetMode="External"/><Relationship Id="rId1612" Type="http://schemas.openxmlformats.org/officeDocument/2006/relationships/hyperlink" Target="https://twitter.com/" TargetMode="External"/><Relationship Id="rId1917" Type="http://schemas.openxmlformats.org/officeDocument/2006/relationships/hyperlink" Target="https://twitter.com/" TargetMode="External"/><Relationship Id="rId3065" Type="http://schemas.openxmlformats.org/officeDocument/2006/relationships/hyperlink" Target="https://twitter.com/" TargetMode="External"/><Relationship Id="rId3272" Type="http://schemas.openxmlformats.org/officeDocument/2006/relationships/hyperlink" Target="https://twitter.com/" TargetMode="External"/><Relationship Id="rId193" Type="http://schemas.openxmlformats.org/officeDocument/2006/relationships/hyperlink" Target="https://acgl.co.za/t" TargetMode="External"/><Relationship Id="rId498" Type="http://schemas.openxmlformats.org/officeDocument/2006/relationships/hyperlink" Target="https://go.twitch.tv/sarahjayne993" TargetMode="External"/><Relationship Id="rId2081" Type="http://schemas.openxmlformats.org/officeDocument/2006/relationships/hyperlink" Target="https://twitter.com/" TargetMode="External"/><Relationship Id="rId2179" Type="http://schemas.openxmlformats.org/officeDocument/2006/relationships/hyperlink" Target="https://twitter.com/" TargetMode="External"/><Relationship Id="rId3132" Type="http://schemas.openxmlformats.org/officeDocument/2006/relationships/hyperlink" Target="https://twitter.com/" TargetMode="External"/><Relationship Id="rId260" Type="http://schemas.openxmlformats.org/officeDocument/2006/relationships/hyperlink" Target="https://www.cdiscount.com/jeux-pc-video-console/consoles/nouvelle-ps4-slim-1-to-call-of-duty-world-war/f-1033916-711719941767.html?cm_mmc=inf-_-tw-_-31117-_-Jcod-_-&amp;cid=inf" TargetMode="External"/><Relationship Id="rId2386" Type="http://schemas.openxmlformats.org/officeDocument/2006/relationships/hyperlink" Target="https://twitter.com/" TargetMode="External"/><Relationship Id="rId2593" Type="http://schemas.openxmlformats.org/officeDocument/2006/relationships/hyperlink" Target="https://twitter.com/" TargetMode="External"/><Relationship Id="rId120" Type="http://schemas.openxmlformats.org/officeDocument/2006/relationships/hyperlink" Target="https://store.playstation.com/" TargetMode="External"/><Relationship Id="rId358" Type="http://schemas.openxmlformats.org/officeDocument/2006/relationships/hyperlink" Target="https://www.cdiscount.com/jeux-pc-video-console/consoles/nouvelle-ps4-slim-1-to-call-of-duty-world-war/f-1033916-711719941767.html?cm_mmc=inf-_-tw-_-31117-_-Jcod-_-&amp;cid=inf" TargetMode="External"/><Relationship Id="rId565" Type="http://schemas.openxmlformats.org/officeDocument/2006/relationships/hyperlink" Target="http://fpsjp.net/archives/294374" TargetMode="External"/><Relationship Id="rId772" Type="http://schemas.openxmlformats.org/officeDocument/2006/relationships/hyperlink" Target="http://www.twitch.tv/bxkid7" TargetMode="External"/><Relationship Id="rId1195" Type="http://schemas.openxmlformats.org/officeDocument/2006/relationships/hyperlink" Target="https://twitter.com/" TargetMode="External"/><Relationship Id="rId2039" Type="http://schemas.openxmlformats.org/officeDocument/2006/relationships/hyperlink" Target="https://twitter.com/" TargetMode="External"/><Relationship Id="rId2246" Type="http://schemas.openxmlformats.org/officeDocument/2006/relationships/hyperlink" Target="https://twitter.com/" TargetMode="External"/><Relationship Id="rId2453" Type="http://schemas.openxmlformats.org/officeDocument/2006/relationships/hyperlink" Target="https://twitter.com/" TargetMode="External"/><Relationship Id="rId2660" Type="http://schemas.openxmlformats.org/officeDocument/2006/relationships/hyperlink" Target="https://twitter.com/" TargetMode="External"/><Relationship Id="rId2898" Type="http://schemas.openxmlformats.org/officeDocument/2006/relationships/hyperlink" Target="https://twitter.com/" TargetMode="External"/><Relationship Id="rId218" Type="http://schemas.openxmlformats.org/officeDocument/2006/relationships/hyperlink" Target="https://www.cdiscount.com/jeux-pc-video-console/consoles/nouvelle-ps4-slim-1-to-call-of-duty-world-war/f-1033916-711719941767.html?cm_mmc=inf-_-tw-_-31117-_-Jcod-_-&amp;cid=inf" TargetMode="External"/><Relationship Id="rId425" Type="http://schemas.openxmlformats.org/officeDocument/2006/relationships/hyperlink" Target="https://gleam.io/oyimv-UugWtQ?l=http%3A%2F%2Fwww.postabargain.co.uk%2Fpages%2Fcompetition%2F2017%2Fcall-of-duty-wwii-giveaway" TargetMode="External"/><Relationship Id="rId632" Type="http://schemas.openxmlformats.org/officeDocument/2006/relationships/hyperlink" Target="https://www.youtube.com/watch?v=-W5I1VoVWiI&amp;feature=youtu.be" TargetMode="External"/><Relationship Id="rId1055" Type="http://schemas.openxmlformats.org/officeDocument/2006/relationships/hyperlink" Target="https://twitter.com/" TargetMode="External"/><Relationship Id="rId1262" Type="http://schemas.openxmlformats.org/officeDocument/2006/relationships/hyperlink" Target="https://twitter.com/" TargetMode="External"/><Relationship Id="rId2106" Type="http://schemas.openxmlformats.org/officeDocument/2006/relationships/hyperlink" Target="https://twitter.com/" TargetMode="External"/><Relationship Id="rId2313" Type="http://schemas.openxmlformats.org/officeDocument/2006/relationships/hyperlink" Target="https://twitter.com/" TargetMode="External"/><Relationship Id="rId2520" Type="http://schemas.openxmlformats.org/officeDocument/2006/relationships/hyperlink" Target="https://twitter.com/" TargetMode="External"/><Relationship Id="rId2758" Type="http://schemas.openxmlformats.org/officeDocument/2006/relationships/hyperlink" Target="https://twitter.com/" TargetMode="External"/><Relationship Id="rId2965" Type="http://schemas.openxmlformats.org/officeDocument/2006/relationships/hyperlink" Target="https://twitter.com/" TargetMode="External"/><Relationship Id="rId937" Type="http://schemas.openxmlformats.org/officeDocument/2006/relationships/hyperlink" Target="https://twitter.com/" TargetMode="External"/><Relationship Id="rId1122" Type="http://schemas.openxmlformats.org/officeDocument/2006/relationships/hyperlink" Target="https://twitter.com/" TargetMode="External"/><Relationship Id="rId1567" Type="http://schemas.openxmlformats.org/officeDocument/2006/relationships/hyperlink" Target="https://twitter.com/" TargetMode="External"/><Relationship Id="rId1774" Type="http://schemas.openxmlformats.org/officeDocument/2006/relationships/hyperlink" Target="https://twitter.com/" TargetMode="External"/><Relationship Id="rId1981" Type="http://schemas.openxmlformats.org/officeDocument/2006/relationships/hyperlink" Target="https://twitter.com/" TargetMode="External"/><Relationship Id="rId2618" Type="http://schemas.openxmlformats.org/officeDocument/2006/relationships/hyperlink" Target="https://twitter.com/" TargetMode="External"/><Relationship Id="rId2825" Type="http://schemas.openxmlformats.org/officeDocument/2006/relationships/hyperlink" Target="https://twitter.com/" TargetMode="External"/><Relationship Id="rId66" Type="http://schemas.openxmlformats.org/officeDocument/2006/relationships/hyperlink" Target="http://fpsjp.net/archives/294392" TargetMode="External"/><Relationship Id="rId1427" Type="http://schemas.openxmlformats.org/officeDocument/2006/relationships/hyperlink" Target="https://twitter.com/" TargetMode="External"/><Relationship Id="rId1634" Type="http://schemas.openxmlformats.org/officeDocument/2006/relationships/hyperlink" Target="https://twitter.com/" TargetMode="External"/><Relationship Id="rId1841" Type="http://schemas.openxmlformats.org/officeDocument/2006/relationships/hyperlink" Target="https://twitter.com/" TargetMode="External"/><Relationship Id="rId3087" Type="http://schemas.openxmlformats.org/officeDocument/2006/relationships/hyperlink" Target="https://twitter.com/" TargetMode="External"/><Relationship Id="rId3294" Type="http://schemas.openxmlformats.org/officeDocument/2006/relationships/hyperlink" Target="https://twitter.com/" TargetMode="External"/><Relationship Id="rId1939" Type="http://schemas.openxmlformats.org/officeDocument/2006/relationships/hyperlink" Target="https://twitter.com/" TargetMode="External"/><Relationship Id="rId1701" Type="http://schemas.openxmlformats.org/officeDocument/2006/relationships/hyperlink" Target="https://twitter.com/" TargetMode="External"/><Relationship Id="rId3154" Type="http://schemas.openxmlformats.org/officeDocument/2006/relationships/hyperlink" Target="https://twitter.com/" TargetMode="External"/><Relationship Id="rId3361" Type="http://schemas.openxmlformats.org/officeDocument/2006/relationships/hyperlink" Target="https://twitter.com/" TargetMode="External"/><Relationship Id="rId282" Type="http://schemas.openxmlformats.org/officeDocument/2006/relationships/hyperlink" Target="https://www.instagram.com/p/BbJqs2Tnlr5/" TargetMode="External"/><Relationship Id="rId587" Type="http://schemas.openxmlformats.org/officeDocument/2006/relationships/hyperlink" Target="https://www.youtube.com/watch?v=-W5I1VoVWiI&amp;feature=youtu.be" TargetMode="External"/><Relationship Id="rId2170" Type="http://schemas.openxmlformats.org/officeDocument/2006/relationships/hyperlink" Target="https://twitter.com/" TargetMode="External"/><Relationship Id="rId2268" Type="http://schemas.openxmlformats.org/officeDocument/2006/relationships/hyperlink" Target="https://twitter.com/" TargetMode="External"/><Relationship Id="rId3014" Type="http://schemas.openxmlformats.org/officeDocument/2006/relationships/hyperlink" Target="https://twitter.com/" TargetMode="External"/><Relationship Id="rId3221" Type="http://schemas.openxmlformats.org/officeDocument/2006/relationships/hyperlink" Target="https://twitter.com/" TargetMode="External"/><Relationship Id="rId3319" Type="http://schemas.openxmlformats.org/officeDocument/2006/relationships/hyperlink" Target="https://twitter.com/" TargetMode="External"/><Relationship Id="rId8" Type="http://schemas.openxmlformats.org/officeDocument/2006/relationships/hyperlink" Target="https://gleam.io/oyimv-nqfxU4?l=http%3A%2F%2Fwww.postabargain.co.uk%2Fpages%2Fcompetition%2F2017%2Fcall-of-duty-wwii-giveaway" TargetMode="External"/><Relationship Id="rId142" Type="http://schemas.openxmlformats.org/officeDocument/2006/relationships/hyperlink" Target="https://gleam.io/GCejJ/call-of-duty-ww2-giveaway" TargetMode="External"/><Relationship Id="rId447" Type="http://schemas.openxmlformats.org/officeDocument/2006/relationships/hyperlink" Target="http://app.f.m-cocolog.jp/t/typecast/2337244/2343203/113285491" TargetMode="External"/><Relationship Id="rId794" Type="http://schemas.openxmlformats.org/officeDocument/2006/relationships/hyperlink" Target="http://www.twitch.tv/bxkid7" TargetMode="External"/><Relationship Id="rId1077" Type="http://schemas.openxmlformats.org/officeDocument/2006/relationships/hyperlink" Target="https://twitter.com/" TargetMode="External"/><Relationship Id="rId2030" Type="http://schemas.openxmlformats.org/officeDocument/2006/relationships/hyperlink" Target="https://twitter.com/" TargetMode="External"/><Relationship Id="rId2128" Type="http://schemas.openxmlformats.org/officeDocument/2006/relationships/hyperlink" Target="https://twitter.com/" TargetMode="External"/><Relationship Id="rId2475" Type="http://schemas.openxmlformats.org/officeDocument/2006/relationships/hyperlink" Target="https://twitter.com/" TargetMode="External"/><Relationship Id="rId2682" Type="http://schemas.openxmlformats.org/officeDocument/2006/relationships/hyperlink" Target="https://twitter.com/" TargetMode="External"/><Relationship Id="rId2987" Type="http://schemas.openxmlformats.org/officeDocument/2006/relationships/hyperlink" Target="https://twitter.com/" TargetMode="External"/><Relationship Id="rId654" Type="http://schemas.openxmlformats.org/officeDocument/2006/relationships/hyperlink" Target="https://store.playstation.com/" TargetMode="External"/><Relationship Id="rId861" Type="http://schemas.openxmlformats.org/officeDocument/2006/relationships/hyperlink" Target="https://twitter.com/" TargetMode="External"/><Relationship Id="rId959" Type="http://schemas.openxmlformats.org/officeDocument/2006/relationships/hyperlink" Target="https://twitter.com/" TargetMode="External"/><Relationship Id="rId1284" Type="http://schemas.openxmlformats.org/officeDocument/2006/relationships/hyperlink" Target="https://twitter.com/" TargetMode="External"/><Relationship Id="rId1491" Type="http://schemas.openxmlformats.org/officeDocument/2006/relationships/hyperlink" Target="https://twitter.com/" TargetMode="External"/><Relationship Id="rId1589" Type="http://schemas.openxmlformats.org/officeDocument/2006/relationships/hyperlink" Target="https://twitter.com/" TargetMode="External"/><Relationship Id="rId2335" Type="http://schemas.openxmlformats.org/officeDocument/2006/relationships/hyperlink" Target="https://twitter.com/" TargetMode="External"/><Relationship Id="rId2542" Type="http://schemas.openxmlformats.org/officeDocument/2006/relationships/hyperlink" Target="https://twitter.com/" TargetMode="External"/><Relationship Id="rId307" Type="http://schemas.openxmlformats.org/officeDocument/2006/relationships/hyperlink" Target="http://fpsjp.net/archives/294374" TargetMode="External"/><Relationship Id="rId514" Type="http://schemas.openxmlformats.org/officeDocument/2006/relationships/hyperlink" Target="https://www.cdiscount.com/jeux-pc-video-console/consoles/nouvelle-ps4-slim-1-to-call-of-duty-world-war/f-1033916-711719941767.html?cm_mmc=inf-_-tw-_-31117-_-Jcod-_-&amp;cid=inf" TargetMode="External"/><Relationship Id="rId721" Type="http://schemas.openxmlformats.org/officeDocument/2006/relationships/hyperlink" Target="https://www.cdiscount.com/jeux-pc-video-console/consoles/nouvelle-ps4-slim-1-to-call-of-duty-world-war/f-1033916-711719941767.html?cm_mmc=inf-_-tw-_-31117-_-Jcod-_-&amp;cid=inf" TargetMode="External"/><Relationship Id="rId1144" Type="http://schemas.openxmlformats.org/officeDocument/2006/relationships/hyperlink" Target="https://twitter.com/" TargetMode="External"/><Relationship Id="rId1351" Type="http://schemas.openxmlformats.org/officeDocument/2006/relationships/hyperlink" Target="https://twitter.com/" TargetMode="External"/><Relationship Id="rId1449" Type="http://schemas.openxmlformats.org/officeDocument/2006/relationships/hyperlink" Target="https://twitter.com/" TargetMode="External"/><Relationship Id="rId1796" Type="http://schemas.openxmlformats.org/officeDocument/2006/relationships/hyperlink" Target="https://twitter.com/" TargetMode="External"/><Relationship Id="rId2402" Type="http://schemas.openxmlformats.org/officeDocument/2006/relationships/hyperlink" Target="https://twitter.com/" TargetMode="External"/><Relationship Id="rId2847" Type="http://schemas.openxmlformats.org/officeDocument/2006/relationships/hyperlink" Target="https://twitter.com/" TargetMode="External"/><Relationship Id="rId88" Type="http://schemas.openxmlformats.org/officeDocument/2006/relationships/hyperlink" Target="http://fpsjp.net/archives/294392" TargetMode="External"/><Relationship Id="rId819" Type="http://schemas.openxmlformats.org/officeDocument/2006/relationships/hyperlink" Target="https://www.cdiscount.com/jeux-pc-video-console/consoles/nouvelle-ps4-slim-1-to-call-of-duty-world-war/f-1033916-711719941767.html?cm_mmc=inf-_-tw-_-31117-_-Jcod-_-&amp;cid=inf" TargetMode="External"/><Relationship Id="rId1004" Type="http://schemas.openxmlformats.org/officeDocument/2006/relationships/hyperlink" Target="https://twitter.com/" TargetMode="External"/><Relationship Id="rId1211" Type="http://schemas.openxmlformats.org/officeDocument/2006/relationships/hyperlink" Target="https://twitter.com/" TargetMode="External"/><Relationship Id="rId1656" Type="http://schemas.openxmlformats.org/officeDocument/2006/relationships/hyperlink" Target="https://twitter.com/" TargetMode="External"/><Relationship Id="rId1863" Type="http://schemas.openxmlformats.org/officeDocument/2006/relationships/hyperlink" Target="https://twitter.com/" TargetMode="External"/><Relationship Id="rId2707" Type="http://schemas.openxmlformats.org/officeDocument/2006/relationships/hyperlink" Target="https://twitter.com/" TargetMode="External"/><Relationship Id="rId2914" Type="http://schemas.openxmlformats.org/officeDocument/2006/relationships/hyperlink" Target="https://twitter.com/" TargetMode="External"/><Relationship Id="rId1309" Type="http://schemas.openxmlformats.org/officeDocument/2006/relationships/hyperlink" Target="https://twitter.com/" TargetMode="External"/><Relationship Id="rId1516" Type="http://schemas.openxmlformats.org/officeDocument/2006/relationships/hyperlink" Target="https://twitter.com/" TargetMode="External"/><Relationship Id="rId1723" Type="http://schemas.openxmlformats.org/officeDocument/2006/relationships/hyperlink" Target="https://twitter.com/" TargetMode="External"/><Relationship Id="rId1930" Type="http://schemas.openxmlformats.org/officeDocument/2006/relationships/hyperlink" Target="https://twitter.com/" TargetMode="External"/><Relationship Id="rId3176" Type="http://schemas.openxmlformats.org/officeDocument/2006/relationships/hyperlink" Target="https://twitter.com/" TargetMode="External"/><Relationship Id="rId3383" Type="http://schemas.openxmlformats.org/officeDocument/2006/relationships/table" Target="../tables/table1.xml"/><Relationship Id="rId15" Type="http://schemas.openxmlformats.org/officeDocument/2006/relationships/hyperlink" Target="http://fpsjp.net/archives/294374" TargetMode="External"/><Relationship Id="rId2192" Type="http://schemas.openxmlformats.org/officeDocument/2006/relationships/hyperlink" Target="https://twitter.com/" TargetMode="External"/><Relationship Id="rId3036" Type="http://schemas.openxmlformats.org/officeDocument/2006/relationships/hyperlink" Target="https://twitter.com/" TargetMode="External"/><Relationship Id="rId3243" Type="http://schemas.openxmlformats.org/officeDocument/2006/relationships/hyperlink" Target="https://twitter.com/" TargetMode="External"/><Relationship Id="rId164" Type="http://schemas.openxmlformats.org/officeDocument/2006/relationships/hyperlink" Target="https://www.youtube.com/watch?v=-W5I1VoVWiI&amp;feature=youtu.be" TargetMode="External"/><Relationship Id="rId371" Type="http://schemas.openxmlformats.org/officeDocument/2006/relationships/hyperlink" Target="https://www.youtube.com/watch?v=kn8T1luPhjY&amp;feature=youtu.be&amp;a" TargetMode="External"/><Relationship Id="rId2052" Type="http://schemas.openxmlformats.org/officeDocument/2006/relationships/hyperlink" Target="https://twitter.com/" TargetMode="External"/><Relationship Id="rId2497" Type="http://schemas.openxmlformats.org/officeDocument/2006/relationships/hyperlink" Target="https://twitter.com/" TargetMode="External"/><Relationship Id="rId469" Type="http://schemas.openxmlformats.org/officeDocument/2006/relationships/hyperlink" Target="https://charlieintel.com/2017/11/05/call-duty-wwii-rank-reset-bug-contact-activision-support/" TargetMode="External"/><Relationship Id="rId676" Type="http://schemas.openxmlformats.org/officeDocument/2006/relationships/hyperlink" Target="https://www.youtube.com/watch?v=-W5I1VoVWiI&amp;feature=youtu.be" TargetMode="External"/><Relationship Id="rId883" Type="http://schemas.openxmlformats.org/officeDocument/2006/relationships/hyperlink" Target="https://twitter.com/" TargetMode="External"/><Relationship Id="rId1099" Type="http://schemas.openxmlformats.org/officeDocument/2006/relationships/hyperlink" Target="https://twitter.com/" TargetMode="External"/><Relationship Id="rId2357" Type="http://schemas.openxmlformats.org/officeDocument/2006/relationships/hyperlink" Target="https://twitter.com/" TargetMode="External"/><Relationship Id="rId2564" Type="http://schemas.openxmlformats.org/officeDocument/2006/relationships/hyperlink" Target="https://twitter.com/" TargetMode="External"/><Relationship Id="rId3103" Type="http://schemas.openxmlformats.org/officeDocument/2006/relationships/hyperlink" Target="https://twitter.com/" TargetMode="External"/><Relationship Id="rId3310" Type="http://schemas.openxmlformats.org/officeDocument/2006/relationships/hyperlink" Target="https://twitter.com/" TargetMode="External"/><Relationship Id="rId231" Type="http://schemas.openxmlformats.org/officeDocument/2006/relationships/hyperlink" Target="http://esports.eldesmarque.com/call-of-duty-cod/consejos-multijugador-cod-wwii-37658" TargetMode="External"/><Relationship Id="rId329" Type="http://schemas.openxmlformats.org/officeDocument/2006/relationships/hyperlink" Target="https://go.twitch.tv/randymash" TargetMode="External"/><Relationship Id="rId536" Type="http://schemas.openxmlformats.org/officeDocument/2006/relationships/hyperlink" Target="https://www.cdiscount.com/jeux-pc-video-console/consoles/nouvelle-ps4-slim-1-to-call-of-duty-world-war/f-1033916-711719941767.html?cm_mmc=inf-_-tw-_-31117-_-Jcod-_-&amp;cid=inf" TargetMode="External"/><Relationship Id="rId1166" Type="http://schemas.openxmlformats.org/officeDocument/2006/relationships/hyperlink" Target="https://twitter.com/" TargetMode="External"/><Relationship Id="rId1373" Type="http://schemas.openxmlformats.org/officeDocument/2006/relationships/hyperlink" Target="https://twitter.com/" TargetMode="External"/><Relationship Id="rId2217" Type="http://schemas.openxmlformats.org/officeDocument/2006/relationships/hyperlink" Target="https://twitter.com/" TargetMode="External"/><Relationship Id="rId2771" Type="http://schemas.openxmlformats.org/officeDocument/2006/relationships/hyperlink" Target="https://twitter.com/" TargetMode="External"/><Relationship Id="rId2869" Type="http://schemas.openxmlformats.org/officeDocument/2006/relationships/hyperlink" Target="https://twitter.com/" TargetMode="External"/><Relationship Id="rId743" Type="http://schemas.openxmlformats.org/officeDocument/2006/relationships/hyperlink" Target="https://support.activision.com/articles/en_US/FAQ/Known-Issues-in-Call-of-Duty-WWII" TargetMode="External"/><Relationship Id="rId950" Type="http://schemas.openxmlformats.org/officeDocument/2006/relationships/hyperlink" Target="https://twitter.com/" TargetMode="External"/><Relationship Id="rId1026" Type="http://schemas.openxmlformats.org/officeDocument/2006/relationships/hyperlink" Target="https://twitter.com/" TargetMode="External"/><Relationship Id="rId1580" Type="http://schemas.openxmlformats.org/officeDocument/2006/relationships/hyperlink" Target="https://twitter.com/" TargetMode="External"/><Relationship Id="rId1678" Type="http://schemas.openxmlformats.org/officeDocument/2006/relationships/hyperlink" Target="https://twitter.com/" TargetMode="External"/><Relationship Id="rId1885" Type="http://schemas.openxmlformats.org/officeDocument/2006/relationships/hyperlink" Target="https://twitter.com/" TargetMode="External"/><Relationship Id="rId2424" Type="http://schemas.openxmlformats.org/officeDocument/2006/relationships/hyperlink" Target="https://twitter.com/" TargetMode="External"/><Relationship Id="rId2631" Type="http://schemas.openxmlformats.org/officeDocument/2006/relationships/hyperlink" Target="https://twitter.com/" TargetMode="External"/><Relationship Id="rId2729" Type="http://schemas.openxmlformats.org/officeDocument/2006/relationships/hyperlink" Target="https://twitter.com/" TargetMode="External"/><Relationship Id="rId2936" Type="http://schemas.openxmlformats.org/officeDocument/2006/relationships/hyperlink" Target="https://twitter.com/" TargetMode="External"/><Relationship Id="rId603" Type="http://schemas.openxmlformats.org/officeDocument/2006/relationships/hyperlink" Target="http://www.jp.playstation.com/psblog/pickup/codwwii/?tkgpscom=yahad_bp_psblog_pickup_codwwii_171030-171105" TargetMode="External"/><Relationship Id="rId810" Type="http://schemas.openxmlformats.org/officeDocument/2006/relationships/hyperlink" Target="http://www.twitch.tv/bxkid7" TargetMode="External"/><Relationship Id="rId908" Type="http://schemas.openxmlformats.org/officeDocument/2006/relationships/hyperlink" Target="https://twitter.com/" TargetMode="External"/><Relationship Id="rId1233" Type="http://schemas.openxmlformats.org/officeDocument/2006/relationships/hyperlink" Target="https://twitter.com/" TargetMode="External"/><Relationship Id="rId1440" Type="http://schemas.openxmlformats.org/officeDocument/2006/relationships/hyperlink" Target="https://twitter.com/" TargetMode="External"/><Relationship Id="rId1538" Type="http://schemas.openxmlformats.org/officeDocument/2006/relationships/hyperlink" Target="https://twitter.com/" TargetMode="External"/><Relationship Id="rId1300" Type="http://schemas.openxmlformats.org/officeDocument/2006/relationships/hyperlink" Target="https://twitter.com/" TargetMode="External"/><Relationship Id="rId1745" Type="http://schemas.openxmlformats.org/officeDocument/2006/relationships/hyperlink" Target="https://twitter.com/" TargetMode="External"/><Relationship Id="rId1952" Type="http://schemas.openxmlformats.org/officeDocument/2006/relationships/hyperlink" Target="https://twitter.com/" TargetMode="External"/><Relationship Id="rId3198" Type="http://schemas.openxmlformats.org/officeDocument/2006/relationships/hyperlink" Target="https://twitter.com/" TargetMode="External"/><Relationship Id="rId37" Type="http://schemas.openxmlformats.org/officeDocument/2006/relationships/hyperlink" Target="http://fpsjp.net/archives/294374" TargetMode="External"/><Relationship Id="rId1605" Type="http://schemas.openxmlformats.org/officeDocument/2006/relationships/hyperlink" Target="https://twitter.com/" TargetMode="External"/><Relationship Id="rId1812" Type="http://schemas.openxmlformats.org/officeDocument/2006/relationships/hyperlink" Target="https://twitter.com/" TargetMode="External"/><Relationship Id="rId3058" Type="http://schemas.openxmlformats.org/officeDocument/2006/relationships/hyperlink" Target="https://twitter.com/" TargetMode="External"/><Relationship Id="rId3265" Type="http://schemas.openxmlformats.org/officeDocument/2006/relationships/hyperlink" Target="https://twitter.com/" TargetMode="External"/><Relationship Id="rId186" Type="http://schemas.openxmlformats.org/officeDocument/2006/relationships/hyperlink" Target="https://www.youtube.com/watch?v=-W5I1VoVWiI&amp;feature=youtu.be" TargetMode="External"/><Relationship Id="rId393" Type="http://schemas.openxmlformats.org/officeDocument/2006/relationships/hyperlink" Target="https://popculturekingdom.wordpress.com/2017/11/06/call-of-duty-wwii-defies-supposed-slump/" TargetMode="External"/><Relationship Id="rId2074" Type="http://schemas.openxmlformats.org/officeDocument/2006/relationships/hyperlink" Target="https://twitter.com/" TargetMode="External"/><Relationship Id="rId2281" Type="http://schemas.openxmlformats.org/officeDocument/2006/relationships/hyperlink" Target="https://twitter.com/" TargetMode="External"/><Relationship Id="rId3125" Type="http://schemas.openxmlformats.org/officeDocument/2006/relationships/hyperlink" Target="https://twitter.com/" TargetMode="External"/><Relationship Id="rId3332" Type="http://schemas.openxmlformats.org/officeDocument/2006/relationships/hyperlink" Target="https://twitter.com/" TargetMode="External"/><Relationship Id="rId253" Type="http://schemas.openxmlformats.org/officeDocument/2006/relationships/hyperlink" Target="https://go.twitch.tv/gamerchick1982" TargetMode="External"/><Relationship Id="rId460" Type="http://schemas.openxmlformats.org/officeDocument/2006/relationships/hyperlink" Target="https://www.youtube.com/watch?v=-W5I1VoVWiI&amp;feature=youtu.be" TargetMode="External"/><Relationship Id="rId698" Type="http://schemas.openxmlformats.org/officeDocument/2006/relationships/hyperlink" Target="https://codplayercards.com/tutorial/ww2-wwii-spiderman-emblem/" TargetMode="External"/><Relationship Id="rId1090" Type="http://schemas.openxmlformats.org/officeDocument/2006/relationships/hyperlink" Target="https://twitter.com/" TargetMode="External"/><Relationship Id="rId2141" Type="http://schemas.openxmlformats.org/officeDocument/2006/relationships/hyperlink" Target="https://twitter.com/" TargetMode="External"/><Relationship Id="rId2379" Type="http://schemas.openxmlformats.org/officeDocument/2006/relationships/hyperlink" Target="https://twitter.com/" TargetMode="External"/><Relationship Id="rId2586" Type="http://schemas.openxmlformats.org/officeDocument/2006/relationships/hyperlink" Target="https://twitter.com/" TargetMode="External"/><Relationship Id="rId2793" Type="http://schemas.openxmlformats.org/officeDocument/2006/relationships/hyperlink" Target="https://twitter.com/" TargetMode="External"/><Relationship Id="rId113" Type="http://schemas.openxmlformats.org/officeDocument/2006/relationships/hyperlink" Target="https://www.cdiscount.com/jeux-pc-video-console/consoles/nouvelle-ps4-slim-1-to-call-of-duty-world-war/f-1033916-711719941767.html?cm_mmc=inf-_-tw-_-31117-_-Jcod-_-&amp;cid=inf" TargetMode="External"/><Relationship Id="rId320" Type="http://schemas.openxmlformats.org/officeDocument/2006/relationships/hyperlink" Target="https://go.twitch.tv/gekugerry" TargetMode="External"/><Relationship Id="rId558" Type="http://schemas.openxmlformats.org/officeDocument/2006/relationships/hyperlink" Target="https://www.cdiscount.com/jeux-pc-video-console/consoles/nouvelle-ps4-slim-1-to-call-of-duty-world-war/f-1033916-711719941767.html?cm_mmc=inf-_-tw-_-31117-_-Jcod-_-&amp;cid=inf" TargetMode="External"/><Relationship Id="rId765" Type="http://schemas.openxmlformats.org/officeDocument/2006/relationships/hyperlink" Target="http://www.twitch.tv/bxkid7" TargetMode="External"/><Relationship Id="rId972" Type="http://schemas.openxmlformats.org/officeDocument/2006/relationships/hyperlink" Target="https://twitter.com/" TargetMode="External"/><Relationship Id="rId1188" Type="http://schemas.openxmlformats.org/officeDocument/2006/relationships/hyperlink" Target="https://twitter.com/" TargetMode="External"/><Relationship Id="rId1395" Type="http://schemas.openxmlformats.org/officeDocument/2006/relationships/hyperlink" Target="https://twitter.com/" TargetMode="External"/><Relationship Id="rId2001" Type="http://schemas.openxmlformats.org/officeDocument/2006/relationships/hyperlink" Target="https://twitter.com/" TargetMode="External"/><Relationship Id="rId2239" Type="http://schemas.openxmlformats.org/officeDocument/2006/relationships/hyperlink" Target="https://twitter.com/" TargetMode="External"/><Relationship Id="rId2446" Type="http://schemas.openxmlformats.org/officeDocument/2006/relationships/hyperlink" Target="https://twitter.com/" TargetMode="External"/><Relationship Id="rId2653" Type="http://schemas.openxmlformats.org/officeDocument/2006/relationships/hyperlink" Target="https://twitter.com/" TargetMode="External"/><Relationship Id="rId2860" Type="http://schemas.openxmlformats.org/officeDocument/2006/relationships/hyperlink" Target="https://twitter.com/" TargetMode="External"/><Relationship Id="rId418" Type="http://schemas.openxmlformats.org/officeDocument/2006/relationships/hyperlink" Target="http://www.twitch.tv/Sp4zEffect" TargetMode="External"/><Relationship Id="rId625" Type="http://schemas.openxmlformats.org/officeDocument/2006/relationships/hyperlink" Target="https://gleam.io/oyimv-yJdnpg" TargetMode="External"/><Relationship Id="rId832" Type="http://schemas.openxmlformats.org/officeDocument/2006/relationships/hyperlink" Target="https://twitter.com/i/web/status/927518290821435392" TargetMode="External"/><Relationship Id="rId1048" Type="http://schemas.openxmlformats.org/officeDocument/2006/relationships/hyperlink" Target="https://twitter.com/" TargetMode="External"/><Relationship Id="rId1255" Type="http://schemas.openxmlformats.org/officeDocument/2006/relationships/hyperlink" Target="https://twitter.com/" TargetMode="External"/><Relationship Id="rId1462" Type="http://schemas.openxmlformats.org/officeDocument/2006/relationships/hyperlink" Target="https://twitter.com/" TargetMode="External"/><Relationship Id="rId2306" Type="http://schemas.openxmlformats.org/officeDocument/2006/relationships/hyperlink" Target="https://twitter.com/" TargetMode="External"/><Relationship Id="rId2513" Type="http://schemas.openxmlformats.org/officeDocument/2006/relationships/hyperlink" Target="https://twitter.com/" TargetMode="External"/><Relationship Id="rId2958" Type="http://schemas.openxmlformats.org/officeDocument/2006/relationships/hyperlink" Target="https://twitter.com/" TargetMode="External"/><Relationship Id="rId1115" Type="http://schemas.openxmlformats.org/officeDocument/2006/relationships/hyperlink" Target="https://twitter.com/" TargetMode="External"/><Relationship Id="rId1322" Type="http://schemas.openxmlformats.org/officeDocument/2006/relationships/hyperlink" Target="https://twitter.com/" TargetMode="External"/><Relationship Id="rId1767" Type="http://schemas.openxmlformats.org/officeDocument/2006/relationships/hyperlink" Target="https://twitter.com/" TargetMode="External"/><Relationship Id="rId1974" Type="http://schemas.openxmlformats.org/officeDocument/2006/relationships/hyperlink" Target="https://twitter.com/" TargetMode="External"/><Relationship Id="rId2720" Type="http://schemas.openxmlformats.org/officeDocument/2006/relationships/hyperlink" Target="https://twitter.com/" TargetMode="External"/><Relationship Id="rId2818" Type="http://schemas.openxmlformats.org/officeDocument/2006/relationships/hyperlink" Target="https://twitter.com/" TargetMode="External"/><Relationship Id="rId59" Type="http://schemas.openxmlformats.org/officeDocument/2006/relationships/hyperlink" Target="http://www.postabargain.co.uk/pages/competition/2017/call-of-duty-wwii-giveaway" TargetMode="External"/><Relationship Id="rId1627" Type="http://schemas.openxmlformats.org/officeDocument/2006/relationships/hyperlink" Target="https://twitter.com/" TargetMode="External"/><Relationship Id="rId1834" Type="http://schemas.openxmlformats.org/officeDocument/2006/relationships/hyperlink" Target="https://twitter.com/" TargetMode="External"/><Relationship Id="rId3287" Type="http://schemas.openxmlformats.org/officeDocument/2006/relationships/hyperlink" Target="https://twitter.com/" TargetMode="External"/><Relationship Id="rId2096" Type="http://schemas.openxmlformats.org/officeDocument/2006/relationships/hyperlink" Target="https://twitter.com/" TargetMode="External"/><Relationship Id="rId1901" Type="http://schemas.openxmlformats.org/officeDocument/2006/relationships/hyperlink" Target="https://twitter.com/" TargetMode="External"/><Relationship Id="rId3147" Type="http://schemas.openxmlformats.org/officeDocument/2006/relationships/hyperlink" Target="https://twitter.com/" TargetMode="External"/><Relationship Id="rId3354" Type="http://schemas.openxmlformats.org/officeDocument/2006/relationships/hyperlink" Target="https://twitter.com/" TargetMode="External"/><Relationship Id="rId275" Type="http://schemas.openxmlformats.org/officeDocument/2006/relationships/hyperlink" Target="https://gleam.io/4WKcw/cod-wwii-xbox-one-giveaway" TargetMode="External"/><Relationship Id="rId482" Type="http://schemas.openxmlformats.org/officeDocument/2006/relationships/hyperlink" Target="https://www.cdiscount.com/jeux-pc-video-console/consoles/nouvelle-ps4-slim-1-to-call-of-duty-world-war/f-1033916-711719941767.html?cm_mmc=inf-_-tw-_-31117-_-Jcod-_-&amp;cid=inf" TargetMode="External"/><Relationship Id="rId2163" Type="http://schemas.openxmlformats.org/officeDocument/2006/relationships/hyperlink" Target="https://twitter.com/" TargetMode="External"/><Relationship Id="rId2370" Type="http://schemas.openxmlformats.org/officeDocument/2006/relationships/hyperlink" Target="https://twitter.com/" TargetMode="External"/><Relationship Id="rId3007" Type="http://schemas.openxmlformats.org/officeDocument/2006/relationships/hyperlink" Target="https://twitter.com/" TargetMode="External"/><Relationship Id="rId3214" Type="http://schemas.openxmlformats.org/officeDocument/2006/relationships/hyperlink" Target="https://twitter.com/" TargetMode="External"/><Relationship Id="rId135" Type="http://schemas.openxmlformats.org/officeDocument/2006/relationships/hyperlink" Target="https://gleam.io/5UehP/turtle-beach-cod-wwii-giveaway" TargetMode="External"/><Relationship Id="rId342" Type="http://schemas.openxmlformats.org/officeDocument/2006/relationships/hyperlink" Target="https://go.twitch.tv/gamerchick1982" TargetMode="External"/><Relationship Id="rId787" Type="http://schemas.openxmlformats.org/officeDocument/2006/relationships/hyperlink" Target="http://www.twitch.tv/bxkid7" TargetMode="External"/><Relationship Id="rId994" Type="http://schemas.openxmlformats.org/officeDocument/2006/relationships/hyperlink" Target="https://twitter.com/" TargetMode="External"/><Relationship Id="rId2023" Type="http://schemas.openxmlformats.org/officeDocument/2006/relationships/hyperlink" Target="https://twitter.com/" TargetMode="External"/><Relationship Id="rId2230" Type="http://schemas.openxmlformats.org/officeDocument/2006/relationships/hyperlink" Target="https://twitter.com/" TargetMode="External"/><Relationship Id="rId2468" Type="http://schemas.openxmlformats.org/officeDocument/2006/relationships/hyperlink" Target="https://twitter.com/" TargetMode="External"/><Relationship Id="rId2675" Type="http://schemas.openxmlformats.org/officeDocument/2006/relationships/hyperlink" Target="https://twitter.com/" TargetMode="External"/><Relationship Id="rId2882" Type="http://schemas.openxmlformats.org/officeDocument/2006/relationships/hyperlink" Target="https://twitter.com/" TargetMode="External"/><Relationship Id="rId202" Type="http://schemas.openxmlformats.org/officeDocument/2006/relationships/hyperlink" Target="https://www.youtube.com/watch?v=-W5I1VoVWiI&amp;feature=youtu.be" TargetMode="External"/><Relationship Id="rId647" Type="http://schemas.openxmlformats.org/officeDocument/2006/relationships/hyperlink" Target="https://www.cdiscount.com/jeux-pc-video-console/consoles/nouvelle-ps4-slim-1-to-call-of-duty-world-war/f-1033916-711719941767.html?cm_mmc=inf-_-tw-_-31117-_-Jcod-_-&amp;cid=inf" TargetMode="External"/><Relationship Id="rId854" Type="http://schemas.openxmlformats.org/officeDocument/2006/relationships/hyperlink" Target="https://twitter.com/" TargetMode="External"/><Relationship Id="rId1277" Type="http://schemas.openxmlformats.org/officeDocument/2006/relationships/hyperlink" Target="https://twitter.com/" TargetMode="External"/><Relationship Id="rId1484" Type="http://schemas.openxmlformats.org/officeDocument/2006/relationships/hyperlink" Target="https://twitter.com/" TargetMode="External"/><Relationship Id="rId1691" Type="http://schemas.openxmlformats.org/officeDocument/2006/relationships/hyperlink" Target="https://twitter.com/" TargetMode="External"/><Relationship Id="rId2328" Type="http://schemas.openxmlformats.org/officeDocument/2006/relationships/hyperlink" Target="https://twitter.com/" TargetMode="External"/><Relationship Id="rId2535" Type="http://schemas.openxmlformats.org/officeDocument/2006/relationships/hyperlink" Target="https://twitter.com/" TargetMode="External"/><Relationship Id="rId2742" Type="http://schemas.openxmlformats.org/officeDocument/2006/relationships/hyperlink" Target="https://twitter.com/" TargetMode="External"/><Relationship Id="rId507" Type="http://schemas.openxmlformats.org/officeDocument/2006/relationships/hyperlink" Target="https://www.cdiscount.com/jeux-pc-video-console/consoles/nouvelle-ps4-slim-1-to-call-of-duty-world-war/f-1033916-711719941767.html?cm_mmc=inf-_-tw-_-31117-_-Jcod-_-&amp;cid=inf" TargetMode="External"/><Relationship Id="rId714" Type="http://schemas.openxmlformats.org/officeDocument/2006/relationships/hyperlink" Target="https://www.cdiscount.com/jeux-pc-video-console/consoles/nouvelle-ps4-slim-1-to-call-of-duty-world-war/f-1033916-711719941767.html?cm_mmc=inf-_-tw-_-31117-_-Jcod-_-&amp;cid=inf" TargetMode="External"/><Relationship Id="rId921" Type="http://schemas.openxmlformats.org/officeDocument/2006/relationships/hyperlink" Target="https://twitter.com/" TargetMode="External"/><Relationship Id="rId1137" Type="http://schemas.openxmlformats.org/officeDocument/2006/relationships/hyperlink" Target="https://twitter.com/" TargetMode="External"/><Relationship Id="rId1344" Type="http://schemas.openxmlformats.org/officeDocument/2006/relationships/hyperlink" Target="https://twitter.com/" TargetMode="External"/><Relationship Id="rId1551" Type="http://schemas.openxmlformats.org/officeDocument/2006/relationships/hyperlink" Target="https://twitter.com/" TargetMode="External"/><Relationship Id="rId1789" Type="http://schemas.openxmlformats.org/officeDocument/2006/relationships/hyperlink" Target="https://twitter.com/" TargetMode="External"/><Relationship Id="rId1996" Type="http://schemas.openxmlformats.org/officeDocument/2006/relationships/hyperlink" Target="https://twitter.com/" TargetMode="External"/><Relationship Id="rId2602" Type="http://schemas.openxmlformats.org/officeDocument/2006/relationships/hyperlink" Target="https://twitter.com/" TargetMode="External"/><Relationship Id="rId50" Type="http://schemas.openxmlformats.org/officeDocument/2006/relationships/hyperlink" Target="http://www.postabargain.co.uk/pages/competition/2017/call-of-duty-wwii-giveaway" TargetMode="External"/><Relationship Id="rId1204" Type="http://schemas.openxmlformats.org/officeDocument/2006/relationships/hyperlink" Target="https://twitter.com/" TargetMode="External"/><Relationship Id="rId1411" Type="http://schemas.openxmlformats.org/officeDocument/2006/relationships/hyperlink" Target="https://twitter.com/" TargetMode="External"/><Relationship Id="rId1649" Type="http://schemas.openxmlformats.org/officeDocument/2006/relationships/hyperlink" Target="https://twitter.com/" TargetMode="External"/><Relationship Id="rId1856" Type="http://schemas.openxmlformats.org/officeDocument/2006/relationships/hyperlink" Target="https://twitter.com/" TargetMode="External"/><Relationship Id="rId2907" Type="http://schemas.openxmlformats.org/officeDocument/2006/relationships/hyperlink" Target="https://twitter.com/" TargetMode="External"/><Relationship Id="rId3071" Type="http://schemas.openxmlformats.org/officeDocument/2006/relationships/hyperlink" Target="https://twitter.com/" TargetMode="External"/><Relationship Id="rId1509" Type="http://schemas.openxmlformats.org/officeDocument/2006/relationships/hyperlink" Target="https://twitter.com/" TargetMode="External"/><Relationship Id="rId1716" Type="http://schemas.openxmlformats.org/officeDocument/2006/relationships/hyperlink" Target="https://twitter.com/" TargetMode="External"/><Relationship Id="rId1923" Type="http://schemas.openxmlformats.org/officeDocument/2006/relationships/hyperlink" Target="https://twitter.com/" TargetMode="External"/><Relationship Id="rId3169" Type="http://schemas.openxmlformats.org/officeDocument/2006/relationships/hyperlink" Target="https://twitter.com/" TargetMode="External"/><Relationship Id="rId3376" Type="http://schemas.openxmlformats.org/officeDocument/2006/relationships/hyperlink" Target="https://twitter.com/" TargetMode="External"/><Relationship Id="rId297" Type="http://schemas.openxmlformats.org/officeDocument/2006/relationships/hyperlink" Target="https://gleam.io/5UehP/turtle-beach-cod-wwii-giveaway" TargetMode="External"/><Relationship Id="rId2185" Type="http://schemas.openxmlformats.org/officeDocument/2006/relationships/hyperlink" Target="https://twitter.com/" TargetMode="External"/><Relationship Id="rId2392" Type="http://schemas.openxmlformats.org/officeDocument/2006/relationships/hyperlink" Target="https://twitter.com/" TargetMode="External"/><Relationship Id="rId3029" Type="http://schemas.openxmlformats.org/officeDocument/2006/relationships/hyperlink" Target="https://twitter.com/" TargetMode="External"/><Relationship Id="rId3236" Type="http://schemas.openxmlformats.org/officeDocument/2006/relationships/hyperlink" Target="https://twitter.com/" TargetMode="External"/><Relationship Id="rId157" Type="http://schemas.openxmlformats.org/officeDocument/2006/relationships/hyperlink" Target="https://www.youtube.com/watch?v=-W5I1VoVWiI&amp;feature=youtu.be" TargetMode="External"/><Relationship Id="rId364" Type="http://schemas.openxmlformats.org/officeDocument/2006/relationships/hyperlink" Target="http://fpsjp.net/archives/294392" TargetMode="External"/><Relationship Id="rId2045" Type="http://schemas.openxmlformats.org/officeDocument/2006/relationships/hyperlink" Target="https://twitter.com/" TargetMode="External"/><Relationship Id="rId2697" Type="http://schemas.openxmlformats.org/officeDocument/2006/relationships/hyperlink" Target="https://twitter.com/" TargetMode="External"/><Relationship Id="rId571" Type="http://schemas.openxmlformats.org/officeDocument/2006/relationships/hyperlink" Target="https://twitter.com/i/web/status/927505388378951680" TargetMode="External"/><Relationship Id="rId669" Type="http://schemas.openxmlformats.org/officeDocument/2006/relationships/hyperlink" Target="https://www.cdiscount.com/jeux-pc-video-console/consoles/nouvelle-ps4-slim-1-to-call-of-duty-world-war/f-1033916-711719941767.html?cm_mmc=inf-_-tw-_-31117-_-Jcod-_-&amp;cid=inf" TargetMode="External"/><Relationship Id="rId876" Type="http://schemas.openxmlformats.org/officeDocument/2006/relationships/hyperlink" Target="https://twitter.com/" TargetMode="External"/><Relationship Id="rId1299" Type="http://schemas.openxmlformats.org/officeDocument/2006/relationships/hyperlink" Target="https://twitter.com/" TargetMode="External"/><Relationship Id="rId2252" Type="http://schemas.openxmlformats.org/officeDocument/2006/relationships/hyperlink" Target="https://twitter.com/" TargetMode="External"/><Relationship Id="rId2557" Type="http://schemas.openxmlformats.org/officeDocument/2006/relationships/hyperlink" Target="https://twitter.com/" TargetMode="External"/><Relationship Id="rId3303" Type="http://schemas.openxmlformats.org/officeDocument/2006/relationships/hyperlink" Target="https://twitter.com/" TargetMode="External"/><Relationship Id="rId224" Type="http://schemas.openxmlformats.org/officeDocument/2006/relationships/hyperlink" Target="https://www.cdiscount.com/jeux-pc-video-console/consoles/nouvelle-ps4-slim-1-to-call-of-duty-world-war/f-1033916-711719941767.html?cm_mmc=inf-_-tw-_-31117-_-Jcod-_-&amp;cid=inf" TargetMode="External"/><Relationship Id="rId431" Type="http://schemas.openxmlformats.org/officeDocument/2006/relationships/hyperlink" Target="http://www.twitch.tv/dvnt_pinkie" TargetMode="External"/><Relationship Id="rId529" Type="http://schemas.openxmlformats.org/officeDocument/2006/relationships/hyperlink" Target="https://support.activision.com/articles/en_US/FAQ/Known-Issues-in-Call-of-Duty-WWII" TargetMode="External"/><Relationship Id="rId736" Type="http://schemas.openxmlformats.org/officeDocument/2006/relationships/hyperlink" Target="http://matosub.hatenablog.com/entry/2017/11/03/172953" TargetMode="External"/><Relationship Id="rId1061" Type="http://schemas.openxmlformats.org/officeDocument/2006/relationships/hyperlink" Target="https://twitter.com/" TargetMode="External"/><Relationship Id="rId1159" Type="http://schemas.openxmlformats.org/officeDocument/2006/relationships/hyperlink" Target="https://twitter.com/" TargetMode="External"/><Relationship Id="rId1366" Type="http://schemas.openxmlformats.org/officeDocument/2006/relationships/hyperlink" Target="https://twitter.com/" TargetMode="External"/><Relationship Id="rId2112" Type="http://schemas.openxmlformats.org/officeDocument/2006/relationships/hyperlink" Target="https://twitter.com/" TargetMode="External"/><Relationship Id="rId2417" Type="http://schemas.openxmlformats.org/officeDocument/2006/relationships/hyperlink" Target="https://twitter.com/" TargetMode="External"/><Relationship Id="rId2764" Type="http://schemas.openxmlformats.org/officeDocument/2006/relationships/hyperlink" Target="https://twitter.com/" TargetMode="External"/><Relationship Id="rId2971" Type="http://schemas.openxmlformats.org/officeDocument/2006/relationships/hyperlink" Target="https://twitter.com/" TargetMode="External"/><Relationship Id="rId943" Type="http://schemas.openxmlformats.org/officeDocument/2006/relationships/hyperlink" Target="https://twitter.com/" TargetMode="External"/><Relationship Id="rId1019" Type="http://schemas.openxmlformats.org/officeDocument/2006/relationships/hyperlink" Target="https://twitter.com/" TargetMode="External"/><Relationship Id="rId1573" Type="http://schemas.openxmlformats.org/officeDocument/2006/relationships/hyperlink" Target="https://twitter.com/" TargetMode="External"/><Relationship Id="rId1780" Type="http://schemas.openxmlformats.org/officeDocument/2006/relationships/hyperlink" Target="https://twitter.com/" TargetMode="External"/><Relationship Id="rId1878" Type="http://schemas.openxmlformats.org/officeDocument/2006/relationships/hyperlink" Target="https://twitter.com/" TargetMode="External"/><Relationship Id="rId2624" Type="http://schemas.openxmlformats.org/officeDocument/2006/relationships/hyperlink" Target="https://twitter.com/" TargetMode="External"/><Relationship Id="rId2831" Type="http://schemas.openxmlformats.org/officeDocument/2006/relationships/hyperlink" Target="https://twitter.com/" TargetMode="External"/><Relationship Id="rId2929" Type="http://schemas.openxmlformats.org/officeDocument/2006/relationships/hyperlink" Target="https://twitter.com/" TargetMode="External"/><Relationship Id="rId72" Type="http://schemas.openxmlformats.org/officeDocument/2006/relationships/hyperlink" Target="http://fpsjp.net/archives/294392" TargetMode="External"/><Relationship Id="rId803" Type="http://schemas.openxmlformats.org/officeDocument/2006/relationships/hyperlink" Target="http://www.twitch.tv/bxkid7" TargetMode="External"/><Relationship Id="rId1226" Type="http://schemas.openxmlformats.org/officeDocument/2006/relationships/hyperlink" Target="https://twitter.com/" TargetMode="External"/><Relationship Id="rId1433" Type="http://schemas.openxmlformats.org/officeDocument/2006/relationships/hyperlink" Target="https://twitter.com/" TargetMode="External"/><Relationship Id="rId1640" Type="http://schemas.openxmlformats.org/officeDocument/2006/relationships/hyperlink" Target="https://twitter.com/" TargetMode="External"/><Relationship Id="rId1738" Type="http://schemas.openxmlformats.org/officeDocument/2006/relationships/hyperlink" Target="https://twitter.com/" TargetMode="External"/><Relationship Id="rId3093" Type="http://schemas.openxmlformats.org/officeDocument/2006/relationships/hyperlink" Target="https://twitter.com/" TargetMode="External"/><Relationship Id="rId1500" Type="http://schemas.openxmlformats.org/officeDocument/2006/relationships/hyperlink" Target="https://twitter.com/" TargetMode="External"/><Relationship Id="rId1945" Type="http://schemas.openxmlformats.org/officeDocument/2006/relationships/hyperlink" Target="https://twitter.com/" TargetMode="External"/><Relationship Id="rId3160" Type="http://schemas.openxmlformats.org/officeDocument/2006/relationships/hyperlink" Target="https://twitter.com/" TargetMode="External"/><Relationship Id="rId1805" Type="http://schemas.openxmlformats.org/officeDocument/2006/relationships/hyperlink" Target="https://twitter.com/" TargetMode="External"/><Relationship Id="rId3020" Type="http://schemas.openxmlformats.org/officeDocument/2006/relationships/hyperlink" Target="https://twitter.com/" TargetMode="External"/><Relationship Id="rId3258" Type="http://schemas.openxmlformats.org/officeDocument/2006/relationships/hyperlink" Target="https://twitter.com/" TargetMode="External"/><Relationship Id="rId179" Type="http://schemas.openxmlformats.org/officeDocument/2006/relationships/hyperlink" Target="https://twitter.com/i/web/status/927480666358509568" TargetMode="External"/><Relationship Id="rId386" Type="http://schemas.openxmlformats.org/officeDocument/2006/relationships/hyperlink" Target="https://twitter.com/i/web/status/927492515523112960" TargetMode="External"/><Relationship Id="rId593" Type="http://schemas.openxmlformats.org/officeDocument/2006/relationships/hyperlink" Target="https://gleam.io/kcJls/squad-up-x-cod-up-with-astro-eunited" TargetMode="External"/><Relationship Id="rId2067" Type="http://schemas.openxmlformats.org/officeDocument/2006/relationships/hyperlink" Target="https://twitter.com/" TargetMode="External"/><Relationship Id="rId2274" Type="http://schemas.openxmlformats.org/officeDocument/2006/relationships/hyperlink" Target="https://twitter.com/" TargetMode="External"/><Relationship Id="rId2481" Type="http://schemas.openxmlformats.org/officeDocument/2006/relationships/hyperlink" Target="https://twitter.com/" TargetMode="External"/><Relationship Id="rId3118" Type="http://schemas.openxmlformats.org/officeDocument/2006/relationships/hyperlink" Target="https://twitter.com/" TargetMode="External"/><Relationship Id="rId3325" Type="http://schemas.openxmlformats.org/officeDocument/2006/relationships/hyperlink" Target="https://twitter.com/" TargetMode="External"/><Relationship Id="rId246" Type="http://schemas.openxmlformats.org/officeDocument/2006/relationships/hyperlink" Target="http://www.twitch.tv/mitchiijohn" TargetMode="External"/><Relationship Id="rId453" Type="http://schemas.openxmlformats.org/officeDocument/2006/relationships/hyperlink" Target="https://www.cdiscount.com/jeux-pc-video-console/consoles/nouvelle-ps4-slim-1-to-call-of-duty-world-war/f-1033916-711719941767.html?cm_mmc=inf-_-tw-_-31117-_-Jcod-_-&amp;cid=inf" TargetMode="External"/><Relationship Id="rId660" Type="http://schemas.openxmlformats.org/officeDocument/2006/relationships/hyperlink" Target="https://www.cdiscount.com/jeux-pc-video-console/consoles/nouvelle-ps4-slim-1-to-call-of-duty-world-war/f-1033916-711719941767.html?cm_mmc=inf-_-tw-_-31117-_-Jcod-_-&amp;cid=inf" TargetMode="External"/><Relationship Id="rId898" Type="http://schemas.openxmlformats.org/officeDocument/2006/relationships/hyperlink" Target="https://twitter.com/" TargetMode="External"/><Relationship Id="rId1083" Type="http://schemas.openxmlformats.org/officeDocument/2006/relationships/hyperlink" Target="https://twitter.com/" TargetMode="External"/><Relationship Id="rId1290" Type="http://schemas.openxmlformats.org/officeDocument/2006/relationships/hyperlink" Target="https://twitter.com/" TargetMode="External"/><Relationship Id="rId2134" Type="http://schemas.openxmlformats.org/officeDocument/2006/relationships/hyperlink" Target="https://twitter.com/" TargetMode="External"/><Relationship Id="rId2341" Type="http://schemas.openxmlformats.org/officeDocument/2006/relationships/hyperlink" Target="https://twitter.com/" TargetMode="External"/><Relationship Id="rId2579" Type="http://schemas.openxmlformats.org/officeDocument/2006/relationships/hyperlink" Target="https://twitter.com/" TargetMode="External"/><Relationship Id="rId2786" Type="http://schemas.openxmlformats.org/officeDocument/2006/relationships/hyperlink" Target="https://twitter.com/" TargetMode="External"/><Relationship Id="rId2993" Type="http://schemas.openxmlformats.org/officeDocument/2006/relationships/hyperlink" Target="https://twitter.com/" TargetMode="External"/><Relationship Id="rId106" Type="http://schemas.openxmlformats.org/officeDocument/2006/relationships/hyperlink" Target="https://www.cdiscount.com/jeux-pc-video-console/consoles/nouvelle-ps4-slim-1-to-call-of-duty-world-war/f-1033916-711719941767.html?cm_mmc=inf-_-tw-_-31117-_-Jcod-_-&amp;cid=inf" TargetMode="External"/><Relationship Id="rId313" Type="http://schemas.openxmlformats.org/officeDocument/2006/relationships/hyperlink" Target="https://gleam.io/5UehP/turtle-beach-cod-wwii-giveaway" TargetMode="External"/><Relationship Id="rId758" Type="http://schemas.openxmlformats.org/officeDocument/2006/relationships/hyperlink" Target="https://twitter.com/i/web/status/927516686709903360" TargetMode="External"/><Relationship Id="rId965" Type="http://schemas.openxmlformats.org/officeDocument/2006/relationships/hyperlink" Target="https://twitter.com/" TargetMode="External"/><Relationship Id="rId1150" Type="http://schemas.openxmlformats.org/officeDocument/2006/relationships/hyperlink" Target="https://twitter.com/" TargetMode="External"/><Relationship Id="rId1388" Type="http://schemas.openxmlformats.org/officeDocument/2006/relationships/hyperlink" Target="https://twitter.com/" TargetMode="External"/><Relationship Id="rId1595" Type="http://schemas.openxmlformats.org/officeDocument/2006/relationships/hyperlink" Target="https://twitter.com/" TargetMode="External"/><Relationship Id="rId2439" Type="http://schemas.openxmlformats.org/officeDocument/2006/relationships/hyperlink" Target="https://twitter.com/" TargetMode="External"/><Relationship Id="rId2646" Type="http://schemas.openxmlformats.org/officeDocument/2006/relationships/hyperlink" Target="https://twitter.com/" TargetMode="External"/><Relationship Id="rId2853" Type="http://schemas.openxmlformats.org/officeDocument/2006/relationships/hyperlink" Target="https://twitter.com/" TargetMode="External"/><Relationship Id="rId94" Type="http://schemas.openxmlformats.org/officeDocument/2006/relationships/hyperlink" Target="https://www.zavvi.com/offers/call-of-duty.list?utm_source=facebook&amp;utm_medium=organic_social&amp;utm_campaign=||%20UK%20||EN%20||%20FBK%20||%20Call%20of%20Duty%20WWII%20Bundles%20||" TargetMode="External"/><Relationship Id="rId520" Type="http://schemas.openxmlformats.org/officeDocument/2006/relationships/hyperlink" Target="https://www.youtube.com/watch?v=-W5I1VoVWiI&amp;feature=youtu.be" TargetMode="External"/><Relationship Id="rId618" Type="http://schemas.openxmlformats.org/officeDocument/2006/relationships/hyperlink" Target="https://go.twitch.tv/gamerchick1982" TargetMode="External"/><Relationship Id="rId825" Type="http://schemas.openxmlformats.org/officeDocument/2006/relationships/hyperlink" Target="https://go.twitch.tv/sarahjayne993" TargetMode="External"/><Relationship Id="rId1248" Type="http://schemas.openxmlformats.org/officeDocument/2006/relationships/hyperlink" Target="https://twitter.com/" TargetMode="External"/><Relationship Id="rId1455" Type="http://schemas.openxmlformats.org/officeDocument/2006/relationships/hyperlink" Target="https://twitter.com/" TargetMode="External"/><Relationship Id="rId1662" Type="http://schemas.openxmlformats.org/officeDocument/2006/relationships/hyperlink" Target="https://twitter.com/" TargetMode="External"/><Relationship Id="rId2201" Type="http://schemas.openxmlformats.org/officeDocument/2006/relationships/hyperlink" Target="https://twitter.com/" TargetMode="External"/><Relationship Id="rId2506" Type="http://schemas.openxmlformats.org/officeDocument/2006/relationships/hyperlink" Target="https://twitter.com/" TargetMode="External"/><Relationship Id="rId1010" Type="http://schemas.openxmlformats.org/officeDocument/2006/relationships/hyperlink" Target="https://twitter.com/" TargetMode="External"/><Relationship Id="rId1108" Type="http://schemas.openxmlformats.org/officeDocument/2006/relationships/hyperlink" Target="https://twitter.com/" TargetMode="External"/><Relationship Id="rId1315" Type="http://schemas.openxmlformats.org/officeDocument/2006/relationships/hyperlink" Target="https://twitter.com/" TargetMode="External"/><Relationship Id="rId1967" Type="http://schemas.openxmlformats.org/officeDocument/2006/relationships/hyperlink" Target="https://twitter.com/" TargetMode="External"/><Relationship Id="rId2713" Type="http://schemas.openxmlformats.org/officeDocument/2006/relationships/hyperlink" Target="https://twitter.com/" TargetMode="External"/><Relationship Id="rId2920" Type="http://schemas.openxmlformats.org/officeDocument/2006/relationships/hyperlink" Target="https://twitter.com/" TargetMode="External"/><Relationship Id="rId1522" Type="http://schemas.openxmlformats.org/officeDocument/2006/relationships/hyperlink" Target="https://twitter.com/" TargetMode="External"/><Relationship Id="rId21" Type="http://schemas.openxmlformats.org/officeDocument/2006/relationships/hyperlink" Target="https://www.jp.playstation.com/blog/detail/5914/20171030-codwwii.html" TargetMode="External"/><Relationship Id="rId2089" Type="http://schemas.openxmlformats.org/officeDocument/2006/relationships/hyperlink" Target="https://twitter.com/" TargetMode="External"/><Relationship Id="rId2296" Type="http://schemas.openxmlformats.org/officeDocument/2006/relationships/hyperlink" Target="https://twitter.com/" TargetMode="External"/><Relationship Id="rId3347" Type="http://schemas.openxmlformats.org/officeDocument/2006/relationships/hyperlink" Target="https://twitter.com/" TargetMode="External"/><Relationship Id="rId268" Type="http://schemas.openxmlformats.org/officeDocument/2006/relationships/hyperlink" Target="https://www.cdiscount.com/jeux-pc-video-console/consoles/nouvelle-ps4-slim-1-to-call-of-duty-world-war/f-1033916-711719941767.html?cm_mmc=inf-_-tw-_-31117-_-Jcod-_-&amp;cid=inf" TargetMode="External"/><Relationship Id="rId475" Type="http://schemas.openxmlformats.org/officeDocument/2006/relationships/hyperlink" Target="http://fpsjp.net/archives/294374" TargetMode="External"/><Relationship Id="rId682" Type="http://schemas.openxmlformats.org/officeDocument/2006/relationships/hyperlink" Target="https://www.youtube.com/watch?v=-W5I1VoVWiI&amp;feature=youtu.be" TargetMode="External"/><Relationship Id="rId2156" Type="http://schemas.openxmlformats.org/officeDocument/2006/relationships/hyperlink" Target="https://twitter.com/" TargetMode="External"/><Relationship Id="rId2363" Type="http://schemas.openxmlformats.org/officeDocument/2006/relationships/hyperlink" Target="https://twitter.com/" TargetMode="External"/><Relationship Id="rId2570" Type="http://schemas.openxmlformats.org/officeDocument/2006/relationships/hyperlink" Target="https://twitter.com/" TargetMode="External"/><Relationship Id="rId3207" Type="http://schemas.openxmlformats.org/officeDocument/2006/relationships/hyperlink" Target="https://twitter.com/" TargetMode="External"/><Relationship Id="rId128" Type="http://schemas.openxmlformats.org/officeDocument/2006/relationships/hyperlink" Target="https://www.youtube.com/watch?v=-W5I1VoVWiI&amp;feature=youtu.be" TargetMode="External"/><Relationship Id="rId335" Type="http://schemas.openxmlformats.org/officeDocument/2006/relationships/hyperlink" Target="http://www.twitch.tv/mitchiijohn" TargetMode="External"/><Relationship Id="rId542" Type="http://schemas.openxmlformats.org/officeDocument/2006/relationships/hyperlink" Target="http://www.twitch.tv/dannyancat" TargetMode="External"/><Relationship Id="rId1172" Type="http://schemas.openxmlformats.org/officeDocument/2006/relationships/hyperlink" Target="https://twitter.com/" TargetMode="External"/><Relationship Id="rId2016" Type="http://schemas.openxmlformats.org/officeDocument/2006/relationships/hyperlink" Target="https://twitter.com/" TargetMode="External"/><Relationship Id="rId2223" Type="http://schemas.openxmlformats.org/officeDocument/2006/relationships/hyperlink" Target="https://twitter.com/" TargetMode="External"/><Relationship Id="rId2430" Type="http://schemas.openxmlformats.org/officeDocument/2006/relationships/hyperlink" Target="https://twitter.com/" TargetMode="External"/><Relationship Id="rId402" Type="http://schemas.openxmlformats.org/officeDocument/2006/relationships/hyperlink" Target="https://go.twitch.tv/mister_gunk" TargetMode="External"/><Relationship Id="rId1032" Type="http://schemas.openxmlformats.org/officeDocument/2006/relationships/hyperlink" Target="https://twitter.com/" TargetMode="External"/><Relationship Id="rId1989" Type="http://schemas.openxmlformats.org/officeDocument/2006/relationships/hyperlink" Target="https://twitter.com/" TargetMode="External"/><Relationship Id="rId1849" Type="http://schemas.openxmlformats.org/officeDocument/2006/relationships/hyperlink" Target="https://twitter.com/" TargetMode="External"/><Relationship Id="rId3064" Type="http://schemas.openxmlformats.org/officeDocument/2006/relationships/hyperlink" Target="https://twitter.com/" TargetMode="External"/><Relationship Id="rId192" Type="http://schemas.openxmlformats.org/officeDocument/2006/relationships/hyperlink" Target="https://www.youtube.com/watch?v=-W5I1VoVWiI&amp;feature=youtu.be" TargetMode="External"/><Relationship Id="rId1709" Type="http://schemas.openxmlformats.org/officeDocument/2006/relationships/hyperlink" Target="https://twitter.com/" TargetMode="External"/><Relationship Id="rId1916" Type="http://schemas.openxmlformats.org/officeDocument/2006/relationships/hyperlink" Target="https://twitter.com/" TargetMode="External"/><Relationship Id="rId3271" Type="http://schemas.openxmlformats.org/officeDocument/2006/relationships/hyperlink" Target="https://twitter.com/" TargetMode="External"/><Relationship Id="rId2080" Type="http://schemas.openxmlformats.org/officeDocument/2006/relationships/hyperlink" Target="https://twitter.com/" TargetMode="External"/><Relationship Id="rId3131" Type="http://schemas.openxmlformats.org/officeDocument/2006/relationships/hyperlink" Target="https://twitter.com/" TargetMode="External"/><Relationship Id="rId2897" Type="http://schemas.openxmlformats.org/officeDocument/2006/relationships/hyperlink" Target="https://twitter.com/" TargetMode="External"/><Relationship Id="rId869" Type="http://schemas.openxmlformats.org/officeDocument/2006/relationships/hyperlink" Target="https://twitter.com/" TargetMode="External"/><Relationship Id="rId1499" Type="http://schemas.openxmlformats.org/officeDocument/2006/relationships/hyperlink" Target="https://twitter.com/" TargetMode="External"/><Relationship Id="rId729" Type="http://schemas.openxmlformats.org/officeDocument/2006/relationships/hyperlink" Target="https://www.youtube.com/watch?v=-W5I1VoVWiI&amp;feature=youtu.be" TargetMode="External"/><Relationship Id="rId1359" Type="http://schemas.openxmlformats.org/officeDocument/2006/relationships/hyperlink" Target="https://twitter.com/" TargetMode="External"/><Relationship Id="rId2757" Type="http://schemas.openxmlformats.org/officeDocument/2006/relationships/hyperlink" Target="https://twitter.com/" TargetMode="External"/><Relationship Id="rId2964" Type="http://schemas.openxmlformats.org/officeDocument/2006/relationships/hyperlink" Target="https://twitter.com/" TargetMode="External"/><Relationship Id="rId936" Type="http://schemas.openxmlformats.org/officeDocument/2006/relationships/hyperlink" Target="https://twitter.com/" TargetMode="External"/><Relationship Id="rId1219" Type="http://schemas.openxmlformats.org/officeDocument/2006/relationships/hyperlink" Target="https://twitter.com/" TargetMode="External"/><Relationship Id="rId1566" Type="http://schemas.openxmlformats.org/officeDocument/2006/relationships/hyperlink" Target="https://twitter.com/" TargetMode="External"/><Relationship Id="rId1773" Type="http://schemas.openxmlformats.org/officeDocument/2006/relationships/hyperlink" Target="https://twitter.com/" TargetMode="External"/><Relationship Id="rId1980" Type="http://schemas.openxmlformats.org/officeDocument/2006/relationships/hyperlink" Target="https://twitter.com/" TargetMode="External"/><Relationship Id="rId2617" Type="http://schemas.openxmlformats.org/officeDocument/2006/relationships/hyperlink" Target="https://twitter.com/" TargetMode="External"/><Relationship Id="rId2824" Type="http://schemas.openxmlformats.org/officeDocument/2006/relationships/hyperlink" Target="https://twitter.com/" TargetMode="External"/><Relationship Id="rId65" Type="http://schemas.openxmlformats.org/officeDocument/2006/relationships/hyperlink" Target="https://gleam.io/5UehP/turtle-beach-cod-wwii-giveaway" TargetMode="External"/><Relationship Id="rId1426" Type="http://schemas.openxmlformats.org/officeDocument/2006/relationships/hyperlink" Target="https://twitter.com/" TargetMode="External"/><Relationship Id="rId1633" Type="http://schemas.openxmlformats.org/officeDocument/2006/relationships/hyperlink" Target="https://twitter.com/" TargetMode="External"/><Relationship Id="rId1840" Type="http://schemas.openxmlformats.org/officeDocument/2006/relationships/hyperlink" Target="https://twitter.com/" TargetMode="External"/><Relationship Id="rId1700" Type="http://schemas.openxmlformats.org/officeDocument/2006/relationships/hyperlink" Target="https://twitter.com/" TargetMode="External"/><Relationship Id="rId379" Type="http://schemas.openxmlformats.org/officeDocument/2006/relationships/hyperlink" Target="http://fpsjp.net/archives/294392" TargetMode="External"/><Relationship Id="rId586" Type="http://schemas.openxmlformats.org/officeDocument/2006/relationships/hyperlink" Target="https://www.jp.playstation.com/blog/detail/5964/20171106-pgw-codwwii.html" TargetMode="External"/><Relationship Id="rId793" Type="http://schemas.openxmlformats.org/officeDocument/2006/relationships/hyperlink" Target="http://www.twitch.tv/bxkid7" TargetMode="External"/><Relationship Id="rId2267" Type="http://schemas.openxmlformats.org/officeDocument/2006/relationships/hyperlink" Target="https://twitter.com/" TargetMode="External"/><Relationship Id="rId2474" Type="http://schemas.openxmlformats.org/officeDocument/2006/relationships/hyperlink" Target="https://twitter.com/" TargetMode="External"/><Relationship Id="rId2681" Type="http://schemas.openxmlformats.org/officeDocument/2006/relationships/hyperlink" Target="https://twitter.com/" TargetMode="External"/><Relationship Id="rId3318" Type="http://schemas.openxmlformats.org/officeDocument/2006/relationships/hyperlink" Target="https://twitter.com/" TargetMode="External"/><Relationship Id="rId239" Type="http://schemas.openxmlformats.org/officeDocument/2006/relationships/hyperlink" Target="https://store.playstation.com/" TargetMode="External"/><Relationship Id="rId446" Type="http://schemas.openxmlformats.org/officeDocument/2006/relationships/hyperlink" Target="https://www.cdiscount.com/jeux-pc-video-console/consoles/nouvelle-ps4-slim-1-to-call-of-duty-world-war/f-1033916-711719941767.html?cm_mmc=inf-_-tw-_-31117-_-Jcod-_-&amp;cid=inf" TargetMode="External"/><Relationship Id="rId653" Type="http://schemas.openxmlformats.org/officeDocument/2006/relationships/hyperlink" Target="https://www.cdiscount.com/jeux-pc-video-console/consoles/nouvelle-ps4-slim-1-to-call-of-duty-world-war/f-1033916-711719941767.html?cm_mmc=inf-_-tw-_-31117-_-Jcod-_-&amp;cid=inf" TargetMode="External"/><Relationship Id="rId1076" Type="http://schemas.openxmlformats.org/officeDocument/2006/relationships/hyperlink" Target="https://twitter.com/" TargetMode="External"/><Relationship Id="rId1283" Type="http://schemas.openxmlformats.org/officeDocument/2006/relationships/hyperlink" Target="https://twitter.com/" TargetMode="External"/><Relationship Id="rId1490" Type="http://schemas.openxmlformats.org/officeDocument/2006/relationships/hyperlink" Target="https://twitter.com/" TargetMode="External"/><Relationship Id="rId2127" Type="http://schemas.openxmlformats.org/officeDocument/2006/relationships/hyperlink" Target="https://twitter.com/" TargetMode="External"/><Relationship Id="rId2334" Type="http://schemas.openxmlformats.org/officeDocument/2006/relationships/hyperlink" Target="https://twitter.com/" TargetMode="External"/><Relationship Id="rId306" Type="http://schemas.openxmlformats.org/officeDocument/2006/relationships/hyperlink" Target="https://gleam.io/5UehP/turtle-beach-cod-wwii-giveaway" TargetMode="External"/><Relationship Id="rId860" Type="http://schemas.openxmlformats.org/officeDocument/2006/relationships/hyperlink" Target="https://twitter.com/" TargetMode="External"/><Relationship Id="rId1143" Type="http://schemas.openxmlformats.org/officeDocument/2006/relationships/hyperlink" Target="https://twitter.com/" TargetMode="External"/><Relationship Id="rId2541" Type="http://schemas.openxmlformats.org/officeDocument/2006/relationships/hyperlink" Target="https://twitter.com/" TargetMode="External"/><Relationship Id="rId513" Type="http://schemas.openxmlformats.org/officeDocument/2006/relationships/hyperlink" Target="http://www.twitch.tv/ScottyDontTwitch" TargetMode="External"/><Relationship Id="rId720" Type="http://schemas.openxmlformats.org/officeDocument/2006/relationships/hyperlink" Target="https://www.cdiscount.com/jeux-pc-video-console/consoles/nouvelle-ps4-slim-1-to-call-of-duty-world-war/f-1033916-711719941767.html?cm_mmc=inf-_-tw-_-31117-_-Jcod-_-&amp;cid=inf" TargetMode="External"/><Relationship Id="rId1350" Type="http://schemas.openxmlformats.org/officeDocument/2006/relationships/hyperlink" Target="https://twitter.com/" TargetMode="External"/><Relationship Id="rId2401" Type="http://schemas.openxmlformats.org/officeDocument/2006/relationships/hyperlink" Target="https://twitter.com/" TargetMode="External"/><Relationship Id="rId1003" Type="http://schemas.openxmlformats.org/officeDocument/2006/relationships/hyperlink" Target="https://twitter.com/" TargetMode="External"/><Relationship Id="rId1210" Type="http://schemas.openxmlformats.org/officeDocument/2006/relationships/hyperlink" Target="https://twitter.com/" TargetMode="External"/><Relationship Id="rId3175" Type="http://schemas.openxmlformats.org/officeDocument/2006/relationships/hyperlink" Target="https://twitter.com/" TargetMode="External"/><Relationship Id="rId3382" Type="http://schemas.openxmlformats.org/officeDocument/2006/relationships/vmlDrawing" Target="../drawings/vmlDrawing1.vml"/><Relationship Id="rId2191" Type="http://schemas.openxmlformats.org/officeDocument/2006/relationships/hyperlink" Target="https://twitter.com/" TargetMode="External"/><Relationship Id="rId3035" Type="http://schemas.openxmlformats.org/officeDocument/2006/relationships/hyperlink" Target="https://twitter.com/" TargetMode="External"/><Relationship Id="rId3242" Type="http://schemas.openxmlformats.org/officeDocument/2006/relationships/hyperlink" Target="https://twitter.com/" TargetMode="External"/><Relationship Id="rId163" Type="http://schemas.openxmlformats.org/officeDocument/2006/relationships/hyperlink" Target="http://fpsjp.net/archives/294374" TargetMode="External"/><Relationship Id="rId370" Type="http://schemas.openxmlformats.org/officeDocument/2006/relationships/hyperlink" Target="https://www.youtube.com/watch?v=kn8T1luPhjY&amp;feature=youtu.be&amp;a" TargetMode="External"/><Relationship Id="rId2051" Type="http://schemas.openxmlformats.org/officeDocument/2006/relationships/hyperlink" Target="https://twitter.com/" TargetMode="External"/><Relationship Id="rId3102" Type="http://schemas.openxmlformats.org/officeDocument/2006/relationships/hyperlink" Target="https://twitter.com/" TargetMode="External"/><Relationship Id="rId230" Type="http://schemas.openxmlformats.org/officeDocument/2006/relationships/hyperlink" Target="http://fpsjp.net/archives/294392" TargetMode="External"/><Relationship Id="rId2868" Type="http://schemas.openxmlformats.org/officeDocument/2006/relationships/hyperlink" Target="https://twitter.com/" TargetMode="External"/><Relationship Id="rId1677" Type="http://schemas.openxmlformats.org/officeDocument/2006/relationships/hyperlink" Target="https://twitter.com/" TargetMode="External"/><Relationship Id="rId1884" Type="http://schemas.openxmlformats.org/officeDocument/2006/relationships/hyperlink" Target="https://twitter.com/" TargetMode="External"/><Relationship Id="rId2728" Type="http://schemas.openxmlformats.org/officeDocument/2006/relationships/hyperlink" Target="https://twitter.com/" TargetMode="External"/><Relationship Id="rId2935" Type="http://schemas.openxmlformats.org/officeDocument/2006/relationships/hyperlink" Target="https://twitter.com/" TargetMode="External"/><Relationship Id="rId907" Type="http://schemas.openxmlformats.org/officeDocument/2006/relationships/hyperlink" Target="https://twitter.com/" TargetMode="External"/><Relationship Id="rId1537" Type="http://schemas.openxmlformats.org/officeDocument/2006/relationships/hyperlink" Target="https://twitter.com/" TargetMode="External"/><Relationship Id="rId1744" Type="http://schemas.openxmlformats.org/officeDocument/2006/relationships/hyperlink" Target="https://twitter.com/" TargetMode="External"/><Relationship Id="rId1951" Type="http://schemas.openxmlformats.org/officeDocument/2006/relationships/hyperlink" Target="https://twitter.com/" TargetMode="External"/><Relationship Id="rId36" Type="http://schemas.openxmlformats.org/officeDocument/2006/relationships/hyperlink" Target="https://www.cdiscount.com/jeux-pc-video-console/consoles/nouvelle-ps4-slim-1-to-call-of-duty-world-war/f-1033916-711719941767.html?cm_mmc=inf-_-tw-_-31117-_-Jcod-_-&amp;cid=inf" TargetMode="External"/><Relationship Id="rId1604" Type="http://schemas.openxmlformats.org/officeDocument/2006/relationships/hyperlink" Target="https://twitter.com/" TargetMode="External"/><Relationship Id="rId1811" Type="http://schemas.openxmlformats.org/officeDocument/2006/relationships/hyperlink" Target="https://twitter.com/" TargetMode="External"/><Relationship Id="rId697" Type="http://schemas.openxmlformats.org/officeDocument/2006/relationships/hyperlink" Target="https://twitter.com/AlohaCrishell/status/927496158556991488" TargetMode="External"/><Relationship Id="rId2378" Type="http://schemas.openxmlformats.org/officeDocument/2006/relationships/hyperlink" Target="https://twitter.com/" TargetMode="External"/><Relationship Id="rId1187" Type="http://schemas.openxmlformats.org/officeDocument/2006/relationships/hyperlink" Target="https://twitter.com/" TargetMode="External"/><Relationship Id="rId2585" Type="http://schemas.openxmlformats.org/officeDocument/2006/relationships/hyperlink" Target="https://twitter.com/" TargetMode="External"/><Relationship Id="rId2792" Type="http://schemas.openxmlformats.org/officeDocument/2006/relationships/hyperlink" Target="https://twitter.com/" TargetMode="External"/><Relationship Id="rId557" Type="http://schemas.openxmlformats.org/officeDocument/2006/relationships/hyperlink" Target="https://www.cdiscount.com/jeux-pc-video-console/consoles/nouvelle-ps4-slim-1-to-call-of-duty-world-war/f-1033916-711719941767.html?cm_mmc=inf-_-tw-_-31117-_-Jcod-_-&amp;cid=inf" TargetMode="External"/><Relationship Id="rId764" Type="http://schemas.openxmlformats.org/officeDocument/2006/relationships/hyperlink" Target="https://www.youtube.com/watch?v=PH3vf097Pnk&amp;feature=youtu.be" TargetMode="External"/><Relationship Id="rId971" Type="http://schemas.openxmlformats.org/officeDocument/2006/relationships/hyperlink" Target="https://twitter.com/" TargetMode="External"/><Relationship Id="rId1394" Type="http://schemas.openxmlformats.org/officeDocument/2006/relationships/hyperlink" Target="https://twitter.com/" TargetMode="External"/><Relationship Id="rId2238" Type="http://schemas.openxmlformats.org/officeDocument/2006/relationships/hyperlink" Target="https://twitter.com/" TargetMode="External"/><Relationship Id="rId2445" Type="http://schemas.openxmlformats.org/officeDocument/2006/relationships/hyperlink" Target="https://twitter.com/" TargetMode="External"/><Relationship Id="rId2652" Type="http://schemas.openxmlformats.org/officeDocument/2006/relationships/hyperlink" Target="https://twitter.com/" TargetMode="External"/><Relationship Id="rId417" Type="http://schemas.openxmlformats.org/officeDocument/2006/relationships/hyperlink" Target="http://www.twitch.tv/Sp4zEffect" TargetMode="External"/><Relationship Id="rId624" Type="http://schemas.openxmlformats.org/officeDocument/2006/relationships/hyperlink" Target="https://gleam.io/kcJls/squad-up-x-cod-up-with-astro-eunited" TargetMode="External"/><Relationship Id="rId831" Type="http://schemas.openxmlformats.org/officeDocument/2006/relationships/hyperlink" Target="https://www.cdiscount.com/jeux-pc-video-console/consoles/nouvelle-ps4-slim-1-to-call-of-duty-world-war/f-1033916-711719941767.html?cm_mmc=inf-_-tw-_-31117-_-Jcod-_-&amp;cid=inf" TargetMode="External"/><Relationship Id="rId1047" Type="http://schemas.openxmlformats.org/officeDocument/2006/relationships/hyperlink" Target="https://twitter.com/" TargetMode="External"/><Relationship Id="rId1254" Type="http://schemas.openxmlformats.org/officeDocument/2006/relationships/hyperlink" Target="https://twitter.com/" TargetMode="External"/><Relationship Id="rId1461" Type="http://schemas.openxmlformats.org/officeDocument/2006/relationships/hyperlink" Target="https://twitter.com/" TargetMode="External"/><Relationship Id="rId2305" Type="http://schemas.openxmlformats.org/officeDocument/2006/relationships/hyperlink" Target="https://twitter.com/" TargetMode="External"/><Relationship Id="rId2512" Type="http://schemas.openxmlformats.org/officeDocument/2006/relationships/hyperlink" Target="https://twitter.com/" TargetMode="External"/><Relationship Id="rId1114" Type="http://schemas.openxmlformats.org/officeDocument/2006/relationships/hyperlink" Target="https://twitter.com/" TargetMode="External"/><Relationship Id="rId1321" Type="http://schemas.openxmlformats.org/officeDocument/2006/relationships/hyperlink" Target="https://twitter.com/" TargetMode="External"/><Relationship Id="rId3079" Type="http://schemas.openxmlformats.org/officeDocument/2006/relationships/hyperlink" Target="https://twitter.com/" TargetMode="External"/><Relationship Id="rId3286" Type="http://schemas.openxmlformats.org/officeDocument/2006/relationships/hyperlink" Target="https://twitter.com/" TargetMode="External"/><Relationship Id="rId2095" Type="http://schemas.openxmlformats.org/officeDocument/2006/relationships/hyperlink" Target="https://twitter.com/" TargetMode="External"/><Relationship Id="rId3146" Type="http://schemas.openxmlformats.org/officeDocument/2006/relationships/hyperlink" Target="https://twitter.com/" TargetMode="External"/><Relationship Id="rId3353" Type="http://schemas.openxmlformats.org/officeDocument/2006/relationships/hyperlink" Target="https://twitter.com/" TargetMode="External"/><Relationship Id="rId274" Type="http://schemas.openxmlformats.org/officeDocument/2006/relationships/hyperlink" Target="https://www.youtube.com/watch?v=-W5I1VoVWiI&amp;feature=youtu.be" TargetMode="External"/><Relationship Id="rId481" Type="http://schemas.openxmlformats.org/officeDocument/2006/relationships/hyperlink" Target="https://gleam.io/oyimv-OESP7L?l=http%3A%2F%2Fwww.postabargain.co.uk%2Fpages%2Fcompetition%2F2017%2Fcall-of-duty-wwii-giveaway" TargetMode="External"/><Relationship Id="rId2162" Type="http://schemas.openxmlformats.org/officeDocument/2006/relationships/hyperlink" Target="https://twitter.com/" TargetMode="External"/><Relationship Id="rId3006" Type="http://schemas.openxmlformats.org/officeDocument/2006/relationships/hyperlink" Target="https://twitter.com/" TargetMode="External"/><Relationship Id="rId134" Type="http://schemas.openxmlformats.org/officeDocument/2006/relationships/hyperlink" Target="http://fpsjp.net/archives/294374" TargetMode="External"/><Relationship Id="rId3213" Type="http://schemas.openxmlformats.org/officeDocument/2006/relationships/hyperlink" Target="https://twitter.com/" TargetMode="External"/><Relationship Id="rId341" Type="http://schemas.openxmlformats.org/officeDocument/2006/relationships/hyperlink" Target="https://go.twitch.tv/gamerchick1982" TargetMode="External"/><Relationship Id="rId2022" Type="http://schemas.openxmlformats.org/officeDocument/2006/relationships/hyperlink" Target="https://twitter.com/" TargetMode="External"/><Relationship Id="rId2979" Type="http://schemas.openxmlformats.org/officeDocument/2006/relationships/hyperlink" Target="https://twitter.com/" TargetMode="External"/><Relationship Id="rId201" Type="http://schemas.openxmlformats.org/officeDocument/2006/relationships/hyperlink" Target="http://fpsjp.net/archives/294392" TargetMode="External"/><Relationship Id="rId1788" Type="http://schemas.openxmlformats.org/officeDocument/2006/relationships/hyperlink" Target="https://twitter.com/" TargetMode="External"/><Relationship Id="rId1995" Type="http://schemas.openxmlformats.org/officeDocument/2006/relationships/hyperlink" Target="https://twitter.com/" TargetMode="External"/><Relationship Id="rId2839" Type="http://schemas.openxmlformats.org/officeDocument/2006/relationships/hyperlink" Target="https://twitter.com/" TargetMode="External"/><Relationship Id="rId1648" Type="http://schemas.openxmlformats.org/officeDocument/2006/relationships/hyperlink" Target="https://twitter.com/" TargetMode="External"/><Relationship Id="rId1508" Type="http://schemas.openxmlformats.org/officeDocument/2006/relationships/hyperlink" Target="https://twitter.com/" TargetMode="External"/><Relationship Id="rId1855" Type="http://schemas.openxmlformats.org/officeDocument/2006/relationships/hyperlink" Target="https://twitter.com/" TargetMode="External"/><Relationship Id="rId2906" Type="http://schemas.openxmlformats.org/officeDocument/2006/relationships/hyperlink" Target="https://twitter.com/" TargetMode="External"/><Relationship Id="rId3070" Type="http://schemas.openxmlformats.org/officeDocument/2006/relationships/hyperlink" Target="https://twitter.com/" TargetMode="External"/><Relationship Id="rId1715" Type="http://schemas.openxmlformats.org/officeDocument/2006/relationships/hyperlink" Target="https://twitter.com/" TargetMode="External"/><Relationship Id="rId1922" Type="http://schemas.openxmlformats.org/officeDocument/2006/relationships/hyperlink" Target="https://twitter.com/" TargetMode="External"/><Relationship Id="rId2489" Type="http://schemas.openxmlformats.org/officeDocument/2006/relationships/hyperlink" Target="https://twitter.com/" TargetMode="External"/><Relationship Id="rId2696" Type="http://schemas.openxmlformats.org/officeDocument/2006/relationships/hyperlink" Target="https://twitter.com/" TargetMode="External"/><Relationship Id="rId668" Type="http://schemas.openxmlformats.org/officeDocument/2006/relationships/hyperlink" Target="http://generacionxbox.com/forums/topic/hilo-oficial-project-scorpio/page/58/" TargetMode="External"/><Relationship Id="rId875" Type="http://schemas.openxmlformats.org/officeDocument/2006/relationships/hyperlink" Target="https://twitter.com/" TargetMode="External"/><Relationship Id="rId1298" Type="http://schemas.openxmlformats.org/officeDocument/2006/relationships/hyperlink" Target="https://twitter.com/" TargetMode="External"/><Relationship Id="rId2349" Type="http://schemas.openxmlformats.org/officeDocument/2006/relationships/hyperlink" Target="https://twitter.com/" TargetMode="External"/><Relationship Id="rId2556" Type="http://schemas.openxmlformats.org/officeDocument/2006/relationships/hyperlink" Target="https://twitter.com/" TargetMode="External"/><Relationship Id="rId2763" Type="http://schemas.openxmlformats.org/officeDocument/2006/relationships/hyperlink" Target="https://twitter.com/" TargetMode="External"/><Relationship Id="rId2970" Type="http://schemas.openxmlformats.org/officeDocument/2006/relationships/hyperlink" Target="https://twitter.com/" TargetMode="External"/><Relationship Id="rId528" Type="http://schemas.openxmlformats.org/officeDocument/2006/relationships/hyperlink" Target="https://support.activision.com/articles/en_US/FAQ/Known-Issues-in-Call-of-Duty-WWII" TargetMode="External"/><Relationship Id="rId735" Type="http://schemas.openxmlformats.org/officeDocument/2006/relationships/hyperlink" Target="http://matosub.hatenablog.com/entry/2017/11/03/172953" TargetMode="External"/><Relationship Id="rId942" Type="http://schemas.openxmlformats.org/officeDocument/2006/relationships/hyperlink" Target="https://twitter.com/" TargetMode="External"/><Relationship Id="rId1158" Type="http://schemas.openxmlformats.org/officeDocument/2006/relationships/hyperlink" Target="https://twitter.com/" TargetMode="External"/><Relationship Id="rId1365" Type="http://schemas.openxmlformats.org/officeDocument/2006/relationships/hyperlink" Target="https://twitter.com/" TargetMode="External"/><Relationship Id="rId1572" Type="http://schemas.openxmlformats.org/officeDocument/2006/relationships/hyperlink" Target="https://twitter.com/" TargetMode="External"/><Relationship Id="rId2209" Type="http://schemas.openxmlformats.org/officeDocument/2006/relationships/hyperlink" Target="https://twitter.com/" TargetMode="External"/><Relationship Id="rId2416" Type="http://schemas.openxmlformats.org/officeDocument/2006/relationships/hyperlink" Target="https://twitter.com/" TargetMode="External"/><Relationship Id="rId2623" Type="http://schemas.openxmlformats.org/officeDocument/2006/relationships/hyperlink" Target="https://twitter.com/" TargetMode="External"/><Relationship Id="rId1018" Type="http://schemas.openxmlformats.org/officeDocument/2006/relationships/hyperlink" Target="https://twitter.com/" TargetMode="External"/><Relationship Id="rId1225" Type="http://schemas.openxmlformats.org/officeDocument/2006/relationships/hyperlink" Target="https://twitter.com/" TargetMode="External"/><Relationship Id="rId1432" Type="http://schemas.openxmlformats.org/officeDocument/2006/relationships/hyperlink" Target="https://twitter.com/" TargetMode="External"/><Relationship Id="rId2830" Type="http://schemas.openxmlformats.org/officeDocument/2006/relationships/hyperlink" Target="https://twitter.com/" TargetMode="External"/><Relationship Id="rId71" Type="http://schemas.openxmlformats.org/officeDocument/2006/relationships/hyperlink" Target="http://fpsjp.net/archives/294392" TargetMode="External"/><Relationship Id="rId802" Type="http://schemas.openxmlformats.org/officeDocument/2006/relationships/hyperlink" Target="http://www.twitch.tv/bxkid7"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pbs.twimg.com/profile_images/835841678980284416/oLIiz5lY_normal.jpg" TargetMode="External"/><Relationship Id="rId3182" Type="http://schemas.openxmlformats.org/officeDocument/2006/relationships/hyperlink" Target="https://twitter.com/torochi0807" TargetMode="External"/><Relationship Id="rId4026" Type="http://schemas.openxmlformats.org/officeDocument/2006/relationships/hyperlink" Target="https://twitter.com/wakame0129" TargetMode="External"/><Relationship Id="rId4233" Type="http://schemas.openxmlformats.org/officeDocument/2006/relationships/hyperlink" Target="https://twitter.com/tyannao2" TargetMode="External"/><Relationship Id="rId4440" Type="http://schemas.openxmlformats.org/officeDocument/2006/relationships/hyperlink" Target="https://twitter.com/fireballgamer4" TargetMode="External"/><Relationship Id="rId3042" Type="http://schemas.openxmlformats.org/officeDocument/2006/relationships/hyperlink" Target="https://twitter.com/boxcarr21" TargetMode="External"/><Relationship Id="rId3999" Type="http://schemas.openxmlformats.org/officeDocument/2006/relationships/hyperlink" Target="https://twitter.com/gallimore7" TargetMode="External"/><Relationship Id="rId4300" Type="http://schemas.openxmlformats.org/officeDocument/2006/relationships/hyperlink" Target="https://twitter.com/_bitte" TargetMode="External"/><Relationship Id="rId170" Type="http://schemas.openxmlformats.org/officeDocument/2006/relationships/hyperlink" Target="https://t.co/pwceCPDALX" TargetMode="External"/><Relationship Id="rId3859" Type="http://schemas.openxmlformats.org/officeDocument/2006/relationships/hyperlink" Target="https://twitter.com/civonej" TargetMode="External"/><Relationship Id="rId987" Type="http://schemas.openxmlformats.org/officeDocument/2006/relationships/hyperlink" Target="http://pbs.twimg.com/profile_images/812651589303287810/geV5E38G_normal.jpg" TargetMode="External"/><Relationship Id="rId2668" Type="http://schemas.openxmlformats.org/officeDocument/2006/relationships/hyperlink" Target="http://pbs.twimg.com/profile_images/702748254006542337/6k7OSTA9_normal.jpg" TargetMode="External"/><Relationship Id="rId2875" Type="http://schemas.openxmlformats.org/officeDocument/2006/relationships/hyperlink" Target="http://pbs.twimg.com/profile_images/901636447119306752/I0RDzaN2_normal.jpg" TargetMode="External"/><Relationship Id="rId3719" Type="http://schemas.openxmlformats.org/officeDocument/2006/relationships/hyperlink" Target="https://twitter.com/savagered__" TargetMode="External"/><Relationship Id="rId3926" Type="http://schemas.openxmlformats.org/officeDocument/2006/relationships/hyperlink" Target="https://twitter.com/matthewpalmer13" TargetMode="External"/><Relationship Id="rId4090" Type="http://schemas.openxmlformats.org/officeDocument/2006/relationships/hyperlink" Target="https://twitter.com/fabster8221" TargetMode="External"/><Relationship Id="rId847" Type="http://schemas.openxmlformats.org/officeDocument/2006/relationships/hyperlink" Target="http://pbs.twimg.com/profile_images/924274734191337472/KVwlMepR_normal.jpg" TargetMode="External"/><Relationship Id="rId1477" Type="http://schemas.openxmlformats.org/officeDocument/2006/relationships/hyperlink" Target="http://pbs.twimg.com/profile_images/809405785839050753/hVXnVfpD_normal.jpg" TargetMode="External"/><Relationship Id="rId1684" Type="http://schemas.openxmlformats.org/officeDocument/2006/relationships/hyperlink" Target="http://pbs.twimg.com/profile_images/905793052077412352/EW49ruwm_normal.jpg" TargetMode="External"/><Relationship Id="rId1891" Type="http://schemas.openxmlformats.org/officeDocument/2006/relationships/hyperlink" Target="http://pbs.twimg.com/profile_images/926104217835667456/vRTpPML2_normal.jpg" TargetMode="External"/><Relationship Id="rId2528" Type="http://schemas.openxmlformats.org/officeDocument/2006/relationships/hyperlink" Target="http://pbs.twimg.com/profile_images/926964728408297472/Dwz8tgpV_normal.jpg" TargetMode="External"/><Relationship Id="rId2735" Type="http://schemas.openxmlformats.org/officeDocument/2006/relationships/hyperlink" Target="http://pbs.twimg.com/profile_images/746551093853773825/K9FO40KP_normal.jpg" TargetMode="External"/><Relationship Id="rId2942" Type="http://schemas.openxmlformats.org/officeDocument/2006/relationships/hyperlink" Target="https://twitter.com/rchanfps" TargetMode="External"/><Relationship Id="rId707" Type="http://schemas.openxmlformats.org/officeDocument/2006/relationships/hyperlink" Target="https://t.co/JKqKfjPm3i" TargetMode="External"/><Relationship Id="rId914" Type="http://schemas.openxmlformats.org/officeDocument/2006/relationships/hyperlink" Target="http://pbs.twimg.com/profile_images/643933490233262081/XHlIMzUY_normal.jpg" TargetMode="External"/><Relationship Id="rId1337" Type="http://schemas.openxmlformats.org/officeDocument/2006/relationships/hyperlink" Target="http://pbs.twimg.com/profile_images/897400276109361152/vFiKekgq_normal.jpg" TargetMode="External"/><Relationship Id="rId1544" Type="http://schemas.openxmlformats.org/officeDocument/2006/relationships/hyperlink" Target="http://pbs.twimg.com/profile_images/378800000825003154/26683a6c660a1ee7412d904db9f4a39a_normal.png" TargetMode="External"/><Relationship Id="rId1751" Type="http://schemas.openxmlformats.org/officeDocument/2006/relationships/hyperlink" Target="http://pbs.twimg.com/profile_images/859548935735701505/Al3k1uav_normal.jpg" TargetMode="External"/><Relationship Id="rId2802" Type="http://schemas.openxmlformats.org/officeDocument/2006/relationships/hyperlink" Target="http://pbs.twimg.com/profile_images/925389940195807232/9Vrkx5yY_normal.jpg" TargetMode="External"/><Relationship Id="rId43" Type="http://schemas.openxmlformats.org/officeDocument/2006/relationships/hyperlink" Target="https://t.co/DV9aE7ZfMy" TargetMode="External"/><Relationship Id="rId1404" Type="http://schemas.openxmlformats.org/officeDocument/2006/relationships/hyperlink" Target="http://pbs.twimg.com/profile_images/808515587169095680/ci-htfdM_normal.jpg" TargetMode="External"/><Relationship Id="rId1611" Type="http://schemas.openxmlformats.org/officeDocument/2006/relationships/hyperlink" Target="http://pbs.twimg.com/profile_images/701079326566051840/KTPbEBeG_normal.jpg" TargetMode="External"/><Relationship Id="rId4767" Type="http://schemas.openxmlformats.org/officeDocument/2006/relationships/hyperlink" Target="https://twitter.com/gsrr_uk" TargetMode="External"/><Relationship Id="rId3369" Type="http://schemas.openxmlformats.org/officeDocument/2006/relationships/hyperlink" Target="https://twitter.com/kosram" TargetMode="External"/><Relationship Id="rId3576" Type="http://schemas.openxmlformats.org/officeDocument/2006/relationships/hyperlink" Target="https://twitter.com/thihaya04" TargetMode="External"/><Relationship Id="rId4627" Type="http://schemas.openxmlformats.org/officeDocument/2006/relationships/hyperlink" Target="https://twitter.com/onaromanholiday" TargetMode="External"/><Relationship Id="rId497" Type="http://schemas.openxmlformats.org/officeDocument/2006/relationships/hyperlink" Target="https://t.co/DNhWmftE2S" TargetMode="External"/><Relationship Id="rId2178" Type="http://schemas.openxmlformats.org/officeDocument/2006/relationships/hyperlink" Target="http://pbs.twimg.com/profile_images/855790759424950276/RKx0KLOm_normal.jpg" TargetMode="External"/><Relationship Id="rId2385" Type="http://schemas.openxmlformats.org/officeDocument/2006/relationships/hyperlink" Target="http://pbs.twimg.com/profile_images/1107752356/a3988a07-25df-4334-8c42-2efe56a5c309_normal.png" TargetMode="External"/><Relationship Id="rId3229" Type="http://schemas.openxmlformats.org/officeDocument/2006/relationships/hyperlink" Target="https://twitter.com/treyobj" TargetMode="External"/><Relationship Id="rId3783" Type="http://schemas.openxmlformats.org/officeDocument/2006/relationships/hyperlink" Target="https://twitter.com/dorinku123" TargetMode="External"/><Relationship Id="rId3990" Type="http://schemas.openxmlformats.org/officeDocument/2006/relationships/hyperlink" Target="https://twitter.com/canaansfx" TargetMode="External"/><Relationship Id="rId4834" Type="http://schemas.openxmlformats.org/officeDocument/2006/relationships/hyperlink" Target="https://twitter.com/j4lorg" TargetMode="External"/><Relationship Id="rId357" Type="http://schemas.openxmlformats.org/officeDocument/2006/relationships/hyperlink" Target="https://t.co/6vRfPoXWDM" TargetMode="External"/><Relationship Id="rId1194" Type="http://schemas.openxmlformats.org/officeDocument/2006/relationships/hyperlink" Target="http://pbs.twimg.com/profile_images/912603543168790528/jWyd_sJD_normal.jpg" TargetMode="External"/><Relationship Id="rId2038" Type="http://schemas.openxmlformats.org/officeDocument/2006/relationships/hyperlink" Target="http://pbs.twimg.com/profile_images/837469105875734529/FtG80gsL_normal.jpg" TargetMode="External"/><Relationship Id="rId2592" Type="http://schemas.openxmlformats.org/officeDocument/2006/relationships/hyperlink" Target="http://pbs.twimg.com/profile_images/902519928946864130/iHGCu4A__normal.jpg" TargetMode="External"/><Relationship Id="rId3436" Type="http://schemas.openxmlformats.org/officeDocument/2006/relationships/hyperlink" Target="https://twitter.com/reiver_yuckey" TargetMode="External"/><Relationship Id="rId3643" Type="http://schemas.openxmlformats.org/officeDocument/2006/relationships/hyperlink" Target="https://twitter.com/sidneywhittle" TargetMode="External"/><Relationship Id="rId3850" Type="http://schemas.openxmlformats.org/officeDocument/2006/relationships/hyperlink" Target="https://twitter.com/mine__caron" TargetMode="External"/><Relationship Id="rId4901" Type="http://schemas.openxmlformats.org/officeDocument/2006/relationships/hyperlink" Target="https://twitter.com/luccacandg" TargetMode="External"/><Relationship Id="rId217" Type="http://schemas.openxmlformats.org/officeDocument/2006/relationships/hyperlink" Target="https://t.co/nzizu0BIEh" TargetMode="External"/><Relationship Id="rId564" Type="http://schemas.openxmlformats.org/officeDocument/2006/relationships/hyperlink" Target="https://t.co/iQUjqdkBEm" TargetMode="External"/><Relationship Id="rId771" Type="http://schemas.openxmlformats.org/officeDocument/2006/relationships/hyperlink" Target="https://t.co/XhMXYBRyN9" TargetMode="External"/><Relationship Id="rId2245" Type="http://schemas.openxmlformats.org/officeDocument/2006/relationships/hyperlink" Target="http://pbs.twimg.com/profile_images/913548698877136896/zoT7T-5r_normal.jpg" TargetMode="External"/><Relationship Id="rId2452" Type="http://schemas.openxmlformats.org/officeDocument/2006/relationships/hyperlink" Target="http://pbs.twimg.com/profile_images/877940190567968768/sHXBAYiq_normal.jpg" TargetMode="External"/><Relationship Id="rId3503" Type="http://schemas.openxmlformats.org/officeDocument/2006/relationships/hyperlink" Target="https://twitter.com/lackogarrett" TargetMode="External"/><Relationship Id="rId3710" Type="http://schemas.openxmlformats.org/officeDocument/2006/relationships/hyperlink" Target="https://twitter.com/emelinefettig" TargetMode="External"/><Relationship Id="rId424" Type="http://schemas.openxmlformats.org/officeDocument/2006/relationships/hyperlink" Target="https://t.co/IarwIrJigR" TargetMode="External"/><Relationship Id="rId631" Type="http://schemas.openxmlformats.org/officeDocument/2006/relationships/hyperlink" Target="http://t.co/gPSc1CEZYw" TargetMode="External"/><Relationship Id="rId1054" Type="http://schemas.openxmlformats.org/officeDocument/2006/relationships/hyperlink" Target="http://pbs.twimg.com/profile_images/499140202296655873/WBtJFDUf_normal.jpeg" TargetMode="External"/><Relationship Id="rId1261" Type="http://schemas.openxmlformats.org/officeDocument/2006/relationships/hyperlink" Target="http://pbs.twimg.com/profile_images/863866380302659586/LuLt59Du_normal.jpg" TargetMode="External"/><Relationship Id="rId2105" Type="http://schemas.openxmlformats.org/officeDocument/2006/relationships/hyperlink" Target="http://pbs.twimg.com/profile_images/888496353449521153/acHv9hkW_normal.jpg" TargetMode="External"/><Relationship Id="rId2312" Type="http://schemas.openxmlformats.org/officeDocument/2006/relationships/hyperlink" Target="http://pbs.twimg.com/profile_images/894524205416325120/wdw0pEVH_normal.jpg" TargetMode="External"/><Relationship Id="rId1121" Type="http://schemas.openxmlformats.org/officeDocument/2006/relationships/hyperlink" Target="http://pbs.twimg.com/profile_images/910165611006881792/jZHhjZIm_normal.jpg" TargetMode="External"/><Relationship Id="rId4277" Type="http://schemas.openxmlformats.org/officeDocument/2006/relationships/hyperlink" Target="https://twitter.com/jalensrp" TargetMode="External"/><Relationship Id="rId4484" Type="http://schemas.openxmlformats.org/officeDocument/2006/relationships/hyperlink" Target="https://twitter.com/lukather" TargetMode="External"/><Relationship Id="rId4691" Type="http://schemas.openxmlformats.org/officeDocument/2006/relationships/hyperlink" Target="https://twitter.com/duncs171" TargetMode="External"/><Relationship Id="rId3086" Type="http://schemas.openxmlformats.org/officeDocument/2006/relationships/hyperlink" Target="https://twitter.com/morgiicod" TargetMode="External"/><Relationship Id="rId3293" Type="http://schemas.openxmlformats.org/officeDocument/2006/relationships/hyperlink" Target="https://twitter.com/elcapitanng" TargetMode="External"/><Relationship Id="rId4137" Type="http://schemas.openxmlformats.org/officeDocument/2006/relationships/hyperlink" Target="https://twitter.com/daleroxx" TargetMode="External"/><Relationship Id="rId4344" Type="http://schemas.openxmlformats.org/officeDocument/2006/relationships/hyperlink" Target="https://twitter.com/asylummikezz" TargetMode="External"/><Relationship Id="rId4551" Type="http://schemas.openxmlformats.org/officeDocument/2006/relationships/hyperlink" Target="https://twitter.com/amorphvg" TargetMode="External"/><Relationship Id="rId1938" Type="http://schemas.openxmlformats.org/officeDocument/2006/relationships/hyperlink" Target="http://pbs.twimg.com/profile_images/925433182459133957/b2baoLOk_normal.jpg" TargetMode="External"/><Relationship Id="rId3153" Type="http://schemas.openxmlformats.org/officeDocument/2006/relationships/hyperlink" Target="https://twitter.com/durx_daniel" TargetMode="External"/><Relationship Id="rId3360" Type="http://schemas.openxmlformats.org/officeDocument/2006/relationships/hyperlink" Target="https://twitter.com/lzsolidz" TargetMode="External"/><Relationship Id="rId4204" Type="http://schemas.openxmlformats.org/officeDocument/2006/relationships/hyperlink" Target="https://twitter.com/arabianstall14" TargetMode="External"/><Relationship Id="rId281" Type="http://schemas.openxmlformats.org/officeDocument/2006/relationships/hyperlink" Target="https://t.co/kx5DV9cApf" TargetMode="External"/><Relationship Id="rId3013" Type="http://schemas.openxmlformats.org/officeDocument/2006/relationships/hyperlink" Target="https://twitter.com/antic_zeus" TargetMode="External"/><Relationship Id="rId4411" Type="http://schemas.openxmlformats.org/officeDocument/2006/relationships/hyperlink" Target="https://twitter.com/gamgampom" TargetMode="External"/><Relationship Id="rId141" Type="http://schemas.openxmlformats.org/officeDocument/2006/relationships/hyperlink" Target="https://t.co/kxefEhsxdk" TargetMode="External"/><Relationship Id="rId3220" Type="http://schemas.openxmlformats.org/officeDocument/2006/relationships/hyperlink" Target="https://twitter.com/jaypauk_" TargetMode="External"/><Relationship Id="rId7" Type="http://schemas.openxmlformats.org/officeDocument/2006/relationships/hyperlink" Target="https://discord.gg/gXtVcz5" TargetMode="External"/><Relationship Id="rId2779" Type="http://schemas.openxmlformats.org/officeDocument/2006/relationships/hyperlink" Target="http://pbs.twimg.com/profile_images/874776177755529217/b1RX1kIm_normal.jpg" TargetMode="External"/><Relationship Id="rId2986" Type="http://schemas.openxmlformats.org/officeDocument/2006/relationships/hyperlink" Target="https://twitter.com/screally" TargetMode="External"/><Relationship Id="rId958" Type="http://schemas.openxmlformats.org/officeDocument/2006/relationships/hyperlink" Target="http://pbs.twimg.com/profile_images/926773549544628224/SJRQiunY_normal.jpg" TargetMode="External"/><Relationship Id="rId1588" Type="http://schemas.openxmlformats.org/officeDocument/2006/relationships/hyperlink" Target="http://pbs.twimg.com/profile_images/826398285497761793/zvjogJE8_normal.jpg" TargetMode="External"/><Relationship Id="rId1795" Type="http://schemas.openxmlformats.org/officeDocument/2006/relationships/hyperlink" Target="http://pbs.twimg.com/profile_images/921189939638829056/nXhWV8I4_normal.jpg" TargetMode="External"/><Relationship Id="rId2639" Type="http://schemas.openxmlformats.org/officeDocument/2006/relationships/hyperlink" Target="http://pbs.twimg.com/profile_images/577820059273281536/ehR17aB8_normal.jpeg" TargetMode="External"/><Relationship Id="rId2846" Type="http://schemas.openxmlformats.org/officeDocument/2006/relationships/hyperlink" Target="http://pbs.twimg.com/profile_images/799648159618179072/p4esUz_l_normal.jpg" TargetMode="External"/><Relationship Id="rId87" Type="http://schemas.openxmlformats.org/officeDocument/2006/relationships/hyperlink" Target="https://t.co/v0AtrAwtUQ" TargetMode="External"/><Relationship Id="rId818" Type="http://schemas.openxmlformats.org/officeDocument/2006/relationships/hyperlink" Target="https://t.co/thnOWFymiP" TargetMode="External"/><Relationship Id="rId1448" Type="http://schemas.openxmlformats.org/officeDocument/2006/relationships/hyperlink" Target="http://pbs.twimg.com/profile_images/636302389197340672/ogNcMBYs_normal.png" TargetMode="External"/><Relationship Id="rId1655" Type="http://schemas.openxmlformats.org/officeDocument/2006/relationships/hyperlink" Target="http://pbs.twimg.com/profile_images/891421296374018048/7NiEDLMa_normal.jpg" TargetMode="External"/><Relationship Id="rId2706" Type="http://schemas.openxmlformats.org/officeDocument/2006/relationships/hyperlink" Target="http://pbs.twimg.com/profile_images/902490810440142849/QUfzXIUZ_normal.jpg" TargetMode="External"/><Relationship Id="rId4061" Type="http://schemas.openxmlformats.org/officeDocument/2006/relationships/hyperlink" Target="https://twitter.com/elmanu1929" TargetMode="External"/><Relationship Id="rId1308" Type="http://schemas.openxmlformats.org/officeDocument/2006/relationships/hyperlink" Target="http://pbs.twimg.com/profile_images/926668329695301632/ZzSNxgHz_normal.jpg" TargetMode="External"/><Relationship Id="rId1862" Type="http://schemas.openxmlformats.org/officeDocument/2006/relationships/hyperlink" Target="http://pbs.twimg.com/profile_images/897065471702441985/ua4c9uS3_normal.jpg" TargetMode="External"/><Relationship Id="rId2913" Type="http://schemas.openxmlformats.org/officeDocument/2006/relationships/hyperlink" Target="https://twitter.com/gibelloscar" TargetMode="External"/><Relationship Id="rId1515" Type="http://schemas.openxmlformats.org/officeDocument/2006/relationships/hyperlink" Target="http://pbs.twimg.com/profile_images/923173327358873600/9xObhpHB_normal.jpg" TargetMode="External"/><Relationship Id="rId1722" Type="http://schemas.openxmlformats.org/officeDocument/2006/relationships/hyperlink" Target="http://pbs.twimg.com/profile_images/926830000497598465/09FeNMIC_normal.jpg" TargetMode="External"/><Relationship Id="rId4878" Type="http://schemas.openxmlformats.org/officeDocument/2006/relationships/hyperlink" Target="https://twitter.com/bossinclash1" TargetMode="External"/><Relationship Id="rId14" Type="http://schemas.openxmlformats.org/officeDocument/2006/relationships/hyperlink" Target="http://t.co/Lvq0wNfyvT" TargetMode="External"/><Relationship Id="rId3687" Type="http://schemas.openxmlformats.org/officeDocument/2006/relationships/hyperlink" Target="https://twitter.com/myst__alex" TargetMode="External"/><Relationship Id="rId3894" Type="http://schemas.openxmlformats.org/officeDocument/2006/relationships/hyperlink" Target="https://twitter.com/isshinchiba1" TargetMode="External"/><Relationship Id="rId4738" Type="http://schemas.openxmlformats.org/officeDocument/2006/relationships/hyperlink" Target="https://twitter.com/yeezy77_" TargetMode="External"/><Relationship Id="rId2289" Type="http://schemas.openxmlformats.org/officeDocument/2006/relationships/hyperlink" Target="http://pbs.twimg.com/profile_images/895023378037387266/G9bedeif_normal.jpg" TargetMode="External"/><Relationship Id="rId2496" Type="http://schemas.openxmlformats.org/officeDocument/2006/relationships/hyperlink" Target="http://pbs.twimg.com/profile_images/602241112124841984/n3ITTQV3_normal.jpg" TargetMode="External"/><Relationship Id="rId3547" Type="http://schemas.openxmlformats.org/officeDocument/2006/relationships/hyperlink" Target="https://twitter.com/maxikarensanti" TargetMode="External"/><Relationship Id="rId3754" Type="http://schemas.openxmlformats.org/officeDocument/2006/relationships/hyperlink" Target="https://twitter.com/warrior060702" TargetMode="External"/><Relationship Id="rId3961" Type="http://schemas.openxmlformats.org/officeDocument/2006/relationships/hyperlink" Target="https://twitter.com/garken27" TargetMode="External"/><Relationship Id="rId4805" Type="http://schemas.openxmlformats.org/officeDocument/2006/relationships/hyperlink" Target="https://twitter.com/yuitancg" TargetMode="External"/><Relationship Id="rId468" Type="http://schemas.openxmlformats.org/officeDocument/2006/relationships/hyperlink" Target="https://t.co/DTsBe9lVhM" TargetMode="External"/><Relationship Id="rId675" Type="http://schemas.openxmlformats.org/officeDocument/2006/relationships/hyperlink" Target="https://t.co/ou5mYaDf26" TargetMode="External"/><Relationship Id="rId882" Type="http://schemas.openxmlformats.org/officeDocument/2006/relationships/hyperlink" Target="http://pbs.twimg.com/profile_images/915672942696005632/pYQ9BhqR_normal.jpg" TargetMode="External"/><Relationship Id="rId1098" Type="http://schemas.openxmlformats.org/officeDocument/2006/relationships/hyperlink" Target="http://pbs.twimg.com/profile_images/621176094633259008/vHIKUE8M_normal.jpg" TargetMode="External"/><Relationship Id="rId2149" Type="http://schemas.openxmlformats.org/officeDocument/2006/relationships/hyperlink" Target="http://abs.twimg.com/sticky/default_profile_images/default_profile_normal.png" TargetMode="External"/><Relationship Id="rId2356" Type="http://schemas.openxmlformats.org/officeDocument/2006/relationships/hyperlink" Target="http://pbs.twimg.com/profile_images/884746093376020480/qX2FaoYv_normal.jpg" TargetMode="External"/><Relationship Id="rId2563" Type="http://schemas.openxmlformats.org/officeDocument/2006/relationships/hyperlink" Target="http://pbs.twimg.com/profile_images/595637332524584961/seyaNNfN_normal.jpg" TargetMode="External"/><Relationship Id="rId2770" Type="http://schemas.openxmlformats.org/officeDocument/2006/relationships/hyperlink" Target="http://pbs.twimg.com/profile_images/453644379186417664/M2fyI-57_normal.jpeg" TargetMode="External"/><Relationship Id="rId3407" Type="http://schemas.openxmlformats.org/officeDocument/2006/relationships/hyperlink" Target="https://twitter.com/mike_estabrooks" TargetMode="External"/><Relationship Id="rId3614" Type="http://schemas.openxmlformats.org/officeDocument/2006/relationships/hyperlink" Target="https://twitter.com/sandra_krkn" TargetMode="External"/><Relationship Id="rId3821" Type="http://schemas.openxmlformats.org/officeDocument/2006/relationships/hyperlink" Target="https://twitter.com/davilito3dc" TargetMode="External"/><Relationship Id="rId328" Type="http://schemas.openxmlformats.org/officeDocument/2006/relationships/hyperlink" Target="https://t.co/Fh9Y8cppuK" TargetMode="External"/><Relationship Id="rId535" Type="http://schemas.openxmlformats.org/officeDocument/2006/relationships/hyperlink" Target="https://t.co/h0UWjlOYdl" TargetMode="External"/><Relationship Id="rId742" Type="http://schemas.openxmlformats.org/officeDocument/2006/relationships/hyperlink" Target="https://t.co/oF2y7lFnNx" TargetMode="External"/><Relationship Id="rId1165" Type="http://schemas.openxmlformats.org/officeDocument/2006/relationships/hyperlink" Target="http://abs.twimg.com/sticky/default_profile_images/default_profile_normal.png" TargetMode="External"/><Relationship Id="rId1372" Type="http://schemas.openxmlformats.org/officeDocument/2006/relationships/hyperlink" Target="http://pbs.twimg.com/profile_images/925714172758724618/yjXH0Kwk_normal.jpg" TargetMode="External"/><Relationship Id="rId2009" Type="http://schemas.openxmlformats.org/officeDocument/2006/relationships/hyperlink" Target="http://pbs.twimg.com/profile_images/903319023399653376/fCM-OBG7_normal.jpg" TargetMode="External"/><Relationship Id="rId2216" Type="http://schemas.openxmlformats.org/officeDocument/2006/relationships/hyperlink" Target="http://pbs.twimg.com/profile_images/671503562451587072/qAYPHJ9L_normal.jpg" TargetMode="External"/><Relationship Id="rId2423" Type="http://schemas.openxmlformats.org/officeDocument/2006/relationships/hyperlink" Target="http://pbs.twimg.com/profile_images/911736467726176256/ZsEq8-kq_normal.jpg" TargetMode="External"/><Relationship Id="rId2630" Type="http://schemas.openxmlformats.org/officeDocument/2006/relationships/hyperlink" Target="http://pbs.twimg.com/profile_images/778613432547438593/fjIK1fYY_normal.jpg" TargetMode="External"/><Relationship Id="rId602" Type="http://schemas.openxmlformats.org/officeDocument/2006/relationships/hyperlink" Target="https://t.co/HflQ2TN5cP" TargetMode="External"/><Relationship Id="rId1025" Type="http://schemas.openxmlformats.org/officeDocument/2006/relationships/hyperlink" Target="http://pbs.twimg.com/profile_images/922409957214978048/ZwQXrREY_normal.jpg" TargetMode="External"/><Relationship Id="rId1232" Type="http://schemas.openxmlformats.org/officeDocument/2006/relationships/hyperlink" Target="http://pbs.twimg.com/profile_images/925645034850045952/CLoylDog_normal.jpg" TargetMode="External"/><Relationship Id="rId4388" Type="http://schemas.openxmlformats.org/officeDocument/2006/relationships/hyperlink" Target="https://twitter.com/lacuslovely" TargetMode="External"/><Relationship Id="rId4595" Type="http://schemas.openxmlformats.org/officeDocument/2006/relationships/hyperlink" Target="https://twitter.com/exsapperegamer" TargetMode="External"/><Relationship Id="rId3197" Type="http://schemas.openxmlformats.org/officeDocument/2006/relationships/hyperlink" Target="https://twitter.com/apex_gost" TargetMode="External"/><Relationship Id="rId4248" Type="http://schemas.openxmlformats.org/officeDocument/2006/relationships/hyperlink" Target="https://twitter.com/kdoggtv" TargetMode="External"/><Relationship Id="rId3057" Type="http://schemas.openxmlformats.org/officeDocument/2006/relationships/hyperlink" Target="https://twitter.com/imsoniitro" TargetMode="External"/><Relationship Id="rId4108" Type="http://schemas.openxmlformats.org/officeDocument/2006/relationships/hyperlink" Target="https://twitter.com/oleo325" TargetMode="External"/><Relationship Id="rId4455" Type="http://schemas.openxmlformats.org/officeDocument/2006/relationships/hyperlink" Target="https://twitter.com/stanleelibros" TargetMode="External"/><Relationship Id="rId4662" Type="http://schemas.openxmlformats.org/officeDocument/2006/relationships/hyperlink" Target="https://twitter.com/mardinicod" TargetMode="External"/><Relationship Id="rId185" Type="http://schemas.openxmlformats.org/officeDocument/2006/relationships/hyperlink" Target="http://t.co/vz96CETWDV" TargetMode="External"/><Relationship Id="rId1909" Type="http://schemas.openxmlformats.org/officeDocument/2006/relationships/hyperlink" Target="http://pbs.twimg.com/profile_images/889938425402593281/d43BS3li_normal.jpg" TargetMode="External"/><Relationship Id="rId3264" Type="http://schemas.openxmlformats.org/officeDocument/2006/relationships/hyperlink" Target="https://twitter.com/atviassist" TargetMode="External"/><Relationship Id="rId3471" Type="http://schemas.openxmlformats.org/officeDocument/2006/relationships/hyperlink" Target="https://twitter.com/nipedsnipez" TargetMode="External"/><Relationship Id="rId4315" Type="http://schemas.openxmlformats.org/officeDocument/2006/relationships/hyperlink" Target="https://twitter.com/shreddedjit" TargetMode="External"/><Relationship Id="rId4522" Type="http://schemas.openxmlformats.org/officeDocument/2006/relationships/hyperlink" Target="https://twitter.com/alejandro_h312" TargetMode="External"/><Relationship Id="rId392" Type="http://schemas.openxmlformats.org/officeDocument/2006/relationships/hyperlink" Target="https://t.co/MnrIEriyyD" TargetMode="External"/><Relationship Id="rId2073" Type="http://schemas.openxmlformats.org/officeDocument/2006/relationships/hyperlink" Target="http://pbs.twimg.com/profile_images/920680049417900034/XclhdRqK_normal.jpg" TargetMode="External"/><Relationship Id="rId2280" Type="http://schemas.openxmlformats.org/officeDocument/2006/relationships/hyperlink" Target="http://pbs.twimg.com/profile_images/893317490389811201/vuyLzkek_normal.jpg" TargetMode="External"/><Relationship Id="rId3124" Type="http://schemas.openxmlformats.org/officeDocument/2006/relationships/hyperlink" Target="https://twitter.com/carloos_l98" TargetMode="External"/><Relationship Id="rId3331" Type="http://schemas.openxmlformats.org/officeDocument/2006/relationships/hyperlink" Target="https://twitter.com/emw_04f_2" TargetMode="External"/><Relationship Id="rId252" Type="http://schemas.openxmlformats.org/officeDocument/2006/relationships/hyperlink" Target="https://t.co/qcCYQew2Av" TargetMode="External"/><Relationship Id="rId2140" Type="http://schemas.openxmlformats.org/officeDocument/2006/relationships/hyperlink" Target="http://pbs.twimg.com/profile_images/518727540882432001/AwZsJIJk_normal.jpeg" TargetMode="External"/><Relationship Id="rId112" Type="http://schemas.openxmlformats.org/officeDocument/2006/relationships/hyperlink" Target="https://t.co/osemAYW49M" TargetMode="External"/><Relationship Id="rId1699" Type="http://schemas.openxmlformats.org/officeDocument/2006/relationships/hyperlink" Target="http://pbs.twimg.com/profile_images/914521727165542400/MhHaJ52u_normal.jpg" TargetMode="External"/><Relationship Id="rId2000" Type="http://schemas.openxmlformats.org/officeDocument/2006/relationships/hyperlink" Target="http://pbs.twimg.com/profile_images/892215805793812480/0_BCq98k_normal.jpg" TargetMode="External"/><Relationship Id="rId2957" Type="http://schemas.openxmlformats.org/officeDocument/2006/relationships/hyperlink" Target="https://twitter.com/legitmeow" TargetMode="External"/><Relationship Id="rId4172" Type="http://schemas.openxmlformats.org/officeDocument/2006/relationships/hyperlink" Target="https://twitter.com/jimmyprophet" TargetMode="External"/><Relationship Id="rId929" Type="http://schemas.openxmlformats.org/officeDocument/2006/relationships/hyperlink" Target="http://pbs.twimg.com/profile_images/921578542155964416/bDX_FGS4_normal.jpg" TargetMode="External"/><Relationship Id="rId1559" Type="http://schemas.openxmlformats.org/officeDocument/2006/relationships/hyperlink" Target="http://pbs.twimg.com/profile_images/840214287679291392/ZIa0xkJZ_normal.jpg" TargetMode="External"/><Relationship Id="rId1766" Type="http://schemas.openxmlformats.org/officeDocument/2006/relationships/hyperlink" Target="http://pbs.twimg.com/profile_images/753730175829958656/jUXoBlN3_normal.jpg" TargetMode="External"/><Relationship Id="rId1973" Type="http://schemas.openxmlformats.org/officeDocument/2006/relationships/hyperlink" Target="http://abs.twimg.com/sticky/default_profile_images/default_profile_normal.png" TargetMode="External"/><Relationship Id="rId2817" Type="http://schemas.openxmlformats.org/officeDocument/2006/relationships/hyperlink" Target="http://pbs.twimg.com/profile_images/866147525295620096/k2cWJGEv_normal.jpg" TargetMode="External"/><Relationship Id="rId4032" Type="http://schemas.openxmlformats.org/officeDocument/2006/relationships/hyperlink" Target="https://twitter.com/resttpowered" TargetMode="External"/><Relationship Id="rId58" Type="http://schemas.openxmlformats.org/officeDocument/2006/relationships/hyperlink" Target="https://t.co/cS2m87So6w" TargetMode="External"/><Relationship Id="rId1419" Type="http://schemas.openxmlformats.org/officeDocument/2006/relationships/hyperlink" Target="http://pbs.twimg.com/profile_images/856896429964615681/s_InquxJ_normal.jpg" TargetMode="External"/><Relationship Id="rId1626" Type="http://schemas.openxmlformats.org/officeDocument/2006/relationships/hyperlink" Target="http://pbs.twimg.com/profile_images/924667645143560193/t9GBqNy6_normal.jpg" TargetMode="External"/><Relationship Id="rId1833" Type="http://schemas.openxmlformats.org/officeDocument/2006/relationships/hyperlink" Target="http://pbs.twimg.com/profile_images/651237012301680640/ppPSxXSt_normal.jpg" TargetMode="External"/><Relationship Id="rId1900" Type="http://schemas.openxmlformats.org/officeDocument/2006/relationships/hyperlink" Target="http://pbs.twimg.com/profile_images/914803491993821184/WdzhPJDs_normal.jpg" TargetMode="External"/><Relationship Id="rId3798" Type="http://schemas.openxmlformats.org/officeDocument/2006/relationships/hyperlink" Target="https://twitter.com/chaosxsilencer" TargetMode="External"/><Relationship Id="rId4849" Type="http://schemas.openxmlformats.org/officeDocument/2006/relationships/hyperlink" Target="https://twitter.com/xboxsupport" TargetMode="External"/><Relationship Id="rId3658" Type="http://schemas.openxmlformats.org/officeDocument/2006/relationships/hyperlink" Target="https://twitter.com/yassingronie" TargetMode="External"/><Relationship Id="rId3865" Type="http://schemas.openxmlformats.org/officeDocument/2006/relationships/hyperlink" Target="https://twitter.com/coolcouponmom" TargetMode="External"/><Relationship Id="rId4709" Type="http://schemas.openxmlformats.org/officeDocument/2006/relationships/hyperlink" Target="https://twitter.com/ultiaa" TargetMode="External"/><Relationship Id="rId4916" Type="http://schemas.openxmlformats.org/officeDocument/2006/relationships/hyperlink" Target="https://twitter.com/armlockz" TargetMode="External"/><Relationship Id="rId579" Type="http://schemas.openxmlformats.org/officeDocument/2006/relationships/hyperlink" Target="https://t.co/lTGm5zcrDX" TargetMode="External"/><Relationship Id="rId786" Type="http://schemas.openxmlformats.org/officeDocument/2006/relationships/hyperlink" Target="https://t.co/uLRK0Fwas3" TargetMode="External"/><Relationship Id="rId993" Type="http://schemas.openxmlformats.org/officeDocument/2006/relationships/hyperlink" Target="http://pbs.twimg.com/profile_images/646040937131438080/D89CQ2b__normal.png" TargetMode="External"/><Relationship Id="rId2467" Type="http://schemas.openxmlformats.org/officeDocument/2006/relationships/hyperlink" Target="http://pbs.twimg.com/profile_images/926098348444147712/yRondb0w_normal.jpg" TargetMode="External"/><Relationship Id="rId2674" Type="http://schemas.openxmlformats.org/officeDocument/2006/relationships/hyperlink" Target="http://pbs.twimg.com/profile_images/919120408745467904/1YICsK54_normal.jpg" TargetMode="External"/><Relationship Id="rId3518" Type="http://schemas.openxmlformats.org/officeDocument/2006/relationships/hyperlink" Target="https://twitter.com/k1ttyiv" TargetMode="External"/><Relationship Id="rId439" Type="http://schemas.openxmlformats.org/officeDocument/2006/relationships/hyperlink" Target="http://t.co/fwhZTWIOxn" TargetMode="External"/><Relationship Id="rId646" Type="http://schemas.openxmlformats.org/officeDocument/2006/relationships/hyperlink" Target="https://t.co/zAoJdgQ9H6" TargetMode="External"/><Relationship Id="rId1069" Type="http://schemas.openxmlformats.org/officeDocument/2006/relationships/hyperlink" Target="http://pbs.twimg.com/profile_images/922822489515819010/z4-fE9VK_normal.jpg" TargetMode="External"/><Relationship Id="rId1276" Type="http://schemas.openxmlformats.org/officeDocument/2006/relationships/hyperlink" Target="http://pbs.twimg.com/profile_images/915141518465236992/VVaQxvCb_normal.jpg" TargetMode="External"/><Relationship Id="rId1483" Type="http://schemas.openxmlformats.org/officeDocument/2006/relationships/hyperlink" Target="http://pbs.twimg.com/profile_images/493509620707520512/-5W8bQVy_normal.jpeg" TargetMode="External"/><Relationship Id="rId2327" Type="http://schemas.openxmlformats.org/officeDocument/2006/relationships/hyperlink" Target="http://pbs.twimg.com/profile_images/925777888137408512/Rr7Llh8q_normal.jpg" TargetMode="External"/><Relationship Id="rId2881" Type="http://schemas.openxmlformats.org/officeDocument/2006/relationships/hyperlink" Target="http://pbs.twimg.com/profile_images/847854555215908864/RgTPESl3_normal.jpg" TargetMode="External"/><Relationship Id="rId3725" Type="http://schemas.openxmlformats.org/officeDocument/2006/relationships/hyperlink" Target="https://twitter.com/tanabotaboy" TargetMode="External"/><Relationship Id="rId3932" Type="http://schemas.openxmlformats.org/officeDocument/2006/relationships/hyperlink" Target="https://twitter.com/accelerator_cod" TargetMode="External"/><Relationship Id="rId506" Type="http://schemas.openxmlformats.org/officeDocument/2006/relationships/hyperlink" Target="http://t.co/gx6RW57FA4" TargetMode="External"/><Relationship Id="rId853" Type="http://schemas.openxmlformats.org/officeDocument/2006/relationships/hyperlink" Target="http://pbs.twimg.com/profile_images/851864837072207872/MEGeFdeJ_normal.jpg" TargetMode="External"/><Relationship Id="rId1136" Type="http://schemas.openxmlformats.org/officeDocument/2006/relationships/hyperlink" Target="http://pbs.twimg.com/profile_images/881514684515352577/nbg2CWOE_normal.jpg" TargetMode="External"/><Relationship Id="rId1690" Type="http://schemas.openxmlformats.org/officeDocument/2006/relationships/hyperlink" Target="http://pbs.twimg.com/profile_images/875374858405728256/IF7Fbr3D_normal.jpg" TargetMode="External"/><Relationship Id="rId2534" Type="http://schemas.openxmlformats.org/officeDocument/2006/relationships/hyperlink" Target="http://pbs.twimg.com/profile_images/887421505348538371/AhEXvM3d_normal.jpg" TargetMode="External"/><Relationship Id="rId2741" Type="http://schemas.openxmlformats.org/officeDocument/2006/relationships/hyperlink" Target="http://pbs.twimg.com/profile_images/900601700163006468/kcwRTleu_normal.jpg" TargetMode="External"/><Relationship Id="rId713" Type="http://schemas.openxmlformats.org/officeDocument/2006/relationships/hyperlink" Target="https://t.co/e89m2lekE6" TargetMode="External"/><Relationship Id="rId920" Type="http://schemas.openxmlformats.org/officeDocument/2006/relationships/hyperlink" Target="http://pbs.twimg.com/profile_images/773060494664032256/Zs40A7AG_normal.jpg" TargetMode="External"/><Relationship Id="rId1343" Type="http://schemas.openxmlformats.org/officeDocument/2006/relationships/hyperlink" Target="http://pbs.twimg.com/profile_images/925049409427202048/XnlR_6Sz_normal.jpg" TargetMode="External"/><Relationship Id="rId1550" Type="http://schemas.openxmlformats.org/officeDocument/2006/relationships/hyperlink" Target="http://pbs.twimg.com/profile_images/840660627920166914/eDEr6EaI_normal.jpg" TargetMode="External"/><Relationship Id="rId2601" Type="http://schemas.openxmlformats.org/officeDocument/2006/relationships/hyperlink" Target="http://pbs.twimg.com/profile_images/526792419140833281/V6xoeK-d_normal.png" TargetMode="External"/><Relationship Id="rId4499" Type="http://schemas.openxmlformats.org/officeDocument/2006/relationships/hyperlink" Target="https://twitter.com/paredesdinitkri" TargetMode="External"/><Relationship Id="rId1203" Type="http://schemas.openxmlformats.org/officeDocument/2006/relationships/hyperlink" Target="http://pbs.twimg.com/profile_images/919811723351093248/DrpVp05M_normal.jpg" TargetMode="External"/><Relationship Id="rId1410" Type="http://schemas.openxmlformats.org/officeDocument/2006/relationships/hyperlink" Target="http://pbs.twimg.com/profile_images/892755844781166592/D3FPpfQH_normal.jpg" TargetMode="External"/><Relationship Id="rId4359" Type="http://schemas.openxmlformats.org/officeDocument/2006/relationships/hyperlink" Target="https://twitter.com/carlos_mlzlz" TargetMode="External"/><Relationship Id="rId4566" Type="http://schemas.openxmlformats.org/officeDocument/2006/relationships/hyperlink" Target="https://twitter.com/prestigeiskey" TargetMode="External"/><Relationship Id="rId4773" Type="http://schemas.openxmlformats.org/officeDocument/2006/relationships/hyperlink" Target="https://twitter.com/mustatiikeri" TargetMode="External"/><Relationship Id="rId3168" Type="http://schemas.openxmlformats.org/officeDocument/2006/relationships/hyperlink" Target="https://twitter.com/hryk00991" TargetMode="External"/><Relationship Id="rId3375" Type="http://schemas.openxmlformats.org/officeDocument/2006/relationships/hyperlink" Target="https://twitter.com/satoru_inoue" TargetMode="External"/><Relationship Id="rId3582" Type="http://schemas.openxmlformats.org/officeDocument/2006/relationships/hyperlink" Target="https://twitter.com/youngboistreets" TargetMode="External"/><Relationship Id="rId4219" Type="http://schemas.openxmlformats.org/officeDocument/2006/relationships/hyperlink" Target="https://twitter.com/jellemarien" TargetMode="External"/><Relationship Id="rId4426" Type="http://schemas.openxmlformats.org/officeDocument/2006/relationships/hyperlink" Target="https://twitter.com/ericvtine" TargetMode="External"/><Relationship Id="rId4633" Type="http://schemas.openxmlformats.org/officeDocument/2006/relationships/hyperlink" Target="https://twitter.com/grizzviollent" TargetMode="External"/><Relationship Id="rId4840" Type="http://schemas.openxmlformats.org/officeDocument/2006/relationships/hyperlink" Target="https://twitter.com/cpt_rutger" TargetMode="External"/><Relationship Id="rId296" Type="http://schemas.openxmlformats.org/officeDocument/2006/relationships/hyperlink" Target="http://t.co/CgDRwxCtMW" TargetMode="External"/><Relationship Id="rId2184" Type="http://schemas.openxmlformats.org/officeDocument/2006/relationships/hyperlink" Target="http://abs.twimg.com/sticky/default_profile_images/default_profile_normal.png" TargetMode="External"/><Relationship Id="rId2391" Type="http://schemas.openxmlformats.org/officeDocument/2006/relationships/hyperlink" Target="http://pbs.twimg.com/profile_images/924783065871740930/Vh9AkkPh_normal.jpg" TargetMode="External"/><Relationship Id="rId3028" Type="http://schemas.openxmlformats.org/officeDocument/2006/relationships/hyperlink" Target="https://twitter.com/lawsk001" TargetMode="External"/><Relationship Id="rId3235" Type="http://schemas.openxmlformats.org/officeDocument/2006/relationships/hyperlink" Target="https://twitter.com/owt_serrot" TargetMode="External"/><Relationship Id="rId3442" Type="http://schemas.openxmlformats.org/officeDocument/2006/relationships/hyperlink" Target="https://twitter.com/oscarps11" TargetMode="External"/><Relationship Id="rId156" Type="http://schemas.openxmlformats.org/officeDocument/2006/relationships/hyperlink" Target="https://t.co/qM631MnBex" TargetMode="External"/><Relationship Id="rId363" Type="http://schemas.openxmlformats.org/officeDocument/2006/relationships/hyperlink" Target="https://t.co/4u09BCUDdV" TargetMode="External"/><Relationship Id="rId570" Type="http://schemas.openxmlformats.org/officeDocument/2006/relationships/hyperlink" Target="https://t.co/gFgZYueRgn" TargetMode="External"/><Relationship Id="rId2044" Type="http://schemas.openxmlformats.org/officeDocument/2006/relationships/hyperlink" Target="http://pbs.twimg.com/profile_images/925481479064506369/YdLPyNvi_normal.jpg" TargetMode="External"/><Relationship Id="rId2251" Type="http://schemas.openxmlformats.org/officeDocument/2006/relationships/hyperlink" Target="http://pbs.twimg.com/profile_images/773225137801924612/n1TkKai-_normal.jpg" TargetMode="External"/><Relationship Id="rId3302" Type="http://schemas.openxmlformats.org/officeDocument/2006/relationships/hyperlink" Target="https://twitter.com/battlefield" TargetMode="External"/><Relationship Id="rId4700" Type="http://schemas.openxmlformats.org/officeDocument/2006/relationships/hyperlink" Target="https://twitter.com/byedu23" TargetMode="External"/><Relationship Id="rId223" Type="http://schemas.openxmlformats.org/officeDocument/2006/relationships/hyperlink" Target="https://t.co/3sxtikvBIe" TargetMode="External"/><Relationship Id="rId430" Type="http://schemas.openxmlformats.org/officeDocument/2006/relationships/hyperlink" Target="https://t.co/InHvnTeKHW" TargetMode="External"/><Relationship Id="rId1060" Type="http://schemas.openxmlformats.org/officeDocument/2006/relationships/hyperlink" Target="http://pbs.twimg.com/profile_images/378800000431311389/5c6daf5fa667d8ee74ff3153d1896f98_normal.jpeg" TargetMode="External"/><Relationship Id="rId2111" Type="http://schemas.openxmlformats.org/officeDocument/2006/relationships/hyperlink" Target="http://pbs.twimg.com/profile_images/581851053018226688/4ZU897Cv_normal.jpg" TargetMode="External"/><Relationship Id="rId4076" Type="http://schemas.openxmlformats.org/officeDocument/2006/relationships/hyperlink" Target="https://twitter.com/originsgamingfr" TargetMode="External"/><Relationship Id="rId1877" Type="http://schemas.openxmlformats.org/officeDocument/2006/relationships/hyperlink" Target="http://pbs.twimg.com/profile_images/885639476449378305/TmpIvnlj_normal.jpg" TargetMode="External"/><Relationship Id="rId2928" Type="http://schemas.openxmlformats.org/officeDocument/2006/relationships/hyperlink" Target="https://twitter.com/introndepot" TargetMode="External"/><Relationship Id="rId4283" Type="http://schemas.openxmlformats.org/officeDocument/2006/relationships/hyperlink" Target="https://twitter.com/yuuya1208k" TargetMode="External"/><Relationship Id="rId4490" Type="http://schemas.openxmlformats.org/officeDocument/2006/relationships/hyperlink" Target="https://twitter.com/fury_clan1" TargetMode="External"/><Relationship Id="rId1737" Type="http://schemas.openxmlformats.org/officeDocument/2006/relationships/hyperlink" Target="http://pbs.twimg.com/profile_images/3764448812/11f769237ae0945e0fb8201d3e926b72_normal.jpeg" TargetMode="External"/><Relationship Id="rId1944" Type="http://schemas.openxmlformats.org/officeDocument/2006/relationships/hyperlink" Target="http://pbs.twimg.com/profile_images/801276564847476736/lkHM45qg_normal.jpg" TargetMode="External"/><Relationship Id="rId3092" Type="http://schemas.openxmlformats.org/officeDocument/2006/relationships/hyperlink" Target="https://twitter.com/hammersesports" TargetMode="External"/><Relationship Id="rId4143" Type="http://schemas.openxmlformats.org/officeDocument/2006/relationships/hyperlink" Target="https://twitter.com/lilkittykinsuk" TargetMode="External"/><Relationship Id="rId4350" Type="http://schemas.openxmlformats.org/officeDocument/2006/relationships/hyperlink" Target="https://twitter.com/btf_sino" TargetMode="External"/><Relationship Id="rId29" Type="http://schemas.openxmlformats.org/officeDocument/2006/relationships/hyperlink" Target="https://t.co/rceRQnK1pz" TargetMode="External"/><Relationship Id="rId4003" Type="http://schemas.openxmlformats.org/officeDocument/2006/relationships/hyperlink" Target="https://twitter.com/jakeisallday" TargetMode="External"/><Relationship Id="rId4210" Type="http://schemas.openxmlformats.org/officeDocument/2006/relationships/hyperlink" Target="https://twitter.com/cynichd" TargetMode="External"/><Relationship Id="rId1804" Type="http://schemas.openxmlformats.org/officeDocument/2006/relationships/hyperlink" Target="http://pbs.twimg.com/profile_images/915835495745077249/1JQi1Crx_normal.jpg" TargetMode="External"/><Relationship Id="rId3769" Type="http://schemas.openxmlformats.org/officeDocument/2006/relationships/hyperlink" Target="https://twitter.com/cdisc" TargetMode="External"/><Relationship Id="rId3976" Type="http://schemas.openxmlformats.org/officeDocument/2006/relationships/hyperlink" Target="https://twitter.com/f1racingg" TargetMode="External"/><Relationship Id="rId897" Type="http://schemas.openxmlformats.org/officeDocument/2006/relationships/hyperlink" Target="http://pbs.twimg.com/profile_images/837710141692719105/yi75Tfv0_normal.jpg" TargetMode="External"/><Relationship Id="rId2578" Type="http://schemas.openxmlformats.org/officeDocument/2006/relationships/hyperlink" Target="http://pbs.twimg.com/profile_images/858107865889816577/Yc4QRJtF_normal.jpg" TargetMode="External"/><Relationship Id="rId2785" Type="http://schemas.openxmlformats.org/officeDocument/2006/relationships/hyperlink" Target="http://pbs.twimg.com/profile_images/922340918325157888/KHGLDgGT_normal.jpg" TargetMode="External"/><Relationship Id="rId2992" Type="http://schemas.openxmlformats.org/officeDocument/2006/relationships/hyperlink" Target="https://twitter.com/lanevox__" TargetMode="External"/><Relationship Id="rId3629" Type="http://schemas.openxmlformats.org/officeDocument/2006/relationships/hyperlink" Target="https://twitter.com/taurisince1983" TargetMode="External"/><Relationship Id="rId3836" Type="http://schemas.openxmlformats.org/officeDocument/2006/relationships/hyperlink" Target="https://twitter.com/dominos_uk" TargetMode="External"/><Relationship Id="rId757" Type="http://schemas.openxmlformats.org/officeDocument/2006/relationships/hyperlink" Target="https://t.co/kOzJ27TjCv" TargetMode="External"/><Relationship Id="rId964" Type="http://schemas.openxmlformats.org/officeDocument/2006/relationships/hyperlink" Target="http://pbs.twimg.com/profile_images/925734173045809152/imUzI-jy_normal.jpg" TargetMode="External"/><Relationship Id="rId1387" Type="http://schemas.openxmlformats.org/officeDocument/2006/relationships/hyperlink" Target="http://pbs.twimg.com/profile_images/829427475381833728/_kiObPjU_normal.jpg" TargetMode="External"/><Relationship Id="rId1594" Type="http://schemas.openxmlformats.org/officeDocument/2006/relationships/hyperlink" Target="http://pbs.twimg.com/profile_images/900685353849376768/8B0b9xBe_normal.jpg" TargetMode="External"/><Relationship Id="rId2438" Type="http://schemas.openxmlformats.org/officeDocument/2006/relationships/hyperlink" Target="http://pbs.twimg.com/profile_images/926055368458948609/B3FHODzv_normal.jpg" TargetMode="External"/><Relationship Id="rId2645" Type="http://schemas.openxmlformats.org/officeDocument/2006/relationships/hyperlink" Target="http://pbs.twimg.com/profile_images/923253113527472128/9BR7n_sZ_normal.jpg" TargetMode="External"/><Relationship Id="rId2852" Type="http://schemas.openxmlformats.org/officeDocument/2006/relationships/hyperlink" Target="http://pbs.twimg.com/profile_images/920243315274108928/I9NaLv2__normal.jpg" TargetMode="External"/><Relationship Id="rId3903" Type="http://schemas.openxmlformats.org/officeDocument/2006/relationships/hyperlink" Target="https://twitter.com/antonia_2164" TargetMode="External"/><Relationship Id="rId93" Type="http://schemas.openxmlformats.org/officeDocument/2006/relationships/hyperlink" Target="https://t.co/mHnzrOCcB5" TargetMode="External"/><Relationship Id="rId617" Type="http://schemas.openxmlformats.org/officeDocument/2006/relationships/hyperlink" Target="https://t.co/kJfs1DMxpQ" TargetMode="External"/><Relationship Id="rId824" Type="http://schemas.openxmlformats.org/officeDocument/2006/relationships/hyperlink" Target="https://t.co/zHJNaChg0a" TargetMode="External"/><Relationship Id="rId1247" Type="http://schemas.openxmlformats.org/officeDocument/2006/relationships/hyperlink" Target="http://pbs.twimg.com/profile_images/3403400109/6de6f2ddf6eb3d8a8af94adcfe1461fd_normal.jpeg" TargetMode="External"/><Relationship Id="rId1454" Type="http://schemas.openxmlformats.org/officeDocument/2006/relationships/hyperlink" Target="http://pbs.twimg.com/profile_images/858134179367669761/z4dJmeLX_normal.jpg" TargetMode="External"/><Relationship Id="rId1661" Type="http://schemas.openxmlformats.org/officeDocument/2006/relationships/hyperlink" Target="http://pbs.twimg.com/profile_images/915763625083768833/Wf6g5qu3_normal.jpg" TargetMode="External"/><Relationship Id="rId2505" Type="http://schemas.openxmlformats.org/officeDocument/2006/relationships/hyperlink" Target="http://pbs.twimg.com/profile_images/463691324311740416/GQardfrn_normal.jpeg" TargetMode="External"/><Relationship Id="rId2712" Type="http://schemas.openxmlformats.org/officeDocument/2006/relationships/hyperlink" Target="http://pbs.twimg.com/profile_images/458755046403223552/6k_ApvOs_normal.jpeg" TargetMode="External"/><Relationship Id="rId1107" Type="http://schemas.openxmlformats.org/officeDocument/2006/relationships/hyperlink" Target="http://pbs.twimg.com/profile_images/927403636778397696/yiM3cxgV_normal.jpg" TargetMode="External"/><Relationship Id="rId1314" Type="http://schemas.openxmlformats.org/officeDocument/2006/relationships/hyperlink" Target="http://pbs.twimg.com/profile_images/922105961317326848/4Jj5udLu_normal.jpg" TargetMode="External"/><Relationship Id="rId1521" Type="http://schemas.openxmlformats.org/officeDocument/2006/relationships/hyperlink" Target="http://pbs.twimg.com/profile_images/878156471510478854/4DgIfudQ_normal.jpg" TargetMode="External"/><Relationship Id="rId4677" Type="http://schemas.openxmlformats.org/officeDocument/2006/relationships/hyperlink" Target="https://twitter.com/nuweiser__99" TargetMode="External"/><Relationship Id="rId4884" Type="http://schemas.openxmlformats.org/officeDocument/2006/relationships/hyperlink" Target="https://twitter.com/wranka_" TargetMode="External"/><Relationship Id="rId3279" Type="http://schemas.openxmlformats.org/officeDocument/2006/relationships/hyperlink" Target="https://twitter.com/koukisan39" TargetMode="External"/><Relationship Id="rId3486" Type="http://schemas.openxmlformats.org/officeDocument/2006/relationships/hyperlink" Target="https://twitter.com/yozora_byakko" TargetMode="External"/><Relationship Id="rId3693" Type="http://schemas.openxmlformats.org/officeDocument/2006/relationships/hyperlink" Target="https://twitter.com/izzytolive" TargetMode="External"/><Relationship Id="rId4537" Type="http://schemas.openxmlformats.org/officeDocument/2006/relationships/hyperlink" Target="https://twitter.com/kevin_stijns" TargetMode="External"/><Relationship Id="rId20" Type="http://schemas.openxmlformats.org/officeDocument/2006/relationships/hyperlink" Target="https://t.co/8dezsFUiat" TargetMode="External"/><Relationship Id="rId2088" Type="http://schemas.openxmlformats.org/officeDocument/2006/relationships/hyperlink" Target="http://pbs.twimg.com/profile_images/378800000851464326/968e9a658c56c2062dacfe358c2f8459_normal.jpeg" TargetMode="External"/><Relationship Id="rId2295" Type="http://schemas.openxmlformats.org/officeDocument/2006/relationships/hyperlink" Target="http://pbs.twimg.com/profile_images/679738607347830784/2vf2yBfh_normal.jpg" TargetMode="External"/><Relationship Id="rId3139" Type="http://schemas.openxmlformats.org/officeDocument/2006/relationships/hyperlink" Target="https://twitter.com/barcelone_infos" TargetMode="External"/><Relationship Id="rId3346" Type="http://schemas.openxmlformats.org/officeDocument/2006/relationships/hyperlink" Target="https://twitter.com/damnstreamers" TargetMode="External"/><Relationship Id="rId4744" Type="http://schemas.openxmlformats.org/officeDocument/2006/relationships/hyperlink" Target="https://twitter.com/bdestrebecq" TargetMode="External"/><Relationship Id="rId267" Type="http://schemas.openxmlformats.org/officeDocument/2006/relationships/hyperlink" Target="https://t.co/fP3IbpRXJJ" TargetMode="External"/><Relationship Id="rId474" Type="http://schemas.openxmlformats.org/officeDocument/2006/relationships/hyperlink" Target="http://t.co/QHKP7ijGXr" TargetMode="External"/><Relationship Id="rId2155" Type="http://schemas.openxmlformats.org/officeDocument/2006/relationships/hyperlink" Target="http://pbs.twimg.com/profile_images/864191588293128196/gywSNL3X_normal.jpg" TargetMode="External"/><Relationship Id="rId3553" Type="http://schemas.openxmlformats.org/officeDocument/2006/relationships/hyperlink" Target="https://twitter.com/danielnequee" TargetMode="External"/><Relationship Id="rId3760" Type="http://schemas.openxmlformats.org/officeDocument/2006/relationships/hyperlink" Target="https://twitter.com/xcarlos83x" TargetMode="External"/><Relationship Id="rId4604" Type="http://schemas.openxmlformats.org/officeDocument/2006/relationships/hyperlink" Target="https://twitter.com/chana9mufc" TargetMode="External"/><Relationship Id="rId4811" Type="http://schemas.openxmlformats.org/officeDocument/2006/relationships/hyperlink" Target="https://twitter.com/its_mr_bond" TargetMode="External"/><Relationship Id="rId127" Type="http://schemas.openxmlformats.org/officeDocument/2006/relationships/hyperlink" Target="https://t.co/dtr3PGXjPy" TargetMode="External"/><Relationship Id="rId681" Type="http://schemas.openxmlformats.org/officeDocument/2006/relationships/hyperlink" Target="https://t.co/jgpQVDVRou" TargetMode="External"/><Relationship Id="rId2362" Type="http://schemas.openxmlformats.org/officeDocument/2006/relationships/hyperlink" Target="http://pbs.twimg.com/profile_images/925663225877852160/0MU18CVB_normal.jpg" TargetMode="External"/><Relationship Id="rId3206" Type="http://schemas.openxmlformats.org/officeDocument/2006/relationships/hyperlink" Target="https://twitter.com/richardalderso6" TargetMode="External"/><Relationship Id="rId3413" Type="http://schemas.openxmlformats.org/officeDocument/2006/relationships/hyperlink" Target="https://twitter.com/beastgriezmann" TargetMode="External"/><Relationship Id="rId3620" Type="http://schemas.openxmlformats.org/officeDocument/2006/relationships/hyperlink" Target="https://twitter.com/manley_cade" TargetMode="External"/><Relationship Id="rId334" Type="http://schemas.openxmlformats.org/officeDocument/2006/relationships/hyperlink" Target="https://t.co/CvWy6Ce6uz" TargetMode="External"/><Relationship Id="rId541" Type="http://schemas.openxmlformats.org/officeDocument/2006/relationships/hyperlink" Target="https://t.co/h1fyt8xuQR" TargetMode="External"/><Relationship Id="rId1171" Type="http://schemas.openxmlformats.org/officeDocument/2006/relationships/hyperlink" Target="http://pbs.twimg.com/profile_images/926009103897346048/m-xuXw2C_normal.jpg" TargetMode="External"/><Relationship Id="rId2015" Type="http://schemas.openxmlformats.org/officeDocument/2006/relationships/hyperlink" Target="http://pbs.twimg.com/profile_images/462978595711750144/NVD_mP66_normal.jpeg" TargetMode="External"/><Relationship Id="rId2222" Type="http://schemas.openxmlformats.org/officeDocument/2006/relationships/hyperlink" Target="http://pbs.twimg.com/profile_images/869972545440763905/63zRTAE5_normal.jpg" TargetMode="External"/><Relationship Id="rId401" Type="http://schemas.openxmlformats.org/officeDocument/2006/relationships/hyperlink" Target="https://t.co/srwbqtNMuP" TargetMode="External"/><Relationship Id="rId1031" Type="http://schemas.openxmlformats.org/officeDocument/2006/relationships/hyperlink" Target="http://pbs.twimg.com/profile_images/900092138603413504/1-G29ysQ_normal.jpg" TargetMode="External"/><Relationship Id="rId1988" Type="http://schemas.openxmlformats.org/officeDocument/2006/relationships/hyperlink" Target="http://pbs.twimg.com/profile_images/924610331174825984/ztllCOCz_normal.jpg" TargetMode="External"/><Relationship Id="rId4187" Type="http://schemas.openxmlformats.org/officeDocument/2006/relationships/hyperlink" Target="https://twitter.com/loopygoon22" TargetMode="External"/><Relationship Id="rId4394" Type="http://schemas.openxmlformats.org/officeDocument/2006/relationships/hyperlink" Target="https://twitter.com/jamesmoore_19" TargetMode="External"/><Relationship Id="rId4047" Type="http://schemas.openxmlformats.org/officeDocument/2006/relationships/hyperlink" Target="https://twitter.com/exodusfates" TargetMode="External"/><Relationship Id="rId4254" Type="http://schemas.openxmlformats.org/officeDocument/2006/relationships/hyperlink" Target="https://twitter.com/dualexfuck69" TargetMode="External"/><Relationship Id="rId4461" Type="http://schemas.openxmlformats.org/officeDocument/2006/relationships/hyperlink" Target="https://twitter.com/philipvisser4" TargetMode="External"/><Relationship Id="rId1848" Type="http://schemas.openxmlformats.org/officeDocument/2006/relationships/hyperlink" Target="http://pbs.twimg.com/profile_images/700355038477070336/q-sKCG52_normal.jpg" TargetMode="External"/><Relationship Id="rId3063" Type="http://schemas.openxmlformats.org/officeDocument/2006/relationships/hyperlink" Target="https://twitter.com/dark_lord_meh" TargetMode="External"/><Relationship Id="rId3270" Type="http://schemas.openxmlformats.org/officeDocument/2006/relationships/hyperlink" Target="https://twitter.com/franceinfo_jp" TargetMode="External"/><Relationship Id="rId4114" Type="http://schemas.openxmlformats.org/officeDocument/2006/relationships/hyperlink" Target="https://twitter.com/neosannin" TargetMode="External"/><Relationship Id="rId4321" Type="http://schemas.openxmlformats.org/officeDocument/2006/relationships/hyperlink" Target="https://twitter.com/splashboy56" TargetMode="External"/><Relationship Id="rId191" Type="http://schemas.openxmlformats.org/officeDocument/2006/relationships/hyperlink" Target="https://t.co/9ZVtALTkTp" TargetMode="External"/><Relationship Id="rId1708" Type="http://schemas.openxmlformats.org/officeDocument/2006/relationships/hyperlink" Target="http://pbs.twimg.com/profile_images/890647057681207296/JNPAr_K-_normal.jpg" TargetMode="External"/><Relationship Id="rId1915" Type="http://schemas.openxmlformats.org/officeDocument/2006/relationships/hyperlink" Target="http://pbs.twimg.com/profile_images/923891604749979648/9a_D9tQ3_normal.jpg" TargetMode="External"/><Relationship Id="rId3130" Type="http://schemas.openxmlformats.org/officeDocument/2006/relationships/hyperlink" Target="https://twitter.com/imyouskillzz" TargetMode="External"/><Relationship Id="rId2689" Type="http://schemas.openxmlformats.org/officeDocument/2006/relationships/hyperlink" Target="http://pbs.twimg.com/profile_images/850134295595372544/tJbTUf1e_normal.jpg" TargetMode="External"/><Relationship Id="rId2896" Type="http://schemas.openxmlformats.org/officeDocument/2006/relationships/hyperlink" Target="https://twitter.com/gooya_58p" TargetMode="External"/><Relationship Id="rId3947" Type="http://schemas.openxmlformats.org/officeDocument/2006/relationships/hyperlink" Target="https://twitter.com/xevolutionzz" TargetMode="External"/><Relationship Id="rId868" Type="http://schemas.openxmlformats.org/officeDocument/2006/relationships/hyperlink" Target="http://pbs.twimg.com/profile_images/880578422707281920/Ub5qi5ti_normal.jpg" TargetMode="External"/><Relationship Id="rId1498" Type="http://schemas.openxmlformats.org/officeDocument/2006/relationships/hyperlink" Target="http://pbs.twimg.com/profile_images/926752015673212928/GaKuKVfZ_normal.jpg" TargetMode="External"/><Relationship Id="rId2549" Type="http://schemas.openxmlformats.org/officeDocument/2006/relationships/hyperlink" Target="http://pbs.twimg.com/profile_images/924532107413803008/SJrsNRKB_normal.jpg" TargetMode="External"/><Relationship Id="rId2756" Type="http://schemas.openxmlformats.org/officeDocument/2006/relationships/hyperlink" Target="http://pbs.twimg.com/profile_images/803303854204997632/sbqmpFSG_normal.jpg" TargetMode="External"/><Relationship Id="rId2963" Type="http://schemas.openxmlformats.org/officeDocument/2006/relationships/hyperlink" Target="https://twitter.com/dinksteruk" TargetMode="External"/><Relationship Id="rId3807" Type="http://schemas.openxmlformats.org/officeDocument/2006/relationships/hyperlink" Target="https://twitter.com/soarpz" TargetMode="External"/><Relationship Id="rId728" Type="http://schemas.openxmlformats.org/officeDocument/2006/relationships/hyperlink" Target="https://t.co/DkjomdT9cr" TargetMode="External"/><Relationship Id="rId935" Type="http://schemas.openxmlformats.org/officeDocument/2006/relationships/hyperlink" Target="http://pbs.twimg.com/profile_images/864100266009927680/2acxNl-z_normal.jpg" TargetMode="External"/><Relationship Id="rId1358" Type="http://schemas.openxmlformats.org/officeDocument/2006/relationships/hyperlink" Target="http://pbs.twimg.com/profile_images/576626501602418688/92dH2wsj_normal.jpeg" TargetMode="External"/><Relationship Id="rId1565" Type="http://schemas.openxmlformats.org/officeDocument/2006/relationships/hyperlink" Target="http://pbs.twimg.com/profile_images/924563858185789440/pDfk7tGH_normal.jpg" TargetMode="External"/><Relationship Id="rId1772" Type="http://schemas.openxmlformats.org/officeDocument/2006/relationships/hyperlink" Target="http://pbs.twimg.com/profile_images/927113670399791104/pK1MlqM1_normal.jpg" TargetMode="External"/><Relationship Id="rId2409" Type="http://schemas.openxmlformats.org/officeDocument/2006/relationships/hyperlink" Target="http://abs.twimg.com/sticky/default_profile_images/default_profile_normal.png" TargetMode="External"/><Relationship Id="rId2616" Type="http://schemas.openxmlformats.org/officeDocument/2006/relationships/hyperlink" Target="http://pbs.twimg.com/profile_images/909514821938352130/OABslwf8_normal.jpg" TargetMode="External"/><Relationship Id="rId64" Type="http://schemas.openxmlformats.org/officeDocument/2006/relationships/hyperlink" Target="https://t.co/JrbiyJbx5b" TargetMode="External"/><Relationship Id="rId1218" Type="http://schemas.openxmlformats.org/officeDocument/2006/relationships/hyperlink" Target="http://pbs.twimg.com/profile_images/1556083536/france_normal.jpg" TargetMode="External"/><Relationship Id="rId1425" Type="http://schemas.openxmlformats.org/officeDocument/2006/relationships/hyperlink" Target="http://pbs.twimg.com/profile_images/925424649546190849/-pNZWjJb_normal.jpg" TargetMode="External"/><Relationship Id="rId2823" Type="http://schemas.openxmlformats.org/officeDocument/2006/relationships/hyperlink" Target="http://pbs.twimg.com/profile_images/916121322551353345/bqHbQKWD_normal.jpg" TargetMode="External"/><Relationship Id="rId1632" Type="http://schemas.openxmlformats.org/officeDocument/2006/relationships/hyperlink" Target="http://pbs.twimg.com/profile_images/885329590406660096/et10PT_I_normal.jpg" TargetMode="External"/><Relationship Id="rId4788" Type="http://schemas.openxmlformats.org/officeDocument/2006/relationships/hyperlink" Target="https://twitter.com/figuretasty" TargetMode="External"/><Relationship Id="rId2199" Type="http://schemas.openxmlformats.org/officeDocument/2006/relationships/hyperlink" Target="http://pbs.twimg.com/profile_images/918506284281864192/3nw1Vxb9_normal.jpg" TargetMode="External"/><Relationship Id="rId3597" Type="http://schemas.openxmlformats.org/officeDocument/2006/relationships/hyperlink" Target="https://twitter.com/rtsmstreamers" TargetMode="External"/><Relationship Id="rId4648" Type="http://schemas.openxmlformats.org/officeDocument/2006/relationships/hyperlink" Target="https://twitter.com/at7ana33m" TargetMode="External"/><Relationship Id="rId4855" Type="http://schemas.openxmlformats.org/officeDocument/2006/relationships/hyperlink" Target="https://twitter.com/ospruxismsandy" TargetMode="External"/><Relationship Id="rId3457" Type="http://schemas.openxmlformats.org/officeDocument/2006/relationships/hyperlink" Target="https://twitter.com/p_nqttu" TargetMode="External"/><Relationship Id="rId3664" Type="http://schemas.openxmlformats.org/officeDocument/2006/relationships/hyperlink" Target="https://twitter.com/strimstram" TargetMode="External"/><Relationship Id="rId3871" Type="http://schemas.openxmlformats.org/officeDocument/2006/relationships/hyperlink" Target="https://twitter.com/vnmtourney" TargetMode="External"/><Relationship Id="rId4508" Type="http://schemas.openxmlformats.org/officeDocument/2006/relationships/hyperlink" Target="https://twitter.com/kylefletcher7" TargetMode="External"/><Relationship Id="rId4715" Type="http://schemas.openxmlformats.org/officeDocument/2006/relationships/hyperlink" Target="https://twitter.com/swiz1129" TargetMode="External"/><Relationship Id="rId4922" Type="http://schemas.openxmlformats.org/officeDocument/2006/relationships/hyperlink" Target="https://twitter.com/leflau" TargetMode="External"/><Relationship Id="rId378" Type="http://schemas.openxmlformats.org/officeDocument/2006/relationships/hyperlink" Target="https://t.co/gdvTzIDrn9" TargetMode="External"/><Relationship Id="rId585" Type="http://schemas.openxmlformats.org/officeDocument/2006/relationships/hyperlink" Target="https://t.co/VqpHjwhkva" TargetMode="External"/><Relationship Id="rId792" Type="http://schemas.openxmlformats.org/officeDocument/2006/relationships/hyperlink" Target="https://t.co/HJICOkTY8W" TargetMode="External"/><Relationship Id="rId2059" Type="http://schemas.openxmlformats.org/officeDocument/2006/relationships/hyperlink" Target="http://pbs.twimg.com/profile_images/925694197851742208/PObEYTFe_normal.jpg" TargetMode="External"/><Relationship Id="rId2266" Type="http://schemas.openxmlformats.org/officeDocument/2006/relationships/hyperlink" Target="http://pbs.twimg.com/profile_images/926674830673489920/sr5Wwyy-_normal.jpg" TargetMode="External"/><Relationship Id="rId2473" Type="http://schemas.openxmlformats.org/officeDocument/2006/relationships/hyperlink" Target="http://pbs.twimg.com/profile_images/897433380618481664/qxQfbiTL_normal.jpg" TargetMode="External"/><Relationship Id="rId2680" Type="http://schemas.openxmlformats.org/officeDocument/2006/relationships/hyperlink" Target="http://pbs.twimg.com/profile_images/922830573378457600/FcTL123s_normal.jpg" TargetMode="External"/><Relationship Id="rId3317" Type="http://schemas.openxmlformats.org/officeDocument/2006/relationships/hyperlink" Target="https://twitter.com/gkgame1" TargetMode="External"/><Relationship Id="rId3524" Type="http://schemas.openxmlformats.org/officeDocument/2006/relationships/hyperlink" Target="https://twitter.com/deadfrost99" TargetMode="External"/><Relationship Id="rId3731" Type="http://schemas.openxmlformats.org/officeDocument/2006/relationships/hyperlink" Target="https://twitter.com/iamsowanted" TargetMode="External"/><Relationship Id="rId238" Type="http://schemas.openxmlformats.org/officeDocument/2006/relationships/hyperlink" Target="http://t.co/bWzLmQLbId" TargetMode="External"/><Relationship Id="rId445" Type="http://schemas.openxmlformats.org/officeDocument/2006/relationships/hyperlink" Target="https://t.co/0yw9o3AD86" TargetMode="External"/><Relationship Id="rId652" Type="http://schemas.openxmlformats.org/officeDocument/2006/relationships/hyperlink" Target="http://t.co/Nezku9Uoyl" TargetMode="External"/><Relationship Id="rId1075" Type="http://schemas.openxmlformats.org/officeDocument/2006/relationships/hyperlink" Target="http://pbs.twimg.com/profile_images/925383243159015425/l-z8ll0I_normal.jpg" TargetMode="External"/><Relationship Id="rId1282" Type="http://schemas.openxmlformats.org/officeDocument/2006/relationships/hyperlink" Target="http://pbs.twimg.com/profile_images/893428113065078784/bx8yPtj1_normal.jpg" TargetMode="External"/><Relationship Id="rId2126" Type="http://schemas.openxmlformats.org/officeDocument/2006/relationships/hyperlink" Target="http://pbs.twimg.com/profile_images/654848420713074688/Hza1Br7j_normal.jpg" TargetMode="External"/><Relationship Id="rId2333" Type="http://schemas.openxmlformats.org/officeDocument/2006/relationships/hyperlink" Target="http://pbs.twimg.com/profile_images/926790691295961089/CtVsaDfK_normal.jpg" TargetMode="External"/><Relationship Id="rId2540" Type="http://schemas.openxmlformats.org/officeDocument/2006/relationships/hyperlink" Target="http://pbs.twimg.com/profile_images/843961737930031104/CNTv_pv1_normal.jpg" TargetMode="External"/><Relationship Id="rId305" Type="http://schemas.openxmlformats.org/officeDocument/2006/relationships/hyperlink" Target="https://t.co/igufD4vBl1" TargetMode="External"/><Relationship Id="rId512" Type="http://schemas.openxmlformats.org/officeDocument/2006/relationships/hyperlink" Target="https://t.co/S7bwhX490f" TargetMode="External"/><Relationship Id="rId1142" Type="http://schemas.openxmlformats.org/officeDocument/2006/relationships/hyperlink" Target="http://pbs.twimg.com/profile_images/690593210926673920/BoldHqAc_normal.jpg" TargetMode="External"/><Relationship Id="rId2400" Type="http://schemas.openxmlformats.org/officeDocument/2006/relationships/hyperlink" Target="http://pbs.twimg.com/profile_images/823266423371927554/8w82ijNq_normal.jpg" TargetMode="External"/><Relationship Id="rId4298" Type="http://schemas.openxmlformats.org/officeDocument/2006/relationships/hyperlink" Target="https://twitter.com/mbdc2314" TargetMode="External"/><Relationship Id="rId1002" Type="http://schemas.openxmlformats.org/officeDocument/2006/relationships/hyperlink" Target="http://pbs.twimg.com/profile_images/917499421415395328/-7b92PoU_normal.jpg" TargetMode="External"/><Relationship Id="rId4158" Type="http://schemas.openxmlformats.org/officeDocument/2006/relationships/hyperlink" Target="https://twitter.com/crabbyvfx" TargetMode="External"/><Relationship Id="rId4365" Type="http://schemas.openxmlformats.org/officeDocument/2006/relationships/hyperlink" Target="https://twitter.com/malik8598" TargetMode="External"/><Relationship Id="rId1959" Type="http://schemas.openxmlformats.org/officeDocument/2006/relationships/hyperlink" Target="http://pbs.twimg.com/profile_images/847504511132327937/RBBTODiw_normal.jpg" TargetMode="External"/><Relationship Id="rId3174" Type="http://schemas.openxmlformats.org/officeDocument/2006/relationships/hyperlink" Target="https://twitter.com/davidmalhas" TargetMode="External"/><Relationship Id="rId4018" Type="http://schemas.openxmlformats.org/officeDocument/2006/relationships/hyperlink" Target="https://twitter.com/bigdoink_" TargetMode="External"/><Relationship Id="rId4572" Type="http://schemas.openxmlformats.org/officeDocument/2006/relationships/hyperlink" Target="https://twitter.com/nuu0023" TargetMode="External"/><Relationship Id="rId1819" Type="http://schemas.openxmlformats.org/officeDocument/2006/relationships/hyperlink" Target="http://pbs.twimg.com/profile_images/879923511493406720/DrZKI1YP_normal.jpg" TargetMode="External"/><Relationship Id="rId3381" Type="http://schemas.openxmlformats.org/officeDocument/2006/relationships/hyperlink" Target="https://twitter.com/jurkuspetrass1" TargetMode="External"/><Relationship Id="rId4225" Type="http://schemas.openxmlformats.org/officeDocument/2006/relationships/hyperlink" Target="https://twitter.com/saysmoooo" TargetMode="External"/><Relationship Id="rId4432" Type="http://schemas.openxmlformats.org/officeDocument/2006/relationships/hyperlink" Target="https://twitter.com/vengnc3" TargetMode="External"/><Relationship Id="rId2190" Type="http://schemas.openxmlformats.org/officeDocument/2006/relationships/hyperlink" Target="http://pbs.twimg.com/profile_images/904895884114132992/ZFkm20B3_normal.jpg" TargetMode="External"/><Relationship Id="rId3034" Type="http://schemas.openxmlformats.org/officeDocument/2006/relationships/hyperlink" Target="https://twitter.com/_featherstoned_" TargetMode="External"/><Relationship Id="rId3241" Type="http://schemas.openxmlformats.org/officeDocument/2006/relationships/hyperlink" Target="https://twitter.com/leroyolivier5" TargetMode="External"/><Relationship Id="rId162" Type="http://schemas.openxmlformats.org/officeDocument/2006/relationships/hyperlink" Target="http://t.co/gJcyUejz3C" TargetMode="External"/><Relationship Id="rId2050" Type="http://schemas.openxmlformats.org/officeDocument/2006/relationships/hyperlink" Target="http://pbs.twimg.com/profile_images/624128420595769344/uWyfygeh_normal.jpg" TargetMode="External"/><Relationship Id="rId3101" Type="http://schemas.openxmlformats.org/officeDocument/2006/relationships/hyperlink" Target="https://twitter.com/sasuke_hotaru" TargetMode="External"/><Relationship Id="rId979" Type="http://schemas.openxmlformats.org/officeDocument/2006/relationships/hyperlink" Target="http://pbs.twimg.com/profile_images/907268732447162369/S2PDsEpb_normal.jpg" TargetMode="External"/><Relationship Id="rId839" Type="http://schemas.openxmlformats.org/officeDocument/2006/relationships/hyperlink" Target="http://pbs.twimg.com/profile_images/451790385606447105/loN0V2sI_normal.jpeg" TargetMode="External"/><Relationship Id="rId1469" Type="http://schemas.openxmlformats.org/officeDocument/2006/relationships/hyperlink" Target="http://pbs.twimg.com/profile_images/890472646630141952/0TvJcY4W_normal.jpg" TargetMode="External"/><Relationship Id="rId2867" Type="http://schemas.openxmlformats.org/officeDocument/2006/relationships/hyperlink" Target="http://pbs.twimg.com/profile_images/875235770545561600/oOk-3ojC_normal.jpg" TargetMode="External"/><Relationship Id="rId3918" Type="http://schemas.openxmlformats.org/officeDocument/2006/relationships/hyperlink" Target="https://twitter.com/itirorisis" TargetMode="External"/><Relationship Id="rId4082" Type="http://schemas.openxmlformats.org/officeDocument/2006/relationships/hyperlink" Target="https://twitter.com/calero_edinson" TargetMode="External"/><Relationship Id="rId1676" Type="http://schemas.openxmlformats.org/officeDocument/2006/relationships/hyperlink" Target="http://pbs.twimg.com/profile_images/747505665107759104/aJN6QWC__normal.jpg" TargetMode="External"/><Relationship Id="rId1883" Type="http://schemas.openxmlformats.org/officeDocument/2006/relationships/hyperlink" Target="http://pbs.twimg.com/profile_images/873101152790892544/iqZsRekB_normal.jpg" TargetMode="External"/><Relationship Id="rId2727" Type="http://schemas.openxmlformats.org/officeDocument/2006/relationships/hyperlink" Target="http://pbs.twimg.com/profile_images/873674155358654465/CvL2EYXL_normal.jpg" TargetMode="External"/><Relationship Id="rId2934" Type="http://schemas.openxmlformats.org/officeDocument/2006/relationships/hyperlink" Target="https://twitter.com/worldbestgaming" TargetMode="External"/><Relationship Id="rId906" Type="http://schemas.openxmlformats.org/officeDocument/2006/relationships/hyperlink" Target="http://pbs.twimg.com/profile_images/906141850892947457/ea9_W_DQ_normal.jpg" TargetMode="External"/><Relationship Id="rId1329" Type="http://schemas.openxmlformats.org/officeDocument/2006/relationships/hyperlink" Target="http://pbs.twimg.com/profile_images/865764471112957956/YdWvih07_normal.jpg" TargetMode="External"/><Relationship Id="rId1536" Type="http://schemas.openxmlformats.org/officeDocument/2006/relationships/hyperlink" Target="http://pbs.twimg.com/profile_images/921925251163967488/0oiTcWcs_normal.jpg" TargetMode="External"/><Relationship Id="rId1743" Type="http://schemas.openxmlformats.org/officeDocument/2006/relationships/hyperlink" Target="http://pbs.twimg.com/profile_images/749063832878714880/9-pyuvpA_normal.jpg" TargetMode="External"/><Relationship Id="rId1950" Type="http://schemas.openxmlformats.org/officeDocument/2006/relationships/hyperlink" Target="http://pbs.twimg.com/profile_images/739153163610128384/jqeOF6nM_normal.jpg" TargetMode="External"/><Relationship Id="rId4899" Type="http://schemas.openxmlformats.org/officeDocument/2006/relationships/hyperlink" Target="https://twitter.com/aturbo24" TargetMode="External"/><Relationship Id="rId35" Type="http://schemas.openxmlformats.org/officeDocument/2006/relationships/hyperlink" Target="https://t.co/duZ9OIYKJo" TargetMode="External"/><Relationship Id="rId1603" Type="http://schemas.openxmlformats.org/officeDocument/2006/relationships/hyperlink" Target="http://pbs.twimg.com/profile_images/907057546828976128/VRDBdJPI_normal.jpg" TargetMode="External"/><Relationship Id="rId1810" Type="http://schemas.openxmlformats.org/officeDocument/2006/relationships/hyperlink" Target="http://abs.twimg.com/sticky/default_profile_images/default_profile_normal.png" TargetMode="External"/><Relationship Id="rId4759" Type="http://schemas.openxmlformats.org/officeDocument/2006/relationships/hyperlink" Target="https://twitter.com/matomaru_s" TargetMode="External"/><Relationship Id="rId3568" Type="http://schemas.openxmlformats.org/officeDocument/2006/relationships/hyperlink" Target="https://twitter.com/e_sportsleague" TargetMode="External"/><Relationship Id="rId3775" Type="http://schemas.openxmlformats.org/officeDocument/2006/relationships/hyperlink" Target="https://twitter.com/yamazaki8190" TargetMode="External"/><Relationship Id="rId3982" Type="http://schemas.openxmlformats.org/officeDocument/2006/relationships/hyperlink" Target="https://twitter.com/acuario131088" TargetMode="External"/><Relationship Id="rId4619" Type="http://schemas.openxmlformats.org/officeDocument/2006/relationships/hyperlink" Target="https://twitter.com/foxracing_06" TargetMode="External"/><Relationship Id="rId4826" Type="http://schemas.openxmlformats.org/officeDocument/2006/relationships/hyperlink" Target="https://twitter.com/fazerters" TargetMode="External"/><Relationship Id="rId489" Type="http://schemas.openxmlformats.org/officeDocument/2006/relationships/hyperlink" Target="https://t.co/fIsNEMHK2X" TargetMode="External"/><Relationship Id="rId696" Type="http://schemas.openxmlformats.org/officeDocument/2006/relationships/hyperlink" Target="http://t.co/GYy3fDnWls" TargetMode="External"/><Relationship Id="rId2377" Type="http://schemas.openxmlformats.org/officeDocument/2006/relationships/hyperlink" Target="http://pbs.twimg.com/profile_images/925394555947683840/9GxwaM41_normal.jpg" TargetMode="External"/><Relationship Id="rId2584" Type="http://schemas.openxmlformats.org/officeDocument/2006/relationships/hyperlink" Target="http://pbs.twimg.com/profile_images/868074696528580608/tExvftP0_normal.jpg" TargetMode="External"/><Relationship Id="rId2791" Type="http://schemas.openxmlformats.org/officeDocument/2006/relationships/hyperlink" Target="http://pbs.twimg.com/profile_images/913471385862905858/7-hQ5n5e_normal.jpg" TargetMode="External"/><Relationship Id="rId3428" Type="http://schemas.openxmlformats.org/officeDocument/2006/relationships/hyperlink" Target="https://twitter.com/buhllistic" TargetMode="External"/><Relationship Id="rId3635" Type="http://schemas.openxmlformats.org/officeDocument/2006/relationships/hyperlink" Target="https://twitter.com/a7766385" TargetMode="External"/><Relationship Id="rId349" Type="http://schemas.openxmlformats.org/officeDocument/2006/relationships/hyperlink" Target="https://t.co/5N1ojz65bR" TargetMode="External"/><Relationship Id="rId556" Type="http://schemas.openxmlformats.org/officeDocument/2006/relationships/hyperlink" Target="http://t.co/MoYJMzbbbN" TargetMode="External"/><Relationship Id="rId763" Type="http://schemas.openxmlformats.org/officeDocument/2006/relationships/hyperlink" Target="https://t.co/ng73AsLgn5" TargetMode="External"/><Relationship Id="rId1186" Type="http://schemas.openxmlformats.org/officeDocument/2006/relationships/hyperlink" Target="http://pbs.twimg.com/profile_images/723590872072245248/O3-HugbN_normal.jpg" TargetMode="External"/><Relationship Id="rId1393" Type="http://schemas.openxmlformats.org/officeDocument/2006/relationships/hyperlink" Target="http://pbs.twimg.com/profile_images/918595974808981505/4WBtNZGE_normal.jpg" TargetMode="External"/><Relationship Id="rId2237" Type="http://schemas.openxmlformats.org/officeDocument/2006/relationships/hyperlink" Target="http://pbs.twimg.com/profile_images/916234814314991617/rqdzLBYj_normal.jpg" TargetMode="External"/><Relationship Id="rId2444" Type="http://schemas.openxmlformats.org/officeDocument/2006/relationships/hyperlink" Target="http://pbs.twimg.com/profile_images/927369032398987265/sOPq_eQC_normal.jpg" TargetMode="External"/><Relationship Id="rId3842" Type="http://schemas.openxmlformats.org/officeDocument/2006/relationships/hyperlink" Target="https://twitter.com/alexismontsdoka" TargetMode="External"/><Relationship Id="rId209" Type="http://schemas.openxmlformats.org/officeDocument/2006/relationships/hyperlink" Target="https://t.co/rkbnBeQ8Ze" TargetMode="External"/><Relationship Id="rId416" Type="http://schemas.openxmlformats.org/officeDocument/2006/relationships/hyperlink" Target="https://t.co/JnfPF68Aal" TargetMode="External"/><Relationship Id="rId970" Type="http://schemas.openxmlformats.org/officeDocument/2006/relationships/hyperlink" Target="http://pbs.twimg.com/profile_images/873188086523379712/hIFb1kl1_normal.jpg" TargetMode="External"/><Relationship Id="rId1046" Type="http://schemas.openxmlformats.org/officeDocument/2006/relationships/hyperlink" Target="http://pbs.twimg.com/profile_images/927305808530018304/cktyULVw_normal.jpg" TargetMode="External"/><Relationship Id="rId1253" Type="http://schemas.openxmlformats.org/officeDocument/2006/relationships/hyperlink" Target="http://pbs.twimg.com/profile_images/864397784237039616/S6oE53gW_normal.jpg" TargetMode="External"/><Relationship Id="rId2651" Type="http://schemas.openxmlformats.org/officeDocument/2006/relationships/hyperlink" Target="http://pbs.twimg.com/profile_images/904721970842845185/2b-hIBxB_normal.jpg" TargetMode="External"/><Relationship Id="rId3702" Type="http://schemas.openxmlformats.org/officeDocument/2006/relationships/hyperlink" Target="https://twitter.com/aaljhenne" TargetMode="External"/><Relationship Id="rId623" Type="http://schemas.openxmlformats.org/officeDocument/2006/relationships/hyperlink" Target="https://t.co/0XezZHaT8l" TargetMode="External"/><Relationship Id="rId830" Type="http://schemas.openxmlformats.org/officeDocument/2006/relationships/hyperlink" Target="https://t.co/CDSihB2Dod" TargetMode="External"/><Relationship Id="rId1460" Type="http://schemas.openxmlformats.org/officeDocument/2006/relationships/hyperlink" Target="http://pbs.twimg.com/profile_images/926476074212499456/p-Vf_XvG_normal.jpg" TargetMode="External"/><Relationship Id="rId2304" Type="http://schemas.openxmlformats.org/officeDocument/2006/relationships/hyperlink" Target="http://pbs.twimg.com/profile_images/923314761374355458/d5BFB5Bs_normal.jpg" TargetMode="External"/><Relationship Id="rId2511" Type="http://schemas.openxmlformats.org/officeDocument/2006/relationships/hyperlink" Target="http://pbs.twimg.com/profile_images/783349446746726400/WvbalkmL_normal.jpg" TargetMode="External"/><Relationship Id="rId1113" Type="http://schemas.openxmlformats.org/officeDocument/2006/relationships/hyperlink" Target="http://pbs.twimg.com/profile_images/726827669707431936/zDJyLNVX_normal.jpg" TargetMode="External"/><Relationship Id="rId1320" Type="http://schemas.openxmlformats.org/officeDocument/2006/relationships/hyperlink" Target="http://pbs.twimg.com/profile_images/576395945262194689/C5R90d_-_normal.png" TargetMode="External"/><Relationship Id="rId4269" Type="http://schemas.openxmlformats.org/officeDocument/2006/relationships/hyperlink" Target="https://twitter.com/bluebirds88" TargetMode="External"/><Relationship Id="rId4476" Type="http://schemas.openxmlformats.org/officeDocument/2006/relationships/hyperlink" Target="https://twitter.com/gfc_vivix" TargetMode="External"/><Relationship Id="rId4683" Type="http://schemas.openxmlformats.org/officeDocument/2006/relationships/hyperlink" Target="https://twitter.com/imtechniquez" TargetMode="External"/><Relationship Id="rId4890" Type="http://schemas.openxmlformats.org/officeDocument/2006/relationships/hyperlink" Target="https://twitter.com/jabz13" TargetMode="External"/><Relationship Id="rId3078" Type="http://schemas.openxmlformats.org/officeDocument/2006/relationships/hyperlink" Target="https://twitter.com/zeke_falkson" TargetMode="External"/><Relationship Id="rId3285" Type="http://schemas.openxmlformats.org/officeDocument/2006/relationships/hyperlink" Target="https://twitter.com/standup2c" TargetMode="External"/><Relationship Id="rId3492" Type="http://schemas.openxmlformats.org/officeDocument/2006/relationships/hyperlink" Target="https://twitter.com/katiecontests" TargetMode="External"/><Relationship Id="rId4129" Type="http://schemas.openxmlformats.org/officeDocument/2006/relationships/hyperlink" Target="https://twitter.com/er_xurrita_92" TargetMode="External"/><Relationship Id="rId4336" Type="http://schemas.openxmlformats.org/officeDocument/2006/relationships/hyperlink" Target="https://twitter.com/marei_de_pon" TargetMode="External"/><Relationship Id="rId4543" Type="http://schemas.openxmlformats.org/officeDocument/2006/relationships/hyperlink" Target="https://twitter.com/the_joshy_777" TargetMode="External"/><Relationship Id="rId4750" Type="http://schemas.openxmlformats.org/officeDocument/2006/relationships/hyperlink" Target="https://twitter.com/joshd_4v2" TargetMode="External"/><Relationship Id="rId2094" Type="http://schemas.openxmlformats.org/officeDocument/2006/relationships/hyperlink" Target="http://pbs.twimg.com/profile_images/925332416050417664/YUsulnmr_normal.jpg" TargetMode="External"/><Relationship Id="rId3145" Type="http://schemas.openxmlformats.org/officeDocument/2006/relationships/hyperlink" Target="https://twitter.com/lexysnowy" TargetMode="External"/><Relationship Id="rId3352" Type="http://schemas.openxmlformats.org/officeDocument/2006/relationships/hyperlink" Target="https://twitter.com/royal_vocalz" TargetMode="External"/><Relationship Id="rId4403" Type="http://schemas.openxmlformats.org/officeDocument/2006/relationships/hyperlink" Target="https://twitter.com/gamercurara" TargetMode="External"/><Relationship Id="rId4610" Type="http://schemas.openxmlformats.org/officeDocument/2006/relationships/hyperlink" Target="https://twitter.com/theodantin_" TargetMode="External"/><Relationship Id="rId273" Type="http://schemas.openxmlformats.org/officeDocument/2006/relationships/hyperlink" Target="https://t.co/Z80pgDO9to" TargetMode="External"/><Relationship Id="rId480" Type="http://schemas.openxmlformats.org/officeDocument/2006/relationships/hyperlink" Target="https://t.co/hj1Lu6OYnd" TargetMode="External"/><Relationship Id="rId2161" Type="http://schemas.openxmlformats.org/officeDocument/2006/relationships/hyperlink" Target="http://abs.twimg.com/sticky/default_profile_images/default_profile_normal.png" TargetMode="External"/><Relationship Id="rId3005" Type="http://schemas.openxmlformats.org/officeDocument/2006/relationships/hyperlink" Target="https://twitter.com/nagumoaki" TargetMode="External"/><Relationship Id="rId3212" Type="http://schemas.openxmlformats.org/officeDocument/2006/relationships/hyperlink" Target="https://twitter.com/aaron7124" TargetMode="External"/><Relationship Id="rId133" Type="http://schemas.openxmlformats.org/officeDocument/2006/relationships/hyperlink" Target="https://t.co/EhUfCRmC46" TargetMode="External"/><Relationship Id="rId340" Type="http://schemas.openxmlformats.org/officeDocument/2006/relationships/hyperlink" Target="https://t.co/46bRN0kFDn" TargetMode="External"/><Relationship Id="rId2021" Type="http://schemas.openxmlformats.org/officeDocument/2006/relationships/hyperlink" Target="http://pbs.twimg.com/profile_images/917663997758816256/jWZiufji_normal.jpg" TargetMode="External"/><Relationship Id="rId200" Type="http://schemas.openxmlformats.org/officeDocument/2006/relationships/hyperlink" Target="https://t.co/yFt4QenVyr" TargetMode="External"/><Relationship Id="rId2978" Type="http://schemas.openxmlformats.org/officeDocument/2006/relationships/hyperlink" Target="https://twitter.com/fnac" TargetMode="External"/><Relationship Id="rId4193" Type="http://schemas.openxmlformats.org/officeDocument/2006/relationships/hyperlink" Target="https://twitter.com/elcrack888a" TargetMode="External"/><Relationship Id="rId1787" Type="http://schemas.openxmlformats.org/officeDocument/2006/relationships/hyperlink" Target="http://pbs.twimg.com/profile_images/706270345871798272/iB-kD-U9_normal.jpg" TargetMode="External"/><Relationship Id="rId1994" Type="http://schemas.openxmlformats.org/officeDocument/2006/relationships/hyperlink" Target="http://pbs.twimg.com/profile_images/910980110437748737/2tgiZzSF_normal.jpg" TargetMode="External"/><Relationship Id="rId2838" Type="http://schemas.openxmlformats.org/officeDocument/2006/relationships/hyperlink" Target="http://pbs.twimg.com/profile_images/927304334198607872/ZBNFH91X_normal.jpg" TargetMode="External"/><Relationship Id="rId79" Type="http://schemas.openxmlformats.org/officeDocument/2006/relationships/hyperlink" Target="https://t.co/F3fLcf5sH7" TargetMode="External"/><Relationship Id="rId1647" Type="http://schemas.openxmlformats.org/officeDocument/2006/relationships/hyperlink" Target="http://pbs.twimg.com/profile_images/809405488072970241/SiJ35KPi_normal.jpg" TargetMode="External"/><Relationship Id="rId1854" Type="http://schemas.openxmlformats.org/officeDocument/2006/relationships/hyperlink" Target="http://pbs.twimg.com/profile_images/881607507512307713/hh4SSFbs_normal.jpg" TargetMode="External"/><Relationship Id="rId2905" Type="http://schemas.openxmlformats.org/officeDocument/2006/relationships/hyperlink" Target="https://twitter.com/munchkinletty" TargetMode="External"/><Relationship Id="rId4053" Type="http://schemas.openxmlformats.org/officeDocument/2006/relationships/hyperlink" Target="https://twitter.com/ybot74" TargetMode="External"/><Relationship Id="rId4260" Type="http://schemas.openxmlformats.org/officeDocument/2006/relationships/hyperlink" Target="https://twitter.com/defunes08" TargetMode="External"/><Relationship Id="rId1507" Type="http://schemas.openxmlformats.org/officeDocument/2006/relationships/hyperlink" Target="http://pbs.twimg.com/profile_images/484504285078495232/eOU8wPDz_normal.jpeg" TargetMode="External"/><Relationship Id="rId1714" Type="http://schemas.openxmlformats.org/officeDocument/2006/relationships/hyperlink" Target="http://pbs.twimg.com/profile_images/754308445797515264/VMQh5XKX_normal.jpg" TargetMode="External"/><Relationship Id="rId4120" Type="http://schemas.openxmlformats.org/officeDocument/2006/relationships/hyperlink" Target="https://twitter.com/jet_black_sr" TargetMode="External"/><Relationship Id="rId1921" Type="http://schemas.openxmlformats.org/officeDocument/2006/relationships/hyperlink" Target="http://pbs.twimg.com/profile_images/760271318189166592/hWNkMSp7_normal.jpg" TargetMode="External"/><Relationship Id="rId3679" Type="http://schemas.openxmlformats.org/officeDocument/2006/relationships/hyperlink" Target="https://twitter.com/lrigald" TargetMode="External"/><Relationship Id="rId2488" Type="http://schemas.openxmlformats.org/officeDocument/2006/relationships/hyperlink" Target="http://pbs.twimg.com/profile_images/924321170454958080/E6hrfWNg_normal.jpg" TargetMode="External"/><Relationship Id="rId3886" Type="http://schemas.openxmlformats.org/officeDocument/2006/relationships/hyperlink" Target="https://twitter.com/crazyface159" TargetMode="External"/><Relationship Id="rId4937" Type="http://schemas.openxmlformats.org/officeDocument/2006/relationships/hyperlink" Target="https://twitter.com/niighthunterr" TargetMode="External"/><Relationship Id="rId1297" Type="http://schemas.openxmlformats.org/officeDocument/2006/relationships/hyperlink" Target="http://pbs.twimg.com/profile_images/927066328015368192/D2fv4wCG_normal.jpg" TargetMode="External"/><Relationship Id="rId2695" Type="http://schemas.openxmlformats.org/officeDocument/2006/relationships/hyperlink" Target="http://pbs.twimg.com/profile_images/792630896557973504/1b5fUVQX_normal.jpg" TargetMode="External"/><Relationship Id="rId3539" Type="http://schemas.openxmlformats.org/officeDocument/2006/relationships/hyperlink" Target="https://twitter.com/codelitefr" TargetMode="External"/><Relationship Id="rId3746" Type="http://schemas.openxmlformats.org/officeDocument/2006/relationships/hyperlink" Target="https://twitter.com/tforceuk1" TargetMode="External"/><Relationship Id="rId3953" Type="http://schemas.openxmlformats.org/officeDocument/2006/relationships/hyperlink" Target="https://twitter.com/belongteesside" TargetMode="External"/><Relationship Id="rId667" Type="http://schemas.openxmlformats.org/officeDocument/2006/relationships/hyperlink" Target="http://t.co/FQ7t6L64rN" TargetMode="External"/><Relationship Id="rId874" Type="http://schemas.openxmlformats.org/officeDocument/2006/relationships/hyperlink" Target="http://pbs.twimg.com/profile_images/773711467925217280/GkzOtiIl_normal.jpg" TargetMode="External"/><Relationship Id="rId2348" Type="http://schemas.openxmlformats.org/officeDocument/2006/relationships/hyperlink" Target="http://abs.twimg.com/sticky/default_profile_images/default_profile_normal.png" TargetMode="External"/><Relationship Id="rId2555" Type="http://schemas.openxmlformats.org/officeDocument/2006/relationships/hyperlink" Target="http://pbs.twimg.com/profile_images/863428538292154369/PxhHKxmY_normal.jpg" TargetMode="External"/><Relationship Id="rId2762" Type="http://schemas.openxmlformats.org/officeDocument/2006/relationships/hyperlink" Target="http://pbs.twimg.com/profile_images/787745358336102400/porb5OR5_normal.jpg" TargetMode="External"/><Relationship Id="rId3606" Type="http://schemas.openxmlformats.org/officeDocument/2006/relationships/hyperlink" Target="https://twitter.com/hyperrts" TargetMode="External"/><Relationship Id="rId3813" Type="http://schemas.openxmlformats.org/officeDocument/2006/relationships/hyperlink" Target="https://twitter.com/fuz1n__" TargetMode="External"/><Relationship Id="rId527" Type="http://schemas.openxmlformats.org/officeDocument/2006/relationships/hyperlink" Target="https://t.co/x5wA2aXmee" TargetMode="External"/><Relationship Id="rId734" Type="http://schemas.openxmlformats.org/officeDocument/2006/relationships/hyperlink" Target="https://t.co/p8a1Fw7Emy" TargetMode="External"/><Relationship Id="rId941" Type="http://schemas.openxmlformats.org/officeDocument/2006/relationships/hyperlink" Target="http://pbs.twimg.com/profile_images/705463467457773570/Hv1thKq3_normal.jpg" TargetMode="External"/><Relationship Id="rId1157" Type="http://schemas.openxmlformats.org/officeDocument/2006/relationships/hyperlink" Target="http://pbs.twimg.com/profile_images/631262305917874176/tvj-D5G4_normal.jpg" TargetMode="External"/><Relationship Id="rId1364" Type="http://schemas.openxmlformats.org/officeDocument/2006/relationships/hyperlink" Target="http://pbs.twimg.com/profile_images/876817231358840832/aXtu_ATH_normal.jpg" TargetMode="External"/><Relationship Id="rId1571" Type="http://schemas.openxmlformats.org/officeDocument/2006/relationships/hyperlink" Target="http://pbs.twimg.com/profile_images/921820719956316160/RnIzwd4R_normal.jpg" TargetMode="External"/><Relationship Id="rId2208" Type="http://schemas.openxmlformats.org/officeDocument/2006/relationships/hyperlink" Target="http://pbs.twimg.com/profile_images/878642553922498561/pH6CI5j5_normal.jpg" TargetMode="External"/><Relationship Id="rId2415" Type="http://schemas.openxmlformats.org/officeDocument/2006/relationships/hyperlink" Target="http://pbs.twimg.com/profile_images/908510694638784513/96md4B5w_normal.jpg" TargetMode="External"/><Relationship Id="rId2622" Type="http://schemas.openxmlformats.org/officeDocument/2006/relationships/hyperlink" Target="http://abs.twimg.com/sticky/default_profile_images/default_profile_normal.png" TargetMode="External"/><Relationship Id="rId70" Type="http://schemas.openxmlformats.org/officeDocument/2006/relationships/hyperlink" Target="https://t.co/DmuzRW1PKf" TargetMode="External"/><Relationship Id="rId801" Type="http://schemas.openxmlformats.org/officeDocument/2006/relationships/hyperlink" Target="http://t.co/vFNsT54KnL" TargetMode="External"/><Relationship Id="rId1017" Type="http://schemas.openxmlformats.org/officeDocument/2006/relationships/hyperlink" Target="http://pbs.twimg.com/profile_images/927092921093931008/yubHrFiD_normal.jpg" TargetMode="External"/><Relationship Id="rId1224" Type="http://schemas.openxmlformats.org/officeDocument/2006/relationships/hyperlink" Target="http://pbs.twimg.com/profile_images/817852183119089664/_GdDZK8U_normal.jpg" TargetMode="External"/><Relationship Id="rId1431" Type="http://schemas.openxmlformats.org/officeDocument/2006/relationships/hyperlink" Target="http://pbs.twimg.com/profile_images/852910904962412544/nDJba9OG_normal.jpg" TargetMode="External"/><Relationship Id="rId4587" Type="http://schemas.openxmlformats.org/officeDocument/2006/relationships/hyperlink" Target="https://twitter.com/binyonalex" TargetMode="External"/><Relationship Id="rId4794" Type="http://schemas.openxmlformats.org/officeDocument/2006/relationships/hyperlink" Target="https://twitter.com/extantesports" TargetMode="External"/><Relationship Id="rId3189" Type="http://schemas.openxmlformats.org/officeDocument/2006/relationships/hyperlink" Target="https://twitter.com/ryzo_x" TargetMode="External"/><Relationship Id="rId3396" Type="http://schemas.openxmlformats.org/officeDocument/2006/relationships/hyperlink" Target="https://twitter.com/hvrellas" TargetMode="External"/><Relationship Id="rId4447" Type="http://schemas.openxmlformats.org/officeDocument/2006/relationships/hyperlink" Target="https://twitter.com/kini811" TargetMode="External"/><Relationship Id="rId4654" Type="http://schemas.openxmlformats.org/officeDocument/2006/relationships/hyperlink" Target="https://twitter.com/xitsnitro" TargetMode="External"/><Relationship Id="rId3049" Type="http://schemas.openxmlformats.org/officeDocument/2006/relationships/hyperlink" Target="https://twitter.com/wizdomplayz" TargetMode="External"/><Relationship Id="rId3256" Type="http://schemas.openxmlformats.org/officeDocument/2006/relationships/hyperlink" Target="https://twitter.com/darcale_v" TargetMode="External"/><Relationship Id="rId3463" Type="http://schemas.openxmlformats.org/officeDocument/2006/relationships/hyperlink" Target="https://twitter.com/esports4players" TargetMode="External"/><Relationship Id="rId4307" Type="http://schemas.openxmlformats.org/officeDocument/2006/relationships/hyperlink" Target="https://twitter.com/hydrangea_yki" TargetMode="External"/><Relationship Id="rId4861" Type="http://schemas.openxmlformats.org/officeDocument/2006/relationships/hyperlink" Target="https://twitter.com/cmcmanor" TargetMode="External"/><Relationship Id="rId177" Type="http://schemas.openxmlformats.org/officeDocument/2006/relationships/hyperlink" Target="https://t.co/TaCiqYkRl6" TargetMode="External"/><Relationship Id="rId384" Type="http://schemas.openxmlformats.org/officeDocument/2006/relationships/hyperlink" Target="https://t.co/MBc4B1eUBN" TargetMode="External"/><Relationship Id="rId591" Type="http://schemas.openxmlformats.org/officeDocument/2006/relationships/hyperlink" Target="https://t.co/SWaBREjsL8" TargetMode="External"/><Relationship Id="rId2065" Type="http://schemas.openxmlformats.org/officeDocument/2006/relationships/hyperlink" Target="http://pbs.twimg.com/profile_images/917407129069166592/lPUxWHWW_normal.jpg" TargetMode="External"/><Relationship Id="rId2272" Type="http://schemas.openxmlformats.org/officeDocument/2006/relationships/hyperlink" Target="http://pbs.twimg.com/profile_images/790515562585661442/0cbFHbTq_normal.jpg" TargetMode="External"/><Relationship Id="rId3116" Type="http://schemas.openxmlformats.org/officeDocument/2006/relationships/hyperlink" Target="https://twitter.com/ganreon2" TargetMode="External"/><Relationship Id="rId3670" Type="http://schemas.openxmlformats.org/officeDocument/2006/relationships/hyperlink" Target="https://twitter.com/adamiller28" TargetMode="External"/><Relationship Id="rId4514" Type="http://schemas.openxmlformats.org/officeDocument/2006/relationships/hyperlink" Target="https://twitter.com/lucasdecrock" TargetMode="External"/><Relationship Id="rId4721" Type="http://schemas.openxmlformats.org/officeDocument/2006/relationships/hyperlink" Target="https://twitter.com/pixel_o17" TargetMode="External"/><Relationship Id="rId244" Type="http://schemas.openxmlformats.org/officeDocument/2006/relationships/hyperlink" Target="https://t.co/Xo03yqQ1T9" TargetMode="External"/><Relationship Id="rId1081" Type="http://schemas.openxmlformats.org/officeDocument/2006/relationships/hyperlink" Target="http://pbs.twimg.com/profile_images/923663520801132544/aTKMGpxA_normal.jpg" TargetMode="External"/><Relationship Id="rId3323" Type="http://schemas.openxmlformats.org/officeDocument/2006/relationships/hyperlink" Target="https://twitter.com/salman_athar94" TargetMode="External"/><Relationship Id="rId3530" Type="http://schemas.openxmlformats.org/officeDocument/2006/relationships/hyperlink" Target="https://twitter.com/4d_50c" TargetMode="External"/><Relationship Id="rId451" Type="http://schemas.openxmlformats.org/officeDocument/2006/relationships/hyperlink" Target="https://t.co/mCzDCyd3LJ" TargetMode="External"/><Relationship Id="rId2132" Type="http://schemas.openxmlformats.org/officeDocument/2006/relationships/hyperlink" Target="http://pbs.twimg.com/profile_images/877369202092331009/sdPUDX5e_normal.jpg" TargetMode="External"/><Relationship Id="rId104" Type="http://schemas.openxmlformats.org/officeDocument/2006/relationships/hyperlink" Target="https://t.co/lPhR0vFNZY" TargetMode="External"/><Relationship Id="rId311" Type="http://schemas.openxmlformats.org/officeDocument/2006/relationships/hyperlink" Target="https://t.co/l1aZpX489J" TargetMode="External"/><Relationship Id="rId1898" Type="http://schemas.openxmlformats.org/officeDocument/2006/relationships/hyperlink" Target="http://pbs.twimg.com/profile_images/882302794702741504/sK4eHRPc_normal.jpg" TargetMode="External"/><Relationship Id="rId2949" Type="http://schemas.openxmlformats.org/officeDocument/2006/relationships/hyperlink" Target="https://twitter.com/dembiscuitzz" TargetMode="External"/><Relationship Id="rId4097" Type="http://schemas.openxmlformats.org/officeDocument/2006/relationships/hyperlink" Target="https://twitter.com/jesusmontaitos" TargetMode="External"/><Relationship Id="rId1758" Type="http://schemas.openxmlformats.org/officeDocument/2006/relationships/hyperlink" Target="http://pbs.twimg.com/profile_images/910377695464345600/nUq0j6QN_normal.jpg" TargetMode="External"/><Relationship Id="rId2809" Type="http://schemas.openxmlformats.org/officeDocument/2006/relationships/hyperlink" Target="http://pbs.twimg.com/profile_images/895264282383929344/nyxwwCeE_normal.jpg" TargetMode="External"/><Relationship Id="rId4164" Type="http://schemas.openxmlformats.org/officeDocument/2006/relationships/hyperlink" Target="https://twitter.com/ch0ch0zap" TargetMode="External"/><Relationship Id="rId4371" Type="http://schemas.openxmlformats.org/officeDocument/2006/relationships/hyperlink" Target="https://twitter.com/megamanxultra" TargetMode="External"/><Relationship Id="rId1965" Type="http://schemas.openxmlformats.org/officeDocument/2006/relationships/hyperlink" Target="http://pbs.twimg.com/profile_images/867223252053221378/EgleC1nh_normal.jpg" TargetMode="External"/><Relationship Id="rId3180" Type="http://schemas.openxmlformats.org/officeDocument/2006/relationships/hyperlink" Target="https://twitter.com/quentin_euv" TargetMode="External"/><Relationship Id="rId4024" Type="http://schemas.openxmlformats.org/officeDocument/2006/relationships/hyperlink" Target="https://twitter.com/michaelcon" TargetMode="External"/><Relationship Id="rId4231" Type="http://schemas.openxmlformats.org/officeDocument/2006/relationships/hyperlink" Target="https://twitter.com/donzo_army" TargetMode="External"/><Relationship Id="rId1618" Type="http://schemas.openxmlformats.org/officeDocument/2006/relationships/hyperlink" Target="http://pbs.twimg.com/profile_images/790501438078218240/cTHZLLWD_normal.jpg" TargetMode="External"/><Relationship Id="rId1825" Type="http://schemas.openxmlformats.org/officeDocument/2006/relationships/hyperlink" Target="http://pbs.twimg.com/profile_images/884948445986906114/VuCconmS_normal.jpg" TargetMode="External"/><Relationship Id="rId3040" Type="http://schemas.openxmlformats.org/officeDocument/2006/relationships/hyperlink" Target="https://twitter.com/itsspoiler" TargetMode="External"/><Relationship Id="rId3997" Type="http://schemas.openxmlformats.org/officeDocument/2006/relationships/hyperlink" Target="https://twitter.com/ilredeimortirip" TargetMode="External"/><Relationship Id="rId2599" Type="http://schemas.openxmlformats.org/officeDocument/2006/relationships/hyperlink" Target="http://pbs.twimg.com/profile_images/925495353566167040/nMPooZ1i_normal.jpg" TargetMode="External"/><Relationship Id="rId3857" Type="http://schemas.openxmlformats.org/officeDocument/2006/relationships/hyperlink" Target="https://twitter.com/akabarkun" TargetMode="External"/><Relationship Id="rId4908" Type="http://schemas.openxmlformats.org/officeDocument/2006/relationships/hyperlink" Target="https://twitter.com/danielljoness1" TargetMode="External"/><Relationship Id="rId778" Type="http://schemas.openxmlformats.org/officeDocument/2006/relationships/hyperlink" Target="https://t.co/fcaCdQ45vs" TargetMode="External"/><Relationship Id="rId985" Type="http://schemas.openxmlformats.org/officeDocument/2006/relationships/hyperlink" Target="http://pbs.twimg.com/profile_images/912224089246445569/AzK1Y0b4_normal.jpg" TargetMode="External"/><Relationship Id="rId2459" Type="http://schemas.openxmlformats.org/officeDocument/2006/relationships/hyperlink" Target="http://pbs.twimg.com/profile_images/904071502496243712/v2lGiH2d_normal.jpg" TargetMode="External"/><Relationship Id="rId2666" Type="http://schemas.openxmlformats.org/officeDocument/2006/relationships/hyperlink" Target="http://pbs.twimg.com/profile_images/927331378001309696/e-NfMIvn_normal.jpg" TargetMode="External"/><Relationship Id="rId2873" Type="http://schemas.openxmlformats.org/officeDocument/2006/relationships/hyperlink" Target="http://pbs.twimg.com/profile_images/910908648729317377/woNsZst0_normal.jpg" TargetMode="External"/><Relationship Id="rId3717" Type="http://schemas.openxmlformats.org/officeDocument/2006/relationships/hyperlink" Target="https://twitter.com/mfs0704" TargetMode="External"/><Relationship Id="rId3924" Type="http://schemas.openxmlformats.org/officeDocument/2006/relationships/hyperlink" Target="https://twitter.com/marcxsch" TargetMode="External"/><Relationship Id="rId638" Type="http://schemas.openxmlformats.org/officeDocument/2006/relationships/hyperlink" Target="https://t.co/ia3T4wNH9e" TargetMode="External"/><Relationship Id="rId845" Type="http://schemas.openxmlformats.org/officeDocument/2006/relationships/hyperlink" Target="http://pbs.twimg.com/profile_images/892035448100487168/V_jHGQEp_normal.jpg" TargetMode="External"/><Relationship Id="rId1268" Type="http://schemas.openxmlformats.org/officeDocument/2006/relationships/hyperlink" Target="http://abs.twimg.com/sticky/default_profile_images/default_profile_normal.png" TargetMode="External"/><Relationship Id="rId1475" Type="http://schemas.openxmlformats.org/officeDocument/2006/relationships/hyperlink" Target="http://pbs.twimg.com/profile_images/927509355527884805/CQTA5owG_normal.jpg" TargetMode="External"/><Relationship Id="rId1682" Type="http://schemas.openxmlformats.org/officeDocument/2006/relationships/hyperlink" Target="http://pbs.twimg.com/profile_images/632756230843408384/n0eqXmOq_normal.jpg" TargetMode="External"/><Relationship Id="rId2319" Type="http://schemas.openxmlformats.org/officeDocument/2006/relationships/hyperlink" Target="http://pbs.twimg.com/profile_images/660502241518985216/HzbrmmYT_normal.jpg" TargetMode="External"/><Relationship Id="rId2526" Type="http://schemas.openxmlformats.org/officeDocument/2006/relationships/hyperlink" Target="http://pbs.twimg.com/profile_images/829614395646943232/JVy6ZScC_normal.jpg" TargetMode="External"/><Relationship Id="rId2733" Type="http://schemas.openxmlformats.org/officeDocument/2006/relationships/hyperlink" Target="http://pbs.twimg.com/profile_images/875390041773793280/xu_pw_32_normal.jpg" TargetMode="External"/><Relationship Id="rId705" Type="http://schemas.openxmlformats.org/officeDocument/2006/relationships/hyperlink" Target="https://t.co/CS88Qs9s1l" TargetMode="External"/><Relationship Id="rId1128" Type="http://schemas.openxmlformats.org/officeDocument/2006/relationships/hyperlink" Target="http://pbs.twimg.com/profile_images/917775530488975363/rUUkxfxW_normal.jpg" TargetMode="External"/><Relationship Id="rId1335" Type="http://schemas.openxmlformats.org/officeDocument/2006/relationships/hyperlink" Target="http://pbs.twimg.com/profile_images/925720595836350464/mvZ1eVE2_normal.jpg" TargetMode="External"/><Relationship Id="rId1542" Type="http://schemas.openxmlformats.org/officeDocument/2006/relationships/hyperlink" Target="http://pbs.twimg.com/profile_images/926137761039634432/RLGJcp3l_normal.jpg" TargetMode="External"/><Relationship Id="rId2940" Type="http://schemas.openxmlformats.org/officeDocument/2006/relationships/hyperlink" Target="https://twitter.com/shinji_freedom" TargetMode="External"/><Relationship Id="rId4698" Type="http://schemas.openxmlformats.org/officeDocument/2006/relationships/hyperlink" Target="https://twitter.com/joeykidd22" TargetMode="External"/><Relationship Id="rId912" Type="http://schemas.openxmlformats.org/officeDocument/2006/relationships/hyperlink" Target="http://pbs.twimg.com/profile_images/915573178130485248/mgsQwz6z_normal.jpg" TargetMode="External"/><Relationship Id="rId2800" Type="http://schemas.openxmlformats.org/officeDocument/2006/relationships/hyperlink" Target="http://pbs.twimg.com/profile_images/599721145688936448/jG3fgMx7_normal.jpg" TargetMode="External"/><Relationship Id="rId41" Type="http://schemas.openxmlformats.org/officeDocument/2006/relationships/hyperlink" Target="https://t.co/yvKC4qkbKo" TargetMode="External"/><Relationship Id="rId1402" Type="http://schemas.openxmlformats.org/officeDocument/2006/relationships/hyperlink" Target="http://pbs.twimg.com/profile_images/840912243495591938/dGXRU4j7_normal.jpg" TargetMode="External"/><Relationship Id="rId4558" Type="http://schemas.openxmlformats.org/officeDocument/2006/relationships/hyperlink" Target="https://twitter.com/rusiategg" TargetMode="External"/><Relationship Id="rId4765" Type="http://schemas.openxmlformats.org/officeDocument/2006/relationships/hyperlink" Target="https://twitter.com/yudunekotube" TargetMode="External"/><Relationship Id="rId288" Type="http://schemas.openxmlformats.org/officeDocument/2006/relationships/hyperlink" Target="https://t.co/rD1CSpPpgw" TargetMode="External"/><Relationship Id="rId3367" Type="http://schemas.openxmlformats.org/officeDocument/2006/relationships/hyperlink" Target="https://twitter.com/victooorgm" TargetMode="External"/><Relationship Id="rId3574" Type="http://schemas.openxmlformats.org/officeDocument/2006/relationships/hyperlink" Target="https://twitter.com/bramvanderven6" TargetMode="External"/><Relationship Id="rId3781" Type="http://schemas.openxmlformats.org/officeDocument/2006/relationships/hyperlink" Target="https://twitter.com/longdencallum1" TargetMode="External"/><Relationship Id="rId4418" Type="http://schemas.openxmlformats.org/officeDocument/2006/relationships/hyperlink" Target="https://twitter.com/pocky_daisuke" TargetMode="External"/><Relationship Id="rId4625" Type="http://schemas.openxmlformats.org/officeDocument/2006/relationships/hyperlink" Target="https://twitter.com/fazemito" TargetMode="External"/><Relationship Id="rId4832" Type="http://schemas.openxmlformats.org/officeDocument/2006/relationships/hyperlink" Target="https://twitter.com/bewiil" TargetMode="External"/><Relationship Id="rId495" Type="http://schemas.openxmlformats.org/officeDocument/2006/relationships/hyperlink" Target="https://t.co/iZcR5W3Ixv" TargetMode="External"/><Relationship Id="rId2176" Type="http://schemas.openxmlformats.org/officeDocument/2006/relationships/hyperlink" Target="http://pbs.twimg.com/profile_images/905093271084347393/KHLWgQ7u_normal.jpg" TargetMode="External"/><Relationship Id="rId2383" Type="http://schemas.openxmlformats.org/officeDocument/2006/relationships/hyperlink" Target="http://pbs.twimg.com/profile_images/927284578120798208/Npym-A17_normal.jpg" TargetMode="External"/><Relationship Id="rId2590" Type="http://schemas.openxmlformats.org/officeDocument/2006/relationships/hyperlink" Target="http://pbs.twimg.com/profile_images/914104890003161089/h6d0e-J__normal.jpg" TargetMode="External"/><Relationship Id="rId3227" Type="http://schemas.openxmlformats.org/officeDocument/2006/relationships/hyperlink" Target="https://twitter.com/allykat09" TargetMode="External"/><Relationship Id="rId3434" Type="http://schemas.openxmlformats.org/officeDocument/2006/relationships/hyperlink" Target="https://twitter.com/afriqa_michael" TargetMode="External"/><Relationship Id="rId3641" Type="http://schemas.openxmlformats.org/officeDocument/2006/relationships/hyperlink" Target="https://twitter.com/ps4sky" TargetMode="External"/><Relationship Id="rId148" Type="http://schemas.openxmlformats.org/officeDocument/2006/relationships/hyperlink" Target="https://t.co/AVcv6WOPPH" TargetMode="External"/><Relationship Id="rId355" Type="http://schemas.openxmlformats.org/officeDocument/2006/relationships/hyperlink" Target="https://t.co/qJMlelUvOv" TargetMode="External"/><Relationship Id="rId562" Type="http://schemas.openxmlformats.org/officeDocument/2006/relationships/hyperlink" Target="https://t.co/OxGaECPzAg" TargetMode="External"/><Relationship Id="rId1192" Type="http://schemas.openxmlformats.org/officeDocument/2006/relationships/hyperlink" Target="http://pbs.twimg.com/profile_images/909716175973740544/bsJY9qH__normal.jpg" TargetMode="External"/><Relationship Id="rId2036" Type="http://schemas.openxmlformats.org/officeDocument/2006/relationships/hyperlink" Target="http://pbs.twimg.com/profile_images/818532196604674053/vfiWhQ25_normal.jpg" TargetMode="External"/><Relationship Id="rId2243" Type="http://schemas.openxmlformats.org/officeDocument/2006/relationships/hyperlink" Target="http://pbs.twimg.com/profile_images/866268284118847493/-g-sQFPH_normal.jpg" TargetMode="External"/><Relationship Id="rId2450" Type="http://schemas.openxmlformats.org/officeDocument/2006/relationships/hyperlink" Target="http://pbs.twimg.com/profile_images/899928346997514240/p2sILHuL_normal.jpg" TargetMode="External"/><Relationship Id="rId3501" Type="http://schemas.openxmlformats.org/officeDocument/2006/relationships/hyperlink" Target="https://twitter.com/yotobi" TargetMode="External"/><Relationship Id="rId215" Type="http://schemas.openxmlformats.org/officeDocument/2006/relationships/hyperlink" Target="https://t.co/zIjySjD4lL" TargetMode="External"/><Relationship Id="rId422" Type="http://schemas.openxmlformats.org/officeDocument/2006/relationships/hyperlink" Target="https://t.co/PscROEXdzH" TargetMode="External"/><Relationship Id="rId1052" Type="http://schemas.openxmlformats.org/officeDocument/2006/relationships/hyperlink" Target="http://pbs.twimg.com/profile_images/558621697775910913/Lkjue_C3_normal.jpeg" TargetMode="External"/><Relationship Id="rId2103" Type="http://schemas.openxmlformats.org/officeDocument/2006/relationships/hyperlink" Target="http://pbs.twimg.com/profile_images/925773848770957313/9fHykeXM_normal.jpg" TargetMode="External"/><Relationship Id="rId2310" Type="http://schemas.openxmlformats.org/officeDocument/2006/relationships/hyperlink" Target="http://pbs.twimg.com/profile_images/804434922425483264/yaNyaZqy_normal.jpg" TargetMode="External"/><Relationship Id="rId4068" Type="http://schemas.openxmlformats.org/officeDocument/2006/relationships/hyperlink" Target="https://twitter.com/moneyinmylungs" TargetMode="External"/><Relationship Id="rId4275" Type="http://schemas.openxmlformats.org/officeDocument/2006/relationships/hyperlink" Target="https://twitter.com/i_am_modi" TargetMode="External"/><Relationship Id="rId4482" Type="http://schemas.openxmlformats.org/officeDocument/2006/relationships/hyperlink" Target="https://twitter.com/rashelbrown" TargetMode="External"/><Relationship Id="rId1869" Type="http://schemas.openxmlformats.org/officeDocument/2006/relationships/hyperlink" Target="http://pbs.twimg.com/profile_images/3478846411/9c513a7d7d9535bf633efba1aa60047d_normal.jpeg" TargetMode="External"/><Relationship Id="rId3084" Type="http://schemas.openxmlformats.org/officeDocument/2006/relationships/hyperlink" Target="https://twitter.com/aruji__com" TargetMode="External"/><Relationship Id="rId3291" Type="http://schemas.openxmlformats.org/officeDocument/2006/relationships/hyperlink" Target="https://twitter.com/airke" TargetMode="External"/><Relationship Id="rId4135" Type="http://schemas.openxmlformats.org/officeDocument/2006/relationships/hyperlink" Target="https://twitter.com/nerdyshelties" TargetMode="External"/><Relationship Id="rId1729" Type="http://schemas.openxmlformats.org/officeDocument/2006/relationships/hyperlink" Target="http://pbs.twimg.com/profile_images/923167411548950528/-MsI04Fh_normal.jpg" TargetMode="External"/><Relationship Id="rId1936" Type="http://schemas.openxmlformats.org/officeDocument/2006/relationships/hyperlink" Target="http://pbs.twimg.com/profile_images/924993057178767360/Mu0NyJ76_normal.jpg" TargetMode="External"/><Relationship Id="rId4342" Type="http://schemas.openxmlformats.org/officeDocument/2006/relationships/hyperlink" Target="https://twitter.com/enjoyourownlife" TargetMode="External"/><Relationship Id="rId3151" Type="http://schemas.openxmlformats.org/officeDocument/2006/relationships/hyperlink" Target="https://twitter.com/virginiedruon" TargetMode="External"/><Relationship Id="rId4202" Type="http://schemas.openxmlformats.org/officeDocument/2006/relationships/hyperlink" Target="https://twitter.com/scoobymcboobie" TargetMode="External"/><Relationship Id="rId3011" Type="http://schemas.openxmlformats.org/officeDocument/2006/relationships/hyperlink" Target="https://twitter.com/jdaiey" TargetMode="External"/><Relationship Id="rId3968" Type="http://schemas.openxmlformats.org/officeDocument/2006/relationships/hyperlink" Target="https://twitter.com/xrqm1st" TargetMode="External"/><Relationship Id="rId5" Type="http://schemas.openxmlformats.org/officeDocument/2006/relationships/hyperlink" Target="https://t.co/sMWO91nHGw" TargetMode="External"/><Relationship Id="rId889" Type="http://schemas.openxmlformats.org/officeDocument/2006/relationships/hyperlink" Target="http://pbs.twimg.com/profile_images/857117660848566273/cFC1Jk1g_normal.jpg" TargetMode="External"/><Relationship Id="rId2777" Type="http://schemas.openxmlformats.org/officeDocument/2006/relationships/hyperlink" Target="http://pbs.twimg.com/profile_images/904187015784271872/smZJ0TJ-_normal.jpg" TargetMode="External"/><Relationship Id="rId749" Type="http://schemas.openxmlformats.org/officeDocument/2006/relationships/hyperlink" Target="https://t.co/dTyFZV6KvY" TargetMode="External"/><Relationship Id="rId1379" Type="http://schemas.openxmlformats.org/officeDocument/2006/relationships/hyperlink" Target="http://pbs.twimg.com/profile_images/3377238410/feb01770b04cd268333d5a0f075aa7bf_normal.jpeg" TargetMode="External"/><Relationship Id="rId1586" Type="http://schemas.openxmlformats.org/officeDocument/2006/relationships/hyperlink" Target="http://pbs.twimg.com/profile_images/917212700350042112/iKyNuIWK_normal.jpg" TargetMode="External"/><Relationship Id="rId2984" Type="http://schemas.openxmlformats.org/officeDocument/2006/relationships/hyperlink" Target="https://twitter.com/hugosolanarf" TargetMode="External"/><Relationship Id="rId3828" Type="http://schemas.openxmlformats.org/officeDocument/2006/relationships/hyperlink" Target="https://twitter.com/phantomas20" TargetMode="External"/><Relationship Id="rId609" Type="http://schemas.openxmlformats.org/officeDocument/2006/relationships/hyperlink" Target="https://t.co/E8MVGBeN1d" TargetMode="External"/><Relationship Id="rId956" Type="http://schemas.openxmlformats.org/officeDocument/2006/relationships/hyperlink" Target="http://pbs.twimg.com/profile_images/736677379301609473/VO_VCikR_normal.jpg" TargetMode="External"/><Relationship Id="rId1239" Type="http://schemas.openxmlformats.org/officeDocument/2006/relationships/hyperlink" Target="http://pbs.twimg.com/profile_images/922285333672288256/9OO5BSVp_normal.jpg" TargetMode="External"/><Relationship Id="rId1793" Type="http://schemas.openxmlformats.org/officeDocument/2006/relationships/hyperlink" Target="http://pbs.twimg.com/profile_images/923421550686101504/WXsblDd0_normal.jpg" TargetMode="External"/><Relationship Id="rId2637" Type="http://schemas.openxmlformats.org/officeDocument/2006/relationships/hyperlink" Target="http://pbs.twimg.com/profile_images/915205862699843584/SceAch3n_normal.jpg" TargetMode="External"/><Relationship Id="rId2844" Type="http://schemas.openxmlformats.org/officeDocument/2006/relationships/hyperlink" Target="http://pbs.twimg.com/profile_images/851634450941259781/-Mmm0RPX_normal.jpg" TargetMode="External"/><Relationship Id="rId85" Type="http://schemas.openxmlformats.org/officeDocument/2006/relationships/hyperlink" Target="https://t.co/jqGKZzZXoe" TargetMode="External"/><Relationship Id="rId816" Type="http://schemas.openxmlformats.org/officeDocument/2006/relationships/hyperlink" Target="https://t.co/3wL1OlNrzi" TargetMode="External"/><Relationship Id="rId1446" Type="http://schemas.openxmlformats.org/officeDocument/2006/relationships/hyperlink" Target="http://pbs.twimg.com/profile_images/926654170278408193/NI8Bo8BM_normal.jpg" TargetMode="External"/><Relationship Id="rId1653" Type="http://schemas.openxmlformats.org/officeDocument/2006/relationships/hyperlink" Target="http://pbs.twimg.com/profile_images/897932490148638720/zk7Zh5Vg_normal.jpg" TargetMode="External"/><Relationship Id="rId1860" Type="http://schemas.openxmlformats.org/officeDocument/2006/relationships/hyperlink" Target="http://pbs.twimg.com/profile_images/878168874067283969/jszT-26a_normal.jpg" TargetMode="External"/><Relationship Id="rId2704" Type="http://schemas.openxmlformats.org/officeDocument/2006/relationships/hyperlink" Target="http://pbs.twimg.com/profile_images/826326405797404672/NZua07hT_normal.jpg" TargetMode="External"/><Relationship Id="rId2911" Type="http://schemas.openxmlformats.org/officeDocument/2006/relationships/hyperlink" Target="https://twitter.com/apex_clan1" TargetMode="External"/><Relationship Id="rId1306" Type="http://schemas.openxmlformats.org/officeDocument/2006/relationships/hyperlink" Target="http://pbs.twimg.com/profile_images/923156206935597056/X3HL_pJ5_normal.jpg" TargetMode="External"/><Relationship Id="rId1513" Type="http://schemas.openxmlformats.org/officeDocument/2006/relationships/hyperlink" Target="http://pbs.twimg.com/profile_images/926578235780952065/FNZb2EJM_normal.jpg" TargetMode="External"/><Relationship Id="rId1720" Type="http://schemas.openxmlformats.org/officeDocument/2006/relationships/hyperlink" Target="http://pbs.twimg.com/profile_images/878234645082537984/8TxdKyfs_normal.jpg" TargetMode="External"/><Relationship Id="rId4669" Type="http://schemas.openxmlformats.org/officeDocument/2006/relationships/hyperlink" Target="https://twitter.com/stonerosie90" TargetMode="External"/><Relationship Id="rId4876" Type="http://schemas.openxmlformats.org/officeDocument/2006/relationships/hyperlink" Target="https://twitter.com/xbox" TargetMode="External"/><Relationship Id="rId12" Type="http://schemas.openxmlformats.org/officeDocument/2006/relationships/hyperlink" Target="https://t.co/jMHAMmTYxf" TargetMode="External"/><Relationship Id="rId3478" Type="http://schemas.openxmlformats.org/officeDocument/2006/relationships/hyperlink" Target="https://twitter.com/drikev" TargetMode="External"/><Relationship Id="rId3685" Type="http://schemas.openxmlformats.org/officeDocument/2006/relationships/hyperlink" Target="https://twitter.com/lalbibilou" TargetMode="External"/><Relationship Id="rId3892" Type="http://schemas.openxmlformats.org/officeDocument/2006/relationships/hyperlink" Target="https://twitter.com/saintedd" TargetMode="External"/><Relationship Id="rId4529" Type="http://schemas.openxmlformats.org/officeDocument/2006/relationships/hyperlink" Target="https://twitter.com/ckikicompte" TargetMode="External"/><Relationship Id="rId4736" Type="http://schemas.openxmlformats.org/officeDocument/2006/relationships/hyperlink" Target="https://twitter.com/arcticthrones_" TargetMode="External"/><Relationship Id="rId399" Type="http://schemas.openxmlformats.org/officeDocument/2006/relationships/hyperlink" Target="http://t.co/iCMkCPMIbH" TargetMode="External"/><Relationship Id="rId2287" Type="http://schemas.openxmlformats.org/officeDocument/2006/relationships/hyperlink" Target="http://pbs.twimg.com/profile_images/764536618329993216/zYWMQAdM_normal.jpg" TargetMode="External"/><Relationship Id="rId2494" Type="http://schemas.openxmlformats.org/officeDocument/2006/relationships/hyperlink" Target="http://pbs.twimg.com/profile_images/870497210642726912/lUIUCjnj_normal.jpg" TargetMode="External"/><Relationship Id="rId3338" Type="http://schemas.openxmlformats.org/officeDocument/2006/relationships/hyperlink" Target="https://twitter.com/bateson87" TargetMode="External"/><Relationship Id="rId3545" Type="http://schemas.openxmlformats.org/officeDocument/2006/relationships/hyperlink" Target="https://twitter.com/bigwasp80" TargetMode="External"/><Relationship Id="rId3752" Type="http://schemas.openxmlformats.org/officeDocument/2006/relationships/hyperlink" Target="https://twitter.com/s4ltis256" TargetMode="External"/><Relationship Id="rId259" Type="http://schemas.openxmlformats.org/officeDocument/2006/relationships/hyperlink" Target="https://t.co/LuxukXHRJi" TargetMode="External"/><Relationship Id="rId466" Type="http://schemas.openxmlformats.org/officeDocument/2006/relationships/hyperlink" Target="https://t.co/BRkwOdp01G" TargetMode="External"/><Relationship Id="rId673" Type="http://schemas.openxmlformats.org/officeDocument/2006/relationships/hyperlink" Target="https://t.co/fcDivo7k2q" TargetMode="External"/><Relationship Id="rId880" Type="http://schemas.openxmlformats.org/officeDocument/2006/relationships/hyperlink" Target="http://pbs.twimg.com/profile_images/2607724172/youtube_icon_normal.jpg" TargetMode="External"/><Relationship Id="rId1096" Type="http://schemas.openxmlformats.org/officeDocument/2006/relationships/hyperlink" Target="http://pbs.twimg.com/profile_images/926921638179827712/ApD76zFP_normal.jpg" TargetMode="External"/><Relationship Id="rId2147" Type="http://schemas.openxmlformats.org/officeDocument/2006/relationships/hyperlink" Target="http://pbs.twimg.com/profile_images/925458960462897152/RQinX6FC_normal.jpg" TargetMode="External"/><Relationship Id="rId2354" Type="http://schemas.openxmlformats.org/officeDocument/2006/relationships/hyperlink" Target="http://pbs.twimg.com/profile_images/923970922767192064/bk5M_LhV_normal.jpg" TargetMode="External"/><Relationship Id="rId2561" Type="http://schemas.openxmlformats.org/officeDocument/2006/relationships/hyperlink" Target="http://pbs.twimg.com/profile_images/922172128497225729/ALflAPwz_normal.jpg" TargetMode="External"/><Relationship Id="rId3405" Type="http://schemas.openxmlformats.org/officeDocument/2006/relationships/hyperlink" Target="https://twitter.com/code4vets" TargetMode="External"/><Relationship Id="rId4803" Type="http://schemas.openxmlformats.org/officeDocument/2006/relationships/hyperlink" Target="https://twitter.com/nathanwoody6" TargetMode="External"/><Relationship Id="rId119" Type="http://schemas.openxmlformats.org/officeDocument/2006/relationships/hyperlink" Target="https://t.co/YfMZkJUpoC" TargetMode="External"/><Relationship Id="rId326" Type="http://schemas.openxmlformats.org/officeDocument/2006/relationships/hyperlink" Target="http://t.co/OD5OpBJUMH" TargetMode="External"/><Relationship Id="rId533" Type="http://schemas.openxmlformats.org/officeDocument/2006/relationships/hyperlink" Target="https://t.co/7s4kufU6tW" TargetMode="External"/><Relationship Id="rId1163" Type="http://schemas.openxmlformats.org/officeDocument/2006/relationships/hyperlink" Target="http://pbs.twimg.com/profile_images/876459622420201472/GjTNR-Xh_normal.jpg" TargetMode="External"/><Relationship Id="rId1370" Type="http://schemas.openxmlformats.org/officeDocument/2006/relationships/hyperlink" Target="http://pbs.twimg.com/profile_images/832143918112256000/UZjthL_n_normal.jpg" TargetMode="External"/><Relationship Id="rId2007" Type="http://schemas.openxmlformats.org/officeDocument/2006/relationships/hyperlink" Target="http://abs.twimg.com/sticky/default_profile_images/default_profile_normal.png" TargetMode="External"/><Relationship Id="rId2214" Type="http://schemas.openxmlformats.org/officeDocument/2006/relationships/hyperlink" Target="http://pbs.twimg.com/profile_images/914796660055621632/PiGF3F8L_normal.jpg" TargetMode="External"/><Relationship Id="rId3612" Type="http://schemas.openxmlformats.org/officeDocument/2006/relationships/hyperlink" Target="https://twitter.com/aleexmeessi16" TargetMode="External"/><Relationship Id="rId740" Type="http://schemas.openxmlformats.org/officeDocument/2006/relationships/hyperlink" Target="https://t.co/rUjesQqorF" TargetMode="External"/><Relationship Id="rId1023" Type="http://schemas.openxmlformats.org/officeDocument/2006/relationships/hyperlink" Target="http://pbs.twimg.com/profile_images/886150039663288320/m3YWICZ2_normal.jpg" TargetMode="External"/><Relationship Id="rId2421" Type="http://schemas.openxmlformats.org/officeDocument/2006/relationships/hyperlink" Target="http://pbs.twimg.com/profile_images/693497272517201920/rl88Af-0_normal.jpg" TargetMode="External"/><Relationship Id="rId4179" Type="http://schemas.openxmlformats.org/officeDocument/2006/relationships/hyperlink" Target="https://twitter.com/ygm1019" TargetMode="External"/><Relationship Id="rId600" Type="http://schemas.openxmlformats.org/officeDocument/2006/relationships/hyperlink" Target="https://t.co/6mAkO6oUrn" TargetMode="External"/><Relationship Id="rId1230" Type="http://schemas.openxmlformats.org/officeDocument/2006/relationships/hyperlink" Target="http://abs.twimg.com/sticky/default_profile_images/default_profile_normal.png" TargetMode="External"/><Relationship Id="rId4386" Type="http://schemas.openxmlformats.org/officeDocument/2006/relationships/hyperlink" Target="https://twitter.com/coryxkenshin" TargetMode="External"/><Relationship Id="rId4593" Type="http://schemas.openxmlformats.org/officeDocument/2006/relationships/hyperlink" Target="https://twitter.com/lordkyzo" TargetMode="External"/><Relationship Id="rId3195" Type="http://schemas.openxmlformats.org/officeDocument/2006/relationships/hyperlink" Target="https://twitter.com/knifemaaaaaaa" TargetMode="External"/><Relationship Id="rId4039" Type="http://schemas.openxmlformats.org/officeDocument/2006/relationships/hyperlink" Target="https://twitter.com/gilver0921tk" TargetMode="External"/><Relationship Id="rId4246" Type="http://schemas.openxmlformats.org/officeDocument/2006/relationships/hyperlink" Target="https://twitter.com/twenteries" TargetMode="External"/><Relationship Id="rId4453" Type="http://schemas.openxmlformats.org/officeDocument/2006/relationships/hyperlink" Target="https://twitter.com/re_chanpe" TargetMode="External"/><Relationship Id="rId4660" Type="http://schemas.openxmlformats.org/officeDocument/2006/relationships/hyperlink" Target="https://twitter.com/oreeyellow46" TargetMode="External"/><Relationship Id="rId3055" Type="http://schemas.openxmlformats.org/officeDocument/2006/relationships/hyperlink" Target="https://twitter.com/wjapdkm" TargetMode="External"/><Relationship Id="rId3262" Type="http://schemas.openxmlformats.org/officeDocument/2006/relationships/hyperlink" Target="https://twitter.com/snzk00a1" TargetMode="External"/><Relationship Id="rId4106" Type="http://schemas.openxmlformats.org/officeDocument/2006/relationships/hyperlink" Target="https://twitter.com/elias12497" TargetMode="External"/><Relationship Id="rId4313" Type="http://schemas.openxmlformats.org/officeDocument/2006/relationships/hyperlink" Target="https://twitter.com/unreal_iii" TargetMode="External"/><Relationship Id="rId4520" Type="http://schemas.openxmlformats.org/officeDocument/2006/relationships/hyperlink" Target="https://twitter.com/emmypalmer" TargetMode="External"/><Relationship Id="rId183" Type="http://schemas.openxmlformats.org/officeDocument/2006/relationships/hyperlink" Target="https://t.co/z6kpUQgCOK" TargetMode="External"/><Relationship Id="rId390" Type="http://schemas.openxmlformats.org/officeDocument/2006/relationships/hyperlink" Target="https://t.co/xUSlSBdZQj" TargetMode="External"/><Relationship Id="rId1907" Type="http://schemas.openxmlformats.org/officeDocument/2006/relationships/hyperlink" Target="http://pbs.twimg.com/profile_images/913924502463029248/Rn5eWL3__normal.jpg" TargetMode="External"/><Relationship Id="rId2071" Type="http://schemas.openxmlformats.org/officeDocument/2006/relationships/hyperlink" Target="http://pbs.twimg.com/profile_images/863203057068388353/F7LSO2V5_normal.jpg" TargetMode="External"/><Relationship Id="rId3122" Type="http://schemas.openxmlformats.org/officeDocument/2006/relationships/hyperlink" Target="https://twitter.com/pamajsson" TargetMode="External"/><Relationship Id="rId250" Type="http://schemas.openxmlformats.org/officeDocument/2006/relationships/hyperlink" Target="https://t.co/t3WPVPwH4Q" TargetMode="External"/><Relationship Id="rId110" Type="http://schemas.openxmlformats.org/officeDocument/2006/relationships/hyperlink" Target="https://t.co/7gu50vfu2o" TargetMode="External"/><Relationship Id="rId2888" Type="http://schemas.openxmlformats.org/officeDocument/2006/relationships/hyperlink" Target="https://twitter.com/xpoze_aqua" TargetMode="External"/><Relationship Id="rId3939" Type="http://schemas.openxmlformats.org/officeDocument/2006/relationships/hyperlink" Target="https://twitter.com/syutaunkoman" TargetMode="External"/><Relationship Id="rId1697" Type="http://schemas.openxmlformats.org/officeDocument/2006/relationships/hyperlink" Target="http://pbs.twimg.com/profile_images/910460564018794496/Wxb74GWO_normal.jpg" TargetMode="External"/><Relationship Id="rId2748" Type="http://schemas.openxmlformats.org/officeDocument/2006/relationships/hyperlink" Target="http://pbs.twimg.com/profile_images/755899596878991361/72wg5_eg_normal.jpg" TargetMode="External"/><Relationship Id="rId2955" Type="http://schemas.openxmlformats.org/officeDocument/2006/relationships/hyperlink" Target="https://twitter.com/reciomolina" TargetMode="External"/><Relationship Id="rId927" Type="http://schemas.openxmlformats.org/officeDocument/2006/relationships/hyperlink" Target="http://pbs.twimg.com/profile_images/893723583213576192/hxM0gVIl_normal.jpg" TargetMode="External"/><Relationship Id="rId1557" Type="http://schemas.openxmlformats.org/officeDocument/2006/relationships/hyperlink" Target="http://pbs.twimg.com/profile_images/854801593178308608/XzZAds3d_normal.jpg" TargetMode="External"/><Relationship Id="rId1764" Type="http://schemas.openxmlformats.org/officeDocument/2006/relationships/hyperlink" Target="http://pbs.twimg.com/profile_images/896587315358740480/kiJ4IbK__normal.jpg" TargetMode="External"/><Relationship Id="rId1971" Type="http://schemas.openxmlformats.org/officeDocument/2006/relationships/hyperlink" Target="http://pbs.twimg.com/profile_images/857357894609711104/CYeHVKa3_normal.jpg" TargetMode="External"/><Relationship Id="rId2608" Type="http://schemas.openxmlformats.org/officeDocument/2006/relationships/hyperlink" Target="http://pbs.twimg.com/profile_images/926427709277986816/MpddNZF7_normal.jpg" TargetMode="External"/><Relationship Id="rId2815" Type="http://schemas.openxmlformats.org/officeDocument/2006/relationships/hyperlink" Target="http://pbs.twimg.com/profile_images/895341644354113538/DKZGxZFK_normal.jpg" TargetMode="External"/><Relationship Id="rId4170" Type="http://schemas.openxmlformats.org/officeDocument/2006/relationships/hyperlink" Target="https://twitter.com/patstarthug" TargetMode="External"/><Relationship Id="rId56" Type="http://schemas.openxmlformats.org/officeDocument/2006/relationships/hyperlink" Target="https://t.co/dKVOxcZdE6" TargetMode="External"/><Relationship Id="rId1417" Type="http://schemas.openxmlformats.org/officeDocument/2006/relationships/hyperlink" Target="http://pbs.twimg.com/profile_images/922320501405450240/YuqsTCLz_normal.jpg" TargetMode="External"/><Relationship Id="rId1624" Type="http://schemas.openxmlformats.org/officeDocument/2006/relationships/hyperlink" Target="http://pbs.twimg.com/profile_images/606620981906399233/MULobiRx_normal.png" TargetMode="External"/><Relationship Id="rId1831" Type="http://schemas.openxmlformats.org/officeDocument/2006/relationships/hyperlink" Target="http://abs.twimg.com/sticky/default_profile_images/default_profile_normal.png" TargetMode="External"/><Relationship Id="rId4030" Type="http://schemas.openxmlformats.org/officeDocument/2006/relationships/hyperlink" Target="https://twitter.com/noobysnipe" TargetMode="External"/><Relationship Id="rId3589" Type="http://schemas.openxmlformats.org/officeDocument/2006/relationships/hyperlink" Target="https://twitter.com/olivamarras" TargetMode="External"/><Relationship Id="rId3796" Type="http://schemas.openxmlformats.org/officeDocument/2006/relationships/hyperlink" Target="https://twitter.com/r6s_kaneki" TargetMode="External"/><Relationship Id="rId2398" Type="http://schemas.openxmlformats.org/officeDocument/2006/relationships/hyperlink" Target="http://pbs.twimg.com/profile_images/911584906244968449/ap1xDQsy_normal.jpg" TargetMode="External"/><Relationship Id="rId3449" Type="http://schemas.openxmlformats.org/officeDocument/2006/relationships/hyperlink" Target="https://twitter.com/markforza" TargetMode="External"/><Relationship Id="rId4847" Type="http://schemas.openxmlformats.org/officeDocument/2006/relationships/hyperlink" Target="https://twitter.com/legendary_rts" TargetMode="External"/><Relationship Id="rId577" Type="http://schemas.openxmlformats.org/officeDocument/2006/relationships/hyperlink" Target="https://t.co/GmIRFonSrN" TargetMode="External"/><Relationship Id="rId2258" Type="http://schemas.openxmlformats.org/officeDocument/2006/relationships/hyperlink" Target="http://pbs.twimg.com/profile_images/918825371914530817/BvAI9CtL_normal.jpg" TargetMode="External"/><Relationship Id="rId3656" Type="http://schemas.openxmlformats.org/officeDocument/2006/relationships/hyperlink" Target="https://twitter.com/iilegend91ii" TargetMode="External"/><Relationship Id="rId3863" Type="http://schemas.openxmlformats.org/officeDocument/2006/relationships/hyperlink" Target="https://twitter.com/tyronethedrone_" TargetMode="External"/><Relationship Id="rId4707" Type="http://schemas.openxmlformats.org/officeDocument/2006/relationships/hyperlink" Target="https://twitter.com/gurneet08621109" TargetMode="External"/><Relationship Id="rId4914" Type="http://schemas.openxmlformats.org/officeDocument/2006/relationships/hyperlink" Target="https://twitter.com/dkdynamite1" TargetMode="External"/><Relationship Id="rId784" Type="http://schemas.openxmlformats.org/officeDocument/2006/relationships/hyperlink" Target="https://t.co/WoC25bgHJl" TargetMode="External"/><Relationship Id="rId991" Type="http://schemas.openxmlformats.org/officeDocument/2006/relationships/hyperlink" Target="http://pbs.twimg.com/profile_images/840298557978599424/yxbcB5R4_normal.jpg" TargetMode="External"/><Relationship Id="rId1067" Type="http://schemas.openxmlformats.org/officeDocument/2006/relationships/hyperlink" Target="http://pbs.twimg.com/profile_images/925829043458420736/yGz48tuH_normal.jpg" TargetMode="External"/><Relationship Id="rId2465" Type="http://schemas.openxmlformats.org/officeDocument/2006/relationships/hyperlink" Target="http://pbs.twimg.com/profile_images/378800000125999854/4cfb5d623fa0818f747fabe194935bfd_normal.jpeg" TargetMode="External"/><Relationship Id="rId2672" Type="http://schemas.openxmlformats.org/officeDocument/2006/relationships/hyperlink" Target="http://pbs.twimg.com/profile_images/916902799539036160/nj_6x8hs_normal.jpg" TargetMode="External"/><Relationship Id="rId3309" Type="http://schemas.openxmlformats.org/officeDocument/2006/relationships/hyperlink" Target="https://twitter.com/tootietazzy" TargetMode="External"/><Relationship Id="rId3516" Type="http://schemas.openxmlformats.org/officeDocument/2006/relationships/hyperlink" Target="https://twitter.com/eduvalenciia01" TargetMode="External"/><Relationship Id="rId3723" Type="http://schemas.openxmlformats.org/officeDocument/2006/relationships/hyperlink" Target="https://twitter.com/twitchraid" TargetMode="External"/><Relationship Id="rId3930" Type="http://schemas.openxmlformats.org/officeDocument/2006/relationships/hyperlink" Target="https://twitter.com/croatiehbk" TargetMode="External"/><Relationship Id="rId437" Type="http://schemas.openxmlformats.org/officeDocument/2006/relationships/hyperlink" Target="https://t.co/iGj4CQUXgk" TargetMode="External"/><Relationship Id="rId644" Type="http://schemas.openxmlformats.org/officeDocument/2006/relationships/hyperlink" Target="https://t.co/6UMGVYXwYb" TargetMode="External"/><Relationship Id="rId851" Type="http://schemas.openxmlformats.org/officeDocument/2006/relationships/hyperlink" Target="http://pbs.twimg.com/profile_images/917252855282548736/Ux5RZ3C5_normal.jpg" TargetMode="External"/><Relationship Id="rId1274" Type="http://schemas.openxmlformats.org/officeDocument/2006/relationships/hyperlink" Target="http://pbs.twimg.com/profile_images/530865216381136896/xYJTbUj5_normal.jpeg" TargetMode="External"/><Relationship Id="rId1481" Type="http://schemas.openxmlformats.org/officeDocument/2006/relationships/hyperlink" Target="http://pbs.twimg.com/profile_images/927156235106967552/EiRYxhAt_normal.jpg" TargetMode="External"/><Relationship Id="rId2118" Type="http://schemas.openxmlformats.org/officeDocument/2006/relationships/hyperlink" Target="http://pbs.twimg.com/profile_images/880786565240422402/y3nCJNTg_normal.jpg" TargetMode="External"/><Relationship Id="rId2325" Type="http://schemas.openxmlformats.org/officeDocument/2006/relationships/hyperlink" Target="http://pbs.twimg.com/profile_images/902546618515202049/biLF86E7_normal.jpg" TargetMode="External"/><Relationship Id="rId2532" Type="http://schemas.openxmlformats.org/officeDocument/2006/relationships/hyperlink" Target="http://pbs.twimg.com/profile_images/2487262014/fgsjbtfw1hb5ac48bcb8_normal.jpeg" TargetMode="External"/><Relationship Id="rId504" Type="http://schemas.openxmlformats.org/officeDocument/2006/relationships/hyperlink" Target="https://t.co/e0AuczJgTI" TargetMode="External"/><Relationship Id="rId711" Type="http://schemas.openxmlformats.org/officeDocument/2006/relationships/hyperlink" Target="https://t.co/vko1Gkf2li" TargetMode="External"/><Relationship Id="rId1134" Type="http://schemas.openxmlformats.org/officeDocument/2006/relationships/hyperlink" Target="http://pbs.twimg.com/profile_images/925789629407793152/HP7UASBY_normal.jpg" TargetMode="External"/><Relationship Id="rId1341" Type="http://schemas.openxmlformats.org/officeDocument/2006/relationships/hyperlink" Target="http://pbs.twimg.com/profile_images/926488827434221568/OJlF7Lqa_normal.jpg" TargetMode="External"/><Relationship Id="rId4497" Type="http://schemas.openxmlformats.org/officeDocument/2006/relationships/hyperlink" Target="https://twitter.com/loqeet" TargetMode="External"/><Relationship Id="rId1201" Type="http://schemas.openxmlformats.org/officeDocument/2006/relationships/hyperlink" Target="http://pbs.twimg.com/profile_images/923292402785423361/waSSFeow_normal.jpg" TargetMode="External"/><Relationship Id="rId3099" Type="http://schemas.openxmlformats.org/officeDocument/2006/relationships/hyperlink" Target="https://twitter.com/javi_pastore" TargetMode="External"/><Relationship Id="rId4357" Type="http://schemas.openxmlformats.org/officeDocument/2006/relationships/hyperlink" Target="https://twitter.com/nou_90i" TargetMode="External"/><Relationship Id="rId4564" Type="http://schemas.openxmlformats.org/officeDocument/2006/relationships/hyperlink" Target="https://twitter.com/drifter" TargetMode="External"/><Relationship Id="rId4771" Type="http://schemas.openxmlformats.org/officeDocument/2006/relationships/hyperlink" Target="https://twitter.com/rogerb345" TargetMode="External"/><Relationship Id="rId3166" Type="http://schemas.openxmlformats.org/officeDocument/2006/relationships/hyperlink" Target="https://twitter.com/kuronekopunk" TargetMode="External"/><Relationship Id="rId3373" Type="http://schemas.openxmlformats.org/officeDocument/2006/relationships/hyperlink" Target="https://twitter.com/serpent777" TargetMode="External"/><Relationship Id="rId3580" Type="http://schemas.openxmlformats.org/officeDocument/2006/relationships/hyperlink" Target="https://twitter.com/cotly" TargetMode="External"/><Relationship Id="rId4217" Type="http://schemas.openxmlformats.org/officeDocument/2006/relationships/hyperlink" Target="https://twitter.com/scarletfoxs1" TargetMode="External"/><Relationship Id="rId4424" Type="http://schemas.openxmlformats.org/officeDocument/2006/relationships/hyperlink" Target="https://twitter.com/jdsladez28" TargetMode="External"/><Relationship Id="rId294" Type="http://schemas.openxmlformats.org/officeDocument/2006/relationships/hyperlink" Target="https://t.co/jLoGocnlgo" TargetMode="External"/><Relationship Id="rId2182" Type="http://schemas.openxmlformats.org/officeDocument/2006/relationships/hyperlink" Target="http://pbs.twimg.com/profile_images/897191580800561152/gJEPZsXX_normal.jpg" TargetMode="External"/><Relationship Id="rId3026" Type="http://schemas.openxmlformats.org/officeDocument/2006/relationships/hyperlink" Target="https://twitter.com/justinsaneolive" TargetMode="External"/><Relationship Id="rId3233" Type="http://schemas.openxmlformats.org/officeDocument/2006/relationships/hyperlink" Target="https://twitter.com/izunamr" TargetMode="External"/><Relationship Id="rId4631" Type="http://schemas.openxmlformats.org/officeDocument/2006/relationships/hyperlink" Target="https://twitter.com/therealn97" TargetMode="External"/><Relationship Id="rId154" Type="http://schemas.openxmlformats.org/officeDocument/2006/relationships/hyperlink" Target="https://t.co/uUP31XdWLp" TargetMode="External"/><Relationship Id="rId361" Type="http://schemas.openxmlformats.org/officeDocument/2006/relationships/hyperlink" Target="https://t.co/bmx3xoMtp2" TargetMode="External"/><Relationship Id="rId2042" Type="http://schemas.openxmlformats.org/officeDocument/2006/relationships/hyperlink" Target="http://pbs.twimg.com/profile_images/920024776239804416/ftyLcwFx_normal.jpg" TargetMode="External"/><Relationship Id="rId3440" Type="http://schemas.openxmlformats.org/officeDocument/2006/relationships/hyperlink" Target="https://twitter.com/anthorcl" TargetMode="External"/><Relationship Id="rId2999" Type="http://schemas.openxmlformats.org/officeDocument/2006/relationships/hyperlink" Target="https://twitter.com/napoan" TargetMode="External"/><Relationship Id="rId3300" Type="http://schemas.openxmlformats.org/officeDocument/2006/relationships/hyperlink" Target="https://twitter.com/naatu_desu" TargetMode="External"/><Relationship Id="rId221" Type="http://schemas.openxmlformats.org/officeDocument/2006/relationships/hyperlink" Target="https://t.co/2ORRUlzirC" TargetMode="External"/><Relationship Id="rId2859" Type="http://schemas.openxmlformats.org/officeDocument/2006/relationships/hyperlink" Target="http://abs.twimg.com/sticky/default_profile_images/default_profile_normal.png" TargetMode="External"/><Relationship Id="rId1668" Type="http://schemas.openxmlformats.org/officeDocument/2006/relationships/hyperlink" Target="http://pbs.twimg.com/profile_images/856801819154153472/fY7uPAX0_normal.jpg" TargetMode="External"/><Relationship Id="rId1875" Type="http://schemas.openxmlformats.org/officeDocument/2006/relationships/hyperlink" Target="http://pbs.twimg.com/profile_images/918420111953821696/68i1KDfT_normal.jpg" TargetMode="External"/><Relationship Id="rId2719" Type="http://schemas.openxmlformats.org/officeDocument/2006/relationships/hyperlink" Target="http://pbs.twimg.com/profile_images/910723204821475328/djx3qb4r_normal.jpg" TargetMode="External"/><Relationship Id="rId4074" Type="http://schemas.openxmlformats.org/officeDocument/2006/relationships/hyperlink" Target="https://twitter.com/nai_ali20" TargetMode="External"/><Relationship Id="rId4281" Type="http://schemas.openxmlformats.org/officeDocument/2006/relationships/hyperlink" Target="https://twitter.com/nitroboy11" TargetMode="External"/><Relationship Id="rId1528" Type="http://schemas.openxmlformats.org/officeDocument/2006/relationships/hyperlink" Target="http://pbs.twimg.com/profile_images/412344661273890816/qCY_YsRb_normal.jpeg" TargetMode="External"/><Relationship Id="rId2926" Type="http://schemas.openxmlformats.org/officeDocument/2006/relationships/hyperlink" Target="https://twitter.com/playstation_jp" TargetMode="External"/><Relationship Id="rId3090" Type="http://schemas.openxmlformats.org/officeDocument/2006/relationships/hyperlink" Target="https://twitter.com/dotoquee" TargetMode="External"/><Relationship Id="rId4141" Type="http://schemas.openxmlformats.org/officeDocument/2006/relationships/hyperlink" Target="https://twitter.com/art3moose" TargetMode="External"/><Relationship Id="rId1735" Type="http://schemas.openxmlformats.org/officeDocument/2006/relationships/hyperlink" Target="http://pbs.twimg.com/profile_images/894220669378068480/p1J5LvNe_normal.jpg" TargetMode="External"/><Relationship Id="rId1942" Type="http://schemas.openxmlformats.org/officeDocument/2006/relationships/hyperlink" Target="http://abs.twimg.com/sticky/default_profile_images/default_profile_normal.png" TargetMode="External"/><Relationship Id="rId4001" Type="http://schemas.openxmlformats.org/officeDocument/2006/relationships/hyperlink" Target="https://twitter.com/eurogamer_it" TargetMode="External"/><Relationship Id="rId27" Type="http://schemas.openxmlformats.org/officeDocument/2006/relationships/hyperlink" Target="https://t.co/yZwdJehjz1" TargetMode="External"/><Relationship Id="rId1802" Type="http://schemas.openxmlformats.org/officeDocument/2006/relationships/hyperlink" Target="http://abs.twimg.com/sticky/default_profile_images/default_profile_normal.png" TargetMode="External"/><Relationship Id="rId3767" Type="http://schemas.openxmlformats.org/officeDocument/2006/relationships/hyperlink" Target="https://twitter.com/darkreon13" TargetMode="External"/><Relationship Id="rId3974" Type="http://schemas.openxmlformats.org/officeDocument/2006/relationships/hyperlink" Target="https://twitter.com/sonicwarrior1" TargetMode="External"/><Relationship Id="rId4818" Type="http://schemas.openxmlformats.org/officeDocument/2006/relationships/hyperlink" Target="https://twitter.com/beetle001" TargetMode="External"/><Relationship Id="rId688" Type="http://schemas.openxmlformats.org/officeDocument/2006/relationships/hyperlink" Target="http://t.co/5j50FMPp1G" TargetMode="External"/><Relationship Id="rId895" Type="http://schemas.openxmlformats.org/officeDocument/2006/relationships/hyperlink" Target="http://pbs.twimg.com/profile_images/731757526371311616/j4_3eGs6_normal.jpg" TargetMode="External"/><Relationship Id="rId2369" Type="http://schemas.openxmlformats.org/officeDocument/2006/relationships/hyperlink" Target="http://pbs.twimg.com/profile_images/909364096838987776/OksPgjO4_normal.jpg" TargetMode="External"/><Relationship Id="rId2576" Type="http://schemas.openxmlformats.org/officeDocument/2006/relationships/hyperlink" Target="http://pbs.twimg.com/profile_images/813957113265451009/-1AsRB93_normal.jpg" TargetMode="External"/><Relationship Id="rId2783" Type="http://schemas.openxmlformats.org/officeDocument/2006/relationships/hyperlink" Target="http://pbs.twimg.com/profile_images/919248886396469249/jRDzJgH6_normal.jpg" TargetMode="External"/><Relationship Id="rId2990" Type="http://schemas.openxmlformats.org/officeDocument/2006/relationships/hyperlink" Target="https://twitter.com/shin03161412" TargetMode="External"/><Relationship Id="rId3627" Type="http://schemas.openxmlformats.org/officeDocument/2006/relationships/hyperlink" Target="https://twitter.com/maki112590" TargetMode="External"/><Relationship Id="rId3834" Type="http://schemas.openxmlformats.org/officeDocument/2006/relationships/hyperlink" Target="https://twitter.com/ohigedain" TargetMode="External"/><Relationship Id="rId548" Type="http://schemas.openxmlformats.org/officeDocument/2006/relationships/hyperlink" Target="https://t.co/3OEMsaM2Ma" TargetMode="External"/><Relationship Id="rId755" Type="http://schemas.openxmlformats.org/officeDocument/2006/relationships/hyperlink" Target="https://t.co/5VYMoYOfZY" TargetMode="External"/><Relationship Id="rId962" Type="http://schemas.openxmlformats.org/officeDocument/2006/relationships/hyperlink" Target="http://pbs.twimg.com/profile_images/749336301174984709/inEBfIAt_normal.jpg" TargetMode="External"/><Relationship Id="rId1178" Type="http://schemas.openxmlformats.org/officeDocument/2006/relationships/hyperlink" Target="http://pbs.twimg.com/profile_images/918444454289256448/nU_ixarR_normal.jpg" TargetMode="External"/><Relationship Id="rId1385" Type="http://schemas.openxmlformats.org/officeDocument/2006/relationships/hyperlink" Target="http://pbs.twimg.com/profile_images/925622555578454016/ddEGHeDj_normal.jpg" TargetMode="External"/><Relationship Id="rId1592" Type="http://schemas.openxmlformats.org/officeDocument/2006/relationships/hyperlink" Target="http://pbs.twimg.com/profile_images/868123388350349312/yUGCahSC_normal.jpg" TargetMode="External"/><Relationship Id="rId2229" Type="http://schemas.openxmlformats.org/officeDocument/2006/relationships/hyperlink" Target="http://pbs.twimg.com/profile_images/583103391091466240/M4gocW8d_normal.jpg" TargetMode="External"/><Relationship Id="rId2436" Type="http://schemas.openxmlformats.org/officeDocument/2006/relationships/hyperlink" Target="http://pbs.twimg.com/profile_images/785526360366284804/PbAhyhfr_normal.jpg" TargetMode="External"/><Relationship Id="rId2643" Type="http://schemas.openxmlformats.org/officeDocument/2006/relationships/hyperlink" Target="http://pbs.twimg.com/profile_images/746025115461255168/-2g9FKH3_normal.jpg" TargetMode="External"/><Relationship Id="rId2850" Type="http://schemas.openxmlformats.org/officeDocument/2006/relationships/hyperlink" Target="http://pbs.twimg.com/profile_images/926911786653188097/tfIGSuDt_normal.jpg" TargetMode="External"/><Relationship Id="rId91" Type="http://schemas.openxmlformats.org/officeDocument/2006/relationships/hyperlink" Target="https://t.co/Cq8A5QKsZV" TargetMode="External"/><Relationship Id="rId408" Type="http://schemas.openxmlformats.org/officeDocument/2006/relationships/hyperlink" Target="https://t.co/3BrXsoyAKg" TargetMode="External"/><Relationship Id="rId615" Type="http://schemas.openxmlformats.org/officeDocument/2006/relationships/hyperlink" Target="https://t.co/6QvctKpBe3" TargetMode="External"/><Relationship Id="rId822" Type="http://schemas.openxmlformats.org/officeDocument/2006/relationships/hyperlink" Target="https://t.co/G59x0qlFxW" TargetMode="External"/><Relationship Id="rId1038" Type="http://schemas.openxmlformats.org/officeDocument/2006/relationships/hyperlink" Target="http://pbs.twimg.com/profile_images/925452232283303936/a6kuwxs-_normal.jpg" TargetMode="External"/><Relationship Id="rId1245" Type="http://schemas.openxmlformats.org/officeDocument/2006/relationships/hyperlink" Target="http://pbs.twimg.com/profile_images/897561760722542593/fOUrvHvo_normal.jpg" TargetMode="External"/><Relationship Id="rId1452" Type="http://schemas.openxmlformats.org/officeDocument/2006/relationships/hyperlink" Target="http://pbs.twimg.com/profile_images/830349401512169472/XfkAKYLJ_normal.jpg" TargetMode="External"/><Relationship Id="rId2503" Type="http://schemas.openxmlformats.org/officeDocument/2006/relationships/hyperlink" Target="http://pbs.twimg.com/profile_images/870978901132038145/W8320ngy_normal.jpg" TargetMode="External"/><Relationship Id="rId3901" Type="http://schemas.openxmlformats.org/officeDocument/2006/relationships/hyperlink" Target="https://twitter.com/zmt_drag" TargetMode="External"/><Relationship Id="rId1105" Type="http://schemas.openxmlformats.org/officeDocument/2006/relationships/hyperlink" Target="http://pbs.twimg.com/profile_images/624367258270343169/IdzSboS0_normal.jpg" TargetMode="External"/><Relationship Id="rId1312" Type="http://schemas.openxmlformats.org/officeDocument/2006/relationships/hyperlink" Target="http://pbs.twimg.com/profile_images/842751448047927296/CbHZbJnY_normal.jpg" TargetMode="External"/><Relationship Id="rId2710" Type="http://schemas.openxmlformats.org/officeDocument/2006/relationships/hyperlink" Target="http://pbs.twimg.com/profile_images/896532324850028544/mbgxmWKG_normal.jpg" TargetMode="External"/><Relationship Id="rId4468" Type="http://schemas.openxmlformats.org/officeDocument/2006/relationships/hyperlink" Target="https://twitter.com/cpg_rts" TargetMode="External"/><Relationship Id="rId3277" Type="http://schemas.openxmlformats.org/officeDocument/2006/relationships/hyperlink" Target="https://twitter.com/ted62250" TargetMode="External"/><Relationship Id="rId4675" Type="http://schemas.openxmlformats.org/officeDocument/2006/relationships/hyperlink" Target="https://twitter.com/cinchgaming" TargetMode="External"/><Relationship Id="rId4882" Type="http://schemas.openxmlformats.org/officeDocument/2006/relationships/hyperlink" Target="https://twitter.com/quicksilversnd" TargetMode="External"/><Relationship Id="rId198" Type="http://schemas.openxmlformats.org/officeDocument/2006/relationships/hyperlink" Target="https://t.co/utFWSY7YSL" TargetMode="External"/><Relationship Id="rId2086" Type="http://schemas.openxmlformats.org/officeDocument/2006/relationships/hyperlink" Target="http://pbs.twimg.com/profile_images/901328106996105216/Tr9B2B0X_normal.jpg" TargetMode="External"/><Relationship Id="rId3484" Type="http://schemas.openxmlformats.org/officeDocument/2006/relationships/hyperlink" Target="https://twitter.com/neunerderechte" TargetMode="External"/><Relationship Id="rId3691" Type="http://schemas.openxmlformats.org/officeDocument/2006/relationships/hyperlink" Target="https://twitter.com/mynameisface" TargetMode="External"/><Relationship Id="rId4328" Type="http://schemas.openxmlformats.org/officeDocument/2006/relationships/hyperlink" Target="https://twitter.com/jonesbrito" TargetMode="External"/><Relationship Id="rId4535" Type="http://schemas.openxmlformats.org/officeDocument/2006/relationships/hyperlink" Target="https://twitter.com/sweers1337" TargetMode="External"/><Relationship Id="rId4742" Type="http://schemas.openxmlformats.org/officeDocument/2006/relationships/hyperlink" Target="https://twitter.com/gin19691020" TargetMode="External"/><Relationship Id="rId2293" Type="http://schemas.openxmlformats.org/officeDocument/2006/relationships/hyperlink" Target="http://pbs.twimg.com/profile_images/926925798543470592/oEixdEaj_normal.jpg" TargetMode="External"/><Relationship Id="rId3137" Type="http://schemas.openxmlformats.org/officeDocument/2006/relationships/hyperlink" Target="https://twitter.com/9610r" TargetMode="External"/><Relationship Id="rId3344" Type="http://schemas.openxmlformats.org/officeDocument/2006/relationships/hyperlink" Target="https://twitter.com/vitysanchez13" TargetMode="External"/><Relationship Id="rId3551" Type="http://schemas.openxmlformats.org/officeDocument/2006/relationships/hyperlink" Target="https://twitter.com/jessycharo" TargetMode="External"/><Relationship Id="rId4602" Type="http://schemas.openxmlformats.org/officeDocument/2006/relationships/hyperlink" Target="https://twitter.com/252_gamerrrr" TargetMode="External"/><Relationship Id="rId265" Type="http://schemas.openxmlformats.org/officeDocument/2006/relationships/hyperlink" Target="https://t.co/rWetsOPf5j" TargetMode="External"/><Relationship Id="rId472" Type="http://schemas.openxmlformats.org/officeDocument/2006/relationships/hyperlink" Target="https://t.co/7ILFnelWqk" TargetMode="External"/><Relationship Id="rId2153" Type="http://schemas.openxmlformats.org/officeDocument/2006/relationships/hyperlink" Target="http://pbs.twimg.com/profile_images/808037231046905856/70BFAFVW_normal.jpg" TargetMode="External"/><Relationship Id="rId2360" Type="http://schemas.openxmlformats.org/officeDocument/2006/relationships/hyperlink" Target="http://pbs.twimg.com/profile_images/715253141265063937/60uZxk5S_normal.jpg" TargetMode="External"/><Relationship Id="rId3204" Type="http://schemas.openxmlformats.org/officeDocument/2006/relationships/hyperlink" Target="https://twitter.com/mr_roqueeee" TargetMode="External"/><Relationship Id="rId3411" Type="http://schemas.openxmlformats.org/officeDocument/2006/relationships/hyperlink" Target="https://twitter.com/justshizy_" TargetMode="External"/><Relationship Id="rId125" Type="http://schemas.openxmlformats.org/officeDocument/2006/relationships/hyperlink" Target="https://t.co/Wo8umDKGVL" TargetMode="External"/><Relationship Id="rId332" Type="http://schemas.openxmlformats.org/officeDocument/2006/relationships/hyperlink" Target="https://t.co/90grMNugiR" TargetMode="External"/><Relationship Id="rId2013" Type="http://schemas.openxmlformats.org/officeDocument/2006/relationships/hyperlink" Target="http://pbs.twimg.com/profile_images/922839590259580929/rQjSlAAt_normal.jpg" TargetMode="External"/><Relationship Id="rId2220" Type="http://schemas.openxmlformats.org/officeDocument/2006/relationships/hyperlink" Target="http://pbs.twimg.com/profile_images/882579311588294656/epcss3DC_normal.jpg" TargetMode="External"/><Relationship Id="rId4185" Type="http://schemas.openxmlformats.org/officeDocument/2006/relationships/hyperlink" Target="https://twitter.com/byneets" TargetMode="External"/><Relationship Id="rId4392" Type="http://schemas.openxmlformats.org/officeDocument/2006/relationships/hyperlink" Target="https://twitter.com/mickael_munchen" TargetMode="External"/><Relationship Id="rId1779" Type="http://schemas.openxmlformats.org/officeDocument/2006/relationships/hyperlink" Target="http://pbs.twimg.com/profile_images/899263014142189578/33c0gfiq_normal.jpg" TargetMode="External"/><Relationship Id="rId1986" Type="http://schemas.openxmlformats.org/officeDocument/2006/relationships/hyperlink" Target="http://pbs.twimg.com/profile_images/918262719333175296/gZUsCTjo_normal.jpg" TargetMode="External"/><Relationship Id="rId4045" Type="http://schemas.openxmlformats.org/officeDocument/2006/relationships/hyperlink" Target="https://twitter.com/andresterrazas0" TargetMode="External"/><Relationship Id="rId4252" Type="http://schemas.openxmlformats.org/officeDocument/2006/relationships/hyperlink" Target="https://twitter.com/callofpokemon14" TargetMode="External"/><Relationship Id="rId1639" Type="http://schemas.openxmlformats.org/officeDocument/2006/relationships/hyperlink" Target="http://pbs.twimg.com/profile_images/924796107875667969/PVVLhIrJ_normal.jpg" TargetMode="External"/><Relationship Id="rId1846" Type="http://schemas.openxmlformats.org/officeDocument/2006/relationships/hyperlink" Target="http://pbs.twimg.com/profile_images/924446676814721025/9cKcSDBE_normal.jpg" TargetMode="External"/><Relationship Id="rId3061" Type="http://schemas.openxmlformats.org/officeDocument/2006/relationships/hyperlink" Target="https://twitter.com/realkamikaz" TargetMode="External"/><Relationship Id="rId1706" Type="http://schemas.openxmlformats.org/officeDocument/2006/relationships/hyperlink" Target="http://pbs.twimg.com/profile_images/907711003063808000/xaRDE16-_normal.jpg" TargetMode="External"/><Relationship Id="rId1913" Type="http://schemas.openxmlformats.org/officeDocument/2006/relationships/hyperlink" Target="http://pbs.twimg.com/profile_images/615173367021211649/E1LVvEJ0_normal.jpg" TargetMode="External"/><Relationship Id="rId4112" Type="http://schemas.openxmlformats.org/officeDocument/2006/relationships/hyperlink" Target="https://twitter.com/ht_nk" TargetMode="External"/><Relationship Id="rId3878" Type="http://schemas.openxmlformats.org/officeDocument/2006/relationships/hyperlink" Target="https://twitter.com/shuto926" TargetMode="External"/><Relationship Id="rId4929" Type="http://schemas.openxmlformats.org/officeDocument/2006/relationships/hyperlink" Target="https://twitter.com/s0uthsidetv" TargetMode="External"/><Relationship Id="rId799" Type="http://schemas.openxmlformats.org/officeDocument/2006/relationships/hyperlink" Target="https://t.co/OggER3uaDQ" TargetMode="External"/><Relationship Id="rId2687" Type="http://schemas.openxmlformats.org/officeDocument/2006/relationships/hyperlink" Target="http://pbs.twimg.com/profile_images/927319543810285568/RN1mtr93_normal.jpg" TargetMode="External"/><Relationship Id="rId2894" Type="http://schemas.openxmlformats.org/officeDocument/2006/relationships/hyperlink" Target="https://twitter.com/onany_yarou" TargetMode="External"/><Relationship Id="rId3738" Type="http://schemas.openxmlformats.org/officeDocument/2006/relationships/hyperlink" Target="https://twitter.com/yuihan1208teama" TargetMode="External"/><Relationship Id="rId659" Type="http://schemas.openxmlformats.org/officeDocument/2006/relationships/hyperlink" Target="https://t.co/kAmsAJ3VWa" TargetMode="External"/><Relationship Id="rId866" Type="http://schemas.openxmlformats.org/officeDocument/2006/relationships/hyperlink" Target="http://pbs.twimg.com/profile_images/828293709171130370/LihjpUFG_normal.jpg" TargetMode="External"/><Relationship Id="rId1289" Type="http://schemas.openxmlformats.org/officeDocument/2006/relationships/hyperlink" Target="http://pbs.twimg.com/profile_images/720646253336477700/9--jdJrY_normal.jpg" TargetMode="External"/><Relationship Id="rId1496" Type="http://schemas.openxmlformats.org/officeDocument/2006/relationships/hyperlink" Target="http://pbs.twimg.com/profile_images/906825315988541441/wfM88y5Y_normal.jpg" TargetMode="External"/><Relationship Id="rId2547" Type="http://schemas.openxmlformats.org/officeDocument/2006/relationships/hyperlink" Target="http://pbs.twimg.com/profile_images/743079539912380417/z1rFqOZt_normal.jpg" TargetMode="External"/><Relationship Id="rId3945" Type="http://schemas.openxmlformats.org/officeDocument/2006/relationships/hyperlink" Target="https://twitter.com/_gon_zalez_" TargetMode="External"/><Relationship Id="rId519" Type="http://schemas.openxmlformats.org/officeDocument/2006/relationships/hyperlink" Target="https://t.co/xoBCYpzeFP" TargetMode="External"/><Relationship Id="rId1149" Type="http://schemas.openxmlformats.org/officeDocument/2006/relationships/hyperlink" Target="http://pbs.twimg.com/profile_images/2794418761/4932c17b657a33c028b4a5917b4ee024_normal.jpeg" TargetMode="External"/><Relationship Id="rId1356" Type="http://schemas.openxmlformats.org/officeDocument/2006/relationships/hyperlink" Target="http://pbs.twimg.com/profile_images/850022360535191552/LRyDeZN1_normal.jpg" TargetMode="External"/><Relationship Id="rId2754" Type="http://schemas.openxmlformats.org/officeDocument/2006/relationships/hyperlink" Target="http://pbs.twimg.com/profile_images/885325099183755265/SeWcAdA9_normal.jpg" TargetMode="External"/><Relationship Id="rId2961" Type="http://schemas.openxmlformats.org/officeDocument/2006/relationships/hyperlink" Target="https://twitter.com/youre0903" TargetMode="External"/><Relationship Id="rId3805" Type="http://schemas.openxmlformats.org/officeDocument/2006/relationships/hyperlink" Target="https://twitter.com/myfolly" TargetMode="External"/><Relationship Id="rId726" Type="http://schemas.openxmlformats.org/officeDocument/2006/relationships/hyperlink" Target="https://t.co/R8FC34ivWX" TargetMode="External"/><Relationship Id="rId933" Type="http://schemas.openxmlformats.org/officeDocument/2006/relationships/hyperlink" Target="http://pbs.twimg.com/profile_images/926656602572169216/MEPVssBy_normal.jpg" TargetMode="External"/><Relationship Id="rId1009" Type="http://schemas.openxmlformats.org/officeDocument/2006/relationships/hyperlink" Target="http://pbs.twimg.com/profile_images/917376056008564737/MYVG--2P_normal.jpg" TargetMode="External"/><Relationship Id="rId1563" Type="http://schemas.openxmlformats.org/officeDocument/2006/relationships/hyperlink" Target="http://pbs.twimg.com/profile_images/626844440603271168/l9fWIFkt_normal.jpg" TargetMode="External"/><Relationship Id="rId1770" Type="http://schemas.openxmlformats.org/officeDocument/2006/relationships/hyperlink" Target="http://pbs.twimg.com/profile_images/906546988430315520/mYKgMBeD_normal.jpg" TargetMode="External"/><Relationship Id="rId2407" Type="http://schemas.openxmlformats.org/officeDocument/2006/relationships/hyperlink" Target="http://pbs.twimg.com/profile_images/909706459587284992/aB6F74Gb_normal.jpg" TargetMode="External"/><Relationship Id="rId2614" Type="http://schemas.openxmlformats.org/officeDocument/2006/relationships/hyperlink" Target="http://pbs.twimg.com/profile_images/887974008918077440/7D2jeMPt_normal.jpg" TargetMode="External"/><Relationship Id="rId2821" Type="http://schemas.openxmlformats.org/officeDocument/2006/relationships/hyperlink" Target="http://pbs.twimg.com/profile_images/925601222249385985/TIZ9GD8a_normal.jpg" TargetMode="External"/><Relationship Id="rId62" Type="http://schemas.openxmlformats.org/officeDocument/2006/relationships/hyperlink" Target="https://t.co/6FKuXUjE5u" TargetMode="External"/><Relationship Id="rId1216" Type="http://schemas.openxmlformats.org/officeDocument/2006/relationships/hyperlink" Target="http://pbs.twimg.com/profile_images/819127489620484096/GsYG1gtt_normal.jpg" TargetMode="External"/><Relationship Id="rId1423" Type="http://schemas.openxmlformats.org/officeDocument/2006/relationships/hyperlink" Target="http://abs.twimg.com/sticky/default_profile_images/default_profile_normal.png" TargetMode="External"/><Relationship Id="rId1630" Type="http://schemas.openxmlformats.org/officeDocument/2006/relationships/hyperlink" Target="http://pbs.twimg.com/profile_images/906906568079241218/RoTXT78m_normal.jpg" TargetMode="External"/><Relationship Id="rId4579" Type="http://schemas.openxmlformats.org/officeDocument/2006/relationships/hyperlink" Target="https://twitter.com/elliothillsater" TargetMode="External"/><Relationship Id="rId4786" Type="http://schemas.openxmlformats.org/officeDocument/2006/relationships/hyperlink" Target="https://twitter.com/drkhmrpally" TargetMode="External"/><Relationship Id="rId3388" Type="http://schemas.openxmlformats.org/officeDocument/2006/relationships/hyperlink" Target="https://twitter.com/zelmar13" TargetMode="External"/><Relationship Id="rId3595" Type="http://schemas.openxmlformats.org/officeDocument/2006/relationships/hyperlink" Target="https://twitter.com/gamerrtservice" TargetMode="External"/><Relationship Id="rId4439" Type="http://schemas.openxmlformats.org/officeDocument/2006/relationships/hyperlink" Target="https://twitter.com/markysharky7" TargetMode="External"/><Relationship Id="rId4646" Type="http://schemas.openxmlformats.org/officeDocument/2006/relationships/hyperlink" Target="https://twitter.com/dexertomike" TargetMode="External"/><Relationship Id="rId4853" Type="http://schemas.openxmlformats.org/officeDocument/2006/relationships/hyperlink" Target="https://twitter.com/beezusyt" TargetMode="External"/><Relationship Id="rId2197" Type="http://schemas.openxmlformats.org/officeDocument/2006/relationships/hyperlink" Target="http://pbs.twimg.com/profile_images/921424498796257281/8qZ3dgIa_normal.jpg" TargetMode="External"/><Relationship Id="rId3248" Type="http://schemas.openxmlformats.org/officeDocument/2006/relationships/hyperlink" Target="https://twitter.com/tskumo0111" TargetMode="External"/><Relationship Id="rId3455" Type="http://schemas.openxmlformats.org/officeDocument/2006/relationships/hyperlink" Target="https://twitter.com/francis19216013" TargetMode="External"/><Relationship Id="rId3662" Type="http://schemas.openxmlformats.org/officeDocument/2006/relationships/hyperlink" Target="https://twitter.com/kuniyoutube" TargetMode="External"/><Relationship Id="rId4506" Type="http://schemas.openxmlformats.org/officeDocument/2006/relationships/hyperlink" Target="https://twitter.com/pacm2017" TargetMode="External"/><Relationship Id="rId4713" Type="http://schemas.openxmlformats.org/officeDocument/2006/relationships/hyperlink" Target="https://twitter.com/bob123man" TargetMode="External"/><Relationship Id="rId169" Type="http://schemas.openxmlformats.org/officeDocument/2006/relationships/hyperlink" Target="https://t.co/Nbzkm6GNU1" TargetMode="External"/><Relationship Id="rId376" Type="http://schemas.openxmlformats.org/officeDocument/2006/relationships/hyperlink" Target="https://t.co/vx4c9ZnY7r" TargetMode="External"/><Relationship Id="rId583" Type="http://schemas.openxmlformats.org/officeDocument/2006/relationships/hyperlink" Target="https://t.co/uHC4JYcFZe" TargetMode="External"/><Relationship Id="rId790" Type="http://schemas.openxmlformats.org/officeDocument/2006/relationships/hyperlink" Target="https://t.co/LtsQekKvRS" TargetMode="External"/><Relationship Id="rId2057" Type="http://schemas.openxmlformats.org/officeDocument/2006/relationships/hyperlink" Target="http://pbs.twimg.com/profile_images/872218677361422336/PCfZVxiH_normal.jpg" TargetMode="External"/><Relationship Id="rId2264" Type="http://schemas.openxmlformats.org/officeDocument/2006/relationships/hyperlink" Target="http://pbs.twimg.com/profile_images/927219038479982593/dMnG5MFc_normal.jpg" TargetMode="External"/><Relationship Id="rId2471" Type="http://schemas.openxmlformats.org/officeDocument/2006/relationships/hyperlink" Target="http://pbs.twimg.com/profile_images/906577251742965762/EbFk8aVb_normal.jpg" TargetMode="External"/><Relationship Id="rId3108" Type="http://schemas.openxmlformats.org/officeDocument/2006/relationships/hyperlink" Target="https://twitter.com/gamebhamfort" TargetMode="External"/><Relationship Id="rId3315" Type="http://schemas.openxmlformats.org/officeDocument/2006/relationships/hyperlink" Target="https://twitter.com/oscargar97" TargetMode="External"/><Relationship Id="rId3522" Type="http://schemas.openxmlformats.org/officeDocument/2006/relationships/hyperlink" Target="https://twitter.com/fabounet51" TargetMode="External"/><Relationship Id="rId4920" Type="http://schemas.openxmlformats.org/officeDocument/2006/relationships/hyperlink" Target="https://twitter.com/930pm" TargetMode="External"/><Relationship Id="rId236" Type="http://schemas.openxmlformats.org/officeDocument/2006/relationships/hyperlink" Target="https://t.co/pTSIA02DsR" TargetMode="External"/><Relationship Id="rId443" Type="http://schemas.openxmlformats.org/officeDocument/2006/relationships/hyperlink" Target="https://t.co/shzop2wli4" TargetMode="External"/><Relationship Id="rId650" Type="http://schemas.openxmlformats.org/officeDocument/2006/relationships/hyperlink" Target="https://t.co/yc5WKAeQ1m" TargetMode="External"/><Relationship Id="rId1073" Type="http://schemas.openxmlformats.org/officeDocument/2006/relationships/hyperlink" Target="http://pbs.twimg.com/profile_images/925365151888433152/llxk7v-Z_normal.jpg" TargetMode="External"/><Relationship Id="rId1280" Type="http://schemas.openxmlformats.org/officeDocument/2006/relationships/hyperlink" Target="http://pbs.twimg.com/profile_images/919901852774182912/puPwhx4y_normal.png" TargetMode="External"/><Relationship Id="rId2124" Type="http://schemas.openxmlformats.org/officeDocument/2006/relationships/hyperlink" Target="http://pbs.twimg.com/profile_images/839556210667966464/MYW8yX-A_normal.jpg" TargetMode="External"/><Relationship Id="rId2331" Type="http://schemas.openxmlformats.org/officeDocument/2006/relationships/hyperlink" Target="http://pbs.twimg.com/profile_images/907532786294071296/ImOkDooT_normal.jpg" TargetMode="External"/><Relationship Id="rId303" Type="http://schemas.openxmlformats.org/officeDocument/2006/relationships/hyperlink" Target="https://t.co/1arTad3Rms" TargetMode="External"/><Relationship Id="rId1140" Type="http://schemas.openxmlformats.org/officeDocument/2006/relationships/hyperlink" Target="http://pbs.twimg.com/profile_images/890178160016453632/PYaMhZaM_normal.jpg" TargetMode="External"/><Relationship Id="rId4089" Type="http://schemas.openxmlformats.org/officeDocument/2006/relationships/hyperlink" Target="https://twitter.com/paulojrmarilia" TargetMode="External"/><Relationship Id="rId4296" Type="http://schemas.openxmlformats.org/officeDocument/2006/relationships/hyperlink" Target="https://twitter.com/sleazybankz" TargetMode="External"/><Relationship Id="rId510" Type="http://schemas.openxmlformats.org/officeDocument/2006/relationships/hyperlink" Target="https://t.co/rGtTQfUM3T" TargetMode="External"/><Relationship Id="rId1000" Type="http://schemas.openxmlformats.org/officeDocument/2006/relationships/hyperlink" Target="http://pbs.twimg.com/profile_images/919076486321020928/awz_XHPM_normal.jpg" TargetMode="External"/><Relationship Id="rId1957" Type="http://schemas.openxmlformats.org/officeDocument/2006/relationships/hyperlink" Target="http://pbs.twimg.com/profile_images/2093865033/images_normal.jpg" TargetMode="External"/><Relationship Id="rId4156" Type="http://schemas.openxmlformats.org/officeDocument/2006/relationships/hyperlink" Target="https://twitter.com/thejonnybeans" TargetMode="External"/><Relationship Id="rId4363" Type="http://schemas.openxmlformats.org/officeDocument/2006/relationships/hyperlink" Target="https://twitter.com/jrsnappy" TargetMode="External"/><Relationship Id="rId4570" Type="http://schemas.openxmlformats.org/officeDocument/2006/relationships/hyperlink" Target="https://twitter.com/ihabghazzali" TargetMode="External"/><Relationship Id="rId1817" Type="http://schemas.openxmlformats.org/officeDocument/2006/relationships/hyperlink" Target="http://pbs.twimg.com/profile_images/836284847010230272/IOOqjg5b_normal.jpg" TargetMode="External"/><Relationship Id="rId3172" Type="http://schemas.openxmlformats.org/officeDocument/2006/relationships/hyperlink" Target="https://twitter.com/uawlldcatfans" TargetMode="External"/><Relationship Id="rId4016" Type="http://schemas.openxmlformats.org/officeDocument/2006/relationships/hyperlink" Target="https://twitter.com/tacit_blade" TargetMode="External"/><Relationship Id="rId4223" Type="http://schemas.openxmlformats.org/officeDocument/2006/relationships/hyperlink" Target="https://twitter.com/codworldwarll" TargetMode="External"/><Relationship Id="rId4430" Type="http://schemas.openxmlformats.org/officeDocument/2006/relationships/hyperlink" Target="https://twitter.com/matsu_boys" TargetMode="External"/><Relationship Id="rId3032" Type="http://schemas.openxmlformats.org/officeDocument/2006/relationships/hyperlink" Target="https://twitter.com/bbdu77" TargetMode="External"/><Relationship Id="rId160" Type="http://schemas.openxmlformats.org/officeDocument/2006/relationships/hyperlink" Target="https://t.co/pp0rxSKmJj" TargetMode="External"/><Relationship Id="rId3989" Type="http://schemas.openxmlformats.org/officeDocument/2006/relationships/hyperlink" Target="https://twitter.com/miragea4i2" TargetMode="External"/><Relationship Id="rId2798" Type="http://schemas.openxmlformats.org/officeDocument/2006/relationships/hyperlink" Target="http://pbs.twimg.com/profile_images/876509509153419264/imY4NElh_normal.jpg" TargetMode="External"/><Relationship Id="rId3849" Type="http://schemas.openxmlformats.org/officeDocument/2006/relationships/hyperlink" Target="https://twitter.com/sosipep" TargetMode="External"/><Relationship Id="rId977" Type="http://schemas.openxmlformats.org/officeDocument/2006/relationships/hyperlink" Target="http://pbs.twimg.com/profile_images/873573813253963776/OVc6tZjW_normal.jpg" TargetMode="External"/><Relationship Id="rId2658" Type="http://schemas.openxmlformats.org/officeDocument/2006/relationships/hyperlink" Target="http://pbs.twimg.com/profile_images/722586196942032898/ki8ZyHLb_normal.jpg" TargetMode="External"/><Relationship Id="rId2865" Type="http://schemas.openxmlformats.org/officeDocument/2006/relationships/hyperlink" Target="http://abs.twimg.com/sticky/default_profile_images/default_profile_normal.png" TargetMode="External"/><Relationship Id="rId3709" Type="http://schemas.openxmlformats.org/officeDocument/2006/relationships/hyperlink" Target="https://twitter.com/karnageclan" TargetMode="External"/><Relationship Id="rId3916" Type="http://schemas.openxmlformats.org/officeDocument/2006/relationships/hyperlink" Target="https://twitter.com/fadedxshotzz" TargetMode="External"/><Relationship Id="rId4080" Type="http://schemas.openxmlformats.org/officeDocument/2006/relationships/hyperlink" Target="https://twitter.com/muttro" TargetMode="External"/><Relationship Id="rId837" Type="http://schemas.openxmlformats.org/officeDocument/2006/relationships/hyperlink" Target="http://pbs.twimg.com/profile_images/855475307213619200/8kh_qSBk_normal.jpg" TargetMode="External"/><Relationship Id="rId1467" Type="http://schemas.openxmlformats.org/officeDocument/2006/relationships/hyperlink" Target="http://pbs.twimg.com/profile_images/752426743928090624/bivgxaUf_normal.jpg" TargetMode="External"/><Relationship Id="rId1674" Type="http://schemas.openxmlformats.org/officeDocument/2006/relationships/hyperlink" Target="http://pbs.twimg.com/profile_images/922827835575738368/jb4lUgDk_normal.jpg" TargetMode="External"/><Relationship Id="rId1881" Type="http://schemas.openxmlformats.org/officeDocument/2006/relationships/hyperlink" Target="http://pbs.twimg.com/profile_images/819737815571255296/3qMA8PGq_normal.jpg" TargetMode="External"/><Relationship Id="rId2518" Type="http://schemas.openxmlformats.org/officeDocument/2006/relationships/hyperlink" Target="http://pbs.twimg.com/profile_images/904210657431748609/A0xb0NcF_normal.jpg" TargetMode="External"/><Relationship Id="rId2725" Type="http://schemas.openxmlformats.org/officeDocument/2006/relationships/hyperlink" Target="http://pbs.twimg.com/profile_images/898522308809302016/DdjWH5X0_normal.jpg" TargetMode="External"/><Relationship Id="rId2932" Type="http://schemas.openxmlformats.org/officeDocument/2006/relationships/hyperlink" Target="https://twitter.com/copper_kabell" TargetMode="External"/><Relationship Id="rId904" Type="http://schemas.openxmlformats.org/officeDocument/2006/relationships/hyperlink" Target="http://pbs.twimg.com/profile_images/862201425803091969/l0PP0Szz_normal.jpg" TargetMode="External"/><Relationship Id="rId1327" Type="http://schemas.openxmlformats.org/officeDocument/2006/relationships/hyperlink" Target="http://pbs.twimg.com/profile_images/499082489235660800/1CCuIPqT_normal.jpeg" TargetMode="External"/><Relationship Id="rId1534" Type="http://schemas.openxmlformats.org/officeDocument/2006/relationships/hyperlink" Target="http://pbs.twimg.com/profile_images/925897522220060673/SsM88Vcl_normal.jpg" TargetMode="External"/><Relationship Id="rId1741" Type="http://schemas.openxmlformats.org/officeDocument/2006/relationships/hyperlink" Target="http://pbs.twimg.com/profile_images/926807478674735104/qSe4Fvr4_normal.jpg" TargetMode="External"/><Relationship Id="rId4897" Type="http://schemas.openxmlformats.org/officeDocument/2006/relationships/hyperlink" Target="https://twitter.com/drcheese__" TargetMode="External"/><Relationship Id="rId33" Type="http://schemas.openxmlformats.org/officeDocument/2006/relationships/hyperlink" Target="http://t.co/Vg9h31BzV2" TargetMode="External"/><Relationship Id="rId1601" Type="http://schemas.openxmlformats.org/officeDocument/2006/relationships/hyperlink" Target="http://abs.twimg.com/sticky/default_profile_images/default_profile_normal.png" TargetMode="External"/><Relationship Id="rId3499" Type="http://schemas.openxmlformats.org/officeDocument/2006/relationships/hyperlink" Target="https://twitter.com/paky_92" TargetMode="External"/><Relationship Id="rId4757" Type="http://schemas.openxmlformats.org/officeDocument/2006/relationships/hyperlink" Target="https://twitter.com/mina_adhd" TargetMode="External"/><Relationship Id="rId3359" Type="http://schemas.openxmlformats.org/officeDocument/2006/relationships/hyperlink" Target="https://twitter.com/apokalypse_king" TargetMode="External"/><Relationship Id="rId3566" Type="http://schemas.openxmlformats.org/officeDocument/2006/relationships/hyperlink" Target="https://twitter.com/ami4levi" TargetMode="External"/><Relationship Id="rId487" Type="http://schemas.openxmlformats.org/officeDocument/2006/relationships/hyperlink" Target="https://t.co/O55TA1AYnZ" TargetMode="External"/><Relationship Id="rId694" Type="http://schemas.openxmlformats.org/officeDocument/2006/relationships/hyperlink" Target="https://t.co/JAzgseY1G9" TargetMode="External"/><Relationship Id="rId2168" Type="http://schemas.openxmlformats.org/officeDocument/2006/relationships/hyperlink" Target="http://pbs.twimg.com/profile_images/699263609566838784/Lcx5s_IU_normal.jpg" TargetMode="External"/><Relationship Id="rId2375" Type="http://schemas.openxmlformats.org/officeDocument/2006/relationships/hyperlink" Target="http://pbs.twimg.com/profile_images/924709296214106113/l1vd4kIa_normal.jpg" TargetMode="External"/><Relationship Id="rId3219" Type="http://schemas.openxmlformats.org/officeDocument/2006/relationships/hyperlink" Target="https://twitter.com/lebelge1989" TargetMode="External"/><Relationship Id="rId3773" Type="http://schemas.openxmlformats.org/officeDocument/2006/relationships/hyperlink" Target="https://twitter.com/fashi0ngiirl" TargetMode="External"/><Relationship Id="rId3980" Type="http://schemas.openxmlformats.org/officeDocument/2006/relationships/hyperlink" Target="https://twitter.com/captain_chexx" TargetMode="External"/><Relationship Id="rId4617" Type="http://schemas.openxmlformats.org/officeDocument/2006/relationships/hyperlink" Target="https://twitter.com/sircoupe" TargetMode="External"/><Relationship Id="rId4824" Type="http://schemas.openxmlformats.org/officeDocument/2006/relationships/hyperlink" Target="https://twitter.com/gamerrter" TargetMode="External"/><Relationship Id="rId347" Type="http://schemas.openxmlformats.org/officeDocument/2006/relationships/hyperlink" Target="https://t.co/kP1K2SJshT" TargetMode="External"/><Relationship Id="rId1184" Type="http://schemas.openxmlformats.org/officeDocument/2006/relationships/hyperlink" Target="http://abs.twimg.com/sticky/default_profile_images/default_profile_normal.png" TargetMode="External"/><Relationship Id="rId2028" Type="http://schemas.openxmlformats.org/officeDocument/2006/relationships/hyperlink" Target="http://pbs.twimg.com/profile_images/796231321748172800/LN8dcLyA_normal.jpg" TargetMode="External"/><Relationship Id="rId2582" Type="http://schemas.openxmlformats.org/officeDocument/2006/relationships/hyperlink" Target="http://pbs.twimg.com/profile_images/926879542291001344/sofbnGPZ_normal.jpg" TargetMode="External"/><Relationship Id="rId3426" Type="http://schemas.openxmlformats.org/officeDocument/2006/relationships/hyperlink" Target="https://twitter.com/lonjanis" TargetMode="External"/><Relationship Id="rId3633" Type="http://schemas.openxmlformats.org/officeDocument/2006/relationships/hyperlink" Target="https://twitter.com/deliriumz_za" TargetMode="External"/><Relationship Id="rId3840" Type="http://schemas.openxmlformats.org/officeDocument/2006/relationships/hyperlink" Target="https://twitter.com/zannas10" TargetMode="External"/><Relationship Id="rId554" Type="http://schemas.openxmlformats.org/officeDocument/2006/relationships/hyperlink" Target="https://t.co/oV7wEHjjnP" TargetMode="External"/><Relationship Id="rId761" Type="http://schemas.openxmlformats.org/officeDocument/2006/relationships/hyperlink" Target="https://t.co/c234iXM33A" TargetMode="External"/><Relationship Id="rId1391" Type="http://schemas.openxmlformats.org/officeDocument/2006/relationships/hyperlink" Target="http://pbs.twimg.com/profile_images/877347992247906305/M_8m6ITS_normal.jpg" TargetMode="External"/><Relationship Id="rId2235" Type="http://schemas.openxmlformats.org/officeDocument/2006/relationships/hyperlink" Target="http://pbs.twimg.com/profile_images/869551052273598466/0ILvuHOw_normal.jpg" TargetMode="External"/><Relationship Id="rId2442" Type="http://schemas.openxmlformats.org/officeDocument/2006/relationships/hyperlink" Target="http://pbs.twimg.com/profile_images/913241239138459648/zCxdRSXS_normal.jpg" TargetMode="External"/><Relationship Id="rId3700" Type="http://schemas.openxmlformats.org/officeDocument/2006/relationships/hyperlink" Target="https://twitter.com/iamnocompromise" TargetMode="External"/><Relationship Id="rId207" Type="http://schemas.openxmlformats.org/officeDocument/2006/relationships/hyperlink" Target="https://t.co/oX4ZIU7duT" TargetMode="External"/><Relationship Id="rId414" Type="http://schemas.openxmlformats.org/officeDocument/2006/relationships/hyperlink" Target="https://t.co/edieUCKNZm" TargetMode="External"/><Relationship Id="rId621" Type="http://schemas.openxmlformats.org/officeDocument/2006/relationships/hyperlink" Target="https://t.co/ygod2LpJuP" TargetMode="External"/><Relationship Id="rId1044" Type="http://schemas.openxmlformats.org/officeDocument/2006/relationships/hyperlink" Target="http://pbs.twimg.com/profile_images/722271371686912000/1Yuy_Vcy_normal.jpg" TargetMode="External"/><Relationship Id="rId1251" Type="http://schemas.openxmlformats.org/officeDocument/2006/relationships/hyperlink" Target="http://abs.twimg.com/sticky/default_profile_images/default_profile_normal.png" TargetMode="External"/><Relationship Id="rId2302" Type="http://schemas.openxmlformats.org/officeDocument/2006/relationships/hyperlink" Target="http://pbs.twimg.com/profile_images/504931299929227264/S8y-3vY-_normal.jpeg" TargetMode="External"/><Relationship Id="rId1111" Type="http://schemas.openxmlformats.org/officeDocument/2006/relationships/hyperlink" Target="http://pbs.twimg.com/profile_images/925944754717712384/NDMcreRg_normal.jpg" TargetMode="External"/><Relationship Id="rId4267" Type="http://schemas.openxmlformats.org/officeDocument/2006/relationships/hyperlink" Target="https://twitter.com/jinzyy__" TargetMode="External"/><Relationship Id="rId4474" Type="http://schemas.openxmlformats.org/officeDocument/2006/relationships/hyperlink" Target="https://twitter.com/galletaflanders" TargetMode="External"/><Relationship Id="rId4681" Type="http://schemas.openxmlformats.org/officeDocument/2006/relationships/hyperlink" Target="https://twitter.com/jamespe15635547" TargetMode="External"/><Relationship Id="rId3076" Type="http://schemas.openxmlformats.org/officeDocument/2006/relationships/hyperlink" Target="https://twitter.com/cod_noble_arena" TargetMode="External"/><Relationship Id="rId3283" Type="http://schemas.openxmlformats.org/officeDocument/2006/relationships/hyperlink" Target="https://twitter.com/ytitsjas" TargetMode="External"/><Relationship Id="rId3490" Type="http://schemas.openxmlformats.org/officeDocument/2006/relationships/hyperlink" Target="https://twitter.com/downunderteam_" TargetMode="External"/><Relationship Id="rId4127" Type="http://schemas.openxmlformats.org/officeDocument/2006/relationships/hyperlink" Target="https://twitter.com/cuteaccent" TargetMode="External"/><Relationship Id="rId4334" Type="http://schemas.openxmlformats.org/officeDocument/2006/relationships/hyperlink" Target="https://twitter.com/rush4life_" TargetMode="External"/><Relationship Id="rId4541" Type="http://schemas.openxmlformats.org/officeDocument/2006/relationships/hyperlink" Target="https://twitter.com/monerenarea51" TargetMode="External"/><Relationship Id="rId1928" Type="http://schemas.openxmlformats.org/officeDocument/2006/relationships/hyperlink" Target="http://pbs.twimg.com/profile_images/819718882181058560/DApMekWo_normal.jpg" TargetMode="External"/><Relationship Id="rId2092" Type="http://schemas.openxmlformats.org/officeDocument/2006/relationships/hyperlink" Target="http://abs.twimg.com/sticky/default_profile_images/default_profile_normal.png" TargetMode="External"/><Relationship Id="rId3143" Type="http://schemas.openxmlformats.org/officeDocument/2006/relationships/hyperlink" Target="https://twitter.com/thesingularchan" TargetMode="External"/><Relationship Id="rId3350" Type="http://schemas.openxmlformats.org/officeDocument/2006/relationships/hyperlink" Target="https://twitter.com/planz_xcl" TargetMode="External"/><Relationship Id="rId271" Type="http://schemas.openxmlformats.org/officeDocument/2006/relationships/hyperlink" Target="http://t.co/Wsdz6dtcoB" TargetMode="External"/><Relationship Id="rId3003" Type="http://schemas.openxmlformats.org/officeDocument/2006/relationships/hyperlink" Target="https://twitter.com/bigkopman" TargetMode="External"/><Relationship Id="rId4401" Type="http://schemas.openxmlformats.org/officeDocument/2006/relationships/hyperlink" Target="https://twitter.com/arjenpostma03" TargetMode="External"/><Relationship Id="rId131" Type="http://schemas.openxmlformats.org/officeDocument/2006/relationships/hyperlink" Target="https://t.co/J4wGmSEHDN" TargetMode="External"/><Relationship Id="rId3210" Type="http://schemas.openxmlformats.org/officeDocument/2006/relationships/hyperlink" Target="https://twitter.com/asdg04" TargetMode="External"/><Relationship Id="rId2769" Type="http://schemas.openxmlformats.org/officeDocument/2006/relationships/hyperlink" Target="http://pbs.twimg.com/profile_images/927516424477855745/EnGd1T96_normal.jpg" TargetMode="External"/><Relationship Id="rId2976" Type="http://schemas.openxmlformats.org/officeDocument/2006/relationships/hyperlink" Target="https://twitter.com/diaz__z" TargetMode="External"/><Relationship Id="rId948" Type="http://schemas.openxmlformats.org/officeDocument/2006/relationships/hyperlink" Target="http://pbs.twimg.com/profile_images/926992447988625408/6jVtasyS_normal.jpg" TargetMode="External"/><Relationship Id="rId1578" Type="http://schemas.openxmlformats.org/officeDocument/2006/relationships/hyperlink" Target="http://pbs.twimg.com/profile_images/925397830830665729/NiPocG8K_normal.jpg" TargetMode="External"/><Relationship Id="rId1785" Type="http://schemas.openxmlformats.org/officeDocument/2006/relationships/hyperlink" Target="http://pbs.twimg.com/profile_images/914195203430473728/WVrzTCzC_normal.jpg" TargetMode="External"/><Relationship Id="rId1992" Type="http://schemas.openxmlformats.org/officeDocument/2006/relationships/hyperlink" Target="http://pbs.twimg.com/profile_images/920393541758709760/yPOSBv5i_normal.jpg" TargetMode="External"/><Relationship Id="rId2629" Type="http://schemas.openxmlformats.org/officeDocument/2006/relationships/hyperlink" Target="http://pbs.twimg.com/profile_images/892993900972920834/Bg6qXE1e_normal.jpg" TargetMode="External"/><Relationship Id="rId2836" Type="http://schemas.openxmlformats.org/officeDocument/2006/relationships/hyperlink" Target="http://pbs.twimg.com/profile_images/885511373719035906/ejMmpsw1_normal.jpg" TargetMode="External"/><Relationship Id="rId4191" Type="http://schemas.openxmlformats.org/officeDocument/2006/relationships/hyperlink" Target="https://twitter.com/wendymorecombe" TargetMode="External"/><Relationship Id="rId77" Type="http://schemas.openxmlformats.org/officeDocument/2006/relationships/hyperlink" Target="https://t.co/hPGPTEA2CU" TargetMode="External"/><Relationship Id="rId808" Type="http://schemas.openxmlformats.org/officeDocument/2006/relationships/hyperlink" Target="https://t.co/K4t2nIby5U" TargetMode="External"/><Relationship Id="rId1438" Type="http://schemas.openxmlformats.org/officeDocument/2006/relationships/hyperlink" Target="http://pbs.twimg.com/profile_images/914051324261441536/z_jeRN9m_normal.jpg" TargetMode="External"/><Relationship Id="rId1645" Type="http://schemas.openxmlformats.org/officeDocument/2006/relationships/hyperlink" Target="http://pbs.twimg.com/profile_images/926633107259768833/ZurkxZPO_normal.jpg" TargetMode="External"/><Relationship Id="rId4051" Type="http://schemas.openxmlformats.org/officeDocument/2006/relationships/hyperlink" Target="https://twitter.com/zanygeek" TargetMode="External"/><Relationship Id="rId1852" Type="http://schemas.openxmlformats.org/officeDocument/2006/relationships/hyperlink" Target="http://pbs.twimg.com/profile_images/770166642626138112/YeSNc7oV_normal.jpg" TargetMode="External"/><Relationship Id="rId2903" Type="http://schemas.openxmlformats.org/officeDocument/2006/relationships/hyperlink" Target="https://twitter.com/tonytony_555" TargetMode="External"/><Relationship Id="rId1505" Type="http://schemas.openxmlformats.org/officeDocument/2006/relationships/hyperlink" Target="http://pbs.twimg.com/profile_images/896566030167818240/135IzM2a_normal.jpg" TargetMode="External"/><Relationship Id="rId1712" Type="http://schemas.openxmlformats.org/officeDocument/2006/relationships/hyperlink" Target="http://pbs.twimg.com/profile_images/910387982984712192/1rOw7oXm_normal.jpg" TargetMode="External"/><Relationship Id="rId4868" Type="http://schemas.openxmlformats.org/officeDocument/2006/relationships/hyperlink" Target="https://twitter.com/lelensoisdu6235" TargetMode="External"/><Relationship Id="rId3677" Type="http://schemas.openxmlformats.org/officeDocument/2006/relationships/hyperlink" Target="https://twitter.com/hyugame_ch0112" TargetMode="External"/><Relationship Id="rId3884" Type="http://schemas.openxmlformats.org/officeDocument/2006/relationships/hyperlink" Target="https://twitter.com/neptunesnerd" TargetMode="External"/><Relationship Id="rId4728" Type="http://schemas.openxmlformats.org/officeDocument/2006/relationships/hyperlink" Target="https://twitter.com/diego04410260" TargetMode="External"/><Relationship Id="rId4935" Type="http://schemas.openxmlformats.org/officeDocument/2006/relationships/hyperlink" Target="https://twitter.com/hikigaeruvg" TargetMode="External"/><Relationship Id="rId598" Type="http://schemas.openxmlformats.org/officeDocument/2006/relationships/hyperlink" Target="https://t.co/Q1PHI2v3zC" TargetMode="External"/><Relationship Id="rId2279" Type="http://schemas.openxmlformats.org/officeDocument/2006/relationships/hyperlink" Target="http://pbs.twimg.com/profile_images/919352822444974080/L7hnmxe8_normal.jpg" TargetMode="External"/><Relationship Id="rId2486" Type="http://schemas.openxmlformats.org/officeDocument/2006/relationships/hyperlink" Target="http://pbs.twimg.com/profile_images/915204729688510465/YEAgT-LK_normal.jpg" TargetMode="External"/><Relationship Id="rId2693" Type="http://schemas.openxmlformats.org/officeDocument/2006/relationships/hyperlink" Target="http://pbs.twimg.com/profile_images/912545862437371904/iwmT1Roe_normal.jpg" TargetMode="External"/><Relationship Id="rId3537" Type="http://schemas.openxmlformats.org/officeDocument/2006/relationships/hyperlink" Target="https://twitter.com/deanlewis72" TargetMode="External"/><Relationship Id="rId3744" Type="http://schemas.openxmlformats.org/officeDocument/2006/relationships/hyperlink" Target="https://twitter.com/fishanatornl" TargetMode="External"/><Relationship Id="rId3951" Type="http://schemas.openxmlformats.org/officeDocument/2006/relationships/hyperlink" Target="https://twitter.com/gibbsed007" TargetMode="External"/><Relationship Id="rId458" Type="http://schemas.openxmlformats.org/officeDocument/2006/relationships/hyperlink" Target="https://t.co/ots688KTe5" TargetMode="External"/><Relationship Id="rId665" Type="http://schemas.openxmlformats.org/officeDocument/2006/relationships/hyperlink" Target="https://t.co/6f1qsuPRHK" TargetMode="External"/><Relationship Id="rId872" Type="http://schemas.openxmlformats.org/officeDocument/2006/relationships/hyperlink" Target="http://pbs.twimg.com/profile_images/875597805468897280/mHuQEY6y_normal.jpg" TargetMode="External"/><Relationship Id="rId1088" Type="http://schemas.openxmlformats.org/officeDocument/2006/relationships/hyperlink" Target="http://pbs.twimg.com/profile_images/892695133463990272/BXiIDp-6_normal.jpg" TargetMode="External"/><Relationship Id="rId1295" Type="http://schemas.openxmlformats.org/officeDocument/2006/relationships/hyperlink" Target="http://pbs.twimg.com/profile_images/897047673240473600/_jdKWeN3_normal.jpg" TargetMode="External"/><Relationship Id="rId2139" Type="http://schemas.openxmlformats.org/officeDocument/2006/relationships/hyperlink" Target="http://pbs.twimg.com/profile_images/378800000806228019/580dd3c7d256d0a61a0bb9a0e737f5bf_normal.jpeg" TargetMode="External"/><Relationship Id="rId2346" Type="http://schemas.openxmlformats.org/officeDocument/2006/relationships/hyperlink" Target="http://pbs.twimg.com/profile_images/892132290859585536/-TPdH4Xq_normal.jpg" TargetMode="External"/><Relationship Id="rId2553" Type="http://schemas.openxmlformats.org/officeDocument/2006/relationships/hyperlink" Target="http://pbs.twimg.com/profile_images/904830372092903424/HafswZI6_normal.jpg" TargetMode="External"/><Relationship Id="rId2760" Type="http://schemas.openxmlformats.org/officeDocument/2006/relationships/hyperlink" Target="http://pbs.twimg.com/profile_images/921538628945399809/_-Fufnur_normal.jpg" TargetMode="External"/><Relationship Id="rId3604" Type="http://schemas.openxmlformats.org/officeDocument/2006/relationships/hyperlink" Target="https://twitter.com/slakey28" TargetMode="External"/><Relationship Id="rId3811" Type="http://schemas.openxmlformats.org/officeDocument/2006/relationships/hyperlink" Target="https://twitter.com/stdxsp4zeffect" TargetMode="External"/><Relationship Id="rId318" Type="http://schemas.openxmlformats.org/officeDocument/2006/relationships/hyperlink" Target="http://t.co/WYNQGLB1Bo" TargetMode="External"/><Relationship Id="rId525" Type="http://schemas.openxmlformats.org/officeDocument/2006/relationships/hyperlink" Target="https://t.co/x5wA2aXmee" TargetMode="External"/><Relationship Id="rId732" Type="http://schemas.openxmlformats.org/officeDocument/2006/relationships/hyperlink" Target="https://t.co/ZygwR9ApQW" TargetMode="External"/><Relationship Id="rId1155" Type="http://schemas.openxmlformats.org/officeDocument/2006/relationships/hyperlink" Target="http://pbs.twimg.com/profile_images/925661697230163968/GTdV1FP7_normal.jpg" TargetMode="External"/><Relationship Id="rId1362" Type="http://schemas.openxmlformats.org/officeDocument/2006/relationships/hyperlink" Target="http://pbs.twimg.com/profile_images/896448451092910082/LY9p71sU_normal.jpg" TargetMode="External"/><Relationship Id="rId2206" Type="http://schemas.openxmlformats.org/officeDocument/2006/relationships/hyperlink" Target="http://pbs.twimg.com/profile_images/913634799818039297/xlsPKTOl_normal.jpg" TargetMode="External"/><Relationship Id="rId2413" Type="http://schemas.openxmlformats.org/officeDocument/2006/relationships/hyperlink" Target="http://abs.twimg.com/sticky/default_profile_images/default_profile_normal.png" TargetMode="External"/><Relationship Id="rId2620" Type="http://schemas.openxmlformats.org/officeDocument/2006/relationships/hyperlink" Target="http://pbs.twimg.com/profile_images/427325862631858176/dejiYV61_normal.jpeg" TargetMode="External"/><Relationship Id="rId1015" Type="http://schemas.openxmlformats.org/officeDocument/2006/relationships/hyperlink" Target="http://pbs.twimg.com/profile_images/747440156529963008/u6uPcvFB_normal.jpg" TargetMode="External"/><Relationship Id="rId1222" Type="http://schemas.openxmlformats.org/officeDocument/2006/relationships/hyperlink" Target="http://pbs.twimg.com/profile_images/877916809311244288/fLGuZVVS_normal.jpg" TargetMode="External"/><Relationship Id="rId4378" Type="http://schemas.openxmlformats.org/officeDocument/2006/relationships/hyperlink" Target="https://twitter.com/lukas91706423" TargetMode="External"/><Relationship Id="rId4585" Type="http://schemas.openxmlformats.org/officeDocument/2006/relationships/hyperlink" Target="https://twitter.com/aquachalls" TargetMode="External"/><Relationship Id="rId3187" Type="http://schemas.openxmlformats.org/officeDocument/2006/relationships/hyperlink" Target="https://twitter.com/jaydnotorious" TargetMode="External"/><Relationship Id="rId3394" Type="http://schemas.openxmlformats.org/officeDocument/2006/relationships/hyperlink" Target="https://twitter.com/lukehboy" TargetMode="External"/><Relationship Id="rId4238" Type="http://schemas.openxmlformats.org/officeDocument/2006/relationships/hyperlink" Target="https://twitter.com/bstout848" TargetMode="External"/><Relationship Id="rId4792" Type="http://schemas.openxmlformats.org/officeDocument/2006/relationships/hyperlink" Target="https://twitter.com/guam_pez" TargetMode="External"/><Relationship Id="rId3047" Type="http://schemas.openxmlformats.org/officeDocument/2006/relationships/hyperlink" Target="https://twitter.com/enjoronsr" TargetMode="External"/><Relationship Id="rId4445" Type="http://schemas.openxmlformats.org/officeDocument/2006/relationships/hyperlink" Target="https://twitter.com/pey271" TargetMode="External"/><Relationship Id="rId4652" Type="http://schemas.openxmlformats.org/officeDocument/2006/relationships/hyperlink" Target="https://twitter.com/taka627_y" TargetMode="External"/><Relationship Id="rId175" Type="http://schemas.openxmlformats.org/officeDocument/2006/relationships/hyperlink" Target="https://t.co/OpktHPBmbB" TargetMode="External"/><Relationship Id="rId3254" Type="http://schemas.openxmlformats.org/officeDocument/2006/relationships/hyperlink" Target="https://twitter.com/oweup_" TargetMode="External"/><Relationship Id="rId3461" Type="http://schemas.openxmlformats.org/officeDocument/2006/relationships/hyperlink" Target="https://twitter.com/anangi_4" TargetMode="External"/><Relationship Id="rId4305" Type="http://schemas.openxmlformats.org/officeDocument/2006/relationships/hyperlink" Target="https://twitter.com/sirhazx" TargetMode="External"/><Relationship Id="rId4512" Type="http://schemas.openxmlformats.org/officeDocument/2006/relationships/hyperlink" Target="https://twitter.com/beansgerbil" TargetMode="External"/><Relationship Id="rId382" Type="http://schemas.openxmlformats.org/officeDocument/2006/relationships/hyperlink" Target="https://t.co/TGYwt5q0I5" TargetMode="External"/><Relationship Id="rId2063" Type="http://schemas.openxmlformats.org/officeDocument/2006/relationships/hyperlink" Target="http://abs.twimg.com/sticky/default_profile_images/default_profile_normal.png" TargetMode="External"/><Relationship Id="rId2270" Type="http://schemas.openxmlformats.org/officeDocument/2006/relationships/hyperlink" Target="http://pbs.twimg.com/profile_images/692864052763107330/qd-Q7Tdp_normal.jpg" TargetMode="External"/><Relationship Id="rId3114" Type="http://schemas.openxmlformats.org/officeDocument/2006/relationships/hyperlink" Target="https://twitter.com/marcus_19_89" TargetMode="External"/><Relationship Id="rId3321" Type="http://schemas.openxmlformats.org/officeDocument/2006/relationships/hyperlink" Target="https://twitter.com/yu_126p" TargetMode="External"/><Relationship Id="rId242" Type="http://schemas.openxmlformats.org/officeDocument/2006/relationships/hyperlink" Target="https://t.co/fVhD9vK59Y" TargetMode="External"/><Relationship Id="rId2130" Type="http://schemas.openxmlformats.org/officeDocument/2006/relationships/hyperlink" Target="http://pbs.twimg.com/profile_images/919662700719882240/jgCBmA7G_normal.jpg" TargetMode="External"/><Relationship Id="rId102" Type="http://schemas.openxmlformats.org/officeDocument/2006/relationships/hyperlink" Target="https://t.co/nwIM3GTZrm" TargetMode="External"/><Relationship Id="rId1689" Type="http://schemas.openxmlformats.org/officeDocument/2006/relationships/hyperlink" Target="http://pbs.twimg.com/profile_images/926199894314049536/_xTPI_Lw_normal.jpg" TargetMode="External"/><Relationship Id="rId4095" Type="http://schemas.openxmlformats.org/officeDocument/2006/relationships/hyperlink" Target="https://twitter.com/skyybloo_" TargetMode="External"/><Relationship Id="rId1896" Type="http://schemas.openxmlformats.org/officeDocument/2006/relationships/hyperlink" Target="http://pbs.twimg.com/profile_images/868094181700456448/zwOsxHDL_normal.jpg" TargetMode="External"/><Relationship Id="rId2947" Type="http://schemas.openxmlformats.org/officeDocument/2006/relationships/hyperlink" Target="https://twitter.com/netdecoco" TargetMode="External"/><Relationship Id="rId4162" Type="http://schemas.openxmlformats.org/officeDocument/2006/relationships/hyperlink" Target="https://twitter.com/stef453" TargetMode="External"/><Relationship Id="rId919" Type="http://schemas.openxmlformats.org/officeDocument/2006/relationships/hyperlink" Target="http://pbs.twimg.com/profile_images/811243870969155584/eK3F1TpK_normal.jpg" TargetMode="External"/><Relationship Id="rId1549" Type="http://schemas.openxmlformats.org/officeDocument/2006/relationships/hyperlink" Target="http://pbs.twimg.com/profile_images/1596510808/323534_2171602784025_1665435695_2235954_6953392_o_normal.jpg" TargetMode="External"/><Relationship Id="rId1756" Type="http://schemas.openxmlformats.org/officeDocument/2006/relationships/hyperlink" Target="http://pbs.twimg.com/profile_images/378800000319676651/b024b86858f3d18b9e0c8bd4e9e4c521_normal.jpeg" TargetMode="External"/><Relationship Id="rId1963" Type="http://schemas.openxmlformats.org/officeDocument/2006/relationships/hyperlink" Target="http://pbs.twimg.com/profile_images/922044177143152641/0l0NVAJN_normal.jpg" TargetMode="External"/><Relationship Id="rId2807" Type="http://schemas.openxmlformats.org/officeDocument/2006/relationships/hyperlink" Target="http://pbs.twimg.com/profile_images/870510022060425217/8V0KNqnC_normal.jpg" TargetMode="External"/><Relationship Id="rId4022" Type="http://schemas.openxmlformats.org/officeDocument/2006/relationships/hyperlink" Target="https://twitter.com/_krypticelement" TargetMode="External"/><Relationship Id="rId48" Type="http://schemas.openxmlformats.org/officeDocument/2006/relationships/hyperlink" Target="https://t.co/sbHuPfzpm3" TargetMode="External"/><Relationship Id="rId1409" Type="http://schemas.openxmlformats.org/officeDocument/2006/relationships/hyperlink" Target="http://pbs.twimg.com/profile_images/852838990491209730/9fnrbaQ8_normal.jpg" TargetMode="External"/><Relationship Id="rId1616" Type="http://schemas.openxmlformats.org/officeDocument/2006/relationships/hyperlink" Target="http://pbs.twimg.com/profile_images/927167896501047296/h3AFZj9b_normal.jpg" TargetMode="External"/><Relationship Id="rId1823" Type="http://schemas.openxmlformats.org/officeDocument/2006/relationships/hyperlink" Target="http://pbs.twimg.com/profile_images/918946306692808704/uY9gCgA-_normal.jpg" TargetMode="External"/><Relationship Id="rId3788" Type="http://schemas.openxmlformats.org/officeDocument/2006/relationships/hyperlink" Target="https://twitter.com/kouyooooooo" TargetMode="External"/><Relationship Id="rId3995" Type="http://schemas.openxmlformats.org/officeDocument/2006/relationships/hyperlink" Target="https://twitter.com/koaiachan" TargetMode="External"/><Relationship Id="rId4839" Type="http://schemas.openxmlformats.org/officeDocument/2006/relationships/hyperlink" Target="https://twitter.com/xzombie9" TargetMode="External"/><Relationship Id="rId2597" Type="http://schemas.openxmlformats.org/officeDocument/2006/relationships/hyperlink" Target="http://pbs.twimg.com/profile_images/897120380275609600/f-gQyH_6_normal.jpg" TargetMode="External"/><Relationship Id="rId3648" Type="http://schemas.openxmlformats.org/officeDocument/2006/relationships/hyperlink" Target="https://twitter.com/aalex_raamireez" TargetMode="External"/><Relationship Id="rId3855" Type="http://schemas.openxmlformats.org/officeDocument/2006/relationships/hyperlink" Target="https://twitter.com/cristia95453803" TargetMode="External"/><Relationship Id="rId569" Type="http://schemas.openxmlformats.org/officeDocument/2006/relationships/hyperlink" Target="http://t.co/yqPaRy6LKd" TargetMode="External"/><Relationship Id="rId776" Type="http://schemas.openxmlformats.org/officeDocument/2006/relationships/hyperlink" Target="https://t.co/Yt81rHkiE0" TargetMode="External"/><Relationship Id="rId983" Type="http://schemas.openxmlformats.org/officeDocument/2006/relationships/hyperlink" Target="http://pbs.twimg.com/profile_images/885853487854178308/fZoN58J3_normal.jpg" TargetMode="External"/><Relationship Id="rId1199" Type="http://schemas.openxmlformats.org/officeDocument/2006/relationships/hyperlink" Target="http://pbs.twimg.com/profile_images/904048165510406146/RP5V61q3_normal.jpg" TargetMode="External"/><Relationship Id="rId2457" Type="http://schemas.openxmlformats.org/officeDocument/2006/relationships/hyperlink" Target="http://pbs.twimg.com/profile_images/926786844703932416/j7WQN3zb_normal.jpg" TargetMode="External"/><Relationship Id="rId2664" Type="http://schemas.openxmlformats.org/officeDocument/2006/relationships/hyperlink" Target="http://pbs.twimg.com/profile_images/919234255724494849/qsTccFhV_normal.jpg" TargetMode="External"/><Relationship Id="rId3508" Type="http://schemas.openxmlformats.org/officeDocument/2006/relationships/hyperlink" Target="https://twitter.com/twitchstarter" TargetMode="External"/><Relationship Id="rId4906" Type="http://schemas.openxmlformats.org/officeDocument/2006/relationships/hyperlink" Target="https://twitter.com/theuglybasedgod" TargetMode="External"/><Relationship Id="rId429" Type="http://schemas.openxmlformats.org/officeDocument/2006/relationships/hyperlink" Target="https://t.co/ZgMDFWNZyf" TargetMode="External"/><Relationship Id="rId636" Type="http://schemas.openxmlformats.org/officeDocument/2006/relationships/hyperlink" Target="https://t.co/m6sQYkTgXs" TargetMode="External"/><Relationship Id="rId1059" Type="http://schemas.openxmlformats.org/officeDocument/2006/relationships/hyperlink" Target="http://pbs.twimg.com/profile_images/927258699772637185/9AhXgoBc_normal.jpg" TargetMode="External"/><Relationship Id="rId1266" Type="http://schemas.openxmlformats.org/officeDocument/2006/relationships/hyperlink" Target="http://pbs.twimg.com/profile_images/901499950810316800/zAxktibd_normal.jpg" TargetMode="External"/><Relationship Id="rId1473" Type="http://schemas.openxmlformats.org/officeDocument/2006/relationships/hyperlink" Target="http://pbs.twimg.com/profile_images/695684826565840897/VNZVklL7_normal.jpg" TargetMode="External"/><Relationship Id="rId2317" Type="http://schemas.openxmlformats.org/officeDocument/2006/relationships/hyperlink" Target="http://pbs.twimg.com/profile_images/902530887568564224/dXKVx-Um_normal.jpg" TargetMode="External"/><Relationship Id="rId2871" Type="http://schemas.openxmlformats.org/officeDocument/2006/relationships/hyperlink" Target="http://pbs.twimg.com/profile_images/598801300327833600/1dYRayaL_normal.png" TargetMode="External"/><Relationship Id="rId3715" Type="http://schemas.openxmlformats.org/officeDocument/2006/relationships/hyperlink" Target="https://twitter.com/romain13780" TargetMode="External"/><Relationship Id="rId3922" Type="http://schemas.openxmlformats.org/officeDocument/2006/relationships/hyperlink" Target="https://twitter.com/wispshuu" TargetMode="External"/><Relationship Id="rId843" Type="http://schemas.openxmlformats.org/officeDocument/2006/relationships/hyperlink" Target="http://pbs.twimg.com/profile_images/378800000400309832/1a88b9ca18fb2b371df1feee98a74b26_normal.jpeg" TargetMode="External"/><Relationship Id="rId1126" Type="http://schemas.openxmlformats.org/officeDocument/2006/relationships/hyperlink" Target="http://pbs.twimg.com/profile_images/853751110292713474/mTLubZqe_normal.jpg" TargetMode="External"/><Relationship Id="rId1680" Type="http://schemas.openxmlformats.org/officeDocument/2006/relationships/hyperlink" Target="http://pbs.twimg.com/profile_images/857280517628145667/1EgRP2HO_normal.jpg" TargetMode="External"/><Relationship Id="rId2524" Type="http://schemas.openxmlformats.org/officeDocument/2006/relationships/hyperlink" Target="http://pbs.twimg.com/profile_images/603190310621941761/2A-fQTaT_normal.jpg" TargetMode="External"/><Relationship Id="rId2731" Type="http://schemas.openxmlformats.org/officeDocument/2006/relationships/hyperlink" Target="http://pbs.twimg.com/profile_images/902871175289700357/jA619T3Y_normal.jpg" TargetMode="External"/><Relationship Id="rId703" Type="http://schemas.openxmlformats.org/officeDocument/2006/relationships/hyperlink" Target="https://t.co/P0dfKfb3Ws" TargetMode="External"/><Relationship Id="rId910" Type="http://schemas.openxmlformats.org/officeDocument/2006/relationships/hyperlink" Target="http://pbs.twimg.com/profile_images/923156615821385728/gj8HvYDj_normal.jpg" TargetMode="External"/><Relationship Id="rId1333" Type="http://schemas.openxmlformats.org/officeDocument/2006/relationships/hyperlink" Target="http://pbs.twimg.com/profile_images/925484031080325120/LfyDAliA_normal.jpg" TargetMode="External"/><Relationship Id="rId1540" Type="http://schemas.openxmlformats.org/officeDocument/2006/relationships/hyperlink" Target="http://pbs.twimg.com/profile_images/916121118184001537/yVNZyLXG_normal.jpg" TargetMode="External"/><Relationship Id="rId4489" Type="http://schemas.openxmlformats.org/officeDocument/2006/relationships/hyperlink" Target="https://twitter.com/bystrickzy" TargetMode="External"/><Relationship Id="rId4696" Type="http://schemas.openxmlformats.org/officeDocument/2006/relationships/hyperlink" Target="https://twitter.com/redemption_dys" TargetMode="External"/><Relationship Id="rId1400" Type="http://schemas.openxmlformats.org/officeDocument/2006/relationships/hyperlink" Target="http://pbs.twimg.com/profile_images/907660831835480064/TuNULJqm_normal.jpg" TargetMode="External"/><Relationship Id="rId3298" Type="http://schemas.openxmlformats.org/officeDocument/2006/relationships/hyperlink" Target="https://twitter.com/dannygledhill1" TargetMode="External"/><Relationship Id="rId4349" Type="http://schemas.openxmlformats.org/officeDocument/2006/relationships/hyperlink" Target="https://twitter.com/colonel_skidix" TargetMode="External"/><Relationship Id="rId4556" Type="http://schemas.openxmlformats.org/officeDocument/2006/relationships/hyperlink" Target="https://twitter.com/slothumg" TargetMode="External"/><Relationship Id="rId4763" Type="http://schemas.openxmlformats.org/officeDocument/2006/relationships/hyperlink" Target="https://twitter.com/sultanalshetwi" TargetMode="External"/><Relationship Id="rId3158" Type="http://schemas.openxmlformats.org/officeDocument/2006/relationships/hyperlink" Target="https://twitter.com/iamz4th" TargetMode="External"/><Relationship Id="rId3365" Type="http://schemas.openxmlformats.org/officeDocument/2006/relationships/hyperlink" Target="https://twitter.com/inglouriousjojo" TargetMode="External"/><Relationship Id="rId3572" Type="http://schemas.openxmlformats.org/officeDocument/2006/relationships/hyperlink" Target="https://twitter.com/moneymadejeff" TargetMode="External"/><Relationship Id="rId4209" Type="http://schemas.openxmlformats.org/officeDocument/2006/relationships/hyperlink" Target="https://twitter.com/fawaztalal99" TargetMode="External"/><Relationship Id="rId4416" Type="http://schemas.openxmlformats.org/officeDocument/2006/relationships/hyperlink" Target="https://twitter.com/ifmu_gaming" TargetMode="External"/><Relationship Id="rId4623" Type="http://schemas.openxmlformats.org/officeDocument/2006/relationships/hyperlink" Target="https://twitter.com/juanfelipehw" TargetMode="External"/><Relationship Id="rId4830" Type="http://schemas.openxmlformats.org/officeDocument/2006/relationships/hyperlink" Target="https://twitter.com/bear_retweets" TargetMode="External"/><Relationship Id="rId286" Type="http://schemas.openxmlformats.org/officeDocument/2006/relationships/hyperlink" Target="https://t.co/Re3vHCABkE" TargetMode="External"/><Relationship Id="rId493" Type="http://schemas.openxmlformats.org/officeDocument/2006/relationships/hyperlink" Target="https://t.co/IsJVoPnS1n" TargetMode="External"/><Relationship Id="rId2174" Type="http://schemas.openxmlformats.org/officeDocument/2006/relationships/hyperlink" Target="http://abs.twimg.com/sticky/default_profile_images/default_profile_normal.png" TargetMode="External"/><Relationship Id="rId2381" Type="http://schemas.openxmlformats.org/officeDocument/2006/relationships/hyperlink" Target="http://abs.twimg.com/sticky/default_profile_images/default_profile_normal.png" TargetMode="External"/><Relationship Id="rId3018" Type="http://schemas.openxmlformats.org/officeDocument/2006/relationships/hyperlink" Target="https://twitter.com/pjrea" TargetMode="External"/><Relationship Id="rId3225" Type="http://schemas.openxmlformats.org/officeDocument/2006/relationships/hyperlink" Target="https://twitter.com/eljordi97" TargetMode="External"/><Relationship Id="rId3432" Type="http://schemas.openxmlformats.org/officeDocument/2006/relationships/hyperlink" Target="https://twitter.com/lilchief2007" TargetMode="External"/><Relationship Id="rId146" Type="http://schemas.openxmlformats.org/officeDocument/2006/relationships/hyperlink" Target="https://t.co/GIq3plFk6f" TargetMode="External"/><Relationship Id="rId353" Type="http://schemas.openxmlformats.org/officeDocument/2006/relationships/hyperlink" Target="https://t.co/JkuNrS8avx" TargetMode="External"/><Relationship Id="rId560" Type="http://schemas.openxmlformats.org/officeDocument/2006/relationships/hyperlink" Target="https://t.co/iqpEloa03y" TargetMode="External"/><Relationship Id="rId1190" Type="http://schemas.openxmlformats.org/officeDocument/2006/relationships/hyperlink" Target="http://pbs.twimg.com/profile_images/821196663838547968/JEKV11oM_normal.jpg" TargetMode="External"/><Relationship Id="rId2034" Type="http://schemas.openxmlformats.org/officeDocument/2006/relationships/hyperlink" Target="http://pbs.twimg.com/profile_images/906336837739917314/OrY6k_fR_normal.jpg" TargetMode="External"/><Relationship Id="rId2241" Type="http://schemas.openxmlformats.org/officeDocument/2006/relationships/hyperlink" Target="http://pbs.twimg.com/profile_images/927225690973442048/Af8zYiEp_normal.jpg" TargetMode="External"/><Relationship Id="rId213" Type="http://schemas.openxmlformats.org/officeDocument/2006/relationships/hyperlink" Target="https://t.co/BInEl1hjGJ" TargetMode="External"/><Relationship Id="rId420" Type="http://schemas.openxmlformats.org/officeDocument/2006/relationships/hyperlink" Target="https://t.co/ToDrHDME8o" TargetMode="External"/><Relationship Id="rId1050" Type="http://schemas.openxmlformats.org/officeDocument/2006/relationships/hyperlink" Target="http://pbs.twimg.com/profile_images/822455893069594625/I5GehKav_normal.jpg" TargetMode="External"/><Relationship Id="rId2101" Type="http://schemas.openxmlformats.org/officeDocument/2006/relationships/hyperlink" Target="http://pbs.twimg.com/profile_images/924768365587124225/E36G0_1J_normal.jpg" TargetMode="External"/><Relationship Id="rId4066" Type="http://schemas.openxmlformats.org/officeDocument/2006/relationships/hyperlink" Target="https://twitter.com/thewunderbar935" TargetMode="External"/><Relationship Id="rId1867" Type="http://schemas.openxmlformats.org/officeDocument/2006/relationships/hyperlink" Target="http://pbs.twimg.com/profile_images/910518752906665985/RK68IzMR_normal.jpg" TargetMode="External"/><Relationship Id="rId2918" Type="http://schemas.openxmlformats.org/officeDocument/2006/relationships/hyperlink" Target="https://twitter.com/fazejev" TargetMode="External"/><Relationship Id="rId4273" Type="http://schemas.openxmlformats.org/officeDocument/2006/relationships/hyperlink" Target="https://twitter.com/justelpadre" TargetMode="External"/><Relationship Id="rId4480" Type="http://schemas.openxmlformats.org/officeDocument/2006/relationships/hyperlink" Target="https://twitter.com/juanito1029r6" TargetMode="External"/><Relationship Id="rId1727" Type="http://schemas.openxmlformats.org/officeDocument/2006/relationships/hyperlink" Target="http://pbs.twimg.com/profile_images/765956277910372352/FbidiP-Y_normal.jpg" TargetMode="External"/><Relationship Id="rId1934" Type="http://schemas.openxmlformats.org/officeDocument/2006/relationships/hyperlink" Target="http://pbs.twimg.com/profile_images/649008711399247872/0V0ZnbFG_normal.jpg" TargetMode="External"/><Relationship Id="rId3082" Type="http://schemas.openxmlformats.org/officeDocument/2006/relationships/hyperlink" Target="https://twitter.com/zh_y3" TargetMode="External"/><Relationship Id="rId4133" Type="http://schemas.openxmlformats.org/officeDocument/2006/relationships/hyperlink" Target="https://twitter.com/the_exolution" TargetMode="External"/><Relationship Id="rId4340" Type="http://schemas.openxmlformats.org/officeDocument/2006/relationships/hyperlink" Target="https://twitter.com/tr0lio" TargetMode="External"/><Relationship Id="rId19" Type="http://schemas.openxmlformats.org/officeDocument/2006/relationships/hyperlink" Target="http://t.co/I7rn8oFOei" TargetMode="External"/><Relationship Id="rId3899" Type="http://schemas.openxmlformats.org/officeDocument/2006/relationships/hyperlink" Target="https://twitter.com/kvngorion" TargetMode="External"/><Relationship Id="rId4200" Type="http://schemas.openxmlformats.org/officeDocument/2006/relationships/hyperlink" Target="https://twitter.com/ukn_intox" TargetMode="External"/><Relationship Id="rId3759" Type="http://schemas.openxmlformats.org/officeDocument/2006/relationships/hyperlink" Target="https://twitter.com/cj_mayor" TargetMode="External"/><Relationship Id="rId3966" Type="http://schemas.openxmlformats.org/officeDocument/2006/relationships/hyperlink" Target="https://twitter.com/waspsgaming_" TargetMode="External"/><Relationship Id="rId3" Type="http://schemas.openxmlformats.org/officeDocument/2006/relationships/hyperlink" Target="https://t.co/fwIunVsQ7B" TargetMode="External"/><Relationship Id="rId887" Type="http://schemas.openxmlformats.org/officeDocument/2006/relationships/hyperlink" Target="http://pbs.twimg.com/profile_images/692236033744900096/Wze3iZ9A_normal.jpg" TargetMode="External"/><Relationship Id="rId2568" Type="http://schemas.openxmlformats.org/officeDocument/2006/relationships/hyperlink" Target="http://pbs.twimg.com/profile_images/925020320897032192/Mx-RAA6C_normal.jpg" TargetMode="External"/><Relationship Id="rId2775" Type="http://schemas.openxmlformats.org/officeDocument/2006/relationships/hyperlink" Target="http://pbs.twimg.com/profile_images/829662695754440704/nfSuhyPI_normal.jpg" TargetMode="External"/><Relationship Id="rId2982" Type="http://schemas.openxmlformats.org/officeDocument/2006/relationships/hyperlink" Target="https://twitter.com/impeccablellama" TargetMode="External"/><Relationship Id="rId3619" Type="http://schemas.openxmlformats.org/officeDocument/2006/relationships/hyperlink" Target="https://twitter.com/vnwombat" TargetMode="External"/><Relationship Id="rId3826" Type="http://schemas.openxmlformats.org/officeDocument/2006/relationships/hyperlink" Target="https://twitter.com/kk00aa46" TargetMode="External"/><Relationship Id="rId747" Type="http://schemas.openxmlformats.org/officeDocument/2006/relationships/hyperlink" Target="https://t.co/6tYUw9EI2o" TargetMode="External"/><Relationship Id="rId954" Type="http://schemas.openxmlformats.org/officeDocument/2006/relationships/hyperlink" Target="http://pbs.twimg.com/profile_images/902547949103841281/TmdokZcM_normal.jpg" TargetMode="External"/><Relationship Id="rId1377" Type="http://schemas.openxmlformats.org/officeDocument/2006/relationships/hyperlink" Target="http://pbs.twimg.com/profile_images/923709233383788544/iU_ITGRp_normal.jpg" TargetMode="External"/><Relationship Id="rId1584" Type="http://schemas.openxmlformats.org/officeDocument/2006/relationships/hyperlink" Target="http://pbs.twimg.com/profile_images/926755792593678337/Yh4KPUqM_normal.jpg" TargetMode="External"/><Relationship Id="rId1791" Type="http://schemas.openxmlformats.org/officeDocument/2006/relationships/hyperlink" Target="http://pbs.twimg.com/profile_images/904022548870025217/9Smv7ykc_normal.jpg" TargetMode="External"/><Relationship Id="rId2428" Type="http://schemas.openxmlformats.org/officeDocument/2006/relationships/hyperlink" Target="http://pbs.twimg.com/profile_images/875042849410220033/U_eRdv1u_normal.jpg" TargetMode="External"/><Relationship Id="rId2635" Type="http://schemas.openxmlformats.org/officeDocument/2006/relationships/hyperlink" Target="http://pbs.twimg.com/profile_images/863771760700919809/MvYyvAbz_normal.jpg" TargetMode="External"/><Relationship Id="rId2842" Type="http://schemas.openxmlformats.org/officeDocument/2006/relationships/hyperlink" Target="http://pbs.twimg.com/profile_images/926958621505724416/HUWJZX5z_normal.jpg" TargetMode="External"/><Relationship Id="rId83" Type="http://schemas.openxmlformats.org/officeDocument/2006/relationships/hyperlink" Target="https://t.co/ZRDN5X0lIk" TargetMode="External"/><Relationship Id="rId607" Type="http://schemas.openxmlformats.org/officeDocument/2006/relationships/hyperlink" Target="https://t.co/tWvGl3oRAx" TargetMode="External"/><Relationship Id="rId814" Type="http://schemas.openxmlformats.org/officeDocument/2006/relationships/hyperlink" Target="https://t.co/B5IaAW48Rl" TargetMode="External"/><Relationship Id="rId1237" Type="http://schemas.openxmlformats.org/officeDocument/2006/relationships/hyperlink" Target="http://pbs.twimg.com/profile_images/910646744194707459/yiRavnaU_normal.jpg" TargetMode="External"/><Relationship Id="rId1444" Type="http://schemas.openxmlformats.org/officeDocument/2006/relationships/hyperlink" Target="http://pbs.twimg.com/profile_images/836150746592722944/nQSruG03_normal.jpg" TargetMode="External"/><Relationship Id="rId1651" Type="http://schemas.openxmlformats.org/officeDocument/2006/relationships/hyperlink" Target="http://pbs.twimg.com/profile_images/787725553369505792/YrIy9pHf_normal.jpg" TargetMode="External"/><Relationship Id="rId2702" Type="http://schemas.openxmlformats.org/officeDocument/2006/relationships/hyperlink" Target="http://pbs.twimg.com/profile_images/925186694969733120/GTOQSDPb_normal.jpg" TargetMode="External"/><Relationship Id="rId1304" Type="http://schemas.openxmlformats.org/officeDocument/2006/relationships/hyperlink" Target="http://pbs.twimg.com/profile_images/888921200025456640/FVBHYLjC_normal.jpg" TargetMode="External"/><Relationship Id="rId1511" Type="http://schemas.openxmlformats.org/officeDocument/2006/relationships/hyperlink" Target="http://pbs.twimg.com/profile_images/924643696485601281/7AnbHmYw_normal.jpg" TargetMode="External"/><Relationship Id="rId4667" Type="http://schemas.openxmlformats.org/officeDocument/2006/relationships/hyperlink" Target="https://twitter.com/kebabloverfr" TargetMode="External"/><Relationship Id="rId4874" Type="http://schemas.openxmlformats.org/officeDocument/2006/relationships/hyperlink" Target="https://twitter.com/bwishnowsky" TargetMode="External"/><Relationship Id="rId3269" Type="http://schemas.openxmlformats.org/officeDocument/2006/relationships/hyperlink" Target="https://twitter.com/happycashfrance" TargetMode="External"/><Relationship Id="rId3476" Type="http://schemas.openxmlformats.org/officeDocument/2006/relationships/hyperlink" Target="https://twitter.com/iangutierrezz_" TargetMode="External"/><Relationship Id="rId3683" Type="http://schemas.openxmlformats.org/officeDocument/2006/relationships/hyperlink" Target="https://twitter.com/glennlibbie" TargetMode="External"/><Relationship Id="rId4527" Type="http://schemas.openxmlformats.org/officeDocument/2006/relationships/hyperlink" Target="https://twitter.com/kaiswagmiser" TargetMode="External"/><Relationship Id="rId10" Type="http://schemas.openxmlformats.org/officeDocument/2006/relationships/hyperlink" Target="https://t.co/ABQcsq7Bz5" TargetMode="External"/><Relationship Id="rId397" Type="http://schemas.openxmlformats.org/officeDocument/2006/relationships/hyperlink" Target="http://t.co/Jjaf05CKrX" TargetMode="External"/><Relationship Id="rId2078" Type="http://schemas.openxmlformats.org/officeDocument/2006/relationships/hyperlink" Target="http://pbs.twimg.com/profile_images/926007742875107328/xibynPjZ_normal.jpg" TargetMode="External"/><Relationship Id="rId2285" Type="http://schemas.openxmlformats.org/officeDocument/2006/relationships/hyperlink" Target="http://pbs.twimg.com/profile_images/876185675300610050/xVn2tgh-_normal.jpg" TargetMode="External"/><Relationship Id="rId2492" Type="http://schemas.openxmlformats.org/officeDocument/2006/relationships/hyperlink" Target="http://pbs.twimg.com/profile_images/800882171066126336/DIptJJf0_normal.jpg" TargetMode="External"/><Relationship Id="rId3129" Type="http://schemas.openxmlformats.org/officeDocument/2006/relationships/hyperlink" Target="https://twitter.com/you_nanase" TargetMode="External"/><Relationship Id="rId3336" Type="http://schemas.openxmlformats.org/officeDocument/2006/relationships/hyperlink" Target="https://twitter.com/edwardvc14" TargetMode="External"/><Relationship Id="rId3890" Type="http://schemas.openxmlformats.org/officeDocument/2006/relationships/hyperlink" Target="https://twitter.com/xprinc1" TargetMode="External"/><Relationship Id="rId4734" Type="http://schemas.openxmlformats.org/officeDocument/2006/relationships/hyperlink" Target="https://twitter.com/icebreaker9782" TargetMode="External"/><Relationship Id="rId4941" Type="http://schemas.openxmlformats.org/officeDocument/2006/relationships/comments" Target="../comments2.xml"/><Relationship Id="rId257" Type="http://schemas.openxmlformats.org/officeDocument/2006/relationships/hyperlink" Target="https://t.co/jMHAMnbzVP" TargetMode="External"/><Relationship Id="rId464" Type="http://schemas.openxmlformats.org/officeDocument/2006/relationships/hyperlink" Target="https://t.co/9FO0VHPXdp" TargetMode="External"/><Relationship Id="rId1094" Type="http://schemas.openxmlformats.org/officeDocument/2006/relationships/hyperlink" Target="http://pbs.twimg.com/profile_images/888560084627865601/2XIZSuyA_normal.jpg" TargetMode="External"/><Relationship Id="rId2145" Type="http://schemas.openxmlformats.org/officeDocument/2006/relationships/hyperlink" Target="http://pbs.twimg.com/profile_images/792829792538202112/8m_sm7h9_normal.jpg" TargetMode="External"/><Relationship Id="rId3543" Type="http://schemas.openxmlformats.org/officeDocument/2006/relationships/hyperlink" Target="https://twitter.com/ignukdeals" TargetMode="External"/><Relationship Id="rId3750" Type="http://schemas.openxmlformats.org/officeDocument/2006/relationships/hyperlink" Target="https://twitter.com/mlgbodus" TargetMode="External"/><Relationship Id="rId4801" Type="http://schemas.openxmlformats.org/officeDocument/2006/relationships/hyperlink" Target="https://twitter.com/antoniioorree" TargetMode="External"/><Relationship Id="rId117" Type="http://schemas.openxmlformats.org/officeDocument/2006/relationships/hyperlink" Target="https://t.co/DAytbf1mEC" TargetMode="External"/><Relationship Id="rId671" Type="http://schemas.openxmlformats.org/officeDocument/2006/relationships/hyperlink" Target="https://t.co/1EtYYw47Y5" TargetMode="External"/><Relationship Id="rId2352" Type="http://schemas.openxmlformats.org/officeDocument/2006/relationships/hyperlink" Target="http://pbs.twimg.com/profile_images/891411461347606528/6Hf_GddR_normal.jpg" TargetMode="External"/><Relationship Id="rId3403" Type="http://schemas.openxmlformats.org/officeDocument/2006/relationships/hyperlink" Target="https://twitter.com/anal___fuck" TargetMode="External"/><Relationship Id="rId3610" Type="http://schemas.openxmlformats.org/officeDocument/2006/relationships/hyperlink" Target="https://twitter.com/paint_at_neko" TargetMode="External"/><Relationship Id="rId324" Type="http://schemas.openxmlformats.org/officeDocument/2006/relationships/hyperlink" Target="https://t.co/CIa63wlocu" TargetMode="External"/><Relationship Id="rId531" Type="http://schemas.openxmlformats.org/officeDocument/2006/relationships/hyperlink" Target="https://t.co/Ok2zraoWGa" TargetMode="External"/><Relationship Id="rId1161" Type="http://schemas.openxmlformats.org/officeDocument/2006/relationships/hyperlink" Target="http://pbs.twimg.com/profile_images/898776680063537152/XE7gBDzy_normal.jpg" TargetMode="External"/><Relationship Id="rId2005" Type="http://schemas.openxmlformats.org/officeDocument/2006/relationships/hyperlink" Target="http://pbs.twimg.com/profile_images/873394173683970048/BRCpJjHo_normal.jpg" TargetMode="External"/><Relationship Id="rId2212" Type="http://schemas.openxmlformats.org/officeDocument/2006/relationships/hyperlink" Target="http://pbs.twimg.com/profile_images/880047815224733697/jTolJ2R1_normal.jpg" TargetMode="External"/><Relationship Id="rId1021" Type="http://schemas.openxmlformats.org/officeDocument/2006/relationships/hyperlink" Target="http://pbs.twimg.com/profile_images/855472647676801024/e3KIyr5n_normal.jpg" TargetMode="External"/><Relationship Id="rId1978" Type="http://schemas.openxmlformats.org/officeDocument/2006/relationships/hyperlink" Target="http://pbs.twimg.com/profile_images/1825190443/Skull_normal.jpg" TargetMode="External"/><Relationship Id="rId4177" Type="http://schemas.openxmlformats.org/officeDocument/2006/relationships/hyperlink" Target="https://twitter.com/sirobakokanami" TargetMode="External"/><Relationship Id="rId4384" Type="http://schemas.openxmlformats.org/officeDocument/2006/relationships/hyperlink" Target="https://twitter.com/cbk_spiez" TargetMode="External"/><Relationship Id="rId4591" Type="http://schemas.openxmlformats.org/officeDocument/2006/relationships/hyperlink" Target="https://twitter.com/cora_zon_10" TargetMode="External"/><Relationship Id="rId3193" Type="http://schemas.openxmlformats.org/officeDocument/2006/relationships/hyperlink" Target="https://twitter.com/alienrts" TargetMode="External"/><Relationship Id="rId4037" Type="http://schemas.openxmlformats.org/officeDocument/2006/relationships/hyperlink" Target="https://twitter.com/labrats57" TargetMode="External"/><Relationship Id="rId4244" Type="http://schemas.openxmlformats.org/officeDocument/2006/relationships/hyperlink" Target="https://twitter.com/jonpan1x" TargetMode="External"/><Relationship Id="rId4451" Type="http://schemas.openxmlformats.org/officeDocument/2006/relationships/hyperlink" Target="https://twitter.com/ytbshadows" TargetMode="External"/><Relationship Id="rId1838" Type="http://schemas.openxmlformats.org/officeDocument/2006/relationships/hyperlink" Target="http://pbs.twimg.com/profile_images/925644057849843712/EGYHqCuj_normal.jpg" TargetMode="External"/><Relationship Id="rId3053" Type="http://schemas.openxmlformats.org/officeDocument/2006/relationships/hyperlink" Target="https://twitter.com/kyzahup" TargetMode="External"/><Relationship Id="rId3260" Type="http://schemas.openxmlformats.org/officeDocument/2006/relationships/hyperlink" Target="https://twitter.com/ystgrcns8t" TargetMode="External"/><Relationship Id="rId4104" Type="http://schemas.openxmlformats.org/officeDocument/2006/relationships/hyperlink" Target="https://twitter.com/rojo1517" TargetMode="External"/><Relationship Id="rId4311" Type="http://schemas.openxmlformats.org/officeDocument/2006/relationships/hyperlink" Target="https://twitter.com/emmabeck32" TargetMode="External"/><Relationship Id="rId181" Type="http://schemas.openxmlformats.org/officeDocument/2006/relationships/hyperlink" Target="https://t.co/hT3SgVpGbY" TargetMode="External"/><Relationship Id="rId1905" Type="http://schemas.openxmlformats.org/officeDocument/2006/relationships/hyperlink" Target="http://abs.twimg.com/sticky/default_profile_images/default_profile_normal.png" TargetMode="External"/><Relationship Id="rId3120" Type="http://schemas.openxmlformats.org/officeDocument/2006/relationships/hyperlink" Target="https://twitter.com/balls_life12_" TargetMode="External"/><Relationship Id="rId998" Type="http://schemas.openxmlformats.org/officeDocument/2006/relationships/hyperlink" Target="http://pbs.twimg.com/profile_images/902532081116487680/JbMm17E__normal.jpg" TargetMode="External"/><Relationship Id="rId2679" Type="http://schemas.openxmlformats.org/officeDocument/2006/relationships/hyperlink" Target="http://pbs.twimg.com/profile_images/719702768588562433/XtCBCjvL_normal.jpg" TargetMode="External"/><Relationship Id="rId2886" Type="http://schemas.openxmlformats.org/officeDocument/2006/relationships/hyperlink" Target="https://twitter.com/maxsmithtweet" TargetMode="External"/><Relationship Id="rId3937" Type="http://schemas.openxmlformats.org/officeDocument/2006/relationships/hyperlink" Target="https://twitter.com/xmoustatax" TargetMode="External"/><Relationship Id="rId858" Type="http://schemas.openxmlformats.org/officeDocument/2006/relationships/hyperlink" Target="http://pbs.twimg.com/profile_images/886274086531461120/1sVD-9tZ_normal.jpg" TargetMode="External"/><Relationship Id="rId1488" Type="http://schemas.openxmlformats.org/officeDocument/2006/relationships/hyperlink" Target="http://pbs.twimg.com/profile_images/845355917759713282/Odkt5r9j_normal.jpg" TargetMode="External"/><Relationship Id="rId1695" Type="http://schemas.openxmlformats.org/officeDocument/2006/relationships/hyperlink" Target="http://pbs.twimg.com/profile_images/827224101538394112/MGheB-vt_normal.jpg" TargetMode="External"/><Relationship Id="rId2539" Type="http://schemas.openxmlformats.org/officeDocument/2006/relationships/hyperlink" Target="http://pbs.twimg.com/profile_images/876823682202558464/qHyCCij1_normal.jpg" TargetMode="External"/><Relationship Id="rId2746" Type="http://schemas.openxmlformats.org/officeDocument/2006/relationships/hyperlink" Target="http://pbs.twimg.com/profile_images/597969273932292096/3IKb9vyN_normal.jpg" TargetMode="External"/><Relationship Id="rId2953" Type="http://schemas.openxmlformats.org/officeDocument/2006/relationships/hyperlink" Target="https://twitter.com/estheryjhan524" TargetMode="External"/><Relationship Id="rId718" Type="http://schemas.openxmlformats.org/officeDocument/2006/relationships/hyperlink" Target="https://t.co/72QcFJlAz2" TargetMode="External"/><Relationship Id="rId925" Type="http://schemas.openxmlformats.org/officeDocument/2006/relationships/hyperlink" Target="http://pbs.twimg.com/profile_images/917402131652661249/DkoSj-wS_normal.jpg" TargetMode="External"/><Relationship Id="rId1348" Type="http://schemas.openxmlformats.org/officeDocument/2006/relationships/hyperlink" Target="http://pbs.twimg.com/profile_images/918245740991803392/gklO8vED_normal.jpg" TargetMode="External"/><Relationship Id="rId1555" Type="http://schemas.openxmlformats.org/officeDocument/2006/relationships/hyperlink" Target="http://pbs.twimg.com/profile_images/923720351942524928/zmxsVpjS_normal.jpg" TargetMode="External"/><Relationship Id="rId1762" Type="http://schemas.openxmlformats.org/officeDocument/2006/relationships/hyperlink" Target="http://pbs.twimg.com/profile_images/787022344246165505/y1WUIMi2_normal.jpg" TargetMode="External"/><Relationship Id="rId2606" Type="http://schemas.openxmlformats.org/officeDocument/2006/relationships/hyperlink" Target="http://pbs.twimg.com/profile_images/906188319335297024/RC0iDCrL_normal.jpg" TargetMode="External"/><Relationship Id="rId1208" Type="http://schemas.openxmlformats.org/officeDocument/2006/relationships/hyperlink" Target="http://pbs.twimg.com/profile_images/859766045321699328/spiqztCv_normal.jpg" TargetMode="External"/><Relationship Id="rId1415" Type="http://schemas.openxmlformats.org/officeDocument/2006/relationships/hyperlink" Target="http://pbs.twimg.com/profile_images/911497835698282496/wVpqu80-_normal.jpg" TargetMode="External"/><Relationship Id="rId2813" Type="http://schemas.openxmlformats.org/officeDocument/2006/relationships/hyperlink" Target="http://pbs.twimg.com/profile_images/801352020296929280/nja2HWgJ_normal.jpg" TargetMode="External"/><Relationship Id="rId54" Type="http://schemas.openxmlformats.org/officeDocument/2006/relationships/hyperlink" Target="https://t.co/97EqUPGkAO" TargetMode="External"/><Relationship Id="rId1622" Type="http://schemas.openxmlformats.org/officeDocument/2006/relationships/hyperlink" Target="http://abs.twimg.com/sticky/default_profile_images/default_profile_normal.png" TargetMode="External"/><Relationship Id="rId4778" Type="http://schemas.openxmlformats.org/officeDocument/2006/relationships/hyperlink" Target="https://twitter.com/ciiiiynx" TargetMode="External"/><Relationship Id="rId2189" Type="http://schemas.openxmlformats.org/officeDocument/2006/relationships/hyperlink" Target="http://pbs.twimg.com/profile_images/882796410168426497/XHHx17TM_normal.png" TargetMode="External"/><Relationship Id="rId3587" Type="http://schemas.openxmlformats.org/officeDocument/2006/relationships/hyperlink" Target="https://twitter.com/imzachfresh" TargetMode="External"/><Relationship Id="rId3794" Type="http://schemas.openxmlformats.org/officeDocument/2006/relationships/hyperlink" Target="https://twitter.com/drigingaming" TargetMode="External"/><Relationship Id="rId4638" Type="http://schemas.openxmlformats.org/officeDocument/2006/relationships/hyperlink" Target="https://twitter.com/1tropicthunder" TargetMode="External"/><Relationship Id="rId4845" Type="http://schemas.openxmlformats.org/officeDocument/2006/relationships/hyperlink" Target="https://twitter.com/jesusgarcialope" TargetMode="External"/><Relationship Id="rId2396" Type="http://schemas.openxmlformats.org/officeDocument/2006/relationships/hyperlink" Target="http://pbs.twimg.com/profile_images/915781138739716096/cV50yB1D_normal.jpg" TargetMode="External"/><Relationship Id="rId3447" Type="http://schemas.openxmlformats.org/officeDocument/2006/relationships/hyperlink" Target="https://twitter.com/yrdooda" TargetMode="External"/><Relationship Id="rId3654" Type="http://schemas.openxmlformats.org/officeDocument/2006/relationships/hyperlink" Target="https://twitter.com/orcaaa_" TargetMode="External"/><Relationship Id="rId3861" Type="http://schemas.openxmlformats.org/officeDocument/2006/relationships/hyperlink" Target="https://twitter.com/d1ablo_csgo" TargetMode="External"/><Relationship Id="rId4705" Type="http://schemas.openxmlformats.org/officeDocument/2006/relationships/hyperlink" Target="https://twitter.com/box_concours" TargetMode="External"/><Relationship Id="rId4912" Type="http://schemas.openxmlformats.org/officeDocument/2006/relationships/hyperlink" Target="https://twitter.com/enzocb7" TargetMode="External"/><Relationship Id="rId368" Type="http://schemas.openxmlformats.org/officeDocument/2006/relationships/hyperlink" Target="https://t.co/edcm7GMbkd" TargetMode="External"/><Relationship Id="rId575" Type="http://schemas.openxmlformats.org/officeDocument/2006/relationships/hyperlink" Target="https://t.co/MVXvrLaHbT" TargetMode="External"/><Relationship Id="rId782" Type="http://schemas.openxmlformats.org/officeDocument/2006/relationships/hyperlink" Target="https://t.co/YGwQ78QcUw" TargetMode="External"/><Relationship Id="rId2049" Type="http://schemas.openxmlformats.org/officeDocument/2006/relationships/hyperlink" Target="http://pbs.twimg.com/profile_images/804977743804796928/1F--LOdx_normal.jpg" TargetMode="External"/><Relationship Id="rId2256" Type="http://schemas.openxmlformats.org/officeDocument/2006/relationships/hyperlink" Target="http://pbs.twimg.com/profile_images/927172913958043648/mK8LGHiN_normal.jpg" TargetMode="External"/><Relationship Id="rId2463" Type="http://schemas.openxmlformats.org/officeDocument/2006/relationships/hyperlink" Target="http://pbs.twimg.com/profile_images/891945611955752960/v5LSi7R8_normal.jpg" TargetMode="External"/><Relationship Id="rId2670" Type="http://schemas.openxmlformats.org/officeDocument/2006/relationships/hyperlink" Target="http://pbs.twimg.com/profile_images/905164095619559427/FpkjHRE1_normal.jpg" TargetMode="External"/><Relationship Id="rId3307" Type="http://schemas.openxmlformats.org/officeDocument/2006/relationships/hyperlink" Target="https://twitter.com/moirojas_2003" TargetMode="External"/><Relationship Id="rId3514" Type="http://schemas.openxmlformats.org/officeDocument/2006/relationships/hyperlink" Target="https://twitter.com/jhersondfwy" TargetMode="External"/><Relationship Id="rId3721" Type="http://schemas.openxmlformats.org/officeDocument/2006/relationships/hyperlink" Target="https://twitter.com/xgoidz" TargetMode="External"/><Relationship Id="rId228" Type="http://schemas.openxmlformats.org/officeDocument/2006/relationships/hyperlink" Target="https://t.co/oOeTedBP30" TargetMode="External"/><Relationship Id="rId435" Type="http://schemas.openxmlformats.org/officeDocument/2006/relationships/hyperlink" Target="https://t.co/20v66iEg3e" TargetMode="External"/><Relationship Id="rId642" Type="http://schemas.openxmlformats.org/officeDocument/2006/relationships/hyperlink" Target="https://t.co/GXn3wGYE92" TargetMode="External"/><Relationship Id="rId1065" Type="http://schemas.openxmlformats.org/officeDocument/2006/relationships/hyperlink" Target="http://pbs.twimg.com/profile_images/425324089280983040/ro_aIOq8_normal.jpeg" TargetMode="External"/><Relationship Id="rId1272" Type="http://schemas.openxmlformats.org/officeDocument/2006/relationships/hyperlink" Target="http://pbs.twimg.com/profile_images/578932709885669377/ClIuueVl_normal.jpeg" TargetMode="External"/><Relationship Id="rId2116" Type="http://schemas.openxmlformats.org/officeDocument/2006/relationships/hyperlink" Target="http://pbs.twimg.com/profile_images/645929639030956033/er5s5jCG_normal.png" TargetMode="External"/><Relationship Id="rId2323" Type="http://schemas.openxmlformats.org/officeDocument/2006/relationships/hyperlink" Target="http://pbs.twimg.com/profile_images/925588475608317952/MltlcNOx_normal.jpg" TargetMode="External"/><Relationship Id="rId2530" Type="http://schemas.openxmlformats.org/officeDocument/2006/relationships/hyperlink" Target="http://pbs.twimg.com/profile_images/447431696804098048/cMkH9nly_normal.jpeg" TargetMode="External"/><Relationship Id="rId502" Type="http://schemas.openxmlformats.org/officeDocument/2006/relationships/hyperlink" Target="http://t.co/jTBJoEdwKB" TargetMode="External"/><Relationship Id="rId1132" Type="http://schemas.openxmlformats.org/officeDocument/2006/relationships/hyperlink" Target="http://pbs.twimg.com/profile_images/874997673119555585/wEksqNfe_normal.jpg" TargetMode="External"/><Relationship Id="rId4288" Type="http://schemas.openxmlformats.org/officeDocument/2006/relationships/hyperlink" Target="https://twitter.com/sofiansuhaili" TargetMode="External"/><Relationship Id="rId4495" Type="http://schemas.openxmlformats.org/officeDocument/2006/relationships/hyperlink" Target="https://twitter.com/benjani815" TargetMode="External"/><Relationship Id="rId3097" Type="http://schemas.openxmlformats.org/officeDocument/2006/relationships/hyperlink" Target="https://twitter.com/liloo5358" TargetMode="External"/><Relationship Id="rId4148" Type="http://schemas.openxmlformats.org/officeDocument/2006/relationships/hyperlink" Target="https://twitter.com/ontama003" TargetMode="External"/><Relationship Id="rId4355" Type="http://schemas.openxmlformats.org/officeDocument/2006/relationships/hyperlink" Target="https://twitter.com/carl8bityutu" TargetMode="External"/><Relationship Id="rId1949" Type="http://schemas.openxmlformats.org/officeDocument/2006/relationships/hyperlink" Target="http://pbs.twimg.com/profile_images/831102183080939521/-mJn8L9i_normal.jpg" TargetMode="External"/><Relationship Id="rId3164" Type="http://schemas.openxmlformats.org/officeDocument/2006/relationships/hyperlink" Target="https://twitter.com/danielx64" TargetMode="External"/><Relationship Id="rId4008" Type="http://schemas.openxmlformats.org/officeDocument/2006/relationships/hyperlink" Target="https://twitter.com/karasumaruyu" TargetMode="External"/><Relationship Id="rId4562" Type="http://schemas.openxmlformats.org/officeDocument/2006/relationships/hyperlink" Target="https://twitter.com/rugiobrs" TargetMode="External"/><Relationship Id="rId292" Type="http://schemas.openxmlformats.org/officeDocument/2006/relationships/hyperlink" Target="https://t.co/V7dgxmUokA" TargetMode="External"/><Relationship Id="rId1809" Type="http://schemas.openxmlformats.org/officeDocument/2006/relationships/hyperlink" Target="http://pbs.twimg.com/profile_images/886950216858869761/dN6g0OdQ_normal.jpg" TargetMode="External"/><Relationship Id="rId3371" Type="http://schemas.openxmlformats.org/officeDocument/2006/relationships/hyperlink" Target="https://twitter.com/bregan2004" TargetMode="External"/><Relationship Id="rId4215" Type="http://schemas.openxmlformats.org/officeDocument/2006/relationships/hyperlink" Target="https://twitter.com/destroyer2813" TargetMode="External"/><Relationship Id="rId4422" Type="http://schemas.openxmlformats.org/officeDocument/2006/relationships/hyperlink" Target="https://twitter.com/kaleherschler1" TargetMode="External"/><Relationship Id="rId2180" Type="http://schemas.openxmlformats.org/officeDocument/2006/relationships/hyperlink" Target="http://pbs.twimg.com/profile_images/902194465451986944/FqaTgddZ_normal.jpg" TargetMode="External"/><Relationship Id="rId3024" Type="http://schemas.openxmlformats.org/officeDocument/2006/relationships/hyperlink" Target="https://twitter.com/12rrg" TargetMode="External"/><Relationship Id="rId3231" Type="http://schemas.openxmlformats.org/officeDocument/2006/relationships/hyperlink" Target="https://twitter.com/marceeelb" TargetMode="External"/><Relationship Id="rId152" Type="http://schemas.openxmlformats.org/officeDocument/2006/relationships/hyperlink" Target="https://t.co/FLnypPYuuR" TargetMode="External"/><Relationship Id="rId2040" Type="http://schemas.openxmlformats.org/officeDocument/2006/relationships/hyperlink" Target="http://pbs.twimg.com/profile_images/751457161230872576/dq7cr40P_normal.jpg" TargetMode="External"/><Relationship Id="rId2997" Type="http://schemas.openxmlformats.org/officeDocument/2006/relationships/hyperlink" Target="https://twitter.com/mattks" TargetMode="External"/><Relationship Id="rId969" Type="http://schemas.openxmlformats.org/officeDocument/2006/relationships/hyperlink" Target="http://pbs.twimg.com/profile_images/862405723812241409/qnqXyecj_normal.jpg" TargetMode="External"/><Relationship Id="rId1599" Type="http://schemas.openxmlformats.org/officeDocument/2006/relationships/hyperlink" Target="http://pbs.twimg.com/profile_images/840938977636966400/XIu8Dr2U_normal.jpg" TargetMode="External"/><Relationship Id="rId1459" Type="http://schemas.openxmlformats.org/officeDocument/2006/relationships/hyperlink" Target="http://pbs.twimg.com/profile_images/881009876045938688/gq7pMGsn_normal.jpg" TargetMode="External"/><Relationship Id="rId2857" Type="http://schemas.openxmlformats.org/officeDocument/2006/relationships/hyperlink" Target="http://abs.twimg.com/sticky/default_profile_images/default_profile_normal.png" TargetMode="External"/><Relationship Id="rId3908" Type="http://schemas.openxmlformats.org/officeDocument/2006/relationships/hyperlink" Target="https://twitter.com/twitchonline" TargetMode="External"/><Relationship Id="rId4072" Type="http://schemas.openxmlformats.org/officeDocument/2006/relationships/hyperlink" Target="https://twitter.com/johncleaver1992" TargetMode="External"/><Relationship Id="rId98" Type="http://schemas.openxmlformats.org/officeDocument/2006/relationships/hyperlink" Target="https://t.co/hIYWWkORot" TargetMode="External"/><Relationship Id="rId829" Type="http://schemas.openxmlformats.org/officeDocument/2006/relationships/hyperlink" Target="https://t.co/A4aMhr6JRy" TargetMode="External"/><Relationship Id="rId1666" Type="http://schemas.openxmlformats.org/officeDocument/2006/relationships/hyperlink" Target="http://pbs.twimg.com/profile_images/634301669300375552/8EK22faa_normal.jpg" TargetMode="External"/><Relationship Id="rId1873" Type="http://schemas.openxmlformats.org/officeDocument/2006/relationships/hyperlink" Target="http://pbs.twimg.com/profile_images/693395424846151680/Sra28KH__normal.jpg" TargetMode="External"/><Relationship Id="rId2717" Type="http://schemas.openxmlformats.org/officeDocument/2006/relationships/hyperlink" Target="http://pbs.twimg.com/profile_images/921791068223414272/6A_BjrNE_normal.jpg" TargetMode="External"/><Relationship Id="rId2924" Type="http://schemas.openxmlformats.org/officeDocument/2006/relationships/hyperlink" Target="https://twitter.com/vatoisloco" TargetMode="External"/><Relationship Id="rId1319" Type="http://schemas.openxmlformats.org/officeDocument/2006/relationships/hyperlink" Target="http://pbs.twimg.com/profile_images/477955781313433601/xJYMb1j__normal.jpeg" TargetMode="External"/><Relationship Id="rId1526" Type="http://schemas.openxmlformats.org/officeDocument/2006/relationships/hyperlink" Target="http://pbs.twimg.com/profile_images/920624747968282624/T09HYxWU_normal.jpg" TargetMode="External"/><Relationship Id="rId1733" Type="http://schemas.openxmlformats.org/officeDocument/2006/relationships/hyperlink" Target="http://pbs.twimg.com/profile_images/849744174475857924/tvNK9a7e_normal.jpg" TargetMode="External"/><Relationship Id="rId1940" Type="http://schemas.openxmlformats.org/officeDocument/2006/relationships/hyperlink" Target="http://pbs.twimg.com/profile_images/801099927573188609/On36iVm-_normal.jpg" TargetMode="External"/><Relationship Id="rId4889" Type="http://schemas.openxmlformats.org/officeDocument/2006/relationships/hyperlink" Target="https://twitter.com/devildog11734" TargetMode="External"/><Relationship Id="rId25" Type="http://schemas.openxmlformats.org/officeDocument/2006/relationships/hyperlink" Target="https://t.co/dwMZEQUTcj" TargetMode="External"/><Relationship Id="rId1800" Type="http://schemas.openxmlformats.org/officeDocument/2006/relationships/hyperlink" Target="http://pbs.twimg.com/profile_images/600953595601625089/7kA8uC9J_normal.png" TargetMode="External"/><Relationship Id="rId3698" Type="http://schemas.openxmlformats.org/officeDocument/2006/relationships/hyperlink" Target="https://twitter.com/sxnvia7" TargetMode="External"/><Relationship Id="rId4749" Type="http://schemas.openxmlformats.org/officeDocument/2006/relationships/hyperlink" Target="https://twitter.com/stuvks" TargetMode="External"/><Relationship Id="rId3558" Type="http://schemas.openxmlformats.org/officeDocument/2006/relationships/hyperlink" Target="https://twitter.com/m60_eagl" TargetMode="External"/><Relationship Id="rId3765" Type="http://schemas.openxmlformats.org/officeDocument/2006/relationships/hyperlink" Target="https://twitter.com/tennis9719" TargetMode="External"/><Relationship Id="rId3972" Type="http://schemas.openxmlformats.org/officeDocument/2006/relationships/hyperlink" Target="https://twitter.com/stonewalltabor" TargetMode="External"/><Relationship Id="rId4609" Type="http://schemas.openxmlformats.org/officeDocument/2006/relationships/hyperlink" Target="https://twitter.com/yossuarcastillo" TargetMode="External"/><Relationship Id="rId4816" Type="http://schemas.openxmlformats.org/officeDocument/2006/relationships/hyperlink" Target="https://twitter.com/thepenguinza" TargetMode="External"/><Relationship Id="rId479" Type="http://schemas.openxmlformats.org/officeDocument/2006/relationships/hyperlink" Target="https://t.co/EltyuKkhTs" TargetMode="External"/><Relationship Id="rId686" Type="http://schemas.openxmlformats.org/officeDocument/2006/relationships/hyperlink" Target="https://t.co/MoiGABWRoh" TargetMode="External"/><Relationship Id="rId893" Type="http://schemas.openxmlformats.org/officeDocument/2006/relationships/hyperlink" Target="http://pbs.twimg.com/profile_images/1189620955/49064_1603247996_5995_q_normal.jpg" TargetMode="External"/><Relationship Id="rId2367" Type="http://schemas.openxmlformats.org/officeDocument/2006/relationships/hyperlink" Target="http://pbs.twimg.com/profile_images/910781019464372224/gTUX-jOg_normal.png" TargetMode="External"/><Relationship Id="rId2574" Type="http://schemas.openxmlformats.org/officeDocument/2006/relationships/hyperlink" Target="http://pbs.twimg.com/profile_images/566043816030117889/DGVPugTI_normal.jpeg" TargetMode="External"/><Relationship Id="rId2781" Type="http://schemas.openxmlformats.org/officeDocument/2006/relationships/hyperlink" Target="http://pbs.twimg.com/profile_images/904711577475174401/XhAkC0Ao_normal.jpg" TargetMode="External"/><Relationship Id="rId3418" Type="http://schemas.openxmlformats.org/officeDocument/2006/relationships/hyperlink" Target="https://twitter.com/team_infused" TargetMode="External"/><Relationship Id="rId3625" Type="http://schemas.openxmlformats.org/officeDocument/2006/relationships/hyperlink" Target="https://twitter.com/tonesibley" TargetMode="External"/><Relationship Id="rId339" Type="http://schemas.openxmlformats.org/officeDocument/2006/relationships/hyperlink" Target="https://t.co/3eydap2pzQ" TargetMode="External"/><Relationship Id="rId546" Type="http://schemas.openxmlformats.org/officeDocument/2006/relationships/hyperlink" Target="https://t.co/rZENpBpMuT" TargetMode="External"/><Relationship Id="rId753" Type="http://schemas.openxmlformats.org/officeDocument/2006/relationships/hyperlink" Target="https://t.co/hRc4YsblNO" TargetMode="External"/><Relationship Id="rId1176" Type="http://schemas.openxmlformats.org/officeDocument/2006/relationships/hyperlink" Target="http://pbs.twimg.com/profile_images/817075800830832640/g9InUjJk_normal.jpg" TargetMode="External"/><Relationship Id="rId1383" Type="http://schemas.openxmlformats.org/officeDocument/2006/relationships/hyperlink" Target="http://pbs.twimg.com/profile_images/917767407741087745/6qIQXiQM_normal.jpg" TargetMode="External"/><Relationship Id="rId2227" Type="http://schemas.openxmlformats.org/officeDocument/2006/relationships/hyperlink" Target="http://pbs.twimg.com/profile_images/378800000589063709/937e4861324d62006c4e266aa08d5689_normal.jpeg" TargetMode="External"/><Relationship Id="rId2434" Type="http://schemas.openxmlformats.org/officeDocument/2006/relationships/hyperlink" Target="http://pbs.twimg.com/profile_images/907646359557345280/3XEquO8w_normal.jpg" TargetMode="External"/><Relationship Id="rId3832" Type="http://schemas.openxmlformats.org/officeDocument/2006/relationships/hyperlink" Target="https://twitter.com/calebsmitty189" TargetMode="External"/><Relationship Id="rId406" Type="http://schemas.openxmlformats.org/officeDocument/2006/relationships/hyperlink" Target="https://t.co/HkS9Rd5HnY" TargetMode="External"/><Relationship Id="rId960" Type="http://schemas.openxmlformats.org/officeDocument/2006/relationships/hyperlink" Target="http://pbs.twimg.com/profile_images/882610124795203584/Ghtf_-B3_normal.jpg" TargetMode="External"/><Relationship Id="rId1036" Type="http://schemas.openxmlformats.org/officeDocument/2006/relationships/hyperlink" Target="http://pbs.twimg.com/profile_images/925451519654334464/7_q2UvYs_normal.jpg" TargetMode="External"/><Relationship Id="rId1243" Type="http://schemas.openxmlformats.org/officeDocument/2006/relationships/hyperlink" Target="http://pbs.twimg.com/profile_images/925538141137760258/DRCMbTNX_normal.jpg" TargetMode="External"/><Relationship Id="rId1590" Type="http://schemas.openxmlformats.org/officeDocument/2006/relationships/hyperlink" Target="http://pbs.twimg.com/profile_images/895655625698545664/jkBPPwXv_normal.jpg" TargetMode="External"/><Relationship Id="rId2641" Type="http://schemas.openxmlformats.org/officeDocument/2006/relationships/hyperlink" Target="http://pbs.twimg.com/profile_images/923716636867260416/R54t_lsg_normal.jpg" TargetMode="External"/><Relationship Id="rId4399" Type="http://schemas.openxmlformats.org/officeDocument/2006/relationships/hyperlink" Target="https://twitter.com/moogle_joso99" TargetMode="External"/><Relationship Id="rId613" Type="http://schemas.openxmlformats.org/officeDocument/2006/relationships/hyperlink" Target="https://t.co/vI3cZYoICu" TargetMode="External"/><Relationship Id="rId820" Type="http://schemas.openxmlformats.org/officeDocument/2006/relationships/hyperlink" Target="https://t.co/mMsqWbtxE2" TargetMode="External"/><Relationship Id="rId1450" Type="http://schemas.openxmlformats.org/officeDocument/2006/relationships/hyperlink" Target="http://pbs.twimg.com/profile_images/847784923511631873/ErcgobdU_normal.jpg" TargetMode="External"/><Relationship Id="rId2501" Type="http://schemas.openxmlformats.org/officeDocument/2006/relationships/hyperlink" Target="http://pbs.twimg.com/profile_images/731565694815457280/ivFgofGD_normal.jpg" TargetMode="External"/><Relationship Id="rId1103" Type="http://schemas.openxmlformats.org/officeDocument/2006/relationships/hyperlink" Target="http://pbs.twimg.com/profile_images/735034148704944128/4T4oRyWV_normal.jpg" TargetMode="External"/><Relationship Id="rId1310" Type="http://schemas.openxmlformats.org/officeDocument/2006/relationships/hyperlink" Target="http://pbs.twimg.com/profile_images/926287548758024192/PyP_9aOP_normal.jpg" TargetMode="External"/><Relationship Id="rId4259" Type="http://schemas.openxmlformats.org/officeDocument/2006/relationships/hyperlink" Target="https://twitter.com/gabyplayytb" TargetMode="External"/><Relationship Id="rId4466" Type="http://schemas.openxmlformats.org/officeDocument/2006/relationships/hyperlink" Target="https://twitter.com/tayler_sf" TargetMode="External"/><Relationship Id="rId4673" Type="http://schemas.openxmlformats.org/officeDocument/2006/relationships/hyperlink" Target="https://twitter.com/yohane4877" TargetMode="External"/><Relationship Id="rId4880" Type="http://schemas.openxmlformats.org/officeDocument/2006/relationships/hyperlink" Target="https://twitter.com/eduardom445" TargetMode="External"/><Relationship Id="rId3068" Type="http://schemas.openxmlformats.org/officeDocument/2006/relationships/hyperlink" Target="https://twitter.com/garuvq" TargetMode="External"/><Relationship Id="rId3275" Type="http://schemas.openxmlformats.org/officeDocument/2006/relationships/hyperlink" Target="https://twitter.com/tune_game" TargetMode="External"/><Relationship Id="rId3482" Type="http://schemas.openxmlformats.org/officeDocument/2006/relationships/hyperlink" Target="https://twitter.com/zikonis" TargetMode="External"/><Relationship Id="rId4119" Type="http://schemas.openxmlformats.org/officeDocument/2006/relationships/hyperlink" Target="https://twitter.com/valu_gameing333" TargetMode="External"/><Relationship Id="rId4326" Type="http://schemas.openxmlformats.org/officeDocument/2006/relationships/hyperlink" Target="https://twitter.com/iraola18" TargetMode="External"/><Relationship Id="rId4533" Type="http://schemas.openxmlformats.org/officeDocument/2006/relationships/hyperlink" Target="https://twitter.com/teestriker" TargetMode="External"/><Relationship Id="rId4740" Type="http://schemas.openxmlformats.org/officeDocument/2006/relationships/hyperlink" Target="https://twitter.com/dan120dan" TargetMode="External"/><Relationship Id="rId196" Type="http://schemas.openxmlformats.org/officeDocument/2006/relationships/hyperlink" Target="https://t.co/WHAvE6wG89" TargetMode="External"/><Relationship Id="rId2084" Type="http://schemas.openxmlformats.org/officeDocument/2006/relationships/hyperlink" Target="http://pbs.twimg.com/profile_images/848436391965069312/tYRkbKbH_normal.jpg" TargetMode="External"/><Relationship Id="rId2291" Type="http://schemas.openxmlformats.org/officeDocument/2006/relationships/hyperlink" Target="http://abs.twimg.com/sticky/default_profile_images/default_profile_normal.png" TargetMode="External"/><Relationship Id="rId3135" Type="http://schemas.openxmlformats.org/officeDocument/2006/relationships/hyperlink" Target="https://twitter.com/rocco_asap" TargetMode="External"/><Relationship Id="rId3342" Type="http://schemas.openxmlformats.org/officeDocument/2006/relationships/hyperlink" Target="https://twitter.com/omgbar" TargetMode="External"/><Relationship Id="rId4600" Type="http://schemas.openxmlformats.org/officeDocument/2006/relationships/hyperlink" Target="https://twitter.com/obamabinlagin68" TargetMode="External"/><Relationship Id="rId263" Type="http://schemas.openxmlformats.org/officeDocument/2006/relationships/hyperlink" Target="https://t.co/0FnAuCm5Wu" TargetMode="External"/><Relationship Id="rId470" Type="http://schemas.openxmlformats.org/officeDocument/2006/relationships/hyperlink" Target="https://t.co/EaAg4NOrah" TargetMode="External"/><Relationship Id="rId2151" Type="http://schemas.openxmlformats.org/officeDocument/2006/relationships/hyperlink" Target="http://pbs.twimg.com/profile_images/902141422018625537/axWUEaRV_normal.jpg" TargetMode="External"/><Relationship Id="rId3202" Type="http://schemas.openxmlformats.org/officeDocument/2006/relationships/hyperlink" Target="https://twitter.com/aeenflo" TargetMode="External"/><Relationship Id="rId123" Type="http://schemas.openxmlformats.org/officeDocument/2006/relationships/hyperlink" Target="https://t.co/Kyu73FERz4" TargetMode="External"/><Relationship Id="rId330" Type="http://schemas.openxmlformats.org/officeDocument/2006/relationships/hyperlink" Target="https://t.co/WU3E92p5Lf" TargetMode="External"/><Relationship Id="rId2011" Type="http://schemas.openxmlformats.org/officeDocument/2006/relationships/hyperlink" Target="http://pbs.twimg.com/profile_images/914055041505304576/OsxUalqp_normal.jpg" TargetMode="External"/><Relationship Id="rId2968" Type="http://schemas.openxmlformats.org/officeDocument/2006/relationships/hyperlink" Target="https://twitter.com/neslo" TargetMode="External"/><Relationship Id="rId4183" Type="http://schemas.openxmlformats.org/officeDocument/2006/relationships/hyperlink" Target="https://twitter.com/kusanagi_revolv" TargetMode="External"/><Relationship Id="rId1777" Type="http://schemas.openxmlformats.org/officeDocument/2006/relationships/hyperlink" Target="http://pbs.twimg.com/profile_images/908646560065396736/aWOPKW0F_normal.jpg" TargetMode="External"/><Relationship Id="rId1984" Type="http://schemas.openxmlformats.org/officeDocument/2006/relationships/hyperlink" Target="http://pbs.twimg.com/profile_images/848256669566021632/YczIFtkg_normal.jpg" TargetMode="External"/><Relationship Id="rId2828" Type="http://schemas.openxmlformats.org/officeDocument/2006/relationships/hyperlink" Target="http://abs.twimg.com/sticky/default_profile_images/default_profile_normal.png" TargetMode="External"/><Relationship Id="rId4390" Type="http://schemas.openxmlformats.org/officeDocument/2006/relationships/hyperlink" Target="https://twitter.com/midogeekblog" TargetMode="External"/><Relationship Id="rId69" Type="http://schemas.openxmlformats.org/officeDocument/2006/relationships/hyperlink" Target="http://t.co/hN3r4SkQOn" TargetMode="External"/><Relationship Id="rId1637" Type="http://schemas.openxmlformats.org/officeDocument/2006/relationships/hyperlink" Target="http://abs.twimg.com/sticky/default_profile_images/default_profile_normal.png" TargetMode="External"/><Relationship Id="rId1844" Type="http://schemas.openxmlformats.org/officeDocument/2006/relationships/hyperlink" Target="http://pbs.twimg.com/profile_images/818506898974457856/5jOV_OCd_normal.jpg" TargetMode="External"/><Relationship Id="rId4043" Type="http://schemas.openxmlformats.org/officeDocument/2006/relationships/hyperlink" Target="https://twitter.com/tekutekumasaya1" TargetMode="External"/><Relationship Id="rId4250" Type="http://schemas.openxmlformats.org/officeDocument/2006/relationships/hyperlink" Target="https://twitter.com/krisgr376" TargetMode="External"/><Relationship Id="rId1704" Type="http://schemas.openxmlformats.org/officeDocument/2006/relationships/hyperlink" Target="http://pbs.twimg.com/profile_images/770002805599895552/6RmUSXAi_normal.jpg" TargetMode="External"/><Relationship Id="rId4110" Type="http://schemas.openxmlformats.org/officeDocument/2006/relationships/hyperlink" Target="https://twitter.com/styrosfr" TargetMode="External"/><Relationship Id="rId1911" Type="http://schemas.openxmlformats.org/officeDocument/2006/relationships/hyperlink" Target="http://pbs.twimg.com/profile_images/838883830354296833/SqrifF1o_normal.jpg" TargetMode="External"/><Relationship Id="rId3669" Type="http://schemas.openxmlformats.org/officeDocument/2006/relationships/hyperlink" Target="https://twitter.com/misterr__cap" TargetMode="External"/><Relationship Id="rId797" Type="http://schemas.openxmlformats.org/officeDocument/2006/relationships/hyperlink" Target="https://t.co/N0SH7TPBYz" TargetMode="External"/><Relationship Id="rId2478" Type="http://schemas.openxmlformats.org/officeDocument/2006/relationships/hyperlink" Target="http://pbs.twimg.com/profile_images/715176402270744578/_sp4eOr7_normal.jpg" TargetMode="External"/><Relationship Id="rId3876" Type="http://schemas.openxmlformats.org/officeDocument/2006/relationships/hyperlink" Target="https://twitter.com/pornstarsno1fan" TargetMode="External"/><Relationship Id="rId4927" Type="http://schemas.openxmlformats.org/officeDocument/2006/relationships/hyperlink" Target="https://twitter.com/pr1malg3ar" TargetMode="External"/><Relationship Id="rId1287" Type="http://schemas.openxmlformats.org/officeDocument/2006/relationships/hyperlink" Target="http://pbs.twimg.com/profile_images/819483166994001920/YUPqcUut_normal.jpg" TargetMode="External"/><Relationship Id="rId2685" Type="http://schemas.openxmlformats.org/officeDocument/2006/relationships/hyperlink" Target="http://pbs.twimg.com/profile_images/926812905764372480/PUsBupta_normal.jpg" TargetMode="External"/><Relationship Id="rId2892" Type="http://schemas.openxmlformats.org/officeDocument/2006/relationships/hyperlink" Target="https://twitter.com/loperosal" TargetMode="External"/><Relationship Id="rId3529" Type="http://schemas.openxmlformats.org/officeDocument/2006/relationships/hyperlink" Target="https://twitter.com/naoka_yoshihara" TargetMode="External"/><Relationship Id="rId3736" Type="http://schemas.openxmlformats.org/officeDocument/2006/relationships/hyperlink" Target="https://twitter.com/adam18563069" TargetMode="External"/><Relationship Id="rId3943" Type="http://schemas.openxmlformats.org/officeDocument/2006/relationships/hyperlink" Target="https://twitter.com/vg24_pl" TargetMode="External"/><Relationship Id="rId657" Type="http://schemas.openxmlformats.org/officeDocument/2006/relationships/hyperlink" Target="https://t.co/8u8uknzBNv" TargetMode="External"/><Relationship Id="rId864" Type="http://schemas.openxmlformats.org/officeDocument/2006/relationships/hyperlink" Target="http://pbs.twimg.com/profile_images/707653722340507648/5Axyw_ge_normal.jpg" TargetMode="External"/><Relationship Id="rId1494" Type="http://schemas.openxmlformats.org/officeDocument/2006/relationships/hyperlink" Target="http://pbs.twimg.com/profile_images/894525297168498689/yJqLx5DW_normal.jpg" TargetMode="External"/><Relationship Id="rId2338" Type="http://schemas.openxmlformats.org/officeDocument/2006/relationships/hyperlink" Target="http://pbs.twimg.com/profile_images/898473261251649536/JyTYWQr7_normal.jpg" TargetMode="External"/><Relationship Id="rId2545" Type="http://schemas.openxmlformats.org/officeDocument/2006/relationships/hyperlink" Target="http://pbs.twimg.com/profile_images/925289437113868289/Zf5xDuLx_normal.jpg" TargetMode="External"/><Relationship Id="rId2752" Type="http://schemas.openxmlformats.org/officeDocument/2006/relationships/hyperlink" Target="http://pbs.twimg.com/profile_images/793235148796006402/sAjjvRXO_normal.jpg" TargetMode="External"/><Relationship Id="rId3803" Type="http://schemas.openxmlformats.org/officeDocument/2006/relationships/hyperlink" Target="https://twitter.com/rezz" TargetMode="External"/><Relationship Id="rId517" Type="http://schemas.openxmlformats.org/officeDocument/2006/relationships/hyperlink" Target="https://t.co/wVOTHfLXVq" TargetMode="External"/><Relationship Id="rId724" Type="http://schemas.openxmlformats.org/officeDocument/2006/relationships/hyperlink" Target="https://t.co/iBcT1R3muS" TargetMode="External"/><Relationship Id="rId931" Type="http://schemas.openxmlformats.org/officeDocument/2006/relationships/hyperlink" Target="http://pbs.twimg.com/profile_images/833168691403620352/Sx6sM5kE_normal.jpg" TargetMode="External"/><Relationship Id="rId1147" Type="http://schemas.openxmlformats.org/officeDocument/2006/relationships/hyperlink" Target="http://pbs.twimg.com/profile_images/925294475039166464/FmH4-VSe_normal.jpg" TargetMode="External"/><Relationship Id="rId1354" Type="http://schemas.openxmlformats.org/officeDocument/2006/relationships/hyperlink" Target="http://pbs.twimg.com/profile_images/915189367903342592/Z7CMWE3p_normal.jpg" TargetMode="External"/><Relationship Id="rId1561" Type="http://schemas.openxmlformats.org/officeDocument/2006/relationships/hyperlink" Target="http://pbs.twimg.com/profile_images/583633356690165760/bZZo9sGR_normal.jpg" TargetMode="External"/><Relationship Id="rId2405" Type="http://schemas.openxmlformats.org/officeDocument/2006/relationships/hyperlink" Target="http://abs.twimg.com/sticky/default_profile_images/default_profile_normal.png" TargetMode="External"/><Relationship Id="rId2612" Type="http://schemas.openxmlformats.org/officeDocument/2006/relationships/hyperlink" Target="http://pbs.twimg.com/profile_images/912507555829637120/Ji9q4Lvt_normal.jpg" TargetMode="External"/><Relationship Id="rId60" Type="http://schemas.openxmlformats.org/officeDocument/2006/relationships/hyperlink" Target="https://t.co/SW7ZftMqiN" TargetMode="External"/><Relationship Id="rId1007" Type="http://schemas.openxmlformats.org/officeDocument/2006/relationships/hyperlink" Target="http://pbs.twimg.com/profile_images/857509173541486593/bRl4TEPC_normal.jpg" TargetMode="External"/><Relationship Id="rId1214" Type="http://schemas.openxmlformats.org/officeDocument/2006/relationships/hyperlink" Target="http://pbs.twimg.com/profile_images/766036795750572032/fTsGHG8v_normal.jpg" TargetMode="External"/><Relationship Id="rId1421" Type="http://schemas.openxmlformats.org/officeDocument/2006/relationships/hyperlink" Target="http://pbs.twimg.com/profile_images/690860504370266112/nuSnEOGk_normal.jpg" TargetMode="External"/><Relationship Id="rId4577" Type="http://schemas.openxmlformats.org/officeDocument/2006/relationships/hyperlink" Target="https://twitter.com/mrmochazo" TargetMode="External"/><Relationship Id="rId4784" Type="http://schemas.openxmlformats.org/officeDocument/2006/relationships/hyperlink" Target="https://twitter.com/bdazz_" TargetMode="External"/><Relationship Id="rId3179" Type="http://schemas.openxmlformats.org/officeDocument/2006/relationships/hyperlink" Target="https://twitter.com/erbruhumo" TargetMode="External"/><Relationship Id="rId3386" Type="http://schemas.openxmlformats.org/officeDocument/2006/relationships/hyperlink" Target="https://twitter.com/alexandrborisik" TargetMode="External"/><Relationship Id="rId3593" Type="http://schemas.openxmlformats.org/officeDocument/2006/relationships/hyperlink" Target="https://twitter.com/luluvb0r" TargetMode="External"/><Relationship Id="rId4437" Type="http://schemas.openxmlformats.org/officeDocument/2006/relationships/hyperlink" Target="https://twitter.com/mp431" TargetMode="External"/><Relationship Id="rId4644" Type="http://schemas.openxmlformats.org/officeDocument/2006/relationships/hyperlink" Target="https://twitter.com/belongmcr" TargetMode="External"/><Relationship Id="rId2195" Type="http://schemas.openxmlformats.org/officeDocument/2006/relationships/hyperlink" Target="http://pbs.twimg.com/profile_images/891331190342529025/YB7Dn5cQ_normal.jpg" TargetMode="External"/><Relationship Id="rId3039" Type="http://schemas.openxmlformats.org/officeDocument/2006/relationships/hyperlink" Target="https://twitter.com/popolcave5452" TargetMode="External"/><Relationship Id="rId3246" Type="http://schemas.openxmlformats.org/officeDocument/2006/relationships/hyperlink" Target="https://twitter.com/brash_esports" TargetMode="External"/><Relationship Id="rId3453" Type="http://schemas.openxmlformats.org/officeDocument/2006/relationships/hyperlink" Target="https://twitter.com/sd_plissken97" TargetMode="External"/><Relationship Id="rId4851" Type="http://schemas.openxmlformats.org/officeDocument/2006/relationships/hyperlink" Target="https://twitter.com/ninette03700" TargetMode="External"/><Relationship Id="rId167" Type="http://schemas.openxmlformats.org/officeDocument/2006/relationships/hyperlink" Target="https://t.co/DJ3YaQhg7N" TargetMode="External"/><Relationship Id="rId374" Type="http://schemas.openxmlformats.org/officeDocument/2006/relationships/hyperlink" Target="https://t.co/M3nXLdh6fJ" TargetMode="External"/><Relationship Id="rId581" Type="http://schemas.openxmlformats.org/officeDocument/2006/relationships/hyperlink" Target="https://t.co/1OFCzAhEKv" TargetMode="External"/><Relationship Id="rId2055" Type="http://schemas.openxmlformats.org/officeDocument/2006/relationships/hyperlink" Target="http://pbs.twimg.com/profile_images/873011204243017729/mLOngZue_normal.jpg" TargetMode="External"/><Relationship Id="rId2262" Type="http://schemas.openxmlformats.org/officeDocument/2006/relationships/hyperlink" Target="http://pbs.twimg.com/profile_images/763571154770661377/HeEZb-Hk_normal.jpg" TargetMode="External"/><Relationship Id="rId3106" Type="http://schemas.openxmlformats.org/officeDocument/2006/relationships/hyperlink" Target="https://twitter.com/zavvi" TargetMode="External"/><Relationship Id="rId3660" Type="http://schemas.openxmlformats.org/officeDocument/2006/relationships/hyperlink" Target="https://twitter.com/samasama_4649" TargetMode="External"/><Relationship Id="rId4504" Type="http://schemas.openxmlformats.org/officeDocument/2006/relationships/hyperlink" Target="https://twitter.com/wecaver" TargetMode="External"/><Relationship Id="rId4711" Type="http://schemas.openxmlformats.org/officeDocument/2006/relationships/hyperlink" Target="https://twitter.com/hoosiier" TargetMode="External"/><Relationship Id="rId234" Type="http://schemas.openxmlformats.org/officeDocument/2006/relationships/hyperlink" Target="https://t.co/2CnLJ9bo8U" TargetMode="External"/><Relationship Id="rId3313" Type="http://schemas.openxmlformats.org/officeDocument/2006/relationships/hyperlink" Target="https://twitter.com/retr0j" TargetMode="External"/><Relationship Id="rId3520" Type="http://schemas.openxmlformats.org/officeDocument/2006/relationships/hyperlink" Target="https://twitter.com/juliotulin1" TargetMode="External"/><Relationship Id="rId441" Type="http://schemas.openxmlformats.org/officeDocument/2006/relationships/hyperlink" Target="https://t.co/EoN4CWEd6E" TargetMode="External"/><Relationship Id="rId1071" Type="http://schemas.openxmlformats.org/officeDocument/2006/relationships/hyperlink" Target="http://pbs.twimg.com/profile_images/833141711119454209/1mC6ed19_normal.jpg" TargetMode="External"/><Relationship Id="rId2122" Type="http://schemas.openxmlformats.org/officeDocument/2006/relationships/hyperlink" Target="http://pbs.twimg.com/profile_images/926230698570190848/DxHMgL45_normal.jpg" TargetMode="External"/><Relationship Id="rId301" Type="http://schemas.openxmlformats.org/officeDocument/2006/relationships/hyperlink" Target="https://t.co/Fh9Y8cppuK" TargetMode="External"/><Relationship Id="rId1888" Type="http://schemas.openxmlformats.org/officeDocument/2006/relationships/hyperlink" Target="http://pbs.twimg.com/profile_images/922915945080934400/5vvbegkp_normal.jpg" TargetMode="External"/><Relationship Id="rId2939" Type="http://schemas.openxmlformats.org/officeDocument/2006/relationships/hyperlink" Target="https://twitter.com/dagashiexsp" TargetMode="External"/><Relationship Id="rId4087" Type="http://schemas.openxmlformats.org/officeDocument/2006/relationships/hyperlink" Target="https://twitter.com/inpinkmel" TargetMode="External"/><Relationship Id="rId4294" Type="http://schemas.openxmlformats.org/officeDocument/2006/relationships/hyperlink" Target="https://twitter.com/maulporris" TargetMode="External"/><Relationship Id="rId1748" Type="http://schemas.openxmlformats.org/officeDocument/2006/relationships/hyperlink" Target="http://pbs.twimg.com/profile_images/890598076963971072/_CFhA0Y4_normal.jpg" TargetMode="External"/><Relationship Id="rId4154" Type="http://schemas.openxmlformats.org/officeDocument/2006/relationships/hyperlink" Target="https://twitter.com/guillaumehotton" TargetMode="External"/><Relationship Id="rId4361" Type="http://schemas.openxmlformats.org/officeDocument/2006/relationships/hyperlink" Target="https://twitter.com/galaxyroyal5" TargetMode="External"/><Relationship Id="rId1955" Type="http://schemas.openxmlformats.org/officeDocument/2006/relationships/hyperlink" Target="http://pbs.twimg.com/profile_images/632468005876813824/aKTjbFt9_normal.jpg" TargetMode="External"/><Relationship Id="rId3170" Type="http://schemas.openxmlformats.org/officeDocument/2006/relationships/hyperlink" Target="https://twitter.com/hoosiertb" TargetMode="External"/><Relationship Id="rId4014" Type="http://schemas.openxmlformats.org/officeDocument/2006/relationships/hyperlink" Target="https://twitter.com/pepsiweed" TargetMode="External"/><Relationship Id="rId4221" Type="http://schemas.openxmlformats.org/officeDocument/2006/relationships/hyperlink" Target="https://twitter.com/j3lly_butt" TargetMode="External"/><Relationship Id="rId1608" Type="http://schemas.openxmlformats.org/officeDocument/2006/relationships/hyperlink" Target="http://pbs.twimg.com/profile_images/925110323815759872/hjvVsNi9_normal.jpg" TargetMode="External"/><Relationship Id="rId1815" Type="http://schemas.openxmlformats.org/officeDocument/2006/relationships/hyperlink" Target="http://pbs.twimg.com/profile_images/607521489299099648/rbh-5x0w_normal.png" TargetMode="External"/><Relationship Id="rId3030" Type="http://schemas.openxmlformats.org/officeDocument/2006/relationships/hyperlink" Target="https://twitter.com/ninjastoppel" TargetMode="External"/><Relationship Id="rId189" Type="http://schemas.openxmlformats.org/officeDocument/2006/relationships/hyperlink" Target="http://t.co/WXOrSEbHJA" TargetMode="External"/><Relationship Id="rId396" Type="http://schemas.openxmlformats.org/officeDocument/2006/relationships/hyperlink" Target="https://t.co/q3sNbxrBOy" TargetMode="External"/><Relationship Id="rId2077" Type="http://schemas.openxmlformats.org/officeDocument/2006/relationships/hyperlink" Target="http://pbs.twimg.com/profile_images/925848994529628161/vFknE-_U_normal.jpg" TargetMode="External"/><Relationship Id="rId2284" Type="http://schemas.openxmlformats.org/officeDocument/2006/relationships/hyperlink" Target="http://pbs.twimg.com/profile_images/1418597405/yatsu_normal.jpg" TargetMode="External"/><Relationship Id="rId2491" Type="http://schemas.openxmlformats.org/officeDocument/2006/relationships/hyperlink" Target="http://pbs.twimg.com/profile_images/844267762876858372/uSjpDjCy_normal.jpg" TargetMode="External"/><Relationship Id="rId3128" Type="http://schemas.openxmlformats.org/officeDocument/2006/relationships/hyperlink" Target="https://twitter.com/chanveary" TargetMode="External"/><Relationship Id="rId3335" Type="http://schemas.openxmlformats.org/officeDocument/2006/relationships/hyperlink" Target="https://twitter.com/96ivanmr" TargetMode="External"/><Relationship Id="rId3542" Type="http://schemas.openxmlformats.org/officeDocument/2006/relationships/hyperlink" Target="https://twitter.com/xxseeker671x" TargetMode="External"/><Relationship Id="rId3987" Type="http://schemas.openxmlformats.org/officeDocument/2006/relationships/hyperlink" Target="https://twitter.com/nautilus_147" TargetMode="External"/><Relationship Id="rId256" Type="http://schemas.openxmlformats.org/officeDocument/2006/relationships/hyperlink" Target="https://t.co/MbFEOEjAWJ" TargetMode="External"/><Relationship Id="rId463" Type="http://schemas.openxmlformats.org/officeDocument/2006/relationships/hyperlink" Target="https://t.co/eO6t2oac3t" TargetMode="External"/><Relationship Id="rId670" Type="http://schemas.openxmlformats.org/officeDocument/2006/relationships/hyperlink" Target="https://t.co/7NdmeZFH4B" TargetMode="External"/><Relationship Id="rId1093" Type="http://schemas.openxmlformats.org/officeDocument/2006/relationships/hyperlink" Target="http://pbs.twimg.com/profile_images/925003799407632384/rLkJKhfq_normal.jpg" TargetMode="External"/><Relationship Id="rId2144" Type="http://schemas.openxmlformats.org/officeDocument/2006/relationships/hyperlink" Target="http://pbs.twimg.com/profile_images/758052464734113792/sVghWN02_normal.jpg" TargetMode="External"/><Relationship Id="rId2351" Type="http://schemas.openxmlformats.org/officeDocument/2006/relationships/hyperlink" Target="http://pbs.twimg.com/profile_images/464772415327698945/bglBji9e_normal.jpeg" TargetMode="External"/><Relationship Id="rId2589" Type="http://schemas.openxmlformats.org/officeDocument/2006/relationships/hyperlink" Target="http://pbs.twimg.com/profile_images/913889495052898304/W1DlHcDm_normal.jpg" TargetMode="External"/><Relationship Id="rId2796" Type="http://schemas.openxmlformats.org/officeDocument/2006/relationships/hyperlink" Target="http://pbs.twimg.com/profile_images/926690360427982850/MRdzRUvA_normal.jpg" TargetMode="External"/><Relationship Id="rId3402" Type="http://schemas.openxmlformats.org/officeDocument/2006/relationships/hyperlink" Target="https://twitter.com/biomac26" TargetMode="External"/><Relationship Id="rId3847" Type="http://schemas.openxmlformats.org/officeDocument/2006/relationships/hyperlink" Target="https://twitter.com/kg_heretic" TargetMode="External"/><Relationship Id="rId4800" Type="http://schemas.openxmlformats.org/officeDocument/2006/relationships/hyperlink" Target="https://twitter.com/nwhoever" TargetMode="External"/><Relationship Id="rId116" Type="http://schemas.openxmlformats.org/officeDocument/2006/relationships/hyperlink" Target="https://t.co/cP3G29fjlP" TargetMode="External"/><Relationship Id="rId323" Type="http://schemas.openxmlformats.org/officeDocument/2006/relationships/hyperlink" Target="https://t.co/81q5wBAzdK" TargetMode="External"/><Relationship Id="rId530" Type="http://schemas.openxmlformats.org/officeDocument/2006/relationships/hyperlink" Target="https://t.co/ZcowhvOSOv" TargetMode="External"/><Relationship Id="rId768" Type="http://schemas.openxmlformats.org/officeDocument/2006/relationships/hyperlink" Target="https://t.co/p6FGvPBRWH" TargetMode="External"/><Relationship Id="rId975" Type="http://schemas.openxmlformats.org/officeDocument/2006/relationships/hyperlink" Target="http://pbs.twimg.com/profile_images/865351828111675393/It7GIxXW_normal.jpg" TargetMode="External"/><Relationship Id="rId1160" Type="http://schemas.openxmlformats.org/officeDocument/2006/relationships/hyperlink" Target="http://pbs.twimg.com/profile_images/906741172105879553/LCBBobho_normal.jpg" TargetMode="External"/><Relationship Id="rId1398" Type="http://schemas.openxmlformats.org/officeDocument/2006/relationships/hyperlink" Target="http://pbs.twimg.com/profile_images/705871165072478209/r20Lp7ym_normal.jpg" TargetMode="External"/><Relationship Id="rId2004" Type="http://schemas.openxmlformats.org/officeDocument/2006/relationships/hyperlink" Target="http://pbs.twimg.com/profile_images/926619070098575360/1hXcxddy_normal.jpg" TargetMode="External"/><Relationship Id="rId2211" Type="http://schemas.openxmlformats.org/officeDocument/2006/relationships/hyperlink" Target="http://pbs.twimg.com/profile_images/926413677422612480/lUv1TmKf_normal.jpg" TargetMode="External"/><Relationship Id="rId2449" Type="http://schemas.openxmlformats.org/officeDocument/2006/relationships/hyperlink" Target="http://pbs.twimg.com/profile_images/740693318397493254/t_oUKRrm_normal.jpg" TargetMode="External"/><Relationship Id="rId2656" Type="http://schemas.openxmlformats.org/officeDocument/2006/relationships/hyperlink" Target="http://pbs.twimg.com/profile_images/926231824405278726/y8lb3hsr_normal.jpg" TargetMode="External"/><Relationship Id="rId2863" Type="http://schemas.openxmlformats.org/officeDocument/2006/relationships/hyperlink" Target="http://pbs.twimg.com/profile_images/923026199638630400/i5Qp6iDM_normal.jpg" TargetMode="External"/><Relationship Id="rId3707" Type="http://schemas.openxmlformats.org/officeDocument/2006/relationships/hyperlink" Target="https://twitter.com/remixnv" TargetMode="External"/><Relationship Id="rId3914" Type="http://schemas.openxmlformats.org/officeDocument/2006/relationships/hyperlink" Target="https://twitter.com/thekiller852" TargetMode="External"/><Relationship Id="rId628" Type="http://schemas.openxmlformats.org/officeDocument/2006/relationships/hyperlink" Target="https://t.co/yeH1KD6CRP" TargetMode="External"/><Relationship Id="rId835" Type="http://schemas.openxmlformats.org/officeDocument/2006/relationships/hyperlink" Target="http://pbs.twimg.com/profile_images/884777664514576385/CbGSu8MT_normal.jpg" TargetMode="External"/><Relationship Id="rId1258" Type="http://schemas.openxmlformats.org/officeDocument/2006/relationships/hyperlink" Target="http://pbs.twimg.com/profile_images/897455831746306049/cVWRIDia_normal.jpg" TargetMode="External"/><Relationship Id="rId1465" Type="http://schemas.openxmlformats.org/officeDocument/2006/relationships/hyperlink" Target="http://pbs.twimg.com/profile_images/3437530024/e25ce61e1c6dc0c9fd5009fe1555d15e_normal.jpeg" TargetMode="External"/><Relationship Id="rId1672" Type="http://schemas.openxmlformats.org/officeDocument/2006/relationships/hyperlink" Target="http://pbs.twimg.com/profile_images/837456450687488000/241pomnr_normal.jpg" TargetMode="External"/><Relationship Id="rId2309" Type="http://schemas.openxmlformats.org/officeDocument/2006/relationships/hyperlink" Target="http://pbs.twimg.com/profile_images/824973742811930626/PORIEvUb_normal.jpg" TargetMode="External"/><Relationship Id="rId2516" Type="http://schemas.openxmlformats.org/officeDocument/2006/relationships/hyperlink" Target="http://pbs.twimg.com/profile_images/913958227192238080/URzf56j8_normal.jpg" TargetMode="External"/><Relationship Id="rId2723" Type="http://schemas.openxmlformats.org/officeDocument/2006/relationships/hyperlink" Target="http://pbs.twimg.com/profile_images/926441217583280128/R8bft6KJ_normal.jpg" TargetMode="External"/><Relationship Id="rId4176" Type="http://schemas.openxmlformats.org/officeDocument/2006/relationships/hyperlink" Target="https://twitter.com/mariobermejo5" TargetMode="External"/><Relationship Id="rId1020" Type="http://schemas.openxmlformats.org/officeDocument/2006/relationships/hyperlink" Target="http://pbs.twimg.com/profile_images/918021862596206593/hMafgQip_normal.jpg" TargetMode="External"/><Relationship Id="rId1118" Type="http://schemas.openxmlformats.org/officeDocument/2006/relationships/hyperlink" Target="http://pbs.twimg.com/profile_images/877308796841979904/cXO_4fLh_normal.jpg" TargetMode="External"/><Relationship Id="rId1325" Type="http://schemas.openxmlformats.org/officeDocument/2006/relationships/hyperlink" Target="http://pbs.twimg.com/profile_images/920973559262072832/sfPmbe09_normal.jpg" TargetMode="External"/><Relationship Id="rId1532" Type="http://schemas.openxmlformats.org/officeDocument/2006/relationships/hyperlink" Target="http://pbs.twimg.com/profile_images/920894129403506688/dnTHvaHw_normal.jpg" TargetMode="External"/><Relationship Id="rId1977" Type="http://schemas.openxmlformats.org/officeDocument/2006/relationships/hyperlink" Target="http://pbs.twimg.com/profile_images/913464036859289601/QEAgnJOU_normal.jpg" TargetMode="External"/><Relationship Id="rId2930" Type="http://schemas.openxmlformats.org/officeDocument/2006/relationships/hyperlink" Target="https://twitter.com/vazquez151821" TargetMode="External"/><Relationship Id="rId4383" Type="http://schemas.openxmlformats.org/officeDocument/2006/relationships/hyperlink" Target="https://twitter.com/petertheleader" TargetMode="External"/><Relationship Id="rId4590" Type="http://schemas.openxmlformats.org/officeDocument/2006/relationships/hyperlink" Target="https://twitter.com/antoniodrvo11" TargetMode="External"/><Relationship Id="rId4688" Type="http://schemas.openxmlformats.org/officeDocument/2006/relationships/hyperlink" Target="https://twitter.com/aqxa_u" TargetMode="External"/><Relationship Id="rId902" Type="http://schemas.openxmlformats.org/officeDocument/2006/relationships/hyperlink" Target="http://pbs.twimg.com/profile_images/923484308769202177/zqen28z6_normal.jpg" TargetMode="External"/><Relationship Id="rId1837" Type="http://schemas.openxmlformats.org/officeDocument/2006/relationships/hyperlink" Target="http://pbs.twimg.com/profile_images/918872092308774912/L8do4QnY_normal.jpg" TargetMode="External"/><Relationship Id="rId3192" Type="http://schemas.openxmlformats.org/officeDocument/2006/relationships/hyperlink" Target="https://twitter.com/solodologamer" TargetMode="External"/><Relationship Id="rId3497" Type="http://schemas.openxmlformats.org/officeDocument/2006/relationships/hyperlink" Target="https://twitter.com/xenigmabitwx" TargetMode="External"/><Relationship Id="rId4036" Type="http://schemas.openxmlformats.org/officeDocument/2006/relationships/hyperlink" Target="https://twitter.com/zcar99" TargetMode="External"/><Relationship Id="rId4243" Type="http://schemas.openxmlformats.org/officeDocument/2006/relationships/hyperlink" Target="https://twitter.com/anime_seiyu_sen" TargetMode="External"/><Relationship Id="rId4450" Type="http://schemas.openxmlformats.org/officeDocument/2006/relationships/hyperlink" Target="https://twitter.com/bristolptd" TargetMode="External"/><Relationship Id="rId4895" Type="http://schemas.openxmlformats.org/officeDocument/2006/relationships/hyperlink" Target="https://twitter.com/mrchoderz" TargetMode="External"/><Relationship Id="rId31" Type="http://schemas.openxmlformats.org/officeDocument/2006/relationships/hyperlink" Target="https://t.co/M6jDRJqYEH" TargetMode="External"/><Relationship Id="rId2099" Type="http://schemas.openxmlformats.org/officeDocument/2006/relationships/hyperlink" Target="http://pbs.twimg.com/profile_images/1551308113/image_normal.jpg" TargetMode="External"/><Relationship Id="rId3052" Type="http://schemas.openxmlformats.org/officeDocument/2006/relationships/hyperlink" Target="https://twitter.com/reoriuu" TargetMode="External"/><Relationship Id="rId4103" Type="http://schemas.openxmlformats.org/officeDocument/2006/relationships/hyperlink" Target="https://twitter.com/waldhorinhio" TargetMode="External"/><Relationship Id="rId4310" Type="http://schemas.openxmlformats.org/officeDocument/2006/relationships/hyperlink" Target="https://twitter.com/devl_byakuya" TargetMode="External"/><Relationship Id="rId4548" Type="http://schemas.openxmlformats.org/officeDocument/2006/relationships/hyperlink" Target="https://twitter.com/sab96956391" TargetMode="External"/><Relationship Id="rId4755" Type="http://schemas.openxmlformats.org/officeDocument/2006/relationships/hyperlink" Target="https://twitter.com/penuhesp" TargetMode="External"/><Relationship Id="rId180" Type="http://schemas.openxmlformats.org/officeDocument/2006/relationships/hyperlink" Target="https://t.co/N7pFFhD0uC" TargetMode="External"/><Relationship Id="rId278" Type="http://schemas.openxmlformats.org/officeDocument/2006/relationships/hyperlink" Target="https://t.co/6mieNge0w9" TargetMode="External"/><Relationship Id="rId1904" Type="http://schemas.openxmlformats.org/officeDocument/2006/relationships/hyperlink" Target="http://pbs.twimg.com/profile_images/854289284702121984/KsinQb_0_normal.jpg" TargetMode="External"/><Relationship Id="rId3357" Type="http://schemas.openxmlformats.org/officeDocument/2006/relationships/hyperlink" Target="https://twitter.com/rmethod" TargetMode="External"/><Relationship Id="rId3564" Type="http://schemas.openxmlformats.org/officeDocument/2006/relationships/hyperlink" Target="https://twitter.com/panduhhgames" TargetMode="External"/><Relationship Id="rId3771" Type="http://schemas.openxmlformats.org/officeDocument/2006/relationships/hyperlink" Target="https://twitter.com/tales_1127" TargetMode="External"/><Relationship Id="rId4408" Type="http://schemas.openxmlformats.org/officeDocument/2006/relationships/hyperlink" Target="https://twitter.com/adrbossman" TargetMode="External"/><Relationship Id="rId4615" Type="http://schemas.openxmlformats.org/officeDocument/2006/relationships/hyperlink" Target="https://twitter.com/closcomol" TargetMode="External"/><Relationship Id="rId4822" Type="http://schemas.openxmlformats.org/officeDocument/2006/relationships/hyperlink" Target="https://twitter.com/claudesiellet" TargetMode="External"/><Relationship Id="rId485" Type="http://schemas.openxmlformats.org/officeDocument/2006/relationships/hyperlink" Target="https://t.co/jUpXUA0mCf" TargetMode="External"/><Relationship Id="rId692" Type="http://schemas.openxmlformats.org/officeDocument/2006/relationships/hyperlink" Target="https://t.co/tA4jpPa0nS" TargetMode="External"/><Relationship Id="rId2166" Type="http://schemas.openxmlformats.org/officeDocument/2006/relationships/hyperlink" Target="http://pbs.twimg.com/profile_images/898227945017356288/NiSW9lTJ_normal.jpg" TargetMode="External"/><Relationship Id="rId2373" Type="http://schemas.openxmlformats.org/officeDocument/2006/relationships/hyperlink" Target="http://pbs.twimg.com/profile_images/924670678216970241/OekvCF3D_normal.jpg" TargetMode="External"/><Relationship Id="rId2580" Type="http://schemas.openxmlformats.org/officeDocument/2006/relationships/hyperlink" Target="http://pbs.twimg.com/profile_images/923613508142379008/hTdQbCHe_normal.jpg" TargetMode="External"/><Relationship Id="rId3217" Type="http://schemas.openxmlformats.org/officeDocument/2006/relationships/hyperlink" Target="https://twitter.com/danielj10585535" TargetMode="External"/><Relationship Id="rId3424" Type="http://schemas.openxmlformats.org/officeDocument/2006/relationships/hyperlink" Target="https://twitter.com/snow_aki0919" TargetMode="External"/><Relationship Id="rId3631" Type="http://schemas.openxmlformats.org/officeDocument/2006/relationships/hyperlink" Target="https://twitter.com/kougyou_inm810" TargetMode="External"/><Relationship Id="rId3869" Type="http://schemas.openxmlformats.org/officeDocument/2006/relationships/hyperlink" Target="https://twitter.com/gridcorerts" TargetMode="External"/><Relationship Id="rId138" Type="http://schemas.openxmlformats.org/officeDocument/2006/relationships/hyperlink" Target="https://t.co/daXGvSR2rT" TargetMode="External"/><Relationship Id="rId345" Type="http://schemas.openxmlformats.org/officeDocument/2006/relationships/hyperlink" Target="https://t.co/vWZyYTCids" TargetMode="External"/><Relationship Id="rId552" Type="http://schemas.openxmlformats.org/officeDocument/2006/relationships/hyperlink" Target="https://t.co/ANdpakRkSI" TargetMode="External"/><Relationship Id="rId997" Type="http://schemas.openxmlformats.org/officeDocument/2006/relationships/hyperlink" Target="http://pbs.twimg.com/profile_images/683896899716395008/_pxLLFS3_normal.png" TargetMode="External"/><Relationship Id="rId1182" Type="http://schemas.openxmlformats.org/officeDocument/2006/relationships/hyperlink" Target="http://pbs.twimg.com/profile_images/760150260991819776/-20d33Qf_normal.jpg" TargetMode="External"/><Relationship Id="rId2026" Type="http://schemas.openxmlformats.org/officeDocument/2006/relationships/hyperlink" Target="http://pbs.twimg.com/profile_images/773215617319067648/VoEDeA6D_normal.jpg" TargetMode="External"/><Relationship Id="rId2233" Type="http://schemas.openxmlformats.org/officeDocument/2006/relationships/hyperlink" Target="http://pbs.twimg.com/profile_images/864503794792513536/Jo62LG3S_normal.jpg" TargetMode="External"/><Relationship Id="rId2440" Type="http://schemas.openxmlformats.org/officeDocument/2006/relationships/hyperlink" Target="http://pbs.twimg.com/profile_images/894558455226355712/1dfvZN6N_normal.jpg" TargetMode="External"/><Relationship Id="rId2678" Type="http://schemas.openxmlformats.org/officeDocument/2006/relationships/hyperlink" Target="http://pbs.twimg.com/profile_images/822790672403009536/7-JMp6Ib_normal.jpg" TargetMode="External"/><Relationship Id="rId2885" Type="http://schemas.openxmlformats.org/officeDocument/2006/relationships/hyperlink" Target="http://pbs.twimg.com/profile_images/830799624319414272/NhMmr9Us_normal.jpg" TargetMode="External"/><Relationship Id="rId3729" Type="http://schemas.openxmlformats.org/officeDocument/2006/relationships/hyperlink" Target="https://twitter.com/adriancaceress1" TargetMode="External"/><Relationship Id="rId3936" Type="http://schemas.openxmlformats.org/officeDocument/2006/relationships/hyperlink" Target="https://twitter.com/limonadasr" TargetMode="External"/><Relationship Id="rId205" Type="http://schemas.openxmlformats.org/officeDocument/2006/relationships/hyperlink" Target="https://t.co/PmGdJ7chWu" TargetMode="External"/><Relationship Id="rId412" Type="http://schemas.openxmlformats.org/officeDocument/2006/relationships/hyperlink" Target="https://t.co/5vjQhcyG16" TargetMode="External"/><Relationship Id="rId857" Type="http://schemas.openxmlformats.org/officeDocument/2006/relationships/hyperlink" Target="http://pbs.twimg.com/profile_images/879443035616051202/tkCtN43l_normal.jpg" TargetMode="External"/><Relationship Id="rId1042" Type="http://schemas.openxmlformats.org/officeDocument/2006/relationships/hyperlink" Target="http://pbs.twimg.com/profile_images/842370879036248064/VyGQpXI2_normal.jpg" TargetMode="External"/><Relationship Id="rId1487" Type="http://schemas.openxmlformats.org/officeDocument/2006/relationships/hyperlink" Target="http://pbs.twimg.com/profile_images/874587229666115586/dWHHGwZb_normal.jpg" TargetMode="External"/><Relationship Id="rId1694" Type="http://schemas.openxmlformats.org/officeDocument/2006/relationships/hyperlink" Target="http://pbs.twimg.com/profile_images/927131012580159488/Dh6dAMXT_normal.jpg" TargetMode="External"/><Relationship Id="rId2300" Type="http://schemas.openxmlformats.org/officeDocument/2006/relationships/hyperlink" Target="http://pbs.twimg.com/profile_images/901066778834460674/ud4M5PyC_normal.jpg" TargetMode="External"/><Relationship Id="rId2538" Type="http://schemas.openxmlformats.org/officeDocument/2006/relationships/hyperlink" Target="http://abs.twimg.com/sticky/default_profile_images/default_profile_normal.png" TargetMode="External"/><Relationship Id="rId2745" Type="http://schemas.openxmlformats.org/officeDocument/2006/relationships/hyperlink" Target="http://pbs.twimg.com/profile_images/735205799144919040/x-1841OZ_normal.jpg" TargetMode="External"/><Relationship Id="rId2952" Type="http://schemas.openxmlformats.org/officeDocument/2006/relationships/hyperlink" Target="https://twitter.com/chigztechreview" TargetMode="External"/><Relationship Id="rId4198" Type="http://schemas.openxmlformats.org/officeDocument/2006/relationships/hyperlink" Target="https://twitter.com/ralphdope26" TargetMode="External"/><Relationship Id="rId717" Type="http://schemas.openxmlformats.org/officeDocument/2006/relationships/hyperlink" Target="https://t.co/xvbFt3cE3T" TargetMode="External"/><Relationship Id="rId924" Type="http://schemas.openxmlformats.org/officeDocument/2006/relationships/hyperlink" Target="http://pbs.twimg.com/profile_images/897419337467920384/eWb7L4VG_normal.jpg" TargetMode="External"/><Relationship Id="rId1347" Type="http://schemas.openxmlformats.org/officeDocument/2006/relationships/hyperlink" Target="http://pbs.twimg.com/profile_images/908059941793021952/-TGoZsGs_normal.jpg" TargetMode="External"/><Relationship Id="rId1554" Type="http://schemas.openxmlformats.org/officeDocument/2006/relationships/hyperlink" Target="http://pbs.twimg.com/profile_images/926061830300090368/54X7HbT2_normal.jpg" TargetMode="External"/><Relationship Id="rId1761" Type="http://schemas.openxmlformats.org/officeDocument/2006/relationships/hyperlink" Target="http://pbs.twimg.com/profile_images/920573019625373696/b0SSRoRs_normal.jpg" TargetMode="External"/><Relationship Id="rId1999" Type="http://schemas.openxmlformats.org/officeDocument/2006/relationships/hyperlink" Target="http://pbs.twimg.com/profile_images/838734605989601282/mR8UCWA6_normal.jpg" TargetMode="External"/><Relationship Id="rId2605" Type="http://schemas.openxmlformats.org/officeDocument/2006/relationships/hyperlink" Target="http://pbs.twimg.com/profile_images/916084344627671040/rhdPTFMt_normal.jpg" TargetMode="External"/><Relationship Id="rId2812" Type="http://schemas.openxmlformats.org/officeDocument/2006/relationships/hyperlink" Target="http://pbs.twimg.com/profile_images/748354059917266945/7wK91p4W_normal.jpg" TargetMode="External"/><Relationship Id="rId4058" Type="http://schemas.openxmlformats.org/officeDocument/2006/relationships/hyperlink" Target="https://twitter.com/goldonator_" TargetMode="External"/><Relationship Id="rId4265" Type="http://schemas.openxmlformats.org/officeDocument/2006/relationships/hyperlink" Target="https://twitter.com/twtrlessrobby" TargetMode="External"/><Relationship Id="rId4472" Type="http://schemas.openxmlformats.org/officeDocument/2006/relationships/hyperlink" Target="https://twitter.com/hiirotti0" TargetMode="External"/><Relationship Id="rId53" Type="http://schemas.openxmlformats.org/officeDocument/2006/relationships/hyperlink" Target="https://t.co/tl6CBTa4iQ" TargetMode="External"/><Relationship Id="rId1207" Type="http://schemas.openxmlformats.org/officeDocument/2006/relationships/hyperlink" Target="http://pbs.twimg.com/profile_images/902522983926943745/_RmzBuiP_normal.jpg" TargetMode="External"/><Relationship Id="rId1414" Type="http://schemas.openxmlformats.org/officeDocument/2006/relationships/hyperlink" Target="http://pbs.twimg.com/profile_images/924637106604990464/1pA_LI2o_normal.jpg" TargetMode="External"/><Relationship Id="rId1621" Type="http://schemas.openxmlformats.org/officeDocument/2006/relationships/hyperlink" Target="http://pbs.twimg.com/profile_images/824846793921884160/ML-vloLK_normal.jpg" TargetMode="External"/><Relationship Id="rId1859" Type="http://schemas.openxmlformats.org/officeDocument/2006/relationships/hyperlink" Target="http://pbs.twimg.com/profile_images/378800000573731292/d7346de2ec68c9cbfc44dd2e824c2eb2_normal.jpeg" TargetMode="External"/><Relationship Id="rId3074" Type="http://schemas.openxmlformats.org/officeDocument/2006/relationships/hyperlink" Target="https://twitter.com/seboreve" TargetMode="External"/><Relationship Id="rId4125" Type="http://schemas.openxmlformats.org/officeDocument/2006/relationships/hyperlink" Target="https://twitter.com/vegardhland" TargetMode="External"/><Relationship Id="rId4777" Type="http://schemas.openxmlformats.org/officeDocument/2006/relationships/hyperlink" Target="https://twitter.com/wis_armstrong" TargetMode="External"/><Relationship Id="rId1719" Type="http://schemas.openxmlformats.org/officeDocument/2006/relationships/hyperlink" Target="http://pbs.twimg.com/profile_images/892669419565928449/s4zsyRV-_normal.jpg" TargetMode="External"/><Relationship Id="rId1926" Type="http://schemas.openxmlformats.org/officeDocument/2006/relationships/hyperlink" Target="http://pbs.twimg.com/profile_images/833243770627960836/oO55aKXk_normal.jpg" TargetMode="External"/><Relationship Id="rId3281" Type="http://schemas.openxmlformats.org/officeDocument/2006/relationships/hyperlink" Target="https://twitter.com/dexertofr" TargetMode="External"/><Relationship Id="rId3379" Type="http://schemas.openxmlformats.org/officeDocument/2006/relationships/hyperlink" Target="https://twitter.com/japtwap" TargetMode="External"/><Relationship Id="rId3586" Type="http://schemas.openxmlformats.org/officeDocument/2006/relationships/hyperlink" Target="https://twitter.com/goat2xs" TargetMode="External"/><Relationship Id="rId3793" Type="http://schemas.openxmlformats.org/officeDocument/2006/relationships/hyperlink" Target="https://twitter.com/wagusuke" TargetMode="External"/><Relationship Id="rId4332" Type="http://schemas.openxmlformats.org/officeDocument/2006/relationships/hyperlink" Target="https://twitter.com/brittanya187187" TargetMode="External"/><Relationship Id="rId4637" Type="http://schemas.openxmlformats.org/officeDocument/2006/relationships/hyperlink" Target="https://twitter.com/vandermeegames" TargetMode="External"/><Relationship Id="rId2090" Type="http://schemas.openxmlformats.org/officeDocument/2006/relationships/hyperlink" Target="http://pbs.twimg.com/profile_images/905266412582617088/LOXH5fIO_normal.jpg" TargetMode="External"/><Relationship Id="rId2188" Type="http://schemas.openxmlformats.org/officeDocument/2006/relationships/hyperlink" Target="http://pbs.twimg.com/profile_images/3084294296/e528a6c362818d32a6afc4ae28f01819_normal.jpeg" TargetMode="External"/><Relationship Id="rId2395" Type="http://schemas.openxmlformats.org/officeDocument/2006/relationships/hyperlink" Target="http://pbs.twimg.com/profile_images/780783370104107008/RhFDrq_V_normal.jpg" TargetMode="External"/><Relationship Id="rId3141" Type="http://schemas.openxmlformats.org/officeDocument/2006/relationships/hyperlink" Target="https://twitter.com/coleeeette" TargetMode="External"/><Relationship Id="rId3239" Type="http://schemas.openxmlformats.org/officeDocument/2006/relationships/hyperlink" Target="https://twitter.com/ogaainz" TargetMode="External"/><Relationship Id="rId3446" Type="http://schemas.openxmlformats.org/officeDocument/2006/relationships/hyperlink" Target="https://twitter.com/el_meca_" TargetMode="External"/><Relationship Id="rId4844" Type="http://schemas.openxmlformats.org/officeDocument/2006/relationships/hyperlink" Target="https://twitter.com/celinelpc" TargetMode="External"/><Relationship Id="rId367" Type="http://schemas.openxmlformats.org/officeDocument/2006/relationships/hyperlink" Target="https://t.co/s77dYtszob" TargetMode="External"/><Relationship Id="rId574" Type="http://schemas.openxmlformats.org/officeDocument/2006/relationships/hyperlink" Target="https://t.co/au3AAb1iVQ" TargetMode="External"/><Relationship Id="rId2048" Type="http://schemas.openxmlformats.org/officeDocument/2006/relationships/hyperlink" Target="http://pbs.twimg.com/profile_images/816749683439714305/4WwTakn1_normal.jpg" TargetMode="External"/><Relationship Id="rId2255" Type="http://schemas.openxmlformats.org/officeDocument/2006/relationships/hyperlink" Target="http://pbs.twimg.com/profile_images/725794910545178624/ti1Bdqyu_normal.jpg" TargetMode="External"/><Relationship Id="rId3001" Type="http://schemas.openxmlformats.org/officeDocument/2006/relationships/hyperlink" Target="https://twitter.com/tamosaurusrex" TargetMode="External"/><Relationship Id="rId3653" Type="http://schemas.openxmlformats.org/officeDocument/2006/relationships/hyperlink" Target="https://twitter.com/xxantonio_luis_" TargetMode="External"/><Relationship Id="rId3860" Type="http://schemas.openxmlformats.org/officeDocument/2006/relationships/hyperlink" Target="https://twitter.com/ashi_u_" TargetMode="External"/><Relationship Id="rId3958" Type="http://schemas.openxmlformats.org/officeDocument/2006/relationships/hyperlink" Target="https://twitter.com/jesuli__rc" TargetMode="External"/><Relationship Id="rId4704" Type="http://schemas.openxmlformats.org/officeDocument/2006/relationships/hyperlink" Target="https://twitter.com/bicheen" TargetMode="External"/><Relationship Id="rId4911" Type="http://schemas.openxmlformats.org/officeDocument/2006/relationships/hyperlink" Target="https://twitter.com/tschoeppeli" TargetMode="External"/><Relationship Id="rId227" Type="http://schemas.openxmlformats.org/officeDocument/2006/relationships/hyperlink" Target="https://t.co/H8LFjosM9b" TargetMode="External"/><Relationship Id="rId781" Type="http://schemas.openxmlformats.org/officeDocument/2006/relationships/hyperlink" Target="https://t.co/PuJZWeuJVx" TargetMode="External"/><Relationship Id="rId879" Type="http://schemas.openxmlformats.org/officeDocument/2006/relationships/hyperlink" Target="http://pbs.twimg.com/profile_images/1962389871/battlefield_2142_northern_strike_001_normal.jpg" TargetMode="External"/><Relationship Id="rId2462" Type="http://schemas.openxmlformats.org/officeDocument/2006/relationships/hyperlink" Target="http://pbs.twimg.com/profile_images/924389840212422656/YN-L5bAJ_normal.jpg" TargetMode="External"/><Relationship Id="rId2767" Type="http://schemas.openxmlformats.org/officeDocument/2006/relationships/hyperlink" Target="http://pbs.twimg.com/profile_images/737168025267277824/ZCp_XxJ7_normal.jpg" TargetMode="External"/><Relationship Id="rId3306" Type="http://schemas.openxmlformats.org/officeDocument/2006/relationships/hyperlink" Target="https://twitter.com/scdlv" TargetMode="External"/><Relationship Id="rId3513" Type="http://schemas.openxmlformats.org/officeDocument/2006/relationships/hyperlink" Target="https://twitter.com/mizuumi_ike" TargetMode="External"/><Relationship Id="rId3720" Type="http://schemas.openxmlformats.org/officeDocument/2006/relationships/hyperlink" Target="https://twitter.com/arconesjavi" TargetMode="External"/><Relationship Id="rId434" Type="http://schemas.openxmlformats.org/officeDocument/2006/relationships/hyperlink" Target="https://t.co/rlUocvbKMj" TargetMode="External"/><Relationship Id="rId641" Type="http://schemas.openxmlformats.org/officeDocument/2006/relationships/hyperlink" Target="https://t.co/6JLRFRQOAR" TargetMode="External"/><Relationship Id="rId739" Type="http://schemas.openxmlformats.org/officeDocument/2006/relationships/hyperlink" Target="https://t.co/RveE6NvC9i" TargetMode="External"/><Relationship Id="rId1064" Type="http://schemas.openxmlformats.org/officeDocument/2006/relationships/hyperlink" Target="http://pbs.twimg.com/profile_images/812289737759166464/d59HwwlR_normal.jpg" TargetMode="External"/><Relationship Id="rId1271" Type="http://schemas.openxmlformats.org/officeDocument/2006/relationships/hyperlink" Target="http://pbs.twimg.com/profile_images/916642173029961730/I1zwj7BI_normal.jpg" TargetMode="External"/><Relationship Id="rId1369" Type="http://schemas.openxmlformats.org/officeDocument/2006/relationships/hyperlink" Target="http://pbs.twimg.com/profile_images/924995436628160512/txFy2SyM_normal.jpg" TargetMode="External"/><Relationship Id="rId1576" Type="http://schemas.openxmlformats.org/officeDocument/2006/relationships/hyperlink" Target="http://pbs.twimg.com/profile_images/770342620539281408/_6ccbhUO_normal.jpg" TargetMode="External"/><Relationship Id="rId2115" Type="http://schemas.openxmlformats.org/officeDocument/2006/relationships/hyperlink" Target="http://pbs.twimg.com/profile_images/925362458738470912/69L7cQAy_normal.jpg" TargetMode="External"/><Relationship Id="rId2322" Type="http://schemas.openxmlformats.org/officeDocument/2006/relationships/hyperlink" Target="http://pbs.twimg.com/profile_images/645610661628772352/C9YUOJkf_normal.png" TargetMode="External"/><Relationship Id="rId2974" Type="http://schemas.openxmlformats.org/officeDocument/2006/relationships/hyperlink" Target="https://twitter.com/mizanur199" TargetMode="External"/><Relationship Id="rId3818" Type="http://schemas.openxmlformats.org/officeDocument/2006/relationships/hyperlink" Target="https://twitter.com/jawadlp" TargetMode="External"/><Relationship Id="rId501" Type="http://schemas.openxmlformats.org/officeDocument/2006/relationships/hyperlink" Target="http://t.co/sOeNeDdDbL" TargetMode="External"/><Relationship Id="rId946" Type="http://schemas.openxmlformats.org/officeDocument/2006/relationships/hyperlink" Target="http://pbs.twimg.com/profile_images/909697536171970560/RKMYlrG__normal.jpg" TargetMode="External"/><Relationship Id="rId1131" Type="http://schemas.openxmlformats.org/officeDocument/2006/relationships/hyperlink" Target="http://pbs.twimg.com/profile_images/924480260455809024/fNHNIT5R_normal.jpg" TargetMode="External"/><Relationship Id="rId1229" Type="http://schemas.openxmlformats.org/officeDocument/2006/relationships/hyperlink" Target="http://pbs.twimg.com/profile_images/907978682245042179/TH5VXSib_normal.jpg" TargetMode="External"/><Relationship Id="rId1783" Type="http://schemas.openxmlformats.org/officeDocument/2006/relationships/hyperlink" Target="http://pbs.twimg.com/profile_images/3670907835/01a8892206ea77833b7a006e5748dbb4_normal.jpeg" TargetMode="External"/><Relationship Id="rId1990" Type="http://schemas.openxmlformats.org/officeDocument/2006/relationships/hyperlink" Target="http://pbs.twimg.com/profile_images/891827767494418432/DwzdKxqe_normal.jpg" TargetMode="External"/><Relationship Id="rId2627" Type="http://schemas.openxmlformats.org/officeDocument/2006/relationships/hyperlink" Target="http://pbs.twimg.com/profile_images/857185765629067264/FdUy09ol_normal.jpg" TargetMode="External"/><Relationship Id="rId2834" Type="http://schemas.openxmlformats.org/officeDocument/2006/relationships/hyperlink" Target="http://abs.twimg.com/sticky/default_profile_images/default_profile_normal.png" TargetMode="External"/><Relationship Id="rId4287" Type="http://schemas.openxmlformats.org/officeDocument/2006/relationships/hyperlink" Target="https://twitter.com/ballast1005" TargetMode="External"/><Relationship Id="rId4494" Type="http://schemas.openxmlformats.org/officeDocument/2006/relationships/hyperlink" Target="https://twitter.com/jasonllimet" TargetMode="External"/><Relationship Id="rId75" Type="http://schemas.openxmlformats.org/officeDocument/2006/relationships/hyperlink" Target="https://t.co/kvivz5XzSM" TargetMode="External"/><Relationship Id="rId806" Type="http://schemas.openxmlformats.org/officeDocument/2006/relationships/hyperlink" Target="https://t.co/94xIN28iZi" TargetMode="External"/><Relationship Id="rId1436" Type="http://schemas.openxmlformats.org/officeDocument/2006/relationships/hyperlink" Target="http://pbs.twimg.com/profile_images/848396991667163137/Hfb2PjdN_normal.jpg" TargetMode="External"/><Relationship Id="rId1643" Type="http://schemas.openxmlformats.org/officeDocument/2006/relationships/hyperlink" Target="http://pbs.twimg.com/profile_images/916972487761575936/Q6evOu1Z_normal.jpg" TargetMode="External"/><Relationship Id="rId1850" Type="http://schemas.openxmlformats.org/officeDocument/2006/relationships/hyperlink" Target="http://pbs.twimg.com/profile_images/916758973017133056/RaG_kH3M_normal.jpg" TargetMode="External"/><Relationship Id="rId2901" Type="http://schemas.openxmlformats.org/officeDocument/2006/relationships/hyperlink" Target="https://twitter.com/eaa_tw" TargetMode="External"/><Relationship Id="rId3096" Type="http://schemas.openxmlformats.org/officeDocument/2006/relationships/hyperlink" Target="https://twitter.com/frapp_lecino" TargetMode="External"/><Relationship Id="rId4147" Type="http://schemas.openxmlformats.org/officeDocument/2006/relationships/hyperlink" Target="https://twitter.com/bleucorbeau" TargetMode="External"/><Relationship Id="rId4354" Type="http://schemas.openxmlformats.org/officeDocument/2006/relationships/hyperlink" Target="https://twitter.com/danielhcossio" TargetMode="External"/><Relationship Id="rId4561" Type="http://schemas.openxmlformats.org/officeDocument/2006/relationships/hyperlink" Target="https://twitter.com/martnpablo" TargetMode="External"/><Relationship Id="rId4799" Type="http://schemas.openxmlformats.org/officeDocument/2006/relationships/hyperlink" Target="https://twitter.com/danielp06975477" TargetMode="External"/><Relationship Id="rId1503" Type="http://schemas.openxmlformats.org/officeDocument/2006/relationships/hyperlink" Target="http://pbs.twimg.com/profile_images/922853044664066053/vlH3JGct_normal.jpg" TargetMode="External"/><Relationship Id="rId1710" Type="http://schemas.openxmlformats.org/officeDocument/2006/relationships/hyperlink" Target="http://abs.twimg.com/sticky/default_profile_images/default_profile_normal.png" TargetMode="External"/><Relationship Id="rId1948" Type="http://schemas.openxmlformats.org/officeDocument/2006/relationships/hyperlink" Target="http://pbs.twimg.com/profile_images/827839286032613376/AUSO8Yvi_normal.jpg" TargetMode="External"/><Relationship Id="rId3163" Type="http://schemas.openxmlformats.org/officeDocument/2006/relationships/hyperlink" Target="https://twitter.com/exceedzz" TargetMode="External"/><Relationship Id="rId3370" Type="http://schemas.openxmlformats.org/officeDocument/2006/relationships/hyperlink" Target="https://twitter.com/newbiesociety" TargetMode="External"/><Relationship Id="rId4007" Type="http://schemas.openxmlformats.org/officeDocument/2006/relationships/hyperlink" Target="https://twitter.com/gbaikrich" TargetMode="External"/><Relationship Id="rId4214" Type="http://schemas.openxmlformats.org/officeDocument/2006/relationships/hyperlink" Target="https://twitter.com/thedaykyri" TargetMode="External"/><Relationship Id="rId4421" Type="http://schemas.openxmlformats.org/officeDocument/2006/relationships/hyperlink" Target="https://twitter.com/senaka_admin" TargetMode="External"/><Relationship Id="rId4659" Type="http://schemas.openxmlformats.org/officeDocument/2006/relationships/hyperlink" Target="https://twitter.com/imvock1" TargetMode="External"/><Relationship Id="rId4866" Type="http://schemas.openxmlformats.org/officeDocument/2006/relationships/hyperlink" Target="https://twitter.com/run__cmc" TargetMode="External"/><Relationship Id="rId291" Type="http://schemas.openxmlformats.org/officeDocument/2006/relationships/hyperlink" Target="https://t.co/n0vTBvrl0a" TargetMode="External"/><Relationship Id="rId1808" Type="http://schemas.openxmlformats.org/officeDocument/2006/relationships/hyperlink" Target="http://pbs.twimg.com/profile_images/756370571152142336/65SiPsUt_normal.jpg" TargetMode="External"/><Relationship Id="rId3023" Type="http://schemas.openxmlformats.org/officeDocument/2006/relationships/hyperlink" Target="https://twitter.com/maaaaaarleeeeee" TargetMode="External"/><Relationship Id="rId3468" Type="http://schemas.openxmlformats.org/officeDocument/2006/relationships/hyperlink" Target="https://twitter.com/hyunkerudd" TargetMode="External"/><Relationship Id="rId3675" Type="http://schemas.openxmlformats.org/officeDocument/2006/relationships/hyperlink" Target="https://twitter.com/a_krazer" TargetMode="External"/><Relationship Id="rId3882" Type="http://schemas.openxmlformats.org/officeDocument/2006/relationships/hyperlink" Target="https://twitter.com/elpapisanchez9" TargetMode="External"/><Relationship Id="rId4519" Type="http://schemas.openxmlformats.org/officeDocument/2006/relationships/hyperlink" Target="https://twitter.com/woodsyedits" TargetMode="External"/><Relationship Id="rId4726" Type="http://schemas.openxmlformats.org/officeDocument/2006/relationships/hyperlink" Target="https://twitter.com/vvermillion656" TargetMode="External"/><Relationship Id="rId4933" Type="http://schemas.openxmlformats.org/officeDocument/2006/relationships/hyperlink" Target="https://twitter.com/hunterstefanich" TargetMode="External"/><Relationship Id="rId151" Type="http://schemas.openxmlformats.org/officeDocument/2006/relationships/hyperlink" Target="https://t.co/mvYJXDKT0s" TargetMode="External"/><Relationship Id="rId389" Type="http://schemas.openxmlformats.org/officeDocument/2006/relationships/hyperlink" Target="https://t.co/pZ6H6qLwu3" TargetMode="External"/><Relationship Id="rId596" Type="http://schemas.openxmlformats.org/officeDocument/2006/relationships/hyperlink" Target="https://t.co/eZyXdd1LtB" TargetMode="External"/><Relationship Id="rId2277" Type="http://schemas.openxmlformats.org/officeDocument/2006/relationships/hyperlink" Target="http://pbs.twimg.com/profile_images/755353185418481664/ooCOjUrN_normal.jpg" TargetMode="External"/><Relationship Id="rId2484" Type="http://schemas.openxmlformats.org/officeDocument/2006/relationships/hyperlink" Target="http://pbs.twimg.com/profile_images/921364532710305792/hoLVUtsV_normal.jpg" TargetMode="External"/><Relationship Id="rId2691" Type="http://schemas.openxmlformats.org/officeDocument/2006/relationships/hyperlink" Target="http://pbs.twimg.com/profile_images/912457339374047236/k81EE-OO_normal.jpg" TargetMode="External"/><Relationship Id="rId3230" Type="http://schemas.openxmlformats.org/officeDocument/2006/relationships/hyperlink" Target="https://twitter.com/dxg_op" TargetMode="External"/><Relationship Id="rId3328" Type="http://schemas.openxmlformats.org/officeDocument/2006/relationships/hyperlink" Target="https://twitter.com/rycierts" TargetMode="External"/><Relationship Id="rId3535" Type="http://schemas.openxmlformats.org/officeDocument/2006/relationships/hyperlink" Target="https://twitter.com/dragonholy_jol" TargetMode="External"/><Relationship Id="rId3742" Type="http://schemas.openxmlformats.org/officeDocument/2006/relationships/hyperlink" Target="https://twitter.com/miku39yuko" TargetMode="External"/><Relationship Id="rId249" Type="http://schemas.openxmlformats.org/officeDocument/2006/relationships/hyperlink" Target="http://t.co/WPHkmtLbht" TargetMode="External"/><Relationship Id="rId456" Type="http://schemas.openxmlformats.org/officeDocument/2006/relationships/hyperlink" Target="https://t.co/uorXe5PoEF" TargetMode="External"/><Relationship Id="rId663" Type="http://schemas.openxmlformats.org/officeDocument/2006/relationships/hyperlink" Target="https://t.co/BOCscITyZU" TargetMode="External"/><Relationship Id="rId870" Type="http://schemas.openxmlformats.org/officeDocument/2006/relationships/hyperlink" Target="http://pbs.twimg.com/profile_images/925816996960149505/T3fwirbQ_normal.jpg" TargetMode="External"/><Relationship Id="rId1086" Type="http://schemas.openxmlformats.org/officeDocument/2006/relationships/hyperlink" Target="http://pbs.twimg.com/profile_images/895288449564946433/AJSatkJW_normal.jpg" TargetMode="External"/><Relationship Id="rId1293" Type="http://schemas.openxmlformats.org/officeDocument/2006/relationships/hyperlink" Target="http://pbs.twimg.com/profile_images/922391804875550722/9XdSvz99_normal.jpg" TargetMode="External"/><Relationship Id="rId2137" Type="http://schemas.openxmlformats.org/officeDocument/2006/relationships/hyperlink" Target="http://pbs.twimg.com/profile_images/871127619357597698/dFLiF1nt_normal.jpg" TargetMode="External"/><Relationship Id="rId2344" Type="http://schemas.openxmlformats.org/officeDocument/2006/relationships/hyperlink" Target="http://pbs.twimg.com/profile_images/925458757609558016/N622UBLo_normal.jpg" TargetMode="External"/><Relationship Id="rId2551" Type="http://schemas.openxmlformats.org/officeDocument/2006/relationships/hyperlink" Target="http://pbs.twimg.com/profile_images/552099761642569729/Ik218MW5_normal.jpeg" TargetMode="External"/><Relationship Id="rId2789" Type="http://schemas.openxmlformats.org/officeDocument/2006/relationships/hyperlink" Target="http://pbs.twimg.com/profile_images/886567539047886848/4-25BoBU_normal.jpg" TargetMode="External"/><Relationship Id="rId2996" Type="http://schemas.openxmlformats.org/officeDocument/2006/relationships/hyperlink" Target="https://twitter.com/smasha1337" TargetMode="External"/><Relationship Id="rId109" Type="http://schemas.openxmlformats.org/officeDocument/2006/relationships/hyperlink" Target="https://t.co/mjQFXPm0tt" TargetMode="External"/><Relationship Id="rId316" Type="http://schemas.openxmlformats.org/officeDocument/2006/relationships/hyperlink" Target="https://t.co/NV0G7rOyrE" TargetMode="External"/><Relationship Id="rId523" Type="http://schemas.openxmlformats.org/officeDocument/2006/relationships/hyperlink" Target="https://t.co/p3tT4PPoRN" TargetMode="External"/><Relationship Id="rId968" Type="http://schemas.openxmlformats.org/officeDocument/2006/relationships/hyperlink" Target="http://pbs.twimg.com/profile_images/775837192652460033/CXmP6Z3-_normal.jpg" TargetMode="External"/><Relationship Id="rId1153" Type="http://schemas.openxmlformats.org/officeDocument/2006/relationships/hyperlink" Target="http://pbs.twimg.com/profile_images/443721366756286464/G0LjCntX_normal.png" TargetMode="External"/><Relationship Id="rId1598" Type="http://schemas.openxmlformats.org/officeDocument/2006/relationships/hyperlink" Target="http://pbs.twimg.com/profile_images/824902433931268096/ku1xY8fX_normal.jpg" TargetMode="External"/><Relationship Id="rId2204" Type="http://schemas.openxmlformats.org/officeDocument/2006/relationships/hyperlink" Target="http://pbs.twimg.com/profile_images/879733799302692869/M3ZeZjkT_normal.jpg" TargetMode="External"/><Relationship Id="rId2649" Type="http://schemas.openxmlformats.org/officeDocument/2006/relationships/hyperlink" Target="http://pbs.twimg.com/profile_images/925938059698249728/qrPUSvBE_normal.jpg" TargetMode="External"/><Relationship Id="rId2856" Type="http://schemas.openxmlformats.org/officeDocument/2006/relationships/hyperlink" Target="http://pbs.twimg.com/profile_images/872907828939370496/l6hND2ZB_normal.jpg" TargetMode="External"/><Relationship Id="rId3602" Type="http://schemas.openxmlformats.org/officeDocument/2006/relationships/hyperlink" Target="https://twitter.com/jobaaar" TargetMode="External"/><Relationship Id="rId3907" Type="http://schemas.openxmlformats.org/officeDocument/2006/relationships/hyperlink" Target="https://twitter.com/dvnt_pinkie" TargetMode="External"/><Relationship Id="rId97" Type="http://schemas.openxmlformats.org/officeDocument/2006/relationships/hyperlink" Target="https://t.co/KnSAMYROfN" TargetMode="External"/><Relationship Id="rId730" Type="http://schemas.openxmlformats.org/officeDocument/2006/relationships/hyperlink" Target="https://t.co/ixB1BQKEVH" TargetMode="External"/><Relationship Id="rId828" Type="http://schemas.openxmlformats.org/officeDocument/2006/relationships/hyperlink" Target="https://t.co/rxp1kKiHSD" TargetMode="External"/><Relationship Id="rId1013" Type="http://schemas.openxmlformats.org/officeDocument/2006/relationships/hyperlink" Target="http://pbs.twimg.com/profile_images/722892441993392128/ZIa5R9Z9_normal.jpg" TargetMode="External"/><Relationship Id="rId1360" Type="http://schemas.openxmlformats.org/officeDocument/2006/relationships/hyperlink" Target="http://pbs.twimg.com/profile_images/836664012821573632/eHQIpHnP_normal.jpg" TargetMode="External"/><Relationship Id="rId1458" Type="http://schemas.openxmlformats.org/officeDocument/2006/relationships/hyperlink" Target="http://pbs.twimg.com/profile_images/378800000045411827/58dca2053c85268ad3fb92c1116057cf_normal.jpeg" TargetMode="External"/><Relationship Id="rId1665" Type="http://schemas.openxmlformats.org/officeDocument/2006/relationships/hyperlink" Target="http://pbs.twimg.com/profile_images/926245243212591105/0fP7X2K5_normal.jpg" TargetMode="External"/><Relationship Id="rId1872" Type="http://schemas.openxmlformats.org/officeDocument/2006/relationships/hyperlink" Target="http://pbs.twimg.com/profile_images/378800000519463645/1bacb32cb897e745c303441dff9a623e_normal.jpeg" TargetMode="External"/><Relationship Id="rId2411" Type="http://schemas.openxmlformats.org/officeDocument/2006/relationships/hyperlink" Target="http://pbs.twimg.com/profile_images/922438765955768322/euboLFXn_normal.jpg" TargetMode="External"/><Relationship Id="rId2509" Type="http://schemas.openxmlformats.org/officeDocument/2006/relationships/hyperlink" Target="http://pbs.twimg.com/profile_images/833123513691209728/5n-fexHr_normal.jpg" TargetMode="External"/><Relationship Id="rId2716" Type="http://schemas.openxmlformats.org/officeDocument/2006/relationships/hyperlink" Target="http://pbs.twimg.com/profile_images/786568137495969792/hixcMvgW_normal.jpg" TargetMode="External"/><Relationship Id="rId4071" Type="http://schemas.openxmlformats.org/officeDocument/2006/relationships/hyperlink" Target="https://twitter.com/nelty_" TargetMode="External"/><Relationship Id="rId4169" Type="http://schemas.openxmlformats.org/officeDocument/2006/relationships/hyperlink" Target="https://twitter.com/aarongreenberg" TargetMode="External"/><Relationship Id="rId1220" Type="http://schemas.openxmlformats.org/officeDocument/2006/relationships/hyperlink" Target="http://pbs.twimg.com/profile_images/851447052970086401/Rv4rPfxT_normal.jpg" TargetMode="External"/><Relationship Id="rId1318" Type="http://schemas.openxmlformats.org/officeDocument/2006/relationships/hyperlink" Target="http://pbs.twimg.com/profile_images/923490092663980032/c95-5AUt_normal.jpg" TargetMode="External"/><Relationship Id="rId1525" Type="http://schemas.openxmlformats.org/officeDocument/2006/relationships/hyperlink" Target="http://pbs.twimg.com/profile_images/842911395515523072/QMqbzn3N_normal.jpg" TargetMode="External"/><Relationship Id="rId2923" Type="http://schemas.openxmlformats.org/officeDocument/2006/relationships/hyperlink" Target="https://twitter.com/frankiethetell" TargetMode="External"/><Relationship Id="rId4376" Type="http://schemas.openxmlformats.org/officeDocument/2006/relationships/hyperlink" Target="https://twitter.com/nightrts" TargetMode="External"/><Relationship Id="rId4583" Type="http://schemas.openxmlformats.org/officeDocument/2006/relationships/hyperlink" Target="https://twitter.com/alejo828628" TargetMode="External"/><Relationship Id="rId4790" Type="http://schemas.openxmlformats.org/officeDocument/2006/relationships/hyperlink" Target="https://twitter.com/crapgamergirl" TargetMode="External"/><Relationship Id="rId1732" Type="http://schemas.openxmlformats.org/officeDocument/2006/relationships/hyperlink" Target="http://pbs.twimg.com/profile_images/842037464428507136/YzGGIYRc_normal.jpg" TargetMode="External"/><Relationship Id="rId3185" Type="http://schemas.openxmlformats.org/officeDocument/2006/relationships/hyperlink" Target="https://twitter.com/yatagarasu_yyy" TargetMode="External"/><Relationship Id="rId3392" Type="http://schemas.openxmlformats.org/officeDocument/2006/relationships/hyperlink" Target="https://twitter.com/senseijussa" TargetMode="External"/><Relationship Id="rId4029" Type="http://schemas.openxmlformats.org/officeDocument/2006/relationships/hyperlink" Target="https://twitter.com/kitsuniz" TargetMode="External"/><Relationship Id="rId4236" Type="http://schemas.openxmlformats.org/officeDocument/2006/relationships/hyperlink" Target="https://twitter.com/radsilclaf" TargetMode="External"/><Relationship Id="rId4443" Type="http://schemas.openxmlformats.org/officeDocument/2006/relationships/hyperlink" Target="https://twitter.com/ygnow" TargetMode="External"/><Relationship Id="rId4650" Type="http://schemas.openxmlformats.org/officeDocument/2006/relationships/hyperlink" Target="https://twitter.com/killr_instnct94" TargetMode="External"/><Relationship Id="rId4888" Type="http://schemas.openxmlformats.org/officeDocument/2006/relationships/hyperlink" Target="https://twitter.com/luvkissessss" TargetMode="External"/><Relationship Id="rId24" Type="http://schemas.openxmlformats.org/officeDocument/2006/relationships/hyperlink" Target="https://t.co/yFp8YBCfoc" TargetMode="External"/><Relationship Id="rId2299" Type="http://schemas.openxmlformats.org/officeDocument/2006/relationships/hyperlink" Target="http://pbs.twimg.com/profile_images/575365468346839040/2Zq7Uu5v_normal.jpeg" TargetMode="External"/><Relationship Id="rId3045" Type="http://schemas.openxmlformats.org/officeDocument/2006/relationships/hyperlink" Target="https://twitter.com/tgnspanish" TargetMode="External"/><Relationship Id="rId3252" Type="http://schemas.openxmlformats.org/officeDocument/2006/relationships/hyperlink" Target="https://twitter.com/chariparrado" TargetMode="External"/><Relationship Id="rId3697" Type="http://schemas.openxmlformats.org/officeDocument/2006/relationships/hyperlink" Target="https://twitter.com/waltdlsney7" TargetMode="External"/><Relationship Id="rId4303" Type="http://schemas.openxmlformats.org/officeDocument/2006/relationships/hyperlink" Target="https://twitter.com/misterrmystical" TargetMode="External"/><Relationship Id="rId4510" Type="http://schemas.openxmlformats.org/officeDocument/2006/relationships/hyperlink" Target="https://twitter.com/minaton_cafe" TargetMode="External"/><Relationship Id="rId4748" Type="http://schemas.openxmlformats.org/officeDocument/2006/relationships/hyperlink" Target="https://twitter.com/moekie_" TargetMode="External"/><Relationship Id="rId173" Type="http://schemas.openxmlformats.org/officeDocument/2006/relationships/hyperlink" Target="https://t.co/b7sKUm1de3" TargetMode="External"/><Relationship Id="rId380" Type="http://schemas.openxmlformats.org/officeDocument/2006/relationships/hyperlink" Target="https://t.co/AOHZHE4X6Y" TargetMode="External"/><Relationship Id="rId2061" Type="http://schemas.openxmlformats.org/officeDocument/2006/relationships/hyperlink" Target="http://pbs.twimg.com/profile_images/835906731234496513/AlnoqH88_normal.jpg" TargetMode="External"/><Relationship Id="rId3112" Type="http://schemas.openxmlformats.org/officeDocument/2006/relationships/hyperlink" Target="https://twitter.com/theminecrftbarc" TargetMode="External"/><Relationship Id="rId3557" Type="http://schemas.openxmlformats.org/officeDocument/2006/relationships/hyperlink" Target="https://twitter.com/cutiebuono" TargetMode="External"/><Relationship Id="rId3764" Type="http://schemas.openxmlformats.org/officeDocument/2006/relationships/hyperlink" Target="https://twitter.com/ownedkg" TargetMode="External"/><Relationship Id="rId3971" Type="http://schemas.openxmlformats.org/officeDocument/2006/relationships/hyperlink" Target="https://twitter.com/enyaok" TargetMode="External"/><Relationship Id="rId4608" Type="http://schemas.openxmlformats.org/officeDocument/2006/relationships/hyperlink" Target="https://twitter.com/isparky79" TargetMode="External"/><Relationship Id="rId4815" Type="http://schemas.openxmlformats.org/officeDocument/2006/relationships/hyperlink" Target="https://twitter.com/chani_za" TargetMode="External"/><Relationship Id="rId240" Type="http://schemas.openxmlformats.org/officeDocument/2006/relationships/hyperlink" Target="https://t.co/SVTljwkjiP" TargetMode="External"/><Relationship Id="rId478" Type="http://schemas.openxmlformats.org/officeDocument/2006/relationships/hyperlink" Target="https://t.co/NzUJmZxm6W" TargetMode="External"/><Relationship Id="rId685" Type="http://schemas.openxmlformats.org/officeDocument/2006/relationships/hyperlink" Target="https://t.co/b4uWOXuwBE" TargetMode="External"/><Relationship Id="rId892" Type="http://schemas.openxmlformats.org/officeDocument/2006/relationships/hyperlink" Target="http://pbs.twimg.com/profile_images/884794291394142209/qsrVVLLt_normal.jpg" TargetMode="External"/><Relationship Id="rId2159" Type="http://schemas.openxmlformats.org/officeDocument/2006/relationships/hyperlink" Target="http://pbs.twimg.com/profile_images/439197148924481536/VEiDae_x_normal.jpeg" TargetMode="External"/><Relationship Id="rId2366" Type="http://schemas.openxmlformats.org/officeDocument/2006/relationships/hyperlink" Target="http://pbs.twimg.com/profile_images/926678626111692802/66_thc-J_normal.jpg" TargetMode="External"/><Relationship Id="rId2573" Type="http://schemas.openxmlformats.org/officeDocument/2006/relationships/hyperlink" Target="http://pbs.twimg.com/profile_images/926202708985397248/BjbSjBlb_normal.jpg" TargetMode="External"/><Relationship Id="rId2780" Type="http://schemas.openxmlformats.org/officeDocument/2006/relationships/hyperlink" Target="http://pbs.twimg.com/profile_images/923620531806629888/zJzpNS4P_normal.jpg" TargetMode="External"/><Relationship Id="rId3417" Type="http://schemas.openxmlformats.org/officeDocument/2006/relationships/hyperlink" Target="https://twitter.com/scufgaming" TargetMode="External"/><Relationship Id="rId3624" Type="http://schemas.openxmlformats.org/officeDocument/2006/relationships/hyperlink" Target="https://twitter.com/dow_pitbull" TargetMode="External"/><Relationship Id="rId3831" Type="http://schemas.openxmlformats.org/officeDocument/2006/relationships/hyperlink" Target="https://twitter.com/rogue_splashy" TargetMode="External"/><Relationship Id="rId100" Type="http://schemas.openxmlformats.org/officeDocument/2006/relationships/hyperlink" Target="https://t.co/dQ2ile59Ha" TargetMode="External"/><Relationship Id="rId338" Type="http://schemas.openxmlformats.org/officeDocument/2006/relationships/hyperlink" Target="https://t.co/UCalQMM6F2" TargetMode="External"/><Relationship Id="rId545" Type="http://schemas.openxmlformats.org/officeDocument/2006/relationships/hyperlink" Target="https://t.co/7fJla4IEbF" TargetMode="External"/><Relationship Id="rId752" Type="http://schemas.openxmlformats.org/officeDocument/2006/relationships/hyperlink" Target="https://t.co/RQf1xBQjBq" TargetMode="External"/><Relationship Id="rId1175" Type="http://schemas.openxmlformats.org/officeDocument/2006/relationships/hyperlink" Target="http://pbs.twimg.com/profile_images/856853188267446272/cXlgL-1h_normal.jpg" TargetMode="External"/><Relationship Id="rId1382" Type="http://schemas.openxmlformats.org/officeDocument/2006/relationships/hyperlink" Target="http://pbs.twimg.com/profile_images/927482508542746624/i9YDG-ra_normal.jpg" TargetMode="External"/><Relationship Id="rId2019" Type="http://schemas.openxmlformats.org/officeDocument/2006/relationships/hyperlink" Target="http://pbs.twimg.com/profile_images/917037268946309122/z9tNwQWP_normal.jpg" TargetMode="External"/><Relationship Id="rId2226" Type="http://schemas.openxmlformats.org/officeDocument/2006/relationships/hyperlink" Target="http://pbs.twimg.com/profile_images/923647919714131974/ebH06YxU_normal.jpg" TargetMode="External"/><Relationship Id="rId2433" Type="http://schemas.openxmlformats.org/officeDocument/2006/relationships/hyperlink" Target="http://pbs.twimg.com/profile_images/905143247650955265/SBLOKYDb_normal.jpg" TargetMode="External"/><Relationship Id="rId2640" Type="http://schemas.openxmlformats.org/officeDocument/2006/relationships/hyperlink" Target="http://abs.twimg.com/sticky/default_profile_images/default_profile_normal.png" TargetMode="External"/><Relationship Id="rId2878" Type="http://schemas.openxmlformats.org/officeDocument/2006/relationships/hyperlink" Target="http://pbs.twimg.com/profile_images/848142331647741953/D_gmQJGs_normal.jpg" TargetMode="External"/><Relationship Id="rId3929" Type="http://schemas.openxmlformats.org/officeDocument/2006/relationships/hyperlink" Target="https://twitter.com/bensimmons25" TargetMode="External"/><Relationship Id="rId4093" Type="http://schemas.openxmlformats.org/officeDocument/2006/relationships/hyperlink" Target="https://twitter.com/fleedom125" TargetMode="External"/><Relationship Id="rId405" Type="http://schemas.openxmlformats.org/officeDocument/2006/relationships/hyperlink" Target="https://t.co/sMwt9AyzjZ" TargetMode="External"/><Relationship Id="rId612" Type="http://schemas.openxmlformats.org/officeDocument/2006/relationships/hyperlink" Target="https://t.co/dXHRjBvCdi" TargetMode="External"/><Relationship Id="rId1035" Type="http://schemas.openxmlformats.org/officeDocument/2006/relationships/hyperlink" Target="http://pbs.twimg.com/profile_images/828509512487231488/96aTd6K3_normal.jpg" TargetMode="External"/><Relationship Id="rId1242" Type="http://schemas.openxmlformats.org/officeDocument/2006/relationships/hyperlink" Target="http://pbs.twimg.com/profile_images/872808170225270784/_ccP8lTm_normal.jpg" TargetMode="External"/><Relationship Id="rId1687" Type="http://schemas.openxmlformats.org/officeDocument/2006/relationships/hyperlink" Target="http://pbs.twimg.com/profile_images/918707333689065472/3qfavktd_normal.jpg" TargetMode="External"/><Relationship Id="rId1894" Type="http://schemas.openxmlformats.org/officeDocument/2006/relationships/hyperlink" Target="http://pbs.twimg.com/profile_images/909710569187536896/_9H16ZRm_normal.jpg" TargetMode="External"/><Relationship Id="rId2500" Type="http://schemas.openxmlformats.org/officeDocument/2006/relationships/hyperlink" Target="http://pbs.twimg.com/profile_images/740182241159073792/itLoACzL_normal.jpg" TargetMode="External"/><Relationship Id="rId2738" Type="http://schemas.openxmlformats.org/officeDocument/2006/relationships/hyperlink" Target="http://pbs.twimg.com/profile_images/885568538978734080/Xtk7zedu_normal.jpg" TargetMode="External"/><Relationship Id="rId2945" Type="http://schemas.openxmlformats.org/officeDocument/2006/relationships/hyperlink" Target="https://twitter.com/bubber" TargetMode="External"/><Relationship Id="rId4398" Type="http://schemas.openxmlformats.org/officeDocument/2006/relationships/hyperlink" Target="https://twitter.com/odawgyt" TargetMode="External"/><Relationship Id="rId917" Type="http://schemas.openxmlformats.org/officeDocument/2006/relationships/hyperlink" Target="http://pbs.twimg.com/profile_images/910801659961503745/hyL4TQHq_normal.jpg" TargetMode="External"/><Relationship Id="rId1102" Type="http://schemas.openxmlformats.org/officeDocument/2006/relationships/hyperlink" Target="http://pbs.twimg.com/profile_images/913153929910685696/bL42-M9v_normal.jpg" TargetMode="External"/><Relationship Id="rId1547" Type="http://schemas.openxmlformats.org/officeDocument/2006/relationships/hyperlink" Target="http://pbs.twimg.com/profile_images/829661140711927808/-zlrCTMN_normal.jpg" TargetMode="External"/><Relationship Id="rId1754" Type="http://schemas.openxmlformats.org/officeDocument/2006/relationships/hyperlink" Target="http://pbs.twimg.com/profile_images/781876566955548672/hfpgeVGJ_normal.jpg" TargetMode="External"/><Relationship Id="rId1961" Type="http://schemas.openxmlformats.org/officeDocument/2006/relationships/hyperlink" Target="http://pbs.twimg.com/profile_images/544887795639005184/TCmH7Y04_normal.png" TargetMode="External"/><Relationship Id="rId2805" Type="http://schemas.openxmlformats.org/officeDocument/2006/relationships/hyperlink" Target="http://pbs.twimg.com/profile_images/661653354263785472/JvIqyUIU_normal.jpg" TargetMode="External"/><Relationship Id="rId4160" Type="http://schemas.openxmlformats.org/officeDocument/2006/relationships/hyperlink" Target="https://twitter.com/xtralife_es" TargetMode="External"/><Relationship Id="rId4258" Type="http://schemas.openxmlformats.org/officeDocument/2006/relationships/hyperlink" Target="https://twitter.com/__thatpoofyfro_" TargetMode="External"/><Relationship Id="rId4465" Type="http://schemas.openxmlformats.org/officeDocument/2006/relationships/hyperlink" Target="https://twitter.com/mast3rfong" TargetMode="External"/><Relationship Id="rId46" Type="http://schemas.openxmlformats.org/officeDocument/2006/relationships/hyperlink" Target="https://t.co/VACXeOjcvY" TargetMode="External"/><Relationship Id="rId1407" Type="http://schemas.openxmlformats.org/officeDocument/2006/relationships/hyperlink" Target="http://pbs.twimg.com/profile_images/774008278120484865/xxHpgZHA_normal.jpg" TargetMode="External"/><Relationship Id="rId1614" Type="http://schemas.openxmlformats.org/officeDocument/2006/relationships/hyperlink" Target="http://pbs.twimg.com/profile_images/912186214806986752/L6GNoac2_normal.jpg" TargetMode="External"/><Relationship Id="rId1821" Type="http://schemas.openxmlformats.org/officeDocument/2006/relationships/hyperlink" Target="http://pbs.twimg.com/profile_images/532188956742660096/AC3RUMbn_normal.jpeg" TargetMode="External"/><Relationship Id="rId3067" Type="http://schemas.openxmlformats.org/officeDocument/2006/relationships/hyperlink" Target="https://twitter.com/myurariya2" TargetMode="External"/><Relationship Id="rId3274" Type="http://schemas.openxmlformats.org/officeDocument/2006/relationships/hyperlink" Target="https://twitter.com/breakablegaming" TargetMode="External"/><Relationship Id="rId4020" Type="http://schemas.openxmlformats.org/officeDocument/2006/relationships/hyperlink" Target="https://twitter.com/thiibzer" TargetMode="External"/><Relationship Id="rId4118" Type="http://schemas.openxmlformats.org/officeDocument/2006/relationships/hyperlink" Target="https://twitter.com/vg_ffbso" TargetMode="External"/><Relationship Id="rId4672" Type="http://schemas.openxmlformats.org/officeDocument/2006/relationships/hyperlink" Target="https://twitter.com/andreighinea1" TargetMode="External"/><Relationship Id="rId195" Type="http://schemas.openxmlformats.org/officeDocument/2006/relationships/hyperlink" Target="https://t.co/ipdGyOYSux" TargetMode="External"/><Relationship Id="rId1919" Type="http://schemas.openxmlformats.org/officeDocument/2006/relationships/hyperlink" Target="http://pbs.twimg.com/profile_images/859918103718887424/tpKu7GmY_normal.jpg" TargetMode="External"/><Relationship Id="rId3481" Type="http://schemas.openxmlformats.org/officeDocument/2006/relationships/hyperlink" Target="https://twitter.com/jeffag21" TargetMode="External"/><Relationship Id="rId3579" Type="http://schemas.openxmlformats.org/officeDocument/2006/relationships/hyperlink" Target="https://twitter.com/waltermoralessv" TargetMode="External"/><Relationship Id="rId3786" Type="http://schemas.openxmlformats.org/officeDocument/2006/relationships/hyperlink" Target="https://twitter.com/axel_trichard" TargetMode="External"/><Relationship Id="rId4325" Type="http://schemas.openxmlformats.org/officeDocument/2006/relationships/hyperlink" Target="https://twitter.com/i_am_florba" TargetMode="External"/><Relationship Id="rId4532" Type="http://schemas.openxmlformats.org/officeDocument/2006/relationships/hyperlink" Target="https://twitter.com/xerohyt" TargetMode="External"/><Relationship Id="rId2083" Type="http://schemas.openxmlformats.org/officeDocument/2006/relationships/hyperlink" Target="http://pbs.twimg.com/profile_images/919187073550209024/cM9N24KV_normal.jpg" TargetMode="External"/><Relationship Id="rId2290" Type="http://schemas.openxmlformats.org/officeDocument/2006/relationships/hyperlink" Target="http://pbs.twimg.com/profile_images/927505435485028352/6RAzE1MS_normal.jpg" TargetMode="External"/><Relationship Id="rId2388" Type="http://schemas.openxmlformats.org/officeDocument/2006/relationships/hyperlink" Target="http://pbs.twimg.com/profile_images/902379548834226178/L090MJD__normal.jpg" TargetMode="External"/><Relationship Id="rId2595" Type="http://schemas.openxmlformats.org/officeDocument/2006/relationships/hyperlink" Target="http://pbs.twimg.com/profile_images/923976224929730560/yMHhZZdS_normal.jpg" TargetMode="External"/><Relationship Id="rId3134" Type="http://schemas.openxmlformats.org/officeDocument/2006/relationships/hyperlink" Target="https://twitter.com/zachtehceo" TargetMode="External"/><Relationship Id="rId3341" Type="http://schemas.openxmlformats.org/officeDocument/2006/relationships/hyperlink" Target="https://twitter.com/meltdownvlc" TargetMode="External"/><Relationship Id="rId3439" Type="http://schemas.openxmlformats.org/officeDocument/2006/relationships/hyperlink" Target="https://twitter.com/mrmetalmangamin" TargetMode="External"/><Relationship Id="rId3993" Type="http://schemas.openxmlformats.org/officeDocument/2006/relationships/hyperlink" Target="https://twitter.com/sophiee_jadee_" TargetMode="External"/><Relationship Id="rId4837" Type="http://schemas.openxmlformats.org/officeDocument/2006/relationships/hyperlink" Target="https://twitter.com/j4l_w33ni3" TargetMode="External"/><Relationship Id="rId262" Type="http://schemas.openxmlformats.org/officeDocument/2006/relationships/hyperlink" Target="https://t.co/FLO7Cvgpul" TargetMode="External"/><Relationship Id="rId567" Type="http://schemas.openxmlformats.org/officeDocument/2006/relationships/hyperlink" Target="https://t.co/Su2R8BccQi" TargetMode="External"/><Relationship Id="rId1197" Type="http://schemas.openxmlformats.org/officeDocument/2006/relationships/hyperlink" Target="http://pbs.twimg.com/profile_images/922820099324526593/N0fe3Pyt_normal.jpg" TargetMode="External"/><Relationship Id="rId2150" Type="http://schemas.openxmlformats.org/officeDocument/2006/relationships/hyperlink" Target="http://pbs.twimg.com/profile_images/920728228771385344/ybgnCvQO_normal.jpg" TargetMode="External"/><Relationship Id="rId2248" Type="http://schemas.openxmlformats.org/officeDocument/2006/relationships/hyperlink" Target="http://pbs.twimg.com/profile_images/828561802245992450/zCgj6PP0_normal.jpg" TargetMode="External"/><Relationship Id="rId3201" Type="http://schemas.openxmlformats.org/officeDocument/2006/relationships/hyperlink" Target="https://twitter.com/barnsleylad1981" TargetMode="External"/><Relationship Id="rId3646" Type="http://schemas.openxmlformats.org/officeDocument/2006/relationships/hyperlink" Target="https://twitter.com/delpshirley" TargetMode="External"/><Relationship Id="rId3853" Type="http://schemas.openxmlformats.org/officeDocument/2006/relationships/hyperlink" Target="https://twitter.com/puregu_tokyo" TargetMode="External"/><Relationship Id="rId4904" Type="http://schemas.openxmlformats.org/officeDocument/2006/relationships/hyperlink" Target="https://twitter.com/v_mowgli" TargetMode="External"/><Relationship Id="rId122" Type="http://schemas.openxmlformats.org/officeDocument/2006/relationships/hyperlink" Target="https://t.co/y4nGiGSfVZ" TargetMode="External"/><Relationship Id="rId774" Type="http://schemas.openxmlformats.org/officeDocument/2006/relationships/hyperlink" Target="https://t.co/pHEFvZRlfN" TargetMode="External"/><Relationship Id="rId981" Type="http://schemas.openxmlformats.org/officeDocument/2006/relationships/hyperlink" Target="http://pbs.twimg.com/profile_images/829366670363799552/rMlOVaHh_normal.jpg" TargetMode="External"/><Relationship Id="rId1057" Type="http://schemas.openxmlformats.org/officeDocument/2006/relationships/hyperlink" Target="http://pbs.twimg.com/profile_images/885637496792469504/RHmpVMXU_normal.jpg" TargetMode="External"/><Relationship Id="rId2010" Type="http://schemas.openxmlformats.org/officeDocument/2006/relationships/hyperlink" Target="http://pbs.twimg.com/profile_images/1035523491/Sea_Star_on_a_Rocky_Beach__Baja_California__Mexico_normal.jpg" TargetMode="External"/><Relationship Id="rId2455" Type="http://schemas.openxmlformats.org/officeDocument/2006/relationships/hyperlink" Target="http://pbs.twimg.com/profile_images/853385830743912449/Yd4lKkkv_normal.jpg" TargetMode="External"/><Relationship Id="rId2662" Type="http://schemas.openxmlformats.org/officeDocument/2006/relationships/hyperlink" Target="http://pbs.twimg.com/profile_images/882714830792044544/jhGYdIFr_normal.jpg" TargetMode="External"/><Relationship Id="rId3506" Type="http://schemas.openxmlformats.org/officeDocument/2006/relationships/hyperlink" Target="https://twitter.com/nightofv5" TargetMode="External"/><Relationship Id="rId3713" Type="http://schemas.openxmlformats.org/officeDocument/2006/relationships/hyperlink" Target="https://twitter.com/randymash" TargetMode="External"/><Relationship Id="rId3920" Type="http://schemas.openxmlformats.org/officeDocument/2006/relationships/hyperlink" Target="https://twitter.com/nicokazandjian" TargetMode="External"/><Relationship Id="rId427" Type="http://schemas.openxmlformats.org/officeDocument/2006/relationships/hyperlink" Target="https://t.co/qcNcldbjoh" TargetMode="External"/><Relationship Id="rId634" Type="http://schemas.openxmlformats.org/officeDocument/2006/relationships/hyperlink" Target="https://t.co/DGZLGclNjA" TargetMode="External"/><Relationship Id="rId841" Type="http://schemas.openxmlformats.org/officeDocument/2006/relationships/hyperlink" Target="http://pbs.twimg.com/profile_images/902159333131264000/xZKRU8s3_normal.jpg" TargetMode="External"/><Relationship Id="rId1264" Type="http://schemas.openxmlformats.org/officeDocument/2006/relationships/hyperlink" Target="http://pbs.twimg.com/profile_images/914664474992349184/20dg7fOc_normal.jpg" TargetMode="External"/><Relationship Id="rId1471" Type="http://schemas.openxmlformats.org/officeDocument/2006/relationships/hyperlink" Target="http://pbs.twimg.com/profile_images/629043306639568896/rr9ErJ8O_normal.png" TargetMode="External"/><Relationship Id="rId1569" Type="http://schemas.openxmlformats.org/officeDocument/2006/relationships/hyperlink" Target="http://pbs.twimg.com/profile_images/877839009522872320/Cg18OCr4_normal.jpg" TargetMode="External"/><Relationship Id="rId2108" Type="http://schemas.openxmlformats.org/officeDocument/2006/relationships/hyperlink" Target="http://pbs.twimg.com/profile_images/3291080454/6b81c03a574bf3c9d0cd88388ecb70b2_normal.jpeg" TargetMode="External"/><Relationship Id="rId2315" Type="http://schemas.openxmlformats.org/officeDocument/2006/relationships/hyperlink" Target="http://pbs.twimg.com/profile_images/864193382901567489/9v59jCjr_normal.jpg" TargetMode="External"/><Relationship Id="rId2522" Type="http://schemas.openxmlformats.org/officeDocument/2006/relationships/hyperlink" Target="http://abs.twimg.com/sticky/default_profile_images/default_profile_normal.png" TargetMode="External"/><Relationship Id="rId2967" Type="http://schemas.openxmlformats.org/officeDocument/2006/relationships/hyperlink" Target="https://twitter.com/whea7s" TargetMode="External"/><Relationship Id="rId4182" Type="http://schemas.openxmlformats.org/officeDocument/2006/relationships/hyperlink" Target="https://twitter.com/danyancatsq" TargetMode="External"/><Relationship Id="rId701" Type="http://schemas.openxmlformats.org/officeDocument/2006/relationships/hyperlink" Target="https://t.co/W9iF80YtAe" TargetMode="External"/><Relationship Id="rId939" Type="http://schemas.openxmlformats.org/officeDocument/2006/relationships/hyperlink" Target="http://pbs.twimg.com/profile_images/892414803012198400/JHQcGDiA_normal.jpg" TargetMode="External"/><Relationship Id="rId1124" Type="http://schemas.openxmlformats.org/officeDocument/2006/relationships/hyperlink" Target="http://pbs.twimg.com/profile_images/807224781410107392/peAMA-Vk_normal.jpg" TargetMode="External"/><Relationship Id="rId1331" Type="http://schemas.openxmlformats.org/officeDocument/2006/relationships/hyperlink" Target="http://pbs.twimg.com/profile_images/926314476940529664/t2xlATMN_normal.jpg" TargetMode="External"/><Relationship Id="rId1776" Type="http://schemas.openxmlformats.org/officeDocument/2006/relationships/hyperlink" Target="http://pbs.twimg.com/profile_images/876743268104634368/edN0IQg1_normal.jpg" TargetMode="External"/><Relationship Id="rId1983" Type="http://schemas.openxmlformats.org/officeDocument/2006/relationships/hyperlink" Target="http://pbs.twimg.com/profile_images/914666238818762752/7OieO1-4_normal.jpg" TargetMode="External"/><Relationship Id="rId2827" Type="http://schemas.openxmlformats.org/officeDocument/2006/relationships/hyperlink" Target="http://pbs.twimg.com/profile_images/888075158178725892/07FGmrwe_normal.jpg" TargetMode="External"/><Relationship Id="rId4042" Type="http://schemas.openxmlformats.org/officeDocument/2006/relationships/hyperlink" Target="https://twitter.com/threedaysawsome" TargetMode="External"/><Relationship Id="rId4487" Type="http://schemas.openxmlformats.org/officeDocument/2006/relationships/hyperlink" Target="https://twitter.com/witsetse" TargetMode="External"/><Relationship Id="rId4694" Type="http://schemas.openxmlformats.org/officeDocument/2006/relationships/hyperlink" Target="https://twitter.com/seanjmofficial" TargetMode="External"/><Relationship Id="rId68" Type="http://schemas.openxmlformats.org/officeDocument/2006/relationships/hyperlink" Target="https://t.co/U0MUj0ICDM" TargetMode="External"/><Relationship Id="rId1429" Type="http://schemas.openxmlformats.org/officeDocument/2006/relationships/hyperlink" Target="http://pbs.twimg.com/profile_images/829463531452002304/d5i20UqZ_normal.jpg" TargetMode="External"/><Relationship Id="rId1636" Type="http://schemas.openxmlformats.org/officeDocument/2006/relationships/hyperlink" Target="http://pbs.twimg.com/profile_images/868464759829671936/0HGitFAk_normal.jpg" TargetMode="External"/><Relationship Id="rId1843" Type="http://schemas.openxmlformats.org/officeDocument/2006/relationships/hyperlink" Target="http://pbs.twimg.com/profile_images/909409515388522496/x9NJIpXe_normal.jpg" TargetMode="External"/><Relationship Id="rId3089" Type="http://schemas.openxmlformats.org/officeDocument/2006/relationships/hyperlink" Target="https://twitter.com/akitaso3_love" TargetMode="External"/><Relationship Id="rId3296" Type="http://schemas.openxmlformats.org/officeDocument/2006/relationships/hyperlink" Target="https://twitter.com/condiefly" TargetMode="External"/><Relationship Id="rId4347" Type="http://schemas.openxmlformats.org/officeDocument/2006/relationships/hyperlink" Target="https://twitter.com/markhiggsy007" TargetMode="External"/><Relationship Id="rId4554" Type="http://schemas.openxmlformats.org/officeDocument/2006/relationships/hyperlink" Target="https://twitter.com/dns_maxime" TargetMode="External"/><Relationship Id="rId4761" Type="http://schemas.openxmlformats.org/officeDocument/2006/relationships/hyperlink" Target="https://twitter.com/andrewvessel" TargetMode="External"/><Relationship Id="rId1703" Type="http://schemas.openxmlformats.org/officeDocument/2006/relationships/hyperlink" Target="http://pbs.twimg.com/profile_images/908921607560749059/0w2cx-Rv_normal.jpg" TargetMode="External"/><Relationship Id="rId1910" Type="http://schemas.openxmlformats.org/officeDocument/2006/relationships/hyperlink" Target="http://pbs.twimg.com/profile_images/844337458917470208/e_2ESkjy_normal.jpg" TargetMode="External"/><Relationship Id="rId3156" Type="http://schemas.openxmlformats.org/officeDocument/2006/relationships/hyperlink" Target="https://twitter.com/inferno_r1ft" TargetMode="External"/><Relationship Id="rId3363" Type="http://schemas.openxmlformats.org/officeDocument/2006/relationships/hyperlink" Target="https://twitter.com/davigo1995" TargetMode="External"/><Relationship Id="rId4207" Type="http://schemas.openxmlformats.org/officeDocument/2006/relationships/hyperlink" Target="https://twitter.com/mlgamingyoutube" TargetMode="External"/><Relationship Id="rId4414" Type="http://schemas.openxmlformats.org/officeDocument/2006/relationships/hyperlink" Target="https://twitter.com/imoreful" TargetMode="External"/><Relationship Id="rId4859" Type="http://schemas.openxmlformats.org/officeDocument/2006/relationships/hyperlink" Target="https://twitter.com/_lolz" TargetMode="External"/><Relationship Id="rId284" Type="http://schemas.openxmlformats.org/officeDocument/2006/relationships/hyperlink" Target="http://t.co/z5rQEvZyg1" TargetMode="External"/><Relationship Id="rId491" Type="http://schemas.openxmlformats.org/officeDocument/2006/relationships/hyperlink" Target="https://t.co/DNRE9gQ02P" TargetMode="External"/><Relationship Id="rId2172" Type="http://schemas.openxmlformats.org/officeDocument/2006/relationships/hyperlink" Target="http://pbs.twimg.com/profile_images/925614328853577728/gUKGSJss_normal.jpg" TargetMode="External"/><Relationship Id="rId3016" Type="http://schemas.openxmlformats.org/officeDocument/2006/relationships/hyperlink" Target="https://twitter.com/watchmixer" TargetMode="External"/><Relationship Id="rId3223" Type="http://schemas.openxmlformats.org/officeDocument/2006/relationships/hyperlink" Target="https://twitter.com/ufed" TargetMode="External"/><Relationship Id="rId3570" Type="http://schemas.openxmlformats.org/officeDocument/2006/relationships/hyperlink" Target="https://twitter.com/astroboy_13def" TargetMode="External"/><Relationship Id="rId3668" Type="http://schemas.openxmlformats.org/officeDocument/2006/relationships/hyperlink" Target="https://twitter.com/kilwarfare" TargetMode="External"/><Relationship Id="rId3875" Type="http://schemas.openxmlformats.org/officeDocument/2006/relationships/hyperlink" Target="https://twitter.com/synaptix3" TargetMode="External"/><Relationship Id="rId4621" Type="http://schemas.openxmlformats.org/officeDocument/2006/relationships/hyperlink" Target="https://twitter.com/codplayercards" TargetMode="External"/><Relationship Id="rId4719" Type="http://schemas.openxmlformats.org/officeDocument/2006/relationships/hyperlink" Target="https://twitter.com/arcticmacs" TargetMode="External"/><Relationship Id="rId4926" Type="http://schemas.openxmlformats.org/officeDocument/2006/relationships/hyperlink" Target="https://twitter.com/yimas444" TargetMode="External"/><Relationship Id="rId144" Type="http://schemas.openxmlformats.org/officeDocument/2006/relationships/hyperlink" Target="http://t.co/Xl708SD4pa" TargetMode="External"/><Relationship Id="rId589" Type="http://schemas.openxmlformats.org/officeDocument/2006/relationships/hyperlink" Target="https://t.co/3OcIWYpfyw" TargetMode="External"/><Relationship Id="rId796" Type="http://schemas.openxmlformats.org/officeDocument/2006/relationships/hyperlink" Target="https://t.co/i3TzMw04D5" TargetMode="External"/><Relationship Id="rId2477" Type="http://schemas.openxmlformats.org/officeDocument/2006/relationships/hyperlink" Target="http://pbs.twimg.com/profile_images/890696649894502400/snssprhN_normal.jpg" TargetMode="External"/><Relationship Id="rId2684" Type="http://schemas.openxmlformats.org/officeDocument/2006/relationships/hyperlink" Target="http://pbs.twimg.com/profile_images/922994495163125761/jumsa6KI_normal.jpg" TargetMode="External"/><Relationship Id="rId3430" Type="http://schemas.openxmlformats.org/officeDocument/2006/relationships/hyperlink" Target="https://twitter.com/puzzlehombre" TargetMode="External"/><Relationship Id="rId3528" Type="http://schemas.openxmlformats.org/officeDocument/2006/relationships/hyperlink" Target="https://twitter.com/julienkeys" TargetMode="External"/><Relationship Id="rId3735" Type="http://schemas.openxmlformats.org/officeDocument/2006/relationships/hyperlink" Target="https://twitter.com/sigumaneko1" TargetMode="External"/><Relationship Id="rId351" Type="http://schemas.openxmlformats.org/officeDocument/2006/relationships/hyperlink" Target="https://t.co/yRn9UMLAFQ" TargetMode="External"/><Relationship Id="rId449" Type="http://schemas.openxmlformats.org/officeDocument/2006/relationships/hyperlink" Target="https://t.co/Oyp6tWIA2v" TargetMode="External"/><Relationship Id="rId656" Type="http://schemas.openxmlformats.org/officeDocument/2006/relationships/hyperlink" Target="https://t.co/BAd2vO9Kxj" TargetMode="External"/><Relationship Id="rId863" Type="http://schemas.openxmlformats.org/officeDocument/2006/relationships/hyperlink" Target="http://pbs.twimg.com/profile_images/910242691946074114/Ny4nGKrA_normal.jpg" TargetMode="External"/><Relationship Id="rId1079" Type="http://schemas.openxmlformats.org/officeDocument/2006/relationships/hyperlink" Target="http://pbs.twimg.com/profile_images/862178494683459584/Zc-YdeUk_normal.jpg" TargetMode="External"/><Relationship Id="rId1286" Type="http://schemas.openxmlformats.org/officeDocument/2006/relationships/hyperlink" Target="http://pbs.twimg.com/profile_images/875338144698249216/hZC4wfsl_normal.jpg" TargetMode="External"/><Relationship Id="rId1493" Type="http://schemas.openxmlformats.org/officeDocument/2006/relationships/hyperlink" Target="http://pbs.twimg.com/profile_images/860913466936360960/7LBJ-A0e_normal.jpg" TargetMode="External"/><Relationship Id="rId2032" Type="http://schemas.openxmlformats.org/officeDocument/2006/relationships/hyperlink" Target="http://pbs.twimg.com/profile_images/919557810186268672/N8JPoPTZ_normal.jpg" TargetMode="External"/><Relationship Id="rId2337" Type="http://schemas.openxmlformats.org/officeDocument/2006/relationships/hyperlink" Target="http://pbs.twimg.com/profile_images/912661160570294272/C4XUQr3s_normal.jpg" TargetMode="External"/><Relationship Id="rId2544" Type="http://schemas.openxmlformats.org/officeDocument/2006/relationships/hyperlink" Target="http://pbs.twimg.com/profile_images/878408384055320578/x1Y6FTNc_normal.jpg" TargetMode="External"/><Relationship Id="rId2891" Type="http://schemas.openxmlformats.org/officeDocument/2006/relationships/hyperlink" Target="https://twitter.com/astrogaminguk" TargetMode="External"/><Relationship Id="rId2989" Type="http://schemas.openxmlformats.org/officeDocument/2006/relationships/hyperlink" Target="https://twitter.com/jordanenthy" TargetMode="External"/><Relationship Id="rId3942" Type="http://schemas.openxmlformats.org/officeDocument/2006/relationships/hyperlink" Target="https://twitter.com/albert_1wesker" TargetMode="External"/><Relationship Id="rId211" Type="http://schemas.openxmlformats.org/officeDocument/2006/relationships/hyperlink" Target="https://t.co/qDH3dqSqf9" TargetMode="External"/><Relationship Id="rId309" Type="http://schemas.openxmlformats.org/officeDocument/2006/relationships/hyperlink" Target="https://t.co/QPTfmbC2HA" TargetMode="External"/><Relationship Id="rId516" Type="http://schemas.openxmlformats.org/officeDocument/2006/relationships/hyperlink" Target="https://t.co/bvnhEwMCpx" TargetMode="External"/><Relationship Id="rId1146" Type="http://schemas.openxmlformats.org/officeDocument/2006/relationships/hyperlink" Target="http://pbs.twimg.com/profile_images/914378856341028864/wl4EYIND_normal.jpg" TargetMode="External"/><Relationship Id="rId1798" Type="http://schemas.openxmlformats.org/officeDocument/2006/relationships/hyperlink" Target="http://pbs.twimg.com/profile_images/925359944844558338/QVVC-98f_normal.jpg" TargetMode="External"/><Relationship Id="rId2751" Type="http://schemas.openxmlformats.org/officeDocument/2006/relationships/hyperlink" Target="http://pbs.twimg.com/profile_images/907922423055601664/ABYuvtcX_normal.jpg" TargetMode="External"/><Relationship Id="rId2849" Type="http://schemas.openxmlformats.org/officeDocument/2006/relationships/hyperlink" Target="http://pbs.twimg.com/profile_images/882949681613086723/Bi9x7-91_normal.jpg" TargetMode="External"/><Relationship Id="rId3802" Type="http://schemas.openxmlformats.org/officeDocument/2006/relationships/hyperlink" Target="https://twitter.com/tappy_0129" TargetMode="External"/><Relationship Id="rId723" Type="http://schemas.openxmlformats.org/officeDocument/2006/relationships/hyperlink" Target="https://t.co/VzTyhtOgXZ" TargetMode="External"/><Relationship Id="rId930" Type="http://schemas.openxmlformats.org/officeDocument/2006/relationships/hyperlink" Target="http://pbs.twimg.com/profile_images/815141507120308226/vHKMIzIV_normal.jpg" TargetMode="External"/><Relationship Id="rId1006" Type="http://schemas.openxmlformats.org/officeDocument/2006/relationships/hyperlink" Target="http://pbs.twimg.com/profile_images/924182305890975749/PAkbKkJH_normal.jpg" TargetMode="External"/><Relationship Id="rId1353" Type="http://schemas.openxmlformats.org/officeDocument/2006/relationships/hyperlink" Target="http://pbs.twimg.com/profile_images/745772223009427456/0lr0m8Nv_normal.jpg" TargetMode="External"/><Relationship Id="rId1560" Type="http://schemas.openxmlformats.org/officeDocument/2006/relationships/hyperlink" Target="http://pbs.twimg.com/profile_images/378800000313184280/cac803fc1d6cc8743f9668148799389c_normal.jpeg" TargetMode="External"/><Relationship Id="rId1658" Type="http://schemas.openxmlformats.org/officeDocument/2006/relationships/hyperlink" Target="http://pbs.twimg.com/profile_images/724515570503278592/Cw5ZMUSX_normal.jpg" TargetMode="External"/><Relationship Id="rId1865" Type="http://schemas.openxmlformats.org/officeDocument/2006/relationships/hyperlink" Target="http://pbs.twimg.com/profile_images/918080948830396417/5yzh8Uly_normal.jpg" TargetMode="External"/><Relationship Id="rId2404" Type="http://schemas.openxmlformats.org/officeDocument/2006/relationships/hyperlink" Target="http://pbs.twimg.com/profile_images/924756698417549312/e_sHw3DF_normal.jpg" TargetMode="External"/><Relationship Id="rId2611" Type="http://schemas.openxmlformats.org/officeDocument/2006/relationships/hyperlink" Target="http://pbs.twimg.com/profile_images/713382163475988480/R-AtmAKS_normal.jpg" TargetMode="External"/><Relationship Id="rId2709" Type="http://schemas.openxmlformats.org/officeDocument/2006/relationships/hyperlink" Target="http://pbs.twimg.com/profile_images/920153757253545989/2hlgQSRB_normal.jpg" TargetMode="External"/><Relationship Id="rId4064" Type="http://schemas.openxmlformats.org/officeDocument/2006/relationships/hyperlink" Target="https://twitter.com/sw1ftyyt" TargetMode="External"/><Relationship Id="rId4271" Type="http://schemas.openxmlformats.org/officeDocument/2006/relationships/hyperlink" Target="https://twitter.com/shaff_070" TargetMode="External"/><Relationship Id="rId1213" Type="http://schemas.openxmlformats.org/officeDocument/2006/relationships/hyperlink" Target="http://pbs.twimg.com/profile_images/909227598705594370/98adzrOl_normal.jpg" TargetMode="External"/><Relationship Id="rId1420" Type="http://schemas.openxmlformats.org/officeDocument/2006/relationships/hyperlink" Target="http://pbs.twimg.com/profile_images/378800000742187787/4fe8f880a41bdb966a4eb427517e6e3e_normal.jpeg" TargetMode="External"/><Relationship Id="rId1518" Type="http://schemas.openxmlformats.org/officeDocument/2006/relationships/hyperlink" Target="http://abs.twimg.com/sticky/default_profile_images/default_profile_normal.png" TargetMode="External"/><Relationship Id="rId2916" Type="http://schemas.openxmlformats.org/officeDocument/2006/relationships/hyperlink" Target="https://twitter.com/usmaan_ali" TargetMode="External"/><Relationship Id="rId3080" Type="http://schemas.openxmlformats.org/officeDocument/2006/relationships/hyperlink" Target="https://twitter.com/kevdogggggg689" TargetMode="External"/><Relationship Id="rId4131" Type="http://schemas.openxmlformats.org/officeDocument/2006/relationships/hyperlink" Target="https://twitter.com/fillewet" TargetMode="External"/><Relationship Id="rId4369" Type="http://schemas.openxmlformats.org/officeDocument/2006/relationships/hyperlink" Target="https://twitter.com/rein0ut" TargetMode="External"/><Relationship Id="rId4576" Type="http://schemas.openxmlformats.org/officeDocument/2006/relationships/hyperlink" Target="https://twitter.com/grimmbrendan" TargetMode="External"/><Relationship Id="rId4783" Type="http://schemas.openxmlformats.org/officeDocument/2006/relationships/hyperlink" Target="https://twitter.com/scroid_" TargetMode="External"/><Relationship Id="rId1725" Type="http://schemas.openxmlformats.org/officeDocument/2006/relationships/hyperlink" Target="http://pbs.twimg.com/profile_images/1357396945/grainger_games_logo_normal.png" TargetMode="External"/><Relationship Id="rId1932" Type="http://schemas.openxmlformats.org/officeDocument/2006/relationships/hyperlink" Target="http://pbs.twimg.com/profile_images/923999435893497857/g3CCrtwV_normal.jpg" TargetMode="External"/><Relationship Id="rId3178" Type="http://schemas.openxmlformats.org/officeDocument/2006/relationships/hyperlink" Target="https://twitter.com/ijxck_" TargetMode="External"/><Relationship Id="rId3385" Type="http://schemas.openxmlformats.org/officeDocument/2006/relationships/hyperlink" Target="https://twitter.com/jmappelmaxence" TargetMode="External"/><Relationship Id="rId3592" Type="http://schemas.openxmlformats.org/officeDocument/2006/relationships/hyperlink" Target="https://twitter.com/jotatoi_03" TargetMode="External"/><Relationship Id="rId4229" Type="http://schemas.openxmlformats.org/officeDocument/2006/relationships/hyperlink" Target="https://twitter.com/the_outcastkid" TargetMode="External"/><Relationship Id="rId4436" Type="http://schemas.openxmlformats.org/officeDocument/2006/relationships/hyperlink" Target="https://twitter.com/itzstrikke" TargetMode="External"/><Relationship Id="rId4643" Type="http://schemas.openxmlformats.org/officeDocument/2006/relationships/hyperlink" Target="https://twitter.com/gameisbestjp" TargetMode="External"/><Relationship Id="rId4850" Type="http://schemas.openxmlformats.org/officeDocument/2006/relationships/hyperlink" Target="https://twitter.com/thefatmandown" TargetMode="External"/><Relationship Id="rId17" Type="http://schemas.openxmlformats.org/officeDocument/2006/relationships/hyperlink" Target="https://t.co/NUZxEBxXmg" TargetMode="External"/><Relationship Id="rId2194" Type="http://schemas.openxmlformats.org/officeDocument/2006/relationships/hyperlink" Target="http://pbs.twimg.com/profile_images/857789775532740608/-WgMUQbe_normal.jpg" TargetMode="External"/><Relationship Id="rId3038" Type="http://schemas.openxmlformats.org/officeDocument/2006/relationships/hyperlink" Target="https://twitter.com/ilu2z" TargetMode="External"/><Relationship Id="rId3245" Type="http://schemas.openxmlformats.org/officeDocument/2006/relationships/hyperlink" Target="https://twitter.com/markfabela1" TargetMode="External"/><Relationship Id="rId3452" Type="http://schemas.openxmlformats.org/officeDocument/2006/relationships/hyperlink" Target="https://twitter.com/mishari228" TargetMode="External"/><Relationship Id="rId3897" Type="http://schemas.openxmlformats.org/officeDocument/2006/relationships/hyperlink" Target="https://twitter.com/auaudrm" TargetMode="External"/><Relationship Id="rId4503" Type="http://schemas.openxmlformats.org/officeDocument/2006/relationships/hyperlink" Target="https://twitter.com/dexerto" TargetMode="External"/><Relationship Id="rId4710" Type="http://schemas.openxmlformats.org/officeDocument/2006/relationships/hyperlink" Target="https://twitter.com/pro_assassin35" TargetMode="External"/><Relationship Id="rId166" Type="http://schemas.openxmlformats.org/officeDocument/2006/relationships/hyperlink" Target="https://t.co/6ul6ln1SSr" TargetMode="External"/><Relationship Id="rId373" Type="http://schemas.openxmlformats.org/officeDocument/2006/relationships/hyperlink" Target="http://t.co/gjCynKdsM0" TargetMode="External"/><Relationship Id="rId580" Type="http://schemas.openxmlformats.org/officeDocument/2006/relationships/hyperlink" Target="https://t.co/rqQwF1YVLL" TargetMode="External"/><Relationship Id="rId2054" Type="http://schemas.openxmlformats.org/officeDocument/2006/relationships/hyperlink" Target="http://pbs.twimg.com/profile_images/924963729569181697/g1vDyY3I_normal.jpg" TargetMode="External"/><Relationship Id="rId2261" Type="http://schemas.openxmlformats.org/officeDocument/2006/relationships/hyperlink" Target="http://pbs.twimg.com/profile_images/536663309156487168/WGdCBiEM_normal.jpeg" TargetMode="External"/><Relationship Id="rId2499" Type="http://schemas.openxmlformats.org/officeDocument/2006/relationships/hyperlink" Target="http://pbs.twimg.com/profile_images/750070140453224448/qJvjt7lp_normal.jpg" TargetMode="External"/><Relationship Id="rId3105" Type="http://schemas.openxmlformats.org/officeDocument/2006/relationships/hyperlink" Target="https://twitter.com/rothenn25" TargetMode="External"/><Relationship Id="rId3312" Type="http://schemas.openxmlformats.org/officeDocument/2006/relationships/hyperlink" Target="https://twitter.com/johnham47330122" TargetMode="External"/><Relationship Id="rId3757" Type="http://schemas.openxmlformats.org/officeDocument/2006/relationships/hyperlink" Target="https://twitter.com/krist3n_xo" TargetMode="External"/><Relationship Id="rId3964" Type="http://schemas.openxmlformats.org/officeDocument/2006/relationships/hyperlink" Target="https://twitter.com/raywiin_" TargetMode="External"/><Relationship Id="rId4808" Type="http://schemas.openxmlformats.org/officeDocument/2006/relationships/hyperlink" Target="https://twitter.com/matthewthereal1" TargetMode="External"/><Relationship Id="rId1" Type="http://schemas.openxmlformats.org/officeDocument/2006/relationships/hyperlink" Target="https://t.co/rOzgUUYMFi" TargetMode="External"/><Relationship Id="rId233" Type="http://schemas.openxmlformats.org/officeDocument/2006/relationships/hyperlink" Target="https://t.co/zsbjBHTbqu" TargetMode="External"/><Relationship Id="rId440" Type="http://schemas.openxmlformats.org/officeDocument/2006/relationships/hyperlink" Target="https://t.co/5nLaqenfGw" TargetMode="External"/><Relationship Id="rId678" Type="http://schemas.openxmlformats.org/officeDocument/2006/relationships/hyperlink" Target="https://t.co/MjB0iIi6Yb" TargetMode="External"/><Relationship Id="rId885" Type="http://schemas.openxmlformats.org/officeDocument/2006/relationships/hyperlink" Target="http://pbs.twimg.com/profile_images/853218345134559232/BHiXgTbM_normal.jpg" TargetMode="External"/><Relationship Id="rId1070" Type="http://schemas.openxmlformats.org/officeDocument/2006/relationships/hyperlink" Target="http://pbs.twimg.com/profile_images/917624650762477568/QUXea_uV_normal.jpg" TargetMode="External"/><Relationship Id="rId2121" Type="http://schemas.openxmlformats.org/officeDocument/2006/relationships/hyperlink" Target="http://pbs.twimg.com/profile_images/806841737733816321/geGSQkBG_normal.jpg" TargetMode="External"/><Relationship Id="rId2359" Type="http://schemas.openxmlformats.org/officeDocument/2006/relationships/hyperlink" Target="http://pbs.twimg.com/profile_images/892589353481814016/amexpBUb_normal.jpg" TargetMode="External"/><Relationship Id="rId2566" Type="http://schemas.openxmlformats.org/officeDocument/2006/relationships/hyperlink" Target="http://pbs.twimg.com/profile_images/855466248167149574/PiUj7u21_normal.jpg" TargetMode="External"/><Relationship Id="rId2773" Type="http://schemas.openxmlformats.org/officeDocument/2006/relationships/hyperlink" Target="http://pbs.twimg.com/profile_images/926103999408898048/X-iSVxAI_normal.jpg" TargetMode="External"/><Relationship Id="rId2980" Type="http://schemas.openxmlformats.org/officeDocument/2006/relationships/hyperlink" Target="https://twitter.com/philippebhanna" TargetMode="External"/><Relationship Id="rId3617" Type="http://schemas.openxmlformats.org/officeDocument/2006/relationships/hyperlink" Target="https://twitter.com/s170804" TargetMode="External"/><Relationship Id="rId3824" Type="http://schemas.openxmlformats.org/officeDocument/2006/relationships/hyperlink" Target="https://twitter.com/106vcc" TargetMode="External"/><Relationship Id="rId300" Type="http://schemas.openxmlformats.org/officeDocument/2006/relationships/hyperlink" Target="https://t.co/ovzvROKgIs" TargetMode="External"/><Relationship Id="rId538" Type="http://schemas.openxmlformats.org/officeDocument/2006/relationships/hyperlink" Target="https://t.co/7nfzjzcMhM" TargetMode="External"/><Relationship Id="rId745" Type="http://schemas.openxmlformats.org/officeDocument/2006/relationships/hyperlink" Target="https://t.co/lcqDSxD38q" TargetMode="External"/><Relationship Id="rId952" Type="http://schemas.openxmlformats.org/officeDocument/2006/relationships/hyperlink" Target="http://pbs.twimg.com/profile_images/922224870708076546/S89xSlNL_normal.jpg" TargetMode="External"/><Relationship Id="rId1168" Type="http://schemas.openxmlformats.org/officeDocument/2006/relationships/hyperlink" Target="http://pbs.twimg.com/profile_images/899165417528147968/QI12Y-JN_normal.jpg" TargetMode="External"/><Relationship Id="rId1375" Type="http://schemas.openxmlformats.org/officeDocument/2006/relationships/hyperlink" Target="http://pbs.twimg.com/profile_images/924450902060224512/UOk7elj4_normal.jpg" TargetMode="External"/><Relationship Id="rId1582" Type="http://schemas.openxmlformats.org/officeDocument/2006/relationships/hyperlink" Target="http://pbs.twimg.com/profile_images/601038701347676161/Wci3BtcK_normal.jpg" TargetMode="External"/><Relationship Id="rId2219" Type="http://schemas.openxmlformats.org/officeDocument/2006/relationships/hyperlink" Target="http://pbs.twimg.com/profile_images/917780916021481472/9zWLJMLv_normal.jpg" TargetMode="External"/><Relationship Id="rId2426" Type="http://schemas.openxmlformats.org/officeDocument/2006/relationships/hyperlink" Target="http://abs.twimg.com/sticky/default_profile_images/default_profile_normal.png" TargetMode="External"/><Relationship Id="rId2633" Type="http://schemas.openxmlformats.org/officeDocument/2006/relationships/hyperlink" Target="http://pbs.twimg.com/profile_images/924191528041549824/2ZzkZ_10_normal.jpg" TargetMode="External"/><Relationship Id="rId4086" Type="http://schemas.openxmlformats.org/officeDocument/2006/relationships/hyperlink" Target="https://twitter.com/karlaquevedo19" TargetMode="External"/><Relationship Id="rId81" Type="http://schemas.openxmlformats.org/officeDocument/2006/relationships/hyperlink" Target="https://t.co/l4Co3qNXkj" TargetMode="External"/><Relationship Id="rId605" Type="http://schemas.openxmlformats.org/officeDocument/2006/relationships/hyperlink" Target="https://t.co/BSU1wg1NrO" TargetMode="External"/><Relationship Id="rId812" Type="http://schemas.openxmlformats.org/officeDocument/2006/relationships/hyperlink" Target="https://t.co/rwvOVRjsxB" TargetMode="External"/><Relationship Id="rId1028" Type="http://schemas.openxmlformats.org/officeDocument/2006/relationships/hyperlink" Target="http://pbs.twimg.com/profile_images/765223056734318592/bpqTl19U_normal.jpg" TargetMode="External"/><Relationship Id="rId1235" Type="http://schemas.openxmlformats.org/officeDocument/2006/relationships/hyperlink" Target="http://pbs.twimg.com/profile_images/889793647109165057/cn0oO9wg_normal.jpg" TargetMode="External"/><Relationship Id="rId1442" Type="http://schemas.openxmlformats.org/officeDocument/2006/relationships/hyperlink" Target="http://pbs.twimg.com/profile_images/483601516805120000/ubx_GTsA_normal.png" TargetMode="External"/><Relationship Id="rId1887" Type="http://schemas.openxmlformats.org/officeDocument/2006/relationships/hyperlink" Target="http://pbs.twimg.com/profile_images/925506432576847872/zvdLVl-N_normal.jpg" TargetMode="External"/><Relationship Id="rId2840" Type="http://schemas.openxmlformats.org/officeDocument/2006/relationships/hyperlink" Target="http://pbs.twimg.com/profile_images/917712630982365185/YEILBmAO_normal.jpg" TargetMode="External"/><Relationship Id="rId2938" Type="http://schemas.openxmlformats.org/officeDocument/2006/relationships/hyperlink" Target="https://twitter.com/pgsports" TargetMode="External"/><Relationship Id="rId4293" Type="http://schemas.openxmlformats.org/officeDocument/2006/relationships/hyperlink" Target="https://twitter.com/xazizaj" TargetMode="External"/><Relationship Id="rId4598" Type="http://schemas.openxmlformats.org/officeDocument/2006/relationships/hyperlink" Target="https://twitter.com/bigbodyles" TargetMode="External"/><Relationship Id="rId1302" Type="http://schemas.openxmlformats.org/officeDocument/2006/relationships/hyperlink" Target="http://pbs.twimg.com/profile_images/890131706518396928/L415qxF9_normal.jpg" TargetMode="External"/><Relationship Id="rId1747" Type="http://schemas.openxmlformats.org/officeDocument/2006/relationships/hyperlink" Target="http://pbs.twimg.com/profile_images/840343594938564609/BW6bwVg8_normal.jpg" TargetMode="External"/><Relationship Id="rId1954" Type="http://schemas.openxmlformats.org/officeDocument/2006/relationships/hyperlink" Target="http://pbs.twimg.com/profile_images/917392340871872514/7xDgzkMs_normal.jpg" TargetMode="External"/><Relationship Id="rId2700" Type="http://schemas.openxmlformats.org/officeDocument/2006/relationships/hyperlink" Target="http://pbs.twimg.com/profile_images/862693939853307906/JObCDeqd_normal.jpg" TargetMode="External"/><Relationship Id="rId4153" Type="http://schemas.openxmlformats.org/officeDocument/2006/relationships/hyperlink" Target="https://twitter.com/menaceug" TargetMode="External"/><Relationship Id="rId4360" Type="http://schemas.openxmlformats.org/officeDocument/2006/relationships/hyperlink" Target="https://twitter.com/celliamb" TargetMode="External"/><Relationship Id="rId4458" Type="http://schemas.openxmlformats.org/officeDocument/2006/relationships/hyperlink" Target="https://twitter.com/marckopollo" TargetMode="External"/><Relationship Id="rId39" Type="http://schemas.openxmlformats.org/officeDocument/2006/relationships/hyperlink" Target="https://t.co/mhfUXSfA2z" TargetMode="External"/><Relationship Id="rId1607" Type="http://schemas.openxmlformats.org/officeDocument/2006/relationships/hyperlink" Target="http://pbs.twimg.com/profile_images/923134807105617925/aprlodpo_normal.jpg" TargetMode="External"/><Relationship Id="rId1814" Type="http://schemas.openxmlformats.org/officeDocument/2006/relationships/hyperlink" Target="http://pbs.twimg.com/profile_images/925021881152892934/S1rubvPU_normal.jpg" TargetMode="External"/><Relationship Id="rId3267" Type="http://schemas.openxmlformats.org/officeDocument/2006/relationships/hyperlink" Target="https://twitter.com/kou6626398" TargetMode="External"/><Relationship Id="rId4013" Type="http://schemas.openxmlformats.org/officeDocument/2006/relationships/hyperlink" Target="https://twitter.com/cortikiller99" TargetMode="External"/><Relationship Id="rId4220" Type="http://schemas.openxmlformats.org/officeDocument/2006/relationships/hyperlink" Target="https://twitter.com/den_jason93" TargetMode="External"/><Relationship Id="rId4665" Type="http://schemas.openxmlformats.org/officeDocument/2006/relationships/hyperlink" Target="https://twitter.com/qoopqoo" TargetMode="External"/><Relationship Id="rId4872" Type="http://schemas.openxmlformats.org/officeDocument/2006/relationships/hyperlink" Target="https://twitter.com/spectrabyteyt" TargetMode="External"/><Relationship Id="rId188" Type="http://schemas.openxmlformats.org/officeDocument/2006/relationships/hyperlink" Target="https://t.co/xL89KZfOyH" TargetMode="External"/><Relationship Id="rId395" Type="http://schemas.openxmlformats.org/officeDocument/2006/relationships/hyperlink" Target="https://t.co/L50i5Vxx7n" TargetMode="External"/><Relationship Id="rId2076" Type="http://schemas.openxmlformats.org/officeDocument/2006/relationships/hyperlink" Target="http://pbs.twimg.com/profile_images/905011631704473601/doAOnCrA_normal.jpg" TargetMode="External"/><Relationship Id="rId3474" Type="http://schemas.openxmlformats.org/officeDocument/2006/relationships/hyperlink" Target="https://twitter.com/valentinconst14" TargetMode="External"/><Relationship Id="rId3681" Type="http://schemas.openxmlformats.org/officeDocument/2006/relationships/hyperlink" Target="https://twitter.com/nq4s_" TargetMode="External"/><Relationship Id="rId3779" Type="http://schemas.openxmlformats.org/officeDocument/2006/relationships/hyperlink" Target="https://twitter.com/tyan271118" TargetMode="External"/><Relationship Id="rId4318" Type="http://schemas.openxmlformats.org/officeDocument/2006/relationships/hyperlink" Target="https://twitter.com/quinnmelle" TargetMode="External"/><Relationship Id="rId4525" Type="http://schemas.openxmlformats.org/officeDocument/2006/relationships/hyperlink" Target="https://twitter.com/craigmaxwell_" TargetMode="External"/><Relationship Id="rId4732" Type="http://schemas.openxmlformats.org/officeDocument/2006/relationships/hyperlink" Target="https://twitter.com/nyzzyx" TargetMode="External"/><Relationship Id="rId2283" Type="http://schemas.openxmlformats.org/officeDocument/2006/relationships/hyperlink" Target="http://pbs.twimg.com/profile_images/916257211164135424/m7A4YWcB_normal.jpg" TargetMode="External"/><Relationship Id="rId2490" Type="http://schemas.openxmlformats.org/officeDocument/2006/relationships/hyperlink" Target="http://pbs.twimg.com/profile_images/759692289010601984/UcDaMtK1_normal.jpg" TargetMode="External"/><Relationship Id="rId2588" Type="http://schemas.openxmlformats.org/officeDocument/2006/relationships/hyperlink" Target="http://pbs.twimg.com/profile_images/412297583915040768/xwnHmLz4_normal.jpeg" TargetMode="External"/><Relationship Id="rId3127" Type="http://schemas.openxmlformats.org/officeDocument/2006/relationships/hyperlink" Target="https://twitter.com/willhinther" TargetMode="External"/><Relationship Id="rId3334" Type="http://schemas.openxmlformats.org/officeDocument/2006/relationships/hyperlink" Target="https://twitter.com/notaaroncarter" TargetMode="External"/><Relationship Id="rId3541" Type="http://schemas.openxmlformats.org/officeDocument/2006/relationships/hyperlink" Target="https://twitter.com/ii45148i0" TargetMode="External"/><Relationship Id="rId3986" Type="http://schemas.openxmlformats.org/officeDocument/2006/relationships/hyperlink" Target="https://twitter.com/rdz_elf" TargetMode="External"/><Relationship Id="rId255" Type="http://schemas.openxmlformats.org/officeDocument/2006/relationships/hyperlink" Target="https://t.co/yv3FQk5htP" TargetMode="External"/><Relationship Id="rId462" Type="http://schemas.openxmlformats.org/officeDocument/2006/relationships/hyperlink" Target="https://t.co/CyrdFkhrzK" TargetMode="External"/><Relationship Id="rId1092" Type="http://schemas.openxmlformats.org/officeDocument/2006/relationships/hyperlink" Target="http://pbs.twimg.com/profile_images/814806860016582656/X7fwoXxi_normal.jpg" TargetMode="External"/><Relationship Id="rId1397" Type="http://schemas.openxmlformats.org/officeDocument/2006/relationships/hyperlink" Target="http://pbs.twimg.com/profile_images/848202091378159617/qFCqY-Ox_normal.jpg" TargetMode="External"/><Relationship Id="rId2143" Type="http://schemas.openxmlformats.org/officeDocument/2006/relationships/hyperlink" Target="http://pbs.twimg.com/profile_images/899525733562724352/sUwn9fPP_normal.jpg" TargetMode="External"/><Relationship Id="rId2350" Type="http://schemas.openxmlformats.org/officeDocument/2006/relationships/hyperlink" Target="http://pbs.twimg.com/profile_images/916825330404470784/U27vY1lD_normal.jpg" TargetMode="External"/><Relationship Id="rId2795" Type="http://schemas.openxmlformats.org/officeDocument/2006/relationships/hyperlink" Target="http://pbs.twimg.com/profile_images/877782769903878144/7iH16BTH_normal.jpg" TargetMode="External"/><Relationship Id="rId3401" Type="http://schemas.openxmlformats.org/officeDocument/2006/relationships/hyperlink" Target="https://twitter.com/garukia" TargetMode="External"/><Relationship Id="rId3639" Type="http://schemas.openxmlformats.org/officeDocument/2006/relationships/hyperlink" Target="https://twitter.com/sarahjayne993" TargetMode="External"/><Relationship Id="rId3846" Type="http://schemas.openxmlformats.org/officeDocument/2006/relationships/hyperlink" Target="https://twitter.com/deezyy_____" TargetMode="External"/><Relationship Id="rId115" Type="http://schemas.openxmlformats.org/officeDocument/2006/relationships/hyperlink" Target="https://t.co/IYlRAA9gUq" TargetMode="External"/><Relationship Id="rId322" Type="http://schemas.openxmlformats.org/officeDocument/2006/relationships/hyperlink" Target="https://t.co/qUaPWXSeK4" TargetMode="External"/><Relationship Id="rId767" Type="http://schemas.openxmlformats.org/officeDocument/2006/relationships/hyperlink" Target="https://t.co/Q7T1vPI35X" TargetMode="External"/><Relationship Id="rId974" Type="http://schemas.openxmlformats.org/officeDocument/2006/relationships/hyperlink" Target="http://pbs.twimg.com/profile_images/919322893288386561/JAj-Qhok_normal.jpg" TargetMode="External"/><Relationship Id="rId2003" Type="http://schemas.openxmlformats.org/officeDocument/2006/relationships/hyperlink" Target="http://pbs.twimg.com/profile_images/925349303979331584/r1iLiKqR_normal.jpg" TargetMode="External"/><Relationship Id="rId2210" Type="http://schemas.openxmlformats.org/officeDocument/2006/relationships/hyperlink" Target="http://pbs.twimg.com/profile_images/2701555033/2a011760f2bc9b81a75c2d28e0521055_normal.jpeg" TargetMode="External"/><Relationship Id="rId2448" Type="http://schemas.openxmlformats.org/officeDocument/2006/relationships/hyperlink" Target="http://abs.twimg.com/sticky/default_profile_images/default_profile_normal.png" TargetMode="External"/><Relationship Id="rId2655" Type="http://schemas.openxmlformats.org/officeDocument/2006/relationships/hyperlink" Target="http://abs.twimg.com/sticky/default_profile_images/default_profile_normal.png" TargetMode="External"/><Relationship Id="rId2862" Type="http://schemas.openxmlformats.org/officeDocument/2006/relationships/hyperlink" Target="http://pbs.twimg.com/profile_images/919466219526344704/_HSR5s1g_normal.jpg" TargetMode="External"/><Relationship Id="rId3706" Type="http://schemas.openxmlformats.org/officeDocument/2006/relationships/hyperlink" Target="https://twitter.com/keiran20001128" TargetMode="External"/><Relationship Id="rId3913" Type="http://schemas.openxmlformats.org/officeDocument/2006/relationships/hyperlink" Target="https://twitter.com/mocha_anc" TargetMode="External"/><Relationship Id="rId627" Type="http://schemas.openxmlformats.org/officeDocument/2006/relationships/hyperlink" Target="https://t.co/X6kQ8j7dl8" TargetMode="External"/><Relationship Id="rId834" Type="http://schemas.openxmlformats.org/officeDocument/2006/relationships/hyperlink" Target="http://pbs.twimg.com/profile_images/805490321916301312/NI_G_5DM_normal.jpg" TargetMode="External"/><Relationship Id="rId1257" Type="http://schemas.openxmlformats.org/officeDocument/2006/relationships/hyperlink" Target="http://pbs.twimg.com/profile_images/861985516614541312/6uXSMIFT_normal.jpg" TargetMode="External"/><Relationship Id="rId1464" Type="http://schemas.openxmlformats.org/officeDocument/2006/relationships/hyperlink" Target="http://pbs.twimg.com/profile_images/902499758979342337/RFw0ok_j_normal.jpg" TargetMode="External"/><Relationship Id="rId1671" Type="http://schemas.openxmlformats.org/officeDocument/2006/relationships/hyperlink" Target="http://pbs.twimg.com/profile_images/890611076131409921/rf0EZROY_normal.jpg" TargetMode="External"/><Relationship Id="rId2308" Type="http://schemas.openxmlformats.org/officeDocument/2006/relationships/hyperlink" Target="http://pbs.twimg.com/profile_images/844146794703589376/fbwE3z7y_normal.jpg" TargetMode="External"/><Relationship Id="rId2515" Type="http://schemas.openxmlformats.org/officeDocument/2006/relationships/hyperlink" Target="http://pbs.twimg.com/profile_images/922311838108327936/psAvi7Gz_normal.jpg" TargetMode="External"/><Relationship Id="rId2722" Type="http://schemas.openxmlformats.org/officeDocument/2006/relationships/hyperlink" Target="http://pbs.twimg.com/profile_images/927139713135398912/AfgCHvZR_normal.jpg" TargetMode="External"/><Relationship Id="rId4175" Type="http://schemas.openxmlformats.org/officeDocument/2006/relationships/hyperlink" Target="https://twitter.com/virgin_taku" TargetMode="External"/><Relationship Id="rId4382" Type="http://schemas.openxmlformats.org/officeDocument/2006/relationships/hyperlink" Target="https://twitter.com/therealbong5150" TargetMode="External"/><Relationship Id="rId901" Type="http://schemas.openxmlformats.org/officeDocument/2006/relationships/hyperlink" Target="http://pbs.twimg.com/profile_images/743263813391233026/DvvSmRbK_normal.jpg" TargetMode="External"/><Relationship Id="rId1117" Type="http://schemas.openxmlformats.org/officeDocument/2006/relationships/hyperlink" Target="http://pbs.twimg.com/profile_images/630151323355377664/uoVnHOLR_normal.jpg" TargetMode="External"/><Relationship Id="rId1324" Type="http://schemas.openxmlformats.org/officeDocument/2006/relationships/hyperlink" Target="http://pbs.twimg.com/profile_images/682574754499264512/7kSOFocB_normal.jpg" TargetMode="External"/><Relationship Id="rId1531" Type="http://schemas.openxmlformats.org/officeDocument/2006/relationships/hyperlink" Target="http://pbs.twimg.com/profile_images/921973669315915776/vn3YXORP_normal.jpg" TargetMode="External"/><Relationship Id="rId1769" Type="http://schemas.openxmlformats.org/officeDocument/2006/relationships/hyperlink" Target="http://pbs.twimg.com/profile_images/922529793190649857/juTpIcF8_normal.jpg" TargetMode="External"/><Relationship Id="rId1976" Type="http://schemas.openxmlformats.org/officeDocument/2006/relationships/hyperlink" Target="http://pbs.twimg.com/profile_images/926566358099230720/LEB5qGTe_normal.jpg" TargetMode="External"/><Relationship Id="rId3191" Type="http://schemas.openxmlformats.org/officeDocument/2006/relationships/hyperlink" Target="https://twitter.com/dnr_crew" TargetMode="External"/><Relationship Id="rId4035" Type="http://schemas.openxmlformats.org/officeDocument/2006/relationships/hyperlink" Target="https://twitter.com/soccer110404" TargetMode="External"/><Relationship Id="rId4242" Type="http://schemas.openxmlformats.org/officeDocument/2006/relationships/hyperlink" Target="https://twitter.com/chryssi_cake" TargetMode="External"/><Relationship Id="rId4687" Type="http://schemas.openxmlformats.org/officeDocument/2006/relationships/hyperlink" Target="https://twitter.com/antoinewhc" TargetMode="External"/><Relationship Id="rId4894" Type="http://schemas.openxmlformats.org/officeDocument/2006/relationships/hyperlink" Target="https://twitter.com/pyrofrostyy" TargetMode="External"/><Relationship Id="rId30" Type="http://schemas.openxmlformats.org/officeDocument/2006/relationships/hyperlink" Target="https://t.co/rceRQnK1pz" TargetMode="External"/><Relationship Id="rId1629" Type="http://schemas.openxmlformats.org/officeDocument/2006/relationships/hyperlink" Target="http://pbs.twimg.com/profile_images/923830716076498944/PTmsUhCk_normal.jpg" TargetMode="External"/><Relationship Id="rId1836" Type="http://schemas.openxmlformats.org/officeDocument/2006/relationships/hyperlink" Target="http://pbs.twimg.com/profile_images/881434233331343360/W3brd181_normal.jpg" TargetMode="External"/><Relationship Id="rId3289" Type="http://schemas.openxmlformats.org/officeDocument/2006/relationships/hyperlink" Target="https://twitter.com/zsolihcs" TargetMode="External"/><Relationship Id="rId3496" Type="http://schemas.openxmlformats.org/officeDocument/2006/relationships/hyperlink" Target="https://twitter.com/gamehayes" TargetMode="External"/><Relationship Id="rId4547" Type="http://schemas.openxmlformats.org/officeDocument/2006/relationships/hyperlink" Target="https://twitter.com/mcgonnell_" TargetMode="External"/><Relationship Id="rId4754" Type="http://schemas.openxmlformats.org/officeDocument/2006/relationships/hyperlink" Target="https://twitter.com/its_liquids" TargetMode="External"/><Relationship Id="rId1903" Type="http://schemas.openxmlformats.org/officeDocument/2006/relationships/hyperlink" Target="http://pbs.twimg.com/profile_images/876352851856957441/g3LuY204_normal.jpg" TargetMode="External"/><Relationship Id="rId2098" Type="http://schemas.openxmlformats.org/officeDocument/2006/relationships/hyperlink" Target="http://pbs.twimg.com/profile_images/869971421065293825/pRDKe1vP_normal.jpg" TargetMode="External"/><Relationship Id="rId3051" Type="http://schemas.openxmlformats.org/officeDocument/2006/relationships/hyperlink" Target="https://twitter.com/kanask_" TargetMode="External"/><Relationship Id="rId3149" Type="http://schemas.openxmlformats.org/officeDocument/2006/relationships/hyperlink" Target="https://twitter.com/yto_d2" TargetMode="External"/><Relationship Id="rId3356" Type="http://schemas.openxmlformats.org/officeDocument/2006/relationships/hyperlink" Target="https://twitter.com/arajin_nd5rc" TargetMode="External"/><Relationship Id="rId3563" Type="http://schemas.openxmlformats.org/officeDocument/2006/relationships/hyperlink" Target="https://twitter.com/jerichoalec" TargetMode="External"/><Relationship Id="rId4102" Type="http://schemas.openxmlformats.org/officeDocument/2006/relationships/hyperlink" Target="https://twitter.com/lucaschmelzer57" TargetMode="External"/><Relationship Id="rId4407" Type="http://schemas.openxmlformats.org/officeDocument/2006/relationships/hyperlink" Target="https://twitter.com/espvideojuegos" TargetMode="External"/><Relationship Id="rId277" Type="http://schemas.openxmlformats.org/officeDocument/2006/relationships/hyperlink" Target="https://t.co/MU18FDw53a" TargetMode="External"/><Relationship Id="rId484" Type="http://schemas.openxmlformats.org/officeDocument/2006/relationships/hyperlink" Target="https://t.co/4JoN7xnCCG" TargetMode="External"/><Relationship Id="rId2165" Type="http://schemas.openxmlformats.org/officeDocument/2006/relationships/hyperlink" Target="http://pbs.twimg.com/profile_images/920391596473847808/ILuXIysV_normal.jpg" TargetMode="External"/><Relationship Id="rId3009" Type="http://schemas.openxmlformats.org/officeDocument/2006/relationships/hyperlink" Target="https://twitter.com/ruben_smit_" TargetMode="External"/><Relationship Id="rId3216" Type="http://schemas.openxmlformats.org/officeDocument/2006/relationships/hyperlink" Target="https://twitter.com/hannah14655868" TargetMode="External"/><Relationship Id="rId3770" Type="http://schemas.openxmlformats.org/officeDocument/2006/relationships/hyperlink" Target="https://twitter.com/tiburoncitopum" TargetMode="External"/><Relationship Id="rId3868" Type="http://schemas.openxmlformats.org/officeDocument/2006/relationships/hyperlink" Target="https://twitter.com/codrt24_7" TargetMode="External"/><Relationship Id="rId4614" Type="http://schemas.openxmlformats.org/officeDocument/2006/relationships/hyperlink" Target="https://twitter.com/monkoras" TargetMode="External"/><Relationship Id="rId4821" Type="http://schemas.openxmlformats.org/officeDocument/2006/relationships/hyperlink" Target="https://twitter.com/morenitta219" TargetMode="External"/><Relationship Id="rId4919" Type="http://schemas.openxmlformats.org/officeDocument/2006/relationships/hyperlink" Target="https://twitter.com/mixr_rt_makayla" TargetMode="External"/><Relationship Id="rId137" Type="http://schemas.openxmlformats.org/officeDocument/2006/relationships/hyperlink" Target="https://t.co/aY6ASdWB92" TargetMode="External"/><Relationship Id="rId344" Type="http://schemas.openxmlformats.org/officeDocument/2006/relationships/hyperlink" Target="https://t.co/XBdurDQY31" TargetMode="External"/><Relationship Id="rId691" Type="http://schemas.openxmlformats.org/officeDocument/2006/relationships/hyperlink" Target="https://t.co/szmE1npCOq" TargetMode="External"/><Relationship Id="rId789" Type="http://schemas.openxmlformats.org/officeDocument/2006/relationships/hyperlink" Target="https://t.co/BeHwtd7JWC" TargetMode="External"/><Relationship Id="rId996" Type="http://schemas.openxmlformats.org/officeDocument/2006/relationships/hyperlink" Target="http://pbs.twimg.com/profile_images/720282652188811265/Tt9d1FMw_normal.jpg" TargetMode="External"/><Relationship Id="rId2025" Type="http://schemas.openxmlformats.org/officeDocument/2006/relationships/hyperlink" Target="http://pbs.twimg.com/profile_images/925035063280111617/lMb0uR4U_normal.jpg" TargetMode="External"/><Relationship Id="rId2372" Type="http://schemas.openxmlformats.org/officeDocument/2006/relationships/hyperlink" Target="http://pbs.twimg.com/profile_images/671645790067105792/DW_YTMig_normal.jpg" TargetMode="External"/><Relationship Id="rId2677" Type="http://schemas.openxmlformats.org/officeDocument/2006/relationships/hyperlink" Target="http://pbs.twimg.com/profile_images/872476462951092225/F2vSCgB9_normal.jpg" TargetMode="External"/><Relationship Id="rId2884" Type="http://schemas.openxmlformats.org/officeDocument/2006/relationships/hyperlink" Target="http://pbs.twimg.com/profile_images/923689574995505152/po8WXmlZ_normal.jpg" TargetMode="External"/><Relationship Id="rId3423" Type="http://schemas.openxmlformats.org/officeDocument/2006/relationships/hyperlink" Target="https://twitter.com/psychobrad42" TargetMode="External"/><Relationship Id="rId3630" Type="http://schemas.openxmlformats.org/officeDocument/2006/relationships/hyperlink" Target="https://twitter.com/igreedzz" TargetMode="External"/><Relationship Id="rId3728" Type="http://schemas.openxmlformats.org/officeDocument/2006/relationships/hyperlink" Target="https://twitter.com/warfarebros" TargetMode="External"/><Relationship Id="rId551" Type="http://schemas.openxmlformats.org/officeDocument/2006/relationships/hyperlink" Target="https://t.co/fHNtLG2T2y" TargetMode="External"/><Relationship Id="rId649" Type="http://schemas.openxmlformats.org/officeDocument/2006/relationships/hyperlink" Target="https://t.co/ozdtPlGTAT" TargetMode="External"/><Relationship Id="rId856" Type="http://schemas.openxmlformats.org/officeDocument/2006/relationships/hyperlink" Target="http://pbs.twimg.com/profile_images/800867936131018753/PPv7lqWi_normal.jpg" TargetMode="External"/><Relationship Id="rId1181" Type="http://schemas.openxmlformats.org/officeDocument/2006/relationships/hyperlink" Target="http://pbs.twimg.com/profile_images/923467671454339072/Fmm8YPpv_normal.jpg" TargetMode="External"/><Relationship Id="rId1279" Type="http://schemas.openxmlformats.org/officeDocument/2006/relationships/hyperlink" Target="http://pbs.twimg.com/profile_images/809379553210552320/UsWoPeHn_normal.jpg" TargetMode="External"/><Relationship Id="rId1486" Type="http://schemas.openxmlformats.org/officeDocument/2006/relationships/hyperlink" Target="http://pbs.twimg.com/profile_images/873840939449556992/cilqXCpV_normal.jpg" TargetMode="External"/><Relationship Id="rId2232" Type="http://schemas.openxmlformats.org/officeDocument/2006/relationships/hyperlink" Target="http://pbs.twimg.com/profile_images/806159867744555008/8iP_MHFD_normal.jpg" TargetMode="External"/><Relationship Id="rId2537" Type="http://schemas.openxmlformats.org/officeDocument/2006/relationships/hyperlink" Target="http://pbs.twimg.com/profile_images/874701254391410689/HhNDpds3_normal.jpg" TargetMode="External"/><Relationship Id="rId3935" Type="http://schemas.openxmlformats.org/officeDocument/2006/relationships/hyperlink" Target="https://twitter.com/gamestirling" TargetMode="External"/><Relationship Id="rId204" Type="http://schemas.openxmlformats.org/officeDocument/2006/relationships/hyperlink" Target="https://t.co/01yCJUW2xJ" TargetMode="External"/><Relationship Id="rId411" Type="http://schemas.openxmlformats.org/officeDocument/2006/relationships/hyperlink" Target="https://t.co/2OmzEeGl2J" TargetMode="External"/><Relationship Id="rId509" Type="http://schemas.openxmlformats.org/officeDocument/2006/relationships/hyperlink" Target="https://t.co/F3u7jAOwE6" TargetMode="External"/><Relationship Id="rId1041" Type="http://schemas.openxmlformats.org/officeDocument/2006/relationships/hyperlink" Target="http://pbs.twimg.com/profile_images/921845811385860096/YYMIYp1H_normal.jpg" TargetMode="External"/><Relationship Id="rId1139" Type="http://schemas.openxmlformats.org/officeDocument/2006/relationships/hyperlink" Target="http://pbs.twimg.com/profile_images/902240965368348673/-7kXK10m_normal.jpg" TargetMode="External"/><Relationship Id="rId1346" Type="http://schemas.openxmlformats.org/officeDocument/2006/relationships/hyperlink" Target="http://pbs.twimg.com/profile_images/808819173283524610/-dpcapHN_normal.jpg" TargetMode="External"/><Relationship Id="rId1693" Type="http://schemas.openxmlformats.org/officeDocument/2006/relationships/hyperlink" Target="http://pbs.twimg.com/profile_images/924422840170016768/tnzE60p1_normal.jpg" TargetMode="External"/><Relationship Id="rId1998" Type="http://schemas.openxmlformats.org/officeDocument/2006/relationships/hyperlink" Target="http://pbs.twimg.com/profile_images/923538670526676992/RalOMdgq_normal.jpg" TargetMode="External"/><Relationship Id="rId2744" Type="http://schemas.openxmlformats.org/officeDocument/2006/relationships/hyperlink" Target="http://pbs.twimg.com/profile_images/668915222258806785/OgCE9YUB_normal.jpg" TargetMode="External"/><Relationship Id="rId2951" Type="http://schemas.openxmlformats.org/officeDocument/2006/relationships/hyperlink" Target="https://twitter.com/vishalgiri13111" TargetMode="External"/><Relationship Id="rId4197" Type="http://schemas.openxmlformats.org/officeDocument/2006/relationships/hyperlink" Target="https://twitter.com/gonzalo_cod3" TargetMode="External"/><Relationship Id="rId716" Type="http://schemas.openxmlformats.org/officeDocument/2006/relationships/hyperlink" Target="https://t.co/JgaeCLjd2M" TargetMode="External"/><Relationship Id="rId923" Type="http://schemas.openxmlformats.org/officeDocument/2006/relationships/hyperlink" Target="http://pbs.twimg.com/profile_images/585872323623972866/sQOOCSBr_normal.png" TargetMode="External"/><Relationship Id="rId1553" Type="http://schemas.openxmlformats.org/officeDocument/2006/relationships/hyperlink" Target="http://pbs.twimg.com/profile_images/730826462329081856/SvuS5bLj_normal.jpg" TargetMode="External"/><Relationship Id="rId1760" Type="http://schemas.openxmlformats.org/officeDocument/2006/relationships/hyperlink" Target="http://pbs.twimg.com/profile_images/757131595673251840/X_d2Wxq2_normal.jpg" TargetMode="External"/><Relationship Id="rId1858" Type="http://schemas.openxmlformats.org/officeDocument/2006/relationships/hyperlink" Target="http://pbs.twimg.com/profile_images/897176507432480768/ScICcatl_normal.jpg" TargetMode="External"/><Relationship Id="rId2604" Type="http://schemas.openxmlformats.org/officeDocument/2006/relationships/hyperlink" Target="http://pbs.twimg.com/profile_images/925882300574953475/H6v_E2eN_normal.jpg" TargetMode="External"/><Relationship Id="rId2811" Type="http://schemas.openxmlformats.org/officeDocument/2006/relationships/hyperlink" Target="http://pbs.twimg.com/profile_images/917272315393540097/CGgD0VF5_normal.jpg" TargetMode="External"/><Relationship Id="rId4057" Type="http://schemas.openxmlformats.org/officeDocument/2006/relationships/hyperlink" Target="https://twitter.com/itzbayse" TargetMode="External"/><Relationship Id="rId4264" Type="http://schemas.openxmlformats.org/officeDocument/2006/relationships/hyperlink" Target="https://twitter.com/aztxx_" TargetMode="External"/><Relationship Id="rId4471" Type="http://schemas.openxmlformats.org/officeDocument/2006/relationships/hyperlink" Target="https://twitter.com/mimorintv" TargetMode="External"/><Relationship Id="rId52" Type="http://schemas.openxmlformats.org/officeDocument/2006/relationships/hyperlink" Target="https://t.co/aIuygJbzxp" TargetMode="External"/><Relationship Id="rId1206" Type="http://schemas.openxmlformats.org/officeDocument/2006/relationships/hyperlink" Target="http://pbs.twimg.com/profile_images/920719556267708416/btPhIsbn_normal.jpg" TargetMode="External"/><Relationship Id="rId1413" Type="http://schemas.openxmlformats.org/officeDocument/2006/relationships/hyperlink" Target="http://pbs.twimg.com/profile_images/925975224113283073/SUVlZ3KH_normal.jpg" TargetMode="External"/><Relationship Id="rId1620" Type="http://schemas.openxmlformats.org/officeDocument/2006/relationships/hyperlink" Target="http://pbs.twimg.com/profile_images/927099789765955596/Sst_tE2I_normal.jpg" TargetMode="External"/><Relationship Id="rId2909" Type="http://schemas.openxmlformats.org/officeDocument/2006/relationships/hyperlink" Target="https://twitter.com/postabargain" TargetMode="External"/><Relationship Id="rId3073" Type="http://schemas.openxmlformats.org/officeDocument/2006/relationships/hyperlink" Target="https://twitter.com/codukcommunity" TargetMode="External"/><Relationship Id="rId3280" Type="http://schemas.openxmlformats.org/officeDocument/2006/relationships/hyperlink" Target="https://twitter.com/lita_manager" TargetMode="External"/><Relationship Id="rId4124" Type="http://schemas.openxmlformats.org/officeDocument/2006/relationships/hyperlink" Target="https://twitter.com/h8paul" TargetMode="External"/><Relationship Id="rId4331" Type="http://schemas.openxmlformats.org/officeDocument/2006/relationships/hyperlink" Target="https://twitter.com/migueldelpino20" TargetMode="External"/><Relationship Id="rId4569" Type="http://schemas.openxmlformats.org/officeDocument/2006/relationships/hyperlink" Target="https://twitter.com/astrisma" TargetMode="External"/><Relationship Id="rId4776" Type="http://schemas.openxmlformats.org/officeDocument/2006/relationships/hyperlink" Target="https://twitter.com/_adam_202" TargetMode="External"/><Relationship Id="rId1718" Type="http://schemas.openxmlformats.org/officeDocument/2006/relationships/hyperlink" Target="http://pbs.twimg.com/profile_images/877106286323806208/n3-jbOAG_normal.jpg" TargetMode="External"/><Relationship Id="rId1925" Type="http://schemas.openxmlformats.org/officeDocument/2006/relationships/hyperlink" Target="http://pbs.twimg.com/profile_images/925715883141591040/bq9_2Moq_normal.jpg" TargetMode="External"/><Relationship Id="rId3140" Type="http://schemas.openxmlformats.org/officeDocument/2006/relationships/hyperlink" Target="https://twitter.com/mathis_mrgn_" TargetMode="External"/><Relationship Id="rId3378" Type="http://schemas.openxmlformats.org/officeDocument/2006/relationships/hyperlink" Target="https://twitter.com/africangaming" TargetMode="External"/><Relationship Id="rId3585" Type="http://schemas.openxmlformats.org/officeDocument/2006/relationships/hyperlink" Target="https://twitter.com/ttgdjay" TargetMode="External"/><Relationship Id="rId3792" Type="http://schemas.openxmlformats.org/officeDocument/2006/relationships/hyperlink" Target="https://twitter.com/albertolloretpm" TargetMode="External"/><Relationship Id="rId4429" Type="http://schemas.openxmlformats.org/officeDocument/2006/relationships/hyperlink" Target="https://twitter.com/henyatejeda" TargetMode="External"/><Relationship Id="rId4636" Type="http://schemas.openxmlformats.org/officeDocument/2006/relationships/hyperlink" Target="https://twitter.com/gamedev31" TargetMode="External"/><Relationship Id="rId4843" Type="http://schemas.openxmlformats.org/officeDocument/2006/relationships/hyperlink" Target="https://twitter.com/lukeknight727" TargetMode="External"/><Relationship Id="rId299" Type="http://schemas.openxmlformats.org/officeDocument/2006/relationships/hyperlink" Target="https://t.co/V6a1TqV4yX" TargetMode="External"/><Relationship Id="rId2187" Type="http://schemas.openxmlformats.org/officeDocument/2006/relationships/hyperlink" Target="http://pbs.twimg.com/profile_images/925443478330527746/9qsY7Caj_normal.jpg" TargetMode="External"/><Relationship Id="rId2394" Type="http://schemas.openxmlformats.org/officeDocument/2006/relationships/hyperlink" Target="http://pbs.twimg.com/profile_images/923774821372190720/Wgzfxs4S_normal.jpg" TargetMode="External"/><Relationship Id="rId3238" Type="http://schemas.openxmlformats.org/officeDocument/2006/relationships/hyperlink" Target="https://twitter.com/dropdeadartemus" TargetMode="External"/><Relationship Id="rId3445" Type="http://schemas.openxmlformats.org/officeDocument/2006/relationships/hyperlink" Target="https://twitter.com/guiastacticases" TargetMode="External"/><Relationship Id="rId3652" Type="http://schemas.openxmlformats.org/officeDocument/2006/relationships/hyperlink" Target="https://twitter.com/ishisyu" TargetMode="External"/><Relationship Id="rId4703" Type="http://schemas.openxmlformats.org/officeDocument/2006/relationships/hyperlink" Target="https://twitter.com/moopipoping" TargetMode="External"/><Relationship Id="rId159" Type="http://schemas.openxmlformats.org/officeDocument/2006/relationships/hyperlink" Target="https://t.co/TAC3yzU9uj" TargetMode="External"/><Relationship Id="rId366" Type="http://schemas.openxmlformats.org/officeDocument/2006/relationships/hyperlink" Target="https://t.co/iily1UlxdA" TargetMode="External"/><Relationship Id="rId573" Type="http://schemas.openxmlformats.org/officeDocument/2006/relationships/hyperlink" Target="https://t.co/3KiaN5yDob" TargetMode="External"/><Relationship Id="rId780" Type="http://schemas.openxmlformats.org/officeDocument/2006/relationships/hyperlink" Target="https://t.co/SwmrbliYZX" TargetMode="External"/><Relationship Id="rId2047" Type="http://schemas.openxmlformats.org/officeDocument/2006/relationships/hyperlink" Target="http://pbs.twimg.com/profile_images/926630508724981761/zOYVt4ex_normal.jpg" TargetMode="External"/><Relationship Id="rId2254" Type="http://schemas.openxmlformats.org/officeDocument/2006/relationships/hyperlink" Target="http://pbs.twimg.com/profile_images/805581789758570496/Aj5hEvlG_normal.jpg" TargetMode="External"/><Relationship Id="rId2461" Type="http://schemas.openxmlformats.org/officeDocument/2006/relationships/hyperlink" Target="http://pbs.twimg.com/profile_images/766908814683729920/iW5lgq2G_normal.jpg" TargetMode="External"/><Relationship Id="rId2699" Type="http://schemas.openxmlformats.org/officeDocument/2006/relationships/hyperlink" Target="http://pbs.twimg.com/profile_images/867160831754199040/i9QhQGcV_normal.jpg" TargetMode="External"/><Relationship Id="rId3000" Type="http://schemas.openxmlformats.org/officeDocument/2006/relationships/hyperlink" Target="https://twitter.com/bqliz_" TargetMode="External"/><Relationship Id="rId3305" Type="http://schemas.openxmlformats.org/officeDocument/2006/relationships/hyperlink" Target="https://twitter.com/grumpyduck" TargetMode="External"/><Relationship Id="rId3512" Type="http://schemas.openxmlformats.org/officeDocument/2006/relationships/hyperlink" Target="https://twitter.com/dian30733941" TargetMode="External"/><Relationship Id="rId3957" Type="http://schemas.openxmlformats.org/officeDocument/2006/relationships/hyperlink" Target="https://twitter.com/adri95able" TargetMode="External"/><Relationship Id="rId4910" Type="http://schemas.openxmlformats.org/officeDocument/2006/relationships/hyperlink" Target="https://twitter.com/angelfox29820" TargetMode="External"/><Relationship Id="rId226" Type="http://schemas.openxmlformats.org/officeDocument/2006/relationships/hyperlink" Target="http://t.co/yiOXVTdWiI" TargetMode="External"/><Relationship Id="rId433" Type="http://schemas.openxmlformats.org/officeDocument/2006/relationships/hyperlink" Target="http://t.co/KAtn4zRndx" TargetMode="External"/><Relationship Id="rId878" Type="http://schemas.openxmlformats.org/officeDocument/2006/relationships/hyperlink" Target="http://pbs.twimg.com/profile_images/747994554528239617/1Qw2DbLl_normal.jpg" TargetMode="External"/><Relationship Id="rId1063" Type="http://schemas.openxmlformats.org/officeDocument/2006/relationships/hyperlink" Target="http://pbs.twimg.com/profile_images/914772398729199616/iKX61RYS_normal.jpg" TargetMode="External"/><Relationship Id="rId1270" Type="http://schemas.openxmlformats.org/officeDocument/2006/relationships/hyperlink" Target="http://pbs.twimg.com/profile_images/771677559352397824/761hzSji_normal.jpg" TargetMode="External"/><Relationship Id="rId2114" Type="http://schemas.openxmlformats.org/officeDocument/2006/relationships/hyperlink" Target="http://pbs.twimg.com/profile_images/586236586762743808/whtwMnlO_normal.jpg" TargetMode="External"/><Relationship Id="rId2559" Type="http://schemas.openxmlformats.org/officeDocument/2006/relationships/hyperlink" Target="http://pbs.twimg.com/profile_images/896878369706475520/UC0_lAPj_normal.jpg" TargetMode="External"/><Relationship Id="rId2766" Type="http://schemas.openxmlformats.org/officeDocument/2006/relationships/hyperlink" Target="http://pbs.twimg.com/profile_images/909802018881130496/vr3qoIxn_normal.jpg" TargetMode="External"/><Relationship Id="rId2973" Type="http://schemas.openxmlformats.org/officeDocument/2006/relationships/hyperlink" Target="https://twitter.com/cb4rockchad" TargetMode="External"/><Relationship Id="rId3817" Type="http://schemas.openxmlformats.org/officeDocument/2006/relationships/hyperlink" Target="https://twitter.com/vtiser_yt" TargetMode="External"/><Relationship Id="rId640" Type="http://schemas.openxmlformats.org/officeDocument/2006/relationships/hyperlink" Target="https://t.co/IX0J6Qe0RF" TargetMode="External"/><Relationship Id="rId738" Type="http://schemas.openxmlformats.org/officeDocument/2006/relationships/hyperlink" Target="https://t.co/1TDAKEdr5P" TargetMode="External"/><Relationship Id="rId945" Type="http://schemas.openxmlformats.org/officeDocument/2006/relationships/hyperlink" Target="http://pbs.twimg.com/profile_images/835318978947866625/83XL7Cdq_normal.jpg" TargetMode="External"/><Relationship Id="rId1368" Type="http://schemas.openxmlformats.org/officeDocument/2006/relationships/hyperlink" Target="http://pbs.twimg.com/profile_images/906315614347829248/eO1cqtVw_normal.jpg" TargetMode="External"/><Relationship Id="rId1575" Type="http://schemas.openxmlformats.org/officeDocument/2006/relationships/hyperlink" Target="http://pbs.twimg.com/profile_images/921810080244236288/a_Cq50Gc_normal.jpg" TargetMode="External"/><Relationship Id="rId1782" Type="http://schemas.openxmlformats.org/officeDocument/2006/relationships/hyperlink" Target="http://pbs.twimg.com/profile_images/479288955460800512/AwQdQl-1_normal.jpeg" TargetMode="External"/><Relationship Id="rId2321" Type="http://schemas.openxmlformats.org/officeDocument/2006/relationships/hyperlink" Target="http://pbs.twimg.com/profile_images/926523297755467784/CtNdcFKE_normal.jpg" TargetMode="External"/><Relationship Id="rId2419" Type="http://schemas.openxmlformats.org/officeDocument/2006/relationships/hyperlink" Target="http://pbs.twimg.com/profile_images/926667701891743745/1MIfwILi_normal.jpg" TargetMode="External"/><Relationship Id="rId2626" Type="http://schemas.openxmlformats.org/officeDocument/2006/relationships/hyperlink" Target="http://pbs.twimg.com/profile_images/758838394344525824/vnQOQZdc_normal.jpg" TargetMode="External"/><Relationship Id="rId2833" Type="http://schemas.openxmlformats.org/officeDocument/2006/relationships/hyperlink" Target="http://pbs.twimg.com/profile_images/898648276517433351/c3sABiqQ_normal.jpg" TargetMode="External"/><Relationship Id="rId4079" Type="http://schemas.openxmlformats.org/officeDocument/2006/relationships/hyperlink" Target="https://twitter.com/retweets2017" TargetMode="External"/><Relationship Id="rId4286" Type="http://schemas.openxmlformats.org/officeDocument/2006/relationships/hyperlink" Target="https://twitter.com/podal418" TargetMode="External"/><Relationship Id="rId74" Type="http://schemas.openxmlformats.org/officeDocument/2006/relationships/hyperlink" Target="https://t.co/oB9epGXlzc" TargetMode="External"/><Relationship Id="rId500" Type="http://schemas.openxmlformats.org/officeDocument/2006/relationships/hyperlink" Target="https://t.co/w1vzrIEAK6" TargetMode="External"/><Relationship Id="rId805" Type="http://schemas.openxmlformats.org/officeDocument/2006/relationships/hyperlink" Target="https://t.co/1S1hGUcK46" TargetMode="External"/><Relationship Id="rId1130" Type="http://schemas.openxmlformats.org/officeDocument/2006/relationships/hyperlink" Target="http://pbs.twimg.com/profile_images/919744772520022016/0wlzFobK_normal.jpg" TargetMode="External"/><Relationship Id="rId1228" Type="http://schemas.openxmlformats.org/officeDocument/2006/relationships/hyperlink" Target="http://pbs.twimg.com/profile_images/839818882042974208/KwjnuaGb_normal.jpg" TargetMode="External"/><Relationship Id="rId1435" Type="http://schemas.openxmlformats.org/officeDocument/2006/relationships/hyperlink" Target="http://abs.twimg.com/sticky/default_profile_images/default_profile_normal.png" TargetMode="External"/><Relationship Id="rId4493" Type="http://schemas.openxmlformats.org/officeDocument/2006/relationships/hyperlink" Target="https://twitter.com/itslightnin" TargetMode="External"/><Relationship Id="rId4798" Type="http://schemas.openxmlformats.org/officeDocument/2006/relationships/hyperlink" Target="https://twitter.com/toxuhexa" TargetMode="External"/><Relationship Id="rId1642" Type="http://schemas.openxmlformats.org/officeDocument/2006/relationships/hyperlink" Target="http://pbs.twimg.com/profile_images/911649365600616449/n_x8ug8i_normal.jpg" TargetMode="External"/><Relationship Id="rId1947" Type="http://schemas.openxmlformats.org/officeDocument/2006/relationships/hyperlink" Target="http://pbs.twimg.com/profile_images/532795853829050368/Tc6Da3Ea_normal.jpeg" TargetMode="External"/><Relationship Id="rId2900" Type="http://schemas.openxmlformats.org/officeDocument/2006/relationships/hyperlink" Target="https://twitter.com/bwdgalaxy3000" TargetMode="External"/><Relationship Id="rId3095" Type="http://schemas.openxmlformats.org/officeDocument/2006/relationships/hyperlink" Target="https://twitter.com/panglosic" TargetMode="External"/><Relationship Id="rId4146" Type="http://schemas.openxmlformats.org/officeDocument/2006/relationships/hyperlink" Target="https://twitter.com/joepreinen" TargetMode="External"/><Relationship Id="rId4353" Type="http://schemas.openxmlformats.org/officeDocument/2006/relationships/hyperlink" Target="https://twitter.com/jarroussey" TargetMode="External"/><Relationship Id="rId4560" Type="http://schemas.openxmlformats.org/officeDocument/2006/relationships/hyperlink" Target="https://twitter.com/umgevents" TargetMode="External"/><Relationship Id="rId1502" Type="http://schemas.openxmlformats.org/officeDocument/2006/relationships/hyperlink" Target="http://pbs.twimg.com/profile_images/907628533618548737/iDTHA2P1_normal.jpg" TargetMode="External"/><Relationship Id="rId1807" Type="http://schemas.openxmlformats.org/officeDocument/2006/relationships/hyperlink" Target="http://pbs.twimg.com/profile_images/719245572939636736/Tnj39ThE_normal.jpg" TargetMode="External"/><Relationship Id="rId3162" Type="http://schemas.openxmlformats.org/officeDocument/2006/relationships/hyperlink" Target="https://twitter.com/imthenash" TargetMode="External"/><Relationship Id="rId4006" Type="http://schemas.openxmlformats.org/officeDocument/2006/relationships/hyperlink" Target="https://twitter.com/wehrmacht_879" TargetMode="External"/><Relationship Id="rId4213" Type="http://schemas.openxmlformats.org/officeDocument/2006/relationships/hyperlink" Target="https://twitter.com/ignaciobanega" TargetMode="External"/><Relationship Id="rId4420" Type="http://schemas.openxmlformats.org/officeDocument/2006/relationships/hyperlink" Target="https://twitter.com/zimisss" TargetMode="External"/><Relationship Id="rId4658" Type="http://schemas.openxmlformats.org/officeDocument/2006/relationships/hyperlink" Target="https://twitter.com/fabien2262" TargetMode="External"/><Relationship Id="rId4865" Type="http://schemas.openxmlformats.org/officeDocument/2006/relationships/hyperlink" Target="https://twitter.com/salma_naruto" TargetMode="External"/><Relationship Id="rId290" Type="http://schemas.openxmlformats.org/officeDocument/2006/relationships/hyperlink" Target="http://t.co/MbWFLYDfSS" TargetMode="External"/><Relationship Id="rId388" Type="http://schemas.openxmlformats.org/officeDocument/2006/relationships/hyperlink" Target="https://t.co/FjWfSny3DE" TargetMode="External"/><Relationship Id="rId2069" Type="http://schemas.openxmlformats.org/officeDocument/2006/relationships/hyperlink" Target="http://abs.twimg.com/sticky/default_profile_images/default_profile_normal.png" TargetMode="External"/><Relationship Id="rId3022" Type="http://schemas.openxmlformats.org/officeDocument/2006/relationships/hyperlink" Target="https://twitter.com/gjdb8j" TargetMode="External"/><Relationship Id="rId3467" Type="http://schemas.openxmlformats.org/officeDocument/2006/relationships/hyperlink" Target="https://twitter.com/mthunknown" TargetMode="External"/><Relationship Id="rId3674" Type="http://schemas.openxmlformats.org/officeDocument/2006/relationships/hyperlink" Target="https://twitter.com/drogbasiki" TargetMode="External"/><Relationship Id="rId3881" Type="http://schemas.openxmlformats.org/officeDocument/2006/relationships/hyperlink" Target="https://twitter.com/beagplays" TargetMode="External"/><Relationship Id="rId4518" Type="http://schemas.openxmlformats.org/officeDocument/2006/relationships/hyperlink" Target="https://twitter.com/avoid_rl" TargetMode="External"/><Relationship Id="rId4725" Type="http://schemas.openxmlformats.org/officeDocument/2006/relationships/hyperlink" Target="https://twitter.com/divadawgpound" TargetMode="External"/><Relationship Id="rId4932" Type="http://schemas.openxmlformats.org/officeDocument/2006/relationships/hyperlink" Target="https://twitter.com/genetixtwitch" TargetMode="External"/><Relationship Id="rId150" Type="http://schemas.openxmlformats.org/officeDocument/2006/relationships/hyperlink" Target="https://t.co/jTKK6QI5XM" TargetMode="External"/><Relationship Id="rId595" Type="http://schemas.openxmlformats.org/officeDocument/2006/relationships/hyperlink" Target="https://t.co/Gycxb4D4XS" TargetMode="External"/><Relationship Id="rId2276" Type="http://schemas.openxmlformats.org/officeDocument/2006/relationships/hyperlink" Target="http://pbs.twimg.com/profile_images/761000000499421184/wDWXqQtZ_normal.jpg" TargetMode="External"/><Relationship Id="rId2483" Type="http://schemas.openxmlformats.org/officeDocument/2006/relationships/hyperlink" Target="http://pbs.twimg.com/profile_images/801907142391373824/ho0ktqkh_normal.jpg" TargetMode="External"/><Relationship Id="rId2690" Type="http://schemas.openxmlformats.org/officeDocument/2006/relationships/hyperlink" Target="http://pbs.twimg.com/profile_images/924590704055107584/W-Zcz6ki_normal.jpg" TargetMode="External"/><Relationship Id="rId3327" Type="http://schemas.openxmlformats.org/officeDocument/2006/relationships/hyperlink" Target="https://twitter.com/lilbwana" TargetMode="External"/><Relationship Id="rId3534" Type="http://schemas.openxmlformats.org/officeDocument/2006/relationships/hyperlink" Target="https://twitter.com/hainrain" TargetMode="External"/><Relationship Id="rId3741" Type="http://schemas.openxmlformats.org/officeDocument/2006/relationships/hyperlink" Target="https://twitter.com/zemurxbl" TargetMode="External"/><Relationship Id="rId3979" Type="http://schemas.openxmlformats.org/officeDocument/2006/relationships/hyperlink" Target="https://twitter.com/aimadyousri" TargetMode="External"/><Relationship Id="rId248" Type="http://schemas.openxmlformats.org/officeDocument/2006/relationships/hyperlink" Target="https://t.co/QO1fPhQAOn" TargetMode="External"/><Relationship Id="rId455" Type="http://schemas.openxmlformats.org/officeDocument/2006/relationships/hyperlink" Target="https://t.co/VrQCYBhhPX" TargetMode="External"/><Relationship Id="rId662" Type="http://schemas.openxmlformats.org/officeDocument/2006/relationships/hyperlink" Target="https://t.co/S1sI5YtTOu" TargetMode="External"/><Relationship Id="rId1085" Type="http://schemas.openxmlformats.org/officeDocument/2006/relationships/hyperlink" Target="http://pbs.twimg.com/profile_images/922432133515198465/4aS6LPXZ_normal.jpg" TargetMode="External"/><Relationship Id="rId1292" Type="http://schemas.openxmlformats.org/officeDocument/2006/relationships/hyperlink" Target="http://pbs.twimg.com/profile_images/845341552759246848/zfdllA81_normal.jpg" TargetMode="External"/><Relationship Id="rId2136" Type="http://schemas.openxmlformats.org/officeDocument/2006/relationships/hyperlink" Target="http://pbs.twimg.com/profile_images/767781154556616705/SI9_kIrF_normal.jpg" TargetMode="External"/><Relationship Id="rId2343" Type="http://schemas.openxmlformats.org/officeDocument/2006/relationships/hyperlink" Target="http://pbs.twimg.com/profile_images/914630521510080512/WqwOLO-y_normal.jpg" TargetMode="External"/><Relationship Id="rId2550" Type="http://schemas.openxmlformats.org/officeDocument/2006/relationships/hyperlink" Target="http://pbs.twimg.com/profile_images/904073303442251777/DscnxgJ5_normal.jpg" TargetMode="External"/><Relationship Id="rId2788" Type="http://schemas.openxmlformats.org/officeDocument/2006/relationships/hyperlink" Target="http://pbs.twimg.com/profile_images/498015087685148672/6be1zZCk_normal.jpeg" TargetMode="External"/><Relationship Id="rId2995" Type="http://schemas.openxmlformats.org/officeDocument/2006/relationships/hyperlink" Target="https://twitter.com/videojuegosgame" TargetMode="External"/><Relationship Id="rId3601" Type="http://schemas.openxmlformats.org/officeDocument/2006/relationships/hyperlink" Target="https://twitter.com/alangouvernet" TargetMode="External"/><Relationship Id="rId3839" Type="http://schemas.openxmlformats.org/officeDocument/2006/relationships/hyperlink" Target="https://twitter.com/deidara_zoel" TargetMode="External"/><Relationship Id="rId108" Type="http://schemas.openxmlformats.org/officeDocument/2006/relationships/hyperlink" Target="http://t.co/8QCwnfEsPQ" TargetMode="External"/><Relationship Id="rId315" Type="http://schemas.openxmlformats.org/officeDocument/2006/relationships/hyperlink" Target="https://t.co/UXon7Kv7wi" TargetMode="External"/><Relationship Id="rId522" Type="http://schemas.openxmlformats.org/officeDocument/2006/relationships/hyperlink" Target="https://t.co/AhINBKRwTM" TargetMode="External"/><Relationship Id="rId967" Type="http://schemas.openxmlformats.org/officeDocument/2006/relationships/hyperlink" Target="http://pbs.twimg.com/profile_images/743552659668426753/stjSmyRv_normal.jpg" TargetMode="External"/><Relationship Id="rId1152" Type="http://schemas.openxmlformats.org/officeDocument/2006/relationships/hyperlink" Target="http://pbs.twimg.com/profile_images/904108129427656704/i42sOXXn_normal.jpg" TargetMode="External"/><Relationship Id="rId1597" Type="http://schemas.openxmlformats.org/officeDocument/2006/relationships/hyperlink" Target="http://pbs.twimg.com/profile_images/921310850509664257/Moa3zt2j_normal.jpg" TargetMode="External"/><Relationship Id="rId2203" Type="http://schemas.openxmlformats.org/officeDocument/2006/relationships/hyperlink" Target="http://pbs.twimg.com/profile_images/916798714911559680/Vd8Hi884_normal.jpg" TargetMode="External"/><Relationship Id="rId2410" Type="http://schemas.openxmlformats.org/officeDocument/2006/relationships/hyperlink" Target="http://pbs.twimg.com/profile_images/771451517018578944/kXyacKOB_normal.jpg" TargetMode="External"/><Relationship Id="rId2648" Type="http://schemas.openxmlformats.org/officeDocument/2006/relationships/hyperlink" Target="http://pbs.twimg.com/profile_images/618547717296496640/-VR-346m_normal.jpg" TargetMode="External"/><Relationship Id="rId2855" Type="http://schemas.openxmlformats.org/officeDocument/2006/relationships/hyperlink" Target="http://abs.twimg.com/sticky/default_profile_images/default_profile_normal.png" TargetMode="External"/><Relationship Id="rId3906" Type="http://schemas.openxmlformats.org/officeDocument/2006/relationships/hyperlink" Target="https://twitter.com/stunnedcat" TargetMode="External"/><Relationship Id="rId96" Type="http://schemas.openxmlformats.org/officeDocument/2006/relationships/hyperlink" Target="https://t.co/cFH1sO7wWc" TargetMode="External"/><Relationship Id="rId827" Type="http://schemas.openxmlformats.org/officeDocument/2006/relationships/hyperlink" Target="http://t.co/WNgAGiaTNd" TargetMode="External"/><Relationship Id="rId1012" Type="http://schemas.openxmlformats.org/officeDocument/2006/relationships/hyperlink" Target="http://pbs.twimg.com/profile_images/912832232548470784/MY5jl4Em_normal.jpg" TargetMode="External"/><Relationship Id="rId1457" Type="http://schemas.openxmlformats.org/officeDocument/2006/relationships/hyperlink" Target="http://pbs.twimg.com/profile_images/918945649508438017/wCGAF_3k_normal.jpg" TargetMode="External"/><Relationship Id="rId1664" Type="http://schemas.openxmlformats.org/officeDocument/2006/relationships/hyperlink" Target="http://pbs.twimg.com/profile_images/774972286772195328/M_oPKkRa_normal.jpg" TargetMode="External"/><Relationship Id="rId1871" Type="http://schemas.openxmlformats.org/officeDocument/2006/relationships/hyperlink" Target="http://pbs.twimg.com/profile_images/577077364795920384/2RyyppOX_normal.jpeg" TargetMode="External"/><Relationship Id="rId2508" Type="http://schemas.openxmlformats.org/officeDocument/2006/relationships/hyperlink" Target="http://pbs.twimg.com/profile_images/887748602814230533/8rn4W-EG_normal.jpg" TargetMode="External"/><Relationship Id="rId2715" Type="http://schemas.openxmlformats.org/officeDocument/2006/relationships/hyperlink" Target="http://pbs.twimg.com/profile_images/378800000661171909/4e176382b2ced361251faf17d84c31c2_normal.png" TargetMode="External"/><Relationship Id="rId2922" Type="http://schemas.openxmlformats.org/officeDocument/2006/relationships/hyperlink" Target="https://twitter.com/rushgamingjp" TargetMode="External"/><Relationship Id="rId4070" Type="http://schemas.openxmlformats.org/officeDocument/2006/relationships/hyperlink" Target="https://twitter.com/promo_yt" TargetMode="External"/><Relationship Id="rId4168" Type="http://schemas.openxmlformats.org/officeDocument/2006/relationships/hyperlink" Target="https://twitter.com/stillwaters777" TargetMode="External"/><Relationship Id="rId4375" Type="http://schemas.openxmlformats.org/officeDocument/2006/relationships/hyperlink" Target="https://twitter.com/shoutgamers" TargetMode="External"/><Relationship Id="rId1317" Type="http://schemas.openxmlformats.org/officeDocument/2006/relationships/hyperlink" Target="http://pbs.twimg.com/profile_images/550644697127845890/09qMwM0w_normal.png" TargetMode="External"/><Relationship Id="rId1524" Type="http://schemas.openxmlformats.org/officeDocument/2006/relationships/hyperlink" Target="http://pbs.twimg.com/profile_images/925694459836170241/Vf0Foqvl_normal.jpg" TargetMode="External"/><Relationship Id="rId1731" Type="http://schemas.openxmlformats.org/officeDocument/2006/relationships/hyperlink" Target="http://pbs.twimg.com/profile_images/862507491665387520/HoVqwYUH_normal.jpg" TargetMode="External"/><Relationship Id="rId1969" Type="http://schemas.openxmlformats.org/officeDocument/2006/relationships/hyperlink" Target="http://abs.twimg.com/sticky/default_profile_images/default_profile_normal.png" TargetMode="External"/><Relationship Id="rId3184" Type="http://schemas.openxmlformats.org/officeDocument/2006/relationships/hyperlink" Target="https://twitter.com/victrixesc" TargetMode="External"/><Relationship Id="rId4028" Type="http://schemas.openxmlformats.org/officeDocument/2006/relationships/hyperlink" Target="https://twitter.com/k4trx_" TargetMode="External"/><Relationship Id="rId4235" Type="http://schemas.openxmlformats.org/officeDocument/2006/relationships/hyperlink" Target="https://twitter.com/brycehun" TargetMode="External"/><Relationship Id="rId4582" Type="http://schemas.openxmlformats.org/officeDocument/2006/relationships/hyperlink" Target="https://twitter.com/snowx2k5" TargetMode="External"/><Relationship Id="rId4887" Type="http://schemas.openxmlformats.org/officeDocument/2006/relationships/hyperlink" Target="https://twitter.com/michael_maud" TargetMode="External"/><Relationship Id="rId23" Type="http://schemas.openxmlformats.org/officeDocument/2006/relationships/hyperlink" Target="https://t.co/lVNFbM9K0X" TargetMode="External"/><Relationship Id="rId1829" Type="http://schemas.openxmlformats.org/officeDocument/2006/relationships/hyperlink" Target="http://pbs.twimg.com/profile_images/870797106172309504/2PVSR_BM_normal.jpg" TargetMode="External"/><Relationship Id="rId3391" Type="http://schemas.openxmlformats.org/officeDocument/2006/relationships/hyperlink" Target="https://twitter.com/hyzennn" TargetMode="External"/><Relationship Id="rId3489" Type="http://schemas.openxmlformats.org/officeDocument/2006/relationships/hyperlink" Target="https://twitter.com/sinandtonic__" TargetMode="External"/><Relationship Id="rId3696" Type="http://schemas.openxmlformats.org/officeDocument/2006/relationships/hyperlink" Target="https://twitter.com/byderek1" TargetMode="External"/><Relationship Id="rId4442" Type="http://schemas.openxmlformats.org/officeDocument/2006/relationships/hyperlink" Target="https://twitter.com/the_used_13" TargetMode="External"/><Relationship Id="rId4747" Type="http://schemas.openxmlformats.org/officeDocument/2006/relationships/hyperlink" Target="https://twitter.com/stevenn_quinn" TargetMode="External"/><Relationship Id="rId2298" Type="http://schemas.openxmlformats.org/officeDocument/2006/relationships/hyperlink" Target="http://pbs.twimg.com/profile_images/921725677572800512/jmM3SWek_normal.jpg" TargetMode="External"/><Relationship Id="rId3044" Type="http://schemas.openxmlformats.org/officeDocument/2006/relationships/hyperlink" Target="https://twitter.com/spainfury" TargetMode="External"/><Relationship Id="rId3251" Type="http://schemas.openxmlformats.org/officeDocument/2006/relationships/hyperlink" Target="https://twitter.com/drewsgangs" TargetMode="External"/><Relationship Id="rId3349" Type="http://schemas.openxmlformats.org/officeDocument/2006/relationships/hyperlink" Target="https://twitter.com/v_af67" TargetMode="External"/><Relationship Id="rId3556" Type="http://schemas.openxmlformats.org/officeDocument/2006/relationships/hyperlink" Target="https://twitter.com/mandimarie78" TargetMode="External"/><Relationship Id="rId4302" Type="http://schemas.openxmlformats.org/officeDocument/2006/relationships/hyperlink" Target="https://twitter.com/voltronraider" TargetMode="External"/><Relationship Id="rId172" Type="http://schemas.openxmlformats.org/officeDocument/2006/relationships/hyperlink" Target="https://t.co/jHNzQ4CIaK" TargetMode="External"/><Relationship Id="rId477" Type="http://schemas.openxmlformats.org/officeDocument/2006/relationships/hyperlink" Target="http://t.co/KGxsPzSTmJ" TargetMode="External"/><Relationship Id="rId684" Type="http://schemas.openxmlformats.org/officeDocument/2006/relationships/hyperlink" Target="https://t.co/jeJEF462y7" TargetMode="External"/><Relationship Id="rId2060" Type="http://schemas.openxmlformats.org/officeDocument/2006/relationships/hyperlink" Target="http://pbs.twimg.com/profile_images/521949127479812096/ExMsQdhZ_normal.jpeg" TargetMode="External"/><Relationship Id="rId2158" Type="http://schemas.openxmlformats.org/officeDocument/2006/relationships/hyperlink" Target="http://pbs.twimg.com/profile_images/913805263945310213/0Zf74hyP_normal.jpg" TargetMode="External"/><Relationship Id="rId2365" Type="http://schemas.openxmlformats.org/officeDocument/2006/relationships/hyperlink" Target="http://abs.twimg.com/sticky/default_profile_images/default_profile_normal.png" TargetMode="External"/><Relationship Id="rId3111" Type="http://schemas.openxmlformats.org/officeDocument/2006/relationships/hyperlink" Target="https://twitter.com/its_nickyu" TargetMode="External"/><Relationship Id="rId3209" Type="http://schemas.openxmlformats.org/officeDocument/2006/relationships/hyperlink" Target="https://twitter.com/activision" TargetMode="External"/><Relationship Id="rId3763" Type="http://schemas.openxmlformats.org/officeDocument/2006/relationships/hyperlink" Target="https://twitter.com/gameilkeston" TargetMode="External"/><Relationship Id="rId3970" Type="http://schemas.openxmlformats.org/officeDocument/2006/relationships/hyperlink" Target="https://twitter.com/fpskrieger" TargetMode="External"/><Relationship Id="rId4607" Type="http://schemas.openxmlformats.org/officeDocument/2006/relationships/hyperlink" Target="https://twitter.com/rock10ginger" TargetMode="External"/><Relationship Id="rId4814" Type="http://schemas.openxmlformats.org/officeDocument/2006/relationships/hyperlink" Target="https://twitter.com/callofduty_rter" TargetMode="External"/><Relationship Id="rId337" Type="http://schemas.openxmlformats.org/officeDocument/2006/relationships/hyperlink" Target="https://t.co/udgH4QzuDy" TargetMode="External"/><Relationship Id="rId891" Type="http://schemas.openxmlformats.org/officeDocument/2006/relationships/hyperlink" Target="http://pbs.twimg.com/profile_images/622867317643444225/X2Xgvccf_normal.jpg" TargetMode="External"/><Relationship Id="rId989" Type="http://schemas.openxmlformats.org/officeDocument/2006/relationships/hyperlink" Target="http://pbs.twimg.com/profile_images/884019141753020417/vms6pVI7_normal.jpg" TargetMode="External"/><Relationship Id="rId2018" Type="http://schemas.openxmlformats.org/officeDocument/2006/relationships/hyperlink" Target="http://pbs.twimg.com/profile_images/645634801848950785/APghZvjb_normal.png" TargetMode="External"/><Relationship Id="rId2572" Type="http://schemas.openxmlformats.org/officeDocument/2006/relationships/hyperlink" Target="http://pbs.twimg.com/profile_images/772488527200325633/0M4Uckfe_normal.jpg" TargetMode="External"/><Relationship Id="rId2877" Type="http://schemas.openxmlformats.org/officeDocument/2006/relationships/hyperlink" Target="http://pbs.twimg.com/profile_images/923193536362582016/elI2kFn1_normal.jpg" TargetMode="External"/><Relationship Id="rId3416" Type="http://schemas.openxmlformats.org/officeDocument/2006/relationships/hyperlink" Target="https://twitter.com/airz_" TargetMode="External"/><Relationship Id="rId3623" Type="http://schemas.openxmlformats.org/officeDocument/2006/relationships/hyperlink" Target="https://twitter.com/wfaa72" TargetMode="External"/><Relationship Id="rId3830" Type="http://schemas.openxmlformats.org/officeDocument/2006/relationships/hyperlink" Target="https://twitter.com/tfczqbybscvxnij" TargetMode="External"/><Relationship Id="rId544" Type="http://schemas.openxmlformats.org/officeDocument/2006/relationships/hyperlink" Target="https://t.co/Laq5o4hGx0" TargetMode="External"/><Relationship Id="rId751" Type="http://schemas.openxmlformats.org/officeDocument/2006/relationships/hyperlink" Target="https://t.co/FrE14FGBjI" TargetMode="External"/><Relationship Id="rId849" Type="http://schemas.openxmlformats.org/officeDocument/2006/relationships/hyperlink" Target="http://pbs.twimg.com/profile_images/770905568223506434/-Jcb2OZH_normal.jpg" TargetMode="External"/><Relationship Id="rId1174" Type="http://schemas.openxmlformats.org/officeDocument/2006/relationships/hyperlink" Target="http://pbs.twimg.com/profile_images/905914465689980929/F7YGcCp9_normal.jpg" TargetMode="External"/><Relationship Id="rId1381" Type="http://schemas.openxmlformats.org/officeDocument/2006/relationships/hyperlink" Target="http://pbs.twimg.com/profile_images/899803265742684160/wzMUN0OF_normal.jpg" TargetMode="External"/><Relationship Id="rId1479" Type="http://schemas.openxmlformats.org/officeDocument/2006/relationships/hyperlink" Target="http://pbs.twimg.com/profile_images/913839990488076288/xA9ro9FB_normal.jpg" TargetMode="External"/><Relationship Id="rId1686" Type="http://schemas.openxmlformats.org/officeDocument/2006/relationships/hyperlink" Target="http://pbs.twimg.com/profile_images/892680615895613440/MO3j-S3F_normal.jpg" TargetMode="External"/><Relationship Id="rId2225" Type="http://schemas.openxmlformats.org/officeDocument/2006/relationships/hyperlink" Target="http://pbs.twimg.com/profile_images/920839620958367746/vQyk9suu_normal.jpg" TargetMode="External"/><Relationship Id="rId2432" Type="http://schemas.openxmlformats.org/officeDocument/2006/relationships/hyperlink" Target="http://pbs.twimg.com/profile_images/748438325334257664/dljOe9Dh_normal.jpg" TargetMode="External"/><Relationship Id="rId3928" Type="http://schemas.openxmlformats.org/officeDocument/2006/relationships/hyperlink" Target="https://twitter.com/daanteee" TargetMode="External"/><Relationship Id="rId4092" Type="http://schemas.openxmlformats.org/officeDocument/2006/relationships/hyperlink" Target="https://twitter.com/lojokiker" TargetMode="External"/><Relationship Id="rId404" Type="http://schemas.openxmlformats.org/officeDocument/2006/relationships/hyperlink" Target="https://t.co/do32IYZiO6" TargetMode="External"/><Relationship Id="rId611" Type="http://schemas.openxmlformats.org/officeDocument/2006/relationships/hyperlink" Target="https://t.co/v9AaxBEDyK" TargetMode="External"/><Relationship Id="rId1034" Type="http://schemas.openxmlformats.org/officeDocument/2006/relationships/hyperlink" Target="http://pbs.twimg.com/profile_images/924777628074115073/5-7GKsRn_normal.jpg" TargetMode="External"/><Relationship Id="rId1241" Type="http://schemas.openxmlformats.org/officeDocument/2006/relationships/hyperlink" Target="http://pbs.twimg.com/profile_images/770020995373621248/7SPWE_z8_normal.jpg" TargetMode="External"/><Relationship Id="rId1339" Type="http://schemas.openxmlformats.org/officeDocument/2006/relationships/hyperlink" Target="http://pbs.twimg.com/profile_images/924355793327181825/Lbqj6TxT_normal.jpg" TargetMode="External"/><Relationship Id="rId1893" Type="http://schemas.openxmlformats.org/officeDocument/2006/relationships/hyperlink" Target="http://pbs.twimg.com/profile_images/811748267688083456/aRJo9NYO_normal.jpg" TargetMode="External"/><Relationship Id="rId2737" Type="http://schemas.openxmlformats.org/officeDocument/2006/relationships/hyperlink" Target="http://pbs.twimg.com/profile_images/670593465026113536/ZgUCHV3j_normal.jpg" TargetMode="External"/><Relationship Id="rId2944" Type="http://schemas.openxmlformats.org/officeDocument/2006/relationships/hyperlink" Target="https://twitter.com/reido1314" TargetMode="External"/><Relationship Id="rId4397" Type="http://schemas.openxmlformats.org/officeDocument/2006/relationships/hyperlink" Target="https://twitter.com/ii_stepzz" TargetMode="External"/><Relationship Id="rId709" Type="http://schemas.openxmlformats.org/officeDocument/2006/relationships/hyperlink" Target="http://t.co/rrFVMQQtA9" TargetMode="External"/><Relationship Id="rId916" Type="http://schemas.openxmlformats.org/officeDocument/2006/relationships/hyperlink" Target="http://pbs.twimg.com/profile_images/884499649465372672/ifriLItW_normal.jpg" TargetMode="External"/><Relationship Id="rId1101" Type="http://schemas.openxmlformats.org/officeDocument/2006/relationships/hyperlink" Target="http://pbs.twimg.com/profile_images/819574273152950273/RgMo0U0C_normal.jpg" TargetMode="External"/><Relationship Id="rId1546" Type="http://schemas.openxmlformats.org/officeDocument/2006/relationships/hyperlink" Target="http://pbs.twimg.com/profile_images/875324265104642049/dYjemOMz_normal.jpg" TargetMode="External"/><Relationship Id="rId1753" Type="http://schemas.openxmlformats.org/officeDocument/2006/relationships/hyperlink" Target="http://pbs.twimg.com/profile_images/683865528558088192/mbXfAPVq_normal.jpg" TargetMode="External"/><Relationship Id="rId1960" Type="http://schemas.openxmlformats.org/officeDocument/2006/relationships/hyperlink" Target="http://pbs.twimg.com/profile_images/912225727516360705/9_wP4_xr_normal.jpg" TargetMode="External"/><Relationship Id="rId2804" Type="http://schemas.openxmlformats.org/officeDocument/2006/relationships/hyperlink" Target="http://pbs.twimg.com/profile_images/902897220659232768/BZe0eEaJ_normal.jpg" TargetMode="External"/><Relationship Id="rId4257" Type="http://schemas.openxmlformats.org/officeDocument/2006/relationships/hyperlink" Target="https://twitter.com/callofduty_anz" TargetMode="External"/><Relationship Id="rId4464" Type="http://schemas.openxmlformats.org/officeDocument/2006/relationships/hyperlink" Target="https://twitter.com/xtreme_project" TargetMode="External"/><Relationship Id="rId4671" Type="http://schemas.openxmlformats.org/officeDocument/2006/relationships/hyperlink" Target="https://twitter.com/onederpian" TargetMode="External"/><Relationship Id="rId45" Type="http://schemas.openxmlformats.org/officeDocument/2006/relationships/hyperlink" Target="https://t.co/rtdTKI4r6H" TargetMode="External"/><Relationship Id="rId1406" Type="http://schemas.openxmlformats.org/officeDocument/2006/relationships/hyperlink" Target="http://pbs.twimg.com/profile_images/817673540442984448/oAGqQMbz_normal.jpg" TargetMode="External"/><Relationship Id="rId1613" Type="http://schemas.openxmlformats.org/officeDocument/2006/relationships/hyperlink" Target="http://pbs.twimg.com/profile_images/738478476576034816/OccAGNrh_normal.jpg" TargetMode="External"/><Relationship Id="rId1820" Type="http://schemas.openxmlformats.org/officeDocument/2006/relationships/hyperlink" Target="http://pbs.twimg.com/profile_images/799437341433667585/y1WKRYGq_normal.jpg" TargetMode="External"/><Relationship Id="rId3066" Type="http://schemas.openxmlformats.org/officeDocument/2006/relationships/hyperlink" Target="https://twitter.com/eldubidon" TargetMode="External"/><Relationship Id="rId3273" Type="http://schemas.openxmlformats.org/officeDocument/2006/relationships/hyperlink" Target="https://twitter.com/skyly_naxyu" TargetMode="External"/><Relationship Id="rId3480" Type="http://schemas.openxmlformats.org/officeDocument/2006/relationships/hyperlink" Target="https://twitter.com/ltzstealth" TargetMode="External"/><Relationship Id="rId4117" Type="http://schemas.openxmlformats.org/officeDocument/2006/relationships/hyperlink" Target="https://twitter.com/house_l_117" TargetMode="External"/><Relationship Id="rId4324" Type="http://schemas.openxmlformats.org/officeDocument/2006/relationships/hyperlink" Target="https://twitter.com/sbsd_mx" TargetMode="External"/><Relationship Id="rId4531" Type="http://schemas.openxmlformats.org/officeDocument/2006/relationships/hyperlink" Target="https://twitter.com/thegkw" TargetMode="External"/><Relationship Id="rId4769" Type="http://schemas.openxmlformats.org/officeDocument/2006/relationships/hyperlink" Target="https://twitter.com/s0ph1a_0" TargetMode="External"/><Relationship Id="rId194" Type="http://schemas.openxmlformats.org/officeDocument/2006/relationships/hyperlink" Target="https://t.co/5GW3PDvDjb" TargetMode="External"/><Relationship Id="rId1918" Type="http://schemas.openxmlformats.org/officeDocument/2006/relationships/hyperlink" Target="http://pbs.twimg.com/profile_images/800217455855595520/vK6BHMzQ_normal.jpg" TargetMode="External"/><Relationship Id="rId2082" Type="http://schemas.openxmlformats.org/officeDocument/2006/relationships/hyperlink" Target="http://pbs.twimg.com/profile_images/895818764045885440/Vv0abdWk_normal.jpg" TargetMode="External"/><Relationship Id="rId3133" Type="http://schemas.openxmlformats.org/officeDocument/2006/relationships/hyperlink" Target="https://twitter.com/dro84hy" TargetMode="External"/><Relationship Id="rId3578" Type="http://schemas.openxmlformats.org/officeDocument/2006/relationships/hyperlink" Target="https://twitter.com/torarara46" TargetMode="External"/><Relationship Id="rId3785" Type="http://schemas.openxmlformats.org/officeDocument/2006/relationships/hyperlink" Target="https://twitter.com/masteraxel19" TargetMode="External"/><Relationship Id="rId3992" Type="http://schemas.openxmlformats.org/officeDocument/2006/relationships/hyperlink" Target="https://twitter.com/stan_voetbal" TargetMode="External"/><Relationship Id="rId4629" Type="http://schemas.openxmlformats.org/officeDocument/2006/relationships/hyperlink" Target="https://twitter.com/scratchonemore" TargetMode="External"/><Relationship Id="rId4836" Type="http://schemas.openxmlformats.org/officeDocument/2006/relationships/hyperlink" Target="https://twitter.com/genezyo_san" TargetMode="External"/><Relationship Id="rId261" Type="http://schemas.openxmlformats.org/officeDocument/2006/relationships/hyperlink" Target="https://t.co/K96I6BbTTv" TargetMode="External"/><Relationship Id="rId499" Type="http://schemas.openxmlformats.org/officeDocument/2006/relationships/hyperlink" Target="https://t.co/G0YQf5uSdb" TargetMode="External"/><Relationship Id="rId2387" Type="http://schemas.openxmlformats.org/officeDocument/2006/relationships/hyperlink" Target="http://pbs.twimg.com/profile_images/862610658130579456/YANvYDQg_normal.jpg" TargetMode="External"/><Relationship Id="rId2594" Type="http://schemas.openxmlformats.org/officeDocument/2006/relationships/hyperlink" Target="http://pbs.twimg.com/profile_images/873631427652460546/NYdQIJhJ_normal.jpg" TargetMode="External"/><Relationship Id="rId3340" Type="http://schemas.openxmlformats.org/officeDocument/2006/relationships/hyperlink" Target="https://twitter.com/elite_bcn" TargetMode="External"/><Relationship Id="rId3438" Type="http://schemas.openxmlformats.org/officeDocument/2006/relationships/hyperlink" Target="https://twitter.com/youtubegaming" TargetMode="External"/><Relationship Id="rId3645" Type="http://schemas.openxmlformats.org/officeDocument/2006/relationships/hyperlink" Target="https://twitter.com/artacod" TargetMode="External"/><Relationship Id="rId3852" Type="http://schemas.openxmlformats.org/officeDocument/2006/relationships/hyperlink" Target="https://twitter.com/shikuramu" TargetMode="External"/><Relationship Id="rId359" Type="http://schemas.openxmlformats.org/officeDocument/2006/relationships/hyperlink" Target="https://t.co/bhX9mbfuVL" TargetMode="External"/><Relationship Id="rId566" Type="http://schemas.openxmlformats.org/officeDocument/2006/relationships/hyperlink" Target="https://t.co/xWkpGEw9Ei" TargetMode="External"/><Relationship Id="rId773" Type="http://schemas.openxmlformats.org/officeDocument/2006/relationships/hyperlink" Target="https://t.co/bARyRIaUsM" TargetMode="External"/><Relationship Id="rId1196" Type="http://schemas.openxmlformats.org/officeDocument/2006/relationships/hyperlink" Target="http://pbs.twimg.com/profile_images/921435587650904064/whzHVYdA_normal.jpg" TargetMode="External"/><Relationship Id="rId2247" Type="http://schemas.openxmlformats.org/officeDocument/2006/relationships/hyperlink" Target="http://pbs.twimg.com/profile_images/747534543712849920/q6R1uVYL_normal.jpg" TargetMode="External"/><Relationship Id="rId2454" Type="http://schemas.openxmlformats.org/officeDocument/2006/relationships/hyperlink" Target="http://pbs.twimg.com/profile_images/847232202827939841/7-as-3Se_normal.jpg" TargetMode="External"/><Relationship Id="rId2899" Type="http://schemas.openxmlformats.org/officeDocument/2006/relationships/hyperlink" Target="https://twitter.com/arabiagtx" TargetMode="External"/><Relationship Id="rId3200" Type="http://schemas.openxmlformats.org/officeDocument/2006/relationships/hyperlink" Target="https://twitter.com/ury_spl" TargetMode="External"/><Relationship Id="rId3505" Type="http://schemas.openxmlformats.org/officeDocument/2006/relationships/hyperlink" Target="https://twitter.com/yukaroine" TargetMode="External"/><Relationship Id="rId4903" Type="http://schemas.openxmlformats.org/officeDocument/2006/relationships/hyperlink" Target="https://twitter.com/amaaz_iron" TargetMode="External"/><Relationship Id="rId121" Type="http://schemas.openxmlformats.org/officeDocument/2006/relationships/hyperlink" Target="https://t.co/4KyVuS57f5" TargetMode="External"/><Relationship Id="rId219" Type="http://schemas.openxmlformats.org/officeDocument/2006/relationships/hyperlink" Target="https://t.co/zmoWWRFig5" TargetMode="External"/><Relationship Id="rId426" Type="http://schemas.openxmlformats.org/officeDocument/2006/relationships/hyperlink" Target="https://t.co/C2HVhbVc6h" TargetMode="External"/><Relationship Id="rId633" Type="http://schemas.openxmlformats.org/officeDocument/2006/relationships/hyperlink" Target="https://t.co/7zn1JA3IrT" TargetMode="External"/><Relationship Id="rId980" Type="http://schemas.openxmlformats.org/officeDocument/2006/relationships/hyperlink" Target="http://pbs.twimg.com/profile_images/2235612619/mod_html146220_1_normal.jpg" TargetMode="External"/><Relationship Id="rId1056" Type="http://schemas.openxmlformats.org/officeDocument/2006/relationships/hyperlink" Target="http://pbs.twimg.com/profile_images/835077440930197504/ECque0Cc_normal.jpg" TargetMode="External"/><Relationship Id="rId1263" Type="http://schemas.openxmlformats.org/officeDocument/2006/relationships/hyperlink" Target="http://pbs.twimg.com/profile_images/758220189204877312/1qvGnK3f_normal.jpg" TargetMode="External"/><Relationship Id="rId2107" Type="http://schemas.openxmlformats.org/officeDocument/2006/relationships/hyperlink" Target="http://pbs.twimg.com/profile_images/626054216453373957/4usDL4uS_normal.jpg" TargetMode="External"/><Relationship Id="rId2314" Type="http://schemas.openxmlformats.org/officeDocument/2006/relationships/hyperlink" Target="http://pbs.twimg.com/profile_images/842630753745743872/h5-1BRV9_normal.jpg" TargetMode="External"/><Relationship Id="rId2661" Type="http://schemas.openxmlformats.org/officeDocument/2006/relationships/hyperlink" Target="http://pbs.twimg.com/profile_images/900626414688272385/1Brk4hlp_normal.jpg" TargetMode="External"/><Relationship Id="rId2759" Type="http://schemas.openxmlformats.org/officeDocument/2006/relationships/hyperlink" Target="http://pbs.twimg.com/profile_images/901326213112881152/WtnvUi8B_normal.jpg" TargetMode="External"/><Relationship Id="rId2966" Type="http://schemas.openxmlformats.org/officeDocument/2006/relationships/hyperlink" Target="https://twitter.com/toshmcgruder" TargetMode="External"/><Relationship Id="rId3712" Type="http://schemas.openxmlformats.org/officeDocument/2006/relationships/hyperlink" Target="https://twitter.com/mrduncan24" TargetMode="External"/><Relationship Id="rId840" Type="http://schemas.openxmlformats.org/officeDocument/2006/relationships/hyperlink" Target="http://abs.twimg.com/sticky/default_profile_images/default_profile_normal.png" TargetMode="External"/><Relationship Id="rId938" Type="http://schemas.openxmlformats.org/officeDocument/2006/relationships/hyperlink" Target="http://pbs.twimg.com/profile_images/747410136688263168/3TRa8dPH_normal.jpg" TargetMode="External"/><Relationship Id="rId1470" Type="http://schemas.openxmlformats.org/officeDocument/2006/relationships/hyperlink" Target="http://pbs.twimg.com/profile_images/2729109934/dd7628348d250c12c4afa59814308eb7_normal.jpeg" TargetMode="External"/><Relationship Id="rId1568" Type="http://schemas.openxmlformats.org/officeDocument/2006/relationships/hyperlink" Target="http://pbs.twimg.com/profile_images/796187681197793281/hRkk8oiv_normal.jpg" TargetMode="External"/><Relationship Id="rId1775" Type="http://schemas.openxmlformats.org/officeDocument/2006/relationships/hyperlink" Target="http://pbs.twimg.com/profile_images/914474601496875008/TPP7vcpA_normal.jpg" TargetMode="External"/><Relationship Id="rId2521" Type="http://schemas.openxmlformats.org/officeDocument/2006/relationships/hyperlink" Target="http://pbs.twimg.com/profile_images/924426153489727491/LfB_uS0T_normal.jpg" TargetMode="External"/><Relationship Id="rId2619" Type="http://schemas.openxmlformats.org/officeDocument/2006/relationships/hyperlink" Target="http://pbs.twimg.com/profile_images/894519344918654976/VNRKWboA_normal.jpg" TargetMode="External"/><Relationship Id="rId2826" Type="http://schemas.openxmlformats.org/officeDocument/2006/relationships/hyperlink" Target="http://pbs.twimg.com/profile_images/872009602870759425/UHzHXsnJ_normal.jpg" TargetMode="External"/><Relationship Id="rId4181" Type="http://schemas.openxmlformats.org/officeDocument/2006/relationships/hyperlink" Target="https://twitter.com/edsonkibi" TargetMode="External"/><Relationship Id="rId4279" Type="http://schemas.openxmlformats.org/officeDocument/2006/relationships/hyperlink" Target="https://twitter.com/janetanddenis" TargetMode="External"/><Relationship Id="rId67" Type="http://schemas.openxmlformats.org/officeDocument/2006/relationships/hyperlink" Target="https://t.co/NzH8a5EGp7" TargetMode="External"/><Relationship Id="rId700" Type="http://schemas.openxmlformats.org/officeDocument/2006/relationships/hyperlink" Target="https://t.co/QF9gCzAEIS" TargetMode="External"/><Relationship Id="rId1123" Type="http://schemas.openxmlformats.org/officeDocument/2006/relationships/hyperlink" Target="http://pbs.twimg.com/profile_images/647854993773428736/dX1ktGWB_normal.jpg" TargetMode="External"/><Relationship Id="rId1330" Type="http://schemas.openxmlformats.org/officeDocument/2006/relationships/hyperlink" Target="http://pbs.twimg.com/profile_images/898217701214216193/xxcgJjfE_normal.jpg" TargetMode="External"/><Relationship Id="rId1428" Type="http://schemas.openxmlformats.org/officeDocument/2006/relationships/hyperlink" Target="http://pbs.twimg.com/profile_images/841949292583624704/4XEzUUi5_normal.jpg" TargetMode="External"/><Relationship Id="rId1635" Type="http://schemas.openxmlformats.org/officeDocument/2006/relationships/hyperlink" Target="http://pbs.twimg.com/profile_images/920477454107664389/jMzTSnnO_normal.jpg" TargetMode="External"/><Relationship Id="rId1982" Type="http://schemas.openxmlformats.org/officeDocument/2006/relationships/hyperlink" Target="http://pbs.twimg.com/profile_images/922903429307076608/rtJPZPie_normal.jpg" TargetMode="External"/><Relationship Id="rId3088" Type="http://schemas.openxmlformats.org/officeDocument/2006/relationships/hyperlink" Target="https://twitter.com/wartoxxytb" TargetMode="External"/><Relationship Id="rId4041" Type="http://schemas.openxmlformats.org/officeDocument/2006/relationships/hyperlink" Target="https://twitter.com/captainfunasaka" TargetMode="External"/><Relationship Id="rId4486" Type="http://schemas.openxmlformats.org/officeDocument/2006/relationships/hyperlink" Target="https://twitter.com/madzellle" TargetMode="External"/><Relationship Id="rId4693" Type="http://schemas.openxmlformats.org/officeDocument/2006/relationships/hyperlink" Target="https://twitter.com/gnjp_" TargetMode="External"/><Relationship Id="rId1842" Type="http://schemas.openxmlformats.org/officeDocument/2006/relationships/hyperlink" Target="http://pbs.twimg.com/profile_images/914711780454047744/FpJKy7a6_normal.jpg" TargetMode="External"/><Relationship Id="rId3295" Type="http://schemas.openxmlformats.org/officeDocument/2006/relationships/hyperlink" Target="https://twitter.com/vekahhh" TargetMode="External"/><Relationship Id="rId4139" Type="http://schemas.openxmlformats.org/officeDocument/2006/relationships/hyperlink" Target="https://twitter.com/davidt59100" TargetMode="External"/><Relationship Id="rId4346" Type="http://schemas.openxmlformats.org/officeDocument/2006/relationships/hyperlink" Target="https://twitter.com/iamodeal" TargetMode="External"/><Relationship Id="rId4553" Type="http://schemas.openxmlformats.org/officeDocument/2006/relationships/hyperlink" Target="https://twitter.com/8708a60cc72942a" TargetMode="External"/><Relationship Id="rId4760" Type="http://schemas.openxmlformats.org/officeDocument/2006/relationships/hyperlink" Target="https://twitter.com/anwenevans07" TargetMode="External"/><Relationship Id="rId1702" Type="http://schemas.openxmlformats.org/officeDocument/2006/relationships/hyperlink" Target="http://pbs.twimg.com/profile_images/736254901060276224/50t2J0lt_normal.jpg" TargetMode="External"/><Relationship Id="rId3155" Type="http://schemas.openxmlformats.org/officeDocument/2006/relationships/hyperlink" Target="https://twitter.com/theuglybeard" TargetMode="External"/><Relationship Id="rId3362" Type="http://schemas.openxmlformats.org/officeDocument/2006/relationships/hyperlink" Target="https://twitter.com/flowerko2" TargetMode="External"/><Relationship Id="rId4206" Type="http://schemas.openxmlformats.org/officeDocument/2006/relationships/hyperlink" Target="https://twitter.com/ounoo___" TargetMode="External"/><Relationship Id="rId4413" Type="http://schemas.openxmlformats.org/officeDocument/2006/relationships/hyperlink" Target="https://twitter.com/jgirvine1989" TargetMode="External"/><Relationship Id="rId4620" Type="http://schemas.openxmlformats.org/officeDocument/2006/relationships/hyperlink" Target="https://twitter.com/vileself" TargetMode="External"/><Relationship Id="rId4858" Type="http://schemas.openxmlformats.org/officeDocument/2006/relationships/hyperlink" Target="https://twitter.com/trippyleaks" TargetMode="External"/><Relationship Id="rId283" Type="http://schemas.openxmlformats.org/officeDocument/2006/relationships/hyperlink" Target="https://t.co/SFXhx4a9oT" TargetMode="External"/><Relationship Id="rId490" Type="http://schemas.openxmlformats.org/officeDocument/2006/relationships/hyperlink" Target="https://t.co/VvDUQQ30x2" TargetMode="External"/><Relationship Id="rId2171" Type="http://schemas.openxmlformats.org/officeDocument/2006/relationships/hyperlink" Target="http://pbs.twimg.com/profile_images/855610582032158721/kR2DMJuK_normal.jpg" TargetMode="External"/><Relationship Id="rId3015" Type="http://schemas.openxmlformats.org/officeDocument/2006/relationships/hyperlink" Target="https://twitter.com/baldeaglemixer" TargetMode="External"/><Relationship Id="rId3222" Type="http://schemas.openxmlformats.org/officeDocument/2006/relationships/hyperlink" Target="https://twitter.com/oscarpolo_16" TargetMode="External"/><Relationship Id="rId3667" Type="http://schemas.openxmlformats.org/officeDocument/2006/relationships/hyperlink" Target="https://twitter.com/ragnarocky_38" TargetMode="External"/><Relationship Id="rId3874" Type="http://schemas.openxmlformats.org/officeDocument/2006/relationships/hyperlink" Target="https://twitter.com/megga_gamingyt" TargetMode="External"/><Relationship Id="rId4718" Type="http://schemas.openxmlformats.org/officeDocument/2006/relationships/hyperlink" Target="https://twitter.com/imsharkyr6s" TargetMode="External"/><Relationship Id="rId4925" Type="http://schemas.openxmlformats.org/officeDocument/2006/relationships/hyperlink" Target="https://twitter.com/guizmoyt" TargetMode="External"/><Relationship Id="rId143" Type="http://schemas.openxmlformats.org/officeDocument/2006/relationships/hyperlink" Target="https://t.co/PIzY9IYv5C" TargetMode="External"/><Relationship Id="rId350" Type="http://schemas.openxmlformats.org/officeDocument/2006/relationships/hyperlink" Target="https://t.co/I1VQ2KWhT6" TargetMode="External"/><Relationship Id="rId588" Type="http://schemas.openxmlformats.org/officeDocument/2006/relationships/hyperlink" Target="https://t.co/9dxf6CVqqR" TargetMode="External"/><Relationship Id="rId795" Type="http://schemas.openxmlformats.org/officeDocument/2006/relationships/hyperlink" Target="https://t.co/pyAo8wSWhw" TargetMode="External"/><Relationship Id="rId2031" Type="http://schemas.openxmlformats.org/officeDocument/2006/relationships/hyperlink" Target="http://pbs.twimg.com/profile_images/917197046230200320/KfWNud3j_normal.jpg" TargetMode="External"/><Relationship Id="rId2269" Type="http://schemas.openxmlformats.org/officeDocument/2006/relationships/hyperlink" Target="http://pbs.twimg.com/profile_images/897690017543467008/EiJ_Nmhu_normal.jpg" TargetMode="External"/><Relationship Id="rId2476" Type="http://schemas.openxmlformats.org/officeDocument/2006/relationships/hyperlink" Target="http://pbs.twimg.com/profile_images/924673019233976326/-1qXLtun_normal.jpg" TargetMode="External"/><Relationship Id="rId2683" Type="http://schemas.openxmlformats.org/officeDocument/2006/relationships/hyperlink" Target="http://pbs.twimg.com/profile_images/923187825394163712/4BfiYQru_normal.jpg" TargetMode="External"/><Relationship Id="rId2890" Type="http://schemas.openxmlformats.org/officeDocument/2006/relationships/hyperlink" Target="https://twitter.com/infused_vanq" TargetMode="External"/><Relationship Id="rId3527" Type="http://schemas.openxmlformats.org/officeDocument/2006/relationships/hyperlink" Target="https://twitter.com/noctucx" TargetMode="External"/><Relationship Id="rId3734" Type="http://schemas.openxmlformats.org/officeDocument/2006/relationships/hyperlink" Target="https://twitter.com/smarco10l" TargetMode="External"/><Relationship Id="rId3941" Type="http://schemas.openxmlformats.org/officeDocument/2006/relationships/hyperlink" Target="https://twitter.com/painkillerq8" TargetMode="External"/><Relationship Id="rId9" Type="http://schemas.openxmlformats.org/officeDocument/2006/relationships/hyperlink" Target="https://t.co/NxTgqGSBE4" TargetMode="External"/><Relationship Id="rId210" Type="http://schemas.openxmlformats.org/officeDocument/2006/relationships/hyperlink" Target="https://t.co/9NAY7heUFg" TargetMode="External"/><Relationship Id="rId448" Type="http://schemas.openxmlformats.org/officeDocument/2006/relationships/hyperlink" Target="https://t.co/tn8NrRvYZ2" TargetMode="External"/><Relationship Id="rId655" Type="http://schemas.openxmlformats.org/officeDocument/2006/relationships/hyperlink" Target="https://t.co/RurhEBv1Gk" TargetMode="External"/><Relationship Id="rId862" Type="http://schemas.openxmlformats.org/officeDocument/2006/relationships/hyperlink" Target="http://pbs.twimg.com/profile_images/908092578058383360/rWvYTMTd_normal.jpg" TargetMode="External"/><Relationship Id="rId1078" Type="http://schemas.openxmlformats.org/officeDocument/2006/relationships/hyperlink" Target="http://pbs.twimg.com/profile_images/919198048353472512/KnwfTptI_normal.jpg" TargetMode="External"/><Relationship Id="rId1285" Type="http://schemas.openxmlformats.org/officeDocument/2006/relationships/hyperlink" Target="http://pbs.twimg.com/profile_images/918812092597071873/mGVpQFgJ_normal.jpg" TargetMode="External"/><Relationship Id="rId1492" Type="http://schemas.openxmlformats.org/officeDocument/2006/relationships/hyperlink" Target="http://pbs.twimg.com/profile_images/759071021555150848/8uPeMI-B_normal.jpg" TargetMode="External"/><Relationship Id="rId2129" Type="http://schemas.openxmlformats.org/officeDocument/2006/relationships/hyperlink" Target="http://pbs.twimg.com/profile_images/885299550562516993/QKB7cwYb_normal.jpg" TargetMode="External"/><Relationship Id="rId2336" Type="http://schemas.openxmlformats.org/officeDocument/2006/relationships/hyperlink" Target="http://pbs.twimg.com/profile_images/912847827998449664/N_kve5fM_normal.jpg" TargetMode="External"/><Relationship Id="rId2543" Type="http://schemas.openxmlformats.org/officeDocument/2006/relationships/hyperlink" Target="http://pbs.twimg.com/profile_images/860182289795477504/szAd1-QW_normal.jpg" TargetMode="External"/><Relationship Id="rId2750" Type="http://schemas.openxmlformats.org/officeDocument/2006/relationships/hyperlink" Target="http://pbs.twimg.com/profile_images/890795197751189506/Nn6cdJYn_normal.jpg" TargetMode="External"/><Relationship Id="rId2988" Type="http://schemas.openxmlformats.org/officeDocument/2006/relationships/hyperlink" Target="https://twitter.com/_origin_story_" TargetMode="External"/><Relationship Id="rId3801" Type="http://schemas.openxmlformats.org/officeDocument/2006/relationships/hyperlink" Target="https://twitter.com/faze_braxy" TargetMode="External"/><Relationship Id="rId308" Type="http://schemas.openxmlformats.org/officeDocument/2006/relationships/hyperlink" Target="https://t.co/rlawvKnXmK" TargetMode="External"/><Relationship Id="rId515" Type="http://schemas.openxmlformats.org/officeDocument/2006/relationships/hyperlink" Target="https://t.co/XZyAiBhfL1" TargetMode="External"/><Relationship Id="rId722" Type="http://schemas.openxmlformats.org/officeDocument/2006/relationships/hyperlink" Target="https://t.co/QXcTUmzQPX" TargetMode="External"/><Relationship Id="rId1145" Type="http://schemas.openxmlformats.org/officeDocument/2006/relationships/hyperlink" Target="http://pbs.twimg.com/profile_images/851112619108966400/Ybeir7-X_normal.jpg" TargetMode="External"/><Relationship Id="rId1352" Type="http://schemas.openxmlformats.org/officeDocument/2006/relationships/hyperlink" Target="http://pbs.twimg.com/profile_images/3585692213/0c846f04cbdf625a4225cf79b8ecbc0e_normal.jpeg" TargetMode="External"/><Relationship Id="rId1797" Type="http://schemas.openxmlformats.org/officeDocument/2006/relationships/hyperlink" Target="http://pbs.twimg.com/profile_images/805461481395470337/_E3STv2f_normal.jpg" TargetMode="External"/><Relationship Id="rId2403" Type="http://schemas.openxmlformats.org/officeDocument/2006/relationships/hyperlink" Target="http://abs.twimg.com/sticky/default_profile_images/default_profile_normal.png" TargetMode="External"/><Relationship Id="rId2848" Type="http://schemas.openxmlformats.org/officeDocument/2006/relationships/hyperlink" Target="http://pbs.twimg.com/profile_images/378800000328814645/4f7aa9839f6ca2ba32849348956e64c6_normal.jpeg" TargetMode="External"/><Relationship Id="rId89" Type="http://schemas.openxmlformats.org/officeDocument/2006/relationships/hyperlink" Target="https://t.co/wdceTWdT9W" TargetMode="External"/><Relationship Id="rId1005" Type="http://schemas.openxmlformats.org/officeDocument/2006/relationships/hyperlink" Target="http://pbs.twimg.com/profile_images/860301339250708481/rHMBJLRN_normal.jpg" TargetMode="External"/><Relationship Id="rId1212" Type="http://schemas.openxmlformats.org/officeDocument/2006/relationships/hyperlink" Target="http://pbs.twimg.com/profile_images/649637858509086721/d7Sfos5K_normal.png" TargetMode="External"/><Relationship Id="rId1657" Type="http://schemas.openxmlformats.org/officeDocument/2006/relationships/hyperlink" Target="http://pbs.twimg.com/profile_images/816502327964291077/x_6mQuxc_normal.jpg" TargetMode="External"/><Relationship Id="rId1864" Type="http://schemas.openxmlformats.org/officeDocument/2006/relationships/hyperlink" Target="http://pbs.twimg.com/profile_images/926130114663976960/OTxygGrd_normal.jpg" TargetMode="External"/><Relationship Id="rId2610" Type="http://schemas.openxmlformats.org/officeDocument/2006/relationships/hyperlink" Target="http://pbs.twimg.com/profile_images/901929302236815360/7-x-GUPd_normal.jpg" TargetMode="External"/><Relationship Id="rId2708" Type="http://schemas.openxmlformats.org/officeDocument/2006/relationships/hyperlink" Target="http://pbs.twimg.com/profile_images/712381982769074176/8OjlpHi8_normal.jpg" TargetMode="External"/><Relationship Id="rId2915" Type="http://schemas.openxmlformats.org/officeDocument/2006/relationships/hyperlink" Target="https://twitter.com/joeypescione" TargetMode="External"/><Relationship Id="rId4063" Type="http://schemas.openxmlformats.org/officeDocument/2006/relationships/hyperlink" Target="https://twitter.com/kaaiilo" TargetMode="External"/><Relationship Id="rId4270" Type="http://schemas.openxmlformats.org/officeDocument/2006/relationships/hyperlink" Target="https://twitter.com/marcosjime11" TargetMode="External"/><Relationship Id="rId4368" Type="http://schemas.openxmlformats.org/officeDocument/2006/relationships/hyperlink" Target="https://twitter.com/gustafgabel" TargetMode="External"/><Relationship Id="rId4575" Type="http://schemas.openxmlformats.org/officeDocument/2006/relationships/hyperlink" Target="https://twitter.com/naiikeeu" TargetMode="External"/><Relationship Id="rId1517" Type="http://schemas.openxmlformats.org/officeDocument/2006/relationships/hyperlink" Target="http://pbs.twimg.com/profile_images/564811162466803712/VcsSmnu5_normal.png" TargetMode="External"/><Relationship Id="rId1724" Type="http://schemas.openxmlformats.org/officeDocument/2006/relationships/hyperlink" Target="http://pbs.twimg.com/profile_images/633217622260056064/4PWLMuSy_normal.jpg" TargetMode="External"/><Relationship Id="rId3177" Type="http://schemas.openxmlformats.org/officeDocument/2006/relationships/hyperlink" Target="https://twitter.com/rambo_nv" TargetMode="External"/><Relationship Id="rId4130" Type="http://schemas.openxmlformats.org/officeDocument/2006/relationships/hyperlink" Target="https://twitter.com/hnikro" TargetMode="External"/><Relationship Id="rId4228" Type="http://schemas.openxmlformats.org/officeDocument/2006/relationships/hyperlink" Target="https://twitter.com/caseywehr" TargetMode="External"/><Relationship Id="rId4782" Type="http://schemas.openxmlformats.org/officeDocument/2006/relationships/hyperlink" Target="https://twitter.com/reverbbr" TargetMode="External"/><Relationship Id="rId16" Type="http://schemas.openxmlformats.org/officeDocument/2006/relationships/hyperlink" Target="https://t.co/uDOuQQpBYL" TargetMode="External"/><Relationship Id="rId1931" Type="http://schemas.openxmlformats.org/officeDocument/2006/relationships/hyperlink" Target="http://pbs.twimg.com/profile_images/735702836038623232/7UrOrOjj_normal.jpg" TargetMode="External"/><Relationship Id="rId3037" Type="http://schemas.openxmlformats.org/officeDocument/2006/relationships/hyperlink" Target="https://twitter.com/maxdouglas2596" TargetMode="External"/><Relationship Id="rId3384" Type="http://schemas.openxmlformats.org/officeDocument/2006/relationships/hyperlink" Target="https://twitter.com/jahollick" TargetMode="External"/><Relationship Id="rId3591" Type="http://schemas.openxmlformats.org/officeDocument/2006/relationships/hyperlink" Target="https://twitter.com/pukupuku5095" TargetMode="External"/><Relationship Id="rId3689" Type="http://schemas.openxmlformats.org/officeDocument/2006/relationships/hyperlink" Target="https://twitter.com/josh5burton" TargetMode="External"/><Relationship Id="rId3896" Type="http://schemas.openxmlformats.org/officeDocument/2006/relationships/hyperlink" Target="https://twitter.com/canadianbabyeh" TargetMode="External"/><Relationship Id="rId4435" Type="http://schemas.openxmlformats.org/officeDocument/2006/relationships/hyperlink" Target="https://twitter.com/diegotriguero2" TargetMode="External"/><Relationship Id="rId4642" Type="http://schemas.openxmlformats.org/officeDocument/2006/relationships/hyperlink" Target="https://twitter.com/lapsnskits" TargetMode="External"/><Relationship Id="rId2193" Type="http://schemas.openxmlformats.org/officeDocument/2006/relationships/hyperlink" Target="http://pbs.twimg.com/profile_images/926371881116090368/fvco19Mx_normal.jpg" TargetMode="External"/><Relationship Id="rId2498" Type="http://schemas.openxmlformats.org/officeDocument/2006/relationships/hyperlink" Target="http://abs.twimg.com/sticky/default_profile_images/default_profile_normal.png" TargetMode="External"/><Relationship Id="rId3244" Type="http://schemas.openxmlformats.org/officeDocument/2006/relationships/hyperlink" Target="https://twitter.com/shawnabner" TargetMode="External"/><Relationship Id="rId3451" Type="http://schemas.openxmlformats.org/officeDocument/2006/relationships/hyperlink" Target="https://twitter.com/excallia" TargetMode="External"/><Relationship Id="rId3549" Type="http://schemas.openxmlformats.org/officeDocument/2006/relationships/hyperlink" Target="https://twitter.com/watari_laugh" TargetMode="External"/><Relationship Id="rId4502" Type="http://schemas.openxmlformats.org/officeDocument/2006/relationships/hyperlink" Target="https://twitter.com/dexertointel" TargetMode="External"/><Relationship Id="rId165" Type="http://schemas.openxmlformats.org/officeDocument/2006/relationships/hyperlink" Target="https://t.co/KKclbDWbnG" TargetMode="External"/><Relationship Id="rId372" Type="http://schemas.openxmlformats.org/officeDocument/2006/relationships/hyperlink" Target="https://t.co/qt7pHqF6FI" TargetMode="External"/><Relationship Id="rId677" Type="http://schemas.openxmlformats.org/officeDocument/2006/relationships/hyperlink" Target="https://t.co/Zr7dAaL49M" TargetMode="External"/><Relationship Id="rId2053" Type="http://schemas.openxmlformats.org/officeDocument/2006/relationships/hyperlink" Target="http://pbs.twimg.com/profile_images/920090204312100864/8VWncQ6z_normal.jpg" TargetMode="External"/><Relationship Id="rId2260" Type="http://schemas.openxmlformats.org/officeDocument/2006/relationships/hyperlink" Target="http://pbs.twimg.com/profile_images/902698112413822976/x1yO8Cyb_normal.jpg" TargetMode="External"/><Relationship Id="rId2358" Type="http://schemas.openxmlformats.org/officeDocument/2006/relationships/hyperlink" Target="http://pbs.twimg.com/profile_images/893092352918642689/uTGEWPKA_normal.jpg" TargetMode="External"/><Relationship Id="rId3104" Type="http://schemas.openxmlformats.org/officeDocument/2006/relationships/hyperlink" Target="https://twitter.com/jolopezjoshua" TargetMode="External"/><Relationship Id="rId3311" Type="http://schemas.openxmlformats.org/officeDocument/2006/relationships/hyperlink" Target="https://twitter.com/vice_elisabete" TargetMode="External"/><Relationship Id="rId3756" Type="http://schemas.openxmlformats.org/officeDocument/2006/relationships/hyperlink" Target="https://twitter.com/wiays" TargetMode="External"/><Relationship Id="rId3963" Type="http://schemas.openxmlformats.org/officeDocument/2006/relationships/hyperlink" Target="https://twitter.com/bp6311" TargetMode="External"/><Relationship Id="rId4807" Type="http://schemas.openxmlformats.org/officeDocument/2006/relationships/hyperlink" Target="https://twitter.com/tetu_fann" TargetMode="External"/><Relationship Id="rId232" Type="http://schemas.openxmlformats.org/officeDocument/2006/relationships/hyperlink" Target="https://t.co/lcBtKOTMgJ" TargetMode="External"/><Relationship Id="rId884" Type="http://schemas.openxmlformats.org/officeDocument/2006/relationships/hyperlink" Target="http://pbs.twimg.com/profile_images/417795966268227584/mzBstRKw_normal.jpeg" TargetMode="External"/><Relationship Id="rId2120" Type="http://schemas.openxmlformats.org/officeDocument/2006/relationships/hyperlink" Target="http://pbs.twimg.com/profile_images/809905401584033793/eBxM2RFQ_normal.jpg" TargetMode="External"/><Relationship Id="rId2565" Type="http://schemas.openxmlformats.org/officeDocument/2006/relationships/hyperlink" Target="http://pbs.twimg.com/profile_images/914966571474456577/oBzBsnvq_normal.jpg" TargetMode="External"/><Relationship Id="rId2772" Type="http://schemas.openxmlformats.org/officeDocument/2006/relationships/hyperlink" Target="http://pbs.twimg.com/profile_images/599582827206717441/opwvaQDH_normal.png" TargetMode="External"/><Relationship Id="rId3409" Type="http://schemas.openxmlformats.org/officeDocument/2006/relationships/hyperlink" Target="https://twitter.com/brenekcedric" TargetMode="External"/><Relationship Id="rId3616" Type="http://schemas.openxmlformats.org/officeDocument/2006/relationships/hyperlink" Target="https://twitter.com/bugs6868" TargetMode="External"/><Relationship Id="rId3823" Type="http://schemas.openxmlformats.org/officeDocument/2006/relationships/hyperlink" Target="https://twitter.com/ese_550" TargetMode="External"/><Relationship Id="rId537" Type="http://schemas.openxmlformats.org/officeDocument/2006/relationships/hyperlink" Target="https://t.co/XmQjUVoED8" TargetMode="External"/><Relationship Id="rId744" Type="http://schemas.openxmlformats.org/officeDocument/2006/relationships/hyperlink" Target="https://t.co/bKwCic7EaN" TargetMode="External"/><Relationship Id="rId951" Type="http://schemas.openxmlformats.org/officeDocument/2006/relationships/hyperlink" Target="http://pbs.twimg.com/profile_images/856098600769769472/BgIl7Ph6_normal.jpg" TargetMode="External"/><Relationship Id="rId1167" Type="http://schemas.openxmlformats.org/officeDocument/2006/relationships/hyperlink" Target="http://pbs.twimg.com/profile_images/916604243494211584/pLlKj5u__normal.jpg" TargetMode="External"/><Relationship Id="rId1374" Type="http://schemas.openxmlformats.org/officeDocument/2006/relationships/hyperlink" Target="http://pbs.twimg.com/profile_images/852298298568318976/c5rGkRq5_normal.jpg" TargetMode="External"/><Relationship Id="rId1581" Type="http://schemas.openxmlformats.org/officeDocument/2006/relationships/hyperlink" Target="http://pbs.twimg.com/profile_images/925779334543085569/WoJIxmg__normal.jpg" TargetMode="External"/><Relationship Id="rId1679" Type="http://schemas.openxmlformats.org/officeDocument/2006/relationships/hyperlink" Target="http://pbs.twimg.com/profile_images/875983650873114625/wb_yASq9_normal.jpg" TargetMode="External"/><Relationship Id="rId2218" Type="http://schemas.openxmlformats.org/officeDocument/2006/relationships/hyperlink" Target="http://abs.twimg.com/sticky/default_profile_images/default_profile_normal.png" TargetMode="External"/><Relationship Id="rId2425" Type="http://schemas.openxmlformats.org/officeDocument/2006/relationships/hyperlink" Target="http://pbs.twimg.com/profile_images/421578718411120640/cfjZFiqy_normal.jpeg" TargetMode="External"/><Relationship Id="rId2632" Type="http://schemas.openxmlformats.org/officeDocument/2006/relationships/hyperlink" Target="http://pbs.twimg.com/profile_images/776943165001596928/PgKru6Ud_normal.jpg" TargetMode="External"/><Relationship Id="rId4085" Type="http://schemas.openxmlformats.org/officeDocument/2006/relationships/hyperlink" Target="https://twitter.com/amrockyy" TargetMode="External"/><Relationship Id="rId4292" Type="http://schemas.openxmlformats.org/officeDocument/2006/relationships/hyperlink" Target="https://twitter.com/theyoutuberscp" TargetMode="External"/><Relationship Id="rId80" Type="http://schemas.openxmlformats.org/officeDocument/2006/relationships/hyperlink" Target="https://t.co/RpW7Wd9VdF" TargetMode="External"/><Relationship Id="rId604" Type="http://schemas.openxmlformats.org/officeDocument/2006/relationships/hyperlink" Target="http://t.co/vXoe042QKG" TargetMode="External"/><Relationship Id="rId811" Type="http://schemas.openxmlformats.org/officeDocument/2006/relationships/hyperlink" Target="https://t.co/1hCOwLRyiZ" TargetMode="External"/><Relationship Id="rId1027" Type="http://schemas.openxmlformats.org/officeDocument/2006/relationships/hyperlink" Target="http://pbs.twimg.com/profile_images/922074247912079360/peQzOgfM_normal.jpg" TargetMode="External"/><Relationship Id="rId1234" Type="http://schemas.openxmlformats.org/officeDocument/2006/relationships/hyperlink" Target="http://pbs.twimg.com/profile_images/490123788823302144/PxadQJft_normal.jpeg" TargetMode="External"/><Relationship Id="rId1441" Type="http://schemas.openxmlformats.org/officeDocument/2006/relationships/hyperlink" Target="http://pbs.twimg.com/profile_images/776879981163114496/dLDQiiZE_normal.jpg" TargetMode="External"/><Relationship Id="rId1886" Type="http://schemas.openxmlformats.org/officeDocument/2006/relationships/hyperlink" Target="http://pbs.twimg.com/profile_images/912092667651280901/ENl6sfJn_normal.jpg" TargetMode="External"/><Relationship Id="rId2937" Type="http://schemas.openxmlformats.org/officeDocument/2006/relationships/hyperlink" Target="https://twitter.com/mrrickmatthews" TargetMode="External"/><Relationship Id="rId4152" Type="http://schemas.openxmlformats.org/officeDocument/2006/relationships/hyperlink" Target="https://twitter.com/opr_darkness" TargetMode="External"/><Relationship Id="rId4597" Type="http://schemas.openxmlformats.org/officeDocument/2006/relationships/hyperlink" Target="https://twitter.com/srmenagfx" TargetMode="External"/><Relationship Id="rId909" Type="http://schemas.openxmlformats.org/officeDocument/2006/relationships/hyperlink" Target="http://pbs.twimg.com/profile_images/784001242271879168/k5EROP7L_normal.jpg" TargetMode="External"/><Relationship Id="rId1301" Type="http://schemas.openxmlformats.org/officeDocument/2006/relationships/hyperlink" Target="http://pbs.twimg.com/profile_images/1095170674/of_normal.jpg" TargetMode="External"/><Relationship Id="rId1539" Type="http://schemas.openxmlformats.org/officeDocument/2006/relationships/hyperlink" Target="http://pbs.twimg.com/profile_images/699525895745220610/T4xF7ULQ_normal.jpg" TargetMode="External"/><Relationship Id="rId1746" Type="http://schemas.openxmlformats.org/officeDocument/2006/relationships/hyperlink" Target="http://pbs.twimg.com/profile_images/917727810613121024/TLAOO7cc_normal.jpg" TargetMode="External"/><Relationship Id="rId1953" Type="http://schemas.openxmlformats.org/officeDocument/2006/relationships/hyperlink" Target="http://pbs.twimg.com/profile_images/459737783998095360/NPqwyELU_normal.jpeg" TargetMode="External"/><Relationship Id="rId3199" Type="http://schemas.openxmlformats.org/officeDocument/2006/relationships/hyperlink" Target="https://twitter.com/abstrakt_1987" TargetMode="External"/><Relationship Id="rId4457" Type="http://schemas.openxmlformats.org/officeDocument/2006/relationships/hyperlink" Target="https://twitter.com/alfaday22" TargetMode="External"/><Relationship Id="rId4664" Type="http://schemas.openxmlformats.org/officeDocument/2006/relationships/hyperlink" Target="https://twitter.com/pg2539" TargetMode="External"/><Relationship Id="rId38" Type="http://schemas.openxmlformats.org/officeDocument/2006/relationships/hyperlink" Target="https://t.co/SYuK46Et32" TargetMode="External"/><Relationship Id="rId1606" Type="http://schemas.openxmlformats.org/officeDocument/2006/relationships/hyperlink" Target="http://pbs.twimg.com/profile_images/853636232101994496/ys024KUb_normal.jpg" TargetMode="External"/><Relationship Id="rId1813" Type="http://schemas.openxmlformats.org/officeDocument/2006/relationships/hyperlink" Target="http://pbs.twimg.com/profile_images/696519886613389314/1uMm9kWy_normal.jpg" TargetMode="External"/><Relationship Id="rId3059" Type="http://schemas.openxmlformats.org/officeDocument/2006/relationships/hyperlink" Target="https://twitter.com/cod_sieja" TargetMode="External"/><Relationship Id="rId3266" Type="http://schemas.openxmlformats.org/officeDocument/2006/relationships/hyperlink" Target="https://twitter.com/alekspanzer" TargetMode="External"/><Relationship Id="rId3473" Type="http://schemas.openxmlformats.org/officeDocument/2006/relationships/hyperlink" Target="https://twitter.com/caninho93" TargetMode="External"/><Relationship Id="rId4012" Type="http://schemas.openxmlformats.org/officeDocument/2006/relationships/hyperlink" Target="https://twitter.com/rintaaa1" TargetMode="External"/><Relationship Id="rId4317" Type="http://schemas.openxmlformats.org/officeDocument/2006/relationships/hyperlink" Target="https://twitter.com/keithcgs" TargetMode="External"/><Relationship Id="rId4524" Type="http://schemas.openxmlformats.org/officeDocument/2006/relationships/hyperlink" Target="https://twitter.com/mrsdeadhobbit" TargetMode="External"/><Relationship Id="rId4871" Type="http://schemas.openxmlformats.org/officeDocument/2006/relationships/hyperlink" Target="https://twitter.com/akanatiions" TargetMode="External"/><Relationship Id="rId187" Type="http://schemas.openxmlformats.org/officeDocument/2006/relationships/hyperlink" Target="https://t.co/pGJQrruHS7" TargetMode="External"/><Relationship Id="rId394" Type="http://schemas.openxmlformats.org/officeDocument/2006/relationships/hyperlink" Target="https://t.co/9dseonUxBj" TargetMode="External"/><Relationship Id="rId2075" Type="http://schemas.openxmlformats.org/officeDocument/2006/relationships/hyperlink" Target="http://pbs.twimg.com/profile_images/910027286656749568/8Y9GM2kr_normal.jpg" TargetMode="External"/><Relationship Id="rId2282" Type="http://schemas.openxmlformats.org/officeDocument/2006/relationships/hyperlink" Target="http://pbs.twimg.com/profile_images/914582434938785794/JZMr_d97_normal.jpg" TargetMode="External"/><Relationship Id="rId3126" Type="http://schemas.openxmlformats.org/officeDocument/2006/relationships/hyperlink" Target="https://twitter.com/moonze67" TargetMode="External"/><Relationship Id="rId3680" Type="http://schemas.openxmlformats.org/officeDocument/2006/relationships/hyperlink" Target="https://twitter.com/ezas____" TargetMode="External"/><Relationship Id="rId3778" Type="http://schemas.openxmlformats.org/officeDocument/2006/relationships/hyperlink" Target="https://twitter.com/levenar2" TargetMode="External"/><Relationship Id="rId3985" Type="http://schemas.openxmlformats.org/officeDocument/2006/relationships/hyperlink" Target="https://twitter.com/leebrodleyca" TargetMode="External"/><Relationship Id="rId4731" Type="http://schemas.openxmlformats.org/officeDocument/2006/relationships/hyperlink" Target="https://twitter.com/patriot_00_" TargetMode="External"/><Relationship Id="rId4829" Type="http://schemas.openxmlformats.org/officeDocument/2006/relationships/hyperlink" Target="https://twitter.com/rtwwii" TargetMode="External"/><Relationship Id="rId254" Type="http://schemas.openxmlformats.org/officeDocument/2006/relationships/hyperlink" Target="https://t.co/ru6WhjGS4g" TargetMode="External"/><Relationship Id="rId699" Type="http://schemas.openxmlformats.org/officeDocument/2006/relationships/hyperlink" Target="https://t.co/GjQcEzJQor" TargetMode="External"/><Relationship Id="rId1091" Type="http://schemas.openxmlformats.org/officeDocument/2006/relationships/hyperlink" Target="http://pbs.twimg.com/profile_images/740256737861771265/4OQ3acaD_normal.jpg" TargetMode="External"/><Relationship Id="rId2587" Type="http://schemas.openxmlformats.org/officeDocument/2006/relationships/hyperlink" Target="http://pbs.twimg.com/profile_images/925709581430480897/t3otfSc0_normal.jpg" TargetMode="External"/><Relationship Id="rId2794" Type="http://schemas.openxmlformats.org/officeDocument/2006/relationships/hyperlink" Target="http://pbs.twimg.com/profile_images/890201497564303360/emKiGh1W_normal.jpg" TargetMode="External"/><Relationship Id="rId3333" Type="http://schemas.openxmlformats.org/officeDocument/2006/relationships/hyperlink" Target="https://twitter.com/rn4roku" TargetMode="External"/><Relationship Id="rId3540" Type="http://schemas.openxmlformats.org/officeDocument/2006/relationships/hyperlink" Target="https://twitter.com/silverer180" TargetMode="External"/><Relationship Id="rId3638" Type="http://schemas.openxmlformats.org/officeDocument/2006/relationships/hyperlink" Target="https://twitter.com/itz_official1" TargetMode="External"/><Relationship Id="rId3845" Type="http://schemas.openxmlformats.org/officeDocument/2006/relationships/hyperlink" Target="https://twitter.com/shogo_917dempa" TargetMode="External"/><Relationship Id="rId114" Type="http://schemas.openxmlformats.org/officeDocument/2006/relationships/hyperlink" Target="https://t.co/ggtFN48kbr" TargetMode="External"/><Relationship Id="rId461" Type="http://schemas.openxmlformats.org/officeDocument/2006/relationships/hyperlink" Target="http://t.co/CsyceWxFne" TargetMode="External"/><Relationship Id="rId559" Type="http://schemas.openxmlformats.org/officeDocument/2006/relationships/hyperlink" Target="https://t.co/fTA1tJ8CxP" TargetMode="External"/><Relationship Id="rId766" Type="http://schemas.openxmlformats.org/officeDocument/2006/relationships/hyperlink" Target="http://t.co/D069JbddCs" TargetMode="External"/><Relationship Id="rId1189" Type="http://schemas.openxmlformats.org/officeDocument/2006/relationships/hyperlink" Target="http://pbs.twimg.com/profile_images/603145943010140160/57IjYYai_normal.jpg" TargetMode="External"/><Relationship Id="rId1396" Type="http://schemas.openxmlformats.org/officeDocument/2006/relationships/hyperlink" Target="http://pbs.twimg.com/profile_images/924420232923570176/Gn2WOxwL_normal.jpg" TargetMode="External"/><Relationship Id="rId2142" Type="http://schemas.openxmlformats.org/officeDocument/2006/relationships/hyperlink" Target="http://abs.twimg.com/sticky/default_profile_images/default_profile_normal.png" TargetMode="External"/><Relationship Id="rId2447" Type="http://schemas.openxmlformats.org/officeDocument/2006/relationships/hyperlink" Target="http://pbs.twimg.com/profile_images/599715866096336896/5bn_KWO-_normal.png" TargetMode="External"/><Relationship Id="rId3400" Type="http://schemas.openxmlformats.org/officeDocument/2006/relationships/hyperlink" Target="https://twitter.com/_gingila" TargetMode="External"/><Relationship Id="rId321" Type="http://schemas.openxmlformats.org/officeDocument/2006/relationships/hyperlink" Target="https://t.co/Vz9OLKG23H" TargetMode="External"/><Relationship Id="rId419" Type="http://schemas.openxmlformats.org/officeDocument/2006/relationships/hyperlink" Target="https://t.co/rl0kPuQDuV" TargetMode="External"/><Relationship Id="rId626" Type="http://schemas.openxmlformats.org/officeDocument/2006/relationships/hyperlink" Target="https://t.co/vgpWrZD13h" TargetMode="External"/><Relationship Id="rId973" Type="http://schemas.openxmlformats.org/officeDocument/2006/relationships/hyperlink" Target="http://pbs.twimg.com/profile_images/923502521267625984/wTDcn-CJ_normal.jpg" TargetMode="External"/><Relationship Id="rId1049" Type="http://schemas.openxmlformats.org/officeDocument/2006/relationships/hyperlink" Target="http://pbs.twimg.com/profile_images/891624580216901632/j6fL2SBm_normal.jpg" TargetMode="External"/><Relationship Id="rId1256" Type="http://schemas.openxmlformats.org/officeDocument/2006/relationships/hyperlink" Target="http://pbs.twimg.com/profile_images/851228579987718144/YPbgVLdr_normal.jpg" TargetMode="External"/><Relationship Id="rId2002" Type="http://schemas.openxmlformats.org/officeDocument/2006/relationships/hyperlink" Target="http://pbs.twimg.com/profile_images/479460537625890816/XVh-WDNM_normal.jpeg" TargetMode="External"/><Relationship Id="rId2307" Type="http://schemas.openxmlformats.org/officeDocument/2006/relationships/hyperlink" Target="http://pbs.twimg.com/profile_images/925641023254093824/t3T1L3LS_normal.jpg" TargetMode="External"/><Relationship Id="rId2654" Type="http://schemas.openxmlformats.org/officeDocument/2006/relationships/hyperlink" Target="http://pbs.twimg.com/profile_images/908384598983430144/xDZD9gMB_normal.jpg" TargetMode="External"/><Relationship Id="rId2861" Type="http://schemas.openxmlformats.org/officeDocument/2006/relationships/hyperlink" Target="http://pbs.twimg.com/profile_images/927460093557219329/EeP2AB5P_normal.jpg" TargetMode="External"/><Relationship Id="rId2959" Type="http://schemas.openxmlformats.org/officeDocument/2006/relationships/hyperlink" Target="https://twitter.com/maximecollin35" TargetMode="External"/><Relationship Id="rId3705" Type="http://schemas.openxmlformats.org/officeDocument/2006/relationships/hyperlink" Target="https://twitter.com/alaanarh" TargetMode="External"/><Relationship Id="rId3912" Type="http://schemas.openxmlformats.org/officeDocument/2006/relationships/hyperlink" Target="https://twitter.com/rakcharango" TargetMode="External"/><Relationship Id="rId833" Type="http://schemas.openxmlformats.org/officeDocument/2006/relationships/hyperlink" Target="https://t.co/b9WW61uYdF" TargetMode="External"/><Relationship Id="rId1116" Type="http://schemas.openxmlformats.org/officeDocument/2006/relationships/hyperlink" Target="http://pbs.twimg.com/profile_images/905899314756575233/PUaiFFYQ_normal.jpg" TargetMode="External"/><Relationship Id="rId1463" Type="http://schemas.openxmlformats.org/officeDocument/2006/relationships/hyperlink" Target="http://pbs.twimg.com/profile_images/670722691100516352/sxynD_Hw_normal.jpg" TargetMode="External"/><Relationship Id="rId1670" Type="http://schemas.openxmlformats.org/officeDocument/2006/relationships/hyperlink" Target="http://pbs.twimg.com/profile_images/1302476739/Upload_normal.jpg" TargetMode="External"/><Relationship Id="rId1768" Type="http://schemas.openxmlformats.org/officeDocument/2006/relationships/hyperlink" Target="http://pbs.twimg.com/profile_images/808138299504205824/9HcqPKju_normal.jpg" TargetMode="External"/><Relationship Id="rId2514" Type="http://schemas.openxmlformats.org/officeDocument/2006/relationships/hyperlink" Target="http://pbs.twimg.com/profile_images/913098991516229633/ZPLxyyia_normal.jpg" TargetMode="External"/><Relationship Id="rId2721" Type="http://schemas.openxmlformats.org/officeDocument/2006/relationships/hyperlink" Target="http://pbs.twimg.com/profile_images/922069340698025985/FBtotiCW_normal.jpg" TargetMode="External"/><Relationship Id="rId2819" Type="http://schemas.openxmlformats.org/officeDocument/2006/relationships/hyperlink" Target="http://pbs.twimg.com/profile_images/922922347232972800/iPs8vWK8_normal.jpg" TargetMode="External"/><Relationship Id="rId4174" Type="http://schemas.openxmlformats.org/officeDocument/2006/relationships/hyperlink" Target="https://twitter.com/xblack_sstarx" TargetMode="External"/><Relationship Id="rId4381" Type="http://schemas.openxmlformats.org/officeDocument/2006/relationships/hyperlink" Target="https://twitter.com/yatayatan" TargetMode="External"/><Relationship Id="rId900" Type="http://schemas.openxmlformats.org/officeDocument/2006/relationships/hyperlink" Target="http://pbs.twimg.com/profile_images/853889467794558977/K5TpWhIQ_normal.jpg" TargetMode="External"/><Relationship Id="rId1323" Type="http://schemas.openxmlformats.org/officeDocument/2006/relationships/hyperlink" Target="http://pbs.twimg.com/profile_images/926307610831159296/v8U-78xf_normal.jpg" TargetMode="External"/><Relationship Id="rId1530" Type="http://schemas.openxmlformats.org/officeDocument/2006/relationships/hyperlink" Target="http://pbs.twimg.com/profile_images/916679229386952704/Cee7I25g_normal.jpg" TargetMode="External"/><Relationship Id="rId1628" Type="http://schemas.openxmlformats.org/officeDocument/2006/relationships/hyperlink" Target="http://pbs.twimg.com/profile_images/921822158862585856/6Y1vNbcB_normal.jpg" TargetMode="External"/><Relationship Id="rId1975" Type="http://schemas.openxmlformats.org/officeDocument/2006/relationships/hyperlink" Target="http://pbs.twimg.com/profile_images/926592014568767488/iYtDLCqw_normal.jpg" TargetMode="External"/><Relationship Id="rId3190" Type="http://schemas.openxmlformats.org/officeDocument/2006/relationships/hyperlink" Target="https://twitter.com/famertr" TargetMode="External"/><Relationship Id="rId4034" Type="http://schemas.openxmlformats.org/officeDocument/2006/relationships/hyperlink" Target="https://twitter.com/dearcosanna" TargetMode="External"/><Relationship Id="rId4241" Type="http://schemas.openxmlformats.org/officeDocument/2006/relationships/hyperlink" Target="https://twitter.com/wakatsuki_jp" TargetMode="External"/><Relationship Id="rId4479" Type="http://schemas.openxmlformats.org/officeDocument/2006/relationships/hyperlink" Target="https://twitter.com/lenin2798" TargetMode="External"/><Relationship Id="rId4686" Type="http://schemas.openxmlformats.org/officeDocument/2006/relationships/hyperlink" Target="https://twitter.com/juanpa15200" TargetMode="External"/><Relationship Id="rId4893" Type="http://schemas.openxmlformats.org/officeDocument/2006/relationships/hyperlink" Target="https://twitter.com/tommyt999" TargetMode="External"/><Relationship Id="rId1835" Type="http://schemas.openxmlformats.org/officeDocument/2006/relationships/hyperlink" Target="http://pbs.twimg.com/profile_images/858371629314961410/XAurg-HI_normal.jpg" TargetMode="External"/><Relationship Id="rId3050" Type="http://schemas.openxmlformats.org/officeDocument/2006/relationships/hyperlink" Target="https://twitter.com/hollowpoiint" TargetMode="External"/><Relationship Id="rId3288" Type="http://schemas.openxmlformats.org/officeDocument/2006/relationships/hyperlink" Target="https://twitter.com/ennomnom" TargetMode="External"/><Relationship Id="rId3495" Type="http://schemas.openxmlformats.org/officeDocument/2006/relationships/hyperlink" Target="https://twitter.com/escubidoadrille" TargetMode="External"/><Relationship Id="rId4101" Type="http://schemas.openxmlformats.org/officeDocument/2006/relationships/hyperlink" Target="https://twitter.com/tat_three" TargetMode="External"/><Relationship Id="rId4339" Type="http://schemas.openxmlformats.org/officeDocument/2006/relationships/hyperlink" Target="https://twitter.com/huntplayscod" TargetMode="External"/><Relationship Id="rId4546" Type="http://schemas.openxmlformats.org/officeDocument/2006/relationships/hyperlink" Target="https://twitter.com/apdpo1ut7zsn2vj" TargetMode="External"/><Relationship Id="rId4753" Type="http://schemas.openxmlformats.org/officeDocument/2006/relationships/hyperlink" Target="https://twitter.com/jd91580" TargetMode="External"/><Relationship Id="rId1902" Type="http://schemas.openxmlformats.org/officeDocument/2006/relationships/hyperlink" Target="http://abs.twimg.com/sticky/default_profile_images/default_profile_normal.png" TargetMode="External"/><Relationship Id="rId2097" Type="http://schemas.openxmlformats.org/officeDocument/2006/relationships/hyperlink" Target="http://pbs.twimg.com/profile_images/588335327896588288/ugabCfrd_normal.jpg" TargetMode="External"/><Relationship Id="rId3148" Type="http://schemas.openxmlformats.org/officeDocument/2006/relationships/hyperlink" Target="https://twitter.com/etaron0601" TargetMode="External"/><Relationship Id="rId3355" Type="http://schemas.openxmlformats.org/officeDocument/2006/relationships/hyperlink" Target="https://twitter.com/burkemom" TargetMode="External"/><Relationship Id="rId3562" Type="http://schemas.openxmlformats.org/officeDocument/2006/relationships/hyperlink" Target="https://twitter.com/thibz7" TargetMode="External"/><Relationship Id="rId4406" Type="http://schemas.openxmlformats.org/officeDocument/2006/relationships/hyperlink" Target="https://twitter.com/krebseyy" TargetMode="External"/><Relationship Id="rId4613" Type="http://schemas.openxmlformats.org/officeDocument/2006/relationships/hyperlink" Target="https://twitter.com/toru_born" TargetMode="External"/><Relationship Id="rId276" Type="http://schemas.openxmlformats.org/officeDocument/2006/relationships/hyperlink" Target="http://t.co/kygGIU7XrF" TargetMode="External"/><Relationship Id="rId483" Type="http://schemas.openxmlformats.org/officeDocument/2006/relationships/hyperlink" Target="https://t.co/rwLvZnonhx" TargetMode="External"/><Relationship Id="rId690" Type="http://schemas.openxmlformats.org/officeDocument/2006/relationships/hyperlink" Target="https://t.co/lt215BOVxD" TargetMode="External"/><Relationship Id="rId2164" Type="http://schemas.openxmlformats.org/officeDocument/2006/relationships/hyperlink" Target="http://pbs.twimg.com/profile_images/923320584544702468/s5dXEbzC_normal.jpg" TargetMode="External"/><Relationship Id="rId2371" Type="http://schemas.openxmlformats.org/officeDocument/2006/relationships/hyperlink" Target="http://pbs.twimg.com/profile_images/878329736342118400/NUMFJl8P_normal.jpg" TargetMode="External"/><Relationship Id="rId3008" Type="http://schemas.openxmlformats.org/officeDocument/2006/relationships/hyperlink" Target="https://twitter.com/elodiie33" TargetMode="External"/><Relationship Id="rId3215" Type="http://schemas.openxmlformats.org/officeDocument/2006/relationships/hyperlink" Target="https://twitter.com/thegirlsongames" TargetMode="External"/><Relationship Id="rId3422" Type="http://schemas.openxmlformats.org/officeDocument/2006/relationships/hyperlink" Target="https://twitter.com/fyzqy_" TargetMode="External"/><Relationship Id="rId3867" Type="http://schemas.openxmlformats.org/officeDocument/2006/relationships/hyperlink" Target="https://twitter.com/fear_rts" TargetMode="External"/><Relationship Id="rId4820" Type="http://schemas.openxmlformats.org/officeDocument/2006/relationships/hyperlink" Target="https://twitter.com/exafield" TargetMode="External"/><Relationship Id="rId4918" Type="http://schemas.openxmlformats.org/officeDocument/2006/relationships/hyperlink" Target="https://twitter.com/omgsquishyspud" TargetMode="External"/><Relationship Id="rId136" Type="http://schemas.openxmlformats.org/officeDocument/2006/relationships/hyperlink" Target="https://t.co/v3ouJuT4zI" TargetMode="External"/><Relationship Id="rId343" Type="http://schemas.openxmlformats.org/officeDocument/2006/relationships/hyperlink" Target="http://t.co/ICLrDZ386m" TargetMode="External"/><Relationship Id="rId550" Type="http://schemas.openxmlformats.org/officeDocument/2006/relationships/hyperlink" Target="https://t.co/b9lohNs0XY" TargetMode="External"/><Relationship Id="rId788" Type="http://schemas.openxmlformats.org/officeDocument/2006/relationships/hyperlink" Target="https://t.co/2EW2PVT99j" TargetMode="External"/><Relationship Id="rId995" Type="http://schemas.openxmlformats.org/officeDocument/2006/relationships/hyperlink" Target="http://pbs.twimg.com/profile_images/839197740580155395/Iow-_EXb_normal.jpg" TargetMode="External"/><Relationship Id="rId1180" Type="http://schemas.openxmlformats.org/officeDocument/2006/relationships/hyperlink" Target="http://pbs.twimg.com/profile_images/897822215936278533/AEs6oPsO_normal.jpg" TargetMode="External"/><Relationship Id="rId2024" Type="http://schemas.openxmlformats.org/officeDocument/2006/relationships/hyperlink" Target="http://pbs.twimg.com/profile_images/918513818283708417/XGBlwjP6_normal.jpg" TargetMode="External"/><Relationship Id="rId2231" Type="http://schemas.openxmlformats.org/officeDocument/2006/relationships/hyperlink" Target="http://pbs.twimg.com/profile_images/864179796380598273/iSoeOKjI_normal.jpg" TargetMode="External"/><Relationship Id="rId2469" Type="http://schemas.openxmlformats.org/officeDocument/2006/relationships/hyperlink" Target="http://pbs.twimg.com/profile_images/921477857892814849/o2DvgGGa_normal.jpg" TargetMode="External"/><Relationship Id="rId2676" Type="http://schemas.openxmlformats.org/officeDocument/2006/relationships/hyperlink" Target="http://pbs.twimg.com/profile_images/846522065347862532/yKfzFSfn_normal.jpg" TargetMode="External"/><Relationship Id="rId2883" Type="http://schemas.openxmlformats.org/officeDocument/2006/relationships/hyperlink" Target="http://pbs.twimg.com/profile_images/679916548321050624/i29saIrx_normal.jpg" TargetMode="External"/><Relationship Id="rId3727" Type="http://schemas.openxmlformats.org/officeDocument/2006/relationships/hyperlink" Target="https://twitter.com/jossfletch" TargetMode="External"/><Relationship Id="rId3934" Type="http://schemas.openxmlformats.org/officeDocument/2006/relationships/hyperlink" Target="https://twitter.com/tpindell" TargetMode="External"/><Relationship Id="rId203" Type="http://schemas.openxmlformats.org/officeDocument/2006/relationships/hyperlink" Target="https://t.co/sU9JRno5il" TargetMode="External"/><Relationship Id="rId648" Type="http://schemas.openxmlformats.org/officeDocument/2006/relationships/hyperlink" Target="https://t.co/4ilkwJagJk" TargetMode="External"/><Relationship Id="rId855" Type="http://schemas.openxmlformats.org/officeDocument/2006/relationships/hyperlink" Target="http://pbs.twimg.com/profile_images/862493806561808384/_U4QVCGC_normal.jpg" TargetMode="External"/><Relationship Id="rId1040" Type="http://schemas.openxmlformats.org/officeDocument/2006/relationships/hyperlink" Target="http://pbs.twimg.com/profile_images/910172663917592576/FIx_Zkpa_normal.jpg" TargetMode="External"/><Relationship Id="rId1278" Type="http://schemas.openxmlformats.org/officeDocument/2006/relationships/hyperlink" Target="http://pbs.twimg.com/profile_images/895237644023681026/Iugu0aJE_normal.jpg" TargetMode="External"/><Relationship Id="rId1485" Type="http://schemas.openxmlformats.org/officeDocument/2006/relationships/hyperlink" Target="http://pbs.twimg.com/profile_images/423525454285651969/VvZsckHF_normal.jpeg" TargetMode="External"/><Relationship Id="rId1692" Type="http://schemas.openxmlformats.org/officeDocument/2006/relationships/hyperlink" Target="http://pbs.twimg.com/profile_images/849220648102711296/-cpullLw_normal.jpg" TargetMode="External"/><Relationship Id="rId2329" Type="http://schemas.openxmlformats.org/officeDocument/2006/relationships/hyperlink" Target="http://pbs.twimg.com/profile_images/927514108328419329/9ZLQE-V7_normal.jpg" TargetMode="External"/><Relationship Id="rId2536" Type="http://schemas.openxmlformats.org/officeDocument/2006/relationships/hyperlink" Target="http://abs.twimg.com/sticky/default_profile_images/default_profile_normal.png" TargetMode="External"/><Relationship Id="rId2743" Type="http://schemas.openxmlformats.org/officeDocument/2006/relationships/hyperlink" Target="http://pbs.twimg.com/profile_images/905395401892745216/ZHNRqM-u_normal.jpg" TargetMode="External"/><Relationship Id="rId4196" Type="http://schemas.openxmlformats.org/officeDocument/2006/relationships/hyperlink" Target="https://twitter.com/tkzthekillerz" TargetMode="External"/><Relationship Id="rId410" Type="http://schemas.openxmlformats.org/officeDocument/2006/relationships/hyperlink" Target="https://t.co/Uct4b1RoB6" TargetMode="External"/><Relationship Id="rId508" Type="http://schemas.openxmlformats.org/officeDocument/2006/relationships/hyperlink" Target="https://t.co/yADzDfmf6i" TargetMode="External"/><Relationship Id="rId715" Type="http://schemas.openxmlformats.org/officeDocument/2006/relationships/hyperlink" Target="https://t.co/Y9A1sguldM" TargetMode="External"/><Relationship Id="rId922" Type="http://schemas.openxmlformats.org/officeDocument/2006/relationships/hyperlink" Target="http://pbs.twimg.com/profile_images/703518376514162688/2uBAjKnQ_normal.jpg" TargetMode="External"/><Relationship Id="rId1138" Type="http://schemas.openxmlformats.org/officeDocument/2006/relationships/hyperlink" Target="http://pbs.twimg.com/profile_images/882009328483536898/qXxr5idl_normal.jpg" TargetMode="External"/><Relationship Id="rId1345" Type="http://schemas.openxmlformats.org/officeDocument/2006/relationships/hyperlink" Target="http://pbs.twimg.com/profile_images/765898417876922368/i2xJDoh4_normal.jpg" TargetMode="External"/><Relationship Id="rId1552" Type="http://schemas.openxmlformats.org/officeDocument/2006/relationships/hyperlink" Target="http://pbs.twimg.com/profile_images/803994150458851328/ZhzVF-hi_normal.jpg" TargetMode="External"/><Relationship Id="rId1997" Type="http://schemas.openxmlformats.org/officeDocument/2006/relationships/hyperlink" Target="http://pbs.twimg.com/profile_images/888671928679940096/FhwmRkd0_normal.jpg" TargetMode="External"/><Relationship Id="rId2603" Type="http://schemas.openxmlformats.org/officeDocument/2006/relationships/hyperlink" Target="http://pbs.twimg.com/profile_images/927350330530107392/4OORmVkI_normal.jpg" TargetMode="External"/><Relationship Id="rId2950" Type="http://schemas.openxmlformats.org/officeDocument/2006/relationships/hyperlink" Target="https://twitter.com/turtlebeach" TargetMode="External"/><Relationship Id="rId4056" Type="http://schemas.openxmlformats.org/officeDocument/2006/relationships/hyperlink" Target="https://twitter.com/xleeshh" TargetMode="External"/><Relationship Id="rId1205" Type="http://schemas.openxmlformats.org/officeDocument/2006/relationships/hyperlink" Target="http://pbs.twimg.com/profile_images/926675716057587714/YOArxMZR_normal.jpg" TargetMode="External"/><Relationship Id="rId1857" Type="http://schemas.openxmlformats.org/officeDocument/2006/relationships/hyperlink" Target="http://pbs.twimg.com/profile_images/788271241857671169/UElSfgyB_normal.jpg" TargetMode="External"/><Relationship Id="rId2810" Type="http://schemas.openxmlformats.org/officeDocument/2006/relationships/hyperlink" Target="http://pbs.twimg.com/profile_images/857701567360888833/QbXX7QaH_normal.jpg" TargetMode="External"/><Relationship Id="rId2908" Type="http://schemas.openxmlformats.org/officeDocument/2006/relationships/hyperlink" Target="https://twitter.com/game_collection" TargetMode="External"/><Relationship Id="rId4263" Type="http://schemas.openxmlformats.org/officeDocument/2006/relationships/hyperlink" Target="https://twitter.com/nozoupforyou_" TargetMode="External"/><Relationship Id="rId4470" Type="http://schemas.openxmlformats.org/officeDocument/2006/relationships/hyperlink" Target="https://twitter.com/quiarotas" TargetMode="External"/><Relationship Id="rId4568" Type="http://schemas.openxmlformats.org/officeDocument/2006/relationships/hyperlink" Target="https://twitter.com/cowxdog8" TargetMode="External"/><Relationship Id="rId51" Type="http://schemas.openxmlformats.org/officeDocument/2006/relationships/hyperlink" Target="https://t.co/OY4FvtMMHl" TargetMode="External"/><Relationship Id="rId1412" Type="http://schemas.openxmlformats.org/officeDocument/2006/relationships/hyperlink" Target="http://pbs.twimg.com/profile_images/704813592047132672/FDLpGmES_normal.jpg" TargetMode="External"/><Relationship Id="rId1717" Type="http://schemas.openxmlformats.org/officeDocument/2006/relationships/hyperlink" Target="http://pbs.twimg.com/profile_images/514504580562825216/1bdG6qNR_normal.jpeg" TargetMode="External"/><Relationship Id="rId1924" Type="http://schemas.openxmlformats.org/officeDocument/2006/relationships/hyperlink" Target="http://pbs.twimg.com/profile_images/543529527021166592/bLw6wSja_normal.jpeg" TargetMode="External"/><Relationship Id="rId3072" Type="http://schemas.openxmlformats.org/officeDocument/2006/relationships/hyperlink" Target="https://twitter.com/ibeanq" TargetMode="External"/><Relationship Id="rId3377" Type="http://schemas.openxmlformats.org/officeDocument/2006/relationships/hyperlink" Target="https://twitter.com/vexxedphoenix" TargetMode="External"/><Relationship Id="rId4123" Type="http://schemas.openxmlformats.org/officeDocument/2006/relationships/hyperlink" Target="https://twitter.com/ibraheems18" TargetMode="External"/><Relationship Id="rId4330" Type="http://schemas.openxmlformats.org/officeDocument/2006/relationships/hyperlink" Target="https://twitter.com/truegamerz324" TargetMode="External"/><Relationship Id="rId4775" Type="http://schemas.openxmlformats.org/officeDocument/2006/relationships/hyperlink" Target="https://twitter.com/mattsu_4141" TargetMode="External"/><Relationship Id="rId298" Type="http://schemas.openxmlformats.org/officeDocument/2006/relationships/hyperlink" Target="https://t.co/V6a1TqV4yX" TargetMode="External"/><Relationship Id="rId3584" Type="http://schemas.openxmlformats.org/officeDocument/2006/relationships/hyperlink" Target="https://twitter.com/rejonc770" TargetMode="External"/><Relationship Id="rId3791" Type="http://schemas.openxmlformats.org/officeDocument/2006/relationships/hyperlink" Target="https://twitter.com/escoopgamers" TargetMode="External"/><Relationship Id="rId3889" Type="http://schemas.openxmlformats.org/officeDocument/2006/relationships/hyperlink" Target="https://twitter.com/stdxsasuke" TargetMode="External"/><Relationship Id="rId4428" Type="http://schemas.openxmlformats.org/officeDocument/2006/relationships/hyperlink" Target="https://twitter.com/keyataa" TargetMode="External"/><Relationship Id="rId4635" Type="http://schemas.openxmlformats.org/officeDocument/2006/relationships/hyperlink" Target="https://twitter.com/itsrayxn" TargetMode="External"/><Relationship Id="rId4842" Type="http://schemas.openxmlformats.org/officeDocument/2006/relationships/hyperlink" Target="https://twitter.com/lauren__bbb" TargetMode="External"/><Relationship Id="rId158" Type="http://schemas.openxmlformats.org/officeDocument/2006/relationships/hyperlink" Target="https://t.co/G8BuvyktCp" TargetMode="External"/><Relationship Id="rId2186" Type="http://schemas.openxmlformats.org/officeDocument/2006/relationships/hyperlink" Target="http://pbs.twimg.com/profile_images/800915624637644800/jCbqRaQg_normal.jpg" TargetMode="External"/><Relationship Id="rId2393" Type="http://schemas.openxmlformats.org/officeDocument/2006/relationships/hyperlink" Target="http://pbs.twimg.com/profile_images/897252003738419200/OrIVdJGp_normal.jpg" TargetMode="External"/><Relationship Id="rId2698" Type="http://schemas.openxmlformats.org/officeDocument/2006/relationships/hyperlink" Target="http://pbs.twimg.com/profile_images/846278203845103618/Y1q9jaQN_normal.jpg" TargetMode="External"/><Relationship Id="rId3237" Type="http://schemas.openxmlformats.org/officeDocument/2006/relationships/hyperlink" Target="https://twitter.com/cmkm89" TargetMode="External"/><Relationship Id="rId3444" Type="http://schemas.openxmlformats.org/officeDocument/2006/relationships/hyperlink" Target="https://twitter.com/alphasniper97" TargetMode="External"/><Relationship Id="rId3651" Type="http://schemas.openxmlformats.org/officeDocument/2006/relationships/hyperlink" Target="https://twitter.com/maka_pso2" TargetMode="External"/><Relationship Id="rId4702" Type="http://schemas.openxmlformats.org/officeDocument/2006/relationships/hyperlink" Target="https://twitter.com/chained4k" TargetMode="External"/><Relationship Id="rId365" Type="http://schemas.openxmlformats.org/officeDocument/2006/relationships/hyperlink" Target="https://t.co/xyZreh3caX" TargetMode="External"/><Relationship Id="rId572" Type="http://schemas.openxmlformats.org/officeDocument/2006/relationships/hyperlink" Target="https://t.co/XGDl69Xz6K" TargetMode="External"/><Relationship Id="rId2046" Type="http://schemas.openxmlformats.org/officeDocument/2006/relationships/hyperlink" Target="http://pbs.twimg.com/profile_images/911126420558098432/IeVI-q-q_normal.jpg" TargetMode="External"/><Relationship Id="rId2253" Type="http://schemas.openxmlformats.org/officeDocument/2006/relationships/hyperlink" Target="http://pbs.twimg.com/profile_images/919422001315549184/Iyq-_7hi_normal.jpg" TargetMode="External"/><Relationship Id="rId2460" Type="http://schemas.openxmlformats.org/officeDocument/2006/relationships/hyperlink" Target="http://pbs.twimg.com/profile_images/378800000814933172/5832f804d95c2ab457b6545e15e6b281_normal.jpeg" TargetMode="External"/><Relationship Id="rId3304" Type="http://schemas.openxmlformats.org/officeDocument/2006/relationships/hyperlink" Target="https://twitter.com/sammygarfdee" TargetMode="External"/><Relationship Id="rId3511" Type="http://schemas.openxmlformats.org/officeDocument/2006/relationships/hyperlink" Target="https://twitter.com/weser_7" TargetMode="External"/><Relationship Id="rId3749" Type="http://schemas.openxmlformats.org/officeDocument/2006/relationships/hyperlink" Target="https://twitter.com/_julie_cc" TargetMode="External"/><Relationship Id="rId3956" Type="http://schemas.openxmlformats.org/officeDocument/2006/relationships/hyperlink" Target="https://twitter.com/the_comm_ission" TargetMode="External"/><Relationship Id="rId225" Type="http://schemas.openxmlformats.org/officeDocument/2006/relationships/hyperlink" Target="https://t.co/Nvujcg7gRv" TargetMode="External"/><Relationship Id="rId432" Type="http://schemas.openxmlformats.org/officeDocument/2006/relationships/hyperlink" Target="https://t.co/jNHrjv9kpe" TargetMode="External"/><Relationship Id="rId877" Type="http://schemas.openxmlformats.org/officeDocument/2006/relationships/hyperlink" Target="http://pbs.twimg.com/profile_images/888042508420251648/X7lnf3w1_normal.jpg" TargetMode="External"/><Relationship Id="rId1062" Type="http://schemas.openxmlformats.org/officeDocument/2006/relationships/hyperlink" Target="http://pbs.twimg.com/profile_images/857247404411822080/ocGXfCwj_normal.jpg" TargetMode="External"/><Relationship Id="rId2113" Type="http://schemas.openxmlformats.org/officeDocument/2006/relationships/hyperlink" Target="http://pbs.twimg.com/profile_images/911427300876468225/Uo-TeC2y_normal.jpg" TargetMode="External"/><Relationship Id="rId2320" Type="http://schemas.openxmlformats.org/officeDocument/2006/relationships/hyperlink" Target="http://pbs.twimg.com/profile_images/926412429457788929/VeIq6S14_normal.jpg" TargetMode="External"/><Relationship Id="rId2558" Type="http://schemas.openxmlformats.org/officeDocument/2006/relationships/hyperlink" Target="http://pbs.twimg.com/profile_images/915998766104240128/PoUKLvYG_normal.jpg" TargetMode="External"/><Relationship Id="rId2765" Type="http://schemas.openxmlformats.org/officeDocument/2006/relationships/hyperlink" Target="http://pbs.twimg.com/profile_images/849900284012879873/zkC8mcdx_normal.jpg" TargetMode="External"/><Relationship Id="rId2972" Type="http://schemas.openxmlformats.org/officeDocument/2006/relationships/hyperlink" Target="https://twitter.com/omegamario17" TargetMode="External"/><Relationship Id="rId3609" Type="http://schemas.openxmlformats.org/officeDocument/2006/relationships/hyperlink" Target="https://twitter.com/alexpalomino165" TargetMode="External"/><Relationship Id="rId3816" Type="http://schemas.openxmlformats.org/officeDocument/2006/relationships/hyperlink" Target="https://twitter.com/kuo_123" TargetMode="External"/><Relationship Id="rId737" Type="http://schemas.openxmlformats.org/officeDocument/2006/relationships/hyperlink" Target="https://t.co/OwufeQZ2vT" TargetMode="External"/><Relationship Id="rId944" Type="http://schemas.openxmlformats.org/officeDocument/2006/relationships/hyperlink" Target="http://pbs.twimg.com/profile_images/916448084435103749/6YdogZGm_normal.jpg" TargetMode="External"/><Relationship Id="rId1367" Type="http://schemas.openxmlformats.org/officeDocument/2006/relationships/hyperlink" Target="http://pbs.twimg.com/profile_images/895380857023852545/hgQmQXLo_normal.jpg" TargetMode="External"/><Relationship Id="rId1574" Type="http://schemas.openxmlformats.org/officeDocument/2006/relationships/hyperlink" Target="http://pbs.twimg.com/profile_images/926450450085433344/kJKuIuaz_normal.jpg" TargetMode="External"/><Relationship Id="rId1781" Type="http://schemas.openxmlformats.org/officeDocument/2006/relationships/hyperlink" Target="http://pbs.twimg.com/profile_images/794902484993146880/sklFR9Wc_normal.jpg" TargetMode="External"/><Relationship Id="rId2418" Type="http://schemas.openxmlformats.org/officeDocument/2006/relationships/hyperlink" Target="http://pbs.twimg.com/profile_images/892483351143223296/0GUt95SJ_normal.jpg" TargetMode="External"/><Relationship Id="rId2625" Type="http://schemas.openxmlformats.org/officeDocument/2006/relationships/hyperlink" Target="http://pbs.twimg.com/profile_images/925074245117513728/7WmNSTyb_normal.jpg" TargetMode="External"/><Relationship Id="rId2832" Type="http://schemas.openxmlformats.org/officeDocument/2006/relationships/hyperlink" Target="http://pbs.twimg.com/profile_images/683391367775555585/Cklohj7F_normal.jpg" TargetMode="External"/><Relationship Id="rId4078" Type="http://schemas.openxmlformats.org/officeDocument/2006/relationships/hyperlink" Target="https://twitter.com/thexclusiveace" TargetMode="External"/><Relationship Id="rId4285" Type="http://schemas.openxmlformats.org/officeDocument/2006/relationships/hyperlink" Target="https://twitter.com/theeriik_001" TargetMode="External"/><Relationship Id="rId4492" Type="http://schemas.openxmlformats.org/officeDocument/2006/relationships/hyperlink" Target="https://twitter.com/xtodzy" TargetMode="External"/><Relationship Id="rId73" Type="http://schemas.openxmlformats.org/officeDocument/2006/relationships/hyperlink" Target="https://t.co/ZnwSHd1tLT" TargetMode="External"/><Relationship Id="rId804" Type="http://schemas.openxmlformats.org/officeDocument/2006/relationships/hyperlink" Target="https://t.co/6pdMtYjNyR" TargetMode="External"/><Relationship Id="rId1227" Type="http://schemas.openxmlformats.org/officeDocument/2006/relationships/hyperlink" Target="http://pbs.twimg.com/profile_images/917889474159247360/NgJd6DII_normal.png" TargetMode="External"/><Relationship Id="rId1434" Type="http://schemas.openxmlformats.org/officeDocument/2006/relationships/hyperlink" Target="http://pbs.twimg.com/profile_images/917638264516788224/DrJYxqdk_normal.jpg" TargetMode="External"/><Relationship Id="rId1641" Type="http://schemas.openxmlformats.org/officeDocument/2006/relationships/hyperlink" Target="http://pbs.twimg.com/profile_images/923733621042827271/vpXNQsN8_normal.jpg" TargetMode="External"/><Relationship Id="rId1879" Type="http://schemas.openxmlformats.org/officeDocument/2006/relationships/hyperlink" Target="http://pbs.twimg.com/profile_images/864275584058220544/WWIMx9sW_normal.jpg" TargetMode="External"/><Relationship Id="rId3094" Type="http://schemas.openxmlformats.org/officeDocument/2006/relationships/hyperlink" Target="https://twitter.com/2belgiangamers" TargetMode="External"/><Relationship Id="rId4145" Type="http://schemas.openxmlformats.org/officeDocument/2006/relationships/hyperlink" Target="https://twitter.com/owlopolis" TargetMode="External"/><Relationship Id="rId4797" Type="http://schemas.openxmlformats.org/officeDocument/2006/relationships/hyperlink" Target="https://twitter.com/snorth93" TargetMode="External"/><Relationship Id="rId1501" Type="http://schemas.openxmlformats.org/officeDocument/2006/relationships/hyperlink" Target="http://abs.twimg.com/sticky/default_profile_images/default_profile_normal.png" TargetMode="External"/><Relationship Id="rId1739" Type="http://schemas.openxmlformats.org/officeDocument/2006/relationships/hyperlink" Target="http://pbs.twimg.com/profile_images/759129263022960641/Zd0bjzGM_normal.jpg" TargetMode="External"/><Relationship Id="rId1946" Type="http://schemas.openxmlformats.org/officeDocument/2006/relationships/hyperlink" Target="http://pbs.twimg.com/profile_images/886725326604251138/vcB0Ogf6_normal.jpg" TargetMode="External"/><Relationship Id="rId3399" Type="http://schemas.openxmlformats.org/officeDocument/2006/relationships/hyperlink" Target="https://twitter.com/alet_ti" TargetMode="External"/><Relationship Id="rId4005" Type="http://schemas.openxmlformats.org/officeDocument/2006/relationships/hyperlink" Target="https://twitter.com/mrsegg1" TargetMode="External"/><Relationship Id="rId4352" Type="http://schemas.openxmlformats.org/officeDocument/2006/relationships/hyperlink" Target="https://twitter.com/book_rei" TargetMode="External"/><Relationship Id="rId4657" Type="http://schemas.openxmlformats.org/officeDocument/2006/relationships/hyperlink" Target="https://twitter.com/ikkunn_53" TargetMode="External"/><Relationship Id="rId4864" Type="http://schemas.openxmlformats.org/officeDocument/2006/relationships/hyperlink" Target="https://twitter.com/the_jacka1" TargetMode="External"/><Relationship Id="rId1806" Type="http://schemas.openxmlformats.org/officeDocument/2006/relationships/hyperlink" Target="http://pbs.twimg.com/profile_images/820954825730863105/ekhmwM6w_normal.jpg" TargetMode="External"/><Relationship Id="rId3161" Type="http://schemas.openxmlformats.org/officeDocument/2006/relationships/hyperlink" Target="https://twitter.com/too_kyy" TargetMode="External"/><Relationship Id="rId3259" Type="http://schemas.openxmlformats.org/officeDocument/2006/relationships/hyperlink" Target="https://twitter.com/shakur90s" TargetMode="External"/><Relationship Id="rId3466" Type="http://schemas.openxmlformats.org/officeDocument/2006/relationships/hyperlink" Target="https://twitter.com/burnisonfire" TargetMode="External"/><Relationship Id="rId4212" Type="http://schemas.openxmlformats.org/officeDocument/2006/relationships/hyperlink" Target="https://twitter.com/neff_dakota16" TargetMode="External"/><Relationship Id="rId4517" Type="http://schemas.openxmlformats.org/officeDocument/2006/relationships/hyperlink" Target="https://twitter.com/tihihio" TargetMode="External"/><Relationship Id="rId387" Type="http://schemas.openxmlformats.org/officeDocument/2006/relationships/hyperlink" Target="http://t.co/UzzdoacVPq" TargetMode="External"/><Relationship Id="rId594" Type="http://schemas.openxmlformats.org/officeDocument/2006/relationships/hyperlink" Target="https://t.co/2s4uS8uLL1" TargetMode="External"/><Relationship Id="rId2068" Type="http://schemas.openxmlformats.org/officeDocument/2006/relationships/hyperlink" Target="http://pbs.twimg.com/profile_images/917364682536624129/0mZogRVI_normal.jpg" TargetMode="External"/><Relationship Id="rId2275" Type="http://schemas.openxmlformats.org/officeDocument/2006/relationships/hyperlink" Target="http://pbs.twimg.com/profile_images/922298622368276480/mqj-MMgi_normal.jpg" TargetMode="External"/><Relationship Id="rId3021" Type="http://schemas.openxmlformats.org/officeDocument/2006/relationships/hyperlink" Target="https://twitter.com/luckli_lucas" TargetMode="External"/><Relationship Id="rId3119" Type="http://schemas.openxmlformats.org/officeDocument/2006/relationships/hyperlink" Target="https://twitter.com/scottydonttwit" TargetMode="External"/><Relationship Id="rId3326" Type="http://schemas.openxmlformats.org/officeDocument/2006/relationships/hyperlink" Target="https://twitter.com/thebironicman" TargetMode="External"/><Relationship Id="rId3673" Type="http://schemas.openxmlformats.org/officeDocument/2006/relationships/hyperlink" Target="https://twitter.com/jlafount" TargetMode="External"/><Relationship Id="rId3880" Type="http://schemas.openxmlformats.org/officeDocument/2006/relationships/hyperlink" Target="https://twitter.com/twitch_rt" TargetMode="External"/><Relationship Id="rId3978" Type="http://schemas.openxmlformats.org/officeDocument/2006/relationships/hyperlink" Target="https://twitter.com/kazmorling" TargetMode="External"/><Relationship Id="rId4724" Type="http://schemas.openxmlformats.org/officeDocument/2006/relationships/hyperlink" Target="https://twitter.com/whoishull" TargetMode="External"/><Relationship Id="rId4931" Type="http://schemas.openxmlformats.org/officeDocument/2006/relationships/hyperlink" Target="https://twitter.com/chance_luk" TargetMode="External"/><Relationship Id="rId247" Type="http://schemas.openxmlformats.org/officeDocument/2006/relationships/hyperlink" Target="https://t.co/aeqFoIX0W9" TargetMode="External"/><Relationship Id="rId899" Type="http://schemas.openxmlformats.org/officeDocument/2006/relationships/hyperlink" Target="http://pbs.twimg.com/profile_images/821385104962375681/xnIUZIGM_normal.jpg" TargetMode="External"/><Relationship Id="rId1084" Type="http://schemas.openxmlformats.org/officeDocument/2006/relationships/hyperlink" Target="http://pbs.twimg.com/profile_images/919483209879928832/-ZPw-otI_normal.jpg" TargetMode="External"/><Relationship Id="rId2482" Type="http://schemas.openxmlformats.org/officeDocument/2006/relationships/hyperlink" Target="http://pbs.twimg.com/profile_images/924774570636271619/0U9P0CCq_normal.jpg" TargetMode="External"/><Relationship Id="rId2787" Type="http://schemas.openxmlformats.org/officeDocument/2006/relationships/hyperlink" Target="http://pbs.twimg.com/profile_images/914904641581862917/2hZbJ20Z_normal.jpg" TargetMode="External"/><Relationship Id="rId3533" Type="http://schemas.openxmlformats.org/officeDocument/2006/relationships/hyperlink" Target="https://twitter.com/ffskane10" TargetMode="External"/><Relationship Id="rId3740" Type="http://schemas.openxmlformats.org/officeDocument/2006/relationships/hyperlink" Target="https://twitter.com/twitchsharer" TargetMode="External"/><Relationship Id="rId3838" Type="http://schemas.openxmlformats.org/officeDocument/2006/relationships/hyperlink" Target="https://twitter.com/lexx_mania" TargetMode="External"/><Relationship Id="rId107" Type="http://schemas.openxmlformats.org/officeDocument/2006/relationships/hyperlink" Target="https://t.co/ai2enlau7j" TargetMode="External"/><Relationship Id="rId454" Type="http://schemas.openxmlformats.org/officeDocument/2006/relationships/hyperlink" Target="https://t.co/9dseonUxBj" TargetMode="External"/><Relationship Id="rId661" Type="http://schemas.openxmlformats.org/officeDocument/2006/relationships/hyperlink" Target="https://t.co/amc4YXy7uk" TargetMode="External"/><Relationship Id="rId759" Type="http://schemas.openxmlformats.org/officeDocument/2006/relationships/hyperlink" Target="https://t.co/Fh9Y8cppuK" TargetMode="External"/><Relationship Id="rId966" Type="http://schemas.openxmlformats.org/officeDocument/2006/relationships/hyperlink" Target="http://pbs.twimg.com/profile_images/892899892351213569/BD69yhr7_normal.jpg" TargetMode="External"/><Relationship Id="rId1291" Type="http://schemas.openxmlformats.org/officeDocument/2006/relationships/hyperlink" Target="http://pbs.twimg.com/profile_images/857313793453563904/vBEtDaRP_normal.jpg" TargetMode="External"/><Relationship Id="rId1389" Type="http://schemas.openxmlformats.org/officeDocument/2006/relationships/hyperlink" Target="http://pbs.twimg.com/profile_images/759243853459259393/kJX9d13Y_normal.jpg" TargetMode="External"/><Relationship Id="rId1596" Type="http://schemas.openxmlformats.org/officeDocument/2006/relationships/hyperlink" Target="http://pbs.twimg.com/profile_images/921786755971518469/Zoy49kaE_normal.jpg" TargetMode="External"/><Relationship Id="rId2135" Type="http://schemas.openxmlformats.org/officeDocument/2006/relationships/hyperlink" Target="http://pbs.twimg.com/profile_images/924181139908042753/yNOL0oi8_normal.jpg" TargetMode="External"/><Relationship Id="rId2342" Type="http://schemas.openxmlformats.org/officeDocument/2006/relationships/hyperlink" Target="http://pbs.twimg.com/profile_images/732980177794441216/RhM5SC51_normal.jpg" TargetMode="External"/><Relationship Id="rId2647" Type="http://schemas.openxmlformats.org/officeDocument/2006/relationships/hyperlink" Target="http://pbs.twimg.com/profile_images/922208374405640192/P_9wn6bq_normal.jpg" TargetMode="External"/><Relationship Id="rId2994" Type="http://schemas.openxmlformats.org/officeDocument/2006/relationships/hyperlink" Target="https://twitter.com/espeviruzz19" TargetMode="External"/><Relationship Id="rId3600" Type="http://schemas.openxmlformats.org/officeDocument/2006/relationships/hyperlink" Target="https://twitter.com/alexgim45" TargetMode="External"/><Relationship Id="rId314" Type="http://schemas.openxmlformats.org/officeDocument/2006/relationships/hyperlink" Target="https://t.co/akOzAy1p42" TargetMode="External"/><Relationship Id="rId521" Type="http://schemas.openxmlformats.org/officeDocument/2006/relationships/hyperlink" Target="https://t.co/oxWawIV2mC" TargetMode="External"/><Relationship Id="rId619" Type="http://schemas.openxmlformats.org/officeDocument/2006/relationships/hyperlink" Target="https://t.co/xI3bX6aoee" TargetMode="External"/><Relationship Id="rId1151" Type="http://schemas.openxmlformats.org/officeDocument/2006/relationships/hyperlink" Target="http://pbs.twimg.com/profile_images/883746574140133377/1M9P_YP7_normal.jpg" TargetMode="External"/><Relationship Id="rId1249" Type="http://schemas.openxmlformats.org/officeDocument/2006/relationships/hyperlink" Target="http://pbs.twimg.com/profile_images/507643796725592064/nYvY6xZZ_normal.png" TargetMode="External"/><Relationship Id="rId2202" Type="http://schemas.openxmlformats.org/officeDocument/2006/relationships/hyperlink" Target="http://pbs.twimg.com/profile_images/378800000207745510/53171be57402d1397a69f6d7c6a4262c_normal.jpeg" TargetMode="External"/><Relationship Id="rId2854" Type="http://schemas.openxmlformats.org/officeDocument/2006/relationships/hyperlink" Target="http://pbs.twimg.com/profile_images/919938573100617728/so8C7cwa_normal.jpg" TargetMode="External"/><Relationship Id="rId3905" Type="http://schemas.openxmlformats.org/officeDocument/2006/relationships/hyperlink" Target="https://twitter.com/lj_fairy" TargetMode="External"/><Relationship Id="rId95" Type="http://schemas.openxmlformats.org/officeDocument/2006/relationships/hyperlink" Target="http://t.co/q8Cc0GQjNG" TargetMode="External"/><Relationship Id="rId826" Type="http://schemas.openxmlformats.org/officeDocument/2006/relationships/hyperlink" Target="https://t.co/IlAdMSbXc3" TargetMode="External"/><Relationship Id="rId1011" Type="http://schemas.openxmlformats.org/officeDocument/2006/relationships/hyperlink" Target="http://abs.twimg.com/sticky/default_profile_images/default_profile_normal.png" TargetMode="External"/><Relationship Id="rId1109" Type="http://schemas.openxmlformats.org/officeDocument/2006/relationships/hyperlink" Target="http://pbs.twimg.com/profile_images/871653633242345472/aQhgsILN_normal.jpg" TargetMode="External"/><Relationship Id="rId1456" Type="http://schemas.openxmlformats.org/officeDocument/2006/relationships/hyperlink" Target="http://pbs.twimg.com/profile_images/695871081630924800/CSJoU8gu_normal.png" TargetMode="External"/><Relationship Id="rId1663" Type="http://schemas.openxmlformats.org/officeDocument/2006/relationships/hyperlink" Target="http://pbs.twimg.com/profile_images/732210557240135681/wtl8gKNW_normal.jpg" TargetMode="External"/><Relationship Id="rId1870" Type="http://schemas.openxmlformats.org/officeDocument/2006/relationships/hyperlink" Target="http://pbs.twimg.com/profile_images/891399754026037248/dML2Eiq2_normal.jpg" TargetMode="External"/><Relationship Id="rId1968" Type="http://schemas.openxmlformats.org/officeDocument/2006/relationships/hyperlink" Target="http://pbs.twimg.com/profile_images/893644472013262848/ibqArTS1_normal.jpg" TargetMode="External"/><Relationship Id="rId2507" Type="http://schemas.openxmlformats.org/officeDocument/2006/relationships/hyperlink" Target="http://pbs.twimg.com/profile_images/896859999112241153/Fkgx_2WL_normal.jpg" TargetMode="External"/><Relationship Id="rId2714" Type="http://schemas.openxmlformats.org/officeDocument/2006/relationships/hyperlink" Target="http://pbs.twimg.com/profile_images/926479676322861057/UxEj3Fc7_normal.jpg" TargetMode="External"/><Relationship Id="rId2921" Type="http://schemas.openxmlformats.org/officeDocument/2006/relationships/hyperlink" Target="https://twitter.com/kuromamonism" TargetMode="External"/><Relationship Id="rId4167" Type="http://schemas.openxmlformats.org/officeDocument/2006/relationships/hyperlink" Target="https://twitter.com/brutalkuller691" TargetMode="External"/><Relationship Id="rId4374" Type="http://schemas.openxmlformats.org/officeDocument/2006/relationships/hyperlink" Target="https://twitter.com/ytretweets" TargetMode="External"/><Relationship Id="rId4581" Type="http://schemas.openxmlformats.org/officeDocument/2006/relationships/hyperlink" Target="https://twitter.com/gn1te" TargetMode="External"/><Relationship Id="rId1316" Type="http://schemas.openxmlformats.org/officeDocument/2006/relationships/hyperlink" Target="http://pbs.twimg.com/profile_images/899570743234535424/Cce_V75H_normal.jpg" TargetMode="External"/><Relationship Id="rId1523" Type="http://schemas.openxmlformats.org/officeDocument/2006/relationships/hyperlink" Target="http://pbs.twimg.com/profile_images/821988313116672000/iwf6a1ic_normal.jpg" TargetMode="External"/><Relationship Id="rId1730" Type="http://schemas.openxmlformats.org/officeDocument/2006/relationships/hyperlink" Target="http://pbs.twimg.com/profile_images/920224446190731264/6kg-r6WH_normal.jpg" TargetMode="External"/><Relationship Id="rId3183" Type="http://schemas.openxmlformats.org/officeDocument/2006/relationships/hyperlink" Target="https://twitter.com/rustabation" TargetMode="External"/><Relationship Id="rId3390" Type="http://schemas.openxmlformats.org/officeDocument/2006/relationships/hyperlink" Target="https://twitter.com/ipassgas_twitch" TargetMode="External"/><Relationship Id="rId4027" Type="http://schemas.openxmlformats.org/officeDocument/2006/relationships/hyperlink" Target="https://twitter.com/ipuxt" TargetMode="External"/><Relationship Id="rId4234" Type="http://schemas.openxmlformats.org/officeDocument/2006/relationships/hyperlink" Target="https://twitter.com/manu10_ar" TargetMode="External"/><Relationship Id="rId4441" Type="http://schemas.openxmlformats.org/officeDocument/2006/relationships/hyperlink" Target="https://twitter.com/jonthegr8" TargetMode="External"/><Relationship Id="rId4679" Type="http://schemas.openxmlformats.org/officeDocument/2006/relationships/hyperlink" Target="https://twitter.com/codintel8880" TargetMode="External"/><Relationship Id="rId4886" Type="http://schemas.openxmlformats.org/officeDocument/2006/relationships/hyperlink" Target="https://twitter.com/jorgereparaz" TargetMode="External"/><Relationship Id="rId22" Type="http://schemas.openxmlformats.org/officeDocument/2006/relationships/hyperlink" Target="http://t.co/uaVmWYL8fz" TargetMode="External"/><Relationship Id="rId1828" Type="http://schemas.openxmlformats.org/officeDocument/2006/relationships/hyperlink" Target="http://pbs.twimg.com/profile_images/453676810203848704/O06TnfnO_normal.jpeg" TargetMode="External"/><Relationship Id="rId3043" Type="http://schemas.openxmlformats.org/officeDocument/2006/relationships/hyperlink" Target="https://twitter.com/broadbandtves" TargetMode="External"/><Relationship Id="rId3250" Type="http://schemas.openxmlformats.org/officeDocument/2006/relationships/hyperlink" Target="https://twitter.com/omassy_" TargetMode="External"/><Relationship Id="rId3488" Type="http://schemas.openxmlformats.org/officeDocument/2006/relationships/hyperlink" Target="https://twitter.com/juni9666" TargetMode="External"/><Relationship Id="rId3695" Type="http://schemas.openxmlformats.org/officeDocument/2006/relationships/hyperlink" Target="https://twitter.com/matiiny" TargetMode="External"/><Relationship Id="rId4539" Type="http://schemas.openxmlformats.org/officeDocument/2006/relationships/hyperlink" Target="https://twitter.com/xxmisscanonxx" TargetMode="External"/><Relationship Id="rId4746" Type="http://schemas.openxmlformats.org/officeDocument/2006/relationships/hyperlink" Target="https://twitter.com/hirobou0913" TargetMode="External"/><Relationship Id="rId171" Type="http://schemas.openxmlformats.org/officeDocument/2006/relationships/hyperlink" Target="https://t.co/zgXYddY7eQ" TargetMode="External"/><Relationship Id="rId2297" Type="http://schemas.openxmlformats.org/officeDocument/2006/relationships/hyperlink" Target="http://pbs.twimg.com/profile_images/922134770452193280/MDfGOoyO_normal.jpg" TargetMode="External"/><Relationship Id="rId3348" Type="http://schemas.openxmlformats.org/officeDocument/2006/relationships/hyperlink" Target="https://twitter.com/ped8j" TargetMode="External"/><Relationship Id="rId3555" Type="http://schemas.openxmlformats.org/officeDocument/2006/relationships/hyperlink" Target="https://twitter.com/montanablack" TargetMode="External"/><Relationship Id="rId3762" Type="http://schemas.openxmlformats.org/officeDocument/2006/relationships/hyperlink" Target="https://twitter.com/theblackgamern1" TargetMode="External"/><Relationship Id="rId4301" Type="http://schemas.openxmlformats.org/officeDocument/2006/relationships/hyperlink" Target="https://twitter.com/gurtlushgaming" TargetMode="External"/><Relationship Id="rId4606" Type="http://schemas.openxmlformats.org/officeDocument/2006/relationships/hyperlink" Target="https://twitter.com/flyingtrojan23" TargetMode="External"/><Relationship Id="rId4813" Type="http://schemas.openxmlformats.org/officeDocument/2006/relationships/hyperlink" Target="https://twitter.com/hananyorai" TargetMode="External"/><Relationship Id="rId269" Type="http://schemas.openxmlformats.org/officeDocument/2006/relationships/hyperlink" Target="https://t.co/kWlmB8up1R" TargetMode="External"/><Relationship Id="rId476" Type="http://schemas.openxmlformats.org/officeDocument/2006/relationships/hyperlink" Target="https://t.co/pDWAE5zJEA" TargetMode="External"/><Relationship Id="rId683" Type="http://schemas.openxmlformats.org/officeDocument/2006/relationships/hyperlink" Target="https://t.co/XSszfS61hQ" TargetMode="External"/><Relationship Id="rId890" Type="http://schemas.openxmlformats.org/officeDocument/2006/relationships/hyperlink" Target="http://pbs.twimg.com/profile_images/926733947714781184/hj0K3Gzt_normal.jpg" TargetMode="External"/><Relationship Id="rId2157" Type="http://schemas.openxmlformats.org/officeDocument/2006/relationships/hyperlink" Target="http://pbs.twimg.com/profile_images/922417274618867713/1Jh4fEPG_normal.jpg" TargetMode="External"/><Relationship Id="rId2364" Type="http://schemas.openxmlformats.org/officeDocument/2006/relationships/hyperlink" Target="http://pbs.twimg.com/profile_images/910944150895382530/cW5ZZsTi_normal.jpg" TargetMode="External"/><Relationship Id="rId2571" Type="http://schemas.openxmlformats.org/officeDocument/2006/relationships/hyperlink" Target="http://pbs.twimg.com/profile_images/815029032492339200/QODxlOc6_normal.jpg" TargetMode="External"/><Relationship Id="rId3110" Type="http://schemas.openxmlformats.org/officeDocument/2006/relationships/hyperlink" Target="https://twitter.com/eckyecky3" TargetMode="External"/><Relationship Id="rId3208" Type="http://schemas.openxmlformats.org/officeDocument/2006/relationships/hyperlink" Target="https://twitter.com/kamswagbb_19kc" TargetMode="External"/><Relationship Id="rId3415" Type="http://schemas.openxmlformats.org/officeDocument/2006/relationships/hyperlink" Target="https://twitter.com/imli4s" TargetMode="External"/><Relationship Id="rId129" Type="http://schemas.openxmlformats.org/officeDocument/2006/relationships/hyperlink" Target="https://t.co/oUb14o7XxC" TargetMode="External"/><Relationship Id="rId336" Type="http://schemas.openxmlformats.org/officeDocument/2006/relationships/hyperlink" Target="https://t.co/iPZePs5CQ5" TargetMode="External"/><Relationship Id="rId543" Type="http://schemas.openxmlformats.org/officeDocument/2006/relationships/hyperlink" Target="https://t.co/vpCK4eoohf" TargetMode="External"/><Relationship Id="rId988" Type="http://schemas.openxmlformats.org/officeDocument/2006/relationships/hyperlink" Target="http://pbs.twimg.com/profile_images/767357390912184320/_5yy9462_normal.jpg" TargetMode="External"/><Relationship Id="rId1173" Type="http://schemas.openxmlformats.org/officeDocument/2006/relationships/hyperlink" Target="http://pbs.twimg.com/profile_images/902329107316400128/jbrYZS37_normal.jpg" TargetMode="External"/><Relationship Id="rId1380" Type="http://schemas.openxmlformats.org/officeDocument/2006/relationships/hyperlink" Target="http://pbs.twimg.com/profile_images/926221888975618048/ZUYVV0W-_normal.jpg" TargetMode="External"/><Relationship Id="rId2017" Type="http://schemas.openxmlformats.org/officeDocument/2006/relationships/hyperlink" Target="http://pbs.twimg.com/profile_images/835647552909426689/KX7JjI8o_normal.jpg" TargetMode="External"/><Relationship Id="rId2224" Type="http://schemas.openxmlformats.org/officeDocument/2006/relationships/hyperlink" Target="http://pbs.twimg.com/profile_images/772836921349287937/a8Q6ttgg_normal.jpg" TargetMode="External"/><Relationship Id="rId2669" Type="http://schemas.openxmlformats.org/officeDocument/2006/relationships/hyperlink" Target="http://pbs.twimg.com/profile_images/875746667177197569/b7dqezeQ_normal.jpg" TargetMode="External"/><Relationship Id="rId2876" Type="http://schemas.openxmlformats.org/officeDocument/2006/relationships/hyperlink" Target="http://pbs.twimg.com/profile_images/924650971766185985/nxZ-WDvf_normal.jpg" TargetMode="External"/><Relationship Id="rId3622" Type="http://schemas.openxmlformats.org/officeDocument/2006/relationships/hyperlink" Target="https://twitter.com/mmorpgfanfan" TargetMode="External"/><Relationship Id="rId3927" Type="http://schemas.openxmlformats.org/officeDocument/2006/relationships/hyperlink" Target="https://twitter.com/jmenrique2y5" TargetMode="External"/><Relationship Id="rId403" Type="http://schemas.openxmlformats.org/officeDocument/2006/relationships/hyperlink" Target="http://t.co/attNOJPUwR" TargetMode="External"/><Relationship Id="rId750" Type="http://schemas.openxmlformats.org/officeDocument/2006/relationships/hyperlink" Target="https://t.co/HOv5kqmenc" TargetMode="External"/><Relationship Id="rId848" Type="http://schemas.openxmlformats.org/officeDocument/2006/relationships/hyperlink" Target="http://pbs.twimg.com/profile_images/434662882169470976/ajYqw6NH_normal.jpeg" TargetMode="External"/><Relationship Id="rId1033" Type="http://schemas.openxmlformats.org/officeDocument/2006/relationships/hyperlink" Target="http://pbs.twimg.com/profile_images/923827952319528960/l4G_XsK5_normal.jpg" TargetMode="External"/><Relationship Id="rId1478" Type="http://schemas.openxmlformats.org/officeDocument/2006/relationships/hyperlink" Target="http://pbs.twimg.com/profile_images/900091204087365632/PJlneDCW_normal.jpg" TargetMode="External"/><Relationship Id="rId1685" Type="http://schemas.openxmlformats.org/officeDocument/2006/relationships/hyperlink" Target="http://pbs.twimg.com/profile_images/893933716124446720/FvpQxsih_normal.jpg" TargetMode="External"/><Relationship Id="rId1892" Type="http://schemas.openxmlformats.org/officeDocument/2006/relationships/hyperlink" Target="http://pbs.twimg.com/profile_images/918033286688948224/CUUoob7r_normal.jpg" TargetMode="External"/><Relationship Id="rId2431" Type="http://schemas.openxmlformats.org/officeDocument/2006/relationships/hyperlink" Target="http://pbs.twimg.com/profile_images/378800000813244612/e3f9a45be41d0790f248c3599e4a08c4_normal.jpeg" TargetMode="External"/><Relationship Id="rId2529" Type="http://schemas.openxmlformats.org/officeDocument/2006/relationships/hyperlink" Target="http://pbs.twimg.com/profile_images/825897070028550145/7U3Eigmb_normal.jpg" TargetMode="External"/><Relationship Id="rId2736" Type="http://schemas.openxmlformats.org/officeDocument/2006/relationships/hyperlink" Target="http://pbs.twimg.com/profile_images/921473267369742337/icC3fhHL_normal.jpg" TargetMode="External"/><Relationship Id="rId4091" Type="http://schemas.openxmlformats.org/officeDocument/2006/relationships/hyperlink" Target="https://twitter.com/proxy_frag" TargetMode="External"/><Relationship Id="rId4189" Type="http://schemas.openxmlformats.org/officeDocument/2006/relationships/hyperlink" Target="https://twitter.com/allsortsbertie" TargetMode="External"/><Relationship Id="rId610" Type="http://schemas.openxmlformats.org/officeDocument/2006/relationships/hyperlink" Target="https://t.co/UczU5IUfC0" TargetMode="External"/><Relationship Id="rId708" Type="http://schemas.openxmlformats.org/officeDocument/2006/relationships/hyperlink" Target="https://t.co/y4RVrJD33U" TargetMode="External"/><Relationship Id="rId915" Type="http://schemas.openxmlformats.org/officeDocument/2006/relationships/hyperlink" Target="http://pbs.twimg.com/profile_images/886705021966069760/SIVyctuQ_normal.jpg" TargetMode="External"/><Relationship Id="rId1240" Type="http://schemas.openxmlformats.org/officeDocument/2006/relationships/hyperlink" Target="http://pbs.twimg.com/profile_images/806296788592250881/ZxCXFMzg_normal.jpg" TargetMode="External"/><Relationship Id="rId1338" Type="http://schemas.openxmlformats.org/officeDocument/2006/relationships/hyperlink" Target="http://pbs.twimg.com/profile_images/892901304909025282/MDYkWkAq_normal.jpg" TargetMode="External"/><Relationship Id="rId1545" Type="http://schemas.openxmlformats.org/officeDocument/2006/relationships/hyperlink" Target="http://pbs.twimg.com/profile_images/820822606966390790/E9aDcuec_normal.jpg" TargetMode="External"/><Relationship Id="rId2943" Type="http://schemas.openxmlformats.org/officeDocument/2006/relationships/hyperlink" Target="https://twitter.com/davidarusta33" TargetMode="External"/><Relationship Id="rId4049" Type="http://schemas.openxmlformats.org/officeDocument/2006/relationships/hyperlink" Target="https://twitter.com/zaki_yqmq" TargetMode="External"/><Relationship Id="rId4396" Type="http://schemas.openxmlformats.org/officeDocument/2006/relationships/hyperlink" Target="https://twitter.com/yaboikiing" TargetMode="External"/><Relationship Id="rId1100" Type="http://schemas.openxmlformats.org/officeDocument/2006/relationships/hyperlink" Target="http://pbs.twimg.com/profile_images/925966295333556225/Fq0kkrlu_normal.jpg" TargetMode="External"/><Relationship Id="rId1405" Type="http://schemas.openxmlformats.org/officeDocument/2006/relationships/hyperlink" Target="http://pbs.twimg.com/profile_images/815939986339950593/GZAcSPN4_normal.jpg" TargetMode="External"/><Relationship Id="rId1752" Type="http://schemas.openxmlformats.org/officeDocument/2006/relationships/hyperlink" Target="http://pbs.twimg.com/profile_images/923265628907233280/pgR1iIbJ_normal.jpg" TargetMode="External"/><Relationship Id="rId2803" Type="http://schemas.openxmlformats.org/officeDocument/2006/relationships/hyperlink" Target="http://pbs.twimg.com/profile_images/770803526071091200/biuD7r1H_normal.jpg" TargetMode="External"/><Relationship Id="rId4256" Type="http://schemas.openxmlformats.org/officeDocument/2006/relationships/hyperlink" Target="https://twitter.com/pspluses" TargetMode="External"/><Relationship Id="rId4463" Type="http://schemas.openxmlformats.org/officeDocument/2006/relationships/hyperlink" Target="https://twitter.com/superpackzgg" TargetMode="External"/><Relationship Id="rId4670" Type="http://schemas.openxmlformats.org/officeDocument/2006/relationships/hyperlink" Target="https://twitter.com/lufcjosh22" TargetMode="External"/><Relationship Id="rId44" Type="http://schemas.openxmlformats.org/officeDocument/2006/relationships/hyperlink" Target="https://t.co/E2ItJmDQFV" TargetMode="External"/><Relationship Id="rId1612" Type="http://schemas.openxmlformats.org/officeDocument/2006/relationships/hyperlink" Target="http://pbs.twimg.com/profile_images/850070266222829568/kQr99MYk_normal.jpg" TargetMode="External"/><Relationship Id="rId1917" Type="http://schemas.openxmlformats.org/officeDocument/2006/relationships/hyperlink" Target="http://pbs.twimg.com/profile_images/881986736041152513/7oWBAAtO_normal.jpg" TargetMode="External"/><Relationship Id="rId3065" Type="http://schemas.openxmlformats.org/officeDocument/2006/relationships/hyperlink" Target="https://twitter.com/astrogaming" TargetMode="External"/><Relationship Id="rId3272" Type="http://schemas.openxmlformats.org/officeDocument/2006/relationships/hyperlink" Target="https://twitter.com/zikkyousyaossan" TargetMode="External"/><Relationship Id="rId4116" Type="http://schemas.openxmlformats.org/officeDocument/2006/relationships/hyperlink" Target="https://twitter.com/ps_zakill123" TargetMode="External"/><Relationship Id="rId4323" Type="http://schemas.openxmlformats.org/officeDocument/2006/relationships/hyperlink" Target="https://twitter.com/tommy59100" TargetMode="External"/><Relationship Id="rId4530" Type="http://schemas.openxmlformats.org/officeDocument/2006/relationships/hyperlink" Target="https://twitter.com/lonamihd" TargetMode="External"/><Relationship Id="rId4768" Type="http://schemas.openxmlformats.org/officeDocument/2006/relationships/hyperlink" Target="https://twitter.com/colletbenjamin9" TargetMode="External"/><Relationship Id="rId193" Type="http://schemas.openxmlformats.org/officeDocument/2006/relationships/hyperlink" Target="https://t.co/iRLHvvMDdk" TargetMode="External"/><Relationship Id="rId498" Type="http://schemas.openxmlformats.org/officeDocument/2006/relationships/hyperlink" Target="https://t.co/gX5RK7Rwz6" TargetMode="External"/><Relationship Id="rId2081" Type="http://schemas.openxmlformats.org/officeDocument/2006/relationships/hyperlink" Target="http://pbs.twimg.com/profile_images/812300628596756481/kbLqlSf6_normal.jpg" TargetMode="External"/><Relationship Id="rId2179" Type="http://schemas.openxmlformats.org/officeDocument/2006/relationships/hyperlink" Target="http://pbs.twimg.com/profile_images/776714791998091264/3b7yq4zj_normal.jpg" TargetMode="External"/><Relationship Id="rId3132" Type="http://schemas.openxmlformats.org/officeDocument/2006/relationships/hyperlink" Target="https://twitter.com/djpampa11" TargetMode="External"/><Relationship Id="rId3577" Type="http://schemas.openxmlformats.org/officeDocument/2006/relationships/hyperlink" Target="https://twitter.com/damienleyden" TargetMode="External"/><Relationship Id="rId3784" Type="http://schemas.openxmlformats.org/officeDocument/2006/relationships/hyperlink" Target="https://twitter.com/kenkuri0926" TargetMode="External"/><Relationship Id="rId3991" Type="http://schemas.openxmlformats.org/officeDocument/2006/relationships/hyperlink" Target="https://twitter.com/nihikahaa" TargetMode="External"/><Relationship Id="rId4628" Type="http://schemas.openxmlformats.org/officeDocument/2006/relationships/hyperlink" Target="https://twitter.com/elodieyung" TargetMode="External"/><Relationship Id="rId4835" Type="http://schemas.openxmlformats.org/officeDocument/2006/relationships/hyperlink" Target="https://twitter.com/bxkid7" TargetMode="External"/><Relationship Id="rId260" Type="http://schemas.openxmlformats.org/officeDocument/2006/relationships/hyperlink" Target="https://t.co/xxs52BMDsK" TargetMode="External"/><Relationship Id="rId2386" Type="http://schemas.openxmlformats.org/officeDocument/2006/relationships/hyperlink" Target="http://pbs.twimg.com/profile_images/919194097243615232/d2xCSdAu_normal.jpg" TargetMode="External"/><Relationship Id="rId2593" Type="http://schemas.openxmlformats.org/officeDocument/2006/relationships/hyperlink" Target="http://pbs.twimg.com/profile_images/923301996526014470/MJy3yE7o_normal.jpg" TargetMode="External"/><Relationship Id="rId3437" Type="http://schemas.openxmlformats.org/officeDocument/2006/relationships/hyperlink" Target="https://twitter.com/lineydampzent" TargetMode="External"/><Relationship Id="rId3644" Type="http://schemas.openxmlformats.org/officeDocument/2006/relationships/hyperlink" Target="https://twitter.com/baku_rin" TargetMode="External"/><Relationship Id="rId3851" Type="http://schemas.openxmlformats.org/officeDocument/2006/relationships/hyperlink" Target="https://twitter.com/sinister_riot" TargetMode="External"/><Relationship Id="rId4902" Type="http://schemas.openxmlformats.org/officeDocument/2006/relationships/hyperlink" Target="https://twitter.com/kiyn_" TargetMode="External"/><Relationship Id="rId120" Type="http://schemas.openxmlformats.org/officeDocument/2006/relationships/hyperlink" Target="http://t.co/cfVxd0tWX9" TargetMode="External"/><Relationship Id="rId358" Type="http://schemas.openxmlformats.org/officeDocument/2006/relationships/hyperlink" Target="http://t.co/FWLJyVgGDU" TargetMode="External"/><Relationship Id="rId565" Type="http://schemas.openxmlformats.org/officeDocument/2006/relationships/hyperlink" Target="https://t.co/OVzVwxLAhd" TargetMode="External"/><Relationship Id="rId772" Type="http://schemas.openxmlformats.org/officeDocument/2006/relationships/hyperlink" Target="https://t.co/dhVcyR0pgg" TargetMode="External"/><Relationship Id="rId1195" Type="http://schemas.openxmlformats.org/officeDocument/2006/relationships/hyperlink" Target="http://pbs.twimg.com/profile_images/915318659563827201/8iR-25MX_normal.jpg" TargetMode="External"/><Relationship Id="rId2039" Type="http://schemas.openxmlformats.org/officeDocument/2006/relationships/hyperlink" Target="http://pbs.twimg.com/profile_images/860185747369992192/J4LEEFof_normal.jpg" TargetMode="External"/><Relationship Id="rId2246" Type="http://schemas.openxmlformats.org/officeDocument/2006/relationships/hyperlink" Target="http://pbs.twimg.com/profile_images/908428623190872064/l4ixwVDz_normal.jpg" TargetMode="External"/><Relationship Id="rId2453" Type="http://schemas.openxmlformats.org/officeDocument/2006/relationships/hyperlink" Target="http://pbs.twimg.com/profile_images/664448943460233216/KEH94Ki7_normal.png" TargetMode="External"/><Relationship Id="rId2660" Type="http://schemas.openxmlformats.org/officeDocument/2006/relationships/hyperlink" Target="http://pbs.twimg.com/profile_images/925722602227847168/df4qWHin_normal.jpg" TargetMode="External"/><Relationship Id="rId2898" Type="http://schemas.openxmlformats.org/officeDocument/2006/relationships/hyperlink" Target="https://twitter.com/5xe49shsufp8w4i" TargetMode="External"/><Relationship Id="rId3504" Type="http://schemas.openxmlformats.org/officeDocument/2006/relationships/hyperlink" Target="https://twitter.com/gabriel_cr93" TargetMode="External"/><Relationship Id="rId3711" Type="http://schemas.openxmlformats.org/officeDocument/2006/relationships/hyperlink" Target="https://twitter.com/jamielharding" TargetMode="External"/><Relationship Id="rId3949" Type="http://schemas.openxmlformats.org/officeDocument/2006/relationships/hyperlink" Target="https://twitter.com/merokillyou87" TargetMode="External"/><Relationship Id="rId218" Type="http://schemas.openxmlformats.org/officeDocument/2006/relationships/hyperlink" Target="https://t.co/SRT6A8bDNF" TargetMode="External"/><Relationship Id="rId425" Type="http://schemas.openxmlformats.org/officeDocument/2006/relationships/hyperlink" Target="https://t.co/mGKahtnICm" TargetMode="External"/><Relationship Id="rId632" Type="http://schemas.openxmlformats.org/officeDocument/2006/relationships/hyperlink" Target="https://t.co/VPYbqAKtXO" TargetMode="External"/><Relationship Id="rId1055" Type="http://schemas.openxmlformats.org/officeDocument/2006/relationships/hyperlink" Target="http://pbs.twimg.com/profile_images/866833461973274625/-DjJ5jis_normal.jpg" TargetMode="External"/><Relationship Id="rId1262" Type="http://schemas.openxmlformats.org/officeDocument/2006/relationships/hyperlink" Target="http://pbs.twimg.com/profile_images/759708889042395137/75pOpYCQ_normal.jpg" TargetMode="External"/><Relationship Id="rId2106" Type="http://schemas.openxmlformats.org/officeDocument/2006/relationships/hyperlink" Target="http://pbs.twimg.com/profile_images/926686106275291138/fNSFr1s__normal.jpg" TargetMode="External"/><Relationship Id="rId2313" Type="http://schemas.openxmlformats.org/officeDocument/2006/relationships/hyperlink" Target="http://pbs.twimg.com/profile_images/889432300357910528/vKtLmafw_normal.jpg" TargetMode="External"/><Relationship Id="rId2520" Type="http://schemas.openxmlformats.org/officeDocument/2006/relationships/hyperlink" Target="http://pbs.twimg.com/profile_images/883364684363173893/8JRg8iLn_normal.jpg" TargetMode="External"/><Relationship Id="rId2758" Type="http://schemas.openxmlformats.org/officeDocument/2006/relationships/hyperlink" Target="http://pbs.twimg.com/profile_images/823893984036536320/GaafaaSK_normal.jpg" TargetMode="External"/><Relationship Id="rId2965" Type="http://schemas.openxmlformats.org/officeDocument/2006/relationships/hyperlink" Target="https://twitter.com/reinhardt__" TargetMode="External"/><Relationship Id="rId3809" Type="http://schemas.openxmlformats.org/officeDocument/2006/relationships/hyperlink" Target="https://twitter.com/stdxdreamer" TargetMode="External"/><Relationship Id="rId937" Type="http://schemas.openxmlformats.org/officeDocument/2006/relationships/hyperlink" Target="http://pbs.twimg.com/profile_images/904911669696102400/Sef4Fbms_normal.jpg" TargetMode="External"/><Relationship Id="rId1122" Type="http://schemas.openxmlformats.org/officeDocument/2006/relationships/hyperlink" Target="http://pbs.twimg.com/profile_images/727231169058725892/6oqhHEU1_normal.jpg" TargetMode="External"/><Relationship Id="rId1567" Type="http://schemas.openxmlformats.org/officeDocument/2006/relationships/hyperlink" Target="http://abs.twimg.com/sticky/default_profile_images/default_profile_normal.png" TargetMode="External"/><Relationship Id="rId1774" Type="http://schemas.openxmlformats.org/officeDocument/2006/relationships/hyperlink" Target="http://pbs.twimg.com/profile_images/914475258752716800/cQFv9n_g_normal.jpg" TargetMode="External"/><Relationship Id="rId1981" Type="http://schemas.openxmlformats.org/officeDocument/2006/relationships/hyperlink" Target="http://pbs.twimg.com/profile_images/378800000365400154/41acde348c0860684f65fbc0cff47751_normal.png" TargetMode="External"/><Relationship Id="rId2618" Type="http://schemas.openxmlformats.org/officeDocument/2006/relationships/hyperlink" Target="http://pbs.twimg.com/profile_images/765263978075459584/NHUMr5G5_normal.jpg" TargetMode="External"/><Relationship Id="rId2825" Type="http://schemas.openxmlformats.org/officeDocument/2006/relationships/hyperlink" Target="http://pbs.twimg.com/profile_images/916876012721463296/6ScbciZ4_normal.jpg" TargetMode="External"/><Relationship Id="rId4180" Type="http://schemas.openxmlformats.org/officeDocument/2006/relationships/hyperlink" Target="https://twitter.com/rec_luckyjaw" TargetMode="External"/><Relationship Id="rId4278" Type="http://schemas.openxmlformats.org/officeDocument/2006/relationships/hyperlink" Target="https://twitter.com/funnypsychos" TargetMode="External"/><Relationship Id="rId4485" Type="http://schemas.openxmlformats.org/officeDocument/2006/relationships/hyperlink" Target="https://twitter.com/stontslosse" TargetMode="External"/><Relationship Id="rId66" Type="http://schemas.openxmlformats.org/officeDocument/2006/relationships/hyperlink" Target="https://t.co/WxeCV8RHPK" TargetMode="External"/><Relationship Id="rId1427" Type="http://schemas.openxmlformats.org/officeDocument/2006/relationships/hyperlink" Target="http://pbs.twimg.com/profile_images/920254895466471424/qRQ-OsvM_normal.jpg" TargetMode="External"/><Relationship Id="rId1634" Type="http://schemas.openxmlformats.org/officeDocument/2006/relationships/hyperlink" Target="http://pbs.twimg.com/profile_images/920572457731235841/nylkji2y_normal.jpg" TargetMode="External"/><Relationship Id="rId1841" Type="http://schemas.openxmlformats.org/officeDocument/2006/relationships/hyperlink" Target="http://pbs.twimg.com/profile_images/926037477890158592/pGnCF6EX_normal.jpg" TargetMode="External"/><Relationship Id="rId3087" Type="http://schemas.openxmlformats.org/officeDocument/2006/relationships/hyperlink" Target="https://twitter.com/soushiro_0607" TargetMode="External"/><Relationship Id="rId3294" Type="http://schemas.openxmlformats.org/officeDocument/2006/relationships/hyperlink" Target="https://twitter.com/fortnitegame" TargetMode="External"/><Relationship Id="rId4040" Type="http://schemas.openxmlformats.org/officeDocument/2006/relationships/hyperlink" Target="https://twitter.com/nskn_sn" TargetMode="External"/><Relationship Id="rId4138" Type="http://schemas.openxmlformats.org/officeDocument/2006/relationships/hyperlink" Target="https://twitter.com/mindfreakpro" TargetMode="External"/><Relationship Id="rId4345" Type="http://schemas.openxmlformats.org/officeDocument/2006/relationships/hyperlink" Target="https://twitter.com/surfacing_taco" TargetMode="External"/><Relationship Id="rId4692" Type="http://schemas.openxmlformats.org/officeDocument/2006/relationships/hyperlink" Target="https://twitter.com/marcbp2000" TargetMode="External"/><Relationship Id="rId1939" Type="http://schemas.openxmlformats.org/officeDocument/2006/relationships/hyperlink" Target="http://pbs.twimg.com/profile_images/636058849183531008/EOam5uXM_normal.jpg" TargetMode="External"/><Relationship Id="rId3599" Type="http://schemas.openxmlformats.org/officeDocument/2006/relationships/hyperlink" Target="https://twitter.com/exxc0tt0n" TargetMode="External"/><Relationship Id="rId4552" Type="http://schemas.openxmlformats.org/officeDocument/2006/relationships/hyperlink" Target="https://twitter.com/igor_mizzi" TargetMode="External"/><Relationship Id="rId4857" Type="http://schemas.openxmlformats.org/officeDocument/2006/relationships/hyperlink" Target="https://twitter.com/fourcans_duffy" TargetMode="External"/><Relationship Id="rId1701" Type="http://schemas.openxmlformats.org/officeDocument/2006/relationships/hyperlink" Target="http://pbs.twimg.com/profile_images/657876353736249344/4w4xIMmP_normal.jpg" TargetMode="External"/><Relationship Id="rId3154" Type="http://schemas.openxmlformats.org/officeDocument/2006/relationships/hyperlink" Target="https://twitter.com/shgames" TargetMode="External"/><Relationship Id="rId3361" Type="http://schemas.openxmlformats.org/officeDocument/2006/relationships/hyperlink" Target="https://twitter.com/jamesando57" TargetMode="External"/><Relationship Id="rId3459" Type="http://schemas.openxmlformats.org/officeDocument/2006/relationships/hyperlink" Target="https://twitter.com/anavelgato302" TargetMode="External"/><Relationship Id="rId3666" Type="http://schemas.openxmlformats.org/officeDocument/2006/relationships/hyperlink" Target="https://twitter.com/vampaus" TargetMode="External"/><Relationship Id="rId4205" Type="http://schemas.openxmlformats.org/officeDocument/2006/relationships/hyperlink" Target="https://twitter.com/gamingintelcom" TargetMode="External"/><Relationship Id="rId4412" Type="http://schemas.openxmlformats.org/officeDocument/2006/relationships/hyperlink" Target="https://twitter.com/zombie_dredd" TargetMode="External"/><Relationship Id="rId282" Type="http://schemas.openxmlformats.org/officeDocument/2006/relationships/hyperlink" Target="https://t.co/2n2VI3viVQ" TargetMode="External"/><Relationship Id="rId587" Type="http://schemas.openxmlformats.org/officeDocument/2006/relationships/hyperlink" Target="https://t.co/yp7COzNnpc" TargetMode="External"/><Relationship Id="rId2170" Type="http://schemas.openxmlformats.org/officeDocument/2006/relationships/hyperlink" Target="http://pbs.twimg.com/profile_images/920918779336581120/FDEklXZk_normal.jpg" TargetMode="External"/><Relationship Id="rId2268" Type="http://schemas.openxmlformats.org/officeDocument/2006/relationships/hyperlink" Target="http://pbs.twimg.com/profile_images/897062108348776448/6c5GwMig_normal.jpg" TargetMode="External"/><Relationship Id="rId3014" Type="http://schemas.openxmlformats.org/officeDocument/2006/relationships/hyperlink" Target="https://twitter.com/samfreaklnyoung" TargetMode="External"/><Relationship Id="rId3221" Type="http://schemas.openxmlformats.org/officeDocument/2006/relationships/hyperlink" Target="https://twitter.com/arakiconch" TargetMode="External"/><Relationship Id="rId3319" Type="http://schemas.openxmlformats.org/officeDocument/2006/relationships/hyperlink" Target="https://twitter.com/swakbro" TargetMode="External"/><Relationship Id="rId3873" Type="http://schemas.openxmlformats.org/officeDocument/2006/relationships/hyperlink" Target="https://twitter.com/quickest_rts" TargetMode="External"/><Relationship Id="rId4717" Type="http://schemas.openxmlformats.org/officeDocument/2006/relationships/hyperlink" Target="https://twitter.com/rekttify" TargetMode="External"/><Relationship Id="rId4924" Type="http://schemas.openxmlformats.org/officeDocument/2006/relationships/hyperlink" Target="https://twitter.com/maximevlog23" TargetMode="External"/><Relationship Id="rId8" Type="http://schemas.openxmlformats.org/officeDocument/2006/relationships/hyperlink" Target="https://supremegraphics1.carbonmade.com/" TargetMode="External"/><Relationship Id="rId142" Type="http://schemas.openxmlformats.org/officeDocument/2006/relationships/hyperlink" Target="https://t.co/zpji1A60jI" TargetMode="External"/><Relationship Id="rId447" Type="http://schemas.openxmlformats.org/officeDocument/2006/relationships/hyperlink" Target="https://t.co/5V4bX2iSWX" TargetMode="External"/><Relationship Id="rId794" Type="http://schemas.openxmlformats.org/officeDocument/2006/relationships/hyperlink" Target="https://t.co/Jth8vwvjVv" TargetMode="External"/><Relationship Id="rId1077" Type="http://schemas.openxmlformats.org/officeDocument/2006/relationships/hyperlink" Target="http://pbs.twimg.com/profile_images/861176815796199425/3-yMdZ0q_normal.jpg" TargetMode="External"/><Relationship Id="rId2030" Type="http://schemas.openxmlformats.org/officeDocument/2006/relationships/hyperlink" Target="http://pbs.twimg.com/profile_images/876280033911992320/jWGLT4F6_normal.jpg" TargetMode="External"/><Relationship Id="rId2128" Type="http://schemas.openxmlformats.org/officeDocument/2006/relationships/hyperlink" Target="http://pbs.twimg.com/profile_images/925432297158991872/bU-RBr5m_normal.jpg" TargetMode="External"/><Relationship Id="rId2475" Type="http://schemas.openxmlformats.org/officeDocument/2006/relationships/hyperlink" Target="http://pbs.twimg.com/profile_images/908027347324022784/7FyBzLAn_normal.jpg" TargetMode="External"/><Relationship Id="rId2682" Type="http://schemas.openxmlformats.org/officeDocument/2006/relationships/hyperlink" Target="http://pbs.twimg.com/profile_images/814850997164109824/bJQwHnCm_normal.jpg" TargetMode="External"/><Relationship Id="rId2987" Type="http://schemas.openxmlformats.org/officeDocument/2006/relationships/hyperlink" Target="https://twitter.com/sazmiti" TargetMode="External"/><Relationship Id="rId3526" Type="http://schemas.openxmlformats.org/officeDocument/2006/relationships/hyperlink" Target="https://twitter.com/b3comelegend" TargetMode="External"/><Relationship Id="rId3733" Type="http://schemas.openxmlformats.org/officeDocument/2006/relationships/hyperlink" Target="https://twitter.com/jay_massilia" TargetMode="External"/><Relationship Id="rId3940" Type="http://schemas.openxmlformats.org/officeDocument/2006/relationships/hyperlink" Target="https://twitter.com/dil10aan" TargetMode="External"/><Relationship Id="rId654" Type="http://schemas.openxmlformats.org/officeDocument/2006/relationships/hyperlink" Target="https://t.co/obV9hwt7qc" TargetMode="External"/><Relationship Id="rId861" Type="http://schemas.openxmlformats.org/officeDocument/2006/relationships/hyperlink" Target="http://pbs.twimg.com/profile_images/906657385586024448/q3AL80WI_normal.jpg" TargetMode="External"/><Relationship Id="rId959" Type="http://schemas.openxmlformats.org/officeDocument/2006/relationships/hyperlink" Target="http://pbs.twimg.com/profile_images/916886387093368832/diNi5fIm_normal.jpg" TargetMode="External"/><Relationship Id="rId1284" Type="http://schemas.openxmlformats.org/officeDocument/2006/relationships/hyperlink" Target="http://pbs.twimg.com/profile_images/836200967712440320/aDoUx1w0_normal.jpg" TargetMode="External"/><Relationship Id="rId1491" Type="http://schemas.openxmlformats.org/officeDocument/2006/relationships/hyperlink" Target="http://pbs.twimg.com/profile_images/849276619550273536/CeDUbXme_normal.jpg" TargetMode="External"/><Relationship Id="rId1589" Type="http://schemas.openxmlformats.org/officeDocument/2006/relationships/hyperlink" Target="http://pbs.twimg.com/profile_images/922817312197025792/SYKPVpjH_normal.jpg" TargetMode="External"/><Relationship Id="rId2335" Type="http://schemas.openxmlformats.org/officeDocument/2006/relationships/hyperlink" Target="http://pbs.twimg.com/profile_images/898210936963555329/rbBL6Eym_normal.jpg" TargetMode="External"/><Relationship Id="rId2542" Type="http://schemas.openxmlformats.org/officeDocument/2006/relationships/hyperlink" Target="http://pbs.twimg.com/profile_images/922219884175679488/IVbK2mVS_normal.jpg" TargetMode="External"/><Relationship Id="rId3800" Type="http://schemas.openxmlformats.org/officeDocument/2006/relationships/hyperlink" Target="https://twitter.com/yolpalope" TargetMode="External"/><Relationship Id="rId307" Type="http://schemas.openxmlformats.org/officeDocument/2006/relationships/hyperlink" Target="https://t.co/0VzDLpCRbN" TargetMode="External"/><Relationship Id="rId514" Type="http://schemas.openxmlformats.org/officeDocument/2006/relationships/hyperlink" Target="https://t.co/JdVAdGkvoX" TargetMode="External"/><Relationship Id="rId721" Type="http://schemas.openxmlformats.org/officeDocument/2006/relationships/hyperlink" Target="https://t.co/qiJhfJSByV" TargetMode="External"/><Relationship Id="rId1144" Type="http://schemas.openxmlformats.org/officeDocument/2006/relationships/hyperlink" Target="http://pbs.twimg.com/profile_images/697071970/HP__kwadrat_normal.jpg" TargetMode="External"/><Relationship Id="rId1351" Type="http://schemas.openxmlformats.org/officeDocument/2006/relationships/hyperlink" Target="http://pbs.twimg.com/profile_images/902605277156958209/4uqoqhvz_normal.jpg" TargetMode="External"/><Relationship Id="rId1449" Type="http://schemas.openxmlformats.org/officeDocument/2006/relationships/hyperlink" Target="http://pbs.twimg.com/profile_images/776469114743390208/hjNrf1GL_normal.jpg" TargetMode="External"/><Relationship Id="rId1796" Type="http://schemas.openxmlformats.org/officeDocument/2006/relationships/hyperlink" Target="http://pbs.twimg.com/profile_images/921787766500835333/XlVaTeGS_normal.jpg" TargetMode="External"/><Relationship Id="rId2402" Type="http://schemas.openxmlformats.org/officeDocument/2006/relationships/hyperlink" Target="http://pbs.twimg.com/profile_images/896424514707484672/rtJtWsOE_normal.jpg" TargetMode="External"/><Relationship Id="rId2847" Type="http://schemas.openxmlformats.org/officeDocument/2006/relationships/hyperlink" Target="http://pbs.twimg.com/profile_images/851988893322936320/fLkHReWg_normal.jpg" TargetMode="External"/><Relationship Id="rId4062" Type="http://schemas.openxmlformats.org/officeDocument/2006/relationships/hyperlink" Target="https://twitter.com/mfdali01" TargetMode="External"/><Relationship Id="rId88" Type="http://schemas.openxmlformats.org/officeDocument/2006/relationships/hyperlink" Target="https://t.co/75v4nYZIRh" TargetMode="External"/><Relationship Id="rId819" Type="http://schemas.openxmlformats.org/officeDocument/2006/relationships/hyperlink" Target="https://t.co/jaX8rk6Ndm" TargetMode="External"/><Relationship Id="rId1004" Type="http://schemas.openxmlformats.org/officeDocument/2006/relationships/hyperlink" Target="http://abs.twimg.com/sticky/default_profile_images/default_profile_normal.png" TargetMode="External"/><Relationship Id="rId1211" Type="http://schemas.openxmlformats.org/officeDocument/2006/relationships/hyperlink" Target="http://pbs.twimg.com/profile_images/912799914119319552/09adKWDT_normal.jpg" TargetMode="External"/><Relationship Id="rId1656" Type="http://schemas.openxmlformats.org/officeDocument/2006/relationships/hyperlink" Target="http://pbs.twimg.com/profile_images/925741910597275648/i0UHimvb_normal.jpg" TargetMode="External"/><Relationship Id="rId1863" Type="http://schemas.openxmlformats.org/officeDocument/2006/relationships/hyperlink" Target="http://pbs.twimg.com/profile_images/887797951422230528/-VK6AbUi_normal.jpg" TargetMode="External"/><Relationship Id="rId2707" Type="http://schemas.openxmlformats.org/officeDocument/2006/relationships/hyperlink" Target="http://pbs.twimg.com/profile_images/889801205123239937/Qbg8cYsR_normal.jpg" TargetMode="External"/><Relationship Id="rId2914" Type="http://schemas.openxmlformats.org/officeDocument/2006/relationships/hyperlink" Target="https://twitter.com/jinhix" TargetMode="External"/><Relationship Id="rId4367" Type="http://schemas.openxmlformats.org/officeDocument/2006/relationships/hyperlink" Target="https://twitter.com/alexzusgaming" TargetMode="External"/><Relationship Id="rId4574" Type="http://schemas.openxmlformats.org/officeDocument/2006/relationships/hyperlink" Target="https://twitter.com/juanseorjuela17" TargetMode="External"/><Relationship Id="rId4781" Type="http://schemas.openxmlformats.org/officeDocument/2006/relationships/hyperlink" Target="https://twitter.com/zeitonline_dig" TargetMode="External"/><Relationship Id="rId1309" Type="http://schemas.openxmlformats.org/officeDocument/2006/relationships/hyperlink" Target="http://pbs.twimg.com/profile_images/892333707578703877/un_AqSO0_normal.jpg" TargetMode="External"/><Relationship Id="rId1516" Type="http://schemas.openxmlformats.org/officeDocument/2006/relationships/hyperlink" Target="http://pbs.twimg.com/profile_images/791934566659272704/YFk4znqq_normal.jpg" TargetMode="External"/><Relationship Id="rId1723" Type="http://schemas.openxmlformats.org/officeDocument/2006/relationships/hyperlink" Target="http://pbs.twimg.com/profile_images/857483888368558082/9Y5RAm97_normal.jpg" TargetMode="External"/><Relationship Id="rId1930" Type="http://schemas.openxmlformats.org/officeDocument/2006/relationships/hyperlink" Target="http://pbs.twimg.com/profile_images/925401479837560832/9hg1b0Rd_normal.jpg" TargetMode="External"/><Relationship Id="rId3176" Type="http://schemas.openxmlformats.org/officeDocument/2006/relationships/hyperlink" Target="https://twitter.com/gr_esports_" TargetMode="External"/><Relationship Id="rId3383" Type="http://schemas.openxmlformats.org/officeDocument/2006/relationships/hyperlink" Target="https://twitter.com/vfxvbs" TargetMode="External"/><Relationship Id="rId3590" Type="http://schemas.openxmlformats.org/officeDocument/2006/relationships/hyperlink" Target="https://twitter.com/kotaku" TargetMode="External"/><Relationship Id="rId4227" Type="http://schemas.openxmlformats.org/officeDocument/2006/relationships/hyperlink" Target="https://twitter.com/twitch" TargetMode="External"/><Relationship Id="rId4434" Type="http://schemas.openxmlformats.org/officeDocument/2006/relationships/hyperlink" Target="https://twitter.com/andrewthebaer" TargetMode="External"/><Relationship Id="rId4879" Type="http://schemas.openxmlformats.org/officeDocument/2006/relationships/hyperlink" Target="https://twitter.com/bareaumickael" TargetMode="External"/><Relationship Id="rId15" Type="http://schemas.openxmlformats.org/officeDocument/2006/relationships/hyperlink" Target="https://t.co/LyHuirl2hF" TargetMode="External"/><Relationship Id="rId2192" Type="http://schemas.openxmlformats.org/officeDocument/2006/relationships/hyperlink" Target="http://pbs.twimg.com/profile_images/906186294379909120/F-FEGf24_normal.jpg" TargetMode="External"/><Relationship Id="rId3036" Type="http://schemas.openxmlformats.org/officeDocument/2006/relationships/hyperlink" Target="https://twitter.com/lewqo_" TargetMode="External"/><Relationship Id="rId3243" Type="http://schemas.openxmlformats.org/officeDocument/2006/relationships/hyperlink" Target="https://twitter.com/zeniththeninja" TargetMode="External"/><Relationship Id="rId3688" Type="http://schemas.openxmlformats.org/officeDocument/2006/relationships/hyperlink" Target="https://twitter.com/gekugamestream" TargetMode="External"/><Relationship Id="rId3895" Type="http://schemas.openxmlformats.org/officeDocument/2006/relationships/hyperlink" Target="https://twitter.com/a_vtine" TargetMode="External"/><Relationship Id="rId4641" Type="http://schemas.openxmlformats.org/officeDocument/2006/relationships/hyperlink" Target="https://twitter.com/v4nlt4s" TargetMode="External"/><Relationship Id="rId4739" Type="http://schemas.openxmlformats.org/officeDocument/2006/relationships/hyperlink" Target="https://twitter.com/jackiemoon1110" TargetMode="External"/><Relationship Id="rId164" Type="http://schemas.openxmlformats.org/officeDocument/2006/relationships/hyperlink" Target="https://t.co/SZyCU8USB6" TargetMode="External"/><Relationship Id="rId371" Type="http://schemas.openxmlformats.org/officeDocument/2006/relationships/hyperlink" Target="https://t.co/lzTlWpfmKN" TargetMode="External"/><Relationship Id="rId2052" Type="http://schemas.openxmlformats.org/officeDocument/2006/relationships/hyperlink" Target="http://pbs.twimg.com/profile_images/885872413581484033/F2ESBGxm_normal.jpg" TargetMode="External"/><Relationship Id="rId2497" Type="http://schemas.openxmlformats.org/officeDocument/2006/relationships/hyperlink" Target="http://pbs.twimg.com/profile_images/919350635929260033/6DPZ7wiZ_normal.jpg" TargetMode="External"/><Relationship Id="rId3450" Type="http://schemas.openxmlformats.org/officeDocument/2006/relationships/hyperlink" Target="https://twitter.com/extraisagod" TargetMode="External"/><Relationship Id="rId3548" Type="http://schemas.openxmlformats.org/officeDocument/2006/relationships/hyperlink" Target="https://twitter.com/koshk4r6" TargetMode="External"/><Relationship Id="rId3755" Type="http://schemas.openxmlformats.org/officeDocument/2006/relationships/hyperlink" Target="https://twitter.com/jin_jrm" TargetMode="External"/><Relationship Id="rId4501" Type="http://schemas.openxmlformats.org/officeDocument/2006/relationships/hyperlink" Target="https://twitter.com/dexertolive" TargetMode="External"/><Relationship Id="rId4806" Type="http://schemas.openxmlformats.org/officeDocument/2006/relationships/hyperlink" Target="https://twitter.com/angelx_official" TargetMode="External"/><Relationship Id="rId469" Type="http://schemas.openxmlformats.org/officeDocument/2006/relationships/hyperlink" Target="https://t.co/TiZAQobDfo" TargetMode="External"/><Relationship Id="rId676" Type="http://schemas.openxmlformats.org/officeDocument/2006/relationships/hyperlink" Target="https://t.co/83WG2y1xxQ" TargetMode="External"/><Relationship Id="rId883" Type="http://schemas.openxmlformats.org/officeDocument/2006/relationships/hyperlink" Target="http://pbs.twimg.com/profile_images/927083096175992832/E7BdfGeb_normal.jpg" TargetMode="External"/><Relationship Id="rId1099" Type="http://schemas.openxmlformats.org/officeDocument/2006/relationships/hyperlink" Target="http://pbs.twimg.com/profile_images/927154649601323008/poKxbkJg_normal.jpg" TargetMode="External"/><Relationship Id="rId2357" Type="http://schemas.openxmlformats.org/officeDocument/2006/relationships/hyperlink" Target="http://pbs.twimg.com/profile_images/816048068655251457/RFsDtuhI_normal.jpg" TargetMode="External"/><Relationship Id="rId2564" Type="http://schemas.openxmlformats.org/officeDocument/2006/relationships/hyperlink" Target="http://pbs.twimg.com/profile_images/924766464112054275/sUnyZNl7_normal.jpg" TargetMode="External"/><Relationship Id="rId3103" Type="http://schemas.openxmlformats.org/officeDocument/2006/relationships/hyperlink" Target="https://twitter.com/hugofnz" TargetMode="External"/><Relationship Id="rId3310" Type="http://schemas.openxmlformats.org/officeDocument/2006/relationships/hyperlink" Target="https://twitter.com/asho221" TargetMode="External"/><Relationship Id="rId3408" Type="http://schemas.openxmlformats.org/officeDocument/2006/relationships/hyperlink" Target="https://twitter.com/ivanpauler" TargetMode="External"/><Relationship Id="rId3615" Type="http://schemas.openxmlformats.org/officeDocument/2006/relationships/hyperlink" Target="https://twitter.com/sbournig" TargetMode="External"/><Relationship Id="rId3962" Type="http://schemas.openxmlformats.org/officeDocument/2006/relationships/hyperlink" Target="https://twitter.com/austinsesh" TargetMode="External"/><Relationship Id="rId231" Type="http://schemas.openxmlformats.org/officeDocument/2006/relationships/hyperlink" Target="https://t.co/95L9zIld9I" TargetMode="External"/><Relationship Id="rId329" Type="http://schemas.openxmlformats.org/officeDocument/2006/relationships/hyperlink" Target="https://t.co/HUXMfgjFew" TargetMode="External"/><Relationship Id="rId536" Type="http://schemas.openxmlformats.org/officeDocument/2006/relationships/hyperlink" Target="https://t.co/7KXr1bXfkN" TargetMode="External"/><Relationship Id="rId1166" Type="http://schemas.openxmlformats.org/officeDocument/2006/relationships/hyperlink" Target="http://pbs.twimg.com/profile_images/925715674361561090/edCmrTnP_normal.jpg" TargetMode="External"/><Relationship Id="rId1373" Type="http://schemas.openxmlformats.org/officeDocument/2006/relationships/hyperlink" Target="http://pbs.twimg.com/profile_images/741862841804673025/noY4rZ34_normal.jpg" TargetMode="External"/><Relationship Id="rId2217" Type="http://schemas.openxmlformats.org/officeDocument/2006/relationships/hyperlink" Target="http://pbs.twimg.com/profile_images/673882120587255808/XAgb7I8i_normal.jpg" TargetMode="External"/><Relationship Id="rId2771" Type="http://schemas.openxmlformats.org/officeDocument/2006/relationships/hyperlink" Target="http://pbs.twimg.com/profile_images/914623599142633472/Gx72QGuf_normal.jpg" TargetMode="External"/><Relationship Id="rId2869" Type="http://schemas.openxmlformats.org/officeDocument/2006/relationships/hyperlink" Target="http://pbs.twimg.com/profile_images/915720302025461761/ev4_6L0n_normal.jpg" TargetMode="External"/><Relationship Id="rId3822" Type="http://schemas.openxmlformats.org/officeDocument/2006/relationships/hyperlink" Target="https://twitter.com/waf22002" TargetMode="External"/><Relationship Id="rId743" Type="http://schemas.openxmlformats.org/officeDocument/2006/relationships/hyperlink" Target="https://t.co/b70Yw9AWZO" TargetMode="External"/><Relationship Id="rId950" Type="http://schemas.openxmlformats.org/officeDocument/2006/relationships/hyperlink" Target="http://pbs.twimg.com/profile_images/917072802858930176/hYjTuGEq_normal.png" TargetMode="External"/><Relationship Id="rId1026" Type="http://schemas.openxmlformats.org/officeDocument/2006/relationships/hyperlink" Target="http://pbs.twimg.com/profile_images/888137294485614592/ELMqo73U_normal.jpg" TargetMode="External"/><Relationship Id="rId1580" Type="http://schemas.openxmlformats.org/officeDocument/2006/relationships/hyperlink" Target="http://pbs.twimg.com/profile_images/918845356581912576/o2188F9a_normal.jpg" TargetMode="External"/><Relationship Id="rId1678" Type="http://schemas.openxmlformats.org/officeDocument/2006/relationships/hyperlink" Target="http://pbs.twimg.com/profile_images/849701997917986822/SiecZKNZ_normal.jpg" TargetMode="External"/><Relationship Id="rId1885" Type="http://schemas.openxmlformats.org/officeDocument/2006/relationships/hyperlink" Target="http://pbs.twimg.com/profile_images/905105733326442496/jFnXTd9g_normal.jpg" TargetMode="External"/><Relationship Id="rId2424" Type="http://schemas.openxmlformats.org/officeDocument/2006/relationships/hyperlink" Target="http://pbs.twimg.com/profile_images/802917278748725249/SAPPccVp_normal.jpg" TargetMode="External"/><Relationship Id="rId2631" Type="http://schemas.openxmlformats.org/officeDocument/2006/relationships/hyperlink" Target="http://pbs.twimg.com/profile_images/418727456728559616/23mJoTte_normal.jpeg" TargetMode="External"/><Relationship Id="rId2729" Type="http://schemas.openxmlformats.org/officeDocument/2006/relationships/hyperlink" Target="http://pbs.twimg.com/profile_images/600646429774843904/DGWn8taN_normal.jpg" TargetMode="External"/><Relationship Id="rId2936" Type="http://schemas.openxmlformats.org/officeDocument/2006/relationships/hyperlink" Target="https://twitter.com/ayaneko0429" TargetMode="External"/><Relationship Id="rId4084" Type="http://schemas.openxmlformats.org/officeDocument/2006/relationships/hyperlink" Target="https://twitter.com/_akabruno" TargetMode="External"/><Relationship Id="rId4291" Type="http://schemas.openxmlformats.org/officeDocument/2006/relationships/hyperlink" Target="https://twitter.com/gizmotv_ol" TargetMode="External"/><Relationship Id="rId4389" Type="http://schemas.openxmlformats.org/officeDocument/2006/relationships/hyperlink" Target="https://twitter.com/tom_cave_emerge" TargetMode="External"/><Relationship Id="rId603" Type="http://schemas.openxmlformats.org/officeDocument/2006/relationships/hyperlink" Target="https://t.co/3H841uUU2a" TargetMode="External"/><Relationship Id="rId810" Type="http://schemas.openxmlformats.org/officeDocument/2006/relationships/hyperlink" Target="https://t.co/3GTFFE4SPA" TargetMode="External"/><Relationship Id="rId908" Type="http://schemas.openxmlformats.org/officeDocument/2006/relationships/hyperlink" Target="http://pbs.twimg.com/profile_images/855467364158230528/P9XVJAuT_normal.jpg" TargetMode="External"/><Relationship Id="rId1233" Type="http://schemas.openxmlformats.org/officeDocument/2006/relationships/hyperlink" Target="http://pbs.twimg.com/profile_images/502009930392432640/C9v7qODe_normal.jpeg" TargetMode="External"/><Relationship Id="rId1440" Type="http://schemas.openxmlformats.org/officeDocument/2006/relationships/hyperlink" Target="http://pbs.twimg.com/profile_images/860201909298188288/LfQGXVm7_normal.jpg" TargetMode="External"/><Relationship Id="rId1538" Type="http://schemas.openxmlformats.org/officeDocument/2006/relationships/hyperlink" Target="http://pbs.twimg.com/profile_images/925726499294011398/s2kPEKGx_normal.jpg" TargetMode="External"/><Relationship Id="rId4151" Type="http://schemas.openxmlformats.org/officeDocument/2006/relationships/hyperlink" Target="https://twitter.com/ranting_llama" TargetMode="External"/><Relationship Id="rId4596" Type="http://schemas.openxmlformats.org/officeDocument/2006/relationships/hyperlink" Target="https://twitter.com/ctnatural" TargetMode="External"/><Relationship Id="rId1300" Type="http://schemas.openxmlformats.org/officeDocument/2006/relationships/hyperlink" Target="http://pbs.twimg.com/profile_images/900281409738338305/WOGujCAZ_normal.jpg" TargetMode="External"/><Relationship Id="rId1745" Type="http://schemas.openxmlformats.org/officeDocument/2006/relationships/hyperlink" Target="http://pbs.twimg.com/profile_images/650956660945477634/-kMCojgL_normal.jpg" TargetMode="External"/><Relationship Id="rId1952" Type="http://schemas.openxmlformats.org/officeDocument/2006/relationships/hyperlink" Target="http://pbs.twimg.com/profile_images/900264868305027072/IJR__4LP_normal.jpg" TargetMode="External"/><Relationship Id="rId3198" Type="http://schemas.openxmlformats.org/officeDocument/2006/relationships/hyperlink" Target="https://twitter.com/eijies17" TargetMode="External"/><Relationship Id="rId4011" Type="http://schemas.openxmlformats.org/officeDocument/2006/relationships/hyperlink" Target="https://twitter.com/aradelisu" TargetMode="External"/><Relationship Id="rId4249" Type="http://schemas.openxmlformats.org/officeDocument/2006/relationships/hyperlink" Target="https://twitter.com/callmecroach" TargetMode="External"/><Relationship Id="rId4456" Type="http://schemas.openxmlformats.org/officeDocument/2006/relationships/hyperlink" Target="https://twitter.com/jacksparshott12" TargetMode="External"/><Relationship Id="rId4663" Type="http://schemas.openxmlformats.org/officeDocument/2006/relationships/hyperlink" Target="https://twitter.com/lilsuig" TargetMode="External"/><Relationship Id="rId4870" Type="http://schemas.openxmlformats.org/officeDocument/2006/relationships/hyperlink" Target="https://twitter.com/colinfc5" TargetMode="External"/><Relationship Id="rId37" Type="http://schemas.openxmlformats.org/officeDocument/2006/relationships/hyperlink" Target="https://t.co/9fYHgAfYzl" TargetMode="External"/><Relationship Id="rId1605" Type="http://schemas.openxmlformats.org/officeDocument/2006/relationships/hyperlink" Target="http://pbs.twimg.com/profile_images/901913998471438337/QJ5nWIwI_normal.jpg" TargetMode="External"/><Relationship Id="rId1812" Type="http://schemas.openxmlformats.org/officeDocument/2006/relationships/hyperlink" Target="http://pbs.twimg.com/profile_images/914456628908273667/TYnd6BeB_normal.jpg" TargetMode="External"/><Relationship Id="rId3058" Type="http://schemas.openxmlformats.org/officeDocument/2006/relationships/hyperlink" Target="https://twitter.com/takahashi_57" TargetMode="External"/><Relationship Id="rId3265" Type="http://schemas.openxmlformats.org/officeDocument/2006/relationships/hyperlink" Target="https://twitter.com/videomanchris" TargetMode="External"/><Relationship Id="rId3472" Type="http://schemas.openxmlformats.org/officeDocument/2006/relationships/hyperlink" Target="https://twitter.com/toruneko1201" TargetMode="External"/><Relationship Id="rId4109" Type="http://schemas.openxmlformats.org/officeDocument/2006/relationships/hyperlink" Target="https://twitter.com/ju4ndi61" TargetMode="External"/><Relationship Id="rId4316" Type="http://schemas.openxmlformats.org/officeDocument/2006/relationships/hyperlink" Target="https://twitter.com/kurohi__0856" TargetMode="External"/><Relationship Id="rId4523" Type="http://schemas.openxmlformats.org/officeDocument/2006/relationships/hyperlink" Target="https://twitter.com/karim20516814" TargetMode="External"/><Relationship Id="rId4730" Type="http://schemas.openxmlformats.org/officeDocument/2006/relationships/hyperlink" Target="https://twitter.com/taternuts90" TargetMode="External"/><Relationship Id="rId186" Type="http://schemas.openxmlformats.org/officeDocument/2006/relationships/hyperlink" Target="https://t.co/IsUgXQTBo4" TargetMode="External"/><Relationship Id="rId393" Type="http://schemas.openxmlformats.org/officeDocument/2006/relationships/hyperlink" Target="https://t.co/F3fLcf5sH7" TargetMode="External"/><Relationship Id="rId2074" Type="http://schemas.openxmlformats.org/officeDocument/2006/relationships/hyperlink" Target="http://pbs.twimg.com/profile_images/924235162619207680/d0_wEEMY_normal.jpg" TargetMode="External"/><Relationship Id="rId2281" Type="http://schemas.openxmlformats.org/officeDocument/2006/relationships/hyperlink" Target="http://pbs.twimg.com/profile_images/676449105284096000/MdySZSxR_normal.jpg" TargetMode="External"/><Relationship Id="rId3125" Type="http://schemas.openxmlformats.org/officeDocument/2006/relationships/hyperlink" Target="https://twitter.com/ridhunz" TargetMode="External"/><Relationship Id="rId3332" Type="http://schemas.openxmlformats.org/officeDocument/2006/relationships/hyperlink" Target="https://twitter.com/carchanadjaovq" TargetMode="External"/><Relationship Id="rId3777" Type="http://schemas.openxmlformats.org/officeDocument/2006/relationships/hyperlink" Target="https://twitter.com/graingergames" TargetMode="External"/><Relationship Id="rId3984" Type="http://schemas.openxmlformats.org/officeDocument/2006/relationships/hyperlink" Target="https://twitter.com/dam_mchny" TargetMode="External"/><Relationship Id="rId4828" Type="http://schemas.openxmlformats.org/officeDocument/2006/relationships/hyperlink" Target="https://twitter.com/nmg_prodigy" TargetMode="External"/><Relationship Id="rId253" Type="http://schemas.openxmlformats.org/officeDocument/2006/relationships/hyperlink" Target="https://t.co/E1jrJQ52sw" TargetMode="External"/><Relationship Id="rId460" Type="http://schemas.openxmlformats.org/officeDocument/2006/relationships/hyperlink" Target="https://t.co/lAiziBCHg6" TargetMode="External"/><Relationship Id="rId698" Type="http://schemas.openxmlformats.org/officeDocument/2006/relationships/hyperlink" Target="https://t.co/rQcMo5X0jn" TargetMode="External"/><Relationship Id="rId1090" Type="http://schemas.openxmlformats.org/officeDocument/2006/relationships/hyperlink" Target="http://pbs.twimg.com/profile_images/863966670175563777/yKpC9PQJ_normal.jpg" TargetMode="External"/><Relationship Id="rId2141" Type="http://schemas.openxmlformats.org/officeDocument/2006/relationships/hyperlink" Target="http://pbs.twimg.com/profile_images/695355409020784640/DN9Zo25q_normal.jpg" TargetMode="External"/><Relationship Id="rId2379" Type="http://schemas.openxmlformats.org/officeDocument/2006/relationships/hyperlink" Target="http://pbs.twimg.com/profile_images/892049302981234689/rOc1v4Do_normal.jpg" TargetMode="External"/><Relationship Id="rId2586" Type="http://schemas.openxmlformats.org/officeDocument/2006/relationships/hyperlink" Target="http://pbs.twimg.com/profile_images/761177952415522816/eMgTGHqY_normal.jpg" TargetMode="External"/><Relationship Id="rId2793" Type="http://schemas.openxmlformats.org/officeDocument/2006/relationships/hyperlink" Target="http://pbs.twimg.com/profile_images/3649378940/1013352951394744ff94c3df16973cb2_normal.jpeg" TargetMode="External"/><Relationship Id="rId3637" Type="http://schemas.openxmlformats.org/officeDocument/2006/relationships/hyperlink" Target="https://twitter.com/5h1eld" TargetMode="External"/><Relationship Id="rId3844" Type="http://schemas.openxmlformats.org/officeDocument/2006/relationships/hyperlink" Target="https://twitter.com/symbiotecypher" TargetMode="External"/><Relationship Id="rId113" Type="http://schemas.openxmlformats.org/officeDocument/2006/relationships/hyperlink" Target="https://t.co/3uwbXDrpj3" TargetMode="External"/><Relationship Id="rId320" Type="http://schemas.openxmlformats.org/officeDocument/2006/relationships/hyperlink" Target="https://t.co/OB39PWauS8" TargetMode="External"/><Relationship Id="rId558" Type="http://schemas.openxmlformats.org/officeDocument/2006/relationships/hyperlink" Target="https://t.co/50aqmgb8x4" TargetMode="External"/><Relationship Id="rId765" Type="http://schemas.openxmlformats.org/officeDocument/2006/relationships/hyperlink" Target="https://t.co/Cz6TdK5JKv" TargetMode="External"/><Relationship Id="rId972" Type="http://schemas.openxmlformats.org/officeDocument/2006/relationships/hyperlink" Target="http://pbs.twimg.com/profile_images/927483993766879232/rk2mAs65_normal.jpg" TargetMode="External"/><Relationship Id="rId1188" Type="http://schemas.openxmlformats.org/officeDocument/2006/relationships/hyperlink" Target="http://pbs.twimg.com/profile_images/822471858771488768/v-jxKvWr_normal.jpg" TargetMode="External"/><Relationship Id="rId1395" Type="http://schemas.openxmlformats.org/officeDocument/2006/relationships/hyperlink" Target="http://pbs.twimg.com/profile_images/922296650302918656/EKeK20Ng_normal.jpg" TargetMode="External"/><Relationship Id="rId2001" Type="http://schemas.openxmlformats.org/officeDocument/2006/relationships/hyperlink" Target="http://pbs.twimg.com/profile_images/877080412673122305/zoaCZw9R_normal.jpg" TargetMode="External"/><Relationship Id="rId2239" Type="http://schemas.openxmlformats.org/officeDocument/2006/relationships/hyperlink" Target="http://pbs.twimg.com/profile_images/913122236508381184/Uz0ScDFF_normal.jpg" TargetMode="External"/><Relationship Id="rId2446" Type="http://schemas.openxmlformats.org/officeDocument/2006/relationships/hyperlink" Target="http://abs.twimg.com/sticky/default_profile_images/default_profile_normal.png" TargetMode="External"/><Relationship Id="rId2653" Type="http://schemas.openxmlformats.org/officeDocument/2006/relationships/hyperlink" Target="http://pbs.twimg.com/profile_images/903199473639284737/sH6nqIzs_normal.jpg" TargetMode="External"/><Relationship Id="rId2860" Type="http://schemas.openxmlformats.org/officeDocument/2006/relationships/hyperlink" Target="http://pbs.twimg.com/profile_images/916029544368414720/iCkov7uL_normal.jpg" TargetMode="External"/><Relationship Id="rId3704" Type="http://schemas.openxmlformats.org/officeDocument/2006/relationships/hyperlink" Target="https://twitter.com/celyne85" TargetMode="External"/><Relationship Id="rId418" Type="http://schemas.openxmlformats.org/officeDocument/2006/relationships/hyperlink" Target="https://t.co/zycskvhQz1" TargetMode="External"/><Relationship Id="rId625" Type="http://schemas.openxmlformats.org/officeDocument/2006/relationships/hyperlink" Target="https://t.co/4AEodf1jmD" TargetMode="External"/><Relationship Id="rId832" Type="http://schemas.openxmlformats.org/officeDocument/2006/relationships/hyperlink" Target="https://t.co/cssVY4B1ew" TargetMode="External"/><Relationship Id="rId1048" Type="http://schemas.openxmlformats.org/officeDocument/2006/relationships/hyperlink" Target="http://pbs.twimg.com/profile_images/605905986407112704/LvU9gBPf_normal.jpg" TargetMode="External"/><Relationship Id="rId1255" Type="http://schemas.openxmlformats.org/officeDocument/2006/relationships/hyperlink" Target="http://pbs.twimg.com/profile_images/848632391988129793/0YI9Isyp_normal.jpg" TargetMode="External"/><Relationship Id="rId1462" Type="http://schemas.openxmlformats.org/officeDocument/2006/relationships/hyperlink" Target="http://pbs.twimg.com/profile_images/748491305546821632/aNwzSRYD_normal.jpg" TargetMode="External"/><Relationship Id="rId2306" Type="http://schemas.openxmlformats.org/officeDocument/2006/relationships/hyperlink" Target="http://pbs.twimg.com/profile_images/836923509620105217/aZ8mmAP9_normal.jpg" TargetMode="External"/><Relationship Id="rId2513" Type="http://schemas.openxmlformats.org/officeDocument/2006/relationships/hyperlink" Target="http://pbs.twimg.com/profile_images/738183959062806528/f6yhWLa3_normal.jpg" TargetMode="External"/><Relationship Id="rId2958" Type="http://schemas.openxmlformats.org/officeDocument/2006/relationships/hyperlink" Target="https://twitter.com/tonusstonus" TargetMode="External"/><Relationship Id="rId3911" Type="http://schemas.openxmlformats.org/officeDocument/2006/relationships/hyperlink" Target="https://twitter.com/twitchtvonline" TargetMode="External"/><Relationship Id="rId1115" Type="http://schemas.openxmlformats.org/officeDocument/2006/relationships/hyperlink" Target="http://pbs.twimg.com/profile_images/782671248585269248/5rqFH7zT_normal.jpg" TargetMode="External"/><Relationship Id="rId1322" Type="http://schemas.openxmlformats.org/officeDocument/2006/relationships/hyperlink" Target="http://pbs.twimg.com/profile_images/688360379693576193/Oum2Wnsj_normal.png" TargetMode="External"/><Relationship Id="rId1767" Type="http://schemas.openxmlformats.org/officeDocument/2006/relationships/hyperlink" Target="http://pbs.twimg.com/profile_images/872466359166402561/xgPjRmFS_normal.jpg" TargetMode="External"/><Relationship Id="rId1974" Type="http://schemas.openxmlformats.org/officeDocument/2006/relationships/hyperlink" Target="http://pbs.twimg.com/profile_images/922467127746895873/2boRM22T_normal.jpg" TargetMode="External"/><Relationship Id="rId2720" Type="http://schemas.openxmlformats.org/officeDocument/2006/relationships/hyperlink" Target="http://pbs.twimg.com/profile_images/864140338335698944/iFDYY2lb_normal.jpg" TargetMode="External"/><Relationship Id="rId2818" Type="http://schemas.openxmlformats.org/officeDocument/2006/relationships/hyperlink" Target="http://abs.twimg.com/sticky/default_profile_images/default_profile_normal.png" TargetMode="External"/><Relationship Id="rId4173" Type="http://schemas.openxmlformats.org/officeDocument/2006/relationships/hyperlink" Target="https://twitter.com/gonzalez__15" TargetMode="External"/><Relationship Id="rId4380" Type="http://schemas.openxmlformats.org/officeDocument/2006/relationships/hyperlink" Target="https://twitter.com/soydegomasoy" TargetMode="External"/><Relationship Id="rId4478" Type="http://schemas.openxmlformats.org/officeDocument/2006/relationships/hyperlink" Target="https://twitter.com/tomdubessy" TargetMode="External"/><Relationship Id="rId59" Type="http://schemas.openxmlformats.org/officeDocument/2006/relationships/hyperlink" Target="https://t.co/tY5CIQ6G14" TargetMode="External"/><Relationship Id="rId1627" Type="http://schemas.openxmlformats.org/officeDocument/2006/relationships/hyperlink" Target="http://pbs.twimg.com/profile_images/923957719039598593/HOIc9qpW_normal.jpg" TargetMode="External"/><Relationship Id="rId1834" Type="http://schemas.openxmlformats.org/officeDocument/2006/relationships/hyperlink" Target="http://pbs.twimg.com/profile_images/837772675535814661/jwumInOm_normal.jpg" TargetMode="External"/><Relationship Id="rId3287" Type="http://schemas.openxmlformats.org/officeDocument/2006/relationships/hyperlink" Target="https://twitter.com/pierregut54114" TargetMode="External"/><Relationship Id="rId4033" Type="http://schemas.openxmlformats.org/officeDocument/2006/relationships/hyperlink" Target="https://twitter.com/redchris74" TargetMode="External"/><Relationship Id="rId4240" Type="http://schemas.openxmlformats.org/officeDocument/2006/relationships/hyperlink" Target="https://twitter.com/zniic_official" TargetMode="External"/><Relationship Id="rId4338" Type="http://schemas.openxmlformats.org/officeDocument/2006/relationships/hyperlink" Target="https://twitter.com/hisakakeg" TargetMode="External"/><Relationship Id="rId4685" Type="http://schemas.openxmlformats.org/officeDocument/2006/relationships/hyperlink" Target="https://twitter.com/oneshotdm" TargetMode="External"/><Relationship Id="rId4892" Type="http://schemas.openxmlformats.org/officeDocument/2006/relationships/hyperlink" Target="https://twitter.com/therattlepattle" TargetMode="External"/><Relationship Id="rId2096" Type="http://schemas.openxmlformats.org/officeDocument/2006/relationships/hyperlink" Target="http://pbs.twimg.com/profile_images/731755121936236544/av4iUYKI_normal.jpg" TargetMode="External"/><Relationship Id="rId3494" Type="http://schemas.openxmlformats.org/officeDocument/2006/relationships/hyperlink" Target="https://twitter.com/gamesnewslivede" TargetMode="External"/><Relationship Id="rId3799" Type="http://schemas.openxmlformats.org/officeDocument/2006/relationships/hyperlink" Target="https://twitter.com/bexterdext" TargetMode="External"/><Relationship Id="rId4100" Type="http://schemas.openxmlformats.org/officeDocument/2006/relationships/hyperlink" Target="https://twitter.com/angry_kurt" TargetMode="External"/><Relationship Id="rId4545" Type="http://schemas.openxmlformats.org/officeDocument/2006/relationships/hyperlink" Target="https://twitter.com/badryajjou" TargetMode="External"/><Relationship Id="rId4752" Type="http://schemas.openxmlformats.org/officeDocument/2006/relationships/hyperlink" Target="https://twitter.com/demand03" TargetMode="External"/><Relationship Id="rId1901" Type="http://schemas.openxmlformats.org/officeDocument/2006/relationships/hyperlink" Target="http://pbs.twimg.com/profile_images/894837351998001152/MHO_V0Kh_normal.jpg" TargetMode="External"/><Relationship Id="rId3147" Type="http://schemas.openxmlformats.org/officeDocument/2006/relationships/hyperlink" Target="https://twitter.com/ookay" TargetMode="External"/><Relationship Id="rId3354" Type="http://schemas.openxmlformats.org/officeDocument/2006/relationships/hyperlink" Target="https://twitter.com/playstationuk" TargetMode="External"/><Relationship Id="rId3561" Type="http://schemas.openxmlformats.org/officeDocument/2006/relationships/hyperlink" Target="https://twitter.com/mettlestate" TargetMode="External"/><Relationship Id="rId3659" Type="http://schemas.openxmlformats.org/officeDocument/2006/relationships/hyperlink" Target="https://twitter.com/tkdorochi" TargetMode="External"/><Relationship Id="rId4405" Type="http://schemas.openxmlformats.org/officeDocument/2006/relationships/hyperlink" Target="https://twitter.com/alrexzander" TargetMode="External"/><Relationship Id="rId4612" Type="http://schemas.openxmlformats.org/officeDocument/2006/relationships/hyperlink" Target="https://twitter.com/carterisdad" TargetMode="External"/><Relationship Id="rId275" Type="http://schemas.openxmlformats.org/officeDocument/2006/relationships/hyperlink" Target="https://t.co/Xp8V5xYYLS" TargetMode="External"/><Relationship Id="rId482" Type="http://schemas.openxmlformats.org/officeDocument/2006/relationships/hyperlink" Target="https://t.co/8TvVWZxf9P" TargetMode="External"/><Relationship Id="rId2163" Type="http://schemas.openxmlformats.org/officeDocument/2006/relationships/hyperlink" Target="http://pbs.twimg.com/profile_images/927216998139990021/Ue8n0Ulg_normal.jpg" TargetMode="External"/><Relationship Id="rId2370" Type="http://schemas.openxmlformats.org/officeDocument/2006/relationships/hyperlink" Target="http://pbs.twimg.com/profile_images/917902370960494592/QTyb5v95_normal.jpg" TargetMode="External"/><Relationship Id="rId3007" Type="http://schemas.openxmlformats.org/officeDocument/2006/relationships/hyperlink" Target="https://twitter.com/_yunayn" TargetMode="External"/><Relationship Id="rId3214" Type="http://schemas.openxmlformats.org/officeDocument/2006/relationships/hyperlink" Target="https://twitter.com/prizesquad" TargetMode="External"/><Relationship Id="rId3421" Type="http://schemas.openxmlformats.org/officeDocument/2006/relationships/hyperlink" Target="https://twitter.com/yoda102804" TargetMode="External"/><Relationship Id="rId3866" Type="http://schemas.openxmlformats.org/officeDocument/2006/relationships/hyperlink" Target="https://twitter.com/yasu_nk" TargetMode="External"/><Relationship Id="rId4917" Type="http://schemas.openxmlformats.org/officeDocument/2006/relationships/hyperlink" Target="https://twitter.com/darwin40359637" TargetMode="External"/><Relationship Id="rId135" Type="http://schemas.openxmlformats.org/officeDocument/2006/relationships/hyperlink" Target="https://t.co/t5uuN88UjO" TargetMode="External"/><Relationship Id="rId342" Type="http://schemas.openxmlformats.org/officeDocument/2006/relationships/hyperlink" Target="https://t.co/gP7nsQgaKM" TargetMode="External"/><Relationship Id="rId787" Type="http://schemas.openxmlformats.org/officeDocument/2006/relationships/hyperlink" Target="https://t.co/8QeyrDLm3P" TargetMode="External"/><Relationship Id="rId994" Type="http://schemas.openxmlformats.org/officeDocument/2006/relationships/hyperlink" Target="http://pbs.twimg.com/profile_images/911334549316972544/cHfFeiK6_normal.jpg" TargetMode="External"/><Relationship Id="rId2023" Type="http://schemas.openxmlformats.org/officeDocument/2006/relationships/hyperlink" Target="http://pbs.twimg.com/profile_images/445481766522851328/_bAD5C41_normal.jpeg" TargetMode="External"/><Relationship Id="rId2230" Type="http://schemas.openxmlformats.org/officeDocument/2006/relationships/hyperlink" Target="http://pbs.twimg.com/profile_images/909351324604608513/InJ4Ea-K_normal.jpg" TargetMode="External"/><Relationship Id="rId2468" Type="http://schemas.openxmlformats.org/officeDocument/2006/relationships/hyperlink" Target="http://pbs.twimg.com/profile_images/921540456600817664/1wepD4KJ_normal.jpg" TargetMode="External"/><Relationship Id="rId2675" Type="http://schemas.openxmlformats.org/officeDocument/2006/relationships/hyperlink" Target="http://pbs.twimg.com/profile_images/863845557261021185/ov6lamfG_normal.jpg" TargetMode="External"/><Relationship Id="rId2882" Type="http://schemas.openxmlformats.org/officeDocument/2006/relationships/hyperlink" Target="http://pbs.twimg.com/profile_images/854349828612132865/JsJJvH2Z_normal.jpg" TargetMode="External"/><Relationship Id="rId3519" Type="http://schemas.openxmlformats.org/officeDocument/2006/relationships/hyperlink" Target="https://twitter.com/nzoress" TargetMode="External"/><Relationship Id="rId3726" Type="http://schemas.openxmlformats.org/officeDocument/2006/relationships/hyperlink" Target="https://twitter.com/neko_o4zy3" TargetMode="External"/><Relationship Id="rId3933" Type="http://schemas.openxmlformats.org/officeDocument/2006/relationships/hyperlink" Target="https://twitter.com/qsports2000" TargetMode="External"/><Relationship Id="rId202" Type="http://schemas.openxmlformats.org/officeDocument/2006/relationships/hyperlink" Target="http://t.co/uWlWXCDQz3" TargetMode="External"/><Relationship Id="rId647" Type="http://schemas.openxmlformats.org/officeDocument/2006/relationships/hyperlink" Target="https://t.co/bQFyWqW8AI" TargetMode="External"/><Relationship Id="rId854" Type="http://schemas.openxmlformats.org/officeDocument/2006/relationships/hyperlink" Target="http://pbs.twimg.com/profile_images/861306489356472320/0oHwWMHt_normal.jpg" TargetMode="External"/><Relationship Id="rId1277" Type="http://schemas.openxmlformats.org/officeDocument/2006/relationships/hyperlink" Target="http://pbs.twimg.com/profile_images/926892075701997568/wzUSfIaO_normal.jpg" TargetMode="External"/><Relationship Id="rId1484" Type="http://schemas.openxmlformats.org/officeDocument/2006/relationships/hyperlink" Target="http://pbs.twimg.com/profile_images/901819760999927808/thP5we6p_normal.jpg" TargetMode="External"/><Relationship Id="rId1691" Type="http://schemas.openxmlformats.org/officeDocument/2006/relationships/hyperlink" Target="http://pbs.twimg.com/profile_images/673455008097157120/t0HvSo3n_normal.jpg" TargetMode="External"/><Relationship Id="rId2328" Type="http://schemas.openxmlformats.org/officeDocument/2006/relationships/hyperlink" Target="http://pbs.twimg.com/profile_images/872033092181131264/97YBUwI-_normal.jpg" TargetMode="External"/><Relationship Id="rId2535" Type="http://schemas.openxmlformats.org/officeDocument/2006/relationships/hyperlink" Target="http://pbs.twimg.com/profile_images/601787388856270849/0ySjAMjo_normal.jpg" TargetMode="External"/><Relationship Id="rId2742" Type="http://schemas.openxmlformats.org/officeDocument/2006/relationships/hyperlink" Target="http://pbs.twimg.com/profile_images/920979350652104705/Qs7DUZj9_normal.jpg" TargetMode="External"/><Relationship Id="rId4195" Type="http://schemas.openxmlformats.org/officeDocument/2006/relationships/hyperlink" Target="https://twitter.com/4xe4t835ohonzaj" TargetMode="External"/><Relationship Id="rId507" Type="http://schemas.openxmlformats.org/officeDocument/2006/relationships/hyperlink" Target="https://t.co/llKj6qHVOH" TargetMode="External"/><Relationship Id="rId714" Type="http://schemas.openxmlformats.org/officeDocument/2006/relationships/hyperlink" Target="https://t.co/TdmlpkqgpX" TargetMode="External"/><Relationship Id="rId921" Type="http://schemas.openxmlformats.org/officeDocument/2006/relationships/hyperlink" Target="http://pbs.twimg.com/profile_images/765257500266418176/I33pNCqM_normal.jpg" TargetMode="External"/><Relationship Id="rId1137" Type="http://schemas.openxmlformats.org/officeDocument/2006/relationships/hyperlink" Target="http://pbs.twimg.com/profile_images/916627528038612992/JHt9lOKK_normal.jpg" TargetMode="External"/><Relationship Id="rId1344" Type="http://schemas.openxmlformats.org/officeDocument/2006/relationships/hyperlink" Target="http://pbs.twimg.com/profile_images/696436698385903616/ffxnpJt8_normal.jpg" TargetMode="External"/><Relationship Id="rId1551" Type="http://schemas.openxmlformats.org/officeDocument/2006/relationships/hyperlink" Target="http://pbs.twimg.com/profile_images/926405433937539072/lhdkNKru_normal.jpg" TargetMode="External"/><Relationship Id="rId1789" Type="http://schemas.openxmlformats.org/officeDocument/2006/relationships/hyperlink" Target="http://pbs.twimg.com/profile_images/564838599183458305/fT9RAWag_normal.png" TargetMode="External"/><Relationship Id="rId1996" Type="http://schemas.openxmlformats.org/officeDocument/2006/relationships/hyperlink" Target="http://pbs.twimg.com/profile_images/925553949566005248/1yyiU1hg_normal.jpg" TargetMode="External"/><Relationship Id="rId2602" Type="http://schemas.openxmlformats.org/officeDocument/2006/relationships/hyperlink" Target="http://pbs.twimg.com/profile_images/893101530684866560/pOvaIhzR_normal.jpg" TargetMode="External"/><Relationship Id="rId4055" Type="http://schemas.openxmlformats.org/officeDocument/2006/relationships/hyperlink" Target="https://twitter.com/mohdgaming11" TargetMode="External"/><Relationship Id="rId4262" Type="http://schemas.openxmlformats.org/officeDocument/2006/relationships/hyperlink" Target="https://twitter.com/minicrash" TargetMode="External"/><Relationship Id="rId50" Type="http://schemas.openxmlformats.org/officeDocument/2006/relationships/hyperlink" Target="http://t.co/vRjpdko6" TargetMode="External"/><Relationship Id="rId1204" Type="http://schemas.openxmlformats.org/officeDocument/2006/relationships/hyperlink" Target="http://pbs.twimg.com/profile_images/870764075957051392/3u5Tv4Sp_normal.jpg" TargetMode="External"/><Relationship Id="rId1411" Type="http://schemas.openxmlformats.org/officeDocument/2006/relationships/hyperlink" Target="http://pbs.twimg.com/profile_images/877815058369318912/nhLGT_yN_normal.jpg" TargetMode="External"/><Relationship Id="rId1649" Type="http://schemas.openxmlformats.org/officeDocument/2006/relationships/hyperlink" Target="http://pbs.twimg.com/profile_images/763394232191062016/2djowrcy_normal.jpg" TargetMode="External"/><Relationship Id="rId1856" Type="http://schemas.openxmlformats.org/officeDocument/2006/relationships/hyperlink" Target="http://pbs.twimg.com/profile_images/920546294371835904/YKz2lHc0_normal.jpg" TargetMode="External"/><Relationship Id="rId2907" Type="http://schemas.openxmlformats.org/officeDocument/2006/relationships/hyperlink" Target="https://twitter.com/quent48911092" TargetMode="External"/><Relationship Id="rId3071" Type="http://schemas.openxmlformats.org/officeDocument/2006/relationships/hyperlink" Target="https://twitter.com/jaydeenbiaq" TargetMode="External"/><Relationship Id="rId4567" Type="http://schemas.openxmlformats.org/officeDocument/2006/relationships/hyperlink" Target="https://twitter.com/unkoman8101919" TargetMode="External"/><Relationship Id="rId4774" Type="http://schemas.openxmlformats.org/officeDocument/2006/relationships/hyperlink" Target="https://twitter.com/mrdoomsee" TargetMode="External"/><Relationship Id="rId1509" Type="http://schemas.openxmlformats.org/officeDocument/2006/relationships/hyperlink" Target="http://pbs.twimg.com/profile_images/925254678799056896/M72fF7Ax_normal.jpg" TargetMode="External"/><Relationship Id="rId1716" Type="http://schemas.openxmlformats.org/officeDocument/2006/relationships/hyperlink" Target="http://pbs.twimg.com/profile_images/900440810369449985/H-Wr6pAT_normal.jpg" TargetMode="External"/><Relationship Id="rId1923" Type="http://schemas.openxmlformats.org/officeDocument/2006/relationships/hyperlink" Target="http://pbs.twimg.com/profile_images/813782056706723841/YJDTJyOH_normal.jpg" TargetMode="External"/><Relationship Id="rId3169" Type="http://schemas.openxmlformats.org/officeDocument/2006/relationships/hyperlink" Target="https://twitter.com/despiscablematt" TargetMode="External"/><Relationship Id="rId3376" Type="http://schemas.openxmlformats.org/officeDocument/2006/relationships/hyperlink" Target="https://twitter.com/kitazawa_riki" TargetMode="External"/><Relationship Id="rId3583" Type="http://schemas.openxmlformats.org/officeDocument/2006/relationships/hyperlink" Target="https://twitter.com/drama2xs" TargetMode="External"/><Relationship Id="rId4122" Type="http://schemas.openxmlformats.org/officeDocument/2006/relationships/hyperlink" Target="https://twitter.com/zidguetal" TargetMode="External"/><Relationship Id="rId4427" Type="http://schemas.openxmlformats.org/officeDocument/2006/relationships/hyperlink" Target="https://twitter.com/l3gion_gaming" TargetMode="External"/><Relationship Id="rId297" Type="http://schemas.openxmlformats.org/officeDocument/2006/relationships/hyperlink" Target="https://t.co/vCCgxbIsql" TargetMode="External"/><Relationship Id="rId2185" Type="http://schemas.openxmlformats.org/officeDocument/2006/relationships/hyperlink" Target="http://pbs.twimg.com/profile_images/912975019675963392/S4f4JxHR_normal.jpg" TargetMode="External"/><Relationship Id="rId2392" Type="http://schemas.openxmlformats.org/officeDocument/2006/relationships/hyperlink" Target="http://pbs.twimg.com/profile_images/842760954114904064/-lDaPwD8_normal.jpg" TargetMode="External"/><Relationship Id="rId3029" Type="http://schemas.openxmlformats.org/officeDocument/2006/relationships/hyperlink" Target="https://twitter.com/tattoochic89" TargetMode="External"/><Relationship Id="rId3236" Type="http://schemas.openxmlformats.org/officeDocument/2006/relationships/hyperlink" Target="https://twitter.com/tomas14721357" TargetMode="External"/><Relationship Id="rId3790" Type="http://schemas.openxmlformats.org/officeDocument/2006/relationships/hyperlink" Target="https://twitter.com/peterrichmond83" TargetMode="External"/><Relationship Id="rId3888" Type="http://schemas.openxmlformats.org/officeDocument/2006/relationships/hyperlink" Target="https://twitter.com/we_rts" TargetMode="External"/><Relationship Id="rId4634" Type="http://schemas.openxmlformats.org/officeDocument/2006/relationships/hyperlink" Target="https://twitter.com/shotzzeh" TargetMode="External"/><Relationship Id="rId4841" Type="http://schemas.openxmlformats.org/officeDocument/2006/relationships/hyperlink" Target="https://twitter.com/luisgamer__rd" TargetMode="External"/><Relationship Id="rId4939" Type="http://schemas.openxmlformats.org/officeDocument/2006/relationships/vmlDrawing" Target="../drawings/vmlDrawing2.vml"/><Relationship Id="rId157" Type="http://schemas.openxmlformats.org/officeDocument/2006/relationships/hyperlink" Target="https://t.co/CZdy67EDJx" TargetMode="External"/><Relationship Id="rId364" Type="http://schemas.openxmlformats.org/officeDocument/2006/relationships/hyperlink" Target="https://t.co/onycqkYnSy" TargetMode="External"/><Relationship Id="rId2045" Type="http://schemas.openxmlformats.org/officeDocument/2006/relationships/hyperlink" Target="http://pbs.twimg.com/profile_images/859098762127577092/2GMZ2iEn_normal.jpg" TargetMode="External"/><Relationship Id="rId2697" Type="http://schemas.openxmlformats.org/officeDocument/2006/relationships/hyperlink" Target="http://pbs.twimg.com/profile_images/923186727208062977/Mdvo7rVJ_normal.jpg" TargetMode="External"/><Relationship Id="rId3443" Type="http://schemas.openxmlformats.org/officeDocument/2006/relationships/hyperlink" Target="https://twitter.com/mrgoorgo" TargetMode="External"/><Relationship Id="rId3650" Type="http://schemas.openxmlformats.org/officeDocument/2006/relationships/hyperlink" Target="https://twitter.com/miwa_kumi_love" TargetMode="External"/><Relationship Id="rId3748" Type="http://schemas.openxmlformats.org/officeDocument/2006/relationships/hyperlink" Target="https://twitter.com/vlsionz" TargetMode="External"/><Relationship Id="rId4701" Type="http://schemas.openxmlformats.org/officeDocument/2006/relationships/hyperlink" Target="https://twitter.com/yeaboibarney" TargetMode="External"/><Relationship Id="rId571" Type="http://schemas.openxmlformats.org/officeDocument/2006/relationships/hyperlink" Target="http://t.co/43FW3bg4tm" TargetMode="External"/><Relationship Id="rId669" Type="http://schemas.openxmlformats.org/officeDocument/2006/relationships/hyperlink" Target="https://t.co/TdmlpkqgpX" TargetMode="External"/><Relationship Id="rId876" Type="http://schemas.openxmlformats.org/officeDocument/2006/relationships/hyperlink" Target="http://pbs.twimg.com/profile_images/2883368267/6c20e46d733c424af3bce34464e7c2bb_normal.jpeg" TargetMode="External"/><Relationship Id="rId1299" Type="http://schemas.openxmlformats.org/officeDocument/2006/relationships/hyperlink" Target="http://pbs.twimg.com/profile_images/880471750441447426/2FjPaXtz_normal.jpg" TargetMode="External"/><Relationship Id="rId2252" Type="http://schemas.openxmlformats.org/officeDocument/2006/relationships/hyperlink" Target="http://pbs.twimg.com/profile_images/849245610792427521/14Z6V3tC_normal.jpg" TargetMode="External"/><Relationship Id="rId2557" Type="http://schemas.openxmlformats.org/officeDocument/2006/relationships/hyperlink" Target="http://pbs.twimg.com/profile_images/913627939622850561/hTFy99uB_normal.jpg" TargetMode="External"/><Relationship Id="rId3303" Type="http://schemas.openxmlformats.org/officeDocument/2006/relationships/hyperlink" Target="https://twitter.com/danideeluxe" TargetMode="External"/><Relationship Id="rId3510" Type="http://schemas.openxmlformats.org/officeDocument/2006/relationships/hyperlink" Target="https://twitter.com/shadesofmett" TargetMode="External"/><Relationship Id="rId3608" Type="http://schemas.openxmlformats.org/officeDocument/2006/relationships/hyperlink" Target="https://twitter.com/brayan758047687" TargetMode="External"/><Relationship Id="rId3955" Type="http://schemas.openxmlformats.org/officeDocument/2006/relationships/hyperlink" Target="https://twitter.com/ka00magoria00me" TargetMode="External"/><Relationship Id="rId224" Type="http://schemas.openxmlformats.org/officeDocument/2006/relationships/hyperlink" Target="https://t.co/opxqiTNUhV" TargetMode="External"/><Relationship Id="rId431" Type="http://schemas.openxmlformats.org/officeDocument/2006/relationships/hyperlink" Target="https://t.co/oKAZ07EgDa" TargetMode="External"/><Relationship Id="rId529" Type="http://schemas.openxmlformats.org/officeDocument/2006/relationships/hyperlink" Target="https://t.co/3D5S1z5XU8" TargetMode="External"/><Relationship Id="rId736" Type="http://schemas.openxmlformats.org/officeDocument/2006/relationships/hyperlink" Target="https://t.co/5gwO2kyRas" TargetMode="External"/><Relationship Id="rId1061" Type="http://schemas.openxmlformats.org/officeDocument/2006/relationships/hyperlink" Target="http://abs.twimg.com/sticky/default_profile_images/default_profile_normal.png" TargetMode="External"/><Relationship Id="rId1159" Type="http://schemas.openxmlformats.org/officeDocument/2006/relationships/hyperlink" Target="http://pbs.twimg.com/profile_images/921375706302550016/IaPpsuzH_normal.jpg" TargetMode="External"/><Relationship Id="rId1366" Type="http://schemas.openxmlformats.org/officeDocument/2006/relationships/hyperlink" Target="http://pbs.twimg.com/profile_images/2453007492/12vsol6dweu09f047a5a_normal.png" TargetMode="External"/><Relationship Id="rId2112" Type="http://schemas.openxmlformats.org/officeDocument/2006/relationships/hyperlink" Target="http://pbs.twimg.com/profile_images/762522285790167041/zawptFgl_normal.jpg" TargetMode="External"/><Relationship Id="rId2417" Type="http://schemas.openxmlformats.org/officeDocument/2006/relationships/hyperlink" Target="http://pbs.twimg.com/profile_images/899433748109950977/8Uef3h2d_normal.jpg" TargetMode="External"/><Relationship Id="rId2764" Type="http://schemas.openxmlformats.org/officeDocument/2006/relationships/hyperlink" Target="http://pbs.twimg.com/profile_images/907553652725964800/SlKA7kiw_normal.jpg" TargetMode="External"/><Relationship Id="rId2971" Type="http://schemas.openxmlformats.org/officeDocument/2006/relationships/hyperlink" Target="https://twitter.com/danger_bear" TargetMode="External"/><Relationship Id="rId3815" Type="http://schemas.openxmlformats.org/officeDocument/2006/relationships/hyperlink" Target="https://twitter.com/rbgamezz_" TargetMode="External"/><Relationship Id="rId943" Type="http://schemas.openxmlformats.org/officeDocument/2006/relationships/hyperlink" Target="http://pbs.twimg.com/profile_images/920916510696247297/T0Iltm5a_normal.jpg" TargetMode="External"/><Relationship Id="rId1019" Type="http://schemas.openxmlformats.org/officeDocument/2006/relationships/hyperlink" Target="http://pbs.twimg.com/profile_images/765257513986129921/z0LD7zpx_normal.jpg" TargetMode="External"/><Relationship Id="rId1573" Type="http://schemas.openxmlformats.org/officeDocument/2006/relationships/hyperlink" Target="http://pbs.twimg.com/profile_images/793075445184987136/yo06kMVB_normal.jpg" TargetMode="External"/><Relationship Id="rId1780" Type="http://schemas.openxmlformats.org/officeDocument/2006/relationships/hyperlink" Target="http://pbs.twimg.com/profile_images/899068070064533504/Mq7Fbrcl_normal.jpg" TargetMode="External"/><Relationship Id="rId1878" Type="http://schemas.openxmlformats.org/officeDocument/2006/relationships/hyperlink" Target="http://pbs.twimg.com/profile_images/922186561046839296/ZwgXgfWu_normal.jpg" TargetMode="External"/><Relationship Id="rId2624" Type="http://schemas.openxmlformats.org/officeDocument/2006/relationships/hyperlink" Target="http://pbs.twimg.com/profile_images/530430854707683328/Q2KmImbp_normal.jpeg" TargetMode="External"/><Relationship Id="rId2831" Type="http://schemas.openxmlformats.org/officeDocument/2006/relationships/hyperlink" Target="http://pbs.twimg.com/profile_images/895638774197231616/f-p7l0MT_normal.jpg" TargetMode="External"/><Relationship Id="rId2929" Type="http://schemas.openxmlformats.org/officeDocument/2006/relationships/hyperlink" Target="https://twitter.com/shinobifist" TargetMode="External"/><Relationship Id="rId4077" Type="http://schemas.openxmlformats.org/officeDocument/2006/relationships/hyperlink" Target="https://twitter.com/landy_gfx" TargetMode="External"/><Relationship Id="rId4284" Type="http://schemas.openxmlformats.org/officeDocument/2006/relationships/hyperlink" Target="https://twitter.com/demo_gl" TargetMode="External"/><Relationship Id="rId4491" Type="http://schemas.openxmlformats.org/officeDocument/2006/relationships/hyperlink" Target="https://twitter.com/chesleymcdonald" TargetMode="External"/><Relationship Id="rId72" Type="http://schemas.openxmlformats.org/officeDocument/2006/relationships/hyperlink" Target="https://t.co/eyAwmRn040" TargetMode="External"/><Relationship Id="rId803" Type="http://schemas.openxmlformats.org/officeDocument/2006/relationships/hyperlink" Target="https://t.co/WVLC3Vdqdm" TargetMode="External"/><Relationship Id="rId1226" Type="http://schemas.openxmlformats.org/officeDocument/2006/relationships/hyperlink" Target="http://pbs.twimg.com/profile_images/907911250012774400/gPWD3oBY_normal.jpg" TargetMode="External"/><Relationship Id="rId1433" Type="http://schemas.openxmlformats.org/officeDocument/2006/relationships/hyperlink" Target="http://pbs.twimg.com/profile_images/921117384957669376/RKhiiEJr_normal.jpg" TargetMode="External"/><Relationship Id="rId1640" Type="http://schemas.openxmlformats.org/officeDocument/2006/relationships/hyperlink" Target="http://pbs.twimg.com/profile_images/805913022686437376/QyNBLKuy_normal.jpg" TargetMode="External"/><Relationship Id="rId1738" Type="http://schemas.openxmlformats.org/officeDocument/2006/relationships/hyperlink" Target="http://pbs.twimg.com/profile_images/883737085450088454/Y3jfJVKN_normal.jpg" TargetMode="External"/><Relationship Id="rId3093" Type="http://schemas.openxmlformats.org/officeDocument/2006/relationships/hyperlink" Target="https://twitter.com/diavoletta55" TargetMode="External"/><Relationship Id="rId4144" Type="http://schemas.openxmlformats.org/officeDocument/2006/relationships/hyperlink" Target="https://twitter.com/morcy069" TargetMode="External"/><Relationship Id="rId4351" Type="http://schemas.openxmlformats.org/officeDocument/2006/relationships/hyperlink" Target="https://twitter.com/yasso_lee" TargetMode="External"/><Relationship Id="rId4589" Type="http://schemas.openxmlformats.org/officeDocument/2006/relationships/hyperlink" Target="https://twitter.com/revens28" TargetMode="External"/><Relationship Id="rId4796" Type="http://schemas.openxmlformats.org/officeDocument/2006/relationships/hyperlink" Target="https://twitter.com/teamignite_org" TargetMode="External"/><Relationship Id="rId1500" Type="http://schemas.openxmlformats.org/officeDocument/2006/relationships/hyperlink" Target="http://pbs.twimg.com/profile_images/919925016963170304/ldzcp-kg_normal.jpg" TargetMode="External"/><Relationship Id="rId1945" Type="http://schemas.openxmlformats.org/officeDocument/2006/relationships/hyperlink" Target="http://pbs.twimg.com/profile_images/734129954791821312/XarKtS0x_normal.jpg" TargetMode="External"/><Relationship Id="rId3160" Type="http://schemas.openxmlformats.org/officeDocument/2006/relationships/hyperlink" Target="https://twitter.com/fariko_reapzz" TargetMode="External"/><Relationship Id="rId3398" Type="http://schemas.openxmlformats.org/officeDocument/2006/relationships/hyperlink" Target="https://twitter.com/vsnogue" TargetMode="External"/><Relationship Id="rId4004" Type="http://schemas.openxmlformats.org/officeDocument/2006/relationships/hyperlink" Target="https://twitter.com/bestruby_ever" TargetMode="External"/><Relationship Id="rId4211" Type="http://schemas.openxmlformats.org/officeDocument/2006/relationships/hyperlink" Target="https://twitter.com/cgfishing7" TargetMode="External"/><Relationship Id="rId4449" Type="http://schemas.openxmlformats.org/officeDocument/2006/relationships/hyperlink" Target="https://twitter.com/playbuttons" TargetMode="External"/><Relationship Id="rId4656" Type="http://schemas.openxmlformats.org/officeDocument/2006/relationships/hyperlink" Target="https://twitter.com/karmaharts" TargetMode="External"/><Relationship Id="rId4863" Type="http://schemas.openxmlformats.org/officeDocument/2006/relationships/hyperlink" Target="https://twitter.com/horopiko" TargetMode="External"/><Relationship Id="rId1805" Type="http://schemas.openxmlformats.org/officeDocument/2006/relationships/hyperlink" Target="http://pbs.twimg.com/profile_images/912233431177641984/G3FbI8nr_normal.jpg" TargetMode="External"/><Relationship Id="rId3020" Type="http://schemas.openxmlformats.org/officeDocument/2006/relationships/hyperlink" Target="https://twitter.com/vg_swxnky" TargetMode="External"/><Relationship Id="rId3258" Type="http://schemas.openxmlformats.org/officeDocument/2006/relationships/hyperlink" Target="https://twitter.com/kaytality" TargetMode="External"/><Relationship Id="rId3465" Type="http://schemas.openxmlformats.org/officeDocument/2006/relationships/hyperlink" Target="https://twitter.com/greenskull" TargetMode="External"/><Relationship Id="rId3672" Type="http://schemas.openxmlformats.org/officeDocument/2006/relationships/hyperlink" Target="https://twitter.com/terremotoboss" TargetMode="External"/><Relationship Id="rId4309" Type="http://schemas.openxmlformats.org/officeDocument/2006/relationships/hyperlink" Target="https://twitter.com/qdzii" TargetMode="External"/><Relationship Id="rId4516" Type="http://schemas.openxmlformats.org/officeDocument/2006/relationships/hyperlink" Target="https://twitter.com/nukoinu" TargetMode="External"/><Relationship Id="rId4723" Type="http://schemas.openxmlformats.org/officeDocument/2006/relationships/hyperlink" Target="https://twitter.com/h_wz55" TargetMode="External"/><Relationship Id="rId179" Type="http://schemas.openxmlformats.org/officeDocument/2006/relationships/hyperlink" Target="https://t.co/tCTqVzPAmh" TargetMode="External"/><Relationship Id="rId386" Type="http://schemas.openxmlformats.org/officeDocument/2006/relationships/hyperlink" Target="https://t.co/CyZxTogefT" TargetMode="External"/><Relationship Id="rId593" Type="http://schemas.openxmlformats.org/officeDocument/2006/relationships/hyperlink" Target="https://t.co/4Osce7i4V1" TargetMode="External"/><Relationship Id="rId2067" Type="http://schemas.openxmlformats.org/officeDocument/2006/relationships/hyperlink" Target="http://pbs.twimg.com/profile_images/918087944329506816/Xk8b37BJ_normal.jpg" TargetMode="External"/><Relationship Id="rId2274" Type="http://schemas.openxmlformats.org/officeDocument/2006/relationships/hyperlink" Target="http://abs.twimg.com/sticky/default_profile_images/default_profile_normal.png" TargetMode="External"/><Relationship Id="rId2481" Type="http://schemas.openxmlformats.org/officeDocument/2006/relationships/hyperlink" Target="http://pbs.twimg.com/profile_images/792833995906158598/7NghPZ4c_normal.jpg" TargetMode="External"/><Relationship Id="rId3118" Type="http://schemas.openxmlformats.org/officeDocument/2006/relationships/hyperlink" Target="https://twitter.com/imlivert" TargetMode="External"/><Relationship Id="rId3325" Type="http://schemas.openxmlformats.org/officeDocument/2006/relationships/hyperlink" Target="https://twitter.com/hnosdelacalidad" TargetMode="External"/><Relationship Id="rId3532" Type="http://schemas.openxmlformats.org/officeDocument/2006/relationships/hyperlink" Target="https://twitter.com/re_zed" TargetMode="External"/><Relationship Id="rId3977" Type="http://schemas.openxmlformats.org/officeDocument/2006/relationships/hyperlink" Target="https://twitter.com/krypticridicule" TargetMode="External"/><Relationship Id="rId4930" Type="http://schemas.openxmlformats.org/officeDocument/2006/relationships/hyperlink" Target="https://twitter.com/cqlc_kr" TargetMode="External"/><Relationship Id="rId246" Type="http://schemas.openxmlformats.org/officeDocument/2006/relationships/hyperlink" Target="https://t.co/uMMs6FtsyQ" TargetMode="External"/><Relationship Id="rId453" Type="http://schemas.openxmlformats.org/officeDocument/2006/relationships/hyperlink" Target="https://t.co/X60l8971Pa" TargetMode="External"/><Relationship Id="rId660" Type="http://schemas.openxmlformats.org/officeDocument/2006/relationships/hyperlink" Target="https://t.co/YDqSwPI0W2" TargetMode="External"/><Relationship Id="rId898" Type="http://schemas.openxmlformats.org/officeDocument/2006/relationships/hyperlink" Target="http://pbs.twimg.com/profile_images/896826823975325697/lRW403E4_normal.jpg" TargetMode="External"/><Relationship Id="rId1083" Type="http://schemas.openxmlformats.org/officeDocument/2006/relationships/hyperlink" Target="http://pbs.twimg.com/profile_images/464729366430093312/N366ifSA_normal.jpeg" TargetMode="External"/><Relationship Id="rId1290" Type="http://schemas.openxmlformats.org/officeDocument/2006/relationships/hyperlink" Target="http://pbs.twimg.com/profile_images/866966678160248832/VnAUHFx0_normal.jpg" TargetMode="External"/><Relationship Id="rId2134" Type="http://schemas.openxmlformats.org/officeDocument/2006/relationships/hyperlink" Target="http://pbs.twimg.com/profile_images/818291586186391552/naDG3sAt_normal.jpg" TargetMode="External"/><Relationship Id="rId2341" Type="http://schemas.openxmlformats.org/officeDocument/2006/relationships/hyperlink" Target="http://pbs.twimg.com/profile_images/923857736332320768/Qf2UuLDc_normal.jpg" TargetMode="External"/><Relationship Id="rId2579" Type="http://schemas.openxmlformats.org/officeDocument/2006/relationships/hyperlink" Target="http://pbs.twimg.com/profile_images/925718619241287680/YMkq8PoH_normal.jpg" TargetMode="External"/><Relationship Id="rId2786" Type="http://schemas.openxmlformats.org/officeDocument/2006/relationships/hyperlink" Target="http://pbs.twimg.com/profile_images/716068630392209408/AJHgkq4k_normal.jpg" TargetMode="External"/><Relationship Id="rId2993" Type="http://schemas.openxmlformats.org/officeDocument/2006/relationships/hyperlink" Target="https://twitter.com/king9507" TargetMode="External"/><Relationship Id="rId3837" Type="http://schemas.openxmlformats.org/officeDocument/2006/relationships/hyperlink" Target="https://twitter.com/rapidf3ar" TargetMode="External"/><Relationship Id="rId106" Type="http://schemas.openxmlformats.org/officeDocument/2006/relationships/hyperlink" Target="https://t.co/U8Z19IMe5g" TargetMode="External"/><Relationship Id="rId313" Type="http://schemas.openxmlformats.org/officeDocument/2006/relationships/hyperlink" Target="https://t.co/afCVu7zvHP" TargetMode="External"/><Relationship Id="rId758" Type="http://schemas.openxmlformats.org/officeDocument/2006/relationships/hyperlink" Target="https://t.co/mnsJZT0FpH" TargetMode="External"/><Relationship Id="rId965" Type="http://schemas.openxmlformats.org/officeDocument/2006/relationships/hyperlink" Target="http://pbs.twimg.com/profile_images/613468039040880640/QlFXcKXb_normal.jpg" TargetMode="External"/><Relationship Id="rId1150" Type="http://schemas.openxmlformats.org/officeDocument/2006/relationships/hyperlink" Target="http://pbs.twimg.com/profile_images/912344710336958464/PVUQxiKr_normal.jpg" TargetMode="External"/><Relationship Id="rId1388" Type="http://schemas.openxmlformats.org/officeDocument/2006/relationships/hyperlink" Target="http://pbs.twimg.com/profile_images/824645456777146368/LnT1OHQj_normal.jpg" TargetMode="External"/><Relationship Id="rId1595" Type="http://schemas.openxmlformats.org/officeDocument/2006/relationships/hyperlink" Target="http://pbs.twimg.com/profile_images/925383964226809856/Kfr5UVEg_normal.jpg" TargetMode="External"/><Relationship Id="rId2439" Type="http://schemas.openxmlformats.org/officeDocument/2006/relationships/hyperlink" Target="http://pbs.twimg.com/profile_images/718991829853540352/DX9xsRuX_normal.jpg" TargetMode="External"/><Relationship Id="rId2646" Type="http://schemas.openxmlformats.org/officeDocument/2006/relationships/hyperlink" Target="http://pbs.twimg.com/profile_images/522239845515546624/KMcSJWJe_normal.jpeg" TargetMode="External"/><Relationship Id="rId2853" Type="http://schemas.openxmlformats.org/officeDocument/2006/relationships/hyperlink" Target="http://pbs.twimg.com/profile_images/700693596643528704/zLfyS4WH_normal.jpg" TargetMode="External"/><Relationship Id="rId3904" Type="http://schemas.openxmlformats.org/officeDocument/2006/relationships/hyperlink" Target="https://twitter.com/mark89nl" TargetMode="External"/><Relationship Id="rId4099" Type="http://schemas.openxmlformats.org/officeDocument/2006/relationships/hyperlink" Target="https://twitter.com/slowlebelge" TargetMode="External"/><Relationship Id="rId94" Type="http://schemas.openxmlformats.org/officeDocument/2006/relationships/hyperlink" Target="https://t.co/HJK7dhWhsf" TargetMode="External"/><Relationship Id="rId520" Type="http://schemas.openxmlformats.org/officeDocument/2006/relationships/hyperlink" Target="https://t.co/zh7ymQZah6" TargetMode="External"/><Relationship Id="rId618" Type="http://schemas.openxmlformats.org/officeDocument/2006/relationships/hyperlink" Target="https://t.co/uJkahHXZG0" TargetMode="External"/><Relationship Id="rId825" Type="http://schemas.openxmlformats.org/officeDocument/2006/relationships/hyperlink" Target="https://t.co/4Iv28xa9RQ" TargetMode="External"/><Relationship Id="rId1248" Type="http://schemas.openxmlformats.org/officeDocument/2006/relationships/hyperlink" Target="http://pbs.twimg.com/profile_images/885419270783385601/pRm2Y0gp_normal.jpg" TargetMode="External"/><Relationship Id="rId1455" Type="http://schemas.openxmlformats.org/officeDocument/2006/relationships/hyperlink" Target="http://abs.twimg.com/sticky/default_profile_images/default_profile_normal.png" TargetMode="External"/><Relationship Id="rId1662" Type="http://schemas.openxmlformats.org/officeDocument/2006/relationships/hyperlink" Target="http://pbs.twimg.com/profile_images/926939066486140928/IDkRG6i1_normal.jpg" TargetMode="External"/><Relationship Id="rId2201" Type="http://schemas.openxmlformats.org/officeDocument/2006/relationships/hyperlink" Target="http://pbs.twimg.com/profile_images/419978740492685312/EBqA9-cr_normal.jpeg" TargetMode="External"/><Relationship Id="rId2506" Type="http://schemas.openxmlformats.org/officeDocument/2006/relationships/hyperlink" Target="http://pbs.twimg.com/profile_images/907189329025425408/gg2YGgpr_normal.jpg" TargetMode="External"/><Relationship Id="rId1010" Type="http://schemas.openxmlformats.org/officeDocument/2006/relationships/hyperlink" Target="http://pbs.twimg.com/profile_images/924077732572618753/4DFqgDg5_normal.jpg" TargetMode="External"/><Relationship Id="rId1108" Type="http://schemas.openxmlformats.org/officeDocument/2006/relationships/hyperlink" Target="http://pbs.twimg.com/profile_images/905734220177387525/TxWYVDbn_normal.jpg" TargetMode="External"/><Relationship Id="rId1315" Type="http://schemas.openxmlformats.org/officeDocument/2006/relationships/hyperlink" Target="http://pbs.twimg.com/profile_images/797565263260565504/o7CXfwwt_normal.jpg" TargetMode="External"/><Relationship Id="rId1967" Type="http://schemas.openxmlformats.org/officeDocument/2006/relationships/hyperlink" Target="http://pbs.twimg.com/profile_images/827641534518538241/y_KrGd5C_normal.jpg" TargetMode="External"/><Relationship Id="rId2713" Type="http://schemas.openxmlformats.org/officeDocument/2006/relationships/hyperlink" Target="http://pbs.twimg.com/profile_images/923465112383504384/WYj3ORLT_normal.jpg" TargetMode="External"/><Relationship Id="rId2920" Type="http://schemas.openxmlformats.org/officeDocument/2006/relationships/hyperlink" Target="https://twitter.com/vweazzy" TargetMode="External"/><Relationship Id="rId4166" Type="http://schemas.openxmlformats.org/officeDocument/2006/relationships/hyperlink" Target="https://twitter.com/kikujirosan" TargetMode="External"/><Relationship Id="rId4373" Type="http://schemas.openxmlformats.org/officeDocument/2006/relationships/hyperlink" Target="https://twitter.com/devilddr" TargetMode="External"/><Relationship Id="rId4580" Type="http://schemas.openxmlformats.org/officeDocument/2006/relationships/hyperlink" Target="https://twitter.com/raintastical" TargetMode="External"/><Relationship Id="rId4678" Type="http://schemas.openxmlformats.org/officeDocument/2006/relationships/hyperlink" Target="https://twitter.com/supapgr" TargetMode="External"/><Relationship Id="rId1522" Type="http://schemas.openxmlformats.org/officeDocument/2006/relationships/hyperlink" Target="http://abs.twimg.com/sticky/default_profile_images/default_profile_normal.png" TargetMode="External"/><Relationship Id="rId4885" Type="http://schemas.openxmlformats.org/officeDocument/2006/relationships/hyperlink" Target="https://twitter.com/strouski" TargetMode="External"/><Relationship Id="rId21" Type="http://schemas.openxmlformats.org/officeDocument/2006/relationships/hyperlink" Target="http://t.co/02uvmcrBsU" TargetMode="External"/><Relationship Id="rId2089" Type="http://schemas.openxmlformats.org/officeDocument/2006/relationships/hyperlink" Target="http://pbs.twimg.com/profile_images/926138549149274113/0l9iVL18_normal.jpg" TargetMode="External"/><Relationship Id="rId3487" Type="http://schemas.openxmlformats.org/officeDocument/2006/relationships/hyperlink" Target="https://twitter.com/fagjackiechan" TargetMode="External"/><Relationship Id="rId3694" Type="http://schemas.openxmlformats.org/officeDocument/2006/relationships/hyperlink" Target="https://twitter.com/teamstreamdream" TargetMode="External"/><Relationship Id="rId4538" Type="http://schemas.openxmlformats.org/officeDocument/2006/relationships/hyperlink" Target="https://twitter.com/legendaryladman" TargetMode="External"/><Relationship Id="rId4745" Type="http://schemas.openxmlformats.org/officeDocument/2006/relationships/hyperlink" Target="https://twitter.com/citacitayaka" TargetMode="External"/><Relationship Id="rId2296" Type="http://schemas.openxmlformats.org/officeDocument/2006/relationships/hyperlink" Target="http://pbs.twimg.com/profile_images/839488347420622848/l8-ESj6o_normal.jpg" TargetMode="External"/><Relationship Id="rId3347" Type="http://schemas.openxmlformats.org/officeDocument/2006/relationships/hyperlink" Target="https://twitter.com/dayromvp" TargetMode="External"/><Relationship Id="rId3554" Type="http://schemas.openxmlformats.org/officeDocument/2006/relationships/hyperlink" Target="https://twitter.com/niklasshk" TargetMode="External"/><Relationship Id="rId3761" Type="http://schemas.openxmlformats.org/officeDocument/2006/relationships/hyperlink" Target="https://twitter.com/rain1123sigsig" TargetMode="External"/><Relationship Id="rId4605" Type="http://schemas.openxmlformats.org/officeDocument/2006/relationships/hyperlink" Target="https://twitter.com/cipher_1215" TargetMode="External"/><Relationship Id="rId4812" Type="http://schemas.openxmlformats.org/officeDocument/2006/relationships/hyperlink" Target="https://twitter.com/ausssyog" TargetMode="External"/><Relationship Id="rId268" Type="http://schemas.openxmlformats.org/officeDocument/2006/relationships/hyperlink" Target="https://t.co/fNrtExBvLx" TargetMode="External"/><Relationship Id="rId475" Type="http://schemas.openxmlformats.org/officeDocument/2006/relationships/hyperlink" Target="https://t.co/KFEZRw0UlY" TargetMode="External"/><Relationship Id="rId682" Type="http://schemas.openxmlformats.org/officeDocument/2006/relationships/hyperlink" Target="https://t.co/YeJAi5igCw" TargetMode="External"/><Relationship Id="rId2156" Type="http://schemas.openxmlformats.org/officeDocument/2006/relationships/hyperlink" Target="http://pbs.twimg.com/profile_images/872141132024741888/Jlc4A8C4_normal.jpg" TargetMode="External"/><Relationship Id="rId2363" Type="http://schemas.openxmlformats.org/officeDocument/2006/relationships/hyperlink" Target="http://pbs.twimg.com/profile_images/682859813185818624/UwIILIxA_normal.jpg" TargetMode="External"/><Relationship Id="rId2570" Type="http://schemas.openxmlformats.org/officeDocument/2006/relationships/hyperlink" Target="http://pbs.twimg.com/profile_images/630648498459942912/ESLALVQk_normal.jpg" TargetMode="External"/><Relationship Id="rId3207" Type="http://schemas.openxmlformats.org/officeDocument/2006/relationships/hyperlink" Target="https://twitter.com/gamedigital" TargetMode="External"/><Relationship Id="rId3414" Type="http://schemas.openxmlformats.org/officeDocument/2006/relationships/hyperlink" Target="https://twitter.com/433formation" TargetMode="External"/><Relationship Id="rId3621" Type="http://schemas.openxmlformats.org/officeDocument/2006/relationships/hyperlink" Target="https://twitter.com/srsrlobo" TargetMode="External"/><Relationship Id="rId128" Type="http://schemas.openxmlformats.org/officeDocument/2006/relationships/hyperlink" Target="https://t.co/xNAHx9SYHo" TargetMode="External"/><Relationship Id="rId335" Type="http://schemas.openxmlformats.org/officeDocument/2006/relationships/hyperlink" Target="https://t.co/XWbOPRTTlc" TargetMode="External"/><Relationship Id="rId542" Type="http://schemas.openxmlformats.org/officeDocument/2006/relationships/hyperlink" Target="https://t.co/PWMTa3v9HP" TargetMode="External"/><Relationship Id="rId1172" Type="http://schemas.openxmlformats.org/officeDocument/2006/relationships/hyperlink" Target="http://pbs.twimg.com/profile_images/879247688058810368/tCMHZx61_normal.jpg" TargetMode="External"/><Relationship Id="rId2016" Type="http://schemas.openxmlformats.org/officeDocument/2006/relationships/hyperlink" Target="http://pbs.twimg.com/profile_images/783313924095668225/6IIeUGDQ_normal.jpg" TargetMode="External"/><Relationship Id="rId2223" Type="http://schemas.openxmlformats.org/officeDocument/2006/relationships/hyperlink" Target="http://pbs.twimg.com/profile_images/606862439951392769/OkxscDeI_normal.jpg" TargetMode="External"/><Relationship Id="rId2430" Type="http://schemas.openxmlformats.org/officeDocument/2006/relationships/hyperlink" Target="http://pbs.twimg.com/profile_images/887801766754037765/fpHhjL7c_normal.jpg" TargetMode="External"/><Relationship Id="rId402" Type="http://schemas.openxmlformats.org/officeDocument/2006/relationships/hyperlink" Target="https://t.co/bSl80inq9y" TargetMode="External"/><Relationship Id="rId1032" Type="http://schemas.openxmlformats.org/officeDocument/2006/relationships/hyperlink" Target="http://pbs.twimg.com/profile_images/914053910461005824/UC46zl6w_normal.jpg" TargetMode="External"/><Relationship Id="rId4188" Type="http://schemas.openxmlformats.org/officeDocument/2006/relationships/hyperlink" Target="https://twitter.com/xromanx13" TargetMode="External"/><Relationship Id="rId4395" Type="http://schemas.openxmlformats.org/officeDocument/2006/relationships/hyperlink" Target="https://twitter.com/life_in_beta_" TargetMode="External"/><Relationship Id="rId1989" Type="http://schemas.openxmlformats.org/officeDocument/2006/relationships/hyperlink" Target="http://pbs.twimg.com/profile_images/814485992597901312/pR6V06Cu_normal.jpg" TargetMode="External"/><Relationship Id="rId4048" Type="http://schemas.openxmlformats.org/officeDocument/2006/relationships/hyperlink" Target="https://twitter.com/encurable" TargetMode="External"/><Relationship Id="rId4255" Type="http://schemas.openxmlformats.org/officeDocument/2006/relationships/hyperlink" Target="https://twitter.com/semproblema09" TargetMode="External"/><Relationship Id="rId1849" Type="http://schemas.openxmlformats.org/officeDocument/2006/relationships/hyperlink" Target="http://pbs.twimg.com/profile_images/905138596352577536/0Z2REPTS_normal.jpg" TargetMode="External"/><Relationship Id="rId3064" Type="http://schemas.openxmlformats.org/officeDocument/2006/relationships/hyperlink" Target="https://twitter.com/eunitedgg" TargetMode="External"/><Relationship Id="rId4462" Type="http://schemas.openxmlformats.org/officeDocument/2006/relationships/hyperlink" Target="https://twitter.com/reeper123" TargetMode="External"/><Relationship Id="rId192" Type="http://schemas.openxmlformats.org/officeDocument/2006/relationships/hyperlink" Target="https://t.co/uVk1OQEIt0" TargetMode="External"/><Relationship Id="rId1709" Type="http://schemas.openxmlformats.org/officeDocument/2006/relationships/hyperlink" Target="http://pbs.twimg.com/profile_images/821608959408799744/SoP8s793_normal.jpg" TargetMode="External"/><Relationship Id="rId1916" Type="http://schemas.openxmlformats.org/officeDocument/2006/relationships/hyperlink" Target="http://pbs.twimg.com/profile_images/925379458483159040/8qtMT7Ke_normal.jpg" TargetMode="External"/><Relationship Id="rId3271" Type="http://schemas.openxmlformats.org/officeDocument/2006/relationships/hyperlink" Target="https://twitter.com/hyuuji" TargetMode="External"/><Relationship Id="rId4115" Type="http://schemas.openxmlformats.org/officeDocument/2006/relationships/hyperlink" Target="https://twitter.com/sebastangutier1" TargetMode="External"/><Relationship Id="rId4322" Type="http://schemas.openxmlformats.org/officeDocument/2006/relationships/hyperlink" Target="https://twitter.com/brkprod1" TargetMode="External"/><Relationship Id="rId2080" Type="http://schemas.openxmlformats.org/officeDocument/2006/relationships/hyperlink" Target="http://pbs.twimg.com/profile_images/660134933218861056/40WYJb3C_normal.jpg" TargetMode="External"/><Relationship Id="rId3131" Type="http://schemas.openxmlformats.org/officeDocument/2006/relationships/hyperlink" Target="https://twitter.com/opar_strriker" TargetMode="External"/><Relationship Id="rId2897" Type="http://schemas.openxmlformats.org/officeDocument/2006/relationships/hyperlink" Target="https://twitter.com/decksplash" TargetMode="External"/><Relationship Id="rId3948" Type="http://schemas.openxmlformats.org/officeDocument/2006/relationships/hyperlink" Target="https://twitter.com/tancel97" TargetMode="External"/><Relationship Id="rId869" Type="http://schemas.openxmlformats.org/officeDocument/2006/relationships/hyperlink" Target="http://pbs.twimg.com/profile_images/843856880673857536/zKvxJcv6_normal.jpg" TargetMode="External"/><Relationship Id="rId1499" Type="http://schemas.openxmlformats.org/officeDocument/2006/relationships/hyperlink" Target="http://pbs.twimg.com/profile_images/811348114024108032/EYbihaAH_normal.jpg" TargetMode="External"/><Relationship Id="rId729" Type="http://schemas.openxmlformats.org/officeDocument/2006/relationships/hyperlink" Target="https://t.co/f7peXJbojL" TargetMode="External"/><Relationship Id="rId1359" Type="http://schemas.openxmlformats.org/officeDocument/2006/relationships/hyperlink" Target="http://pbs.twimg.com/profile_images/814530190130843648/lu77T7Jn_normal.jpg" TargetMode="External"/><Relationship Id="rId2757" Type="http://schemas.openxmlformats.org/officeDocument/2006/relationships/hyperlink" Target="http://pbs.twimg.com/profile_images/764045071037661184/orhxdKRD_normal.jpg" TargetMode="External"/><Relationship Id="rId2964" Type="http://schemas.openxmlformats.org/officeDocument/2006/relationships/hyperlink" Target="https://twitter.com/elblaugrana10" TargetMode="External"/><Relationship Id="rId3808" Type="http://schemas.openxmlformats.org/officeDocument/2006/relationships/hyperlink" Target="https://twitter.com/dubstepzzyt" TargetMode="External"/><Relationship Id="rId936" Type="http://schemas.openxmlformats.org/officeDocument/2006/relationships/hyperlink" Target="http://pbs.twimg.com/profile_images/875994926667800576/lLkLByWK_normal.jpg" TargetMode="External"/><Relationship Id="rId1219" Type="http://schemas.openxmlformats.org/officeDocument/2006/relationships/hyperlink" Target="http://pbs.twimg.com/profile_images/1676712382/DWavatar_normal.jpg" TargetMode="External"/><Relationship Id="rId1566" Type="http://schemas.openxmlformats.org/officeDocument/2006/relationships/hyperlink" Target="http://pbs.twimg.com/profile_images/907752338776920065/96jEoRkR_normal.jpg" TargetMode="External"/><Relationship Id="rId1773" Type="http://schemas.openxmlformats.org/officeDocument/2006/relationships/hyperlink" Target="http://pbs.twimg.com/profile_images/850674684836196352/mC2oSAJ-_normal.jpg" TargetMode="External"/><Relationship Id="rId1980" Type="http://schemas.openxmlformats.org/officeDocument/2006/relationships/hyperlink" Target="http://pbs.twimg.com/profile_images/842342360054919168/R4MW4Gz-_normal.jpg" TargetMode="External"/><Relationship Id="rId2617" Type="http://schemas.openxmlformats.org/officeDocument/2006/relationships/hyperlink" Target="http://pbs.twimg.com/profile_images/922100745079582720/SReANz_7_normal.jpg" TargetMode="External"/><Relationship Id="rId2824" Type="http://schemas.openxmlformats.org/officeDocument/2006/relationships/hyperlink" Target="http://pbs.twimg.com/profile_images/873233168526065664/3P9eo0Ze_normal.jpg" TargetMode="External"/><Relationship Id="rId65" Type="http://schemas.openxmlformats.org/officeDocument/2006/relationships/hyperlink" Target="https://t.co/C9iKydtowU" TargetMode="External"/><Relationship Id="rId1426" Type="http://schemas.openxmlformats.org/officeDocument/2006/relationships/hyperlink" Target="http://pbs.twimg.com/profile_images/762545088979492864/QcxY1H86_normal.jpg" TargetMode="External"/><Relationship Id="rId1633" Type="http://schemas.openxmlformats.org/officeDocument/2006/relationships/hyperlink" Target="http://pbs.twimg.com/profile_images/665621856997765125/BAMgY2Qt_normal.jpg" TargetMode="External"/><Relationship Id="rId1840" Type="http://schemas.openxmlformats.org/officeDocument/2006/relationships/hyperlink" Target="http://pbs.twimg.com/profile_images/488988591708569600/fzNsmEd5_normal.png" TargetMode="External"/><Relationship Id="rId4789" Type="http://schemas.openxmlformats.org/officeDocument/2006/relationships/hyperlink" Target="https://twitter.com/bobbtys" TargetMode="External"/><Relationship Id="rId1700" Type="http://schemas.openxmlformats.org/officeDocument/2006/relationships/hyperlink" Target="http://pbs.twimg.com/profile_images/875924059082510336/p-meXzgo_normal.jpg" TargetMode="External"/><Relationship Id="rId3598" Type="http://schemas.openxmlformats.org/officeDocument/2006/relationships/hyperlink" Target="https://twitter.com/sebas_yeah" TargetMode="External"/><Relationship Id="rId4649" Type="http://schemas.openxmlformats.org/officeDocument/2006/relationships/hyperlink" Target="https://twitter.com/stephenxshinoda" TargetMode="External"/><Relationship Id="rId4856" Type="http://schemas.openxmlformats.org/officeDocument/2006/relationships/hyperlink" Target="https://twitter.com/loooosid" TargetMode="External"/><Relationship Id="rId3458" Type="http://schemas.openxmlformats.org/officeDocument/2006/relationships/hyperlink" Target="https://twitter.com/_makogaming" TargetMode="External"/><Relationship Id="rId3665" Type="http://schemas.openxmlformats.org/officeDocument/2006/relationships/hyperlink" Target="https://twitter.com/philmohney" TargetMode="External"/><Relationship Id="rId3872" Type="http://schemas.openxmlformats.org/officeDocument/2006/relationships/hyperlink" Target="https://twitter.com/roguerts" TargetMode="External"/><Relationship Id="rId4509" Type="http://schemas.openxmlformats.org/officeDocument/2006/relationships/hyperlink" Target="https://twitter.com/rimrim0103" TargetMode="External"/><Relationship Id="rId4716" Type="http://schemas.openxmlformats.org/officeDocument/2006/relationships/hyperlink" Target="https://twitter.com/tera_niconico" TargetMode="External"/><Relationship Id="rId379" Type="http://schemas.openxmlformats.org/officeDocument/2006/relationships/hyperlink" Target="https://t.co/e4FFU4MqEs" TargetMode="External"/><Relationship Id="rId586" Type="http://schemas.openxmlformats.org/officeDocument/2006/relationships/hyperlink" Target="https://t.co/j1rzJ6gm0D" TargetMode="External"/><Relationship Id="rId793" Type="http://schemas.openxmlformats.org/officeDocument/2006/relationships/hyperlink" Target="https://t.co/EjTTQDMnVL" TargetMode="External"/><Relationship Id="rId2267" Type="http://schemas.openxmlformats.org/officeDocument/2006/relationships/hyperlink" Target="http://pbs.twimg.com/profile_images/922109008550531072/8oarO4Eu_normal.jpg" TargetMode="External"/><Relationship Id="rId2474" Type="http://schemas.openxmlformats.org/officeDocument/2006/relationships/hyperlink" Target="http://pbs.twimg.com/profile_images/860746428628426752/-hnCnil3_normal.jpg" TargetMode="External"/><Relationship Id="rId2681" Type="http://schemas.openxmlformats.org/officeDocument/2006/relationships/hyperlink" Target="http://pbs.twimg.com/profile_images/909652653671686144/gsuWVje9_normal.jpg" TargetMode="External"/><Relationship Id="rId3318" Type="http://schemas.openxmlformats.org/officeDocument/2006/relationships/hyperlink" Target="https://twitter.com/destinytheking" TargetMode="External"/><Relationship Id="rId3525" Type="http://schemas.openxmlformats.org/officeDocument/2006/relationships/hyperlink" Target="https://twitter.com/omgitsalia" TargetMode="External"/><Relationship Id="rId4923" Type="http://schemas.openxmlformats.org/officeDocument/2006/relationships/hyperlink" Target="https://twitter.com/skorpi1994" TargetMode="External"/><Relationship Id="rId239" Type="http://schemas.openxmlformats.org/officeDocument/2006/relationships/hyperlink" Target="http://t.co/SF6VfO8222" TargetMode="External"/><Relationship Id="rId446" Type="http://schemas.openxmlformats.org/officeDocument/2006/relationships/hyperlink" Target="https://t.co/q5GcsxET1P" TargetMode="External"/><Relationship Id="rId653" Type="http://schemas.openxmlformats.org/officeDocument/2006/relationships/hyperlink" Target="https://t.co/tjTK9g4sGh" TargetMode="External"/><Relationship Id="rId1076" Type="http://schemas.openxmlformats.org/officeDocument/2006/relationships/hyperlink" Target="http://pbs.twimg.com/profile_images/922917165858095104/oYnd9u3Q_normal.jpg" TargetMode="External"/><Relationship Id="rId1283" Type="http://schemas.openxmlformats.org/officeDocument/2006/relationships/hyperlink" Target="http://pbs.twimg.com/profile_images/782701035240521728/sX7-Z18f_normal.jpg" TargetMode="External"/><Relationship Id="rId1490" Type="http://schemas.openxmlformats.org/officeDocument/2006/relationships/hyperlink" Target="http://pbs.twimg.com/profile_images/927351337444032512/8UdkNXT9_normal.jpg" TargetMode="External"/><Relationship Id="rId2127" Type="http://schemas.openxmlformats.org/officeDocument/2006/relationships/hyperlink" Target="http://pbs.twimg.com/profile_images/904514289741963264/2IqdD4wB_normal.jpg" TargetMode="External"/><Relationship Id="rId2334" Type="http://schemas.openxmlformats.org/officeDocument/2006/relationships/hyperlink" Target="http://pbs.twimg.com/profile_images/917910045031100418/Y_wZ21LI_normal.jpg" TargetMode="External"/><Relationship Id="rId3732" Type="http://schemas.openxmlformats.org/officeDocument/2006/relationships/hyperlink" Target="https://twitter.com/xxuk_tannerxx" TargetMode="External"/><Relationship Id="rId306" Type="http://schemas.openxmlformats.org/officeDocument/2006/relationships/hyperlink" Target="https://t.co/SJf8kqHiIC" TargetMode="External"/><Relationship Id="rId860" Type="http://schemas.openxmlformats.org/officeDocument/2006/relationships/hyperlink" Target="http://pbs.twimg.com/profile_images/898548769981059074/2_dKcezO_normal.jpg" TargetMode="External"/><Relationship Id="rId1143" Type="http://schemas.openxmlformats.org/officeDocument/2006/relationships/hyperlink" Target="http://pbs.twimg.com/profile_images/925634806204874752/dXcxnELs_normal.jpg" TargetMode="External"/><Relationship Id="rId2541" Type="http://schemas.openxmlformats.org/officeDocument/2006/relationships/hyperlink" Target="http://pbs.twimg.com/profile_images/786673274281402368/Guf8i9rp_normal.jpg" TargetMode="External"/><Relationship Id="rId4299" Type="http://schemas.openxmlformats.org/officeDocument/2006/relationships/hyperlink" Target="https://twitter.com/pascalmelgert" TargetMode="External"/><Relationship Id="rId513" Type="http://schemas.openxmlformats.org/officeDocument/2006/relationships/hyperlink" Target="https://t.co/5MBzdQb3xz" TargetMode="External"/><Relationship Id="rId720" Type="http://schemas.openxmlformats.org/officeDocument/2006/relationships/hyperlink" Target="https://t.co/IwjG4CWKjR" TargetMode="External"/><Relationship Id="rId1350" Type="http://schemas.openxmlformats.org/officeDocument/2006/relationships/hyperlink" Target="http://pbs.twimg.com/profile_images/513622033008054272/yi3IR--V_normal.jpeg" TargetMode="External"/><Relationship Id="rId2401" Type="http://schemas.openxmlformats.org/officeDocument/2006/relationships/hyperlink" Target="http://pbs.twimg.com/profile_images/695957721665765377/V50ITfKl_normal.jpg" TargetMode="External"/><Relationship Id="rId4159" Type="http://schemas.openxmlformats.org/officeDocument/2006/relationships/hyperlink" Target="https://twitter.com/bfallforyou" TargetMode="External"/><Relationship Id="rId1003" Type="http://schemas.openxmlformats.org/officeDocument/2006/relationships/hyperlink" Target="http://pbs.twimg.com/profile_images/927143927311876097/xj5CmRIb_normal.jpg" TargetMode="External"/><Relationship Id="rId1210" Type="http://schemas.openxmlformats.org/officeDocument/2006/relationships/hyperlink" Target="http://pbs.twimg.com/profile_images/778886785128468480/Ho73nb8W_normal.jpg" TargetMode="External"/><Relationship Id="rId4366" Type="http://schemas.openxmlformats.org/officeDocument/2006/relationships/hyperlink" Target="https://twitter.com/awesomejf03" TargetMode="External"/><Relationship Id="rId4573" Type="http://schemas.openxmlformats.org/officeDocument/2006/relationships/hyperlink" Target="https://twitter.com/apexsyeq" TargetMode="External"/><Relationship Id="rId4780" Type="http://schemas.openxmlformats.org/officeDocument/2006/relationships/hyperlink" Target="https://twitter.com/unoquatrotres" TargetMode="External"/><Relationship Id="rId3175" Type="http://schemas.openxmlformats.org/officeDocument/2006/relationships/hyperlink" Target="https://twitter.com/tetsusaiga21" TargetMode="External"/><Relationship Id="rId3382" Type="http://schemas.openxmlformats.org/officeDocument/2006/relationships/hyperlink" Target="https://twitter.com/rlx_rsa" TargetMode="External"/><Relationship Id="rId4019" Type="http://schemas.openxmlformats.org/officeDocument/2006/relationships/hyperlink" Target="https://twitter.com/floco_o" TargetMode="External"/><Relationship Id="rId4226" Type="http://schemas.openxmlformats.org/officeDocument/2006/relationships/hyperlink" Target="https://twitter.com/amtenjtc" TargetMode="External"/><Relationship Id="rId4433" Type="http://schemas.openxmlformats.org/officeDocument/2006/relationships/hyperlink" Target="https://twitter.com/eduardo26381" TargetMode="External"/><Relationship Id="rId4640" Type="http://schemas.openxmlformats.org/officeDocument/2006/relationships/hyperlink" Target="https://twitter.com/danimalmi" TargetMode="External"/><Relationship Id="rId2191" Type="http://schemas.openxmlformats.org/officeDocument/2006/relationships/hyperlink" Target="http://pbs.twimg.com/profile_images/659351679825915905/CKfI1yIw_normal.jpg" TargetMode="External"/><Relationship Id="rId3035" Type="http://schemas.openxmlformats.org/officeDocument/2006/relationships/hyperlink" Target="https://twitter.com/denney_wasted" TargetMode="External"/><Relationship Id="rId3242" Type="http://schemas.openxmlformats.org/officeDocument/2006/relationships/hyperlink" Target="https://twitter.com/intenyisout" TargetMode="External"/><Relationship Id="rId4500" Type="http://schemas.openxmlformats.org/officeDocument/2006/relationships/hyperlink" Target="https://twitter.com/lucat1234ll" TargetMode="External"/><Relationship Id="rId163" Type="http://schemas.openxmlformats.org/officeDocument/2006/relationships/hyperlink" Target="https://t.co/7K5nXXFaFl" TargetMode="External"/><Relationship Id="rId370" Type="http://schemas.openxmlformats.org/officeDocument/2006/relationships/hyperlink" Target="https://t.co/jZWU1vCbFC" TargetMode="External"/><Relationship Id="rId2051" Type="http://schemas.openxmlformats.org/officeDocument/2006/relationships/hyperlink" Target="http://pbs.twimg.com/profile_images/774732709251997697/yY0OaWNv_normal.jpg" TargetMode="External"/><Relationship Id="rId3102" Type="http://schemas.openxmlformats.org/officeDocument/2006/relationships/hyperlink" Target="https://twitter.com/kinguinit" TargetMode="External"/><Relationship Id="rId230" Type="http://schemas.openxmlformats.org/officeDocument/2006/relationships/hyperlink" Target="https://t.co/1kMvdPbUXC" TargetMode="External"/><Relationship Id="rId2868" Type="http://schemas.openxmlformats.org/officeDocument/2006/relationships/hyperlink" Target="http://pbs.twimg.com/profile_images/1335087566/piet_mondrian_tableau_11_1921-25_normal.jpg" TargetMode="External"/><Relationship Id="rId3919" Type="http://schemas.openxmlformats.org/officeDocument/2006/relationships/hyperlink" Target="https://twitter.com/hiro8drunkwoman" TargetMode="External"/><Relationship Id="rId4083" Type="http://schemas.openxmlformats.org/officeDocument/2006/relationships/hyperlink" Target="https://twitter.com/iamprototype_" TargetMode="External"/><Relationship Id="rId1677" Type="http://schemas.openxmlformats.org/officeDocument/2006/relationships/hyperlink" Target="http://abs.twimg.com/sticky/default_profile_images/default_profile_normal.png" TargetMode="External"/><Relationship Id="rId1884" Type="http://schemas.openxmlformats.org/officeDocument/2006/relationships/hyperlink" Target="http://pbs.twimg.com/profile_images/879644573286494209/G9fzQ8Oe_normal.jpg" TargetMode="External"/><Relationship Id="rId2728" Type="http://schemas.openxmlformats.org/officeDocument/2006/relationships/hyperlink" Target="http://pbs.twimg.com/profile_images/735455264598544384/aYc6FdSh_normal.jpg" TargetMode="External"/><Relationship Id="rId2935" Type="http://schemas.openxmlformats.org/officeDocument/2006/relationships/hyperlink" Target="https://twitter.com/staceywwfc" TargetMode="External"/><Relationship Id="rId4290" Type="http://schemas.openxmlformats.org/officeDocument/2006/relationships/hyperlink" Target="https://twitter.com/metamol_r6s" TargetMode="External"/><Relationship Id="rId907" Type="http://schemas.openxmlformats.org/officeDocument/2006/relationships/hyperlink" Target="http://pbs.twimg.com/profile_images/885252291649048576/p8FchZX-_normal.jpg" TargetMode="External"/><Relationship Id="rId1537" Type="http://schemas.openxmlformats.org/officeDocument/2006/relationships/hyperlink" Target="http://pbs.twimg.com/profile_images/818987399711596545/lNfiWmwP_normal.jpg" TargetMode="External"/><Relationship Id="rId1744" Type="http://schemas.openxmlformats.org/officeDocument/2006/relationships/hyperlink" Target="http://pbs.twimg.com/profile_images/918093865931776000/CPqnvCVN_normal.jpg" TargetMode="External"/><Relationship Id="rId1951" Type="http://schemas.openxmlformats.org/officeDocument/2006/relationships/hyperlink" Target="http://pbs.twimg.com/profile_images/892175725448630272/QZXHTVK__normal.jpg" TargetMode="External"/><Relationship Id="rId4150" Type="http://schemas.openxmlformats.org/officeDocument/2006/relationships/hyperlink" Target="https://twitter.com/mrgarbanso" TargetMode="External"/><Relationship Id="rId36" Type="http://schemas.openxmlformats.org/officeDocument/2006/relationships/hyperlink" Target="https://t.co/ZY3K25cjQK" TargetMode="External"/><Relationship Id="rId1604" Type="http://schemas.openxmlformats.org/officeDocument/2006/relationships/hyperlink" Target="http://pbs.twimg.com/profile_images/875625279032410113/njcULD4C_normal.jpg" TargetMode="External"/><Relationship Id="rId4010" Type="http://schemas.openxmlformats.org/officeDocument/2006/relationships/hyperlink" Target="https://twitter.com/governornacho" TargetMode="External"/><Relationship Id="rId1811" Type="http://schemas.openxmlformats.org/officeDocument/2006/relationships/hyperlink" Target="http://pbs.twimg.com/profile_images/898671862225305600/pGSk8vhD_normal.jpg" TargetMode="External"/><Relationship Id="rId3569" Type="http://schemas.openxmlformats.org/officeDocument/2006/relationships/hyperlink" Target="https://twitter.com/gamelff" TargetMode="External"/><Relationship Id="rId697" Type="http://schemas.openxmlformats.org/officeDocument/2006/relationships/hyperlink" Target="https://t.co/pi5VmKFkNb" TargetMode="External"/><Relationship Id="rId2378" Type="http://schemas.openxmlformats.org/officeDocument/2006/relationships/hyperlink" Target="http://pbs.twimg.com/profile_images/911938348482101248/1nDzoGY__normal.jpg" TargetMode="External"/><Relationship Id="rId3429" Type="http://schemas.openxmlformats.org/officeDocument/2006/relationships/hyperlink" Target="https://twitter.com/stunasii" TargetMode="External"/><Relationship Id="rId3776" Type="http://schemas.openxmlformats.org/officeDocument/2006/relationships/hyperlink" Target="https://twitter.com/tradenationcrew" TargetMode="External"/><Relationship Id="rId3983" Type="http://schemas.openxmlformats.org/officeDocument/2006/relationships/hyperlink" Target="https://twitter.com/_lordstorm_" TargetMode="External"/><Relationship Id="rId4827" Type="http://schemas.openxmlformats.org/officeDocument/2006/relationships/hyperlink" Target="https://twitter.com/gfxcoach" TargetMode="External"/><Relationship Id="rId1187" Type="http://schemas.openxmlformats.org/officeDocument/2006/relationships/hyperlink" Target="http://pbs.twimg.com/profile_images/927222840067284993/102BOOK1_normal.jpg" TargetMode="External"/><Relationship Id="rId2585" Type="http://schemas.openxmlformats.org/officeDocument/2006/relationships/hyperlink" Target="http://pbs.twimg.com/profile_images/883461600853856257/Jz0AV4_C_normal.jpg" TargetMode="External"/><Relationship Id="rId2792" Type="http://schemas.openxmlformats.org/officeDocument/2006/relationships/hyperlink" Target="http://pbs.twimg.com/profile_images/880840621069651969/Og5BTabJ_normal.jpg" TargetMode="External"/><Relationship Id="rId3636" Type="http://schemas.openxmlformats.org/officeDocument/2006/relationships/hyperlink" Target="https://twitter.com/_p9" TargetMode="External"/><Relationship Id="rId3843" Type="http://schemas.openxmlformats.org/officeDocument/2006/relationships/hyperlink" Target="https://twitter.com/banditodorrito" TargetMode="External"/><Relationship Id="rId557" Type="http://schemas.openxmlformats.org/officeDocument/2006/relationships/hyperlink" Target="https://t.co/cqzcoug3T6" TargetMode="External"/><Relationship Id="rId764" Type="http://schemas.openxmlformats.org/officeDocument/2006/relationships/hyperlink" Target="https://t.co/m5zIwhqkfa" TargetMode="External"/><Relationship Id="rId971" Type="http://schemas.openxmlformats.org/officeDocument/2006/relationships/hyperlink" Target="http://pbs.twimg.com/profile_images/743330174490423296/B6FSn-za_normal.jpg" TargetMode="External"/><Relationship Id="rId1394" Type="http://schemas.openxmlformats.org/officeDocument/2006/relationships/hyperlink" Target="http://pbs.twimg.com/profile_images/855000521563938816/LiMIOJRK_normal.jpg" TargetMode="External"/><Relationship Id="rId2238" Type="http://schemas.openxmlformats.org/officeDocument/2006/relationships/hyperlink" Target="http://pbs.twimg.com/profile_images/912518779170471936/JUxQZcEa_normal.jpg" TargetMode="External"/><Relationship Id="rId2445" Type="http://schemas.openxmlformats.org/officeDocument/2006/relationships/hyperlink" Target="http://pbs.twimg.com/profile_images/926547985101713409/sd9Kf6h-_normal.jpg" TargetMode="External"/><Relationship Id="rId2652" Type="http://schemas.openxmlformats.org/officeDocument/2006/relationships/hyperlink" Target="http://pbs.twimg.com/profile_images/821463566347882497/nkGICP_o_normal.jpg" TargetMode="External"/><Relationship Id="rId3703" Type="http://schemas.openxmlformats.org/officeDocument/2006/relationships/hyperlink" Target="https://twitter.com/tyrrellc99" TargetMode="External"/><Relationship Id="rId3910" Type="http://schemas.openxmlformats.org/officeDocument/2006/relationships/hyperlink" Target="https://twitter.com/streamertweets" TargetMode="External"/><Relationship Id="rId417" Type="http://schemas.openxmlformats.org/officeDocument/2006/relationships/hyperlink" Target="https://t.co/HbkJeuYwPt" TargetMode="External"/><Relationship Id="rId624" Type="http://schemas.openxmlformats.org/officeDocument/2006/relationships/hyperlink" Target="https://t.co/5b4lFCSfoZ" TargetMode="External"/><Relationship Id="rId831" Type="http://schemas.openxmlformats.org/officeDocument/2006/relationships/hyperlink" Target="https://t.co/a6ZIaJGsbK" TargetMode="External"/><Relationship Id="rId1047" Type="http://schemas.openxmlformats.org/officeDocument/2006/relationships/hyperlink" Target="http://pbs.twimg.com/profile_images/584611500356145152/MNVd2LAZ_normal.jpg" TargetMode="External"/><Relationship Id="rId1254" Type="http://schemas.openxmlformats.org/officeDocument/2006/relationships/hyperlink" Target="http://pbs.twimg.com/profile_images/843552842057039873/Fy3Q7vrY_normal.jpg" TargetMode="External"/><Relationship Id="rId1461" Type="http://schemas.openxmlformats.org/officeDocument/2006/relationships/hyperlink" Target="http://pbs.twimg.com/profile_images/631702328140173312/v3lOTmhX_normal.png" TargetMode="External"/><Relationship Id="rId2305" Type="http://schemas.openxmlformats.org/officeDocument/2006/relationships/hyperlink" Target="http://pbs.twimg.com/profile_images/916242163960307712/mlh_Q53S_normal.jpg" TargetMode="External"/><Relationship Id="rId2512" Type="http://schemas.openxmlformats.org/officeDocument/2006/relationships/hyperlink" Target="http://pbs.twimg.com/profile_images/454260343074590720/yiqZxEoN_normal.jpeg" TargetMode="External"/><Relationship Id="rId1114" Type="http://schemas.openxmlformats.org/officeDocument/2006/relationships/hyperlink" Target="http://pbs.twimg.com/profile_images/890503798149464064/EfHxYmBN_normal.jpg" TargetMode="External"/><Relationship Id="rId1321" Type="http://schemas.openxmlformats.org/officeDocument/2006/relationships/hyperlink" Target="http://pbs.twimg.com/profile_images/630939559157608448/3E-zr5gO_normal.jpg" TargetMode="External"/><Relationship Id="rId4477" Type="http://schemas.openxmlformats.org/officeDocument/2006/relationships/hyperlink" Target="https://twitter.com/gfcalexx" TargetMode="External"/><Relationship Id="rId4684" Type="http://schemas.openxmlformats.org/officeDocument/2006/relationships/hyperlink" Target="https://twitter.com/ronaldbarrett21" TargetMode="External"/><Relationship Id="rId4891" Type="http://schemas.openxmlformats.org/officeDocument/2006/relationships/hyperlink" Target="https://twitter.com/_harrimann_" TargetMode="External"/><Relationship Id="rId3079" Type="http://schemas.openxmlformats.org/officeDocument/2006/relationships/hyperlink" Target="https://twitter.com/q_zyq" TargetMode="External"/><Relationship Id="rId3286" Type="http://schemas.openxmlformats.org/officeDocument/2006/relationships/hyperlink" Target="https://twitter.com/vincent95100" TargetMode="External"/><Relationship Id="rId3493" Type="http://schemas.openxmlformats.org/officeDocument/2006/relationships/hyperlink" Target="https://twitter.com/kevinostosky9" TargetMode="External"/><Relationship Id="rId4337" Type="http://schemas.openxmlformats.org/officeDocument/2006/relationships/hyperlink" Target="https://twitter.com/daikon_orosi064" TargetMode="External"/><Relationship Id="rId4544" Type="http://schemas.openxmlformats.org/officeDocument/2006/relationships/hyperlink" Target="https://twitter.com/juliensgd" TargetMode="External"/><Relationship Id="rId2095" Type="http://schemas.openxmlformats.org/officeDocument/2006/relationships/hyperlink" Target="http://pbs.twimg.com/profile_images/2561863128/2xy34fh80uuwoj5p2irn_normal.jpeg" TargetMode="External"/><Relationship Id="rId3146" Type="http://schemas.openxmlformats.org/officeDocument/2006/relationships/hyperlink" Target="https://twitter.com/zmvdnxght" TargetMode="External"/><Relationship Id="rId3353" Type="http://schemas.openxmlformats.org/officeDocument/2006/relationships/hyperlink" Target="https://twitter.com/mauricio_qbueno" TargetMode="External"/><Relationship Id="rId4751" Type="http://schemas.openxmlformats.org/officeDocument/2006/relationships/hyperlink" Target="https://twitter.com/lajtfdivision" TargetMode="External"/><Relationship Id="rId274" Type="http://schemas.openxmlformats.org/officeDocument/2006/relationships/hyperlink" Target="https://t.co/6Wmzah4Azh" TargetMode="External"/><Relationship Id="rId481" Type="http://schemas.openxmlformats.org/officeDocument/2006/relationships/hyperlink" Target="https://t.co/LQ4OHpL1Js" TargetMode="External"/><Relationship Id="rId2162" Type="http://schemas.openxmlformats.org/officeDocument/2006/relationships/hyperlink" Target="http://pbs.twimg.com/profile_images/867342974128193536/J3ZEHBKh_normal.jpg" TargetMode="External"/><Relationship Id="rId3006" Type="http://schemas.openxmlformats.org/officeDocument/2006/relationships/hyperlink" Target="https://twitter.com/youtube" TargetMode="External"/><Relationship Id="rId3560" Type="http://schemas.openxmlformats.org/officeDocument/2006/relationships/hyperlink" Target="https://twitter.com/anchorgamessa" TargetMode="External"/><Relationship Id="rId4404" Type="http://schemas.openxmlformats.org/officeDocument/2006/relationships/hyperlink" Target="https://twitter.com/val__598" TargetMode="External"/><Relationship Id="rId4611" Type="http://schemas.openxmlformats.org/officeDocument/2006/relationships/hyperlink" Target="https://twitter.com/ayokevv_" TargetMode="External"/><Relationship Id="rId134" Type="http://schemas.openxmlformats.org/officeDocument/2006/relationships/hyperlink" Target="https://t.co/2OTjPcphTs" TargetMode="External"/><Relationship Id="rId3213" Type="http://schemas.openxmlformats.org/officeDocument/2006/relationships/hyperlink" Target="https://twitter.com/quanflix_" TargetMode="External"/><Relationship Id="rId3420" Type="http://schemas.openxmlformats.org/officeDocument/2006/relationships/hyperlink" Target="https://twitter.com/robz___" TargetMode="External"/><Relationship Id="rId341" Type="http://schemas.openxmlformats.org/officeDocument/2006/relationships/hyperlink" Target="https://t.co/QUNPTHw1l2" TargetMode="External"/><Relationship Id="rId2022" Type="http://schemas.openxmlformats.org/officeDocument/2006/relationships/hyperlink" Target="http://pbs.twimg.com/profile_images/898504817819168769/uuLXn6-K_normal.jpg" TargetMode="External"/><Relationship Id="rId2979" Type="http://schemas.openxmlformats.org/officeDocument/2006/relationships/hyperlink" Target="https://twitter.com/fpscafe_au_lait" TargetMode="External"/><Relationship Id="rId201" Type="http://schemas.openxmlformats.org/officeDocument/2006/relationships/hyperlink" Target="https://t.co/BZzlsTgjKv" TargetMode="External"/><Relationship Id="rId1788" Type="http://schemas.openxmlformats.org/officeDocument/2006/relationships/hyperlink" Target="http://pbs.twimg.com/profile_images/884354513880186880/_o2Sa6hQ_normal.jpg" TargetMode="External"/><Relationship Id="rId1995" Type="http://schemas.openxmlformats.org/officeDocument/2006/relationships/hyperlink" Target="http://pbs.twimg.com/profile_images/926174232048013318/94XtOoaF_normal.jpg" TargetMode="External"/><Relationship Id="rId2839" Type="http://schemas.openxmlformats.org/officeDocument/2006/relationships/hyperlink" Target="http://pbs.twimg.com/profile_images/889927233367887874/WHAz8Llq_normal.jpg" TargetMode="External"/><Relationship Id="rId4194" Type="http://schemas.openxmlformats.org/officeDocument/2006/relationships/hyperlink" Target="https://twitter.com/air_wols" TargetMode="External"/><Relationship Id="rId1648" Type="http://schemas.openxmlformats.org/officeDocument/2006/relationships/hyperlink" Target="http://pbs.twimg.com/profile_images/842778775192588289/bbXWnHXv_normal.jpg" TargetMode="External"/><Relationship Id="rId4054" Type="http://schemas.openxmlformats.org/officeDocument/2006/relationships/hyperlink" Target="https://twitter.com/sam_stoneman" TargetMode="External"/><Relationship Id="rId4261" Type="http://schemas.openxmlformats.org/officeDocument/2006/relationships/hyperlink" Target="https://twitter.com/basedenzii" TargetMode="External"/><Relationship Id="rId1508" Type="http://schemas.openxmlformats.org/officeDocument/2006/relationships/hyperlink" Target="http://pbs.twimg.com/profile_images/915544794214092800/hVy1pmcz_normal.jpg" TargetMode="External"/><Relationship Id="rId1855" Type="http://schemas.openxmlformats.org/officeDocument/2006/relationships/hyperlink" Target="http://pbs.twimg.com/profile_images/916073542227234816/okbWYah1_normal.jpg" TargetMode="External"/><Relationship Id="rId2906" Type="http://schemas.openxmlformats.org/officeDocument/2006/relationships/hyperlink" Target="https://twitter.com/johnstezer" TargetMode="External"/><Relationship Id="rId3070" Type="http://schemas.openxmlformats.org/officeDocument/2006/relationships/hyperlink" Target="https://twitter.com/srtosmiith" TargetMode="External"/><Relationship Id="rId4121" Type="http://schemas.openxmlformats.org/officeDocument/2006/relationships/hyperlink" Target="https://twitter.com/lokolestat" TargetMode="External"/><Relationship Id="rId1715" Type="http://schemas.openxmlformats.org/officeDocument/2006/relationships/hyperlink" Target="http://pbs.twimg.com/profile_images/923541560410521600/Ls_hMFaw_normal.jpg" TargetMode="External"/><Relationship Id="rId1922" Type="http://schemas.openxmlformats.org/officeDocument/2006/relationships/hyperlink" Target="http://pbs.twimg.com/profile_images/694405029/lab2-2_normal.jpg" TargetMode="External"/><Relationship Id="rId3887" Type="http://schemas.openxmlformats.org/officeDocument/2006/relationships/hyperlink" Target="https://twitter.com/twitchrtcbot" TargetMode="External"/><Relationship Id="rId4938" Type="http://schemas.openxmlformats.org/officeDocument/2006/relationships/printerSettings" Target="../printerSettings/printerSettings2.bin"/><Relationship Id="rId2489" Type="http://schemas.openxmlformats.org/officeDocument/2006/relationships/hyperlink" Target="http://pbs.twimg.com/profile_images/2489202998/mjht3re4rfgs7dq0lwbp_normal.jpeg" TargetMode="External"/><Relationship Id="rId2696" Type="http://schemas.openxmlformats.org/officeDocument/2006/relationships/hyperlink" Target="http://pbs.twimg.com/profile_images/908039147755106304/qk7nMQSX_normal.jpg" TargetMode="External"/><Relationship Id="rId3747" Type="http://schemas.openxmlformats.org/officeDocument/2006/relationships/hyperlink" Target="https://twitter.com/djwells212" TargetMode="External"/><Relationship Id="rId3954" Type="http://schemas.openxmlformats.org/officeDocument/2006/relationships/hyperlink" Target="https://twitter.com/xavigonzalezmar" TargetMode="External"/><Relationship Id="rId668" Type="http://schemas.openxmlformats.org/officeDocument/2006/relationships/hyperlink" Target="https://t.co/TdmlpkHRhv" TargetMode="External"/><Relationship Id="rId875" Type="http://schemas.openxmlformats.org/officeDocument/2006/relationships/hyperlink" Target="http://pbs.twimg.com/profile_images/924930099874369536/SaLJ-v3P_normal.jpg" TargetMode="External"/><Relationship Id="rId1298" Type="http://schemas.openxmlformats.org/officeDocument/2006/relationships/hyperlink" Target="http://pbs.twimg.com/profile_images/656155875112038401/n4MKvbSV_normal.jpg" TargetMode="External"/><Relationship Id="rId2349" Type="http://schemas.openxmlformats.org/officeDocument/2006/relationships/hyperlink" Target="http://pbs.twimg.com/profile_images/926705432315523073/_z4uLeMb_normal.jpg" TargetMode="External"/><Relationship Id="rId2556" Type="http://schemas.openxmlformats.org/officeDocument/2006/relationships/hyperlink" Target="http://pbs.twimg.com/profile_images/927017764946096128/tQPSlAJ0_normal.jpg" TargetMode="External"/><Relationship Id="rId2763" Type="http://schemas.openxmlformats.org/officeDocument/2006/relationships/hyperlink" Target="http://pbs.twimg.com/profile_images/925594693391540224/8v7Qn8nx_normal.jpg" TargetMode="External"/><Relationship Id="rId2970" Type="http://schemas.openxmlformats.org/officeDocument/2006/relationships/hyperlink" Target="https://twitter.com/staypuregg" TargetMode="External"/><Relationship Id="rId3607" Type="http://schemas.openxmlformats.org/officeDocument/2006/relationships/hyperlink" Target="https://twitter.com/flyrts" TargetMode="External"/><Relationship Id="rId3814" Type="http://schemas.openxmlformats.org/officeDocument/2006/relationships/hyperlink" Target="https://twitter.com/hunterczarneck1" TargetMode="External"/><Relationship Id="rId528" Type="http://schemas.openxmlformats.org/officeDocument/2006/relationships/hyperlink" Target="https://t.co/TFm8UFDToD" TargetMode="External"/><Relationship Id="rId735" Type="http://schemas.openxmlformats.org/officeDocument/2006/relationships/hyperlink" Target="https://t.co/S9LqWaM9FT" TargetMode="External"/><Relationship Id="rId942" Type="http://schemas.openxmlformats.org/officeDocument/2006/relationships/hyperlink" Target="http://pbs.twimg.com/profile_images/901751233064689665/-GkBsAji_normal.jpg" TargetMode="External"/><Relationship Id="rId1158" Type="http://schemas.openxmlformats.org/officeDocument/2006/relationships/hyperlink" Target="http://pbs.twimg.com/profile_images/622097332625121285/2ee5II2B_normal.jpg" TargetMode="External"/><Relationship Id="rId1365" Type="http://schemas.openxmlformats.org/officeDocument/2006/relationships/hyperlink" Target="http://pbs.twimg.com/profile_images/925786449353629696/iz8hzeVB_normal.jpg" TargetMode="External"/><Relationship Id="rId1572" Type="http://schemas.openxmlformats.org/officeDocument/2006/relationships/hyperlink" Target="http://pbs.twimg.com/profile_images/898916492124848129/HrX5n0Pe_normal.jpg" TargetMode="External"/><Relationship Id="rId2209" Type="http://schemas.openxmlformats.org/officeDocument/2006/relationships/hyperlink" Target="http://pbs.twimg.com/profile_images/918543983642636289/sixpgmqu_normal.jpg" TargetMode="External"/><Relationship Id="rId2416" Type="http://schemas.openxmlformats.org/officeDocument/2006/relationships/hyperlink" Target="http://pbs.twimg.com/profile_images/904430109418913793/r37LHlC2_normal.jpg" TargetMode="External"/><Relationship Id="rId2623" Type="http://schemas.openxmlformats.org/officeDocument/2006/relationships/hyperlink" Target="http://pbs.twimg.com/profile_images/921445624280522753/UJfZ-6Y3_normal.jpg" TargetMode="External"/><Relationship Id="rId1018" Type="http://schemas.openxmlformats.org/officeDocument/2006/relationships/hyperlink" Target="http://pbs.twimg.com/profile_images/854969203580973057/qMM6P1gv_normal.jpg" TargetMode="External"/><Relationship Id="rId1225" Type="http://schemas.openxmlformats.org/officeDocument/2006/relationships/hyperlink" Target="http://pbs.twimg.com/profile_images/895051989557669888/OrAZ8Cz9_normal.jpg" TargetMode="External"/><Relationship Id="rId1432" Type="http://schemas.openxmlformats.org/officeDocument/2006/relationships/hyperlink" Target="http://pbs.twimg.com/profile_images/921013700202508288/vFfwaQWJ_normal.jpg" TargetMode="External"/><Relationship Id="rId2830" Type="http://schemas.openxmlformats.org/officeDocument/2006/relationships/hyperlink" Target="http://pbs.twimg.com/profile_images/906347874518265857/ES06zXw6_normal.jpg" TargetMode="External"/><Relationship Id="rId4588" Type="http://schemas.openxmlformats.org/officeDocument/2006/relationships/hyperlink" Target="https://twitter.com/gabrielthemaxi" TargetMode="External"/><Relationship Id="rId71" Type="http://schemas.openxmlformats.org/officeDocument/2006/relationships/hyperlink" Target="https://t.co/OtN6B4CVHy" TargetMode="External"/><Relationship Id="rId802" Type="http://schemas.openxmlformats.org/officeDocument/2006/relationships/hyperlink" Target="https://t.co/2QTEvgIFA9" TargetMode="External"/><Relationship Id="rId3397" Type="http://schemas.openxmlformats.org/officeDocument/2006/relationships/hyperlink" Target="https://twitter.com/israellarapino" TargetMode="External"/><Relationship Id="rId4795" Type="http://schemas.openxmlformats.org/officeDocument/2006/relationships/hyperlink" Target="https://twitter.com/rhyolit3" TargetMode="External"/><Relationship Id="rId4448" Type="http://schemas.openxmlformats.org/officeDocument/2006/relationships/hyperlink" Target="https://twitter.com/lphqntom" TargetMode="External"/><Relationship Id="rId4655" Type="http://schemas.openxmlformats.org/officeDocument/2006/relationships/hyperlink" Target="https://twitter.com/lts_kyro" TargetMode="External"/><Relationship Id="rId4862" Type="http://schemas.openxmlformats.org/officeDocument/2006/relationships/hyperlink" Target="https://twitter.com/raccasgaming" TargetMode="External"/><Relationship Id="rId178" Type="http://schemas.openxmlformats.org/officeDocument/2006/relationships/hyperlink" Target="https://t.co/Pjd8KuqQeM" TargetMode="External"/><Relationship Id="rId3257" Type="http://schemas.openxmlformats.org/officeDocument/2006/relationships/hyperlink" Target="https://twitter.com/deelirious13" TargetMode="External"/><Relationship Id="rId3464" Type="http://schemas.openxmlformats.org/officeDocument/2006/relationships/hyperlink" Target="https://twitter.com/fortunabiysk" TargetMode="External"/><Relationship Id="rId3671" Type="http://schemas.openxmlformats.org/officeDocument/2006/relationships/hyperlink" Target="https://twitter.com/solteroduende" TargetMode="External"/><Relationship Id="rId4308" Type="http://schemas.openxmlformats.org/officeDocument/2006/relationships/hyperlink" Target="https://twitter.com/wrathqxz" TargetMode="External"/><Relationship Id="rId4515" Type="http://schemas.openxmlformats.org/officeDocument/2006/relationships/hyperlink" Target="https://twitter.com/byimpleexx" TargetMode="External"/><Relationship Id="rId4722" Type="http://schemas.openxmlformats.org/officeDocument/2006/relationships/hyperlink" Target="https://twitter.com/marouanesama" TargetMode="External"/><Relationship Id="rId385" Type="http://schemas.openxmlformats.org/officeDocument/2006/relationships/hyperlink" Target="https://t.co/WQQftUVNQs" TargetMode="External"/><Relationship Id="rId592" Type="http://schemas.openxmlformats.org/officeDocument/2006/relationships/hyperlink" Target="https://t.co/xW8iIb2SA7" TargetMode="External"/><Relationship Id="rId2066" Type="http://schemas.openxmlformats.org/officeDocument/2006/relationships/hyperlink" Target="http://pbs.twimg.com/profile_images/688700983904464896/kIEDa_cp_normal.jpg" TargetMode="External"/><Relationship Id="rId2273" Type="http://schemas.openxmlformats.org/officeDocument/2006/relationships/hyperlink" Target="http://pbs.twimg.com/profile_images/921679092746981381/Ixbsg4n9_normal.jpg" TargetMode="External"/><Relationship Id="rId2480" Type="http://schemas.openxmlformats.org/officeDocument/2006/relationships/hyperlink" Target="http://pbs.twimg.com/profile_images/809973659104227328/aJUwStsm_normal.jpg" TargetMode="External"/><Relationship Id="rId3117" Type="http://schemas.openxmlformats.org/officeDocument/2006/relationships/hyperlink" Target="https://twitter.com/bakenden" TargetMode="External"/><Relationship Id="rId3324" Type="http://schemas.openxmlformats.org/officeDocument/2006/relationships/hyperlink" Target="https://twitter.com/sammcnufc" TargetMode="External"/><Relationship Id="rId3531" Type="http://schemas.openxmlformats.org/officeDocument/2006/relationships/hyperlink" Target="https://twitter.com/jarabejurasico" TargetMode="External"/><Relationship Id="rId245" Type="http://schemas.openxmlformats.org/officeDocument/2006/relationships/hyperlink" Target="http://t.co/TOhy7vkudt" TargetMode="External"/><Relationship Id="rId452" Type="http://schemas.openxmlformats.org/officeDocument/2006/relationships/hyperlink" Target="http://t.co/dFN1olHlsa" TargetMode="External"/><Relationship Id="rId1082" Type="http://schemas.openxmlformats.org/officeDocument/2006/relationships/hyperlink" Target="http://pbs.twimg.com/profile_images/786782695674159104/Bq08Wybd_normal.jpg" TargetMode="External"/><Relationship Id="rId2133" Type="http://schemas.openxmlformats.org/officeDocument/2006/relationships/hyperlink" Target="http://pbs.twimg.com/profile_images/905444770109063169/_an8jnNq_normal.jpg" TargetMode="External"/><Relationship Id="rId2340" Type="http://schemas.openxmlformats.org/officeDocument/2006/relationships/hyperlink" Target="http://pbs.twimg.com/profile_images/842433893538099201/4TQSW9RE_normal.jpg" TargetMode="External"/><Relationship Id="rId105" Type="http://schemas.openxmlformats.org/officeDocument/2006/relationships/hyperlink" Target="https://t.co/cV8x16VTme" TargetMode="External"/><Relationship Id="rId312" Type="http://schemas.openxmlformats.org/officeDocument/2006/relationships/hyperlink" Target="https://t.co/lMQwZC0lEH" TargetMode="External"/><Relationship Id="rId2200" Type="http://schemas.openxmlformats.org/officeDocument/2006/relationships/hyperlink" Target="http://pbs.twimg.com/profile_images/927495187751952385/wL9pGm1K_normal.jpg" TargetMode="External"/><Relationship Id="rId4098" Type="http://schemas.openxmlformats.org/officeDocument/2006/relationships/hyperlink" Target="https://twitter.com/joshuahardz001" TargetMode="External"/><Relationship Id="rId1899" Type="http://schemas.openxmlformats.org/officeDocument/2006/relationships/hyperlink" Target="http://pbs.twimg.com/profile_images/914795176010301440/JHetO4QD_normal.jpg" TargetMode="External"/><Relationship Id="rId4165" Type="http://schemas.openxmlformats.org/officeDocument/2006/relationships/hyperlink" Target="https://twitter.com/incarnatemedia" TargetMode="External"/><Relationship Id="rId4372" Type="http://schemas.openxmlformats.org/officeDocument/2006/relationships/hyperlink" Target="https://twitter.com/da_1st_sin" TargetMode="External"/><Relationship Id="rId1759" Type="http://schemas.openxmlformats.org/officeDocument/2006/relationships/hyperlink" Target="http://pbs.twimg.com/profile_images/834983205568724998/FQEemG_Q_normal.jpg" TargetMode="External"/><Relationship Id="rId1966" Type="http://schemas.openxmlformats.org/officeDocument/2006/relationships/hyperlink" Target="http://pbs.twimg.com/profile_images/823085231800360961/9s_G_xFo_normal.jpg" TargetMode="External"/><Relationship Id="rId3181" Type="http://schemas.openxmlformats.org/officeDocument/2006/relationships/hyperlink" Target="https://twitter.com/alonepenguin15" TargetMode="External"/><Relationship Id="rId4025" Type="http://schemas.openxmlformats.org/officeDocument/2006/relationships/hyperlink" Target="https://twitter.com/corentinasc" TargetMode="External"/><Relationship Id="rId1619" Type="http://schemas.openxmlformats.org/officeDocument/2006/relationships/hyperlink" Target="http://pbs.twimg.com/profile_images/878193582238203904/GcS3vGaH_normal.jpg" TargetMode="External"/><Relationship Id="rId1826" Type="http://schemas.openxmlformats.org/officeDocument/2006/relationships/hyperlink" Target="http://pbs.twimg.com/profile_images/926773676468461569/I2NddHIK_normal.jpg" TargetMode="External"/><Relationship Id="rId4232" Type="http://schemas.openxmlformats.org/officeDocument/2006/relationships/hyperlink" Target="https://twitter.com/bojinglesss" TargetMode="External"/><Relationship Id="rId3041" Type="http://schemas.openxmlformats.org/officeDocument/2006/relationships/hyperlink" Target="https://twitter.com/tyoko0908" TargetMode="External"/><Relationship Id="rId3998" Type="http://schemas.openxmlformats.org/officeDocument/2006/relationships/hyperlink" Target="https://twitter.com/eliasdesmedt1" TargetMode="External"/><Relationship Id="rId3858" Type="http://schemas.openxmlformats.org/officeDocument/2006/relationships/hyperlink" Target="https://twitter.com/cola_kt" TargetMode="External"/><Relationship Id="rId4909" Type="http://schemas.openxmlformats.org/officeDocument/2006/relationships/hyperlink" Target="https://twitter.com/mazinreaz" TargetMode="External"/><Relationship Id="rId779" Type="http://schemas.openxmlformats.org/officeDocument/2006/relationships/hyperlink" Target="https://t.co/IwzV8V22Ay" TargetMode="External"/><Relationship Id="rId986" Type="http://schemas.openxmlformats.org/officeDocument/2006/relationships/hyperlink" Target="http://pbs.twimg.com/profile_images/926705382755405824/Hou3EMnX_normal.jpg" TargetMode="External"/><Relationship Id="rId2667" Type="http://schemas.openxmlformats.org/officeDocument/2006/relationships/hyperlink" Target="http://pbs.twimg.com/profile_images/927318669448876033/T_tYTHvd_normal.jpg" TargetMode="External"/><Relationship Id="rId3718" Type="http://schemas.openxmlformats.org/officeDocument/2006/relationships/hyperlink" Target="https://twitter.com/luiso005" TargetMode="External"/><Relationship Id="rId639" Type="http://schemas.openxmlformats.org/officeDocument/2006/relationships/hyperlink" Target="https://t.co/sxUv9f6TYf" TargetMode="External"/><Relationship Id="rId1269" Type="http://schemas.openxmlformats.org/officeDocument/2006/relationships/hyperlink" Target="http://pbs.twimg.com/profile_images/905445158912540672/1xWENAiJ_normal.jpg" TargetMode="External"/><Relationship Id="rId1476" Type="http://schemas.openxmlformats.org/officeDocument/2006/relationships/hyperlink" Target="http://pbs.twimg.com/profile_images/925016712319242251/8lXUdG7E_normal.jpg" TargetMode="External"/><Relationship Id="rId2874" Type="http://schemas.openxmlformats.org/officeDocument/2006/relationships/hyperlink" Target="http://pbs.twimg.com/profile_images/628226880919900160/bM3LT2YQ_normal.jpg" TargetMode="External"/><Relationship Id="rId3925" Type="http://schemas.openxmlformats.org/officeDocument/2006/relationships/hyperlink" Target="https://twitter.com/i3rosso" TargetMode="External"/><Relationship Id="rId846" Type="http://schemas.openxmlformats.org/officeDocument/2006/relationships/hyperlink" Target="http://abs.twimg.com/sticky/default_profile_images/default_profile_normal.png" TargetMode="External"/><Relationship Id="rId1129" Type="http://schemas.openxmlformats.org/officeDocument/2006/relationships/hyperlink" Target="http://pbs.twimg.com/profile_images/837678931444551680/fF42G9WC_normal.jpg" TargetMode="External"/><Relationship Id="rId1683" Type="http://schemas.openxmlformats.org/officeDocument/2006/relationships/hyperlink" Target="http://pbs.twimg.com/profile_images/864793374062125056/imdAHPuc_normal.jpg" TargetMode="External"/><Relationship Id="rId1890" Type="http://schemas.openxmlformats.org/officeDocument/2006/relationships/hyperlink" Target="http://pbs.twimg.com/profile_images/927473638512758785/sdeIwgWk_normal.jpg" TargetMode="External"/><Relationship Id="rId2527" Type="http://schemas.openxmlformats.org/officeDocument/2006/relationships/hyperlink" Target="http://pbs.twimg.com/profile_images/868764312227262464/Q9h4yhfn_normal.jpg" TargetMode="External"/><Relationship Id="rId2734" Type="http://schemas.openxmlformats.org/officeDocument/2006/relationships/hyperlink" Target="http://pbs.twimg.com/profile_images/696135290163859457/-GiIj_gJ_normal.jpg" TargetMode="External"/><Relationship Id="rId2941" Type="http://schemas.openxmlformats.org/officeDocument/2006/relationships/hyperlink" Target="https://twitter.com/d1_prix" TargetMode="External"/><Relationship Id="rId706" Type="http://schemas.openxmlformats.org/officeDocument/2006/relationships/hyperlink" Target="https://t.co/KWhZGs5wHv" TargetMode="External"/><Relationship Id="rId913" Type="http://schemas.openxmlformats.org/officeDocument/2006/relationships/hyperlink" Target="http://pbs.twimg.com/profile_images/3448789590/0d6d0bf4cdbabdff559e5f434badc5b7_normal.jpeg" TargetMode="External"/><Relationship Id="rId1336" Type="http://schemas.openxmlformats.org/officeDocument/2006/relationships/hyperlink" Target="http://pbs.twimg.com/profile_images/916615199980969984/ZeDT8tMe_normal.jpg" TargetMode="External"/><Relationship Id="rId1543" Type="http://schemas.openxmlformats.org/officeDocument/2006/relationships/hyperlink" Target="http://pbs.twimg.com/profile_images/816806600472031232/pHpajq8V_normal.jpg" TargetMode="External"/><Relationship Id="rId1750" Type="http://schemas.openxmlformats.org/officeDocument/2006/relationships/hyperlink" Target="http://pbs.twimg.com/profile_images/889429878994419714/h-709X5C_normal.jpg" TargetMode="External"/><Relationship Id="rId2801" Type="http://schemas.openxmlformats.org/officeDocument/2006/relationships/hyperlink" Target="http://pbs.twimg.com/profile_images/764445452750188544/4YNWe8pZ_normal.jpg" TargetMode="External"/><Relationship Id="rId4699" Type="http://schemas.openxmlformats.org/officeDocument/2006/relationships/hyperlink" Target="https://twitter.com/ryanbricker" TargetMode="External"/><Relationship Id="rId42" Type="http://schemas.openxmlformats.org/officeDocument/2006/relationships/hyperlink" Target="https://t.co/XppAjtmyrM" TargetMode="External"/><Relationship Id="rId1403" Type="http://schemas.openxmlformats.org/officeDocument/2006/relationships/hyperlink" Target="http://abs.twimg.com/sticky/default_profile_images/default_profile_normal.png" TargetMode="External"/><Relationship Id="rId1610" Type="http://schemas.openxmlformats.org/officeDocument/2006/relationships/hyperlink" Target="http://pbs.twimg.com/profile_images/926683610500907008/CULVHRFe_normal.jpg" TargetMode="External"/><Relationship Id="rId4559" Type="http://schemas.openxmlformats.org/officeDocument/2006/relationships/hyperlink" Target="https://twitter.com/ruccisodmg" TargetMode="External"/><Relationship Id="rId4766" Type="http://schemas.openxmlformats.org/officeDocument/2006/relationships/hyperlink" Target="https://twitter.com/jerrymata7" TargetMode="External"/><Relationship Id="rId3368" Type="http://schemas.openxmlformats.org/officeDocument/2006/relationships/hyperlink" Target="https://twitter.com/kosokosonicco" TargetMode="External"/><Relationship Id="rId3575" Type="http://schemas.openxmlformats.org/officeDocument/2006/relationships/hyperlink" Target="https://twitter.com/yaraskygaming" TargetMode="External"/><Relationship Id="rId3782" Type="http://schemas.openxmlformats.org/officeDocument/2006/relationships/hyperlink" Target="https://twitter.com/r63600196" TargetMode="External"/><Relationship Id="rId4419" Type="http://schemas.openxmlformats.org/officeDocument/2006/relationships/hyperlink" Target="https://twitter.com/itzreapah" TargetMode="External"/><Relationship Id="rId4626" Type="http://schemas.openxmlformats.org/officeDocument/2006/relationships/hyperlink" Target="https://twitter.com/gingeywbu" TargetMode="External"/><Relationship Id="rId4833" Type="http://schemas.openxmlformats.org/officeDocument/2006/relationships/hyperlink" Target="https://twitter.com/day_rts" TargetMode="External"/><Relationship Id="rId289" Type="http://schemas.openxmlformats.org/officeDocument/2006/relationships/hyperlink" Target="https://t.co/vAvurtrUzQ" TargetMode="External"/><Relationship Id="rId496" Type="http://schemas.openxmlformats.org/officeDocument/2006/relationships/hyperlink" Target="https://t.co/weFh97w7dI" TargetMode="External"/><Relationship Id="rId2177" Type="http://schemas.openxmlformats.org/officeDocument/2006/relationships/hyperlink" Target="http://pbs.twimg.com/profile_images/921849773019291649/tny_S3tq_normal.jpg" TargetMode="External"/><Relationship Id="rId2384" Type="http://schemas.openxmlformats.org/officeDocument/2006/relationships/hyperlink" Target="http://pbs.twimg.com/profile_images/923837609771720704/UpDlxJBz_normal.jpg" TargetMode="External"/><Relationship Id="rId2591" Type="http://schemas.openxmlformats.org/officeDocument/2006/relationships/hyperlink" Target="http://pbs.twimg.com/profile_images/892689199412813824/khY4T571_normal.png" TargetMode="External"/><Relationship Id="rId3228" Type="http://schemas.openxmlformats.org/officeDocument/2006/relationships/hyperlink" Target="https://twitter.com/mikeburrows92" TargetMode="External"/><Relationship Id="rId3435" Type="http://schemas.openxmlformats.org/officeDocument/2006/relationships/hyperlink" Target="https://twitter.com/itschrishayes" TargetMode="External"/><Relationship Id="rId3642" Type="http://schemas.openxmlformats.org/officeDocument/2006/relationships/hyperlink" Target="https://twitter.com/bate81" TargetMode="External"/><Relationship Id="rId149" Type="http://schemas.openxmlformats.org/officeDocument/2006/relationships/hyperlink" Target="https://t.co/PeJBwI6sBd" TargetMode="External"/><Relationship Id="rId356" Type="http://schemas.openxmlformats.org/officeDocument/2006/relationships/hyperlink" Target="https://t.co/OKv1wEPgsN" TargetMode="External"/><Relationship Id="rId563" Type="http://schemas.openxmlformats.org/officeDocument/2006/relationships/hyperlink" Target="https://t.co/7gu50vx4TW" TargetMode="External"/><Relationship Id="rId770" Type="http://schemas.openxmlformats.org/officeDocument/2006/relationships/hyperlink" Target="https://t.co/VW6xPIk5cr" TargetMode="External"/><Relationship Id="rId1193" Type="http://schemas.openxmlformats.org/officeDocument/2006/relationships/hyperlink" Target="http://pbs.twimg.com/profile_images/757405463927361536/eTea1d5g_normal.jpg" TargetMode="External"/><Relationship Id="rId2037" Type="http://schemas.openxmlformats.org/officeDocument/2006/relationships/hyperlink" Target="http://pbs.twimg.com/profile_images/378800000106255826/ae8324feed7f661f7bb1de714ee67e86_normal.png" TargetMode="External"/><Relationship Id="rId2244" Type="http://schemas.openxmlformats.org/officeDocument/2006/relationships/hyperlink" Target="http://pbs.twimg.com/profile_images/908857350135664640/igI6Ob1y_normal.jpg" TargetMode="External"/><Relationship Id="rId2451" Type="http://schemas.openxmlformats.org/officeDocument/2006/relationships/hyperlink" Target="http://pbs.twimg.com/profile_images/739816938839367680/xiofyNOG_normal.jpg" TargetMode="External"/><Relationship Id="rId4900" Type="http://schemas.openxmlformats.org/officeDocument/2006/relationships/hyperlink" Target="https://twitter.com/tessapiaz" TargetMode="External"/><Relationship Id="rId216" Type="http://schemas.openxmlformats.org/officeDocument/2006/relationships/hyperlink" Target="https://t.co/Dns7UjLaRx" TargetMode="External"/><Relationship Id="rId423" Type="http://schemas.openxmlformats.org/officeDocument/2006/relationships/hyperlink" Target="https://t.co/D4n0EHmIkY" TargetMode="External"/><Relationship Id="rId1053" Type="http://schemas.openxmlformats.org/officeDocument/2006/relationships/hyperlink" Target="http://pbs.twimg.com/profile_images/849775275055489028/972oZRLc_normal.jpg" TargetMode="External"/><Relationship Id="rId1260" Type="http://schemas.openxmlformats.org/officeDocument/2006/relationships/hyperlink" Target="http://pbs.twimg.com/profile_images/926662416234147840/IjamlorF_normal.jpg" TargetMode="External"/><Relationship Id="rId2104" Type="http://schemas.openxmlformats.org/officeDocument/2006/relationships/hyperlink" Target="http://pbs.twimg.com/profile_images/913690200290856960/G8xltuQJ_normal.jpg" TargetMode="External"/><Relationship Id="rId3502" Type="http://schemas.openxmlformats.org/officeDocument/2006/relationships/hyperlink" Target="https://twitter.com/lyezar" TargetMode="External"/><Relationship Id="rId630" Type="http://schemas.openxmlformats.org/officeDocument/2006/relationships/hyperlink" Target="https://t.co/cJIJM0ciA0" TargetMode="External"/><Relationship Id="rId2311" Type="http://schemas.openxmlformats.org/officeDocument/2006/relationships/hyperlink" Target="http://pbs.twimg.com/profile_images/925577817131245568/bZQ0osa1_normal.jpg" TargetMode="External"/><Relationship Id="rId4069" Type="http://schemas.openxmlformats.org/officeDocument/2006/relationships/hyperlink" Target="https://twitter.com/airwolfgamer" TargetMode="External"/><Relationship Id="rId1120" Type="http://schemas.openxmlformats.org/officeDocument/2006/relationships/hyperlink" Target="http://pbs.twimg.com/profile_images/764403919543996418/T5FG6Zht_normal.jpg" TargetMode="External"/><Relationship Id="rId4276" Type="http://schemas.openxmlformats.org/officeDocument/2006/relationships/hyperlink" Target="https://twitter.com/pinotanuki" TargetMode="External"/><Relationship Id="rId4483" Type="http://schemas.openxmlformats.org/officeDocument/2006/relationships/hyperlink" Target="https://twitter.com/l_bell26" TargetMode="External"/><Relationship Id="rId4690" Type="http://schemas.openxmlformats.org/officeDocument/2006/relationships/hyperlink" Target="https://twitter.com/zyngaarts" TargetMode="External"/><Relationship Id="rId1937" Type="http://schemas.openxmlformats.org/officeDocument/2006/relationships/hyperlink" Target="http://pbs.twimg.com/profile_images/895605387881193472/YaHcKcPG_normal.jpg" TargetMode="External"/><Relationship Id="rId3085" Type="http://schemas.openxmlformats.org/officeDocument/2006/relationships/hyperlink" Target="https://twitter.com/feednofear" TargetMode="External"/><Relationship Id="rId3292" Type="http://schemas.openxmlformats.org/officeDocument/2006/relationships/hyperlink" Target="https://twitter.com/oxide_silver" TargetMode="External"/><Relationship Id="rId4136" Type="http://schemas.openxmlformats.org/officeDocument/2006/relationships/hyperlink" Target="https://twitter.com/emce_yt" TargetMode="External"/><Relationship Id="rId4343" Type="http://schemas.openxmlformats.org/officeDocument/2006/relationships/hyperlink" Target="https://twitter.com/nib_lesoumisdem" TargetMode="External"/><Relationship Id="rId4550" Type="http://schemas.openxmlformats.org/officeDocument/2006/relationships/hyperlink" Target="https://twitter.com/nelsontear" TargetMode="External"/><Relationship Id="rId3152" Type="http://schemas.openxmlformats.org/officeDocument/2006/relationships/hyperlink" Target="https://twitter.com/krypticmayhem_" TargetMode="External"/><Relationship Id="rId4203" Type="http://schemas.openxmlformats.org/officeDocument/2006/relationships/hyperlink" Target="https://twitter.com/davo_youtube_" TargetMode="External"/><Relationship Id="rId4410" Type="http://schemas.openxmlformats.org/officeDocument/2006/relationships/hyperlink" Target="https://twitter.com/gvmd702ttt" TargetMode="External"/><Relationship Id="rId280" Type="http://schemas.openxmlformats.org/officeDocument/2006/relationships/hyperlink" Target="https://t.co/gP7nsQgaKM" TargetMode="External"/><Relationship Id="rId3012" Type="http://schemas.openxmlformats.org/officeDocument/2006/relationships/hyperlink" Target="https://twitter.com/fps_assault" TargetMode="External"/><Relationship Id="rId140" Type="http://schemas.openxmlformats.org/officeDocument/2006/relationships/hyperlink" Target="https://t.co/ORyftQ9oD0" TargetMode="External"/><Relationship Id="rId3969" Type="http://schemas.openxmlformats.org/officeDocument/2006/relationships/hyperlink" Target="https://twitter.com/yoh4934" TargetMode="External"/><Relationship Id="rId6" Type="http://schemas.openxmlformats.org/officeDocument/2006/relationships/hyperlink" Target="https://discord.gg/pGZfpUh" TargetMode="External"/><Relationship Id="rId2778" Type="http://schemas.openxmlformats.org/officeDocument/2006/relationships/hyperlink" Target="http://pbs.twimg.com/profile_images/881621396107005952/kBGPXSjt_normal.jpg" TargetMode="External"/><Relationship Id="rId2985" Type="http://schemas.openxmlformats.org/officeDocument/2006/relationships/hyperlink" Target="https://twitter.com/game_shiranami" TargetMode="External"/><Relationship Id="rId3829" Type="http://schemas.openxmlformats.org/officeDocument/2006/relationships/hyperlink" Target="https://twitter.com/axcesslog" TargetMode="External"/><Relationship Id="rId957" Type="http://schemas.openxmlformats.org/officeDocument/2006/relationships/hyperlink" Target="http://pbs.twimg.com/profile_images/884829262544592896/Iw1rLSpS_normal.jpg" TargetMode="External"/><Relationship Id="rId1587" Type="http://schemas.openxmlformats.org/officeDocument/2006/relationships/hyperlink" Target="http://pbs.twimg.com/profile_images/924573549498654720/NDVwpeXq_normal.jpg" TargetMode="External"/><Relationship Id="rId1794" Type="http://schemas.openxmlformats.org/officeDocument/2006/relationships/hyperlink" Target="http://pbs.twimg.com/profile_images/924036074934034432/gczZepq__normal.jpg" TargetMode="External"/><Relationship Id="rId2638" Type="http://schemas.openxmlformats.org/officeDocument/2006/relationships/hyperlink" Target="http://pbs.twimg.com/profile_images/926022171847282688/z4G5u00__normal.jpg" TargetMode="External"/><Relationship Id="rId2845" Type="http://schemas.openxmlformats.org/officeDocument/2006/relationships/hyperlink" Target="http://pbs.twimg.com/profile_images/726458665394393088/HHAOEL87_normal.jpg" TargetMode="External"/><Relationship Id="rId86" Type="http://schemas.openxmlformats.org/officeDocument/2006/relationships/hyperlink" Target="https://t.co/T4UIcSEMBf" TargetMode="External"/><Relationship Id="rId817" Type="http://schemas.openxmlformats.org/officeDocument/2006/relationships/hyperlink" Target="https://t.co/gEewav6E8s" TargetMode="External"/><Relationship Id="rId1447" Type="http://schemas.openxmlformats.org/officeDocument/2006/relationships/hyperlink" Target="http://pbs.twimg.com/profile_images/877168926366593024/80xP0mPf_normal.jpg" TargetMode="External"/><Relationship Id="rId1654" Type="http://schemas.openxmlformats.org/officeDocument/2006/relationships/hyperlink" Target="http://pbs.twimg.com/profile_images/850794577719996416/8c36iCj__normal.jpg" TargetMode="External"/><Relationship Id="rId1861" Type="http://schemas.openxmlformats.org/officeDocument/2006/relationships/hyperlink" Target="http://pbs.twimg.com/profile_images/538641891223298049/k3lrKBdw_normal.jpeg" TargetMode="External"/><Relationship Id="rId2705" Type="http://schemas.openxmlformats.org/officeDocument/2006/relationships/hyperlink" Target="http://pbs.twimg.com/profile_images/900274046096465921/-4cHZzlC_normal.jpg" TargetMode="External"/><Relationship Id="rId2912" Type="http://schemas.openxmlformats.org/officeDocument/2006/relationships/hyperlink" Target="https://twitter.com/regen2206" TargetMode="External"/><Relationship Id="rId4060" Type="http://schemas.openxmlformats.org/officeDocument/2006/relationships/hyperlink" Target="https://twitter.com/fr_domenico" TargetMode="External"/><Relationship Id="rId1307" Type="http://schemas.openxmlformats.org/officeDocument/2006/relationships/hyperlink" Target="http://pbs.twimg.com/profile_images/927314121154027521/buGeVEf-_normal.jpg" TargetMode="External"/><Relationship Id="rId1514" Type="http://schemas.openxmlformats.org/officeDocument/2006/relationships/hyperlink" Target="http://pbs.twimg.com/profile_images/924710379732824071/7Ql8mIbb_normal.jpg" TargetMode="External"/><Relationship Id="rId1721" Type="http://schemas.openxmlformats.org/officeDocument/2006/relationships/hyperlink" Target="http://pbs.twimg.com/profile_images/903954484098949120/huo-KAo4_normal.jpg" TargetMode="External"/><Relationship Id="rId4877" Type="http://schemas.openxmlformats.org/officeDocument/2006/relationships/hyperlink" Target="https://twitter.com/nomadboi" TargetMode="External"/><Relationship Id="rId13" Type="http://schemas.openxmlformats.org/officeDocument/2006/relationships/hyperlink" Target="https://t.co/MRgMdVGXMj" TargetMode="External"/><Relationship Id="rId3479" Type="http://schemas.openxmlformats.org/officeDocument/2006/relationships/hyperlink" Target="https://twitter.com/mikeharkolfc" TargetMode="External"/><Relationship Id="rId3686" Type="http://schemas.openxmlformats.org/officeDocument/2006/relationships/hyperlink" Target="https://twitter.com/ehroyalty" TargetMode="External"/><Relationship Id="rId2288" Type="http://schemas.openxmlformats.org/officeDocument/2006/relationships/hyperlink" Target="http://pbs.twimg.com/profile_images/909853994318749697/MipX5yFT_normal.jpg" TargetMode="External"/><Relationship Id="rId2495" Type="http://schemas.openxmlformats.org/officeDocument/2006/relationships/hyperlink" Target="http://pbs.twimg.com/profile_images/918559662353633280/fN5cVph8_normal.jpg" TargetMode="External"/><Relationship Id="rId3339" Type="http://schemas.openxmlformats.org/officeDocument/2006/relationships/hyperlink" Target="https://twitter.com/barafterlife" TargetMode="External"/><Relationship Id="rId3893" Type="http://schemas.openxmlformats.org/officeDocument/2006/relationships/hyperlink" Target="https://twitter.com/romainguet" TargetMode="External"/><Relationship Id="rId4737" Type="http://schemas.openxmlformats.org/officeDocument/2006/relationships/hyperlink" Target="https://twitter.com/debolicai" TargetMode="External"/><Relationship Id="rId467" Type="http://schemas.openxmlformats.org/officeDocument/2006/relationships/hyperlink" Target="https://t.co/03vFK5tu5k" TargetMode="External"/><Relationship Id="rId1097" Type="http://schemas.openxmlformats.org/officeDocument/2006/relationships/hyperlink" Target="http://pbs.twimg.com/profile_images/924607292892372992/NbDz7SR0_normal.jpg" TargetMode="External"/><Relationship Id="rId2148" Type="http://schemas.openxmlformats.org/officeDocument/2006/relationships/hyperlink" Target="http://pbs.twimg.com/profile_images/925087185971314688/_Iu-pvUD_normal.jpg" TargetMode="External"/><Relationship Id="rId3546" Type="http://schemas.openxmlformats.org/officeDocument/2006/relationships/hyperlink" Target="https://twitter.com/45ryuuni" TargetMode="External"/><Relationship Id="rId3753" Type="http://schemas.openxmlformats.org/officeDocument/2006/relationships/hyperlink" Target="https://twitter.com/game_machine33" TargetMode="External"/><Relationship Id="rId3960" Type="http://schemas.openxmlformats.org/officeDocument/2006/relationships/hyperlink" Target="https://twitter.com/type2_rodem" TargetMode="External"/><Relationship Id="rId4804" Type="http://schemas.openxmlformats.org/officeDocument/2006/relationships/hyperlink" Target="https://twitter.com/itraptivities_" TargetMode="External"/><Relationship Id="rId674" Type="http://schemas.openxmlformats.org/officeDocument/2006/relationships/hyperlink" Target="https://t.co/WyFtNsFxHn" TargetMode="External"/><Relationship Id="rId881" Type="http://schemas.openxmlformats.org/officeDocument/2006/relationships/hyperlink" Target="http://pbs.twimg.com/profile_images/765311840964448256/hwDpoJFJ_normal.jpg" TargetMode="External"/><Relationship Id="rId2355" Type="http://schemas.openxmlformats.org/officeDocument/2006/relationships/hyperlink" Target="http://pbs.twimg.com/profile_images/666722246157836289/lPtC-PNw_normal.jpg" TargetMode="External"/><Relationship Id="rId2562" Type="http://schemas.openxmlformats.org/officeDocument/2006/relationships/hyperlink" Target="http://pbs.twimg.com/profile_images/663114306888867840/jK_sxul8_normal.jpg" TargetMode="External"/><Relationship Id="rId3406" Type="http://schemas.openxmlformats.org/officeDocument/2006/relationships/hyperlink" Target="https://twitter.com/robertojesus115" TargetMode="External"/><Relationship Id="rId3613" Type="http://schemas.openxmlformats.org/officeDocument/2006/relationships/hyperlink" Target="https://twitter.com/eliiassomo97" TargetMode="External"/><Relationship Id="rId3820" Type="http://schemas.openxmlformats.org/officeDocument/2006/relationships/hyperlink" Target="https://twitter.com/zainali1406" TargetMode="External"/><Relationship Id="rId327" Type="http://schemas.openxmlformats.org/officeDocument/2006/relationships/hyperlink" Target="https://t.co/a7eGrdQk9e" TargetMode="External"/><Relationship Id="rId534" Type="http://schemas.openxmlformats.org/officeDocument/2006/relationships/hyperlink" Target="http://t.co/TyBJSdW9" TargetMode="External"/><Relationship Id="rId741" Type="http://schemas.openxmlformats.org/officeDocument/2006/relationships/hyperlink" Target="https://t.co/v8zsdrlPZq" TargetMode="External"/><Relationship Id="rId1164" Type="http://schemas.openxmlformats.org/officeDocument/2006/relationships/hyperlink" Target="http://pbs.twimg.com/profile_images/764251587724382208/j49JciJE_normal.jpg" TargetMode="External"/><Relationship Id="rId1371" Type="http://schemas.openxmlformats.org/officeDocument/2006/relationships/hyperlink" Target="http://pbs.twimg.com/profile_images/918256150642032640/8pgHpawZ_normal.jpg" TargetMode="External"/><Relationship Id="rId2008" Type="http://schemas.openxmlformats.org/officeDocument/2006/relationships/hyperlink" Target="http://pbs.twimg.com/profile_images/900841357543079947/iCzQAlkt_normal.jpg" TargetMode="External"/><Relationship Id="rId2215" Type="http://schemas.openxmlformats.org/officeDocument/2006/relationships/hyperlink" Target="http://pbs.twimg.com/profile_images/820572750515490816/FCksDfmU_normal.jpg" TargetMode="External"/><Relationship Id="rId2422" Type="http://schemas.openxmlformats.org/officeDocument/2006/relationships/hyperlink" Target="http://pbs.twimg.com/profile_images/874206778266923008/JXY0mmcK_normal.jpg" TargetMode="External"/><Relationship Id="rId601" Type="http://schemas.openxmlformats.org/officeDocument/2006/relationships/hyperlink" Target="https://t.co/cFtnhOTqQM" TargetMode="External"/><Relationship Id="rId1024" Type="http://schemas.openxmlformats.org/officeDocument/2006/relationships/hyperlink" Target="http://pbs.twimg.com/profile_images/926833296981426177/mNgYvQAA_normal.jpg" TargetMode="External"/><Relationship Id="rId1231" Type="http://schemas.openxmlformats.org/officeDocument/2006/relationships/hyperlink" Target="http://pbs.twimg.com/profile_images/912744764885389312/KwmzAxaY_normal.jpg" TargetMode="External"/><Relationship Id="rId4387" Type="http://schemas.openxmlformats.org/officeDocument/2006/relationships/hyperlink" Target="https://twitter.com/talica_t" TargetMode="External"/><Relationship Id="rId4594" Type="http://schemas.openxmlformats.org/officeDocument/2006/relationships/hyperlink" Target="https://twitter.com/originalostler" TargetMode="External"/><Relationship Id="rId3196" Type="http://schemas.openxmlformats.org/officeDocument/2006/relationships/hyperlink" Target="https://twitter.com/kosowsky_" TargetMode="External"/><Relationship Id="rId4247" Type="http://schemas.openxmlformats.org/officeDocument/2006/relationships/hyperlink" Target="https://twitter.com/lighttzout" TargetMode="External"/><Relationship Id="rId4454" Type="http://schemas.openxmlformats.org/officeDocument/2006/relationships/hyperlink" Target="https://twitter.com/robiifaby" TargetMode="External"/><Relationship Id="rId4661" Type="http://schemas.openxmlformats.org/officeDocument/2006/relationships/hyperlink" Target="https://twitter.com/flashgamer57" TargetMode="External"/><Relationship Id="rId3056" Type="http://schemas.openxmlformats.org/officeDocument/2006/relationships/hyperlink" Target="https://twitter.com/radioreveille" TargetMode="External"/><Relationship Id="rId3263" Type="http://schemas.openxmlformats.org/officeDocument/2006/relationships/hyperlink" Target="https://twitter.com/danwhitford2" TargetMode="External"/><Relationship Id="rId3470" Type="http://schemas.openxmlformats.org/officeDocument/2006/relationships/hyperlink" Target="https://twitter.com/eisenpo" TargetMode="External"/><Relationship Id="rId4107" Type="http://schemas.openxmlformats.org/officeDocument/2006/relationships/hyperlink" Target="https://twitter.com/erick_ortega99" TargetMode="External"/><Relationship Id="rId4314" Type="http://schemas.openxmlformats.org/officeDocument/2006/relationships/hyperlink" Target="https://twitter.com/alex_setted" TargetMode="External"/><Relationship Id="rId184" Type="http://schemas.openxmlformats.org/officeDocument/2006/relationships/hyperlink" Target="https://t.co/VnwbXabJ91" TargetMode="External"/><Relationship Id="rId391" Type="http://schemas.openxmlformats.org/officeDocument/2006/relationships/hyperlink" Target="https://t.co/aKdovgzM15" TargetMode="External"/><Relationship Id="rId1908" Type="http://schemas.openxmlformats.org/officeDocument/2006/relationships/hyperlink" Target="http://pbs.twimg.com/profile_images/878490800086069248/a2jF-8n5_normal.jpg" TargetMode="External"/><Relationship Id="rId2072" Type="http://schemas.openxmlformats.org/officeDocument/2006/relationships/hyperlink" Target="http://pbs.twimg.com/profile_images/713886420050509824/6NFYN0Pj_normal.jpg" TargetMode="External"/><Relationship Id="rId3123" Type="http://schemas.openxmlformats.org/officeDocument/2006/relationships/hyperlink" Target="https://twitter.com/nerotweets" TargetMode="External"/><Relationship Id="rId4521" Type="http://schemas.openxmlformats.org/officeDocument/2006/relationships/hyperlink" Target="https://twitter.com/laarmfr" TargetMode="External"/><Relationship Id="rId251" Type="http://schemas.openxmlformats.org/officeDocument/2006/relationships/hyperlink" Target="https://t.co/veByc5sjeO" TargetMode="External"/><Relationship Id="rId3330" Type="http://schemas.openxmlformats.org/officeDocument/2006/relationships/hyperlink" Target="https://twitter.com/theaeroxhub" TargetMode="External"/><Relationship Id="rId2889" Type="http://schemas.openxmlformats.org/officeDocument/2006/relationships/hyperlink" Target="https://twitter.com/codww2intel" TargetMode="External"/><Relationship Id="rId111" Type="http://schemas.openxmlformats.org/officeDocument/2006/relationships/hyperlink" Target="https://t.co/o4xdxwIovN" TargetMode="External"/><Relationship Id="rId1698" Type="http://schemas.openxmlformats.org/officeDocument/2006/relationships/hyperlink" Target="http://pbs.twimg.com/profile_images/917928487519965185/yLL6pH-F_normal.jpg" TargetMode="External"/><Relationship Id="rId2749" Type="http://schemas.openxmlformats.org/officeDocument/2006/relationships/hyperlink" Target="http://pbs.twimg.com/profile_images/513754365061267457/fpgoNvQ-_normal.jpeg" TargetMode="External"/><Relationship Id="rId2956" Type="http://schemas.openxmlformats.org/officeDocument/2006/relationships/hyperlink" Target="https://twitter.com/peekuhchew" TargetMode="External"/><Relationship Id="rId928" Type="http://schemas.openxmlformats.org/officeDocument/2006/relationships/hyperlink" Target="http://pbs.twimg.com/profile_images/378800000738657723/a33ed602df949c6b1e3081fa599ba39c_normal.jpeg" TargetMode="External"/><Relationship Id="rId1558" Type="http://schemas.openxmlformats.org/officeDocument/2006/relationships/hyperlink" Target="http://pbs.twimg.com/profile_images/378800000029773933/776e387c97e98d2a91722dc2ca9dac87_normal.jpeg" TargetMode="External"/><Relationship Id="rId1765" Type="http://schemas.openxmlformats.org/officeDocument/2006/relationships/hyperlink" Target="http://pbs.twimg.com/profile_images/767337641654284288/8zoaWP_V_normal.jpg" TargetMode="External"/><Relationship Id="rId2609" Type="http://schemas.openxmlformats.org/officeDocument/2006/relationships/hyperlink" Target="http://pbs.twimg.com/profile_images/922416005854453760/XDfXA_hX_normal.jpg" TargetMode="External"/><Relationship Id="rId4171" Type="http://schemas.openxmlformats.org/officeDocument/2006/relationships/hyperlink" Target="https://twitter.com/dorariko333" TargetMode="External"/><Relationship Id="rId57" Type="http://schemas.openxmlformats.org/officeDocument/2006/relationships/hyperlink" Target="https://t.co/PeBX4VXtsE" TargetMode="External"/><Relationship Id="rId1418" Type="http://schemas.openxmlformats.org/officeDocument/2006/relationships/hyperlink" Target="http://pbs.twimg.com/profile_images/911148647571689473/fEU-XWeG_normal.jpg" TargetMode="External"/><Relationship Id="rId1972" Type="http://schemas.openxmlformats.org/officeDocument/2006/relationships/hyperlink" Target="http://abs.twimg.com/sticky/default_profile_images/default_profile_normal.png" TargetMode="External"/><Relationship Id="rId2816" Type="http://schemas.openxmlformats.org/officeDocument/2006/relationships/hyperlink" Target="http://abs.twimg.com/sticky/default_profile_images/default_profile_normal.png" TargetMode="External"/><Relationship Id="rId4031" Type="http://schemas.openxmlformats.org/officeDocument/2006/relationships/hyperlink" Target="https://twitter.com/nykopowered" TargetMode="External"/><Relationship Id="rId1625" Type="http://schemas.openxmlformats.org/officeDocument/2006/relationships/hyperlink" Target="http://pbs.twimg.com/profile_images/917753675560345600/Gb6DdaPM_normal.jpg" TargetMode="External"/><Relationship Id="rId1832" Type="http://schemas.openxmlformats.org/officeDocument/2006/relationships/hyperlink" Target="http://pbs.twimg.com/profile_images/836551406521843713/zJzaJAHR_normal.jpg" TargetMode="External"/><Relationship Id="rId3797" Type="http://schemas.openxmlformats.org/officeDocument/2006/relationships/hyperlink" Target="https://twitter.com/vinnu1462170" TargetMode="External"/><Relationship Id="rId4848" Type="http://schemas.openxmlformats.org/officeDocument/2006/relationships/hyperlink" Target="https://twitter.com/fatmanloge" TargetMode="External"/><Relationship Id="rId2399" Type="http://schemas.openxmlformats.org/officeDocument/2006/relationships/hyperlink" Target="http://pbs.twimg.com/profile_images/823260717440700417/bFGm5wzH_normal.jpg" TargetMode="External"/><Relationship Id="rId3657" Type="http://schemas.openxmlformats.org/officeDocument/2006/relationships/hyperlink" Target="https://twitter.com/globox__" TargetMode="External"/><Relationship Id="rId3864" Type="http://schemas.openxmlformats.org/officeDocument/2006/relationships/hyperlink" Target="https://twitter.com/leqluz" TargetMode="External"/><Relationship Id="rId4708" Type="http://schemas.openxmlformats.org/officeDocument/2006/relationships/hyperlink" Target="https://twitter.com/mrspecopmode" TargetMode="External"/><Relationship Id="rId4915" Type="http://schemas.openxmlformats.org/officeDocument/2006/relationships/hyperlink" Target="https://twitter.com/russian8703" TargetMode="External"/><Relationship Id="rId578" Type="http://schemas.openxmlformats.org/officeDocument/2006/relationships/hyperlink" Target="https://t.co/kLff45rExQ" TargetMode="External"/><Relationship Id="rId785" Type="http://schemas.openxmlformats.org/officeDocument/2006/relationships/hyperlink" Target="http://t.co/fB6Tawn7G1" TargetMode="External"/><Relationship Id="rId992" Type="http://schemas.openxmlformats.org/officeDocument/2006/relationships/hyperlink" Target="http://pbs.twimg.com/profile_images/777188129350508544/AAu-KeYB_normal.jpg" TargetMode="External"/><Relationship Id="rId2259" Type="http://schemas.openxmlformats.org/officeDocument/2006/relationships/hyperlink" Target="http://pbs.twimg.com/profile_images/927256708271034374/8viCMF-7_normal.jpg" TargetMode="External"/><Relationship Id="rId2466" Type="http://schemas.openxmlformats.org/officeDocument/2006/relationships/hyperlink" Target="http://pbs.twimg.com/profile_images/926240272987680768/N3Wggi1i_normal.jpg" TargetMode="External"/><Relationship Id="rId2673" Type="http://schemas.openxmlformats.org/officeDocument/2006/relationships/hyperlink" Target="http://pbs.twimg.com/profile_images/378800000419971492/1b34dabb022f2719a44ad8a2003a12a7_normal.jpeg" TargetMode="External"/><Relationship Id="rId2880" Type="http://schemas.openxmlformats.org/officeDocument/2006/relationships/hyperlink" Target="http://pbs.twimg.com/profile_images/625401050732843008/SfxzVXKG_normal.jpg" TargetMode="External"/><Relationship Id="rId3517" Type="http://schemas.openxmlformats.org/officeDocument/2006/relationships/hyperlink" Target="https://twitter.com/d0lkin" TargetMode="External"/><Relationship Id="rId3724" Type="http://schemas.openxmlformats.org/officeDocument/2006/relationships/hyperlink" Target="https://twitter.com/cae_rt" TargetMode="External"/><Relationship Id="rId3931" Type="http://schemas.openxmlformats.org/officeDocument/2006/relationships/hyperlink" Target="https://twitter.com/ice_khespacof" TargetMode="External"/><Relationship Id="rId438" Type="http://schemas.openxmlformats.org/officeDocument/2006/relationships/hyperlink" Target="https://t.co/0yFnYTYCIb" TargetMode="External"/><Relationship Id="rId645" Type="http://schemas.openxmlformats.org/officeDocument/2006/relationships/hyperlink" Target="https://t.co/a9Y0qDbZEL" TargetMode="External"/><Relationship Id="rId852" Type="http://schemas.openxmlformats.org/officeDocument/2006/relationships/hyperlink" Target="http://pbs.twimg.com/profile_images/925344395825594368/jh5Kkcn9_normal.jpg" TargetMode="External"/><Relationship Id="rId1068" Type="http://schemas.openxmlformats.org/officeDocument/2006/relationships/hyperlink" Target="http://pbs.twimg.com/profile_images/751167016761958403/XP_U7qhx_normal.jpg" TargetMode="External"/><Relationship Id="rId1275" Type="http://schemas.openxmlformats.org/officeDocument/2006/relationships/hyperlink" Target="http://pbs.twimg.com/profile_images/779899142453821440/n0SsO9So_normal.jpg" TargetMode="External"/><Relationship Id="rId1482" Type="http://schemas.openxmlformats.org/officeDocument/2006/relationships/hyperlink" Target="http://pbs.twimg.com/profile_images/861452124261040128/5ANvQoYB_normal.jpg" TargetMode="External"/><Relationship Id="rId2119" Type="http://schemas.openxmlformats.org/officeDocument/2006/relationships/hyperlink" Target="http://pbs.twimg.com/profile_images/920645541846904834/GvwApAb__normal.jpg" TargetMode="External"/><Relationship Id="rId2326" Type="http://schemas.openxmlformats.org/officeDocument/2006/relationships/hyperlink" Target="http://pbs.twimg.com/profile_images/802506115246395392/BsVoUAmx_normal.jpg" TargetMode="External"/><Relationship Id="rId2533" Type="http://schemas.openxmlformats.org/officeDocument/2006/relationships/hyperlink" Target="http://pbs.twimg.com/profile_images/918349687257747456/l7UkViWa_normal.jpg" TargetMode="External"/><Relationship Id="rId2740" Type="http://schemas.openxmlformats.org/officeDocument/2006/relationships/hyperlink" Target="http://pbs.twimg.com/profile_images/924653467695828993/CpJuSULx_normal.jpg" TargetMode="External"/><Relationship Id="rId505" Type="http://schemas.openxmlformats.org/officeDocument/2006/relationships/hyperlink" Target="https://t.co/NEkYoc2Ck4" TargetMode="External"/><Relationship Id="rId712" Type="http://schemas.openxmlformats.org/officeDocument/2006/relationships/hyperlink" Target="https://t.co/txcEt8nqSZ" TargetMode="External"/><Relationship Id="rId1135" Type="http://schemas.openxmlformats.org/officeDocument/2006/relationships/hyperlink" Target="http://pbs.twimg.com/profile_images/927446690872864768/B4QShv6b_normal.jpg" TargetMode="External"/><Relationship Id="rId1342" Type="http://schemas.openxmlformats.org/officeDocument/2006/relationships/hyperlink" Target="http://pbs.twimg.com/profile_images/927298649285066752/nKOOzEoc_normal.jpg" TargetMode="External"/><Relationship Id="rId4498" Type="http://schemas.openxmlformats.org/officeDocument/2006/relationships/hyperlink" Target="https://twitter.com/chelbo1239" TargetMode="External"/><Relationship Id="rId1202" Type="http://schemas.openxmlformats.org/officeDocument/2006/relationships/hyperlink" Target="http://pbs.twimg.com/profile_images/924430759934484485/zKzJYQM5_normal.jpg" TargetMode="External"/><Relationship Id="rId2600" Type="http://schemas.openxmlformats.org/officeDocument/2006/relationships/hyperlink" Target="http://pbs.twimg.com/profile_images/917768965144813568/f5PcMIGn_normal.jpg" TargetMode="External"/><Relationship Id="rId4358" Type="http://schemas.openxmlformats.org/officeDocument/2006/relationships/hyperlink" Target="https://twitter.com/extravagaming" TargetMode="External"/><Relationship Id="rId3167" Type="http://schemas.openxmlformats.org/officeDocument/2006/relationships/hyperlink" Target="https://twitter.com/shelby67gt" TargetMode="External"/><Relationship Id="rId4565" Type="http://schemas.openxmlformats.org/officeDocument/2006/relationships/hyperlink" Target="https://twitter.com/drift0r" TargetMode="External"/><Relationship Id="rId4772" Type="http://schemas.openxmlformats.org/officeDocument/2006/relationships/hyperlink" Target="https://twitter.com/mammoth_buri" TargetMode="External"/><Relationship Id="rId295" Type="http://schemas.openxmlformats.org/officeDocument/2006/relationships/hyperlink" Target="https://t.co/VlKUoWVmTL" TargetMode="External"/><Relationship Id="rId3374" Type="http://schemas.openxmlformats.org/officeDocument/2006/relationships/hyperlink" Target="https://twitter.com/vgn_it" TargetMode="External"/><Relationship Id="rId3581" Type="http://schemas.openxmlformats.org/officeDocument/2006/relationships/hyperlink" Target="https://twitter.com/towtowrow" TargetMode="External"/><Relationship Id="rId4218" Type="http://schemas.openxmlformats.org/officeDocument/2006/relationships/hyperlink" Target="https://twitter.com/xavicracks" TargetMode="External"/><Relationship Id="rId4425" Type="http://schemas.openxmlformats.org/officeDocument/2006/relationships/hyperlink" Target="https://twitter.com/coutslde" TargetMode="External"/><Relationship Id="rId4632" Type="http://schemas.openxmlformats.org/officeDocument/2006/relationships/hyperlink" Target="https://twitter.com/ravensoftware" TargetMode="External"/><Relationship Id="rId2183" Type="http://schemas.openxmlformats.org/officeDocument/2006/relationships/hyperlink" Target="http://pbs.twimg.com/profile_images/897127641211437056/PSMu_K2P_normal.jpg" TargetMode="External"/><Relationship Id="rId2390" Type="http://schemas.openxmlformats.org/officeDocument/2006/relationships/hyperlink" Target="http://pbs.twimg.com/profile_images/864128726157721602/6Hl_AAjH_normal.jpg" TargetMode="External"/><Relationship Id="rId3027" Type="http://schemas.openxmlformats.org/officeDocument/2006/relationships/hyperlink" Target="https://twitter.com/ign" TargetMode="External"/><Relationship Id="rId3234" Type="http://schemas.openxmlformats.org/officeDocument/2006/relationships/hyperlink" Target="https://twitter.com/alexcordeiro31" TargetMode="External"/><Relationship Id="rId3441" Type="http://schemas.openxmlformats.org/officeDocument/2006/relationships/hyperlink" Target="https://twitter.com/nounours___" TargetMode="External"/><Relationship Id="rId155" Type="http://schemas.openxmlformats.org/officeDocument/2006/relationships/hyperlink" Target="https://t.co/qM631MnBex" TargetMode="External"/><Relationship Id="rId362" Type="http://schemas.openxmlformats.org/officeDocument/2006/relationships/hyperlink" Target="https://t.co/6U5qRAgWR3" TargetMode="External"/><Relationship Id="rId2043" Type="http://schemas.openxmlformats.org/officeDocument/2006/relationships/hyperlink" Target="http://pbs.twimg.com/profile_images/897905132314165251/BNYde4gb_normal.jpg" TargetMode="External"/><Relationship Id="rId2250" Type="http://schemas.openxmlformats.org/officeDocument/2006/relationships/hyperlink" Target="http://pbs.twimg.com/profile_images/880761463698329600/pxKZwqCS_normal.jpg" TargetMode="External"/><Relationship Id="rId3301" Type="http://schemas.openxmlformats.org/officeDocument/2006/relationships/hyperlink" Target="https://twitter.com/newgrapesmedia" TargetMode="External"/><Relationship Id="rId222" Type="http://schemas.openxmlformats.org/officeDocument/2006/relationships/hyperlink" Target="https://t.co/6MyrYnE2rC" TargetMode="External"/><Relationship Id="rId2110" Type="http://schemas.openxmlformats.org/officeDocument/2006/relationships/hyperlink" Target="http://pbs.twimg.com/profile_images/512624439423287297/_v6msRvM_normal.jpeg" TargetMode="External"/><Relationship Id="rId4075" Type="http://schemas.openxmlformats.org/officeDocument/2006/relationships/hyperlink" Target="https://twitter.com/teujip" TargetMode="External"/><Relationship Id="rId4282" Type="http://schemas.openxmlformats.org/officeDocument/2006/relationships/hyperlink" Target="https://twitter.com/terzu_" TargetMode="External"/><Relationship Id="rId1669" Type="http://schemas.openxmlformats.org/officeDocument/2006/relationships/hyperlink" Target="http://pbs.twimg.com/profile_images/926011367198408704/cwDTAu9m_normal.jpg" TargetMode="External"/><Relationship Id="rId1876" Type="http://schemas.openxmlformats.org/officeDocument/2006/relationships/hyperlink" Target="http://pbs.twimg.com/profile_images/483013808181366784/0nOrU3Y3_normal.jpeg" TargetMode="External"/><Relationship Id="rId2927" Type="http://schemas.openxmlformats.org/officeDocument/2006/relationships/hyperlink" Target="https://twitter.com/t_mogura42" TargetMode="External"/><Relationship Id="rId3091" Type="http://schemas.openxmlformats.org/officeDocument/2006/relationships/hyperlink" Target="https://twitter.com/jeff__keough" TargetMode="External"/><Relationship Id="rId4142" Type="http://schemas.openxmlformats.org/officeDocument/2006/relationships/hyperlink" Target="https://twitter.com/mf_rigz" TargetMode="External"/><Relationship Id="rId1529" Type="http://schemas.openxmlformats.org/officeDocument/2006/relationships/hyperlink" Target="http://pbs.twimg.com/profile_images/659188434385420288/j0AOuqSk_normal.jpg" TargetMode="External"/><Relationship Id="rId1736" Type="http://schemas.openxmlformats.org/officeDocument/2006/relationships/hyperlink" Target="http://pbs.twimg.com/profile_images/913995624881692672/wybIrbqP_normal.jpg" TargetMode="External"/><Relationship Id="rId1943" Type="http://schemas.openxmlformats.org/officeDocument/2006/relationships/hyperlink" Target="http://pbs.twimg.com/profile_images/922713868547190784/B2-FX4xx_normal.jpg" TargetMode="External"/><Relationship Id="rId28" Type="http://schemas.openxmlformats.org/officeDocument/2006/relationships/hyperlink" Target="http://t.co/y9ybTKhbhJ" TargetMode="External"/><Relationship Id="rId1803" Type="http://schemas.openxmlformats.org/officeDocument/2006/relationships/hyperlink" Target="http://pbs.twimg.com/profile_images/826548830376165378/orXPsP-u_normal.jpg" TargetMode="External"/><Relationship Id="rId4002" Type="http://schemas.openxmlformats.org/officeDocument/2006/relationships/hyperlink" Target="https://twitter.com/kamarin375" TargetMode="External"/><Relationship Id="rId3768" Type="http://schemas.openxmlformats.org/officeDocument/2006/relationships/hyperlink" Target="https://twitter.com/franzgewinner" TargetMode="External"/><Relationship Id="rId3975" Type="http://schemas.openxmlformats.org/officeDocument/2006/relationships/hyperlink" Target="https://twitter.com/davidc94_" TargetMode="External"/><Relationship Id="rId4819" Type="http://schemas.openxmlformats.org/officeDocument/2006/relationships/hyperlink" Target="https://twitter.com/nagcoza" TargetMode="External"/><Relationship Id="rId689" Type="http://schemas.openxmlformats.org/officeDocument/2006/relationships/hyperlink" Target="http://t.co/tKPOmiKcxZ" TargetMode="External"/><Relationship Id="rId896" Type="http://schemas.openxmlformats.org/officeDocument/2006/relationships/hyperlink" Target="http://pbs.twimg.com/profile_images/852405971645218816/4tYxDqb2_normal.jpg" TargetMode="External"/><Relationship Id="rId2577" Type="http://schemas.openxmlformats.org/officeDocument/2006/relationships/hyperlink" Target="http://pbs.twimg.com/profile_images/746831959586811906/YLKCl5cY_normal.jpg" TargetMode="External"/><Relationship Id="rId2784" Type="http://schemas.openxmlformats.org/officeDocument/2006/relationships/hyperlink" Target="http://pbs.twimg.com/profile_images/762082760647467008/j1AFU_pb_normal.jpg" TargetMode="External"/><Relationship Id="rId3628" Type="http://schemas.openxmlformats.org/officeDocument/2006/relationships/hyperlink" Target="https://twitter.com/klnkykora" TargetMode="External"/><Relationship Id="rId549" Type="http://schemas.openxmlformats.org/officeDocument/2006/relationships/hyperlink" Target="https://t.co/Ey3nCK3ifH" TargetMode="External"/><Relationship Id="rId756" Type="http://schemas.openxmlformats.org/officeDocument/2006/relationships/hyperlink" Target="https://t.co/KoHNO2LFSL" TargetMode="External"/><Relationship Id="rId1179" Type="http://schemas.openxmlformats.org/officeDocument/2006/relationships/hyperlink" Target="http://pbs.twimg.com/profile_images/534393410007085056/BlWJsVi7_normal.jpeg" TargetMode="External"/><Relationship Id="rId1386" Type="http://schemas.openxmlformats.org/officeDocument/2006/relationships/hyperlink" Target="http://pbs.twimg.com/profile_images/920392757289586688/uo5_2yKk_normal.jpg" TargetMode="External"/><Relationship Id="rId1593" Type="http://schemas.openxmlformats.org/officeDocument/2006/relationships/hyperlink" Target="http://pbs.twimg.com/profile_images/909115110114955264/MRukDXPH_normal.jpg" TargetMode="External"/><Relationship Id="rId2437" Type="http://schemas.openxmlformats.org/officeDocument/2006/relationships/hyperlink" Target="http://pbs.twimg.com/profile_images/927428015738490880/9kOzvbhn_normal.jpg" TargetMode="External"/><Relationship Id="rId2991" Type="http://schemas.openxmlformats.org/officeDocument/2006/relationships/hyperlink" Target="https://twitter.com/ninjarefinery" TargetMode="External"/><Relationship Id="rId3835" Type="http://schemas.openxmlformats.org/officeDocument/2006/relationships/hyperlink" Target="https://twitter.com/strokers3030" TargetMode="External"/><Relationship Id="rId409" Type="http://schemas.openxmlformats.org/officeDocument/2006/relationships/hyperlink" Target="https://t.co/k3FWNIfw78" TargetMode="External"/><Relationship Id="rId963" Type="http://schemas.openxmlformats.org/officeDocument/2006/relationships/hyperlink" Target="http://pbs.twimg.com/profile_images/836197957682724865/PJdCd_Pr_normal.jpg" TargetMode="External"/><Relationship Id="rId1039" Type="http://schemas.openxmlformats.org/officeDocument/2006/relationships/hyperlink" Target="http://pbs.twimg.com/profile_images/908346880018464769/gUHbNXtS_normal.jpg" TargetMode="External"/><Relationship Id="rId1246" Type="http://schemas.openxmlformats.org/officeDocument/2006/relationships/hyperlink" Target="http://pbs.twimg.com/profile_images/889555627974021120/Gy7KdfM8_normal.jpg" TargetMode="External"/><Relationship Id="rId2644" Type="http://schemas.openxmlformats.org/officeDocument/2006/relationships/hyperlink" Target="http://pbs.twimg.com/profile_images/923624868456824834/1MdQrdK3_normal.jpg" TargetMode="External"/><Relationship Id="rId2851" Type="http://schemas.openxmlformats.org/officeDocument/2006/relationships/hyperlink" Target="http://pbs.twimg.com/profile_images/926628483056386048/bo_mgLW6_normal.jpg" TargetMode="External"/><Relationship Id="rId3902" Type="http://schemas.openxmlformats.org/officeDocument/2006/relationships/hyperlink" Target="https://twitter.com/pezmartilloyt" TargetMode="External"/><Relationship Id="rId92" Type="http://schemas.openxmlformats.org/officeDocument/2006/relationships/hyperlink" Target="https://t.co/tn8hiXLuCc" TargetMode="External"/><Relationship Id="rId616" Type="http://schemas.openxmlformats.org/officeDocument/2006/relationships/hyperlink" Target="https://t.co/JVdVGiUnBF" TargetMode="External"/><Relationship Id="rId823" Type="http://schemas.openxmlformats.org/officeDocument/2006/relationships/hyperlink" Target="https://t.co/SjJcYlhoTd" TargetMode="External"/><Relationship Id="rId1453" Type="http://schemas.openxmlformats.org/officeDocument/2006/relationships/hyperlink" Target="http://pbs.twimg.com/profile_images/817250303099604994/5ae_zK9v_normal.jpg" TargetMode="External"/><Relationship Id="rId1660" Type="http://schemas.openxmlformats.org/officeDocument/2006/relationships/hyperlink" Target="http://pbs.twimg.com/profile_images/378800000227427155/e1a8a191b1ec70266027d6a8a39b0da1_normal.jpeg" TargetMode="External"/><Relationship Id="rId2504" Type="http://schemas.openxmlformats.org/officeDocument/2006/relationships/hyperlink" Target="http://pbs.twimg.com/profile_images/926138630774706177/sleKGARg_normal.jpg" TargetMode="External"/><Relationship Id="rId2711" Type="http://schemas.openxmlformats.org/officeDocument/2006/relationships/hyperlink" Target="http://pbs.twimg.com/profile_images/920043075694669824/Mw-by3Du_normal.jpg" TargetMode="External"/><Relationship Id="rId1106" Type="http://schemas.openxmlformats.org/officeDocument/2006/relationships/hyperlink" Target="http://pbs.twimg.com/profile_images/807541713891917824/-k3T7eoT_normal.jpg" TargetMode="External"/><Relationship Id="rId1313" Type="http://schemas.openxmlformats.org/officeDocument/2006/relationships/hyperlink" Target="http://pbs.twimg.com/profile_images/877918092441026561/w4eZIhU6_normal.jpg" TargetMode="External"/><Relationship Id="rId1520" Type="http://schemas.openxmlformats.org/officeDocument/2006/relationships/hyperlink" Target="http://pbs.twimg.com/profile_images/926668700689854464/pMin3ALm_normal.jpg" TargetMode="External"/><Relationship Id="rId4469" Type="http://schemas.openxmlformats.org/officeDocument/2006/relationships/hyperlink" Target="https://twitter.com/xanaixx" TargetMode="External"/><Relationship Id="rId4676" Type="http://schemas.openxmlformats.org/officeDocument/2006/relationships/hyperlink" Target="https://twitter.com/mrderppig2" TargetMode="External"/><Relationship Id="rId4883" Type="http://schemas.openxmlformats.org/officeDocument/2006/relationships/hyperlink" Target="https://twitter.com/alejandrocruz74" TargetMode="External"/><Relationship Id="rId3278" Type="http://schemas.openxmlformats.org/officeDocument/2006/relationships/hyperlink" Target="https://twitter.com/fullonsavage2" TargetMode="External"/><Relationship Id="rId3485" Type="http://schemas.openxmlformats.org/officeDocument/2006/relationships/hyperlink" Target="https://twitter.com/codinfobase" TargetMode="External"/><Relationship Id="rId3692" Type="http://schemas.openxmlformats.org/officeDocument/2006/relationships/hyperlink" Target="https://twitter.com/gaminguardian1" TargetMode="External"/><Relationship Id="rId4329" Type="http://schemas.openxmlformats.org/officeDocument/2006/relationships/hyperlink" Target="https://twitter.com/kvbabu10" TargetMode="External"/><Relationship Id="rId4536" Type="http://schemas.openxmlformats.org/officeDocument/2006/relationships/hyperlink" Target="https://twitter.com/weekobi05" TargetMode="External"/><Relationship Id="rId4743" Type="http://schemas.openxmlformats.org/officeDocument/2006/relationships/hyperlink" Target="https://twitter.com/ineedtranzit197" TargetMode="External"/><Relationship Id="rId199" Type="http://schemas.openxmlformats.org/officeDocument/2006/relationships/hyperlink" Target="https://t.co/dmRFxYlQdS" TargetMode="External"/><Relationship Id="rId2087" Type="http://schemas.openxmlformats.org/officeDocument/2006/relationships/hyperlink" Target="http://pbs.twimg.com/profile_images/875034194417766400/nXzTBgep_normal.jpg" TargetMode="External"/><Relationship Id="rId2294" Type="http://schemas.openxmlformats.org/officeDocument/2006/relationships/hyperlink" Target="http://pbs.twimg.com/profile_images/903215615581802496/E-Pr2onw_normal.jpg" TargetMode="External"/><Relationship Id="rId3138" Type="http://schemas.openxmlformats.org/officeDocument/2006/relationships/hyperlink" Target="https://twitter.com/ramschware" TargetMode="External"/><Relationship Id="rId3345" Type="http://schemas.openxmlformats.org/officeDocument/2006/relationships/hyperlink" Target="https://twitter.com/playstationes" TargetMode="External"/><Relationship Id="rId3552" Type="http://schemas.openxmlformats.org/officeDocument/2006/relationships/hyperlink" Target="https://twitter.com/yumachan1016" TargetMode="External"/><Relationship Id="rId4603" Type="http://schemas.openxmlformats.org/officeDocument/2006/relationships/hyperlink" Target="https://twitter.com/legranddrpa" TargetMode="External"/><Relationship Id="rId266" Type="http://schemas.openxmlformats.org/officeDocument/2006/relationships/hyperlink" Target="http://t.co/lzxeRfZokd" TargetMode="External"/><Relationship Id="rId473" Type="http://schemas.openxmlformats.org/officeDocument/2006/relationships/hyperlink" Target="https://t.co/tdr47rLYHq" TargetMode="External"/><Relationship Id="rId680" Type="http://schemas.openxmlformats.org/officeDocument/2006/relationships/hyperlink" Target="https://t.co/J5EvCqG8Zx" TargetMode="External"/><Relationship Id="rId2154" Type="http://schemas.openxmlformats.org/officeDocument/2006/relationships/hyperlink" Target="http://abs.twimg.com/sticky/default_profile_images/default_profile_normal.png" TargetMode="External"/><Relationship Id="rId2361" Type="http://schemas.openxmlformats.org/officeDocument/2006/relationships/hyperlink" Target="http://pbs.twimg.com/profile_images/839115048584900609/LEYUaHQX_normal.jpg" TargetMode="External"/><Relationship Id="rId3205" Type="http://schemas.openxmlformats.org/officeDocument/2006/relationships/hyperlink" Target="https://twitter.com/bisounours94625" TargetMode="External"/><Relationship Id="rId3412" Type="http://schemas.openxmlformats.org/officeDocument/2006/relationships/hyperlink" Target="https://twitter.com/glenschofield" TargetMode="External"/><Relationship Id="rId4810" Type="http://schemas.openxmlformats.org/officeDocument/2006/relationships/hyperlink" Target="https://twitter.com/sxh2w" TargetMode="External"/><Relationship Id="rId126" Type="http://schemas.openxmlformats.org/officeDocument/2006/relationships/hyperlink" Target="https://t.co/usTmMWUicw" TargetMode="External"/><Relationship Id="rId333" Type="http://schemas.openxmlformats.org/officeDocument/2006/relationships/hyperlink" Target="https://t.co/T7iSXp7arG" TargetMode="External"/><Relationship Id="rId540" Type="http://schemas.openxmlformats.org/officeDocument/2006/relationships/hyperlink" Target="https://t.co/19gBnWl4IC" TargetMode="External"/><Relationship Id="rId1170" Type="http://schemas.openxmlformats.org/officeDocument/2006/relationships/hyperlink" Target="http://pbs.twimg.com/profile_images/923565060806594562/0wLmdzN8_normal.jpg" TargetMode="External"/><Relationship Id="rId2014" Type="http://schemas.openxmlformats.org/officeDocument/2006/relationships/hyperlink" Target="http://pbs.twimg.com/profile_images/895438426039869440/lTNksFMK_normal.jpg" TargetMode="External"/><Relationship Id="rId2221" Type="http://schemas.openxmlformats.org/officeDocument/2006/relationships/hyperlink" Target="http://pbs.twimg.com/profile_images/904083207557193729/Ji_VXXPr_normal.jpg" TargetMode="External"/><Relationship Id="rId1030" Type="http://schemas.openxmlformats.org/officeDocument/2006/relationships/hyperlink" Target="http://pbs.twimg.com/profile_images/919935409160777729/mVATsb8P_normal.jpg" TargetMode="External"/><Relationship Id="rId4186" Type="http://schemas.openxmlformats.org/officeDocument/2006/relationships/hyperlink" Target="https://twitter.com/askenvvy" TargetMode="External"/><Relationship Id="rId400" Type="http://schemas.openxmlformats.org/officeDocument/2006/relationships/hyperlink" Target="https://t.co/ae8Ide15b5" TargetMode="External"/><Relationship Id="rId1987" Type="http://schemas.openxmlformats.org/officeDocument/2006/relationships/hyperlink" Target="http://pbs.twimg.com/profile_images/900322187583803392/0jJDbfa4_normal.jpg" TargetMode="External"/><Relationship Id="rId4393" Type="http://schemas.openxmlformats.org/officeDocument/2006/relationships/hyperlink" Target="https://twitter.com/ashren" TargetMode="External"/><Relationship Id="rId1847" Type="http://schemas.openxmlformats.org/officeDocument/2006/relationships/hyperlink" Target="http://pbs.twimg.com/profile_images/910362598520053760/FS88_duh_normal.jpg" TargetMode="External"/><Relationship Id="rId4046" Type="http://schemas.openxmlformats.org/officeDocument/2006/relationships/hyperlink" Target="https://twitter.com/opticmaniac" TargetMode="External"/><Relationship Id="rId4253" Type="http://schemas.openxmlformats.org/officeDocument/2006/relationships/hyperlink" Target="https://twitter.com/alexrubio96" TargetMode="External"/><Relationship Id="rId4460" Type="http://schemas.openxmlformats.org/officeDocument/2006/relationships/hyperlink" Target="https://twitter.com/parabellumgg" TargetMode="External"/><Relationship Id="rId1707" Type="http://schemas.openxmlformats.org/officeDocument/2006/relationships/hyperlink" Target="http://pbs.twimg.com/profile_images/880677109953441792/Ae2L7L6f_normal.jpg" TargetMode="External"/><Relationship Id="rId3062" Type="http://schemas.openxmlformats.org/officeDocument/2006/relationships/hyperlink" Target="https://twitter.com/grymiix" TargetMode="External"/><Relationship Id="rId4113" Type="http://schemas.openxmlformats.org/officeDocument/2006/relationships/hyperlink" Target="https://twitter.com/keor94" TargetMode="External"/><Relationship Id="rId4320" Type="http://schemas.openxmlformats.org/officeDocument/2006/relationships/hyperlink" Target="https://twitter.com/ricardoariel89" TargetMode="External"/><Relationship Id="rId190" Type="http://schemas.openxmlformats.org/officeDocument/2006/relationships/hyperlink" Target="http://t.co/H9tkwGSzdz" TargetMode="External"/><Relationship Id="rId1914" Type="http://schemas.openxmlformats.org/officeDocument/2006/relationships/hyperlink" Target="http://pbs.twimg.com/profile_images/837640252894363648/z4r1JhMM_normal.jpg" TargetMode="External"/><Relationship Id="rId3879" Type="http://schemas.openxmlformats.org/officeDocument/2006/relationships/hyperlink" Target="https://twitter.com/sgtshotyou" TargetMode="External"/><Relationship Id="rId2688" Type="http://schemas.openxmlformats.org/officeDocument/2006/relationships/hyperlink" Target="http://pbs.twimg.com/profile_images/713704787385180160/D20hwt58_normal.jpg" TargetMode="External"/><Relationship Id="rId2895" Type="http://schemas.openxmlformats.org/officeDocument/2006/relationships/hyperlink" Target="https://twitter.com/tweetmeista" TargetMode="External"/><Relationship Id="rId3739" Type="http://schemas.openxmlformats.org/officeDocument/2006/relationships/hyperlink" Target="https://twitter.com/natroxinet" TargetMode="External"/><Relationship Id="rId3946" Type="http://schemas.openxmlformats.org/officeDocument/2006/relationships/hyperlink" Target="https://twitter.com/yeezyp123123" TargetMode="External"/><Relationship Id="rId867" Type="http://schemas.openxmlformats.org/officeDocument/2006/relationships/hyperlink" Target="http://pbs.twimg.com/profile_images/877861666775605248/gPNVeluG_normal.jpg" TargetMode="External"/><Relationship Id="rId1497" Type="http://schemas.openxmlformats.org/officeDocument/2006/relationships/hyperlink" Target="http://pbs.twimg.com/profile_images/920613389293969408/8Q9OpBCm_normal.jpg" TargetMode="External"/><Relationship Id="rId2548" Type="http://schemas.openxmlformats.org/officeDocument/2006/relationships/hyperlink" Target="http://pbs.twimg.com/profile_images/770776324483022854/H1Ndo2k2_normal.jpg" TargetMode="External"/><Relationship Id="rId2755" Type="http://schemas.openxmlformats.org/officeDocument/2006/relationships/hyperlink" Target="http://pbs.twimg.com/profile_images/850110852845809664/6H5NqI79_normal.jpg" TargetMode="External"/><Relationship Id="rId2962" Type="http://schemas.openxmlformats.org/officeDocument/2006/relationships/hyperlink" Target="https://twitter.com/k_carius" TargetMode="External"/><Relationship Id="rId3806" Type="http://schemas.openxmlformats.org/officeDocument/2006/relationships/hyperlink" Target="https://twitter.com/deathmonk92" TargetMode="External"/><Relationship Id="rId727" Type="http://schemas.openxmlformats.org/officeDocument/2006/relationships/hyperlink" Target="https://t.co/bxkbYKH1qp" TargetMode="External"/><Relationship Id="rId934" Type="http://schemas.openxmlformats.org/officeDocument/2006/relationships/hyperlink" Target="http://pbs.twimg.com/profile_images/1380738283/image_normal.jpg" TargetMode="External"/><Relationship Id="rId1357" Type="http://schemas.openxmlformats.org/officeDocument/2006/relationships/hyperlink" Target="http://abs.twimg.com/sticky/default_profile_images/default_profile_normal.png" TargetMode="External"/><Relationship Id="rId1564" Type="http://schemas.openxmlformats.org/officeDocument/2006/relationships/hyperlink" Target="http://pbs.twimg.com/profile_images/925172685117591552/fCyj_aal_normal.jpg" TargetMode="External"/><Relationship Id="rId1771" Type="http://schemas.openxmlformats.org/officeDocument/2006/relationships/hyperlink" Target="http://pbs.twimg.com/profile_images/900396849110159360/BvqhAPeC_normal.jpg" TargetMode="External"/><Relationship Id="rId2408" Type="http://schemas.openxmlformats.org/officeDocument/2006/relationships/hyperlink" Target="http://pbs.twimg.com/profile_images/923001623437123585/ez4__zah_normal.jpg" TargetMode="External"/><Relationship Id="rId2615" Type="http://schemas.openxmlformats.org/officeDocument/2006/relationships/hyperlink" Target="http://pbs.twimg.com/profile_images/918121288723582976/NUWAS4RV_normal.jpg" TargetMode="External"/><Relationship Id="rId2822" Type="http://schemas.openxmlformats.org/officeDocument/2006/relationships/hyperlink" Target="http://pbs.twimg.com/profile_images/791402287583236096/tLAc0ea3_normal.jpg" TargetMode="External"/><Relationship Id="rId63" Type="http://schemas.openxmlformats.org/officeDocument/2006/relationships/hyperlink" Target="https://t.co/IUhLib3sxX" TargetMode="External"/><Relationship Id="rId1217" Type="http://schemas.openxmlformats.org/officeDocument/2006/relationships/hyperlink" Target="http://pbs.twimg.com/profile_images/788719028831485952/Z1bdlTFe_normal.jpg" TargetMode="External"/><Relationship Id="rId1424" Type="http://schemas.openxmlformats.org/officeDocument/2006/relationships/hyperlink" Target="http://abs.twimg.com/sticky/default_profile_images/default_profile_normal.png" TargetMode="External"/><Relationship Id="rId1631" Type="http://schemas.openxmlformats.org/officeDocument/2006/relationships/hyperlink" Target="http://pbs.twimg.com/profile_images/914420987311030272/3M0K_Fu-_normal.jpg" TargetMode="External"/><Relationship Id="rId4787" Type="http://schemas.openxmlformats.org/officeDocument/2006/relationships/hyperlink" Target="https://twitter.com/notmaassa" TargetMode="External"/><Relationship Id="rId3389" Type="http://schemas.openxmlformats.org/officeDocument/2006/relationships/hyperlink" Target="https://twitter.com/dark_messiah_" TargetMode="External"/><Relationship Id="rId3596" Type="http://schemas.openxmlformats.org/officeDocument/2006/relationships/hyperlink" Target="https://twitter.com/iiajearleyii" TargetMode="External"/><Relationship Id="rId4647" Type="http://schemas.openxmlformats.org/officeDocument/2006/relationships/hyperlink" Target="https://twitter.com/daltdevlin" TargetMode="External"/><Relationship Id="rId2198" Type="http://schemas.openxmlformats.org/officeDocument/2006/relationships/hyperlink" Target="http://pbs.twimg.com/profile_images/922542966295683072/5752qzG1_normal.jpg" TargetMode="External"/><Relationship Id="rId3249" Type="http://schemas.openxmlformats.org/officeDocument/2006/relationships/hyperlink" Target="https://twitter.com/tobari_makina" TargetMode="External"/><Relationship Id="rId3456" Type="http://schemas.openxmlformats.org/officeDocument/2006/relationships/hyperlink" Target="https://twitter.com/tanaka1111345" TargetMode="External"/><Relationship Id="rId4854" Type="http://schemas.openxmlformats.org/officeDocument/2006/relationships/hyperlink" Target="https://twitter.com/eliseakimie" TargetMode="External"/><Relationship Id="rId377" Type="http://schemas.openxmlformats.org/officeDocument/2006/relationships/hyperlink" Target="https://t.co/OYO1jfvDWB" TargetMode="External"/><Relationship Id="rId584" Type="http://schemas.openxmlformats.org/officeDocument/2006/relationships/hyperlink" Target="https://t.co/KGdEnHACPu" TargetMode="External"/><Relationship Id="rId2058" Type="http://schemas.openxmlformats.org/officeDocument/2006/relationships/hyperlink" Target="http://pbs.twimg.com/profile_images/925432449173282816/DxslMLCW_normal.jpg" TargetMode="External"/><Relationship Id="rId2265" Type="http://schemas.openxmlformats.org/officeDocument/2006/relationships/hyperlink" Target="http://pbs.twimg.com/profile_images/796911950089351168/TJ4D3eAv_normal.jpg" TargetMode="External"/><Relationship Id="rId3109" Type="http://schemas.openxmlformats.org/officeDocument/2006/relationships/hyperlink" Target="https://twitter.com/nemunemu138" TargetMode="External"/><Relationship Id="rId3663" Type="http://schemas.openxmlformats.org/officeDocument/2006/relationships/hyperlink" Target="https://twitter.com/realdealross" TargetMode="External"/><Relationship Id="rId3870" Type="http://schemas.openxmlformats.org/officeDocument/2006/relationships/hyperlink" Target="https://twitter.com/agile_rts" TargetMode="External"/><Relationship Id="rId4507" Type="http://schemas.openxmlformats.org/officeDocument/2006/relationships/hyperlink" Target="https://twitter.com/mindofcnr" TargetMode="External"/><Relationship Id="rId4714" Type="http://schemas.openxmlformats.org/officeDocument/2006/relationships/hyperlink" Target="https://twitter.com/adamisjinxed" TargetMode="External"/><Relationship Id="rId4921" Type="http://schemas.openxmlformats.org/officeDocument/2006/relationships/hyperlink" Target="https://twitter.com/kergan10" TargetMode="External"/><Relationship Id="rId237" Type="http://schemas.openxmlformats.org/officeDocument/2006/relationships/hyperlink" Target="https://t.co/5GtfjRWQRp" TargetMode="External"/><Relationship Id="rId791" Type="http://schemas.openxmlformats.org/officeDocument/2006/relationships/hyperlink" Target="https://t.co/7CGjXyWduH" TargetMode="External"/><Relationship Id="rId1074" Type="http://schemas.openxmlformats.org/officeDocument/2006/relationships/hyperlink" Target="http://pbs.twimg.com/profile_images/878664551088181248/fGxU744X_normal.jpg" TargetMode="External"/><Relationship Id="rId2472" Type="http://schemas.openxmlformats.org/officeDocument/2006/relationships/hyperlink" Target="http://pbs.twimg.com/profile_images/927216857131749377/VMBbAAHz_normal.jpg" TargetMode="External"/><Relationship Id="rId3316" Type="http://schemas.openxmlformats.org/officeDocument/2006/relationships/hyperlink" Target="https://twitter.com/eupho15" TargetMode="External"/><Relationship Id="rId3523" Type="http://schemas.openxmlformats.org/officeDocument/2006/relationships/hyperlink" Target="https://twitter.com/weslley33230" TargetMode="External"/><Relationship Id="rId3730" Type="http://schemas.openxmlformats.org/officeDocument/2006/relationships/hyperlink" Target="https://twitter.com/tiswietse" TargetMode="External"/><Relationship Id="rId444" Type="http://schemas.openxmlformats.org/officeDocument/2006/relationships/hyperlink" Target="https://t.co/GU6N2nozKL" TargetMode="External"/><Relationship Id="rId651" Type="http://schemas.openxmlformats.org/officeDocument/2006/relationships/hyperlink" Target="https://t.co/xTTnQ5htwo" TargetMode="External"/><Relationship Id="rId1281" Type="http://schemas.openxmlformats.org/officeDocument/2006/relationships/hyperlink" Target="http://pbs.twimg.com/profile_images/926635384733294592/JR8DlJFB_normal.jpg" TargetMode="External"/><Relationship Id="rId2125" Type="http://schemas.openxmlformats.org/officeDocument/2006/relationships/hyperlink" Target="http://pbs.twimg.com/profile_images/904660264896798723/IvhCqWhH_normal.jpg" TargetMode="External"/><Relationship Id="rId2332" Type="http://schemas.openxmlformats.org/officeDocument/2006/relationships/hyperlink" Target="http://pbs.twimg.com/profile_images/926048109632868352/IiZoHkTK_normal.jpg" TargetMode="External"/><Relationship Id="rId304" Type="http://schemas.openxmlformats.org/officeDocument/2006/relationships/hyperlink" Target="https://t.co/VUidcu9Mc5" TargetMode="External"/><Relationship Id="rId511" Type="http://schemas.openxmlformats.org/officeDocument/2006/relationships/hyperlink" Target="https://t.co/dnDIA7um2O" TargetMode="External"/><Relationship Id="rId1141" Type="http://schemas.openxmlformats.org/officeDocument/2006/relationships/hyperlink" Target="http://pbs.twimg.com/profile_images/923667059128578048/gLb8ZX7O_normal.jpg" TargetMode="External"/><Relationship Id="rId4297" Type="http://schemas.openxmlformats.org/officeDocument/2006/relationships/hyperlink" Target="https://twitter.com/uni_patudi" TargetMode="External"/><Relationship Id="rId1001" Type="http://schemas.openxmlformats.org/officeDocument/2006/relationships/hyperlink" Target="http://pbs.twimg.com/profile_images/927123587475083264/zO08z4vq_normal.jpg" TargetMode="External"/><Relationship Id="rId4157" Type="http://schemas.openxmlformats.org/officeDocument/2006/relationships/hyperlink" Target="https://twitter.com/deamonlod198" TargetMode="External"/><Relationship Id="rId4364" Type="http://schemas.openxmlformats.org/officeDocument/2006/relationships/hyperlink" Target="https://twitter.com/bucchi_syou" TargetMode="External"/><Relationship Id="rId4571" Type="http://schemas.openxmlformats.org/officeDocument/2006/relationships/hyperlink" Target="https://twitter.com/katiegracemarie" TargetMode="External"/><Relationship Id="rId1958" Type="http://schemas.openxmlformats.org/officeDocument/2006/relationships/hyperlink" Target="http://pbs.twimg.com/profile_images/844278366408757248/7Rusa5FA_normal.jpg" TargetMode="External"/><Relationship Id="rId3173" Type="http://schemas.openxmlformats.org/officeDocument/2006/relationships/hyperlink" Target="https://twitter.com/mew_nass" TargetMode="External"/><Relationship Id="rId3380" Type="http://schemas.openxmlformats.org/officeDocument/2006/relationships/hyperlink" Target="https://twitter.com/joaquin_dm_" TargetMode="External"/><Relationship Id="rId4017" Type="http://schemas.openxmlformats.org/officeDocument/2006/relationships/hyperlink" Target="https://twitter.com/bigmikecomer" TargetMode="External"/><Relationship Id="rId4224" Type="http://schemas.openxmlformats.org/officeDocument/2006/relationships/hyperlink" Target="https://twitter.com/justinbeiberofc" TargetMode="External"/><Relationship Id="rId4431" Type="http://schemas.openxmlformats.org/officeDocument/2006/relationships/hyperlink" Target="https://twitter.com/tsushi58715116" TargetMode="External"/><Relationship Id="rId1818" Type="http://schemas.openxmlformats.org/officeDocument/2006/relationships/hyperlink" Target="http://pbs.twimg.com/profile_images/688751639436640257/HEzqIThd_normal.jpg" TargetMode="External"/><Relationship Id="rId3033" Type="http://schemas.openxmlformats.org/officeDocument/2006/relationships/hyperlink" Target="https://twitter.com/wetdog2008" TargetMode="External"/><Relationship Id="rId3240" Type="http://schemas.openxmlformats.org/officeDocument/2006/relationships/hyperlink" Target="https://twitter.com/bluemasa_peace" TargetMode="External"/><Relationship Id="rId161" Type="http://schemas.openxmlformats.org/officeDocument/2006/relationships/hyperlink" Target="https://t.co/zzE76vDBem" TargetMode="External"/><Relationship Id="rId2799" Type="http://schemas.openxmlformats.org/officeDocument/2006/relationships/hyperlink" Target="http://pbs.twimg.com/profile_images/864527487325184000/EjyNAoTU_normal.jpg" TargetMode="External"/><Relationship Id="rId3100" Type="http://schemas.openxmlformats.org/officeDocument/2006/relationships/hyperlink" Target="https://twitter.com/fujitomo0409" TargetMode="External"/><Relationship Id="rId978" Type="http://schemas.openxmlformats.org/officeDocument/2006/relationships/hyperlink" Target="http://pbs.twimg.com/profile_images/662570497956155392/jIXjOJg6_normal.jpg" TargetMode="External"/><Relationship Id="rId2659" Type="http://schemas.openxmlformats.org/officeDocument/2006/relationships/hyperlink" Target="http://pbs.twimg.com/profile_images/922183870300262400/0t5TdaFE_normal.jpg" TargetMode="External"/><Relationship Id="rId2866" Type="http://schemas.openxmlformats.org/officeDocument/2006/relationships/hyperlink" Target="http://pbs.twimg.com/profile_images/921217525572165632/gXPg4iYV_normal.jpg" TargetMode="External"/><Relationship Id="rId3917" Type="http://schemas.openxmlformats.org/officeDocument/2006/relationships/hyperlink" Target="https://twitter.com/nayox__" TargetMode="External"/><Relationship Id="rId838" Type="http://schemas.openxmlformats.org/officeDocument/2006/relationships/hyperlink" Target="http://pbs.twimg.com/profile_images/651143361605144576/f6TeXfMY_normal.jpg" TargetMode="External"/><Relationship Id="rId1468" Type="http://schemas.openxmlformats.org/officeDocument/2006/relationships/hyperlink" Target="http://pbs.twimg.com/profile_images/466955863391891457/NzCFDgUe_normal.jpeg" TargetMode="External"/><Relationship Id="rId1675" Type="http://schemas.openxmlformats.org/officeDocument/2006/relationships/hyperlink" Target="http://pbs.twimg.com/profile_images/908005060780740615/VpaKJI0t_normal.jpg" TargetMode="External"/><Relationship Id="rId1882" Type="http://schemas.openxmlformats.org/officeDocument/2006/relationships/hyperlink" Target="http://pbs.twimg.com/profile_images/812793805300699136/AROIDWje_normal.jpg" TargetMode="External"/><Relationship Id="rId2519" Type="http://schemas.openxmlformats.org/officeDocument/2006/relationships/hyperlink" Target="http://pbs.twimg.com/profile_images/839112792837865477/CplM2VdN_normal.jpg" TargetMode="External"/><Relationship Id="rId2726" Type="http://schemas.openxmlformats.org/officeDocument/2006/relationships/hyperlink" Target="http://pbs.twimg.com/profile_images/594521281275535360/iTHeqkrt_normal.jpg" TargetMode="External"/><Relationship Id="rId4081" Type="http://schemas.openxmlformats.org/officeDocument/2006/relationships/hyperlink" Target="https://twitter.com/gr56_" TargetMode="External"/><Relationship Id="rId1328" Type="http://schemas.openxmlformats.org/officeDocument/2006/relationships/hyperlink" Target="http://pbs.twimg.com/profile_images/844198744149188608/H-L0AK_0_normal.jpg" TargetMode="External"/><Relationship Id="rId1535" Type="http://schemas.openxmlformats.org/officeDocument/2006/relationships/hyperlink" Target="http://pbs.twimg.com/profile_images/920133397434875904/3IxNDwXk_normal.jpg" TargetMode="External"/><Relationship Id="rId2933" Type="http://schemas.openxmlformats.org/officeDocument/2006/relationships/hyperlink" Target="https://twitter.com/xboxodesperadoo" TargetMode="External"/><Relationship Id="rId905" Type="http://schemas.openxmlformats.org/officeDocument/2006/relationships/hyperlink" Target="http://pbs.twimg.com/profile_images/901958724180312066/7BOyvoar_normal.jpg" TargetMode="External"/><Relationship Id="rId1742" Type="http://schemas.openxmlformats.org/officeDocument/2006/relationships/hyperlink" Target="http://abs.twimg.com/sticky/default_profile_images/default_profile_normal.png" TargetMode="External"/><Relationship Id="rId4898" Type="http://schemas.openxmlformats.org/officeDocument/2006/relationships/hyperlink" Target="https://twitter.com/zoydix" TargetMode="External"/><Relationship Id="rId34" Type="http://schemas.openxmlformats.org/officeDocument/2006/relationships/hyperlink" Target="https://t.co/Ghv39dbfoj" TargetMode="External"/><Relationship Id="rId1602" Type="http://schemas.openxmlformats.org/officeDocument/2006/relationships/hyperlink" Target="http://pbs.twimg.com/profile_images/925350402123448321/9EqntvWw_normal.jpg" TargetMode="External"/><Relationship Id="rId4758" Type="http://schemas.openxmlformats.org/officeDocument/2006/relationships/hyperlink" Target="https://twitter.com/joshlawson92" TargetMode="External"/><Relationship Id="rId3567" Type="http://schemas.openxmlformats.org/officeDocument/2006/relationships/hyperlink" Target="https://twitter.com/squidgaming" TargetMode="External"/><Relationship Id="rId3774" Type="http://schemas.openxmlformats.org/officeDocument/2006/relationships/hyperlink" Target="https://twitter.com/aaaaaaanpan620" TargetMode="External"/><Relationship Id="rId3981" Type="http://schemas.openxmlformats.org/officeDocument/2006/relationships/hyperlink" Target="https://twitter.com/nukakanu" TargetMode="External"/><Relationship Id="rId4618" Type="http://schemas.openxmlformats.org/officeDocument/2006/relationships/hyperlink" Target="https://twitter.com/codint3l" TargetMode="External"/><Relationship Id="rId4825" Type="http://schemas.openxmlformats.org/officeDocument/2006/relationships/hyperlink" Target="https://twitter.com/cliquegamingirl" TargetMode="External"/><Relationship Id="rId488" Type="http://schemas.openxmlformats.org/officeDocument/2006/relationships/hyperlink" Target="https://t.co/IdBbaEDGXn" TargetMode="External"/><Relationship Id="rId695" Type="http://schemas.openxmlformats.org/officeDocument/2006/relationships/hyperlink" Target="https://t.co/hNySknhPis" TargetMode="External"/><Relationship Id="rId2169" Type="http://schemas.openxmlformats.org/officeDocument/2006/relationships/hyperlink" Target="http://abs.twimg.com/sticky/default_profile_images/default_profile_normal.png" TargetMode="External"/><Relationship Id="rId2376" Type="http://schemas.openxmlformats.org/officeDocument/2006/relationships/hyperlink" Target="http://pbs.twimg.com/profile_images/863751961912508417/vnjYl610_normal.jpg" TargetMode="External"/><Relationship Id="rId2583" Type="http://schemas.openxmlformats.org/officeDocument/2006/relationships/hyperlink" Target="http://pbs.twimg.com/profile_images/863455637673566208/xTmMiR6Q_normal.jpg" TargetMode="External"/><Relationship Id="rId2790" Type="http://schemas.openxmlformats.org/officeDocument/2006/relationships/hyperlink" Target="http://pbs.twimg.com/profile_images/923445910675378177/Q87rtoZa_normal.jpg" TargetMode="External"/><Relationship Id="rId3427" Type="http://schemas.openxmlformats.org/officeDocument/2006/relationships/hyperlink" Target="https://twitter.com/bluevrx" TargetMode="External"/><Relationship Id="rId3634" Type="http://schemas.openxmlformats.org/officeDocument/2006/relationships/hyperlink" Target="https://twitter.com/mitchmitcheson" TargetMode="External"/><Relationship Id="rId3841" Type="http://schemas.openxmlformats.org/officeDocument/2006/relationships/hyperlink" Target="https://twitter.com/m7md9967" TargetMode="External"/><Relationship Id="rId348" Type="http://schemas.openxmlformats.org/officeDocument/2006/relationships/hyperlink" Target="https://t.co/UhAcwFYjpF" TargetMode="External"/><Relationship Id="rId555" Type="http://schemas.openxmlformats.org/officeDocument/2006/relationships/hyperlink" Target="https://t.co/xbP5RsYeAB" TargetMode="External"/><Relationship Id="rId762" Type="http://schemas.openxmlformats.org/officeDocument/2006/relationships/hyperlink" Target="https://t.co/qXW14FBp3k" TargetMode="External"/><Relationship Id="rId1185" Type="http://schemas.openxmlformats.org/officeDocument/2006/relationships/hyperlink" Target="http://abs.twimg.com/sticky/default_profile_images/default_profile_normal.png" TargetMode="External"/><Relationship Id="rId1392" Type="http://schemas.openxmlformats.org/officeDocument/2006/relationships/hyperlink" Target="http://pbs.twimg.com/profile_images/899772774658584578/ZUu3eis3_normal.jpg" TargetMode="External"/><Relationship Id="rId2029" Type="http://schemas.openxmlformats.org/officeDocument/2006/relationships/hyperlink" Target="http://pbs.twimg.com/profile_images/927507586592550912/m6fA0eb__normal.jpg" TargetMode="External"/><Relationship Id="rId2236" Type="http://schemas.openxmlformats.org/officeDocument/2006/relationships/hyperlink" Target="http://pbs.twimg.com/profile_images/922846126557892609/6OaRf67I_normal.jpg" TargetMode="External"/><Relationship Id="rId2443" Type="http://schemas.openxmlformats.org/officeDocument/2006/relationships/hyperlink" Target="http://pbs.twimg.com/profile_images/880854164628279300/p1pTJcVA_normal.jpg" TargetMode="External"/><Relationship Id="rId2650" Type="http://schemas.openxmlformats.org/officeDocument/2006/relationships/hyperlink" Target="http://pbs.twimg.com/profile_images/913241914949885952/68CrG5HB_normal.jpg" TargetMode="External"/><Relationship Id="rId3701" Type="http://schemas.openxmlformats.org/officeDocument/2006/relationships/hyperlink" Target="https://twitter.com/syaru_is_love" TargetMode="External"/><Relationship Id="rId208" Type="http://schemas.openxmlformats.org/officeDocument/2006/relationships/hyperlink" Target="https://t.co/B3GGcmyKwf" TargetMode="External"/><Relationship Id="rId415" Type="http://schemas.openxmlformats.org/officeDocument/2006/relationships/hyperlink" Target="https://t.co/bEvpGucgc5" TargetMode="External"/><Relationship Id="rId622" Type="http://schemas.openxmlformats.org/officeDocument/2006/relationships/hyperlink" Target="https://t.co/99gqJStr5v" TargetMode="External"/><Relationship Id="rId1045" Type="http://schemas.openxmlformats.org/officeDocument/2006/relationships/hyperlink" Target="http://pbs.twimg.com/profile_images/2370290625/b1crpusji015ubcme85y_normal.jpeg" TargetMode="External"/><Relationship Id="rId1252" Type="http://schemas.openxmlformats.org/officeDocument/2006/relationships/hyperlink" Target="http://pbs.twimg.com/profile_images/792274859267063808/CZ51C9sZ_normal.jpg" TargetMode="External"/><Relationship Id="rId2303" Type="http://schemas.openxmlformats.org/officeDocument/2006/relationships/hyperlink" Target="http://pbs.twimg.com/profile_images/925687289937891330/6XgEqrtT_normal.jpg" TargetMode="External"/><Relationship Id="rId2510" Type="http://schemas.openxmlformats.org/officeDocument/2006/relationships/hyperlink" Target="http://pbs.twimg.com/profile_images/925029055442718720/6s-v9Vy8_normal.jpg" TargetMode="External"/><Relationship Id="rId1112" Type="http://schemas.openxmlformats.org/officeDocument/2006/relationships/hyperlink" Target="http://pbs.twimg.com/profile_images/1239813668/161657_100000164808561_7290704_n_normal.jpg" TargetMode="External"/><Relationship Id="rId4268" Type="http://schemas.openxmlformats.org/officeDocument/2006/relationships/hyperlink" Target="https://twitter.com/mrcalcutter" TargetMode="External"/><Relationship Id="rId4475" Type="http://schemas.openxmlformats.org/officeDocument/2006/relationships/hyperlink" Target="https://twitter.com/sararobertsx" TargetMode="External"/><Relationship Id="rId3077" Type="http://schemas.openxmlformats.org/officeDocument/2006/relationships/hyperlink" Target="https://twitter.com/zitaneko" TargetMode="External"/><Relationship Id="rId3284" Type="http://schemas.openxmlformats.org/officeDocument/2006/relationships/hyperlink" Target="https://twitter.com/thedmlab" TargetMode="External"/><Relationship Id="rId4128" Type="http://schemas.openxmlformats.org/officeDocument/2006/relationships/hyperlink" Target="https://twitter.com/antonioperezsfc" TargetMode="External"/><Relationship Id="rId4682" Type="http://schemas.openxmlformats.org/officeDocument/2006/relationships/hyperlink" Target="https://twitter.com/mcja5on" TargetMode="External"/><Relationship Id="rId1929" Type="http://schemas.openxmlformats.org/officeDocument/2006/relationships/hyperlink" Target="http://pbs.twimg.com/profile_images/884284641208811520/86V-S6Y9_normal.jpg" TargetMode="External"/><Relationship Id="rId2093" Type="http://schemas.openxmlformats.org/officeDocument/2006/relationships/hyperlink" Target="http://pbs.twimg.com/profile_images/903807474431643648/hnp7WjJx_normal.jpg" TargetMode="External"/><Relationship Id="rId3491" Type="http://schemas.openxmlformats.org/officeDocument/2006/relationships/hyperlink" Target="https://twitter.com/mitchiijohn" TargetMode="External"/><Relationship Id="rId4335" Type="http://schemas.openxmlformats.org/officeDocument/2006/relationships/hyperlink" Target="https://twitter.com/kar98k_jp" TargetMode="External"/><Relationship Id="rId4542" Type="http://schemas.openxmlformats.org/officeDocument/2006/relationships/hyperlink" Target="https://twitter.com/gxforo" TargetMode="External"/><Relationship Id="rId3144" Type="http://schemas.openxmlformats.org/officeDocument/2006/relationships/hyperlink" Target="https://twitter.com/gustyrg11" TargetMode="External"/><Relationship Id="rId3351" Type="http://schemas.openxmlformats.org/officeDocument/2006/relationships/hyperlink" Target="https://twitter.com/dotesportslive" TargetMode="External"/><Relationship Id="rId4402" Type="http://schemas.openxmlformats.org/officeDocument/2006/relationships/hyperlink" Target="https://twitter.com/tophherr" TargetMode="External"/><Relationship Id="rId272" Type="http://schemas.openxmlformats.org/officeDocument/2006/relationships/hyperlink" Target="https://t.co/WyV0Z4swp7" TargetMode="External"/><Relationship Id="rId2160" Type="http://schemas.openxmlformats.org/officeDocument/2006/relationships/hyperlink" Target="http://pbs.twimg.com/profile_images/912093090575511552/QCx6d8Vm_normal.jpg" TargetMode="External"/><Relationship Id="rId3004" Type="http://schemas.openxmlformats.org/officeDocument/2006/relationships/hyperlink" Target="https://twitter.com/melexzx3" TargetMode="External"/><Relationship Id="rId3211" Type="http://schemas.openxmlformats.org/officeDocument/2006/relationships/hyperlink" Target="https://twitter.com/rainnzila" TargetMode="External"/><Relationship Id="rId132" Type="http://schemas.openxmlformats.org/officeDocument/2006/relationships/hyperlink" Target="https://t.co/uO1pv4pxyg" TargetMode="External"/><Relationship Id="rId2020" Type="http://schemas.openxmlformats.org/officeDocument/2006/relationships/hyperlink" Target="http://pbs.twimg.com/profile_images/860289637318787076/_pFwqv_7_normal.jpg" TargetMode="External"/><Relationship Id="rId1579" Type="http://schemas.openxmlformats.org/officeDocument/2006/relationships/hyperlink" Target="http://pbs.twimg.com/profile_images/923178738044375040/bVWS7mc5_normal.jpg" TargetMode="External"/><Relationship Id="rId2977" Type="http://schemas.openxmlformats.org/officeDocument/2006/relationships/hyperlink" Target="https://twitter.com/cdiscount" TargetMode="External"/><Relationship Id="rId4192" Type="http://schemas.openxmlformats.org/officeDocument/2006/relationships/hyperlink" Target="https://twitter.com/furby2009" TargetMode="External"/><Relationship Id="rId949" Type="http://schemas.openxmlformats.org/officeDocument/2006/relationships/hyperlink" Target="http://pbs.twimg.com/profile_images/923637890139205632/LET6rKZs_normal.jpg" TargetMode="External"/><Relationship Id="rId1786" Type="http://schemas.openxmlformats.org/officeDocument/2006/relationships/hyperlink" Target="http://pbs.twimg.com/profile_images/479485351451299841/8YIvbJDK_normal.jpeg" TargetMode="External"/><Relationship Id="rId1993" Type="http://schemas.openxmlformats.org/officeDocument/2006/relationships/hyperlink" Target="http://pbs.twimg.com/profile_images/927397369829871616/HTdKcoQn_normal.jpg" TargetMode="External"/><Relationship Id="rId2837" Type="http://schemas.openxmlformats.org/officeDocument/2006/relationships/hyperlink" Target="http://pbs.twimg.com/profile_images/916470743319351296/JprnLfFq_normal.jpg" TargetMode="External"/><Relationship Id="rId4052" Type="http://schemas.openxmlformats.org/officeDocument/2006/relationships/hyperlink" Target="https://twitter.com/wkew7saidjbbk7w" TargetMode="External"/><Relationship Id="rId78" Type="http://schemas.openxmlformats.org/officeDocument/2006/relationships/hyperlink" Target="https://t.co/wzGLZQ2lyD" TargetMode="External"/><Relationship Id="rId809" Type="http://schemas.openxmlformats.org/officeDocument/2006/relationships/hyperlink" Target="https://t.co/YIMZe6k7sZ" TargetMode="External"/><Relationship Id="rId1439" Type="http://schemas.openxmlformats.org/officeDocument/2006/relationships/hyperlink" Target="http://pbs.twimg.com/profile_images/896801664841138176/d8qH7ERk_normal.jpg" TargetMode="External"/><Relationship Id="rId1646" Type="http://schemas.openxmlformats.org/officeDocument/2006/relationships/hyperlink" Target="http://pbs.twimg.com/profile_images/919967002218979329/Bh4JQhiQ_normal.jpg" TargetMode="External"/><Relationship Id="rId1853" Type="http://schemas.openxmlformats.org/officeDocument/2006/relationships/hyperlink" Target="http://pbs.twimg.com/profile_images/2998287207/167c5be5621d7d8f5535f82dda5c5b24_normal.png" TargetMode="External"/><Relationship Id="rId2904" Type="http://schemas.openxmlformats.org/officeDocument/2006/relationships/hyperlink" Target="https://twitter.com/tanakan_1st" TargetMode="External"/><Relationship Id="rId1506" Type="http://schemas.openxmlformats.org/officeDocument/2006/relationships/hyperlink" Target="http://pbs.twimg.com/profile_images/920991832133189634/D2getQrq_normal.jpg" TargetMode="External"/><Relationship Id="rId1713" Type="http://schemas.openxmlformats.org/officeDocument/2006/relationships/hyperlink" Target="http://pbs.twimg.com/profile_images/917733577038512128/EdxHo1xR_normal.jpg" TargetMode="External"/><Relationship Id="rId1920" Type="http://schemas.openxmlformats.org/officeDocument/2006/relationships/hyperlink" Target="http://pbs.twimg.com/profile_images/613862056861642752/Zl5KyS8D_normal.jpg" TargetMode="External"/><Relationship Id="rId4869" Type="http://schemas.openxmlformats.org/officeDocument/2006/relationships/hyperlink" Target="https://twitter.com/bvineyard2000" TargetMode="External"/><Relationship Id="rId3678" Type="http://schemas.openxmlformats.org/officeDocument/2006/relationships/hyperlink" Target="https://twitter.com/hinatagames9220" TargetMode="External"/><Relationship Id="rId3885" Type="http://schemas.openxmlformats.org/officeDocument/2006/relationships/hyperlink" Target="https://twitter.com/god_son611" TargetMode="External"/><Relationship Id="rId4729" Type="http://schemas.openxmlformats.org/officeDocument/2006/relationships/hyperlink" Target="https://twitter.com/corpmisery" TargetMode="External"/><Relationship Id="rId4936" Type="http://schemas.openxmlformats.org/officeDocument/2006/relationships/hyperlink" Target="https://twitter.com/paris_relex" TargetMode="External"/><Relationship Id="rId599" Type="http://schemas.openxmlformats.org/officeDocument/2006/relationships/hyperlink" Target="https://t.co/9dseonUxBj" TargetMode="External"/><Relationship Id="rId2487" Type="http://schemas.openxmlformats.org/officeDocument/2006/relationships/hyperlink" Target="http://pbs.twimg.com/profile_images/904235998086705152/-jnwMeIt_normal.jpg" TargetMode="External"/><Relationship Id="rId2694" Type="http://schemas.openxmlformats.org/officeDocument/2006/relationships/hyperlink" Target="http://pbs.twimg.com/profile_images/767020165133328385/95ZdlllS_normal.jpg" TargetMode="External"/><Relationship Id="rId3538" Type="http://schemas.openxmlformats.org/officeDocument/2006/relationships/hyperlink" Target="https://twitter.com/waveformshouts" TargetMode="External"/><Relationship Id="rId3745" Type="http://schemas.openxmlformats.org/officeDocument/2006/relationships/hyperlink" Target="https://twitter.com/marigamer92" TargetMode="External"/><Relationship Id="rId459" Type="http://schemas.openxmlformats.org/officeDocument/2006/relationships/hyperlink" Target="https://t.co/6j1Z6ystKZ" TargetMode="External"/><Relationship Id="rId666" Type="http://schemas.openxmlformats.org/officeDocument/2006/relationships/hyperlink" Target="http://t.co/77wfV8l9EU" TargetMode="External"/><Relationship Id="rId873" Type="http://schemas.openxmlformats.org/officeDocument/2006/relationships/hyperlink" Target="http://pbs.twimg.com/profile_images/524822718097539072/xh2y5yii_normal.jpeg" TargetMode="External"/><Relationship Id="rId1089" Type="http://schemas.openxmlformats.org/officeDocument/2006/relationships/hyperlink" Target="http://pbs.twimg.com/profile_images/445686946736504832/i2B9p0L6_normal.jpeg" TargetMode="External"/><Relationship Id="rId1296" Type="http://schemas.openxmlformats.org/officeDocument/2006/relationships/hyperlink" Target="http://pbs.twimg.com/profile_images/926488477067132928/r6EEHmk__normal.jpg" TargetMode="External"/><Relationship Id="rId2347" Type="http://schemas.openxmlformats.org/officeDocument/2006/relationships/hyperlink" Target="http://pbs.twimg.com/profile_images/921988217355886592/3H_8tgz5_normal.jpg" TargetMode="External"/><Relationship Id="rId2554" Type="http://schemas.openxmlformats.org/officeDocument/2006/relationships/hyperlink" Target="http://pbs.twimg.com/profile_images/890737614483017728/kPTCcA8f_normal.jpg" TargetMode="External"/><Relationship Id="rId3952" Type="http://schemas.openxmlformats.org/officeDocument/2006/relationships/hyperlink" Target="https://twitter.com/cool_dude67" TargetMode="External"/><Relationship Id="rId319" Type="http://schemas.openxmlformats.org/officeDocument/2006/relationships/hyperlink" Target="https://t.co/VDSvwnpusa" TargetMode="External"/><Relationship Id="rId526" Type="http://schemas.openxmlformats.org/officeDocument/2006/relationships/hyperlink" Target="https://t.co/96TENrQ2OC" TargetMode="External"/><Relationship Id="rId1156" Type="http://schemas.openxmlformats.org/officeDocument/2006/relationships/hyperlink" Target="http://pbs.twimg.com/profile_images/901022950798671872/N9cyd4hx_normal.jpg" TargetMode="External"/><Relationship Id="rId1363" Type="http://schemas.openxmlformats.org/officeDocument/2006/relationships/hyperlink" Target="http://pbs.twimg.com/profile_images/924200398671396864/cIZ3fCZC_normal.jpg" TargetMode="External"/><Relationship Id="rId2207" Type="http://schemas.openxmlformats.org/officeDocument/2006/relationships/hyperlink" Target="http://pbs.twimg.com/profile_images/894684955632185345/UQk2KLTu_normal.jpg" TargetMode="External"/><Relationship Id="rId2761" Type="http://schemas.openxmlformats.org/officeDocument/2006/relationships/hyperlink" Target="http://pbs.twimg.com/profile_images/906322264508964864/crUjEOY8_normal.jpg" TargetMode="External"/><Relationship Id="rId3605" Type="http://schemas.openxmlformats.org/officeDocument/2006/relationships/hyperlink" Target="https://twitter.com/slipperysnips" TargetMode="External"/><Relationship Id="rId3812" Type="http://schemas.openxmlformats.org/officeDocument/2006/relationships/hyperlink" Target="https://twitter.com/fpsplayer3" TargetMode="External"/><Relationship Id="rId733" Type="http://schemas.openxmlformats.org/officeDocument/2006/relationships/hyperlink" Target="https://t.co/BLZb2kcmQg" TargetMode="External"/><Relationship Id="rId940" Type="http://schemas.openxmlformats.org/officeDocument/2006/relationships/hyperlink" Target="http://pbs.twimg.com/profile_images/853277142871822336/O38XHiiC_normal.jpg" TargetMode="External"/><Relationship Id="rId1016" Type="http://schemas.openxmlformats.org/officeDocument/2006/relationships/hyperlink" Target="http://pbs.twimg.com/profile_images/927134252805775361/J1eXDpnw_normal.jpg" TargetMode="External"/><Relationship Id="rId1570" Type="http://schemas.openxmlformats.org/officeDocument/2006/relationships/hyperlink" Target="http://pbs.twimg.com/profile_images/646776547441971200/shjF03CI_normal.jpg" TargetMode="External"/><Relationship Id="rId2414" Type="http://schemas.openxmlformats.org/officeDocument/2006/relationships/hyperlink" Target="http://pbs.twimg.com/profile_images/878511299239571456/8De04mw2_normal.jpg" TargetMode="External"/><Relationship Id="rId2621" Type="http://schemas.openxmlformats.org/officeDocument/2006/relationships/hyperlink" Target="http://pbs.twimg.com/profile_images/926071373029564416/osgXDQN0_normal.jpg" TargetMode="External"/><Relationship Id="rId800" Type="http://schemas.openxmlformats.org/officeDocument/2006/relationships/hyperlink" Target="https://t.co/qKK0bl5ixJ" TargetMode="External"/><Relationship Id="rId1223" Type="http://schemas.openxmlformats.org/officeDocument/2006/relationships/hyperlink" Target="http://pbs.twimg.com/profile_images/788346385741426688/XWd6nw9M_normal.jpg" TargetMode="External"/><Relationship Id="rId1430" Type="http://schemas.openxmlformats.org/officeDocument/2006/relationships/hyperlink" Target="http://pbs.twimg.com/profile_images/897636440326250496/SubhbpFr_normal.jpg" TargetMode="External"/><Relationship Id="rId4379" Type="http://schemas.openxmlformats.org/officeDocument/2006/relationships/hyperlink" Target="https://twitter.com/kennyledingue" TargetMode="External"/><Relationship Id="rId4586" Type="http://schemas.openxmlformats.org/officeDocument/2006/relationships/hyperlink" Target="https://twitter.com/rumblebee96" TargetMode="External"/><Relationship Id="rId4793" Type="http://schemas.openxmlformats.org/officeDocument/2006/relationships/hyperlink" Target="https://twitter.com/topsrts" TargetMode="External"/><Relationship Id="rId3188" Type="http://schemas.openxmlformats.org/officeDocument/2006/relationships/hyperlink" Target="https://twitter.com/nether_proaggi" TargetMode="External"/><Relationship Id="rId3395" Type="http://schemas.openxmlformats.org/officeDocument/2006/relationships/hyperlink" Target="https://twitter.com/ssa_watson" TargetMode="External"/><Relationship Id="rId4239" Type="http://schemas.openxmlformats.org/officeDocument/2006/relationships/hyperlink" Target="https://twitter.com/akavillix" TargetMode="External"/><Relationship Id="rId4446" Type="http://schemas.openxmlformats.org/officeDocument/2006/relationships/hyperlink" Target="https://twitter.com/cliff_mactavish" TargetMode="External"/><Relationship Id="rId4653" Type="http://schemas.openxmlformats.org/officeDocument/2006/relationships/hyperlink" Target="https://twitter.com/preda_gold" TargetMode="External"/><Relationship Id="rId4860" Type="http://schemas.openxmlformats.org/officeDocument/2006/relationships/hyperlink" Target="https://twitter.com/smi1e_mah" TargetMode="External"/><Relationship Id="rId3048" Type="http://schemas.openxmlformats.org/officeDocument/2006/relationships/hyperlink" Target="https://twitter.com/wallyveylen" TargetMode="External"/><Relationship Id="rId3255" Type="http://schemas.openxmlformats.org/officeDocument/2006/relationships/hyperlink" Target="https://twitter.com/nnp006" TargetMode="External"/><Relationship Id="rId3462" Type="http://schemas.openxmlformats.org/officeDocument/2006/relationships/hyperlink" Target="https://twitter.com/juicenotapple" TargetMode="External"/><Relationship Id="rId4306" Type="http://schemas.openxmlformats.org/officeDocument/2006/relationships/hyperlink" Target="https://twitter.com/farnzy24" TargetMode="External"/><Relationship Id="rId4513" Type="http://schemas.openxmlformats.org/officeDocument/2006/relationships/hyperlink" Target="https://twitter.com/smythstoysuk" TargetMode="External"/><Relationship Id="rId4720" Type="http://schemas.openxmlformats.org/officeDocument/2006/relationships/hyperlink" Target="https://twitter.com/jordanpowell1" TargetMode="External"/><Relationship Id="rId176" Type="http://schemas.openxmlformats.org/officeDocument/2006/relationships/hyperlink" Target="https://t.co/8WgUsQMGFS" TargetMode="External"/><Relationship Id="rId383" Type="http://schemas.openxmlformats.org/officeDocument/2006/relationships/hyperlink" Target="https://t.co/DMTNkdNuxs" TargetMode="External"/><Relationship Id="rId590" Type="http://schemas.openxmlformats.org/officeDocument/2006/relationships/hyperlink" Target="https://t.co/u370SOvSWk" TargetMode="External"/><Relationship Id="rId2064" Type="http://schemas.openxmlformats.org/officeDocument/2006/relationships/hyperlink" Target="http://pbs.twimg.com/profile_images/899583742469079040/2XYKhZsu_normal.jpg" TargetMode="External"/><Relationship Id="rId2271" Type="http://schemas.openxmlformats.org/officeDocument/2006/relationships/hyperlink" Target="http://pbs.twimg.com/profile_images/830860627254112256/K1pY5EDb_normal.jpg" TargetMode="External"/><Relationship Id="rId3115" Type="http://schemas.openxmlformats.org/officeDocument/2006/relationships/hyperlink" Target="https://twitter.com/oddorh" TargetMode="External"/><Relationship Id="rId3322" Type="http://schemas.openxmlformats.org/officeDocument/2006/relationships/hyperlink" Target="https://twitter.com/newgrapesgames" TargetMode="External"/><Relationship Id="rId243" Type="http://schemas.openxmlformats.org/officeDocument/2006/relationships/hyperlink" Target="https://t.co/WWj54jZy9u" TargetMode="External"/><Relationship Id="rId450" Type="http://schemas.openxmlformats.org/officeDocument/2006/relationships/hyperlink" Target="https://t.co/O1eeofTZMs" TargetMode="External"/><Relationship Id="rId1080" Type="http://schemas.openxmlformats.org/officeDocument/2006/relationships/hyperlink" Target="http://pbs.twimg.com/profile_images/666363544385011712/yGTtwz8l_normal.jpg" TargetMode="External"/><Relationship Id="rId2131" Type="http://schemas.openxmlformats.org/officeDocument/2006/relationships/hyperlink" Target="http://pbs.twimg.com/profile_images/918733333743333376/tA8SxjsG_normal.jpg" TargetMode="External"/><Relationship Id="rId103" Type="http://schemas.openxmlformats.org/officeDocument/2006/relationships/hyperlink" Target="https://t.co/4N06oC4WAk" TargetMode="External"/><Relationship Id="rId310" Type="http://schemas.openxmlformats.org/officeDocument/2006/relationships/hyperlink" Target="https://t.co/XcfrCq8WxK" TargetMode="External"/><Relationship Id="rId4096" Type="http://schemas.openxmlformats.org/officeDocument/2006/relationships/hyperlink" Target="https://twitter.com/lacoste_russell" TargetMode="External"/><Relationship Id="rId1897" Type="http://schemas.openxmlformats.org/officeDocument/2006/relationships/hyperlink" Target="http://pbs.twimg.com/profile_images/2725479677/549ff3dabd12e4229dd0ce787e04fe7d_normal.jpeg" TargetMode="External"/><Relationship Id="rId2948" Type="http://schemas.openxmlformats.org/officeDocument/2006/relationships/hyperlink" Target="https://twitter.com/29man_jp" TargetMode="External"/><Relationship Id="rId1757" Type="http://schemas.openxmlformats.org/officeDocument/2006/relationships/hyperlink" Target="http://pbs.twimg.com/profile_images/792139961646534656/KTWqrs_r_normal.jpg" TargetMode="External"/><Relationship Id="rId1964" Type="http://schemas.openxmlformats.org/officeDocument/2006/relationships/hyperlink" Target="http://pbs.twimg.com/profile_images/920033866974486531/430fKoTg_normal.jpg" TargetMode="External"/><Relationship Id="rId2808" Type="http://schemas.openxmlformats.org/officeDocument/2006/relationships/hyperlink" Target="http://pbs.twimg.com/profile_images/885463686629933056/GggEiebs_normal.jpg" TargetMode="External"/><Relationship Id="rId4163" Type="http://schemas.openxmlformats.org/officeDocument/2006/relationships/hyperlink" Target="https://twitter.com/lewisquigleyxx" TargetMode="External"/><Relationship Id="rId4370" Type="http://schemas.openxmlformats.org/officeDocument/2006/relationships/hyperlink" Target="https://twitter.com/eyelash_sis" TargetMode="External"/><Relationship Id="rId49" Type="http://schemas.openxmlformats.org/officeDocument/2006/relationships/hyperlink" Target="https://t.co/vwwV04PqpY" TargetMode="External"/><Relationship Id="rId1617" Type="http://schemas.openxmlformats.org/officeDocument/2006/relationships/hyperlink" Target="http://pbs.twimg.com/profile_images/890278511876993024/tcpvpv46_normal.jpg" TargetMode="External"/><Relationship Id="rId1824" Type="http://schemas.openxmlformats.org/officeDocument/2006/relationships/hyperlink" Target="http://pbs.twimg.com/profile_images/1404894625/bustinnuts_normal.jpg" TargetMode="External"/><Relationship Id="rId4023" Type="http://schemas.openxmlformats.org/officeDocument/2006/relationships/hyperlink" Target="https://twitter.com/codfanboy1993" TargetMode="External"/><Relationship Id="rId4230" Type="http://schemas.openxmlformats.org/officeDocument/2006/relationships/hyperlink" Target="https://twitter.com/kiyoshii_lyon" TargetMode="External"/><Relationship Id="rId3789" Type="http://schemas.openxmlformats.org/officeDocument/2006/relationships/hyperlink" Target="https://twitter.com/letsgroove2" TargetMode="External"/><Relationship Id="rId2598" Type="http://schemas.openxmlformats.org/officeDocument/2006/relationships/hyperlink" Target="http://pbs.twimg.com/profile_images/720686893973774336/KU9fBw8k_normal.jpg" TargetMode="External"/><Relationship Id="rId3996" Type="http://schemas.openxmlformats.org/officeDocument/2006/relationships/hyperlink" Target="https://twitter.com/lq4cid" TargetMode="External"/><Relationship Id="rId3649" Type="http://schemas.openxmlformats.org/officeDocument/2006/relationships/hyperlink" Target="https://twitter.com/teamx6tence" TargetMode="External"/><Relationship Id="rId3856" Type="http://schemas.openxmlformats.org/officeDocument/2006/relationships/hyperlink" Target="https://twitter.com/sinobu_icasan" TargetMode="External"/><Relationship Id="rId4907" Type="http://schemas.openxmlformats.org/officeDocument/2006/relationships/hyperlink" Target="https://twitter.com/oriolvt" TargetMode="External"/><Relationship Id="rId777" Type="http://schemas.openxmlformats.org/officeDocument/2006/relationships/hyperlink" Target="https://t.co/x1Ut7GnDkO" TargetMode="External"/><Relationship Id="rId984" Type="http://schemas.openxmlformats.org/officeDocument/2006/relationships/hyperlink" Target="http://pbs.twimg.com/profile_images/924389700361650176/WnJQesp__normal.jpg" TargetMode="External"/><Relationship Id="rId2458" Type="http://schemas.openxmlformats.org/officeDocument/2006/relationships/hyperlink" Target="http://pbs.twimg.com/profile_images/917728119062011904/8N9w8spq_normal.jpg" TargetMode="External"/><Relationship Id="rId2665" Type="http://schemas.openxmlformats.org/officeDocument/2006/relationships/hyperlink" Target="http://pbs.twimg.com/profile_images/910968617608638465/eTtz7tuK_normal.jpg" TargetMode="External"/><Relationship Id="rId2872" Type="http://schemas.openxmlformats.org/officeDocument/2006/relationships/hyperlink" Target="http://pbs.twimg.com/profile_images/817778903158845441/i1TRCygo_normal.jpg" TargetMode="External"/><Relationship Id="rId3509" Type="http://schemas.openxmlformats.org/officeDocument/2006/relationships/hyperlink" Target="https://twitter.com/gamerchick82" TargetMode="External"/><Relationship Id="rId3716" Type="http://schemas.openxmlformats.org/officeDocument/2006/relationships/hyperlink" Target="https://twitter.com/miranda04430066" TargetMode="External"/><Relationship Id="rId3923" Type="http://schemas.openxmlformats.org/officeDocument/2006/relationships/hyperlink" Target="https://twitter.com/opusviervil" TargetMode="External"/><Relationship Id="rId637" Type="http://schemas.openxmlformats.org/officeDocument/2006/relationships/hyperlink" Target="https://t.co/EcglqufHg6" TargetMode="External"/><Relationship Id="rId844" Type="http://schemas.openxmlformats.org/officeDocument/2006/relationships/hyperlink" Target="http://pbs.twimg.com/profile_images/900379959478239232/5QBDvoQT_normal.jpg" TargetMode="External"/><Relationship Id="rId1267" Type="http://schemas.openxmlformats.org/officeDocument/2006/relationships/hyperlink" Target="http://pbs.twimg.com/profile_images/885497897386737664/221A6mzm_normal.jpg" TargetMode="External"/><Relationship Id="rId1474" Type="http://schemas.openxmlformats.org/officeDocument/2006/relationships/hyperlink" Target="http://pbs.twimg.com/profile_images/916324247466856449/ry38ZPiq_normal.jpg" TargetMode="External"/><Relationship Id="rId1681" Type="http://schemas.openxmlformats.org/officeDocument/2006/relationships/hyperlink" Target="http://pbs.twimg.com/profile_images/744958331870121984/XAhSeUZW_normal.jpg" TargetMode="External"/><Relationship Id="rId2318" Type="http://schemas.openxmlformats.org/officeDocument/2006/relationships/hyperlink" Target="http://pbs.twimg.com/profile_images/730058426068312064/IbfygdXB_normal.jpg" TargetMode="External"/><Relationship Id="rId2525" Type="http://schemas.openxmlformats.org/officeDocument/2006/relationships/hyperlink" Target="http://pbs.twimg.com/profile_images/922120284999684096/K6XIddb7_normal.jpg" TargetMode="External"/><Relationship Id="rId2732" Type="http://schemas.openxmlformats.org/officeDocument/2006/relationships/hyperlink" Target="http://pbs.twimg.com/profile_images/917780380031340544/k5aKmEzm_normal.jpg" TargetMode="External"/><Relationship Id="rId704" Type="http://schemas.openxmlformats.org/officeDocument/2006/relationships/hyperlink" Target="http://t.co/XNkwj7nCdE" TargetMode="External"/><Relationship Id="rId911" Type="http://schemas.openxmlformats.org/officeDocument/2006/relationships/hyperlink" Target="http://pbs.twimg.com/profile_images/3400981052/508ffeb1ed8c9034f83ca312a8a78bcd_normal.png" TargetMode="External"/><Relationship Id="rId1127" Type="http://schemas.openxmlformats.org/officeDocument/2006/relationships/hyperlink" Target="http://pbs.twimg.com/profile_images/885071166699962368/UlITKpfk_normal.jpg" TargetMode="External"/><Relationship Id="rId1334" Type="http://schemas.openxmlformats.org/officeDocument/2006/relationships/hyperlink" Target="http://pbs.twimg.com/profile_images/431895724037386240/8HtvlGO8_normal.jpeg" TargetMode="External"/><Relationship Id="rId1541" Type="http://schemas.openxmlformats.org/officeDocument/2006/relationships/hyperlink" Target="http://pbs.twimg.com/profile_images/873908847332671488/Yuf1Gbj__normal.jpg" TargetMode="External"/><Relationship Id="rId4697" Type="http://schemas.openxmlformats.org/officeDocument/2006/relationships/hyperlink" Target="https://twitter.com/optic_crimsix" TargetMode="External"/><Relationship Id="rId40" Type="http://schemas.openxmlformats.org/officeDocument/2006/relationships/hyperlink" Target="http://t.co/pyWsDy9Sd4" TargetMode="External"/><Relationship Id="rId1401" Type="http://schemas.openxmlformats.org/officeDocument/2006/relationships/hyperlink" Target="http://pbs.twimg.com/profile_images/850797566702866436/9OQA4X8R_normal.jpg" TargetMode="External"/><Relationship Id="rId3299" Type="http://schemas.openxmlformats.org/officeDocument/2006/relationships/hyperlink" Target="https://twitter.com/robwboden" TargetMode="External"/><Relationship Id="rId4557" Type="http://schemas.openxmlformats.org/officeDocument/2006/relationships/hyperlink" Target="https://twitter.com/barbarac412" TargetMode="External"/><Relationship Id="rId4764" Type="http://schemas.openxmlformats.org/officeDocument/2006/relationships/hyperlink" Target="https://twitter.com/jabrahamflow" TargetMode="External"/><Relationship Id="rId3159" Type="http://schemas.openxmlformats.org/officeDocument/2006/relationships/hyperlink" Target="https://twitter.com/tet1010st" TargetMode="External"/><Relationship Id="rId3366" Type="http://schemas.openxmlformats.org/officeDocument/2006/relationships/hyperlink" Target="https://twitter.com/robxnou" TargetMode="External"/><Relationship Id="rId3573" Type="http://schemas.openxmlformats.org/officeDocument/2006/relationships/hyperlink" Target="https://twitter.com/ou_gaming" TargetMode="External"/><Relationship Id="rId4417" Type="http://schemas.openxmlformats.org/officeDocument/2006/relationships/hyperlink" Target="https://twitter.com/gamerr" TargetMode="External"/><Relationship Id="rId287" Type="http://schemas.openxmlformats.org/officeDocument/2006/relationships/hyperlink" Target="https://t.co/zV1EqyeOzh" TargetMode="External"/><Relationship Id="rId494" Type="http://schemas.openxmlformats.org/officeDocument/2006/relationships/hyperlink" Target="https://t.co/JOougBHD1X" TargetMode="External"/><Relationship Id="rId2175" Type="http://schemas.openxmlformats.org/officeDocument/2006/relationships/hyperlink" Target="http://pbs.twimg.com/profile_images/875860982937014272/FFXrxPK0_normal.jpg" TargetMode="External"/><Relationship Id="rId2382" Type="http://schemas.openxmlformats.org/officeDocument/2006/relationships/hyperlink" Target="http://pbs.twimg.com/profile_images/800741733256622080/4hDI4D-i_normal.jpg" TargetMode="External"/><Relationship Id="rId3019" Type="http://schemas.openxmlformats.org/officeDocument/2006/relationships/hyperlink" Target="https://twitter.com/blystoneraclng" TargetMode="External"/><Relationship Id="rId3226" Type="http://schemas.openxmlformats.org/officeDocument/2006/relationships/hyperlink" Target="https://twitter.com/shentinal" TargetMode="External"/><Relationship Id="rId3780" Type="http://schemas.openxmlformats.org/officeDocument/2006/relationships/hyperlink" Target="https://twitter.com/kisbuzsaki" TargetMode="External"/><Relationship Id="rId4624" Type="http://schemas.openxmlformats.org/officeDocument/2006/relationships/hyperlink" Target="https://twitter.com/zackman54" TargetMode="External"/><Relationship Id="rId4831" Type="http://schemas.openxmlformats.org/officeDocument/2006/relationships/hyperlink" Target="https://twitter.com/famertz" TargetMode="External"/><Relationship Id="rId147" Type="http://schemas.openxmlformats.org/officeDocument/2006/relationships/hyperlink" Target="https://t.co/389oSMjJ27" TargetMode="External"/><Relationship Id="rId354" Type="http://schemas.openxmlformats.org/officeDocument/2006/relationships/hyperlink" Target="https://t.co/5UQwc4CNFd" TargetMode="External"/><Relationship Id="rId1191" Type="http://schemas.openxmlformats.org/officeDocument/2006/relationships/hyperlink" Target="http://pbs.twimg.com/profile_images/925755747887144961/YC0mmORK_normal.jpg" TargetMode="External"/><Relationship Id="rId2035" Type="http://schemas.openxmlformats.org/officeDocument/2006/relationships/hyperlink" Target="http://pbs.twimg.com/profile_images/822940871473713152/DQf3Pvfa_normal.jpg" TargetMode="External"/><Relationship Id="rId3433" Type="http://schemas.openxmlformats.org/officeDocument/2006/relationships/hyperlink" Target="https://twitter.com/lonsuku" TargetMode="External"/><Relationship Id="rId3640" Type="http://schemas.openxmlformats.org/officeDocument/2006/relationships/hyperlink" Target="https://twitter.com/teetaatee" TargetMode="External"/><Relationship Id="rId561" Type="http://schemas.openxmlformats.org/officeDocument/2006/relationships/hyperlink" Target="https://t.co/K8KM0pqW59" TargetMode="External"/><Relationship Id="rId2242" Type="http://schemas.openxmlformats.org/officeDocument/2006/relationships/hyperlink" Target="http://pbs.twimg.com/profile_images/923510073799913472/ISSmxi22_normal.jpg" TargetMode="External"/><Relationship Id="rId3500" Type="http://schemas.openxmlformats.org/officeDocument/2006/relationships/hyperlink" Target="https://twitter.com/termosifoni" TargetMode="External"/><Relationship Id="rId214" Type="http://schemas.openxmlformats.org/officeDocument/2006/relationships/hyperlink" Target="https://t.co/BZzlsTgjKv" TargetMode="External"/><Relationship Id="rId421" Type="http://schemas.openxmlformats.org/officeDocument/2006/relationships/hyperlink" Target="https://t.co/gfS0BU9L4y" TargetMode="External"/><Relationship Id="rId1051" Type="http://schemas.openxmlformats.org/officeDocument/2006/relationships/hyperlink" Target="http://pbs.twimg.com/profile_images/850826571216822272/ky5PCpdA_normal.jpg" TargetMode="External"/><Relationship Id="rId2102" Type="http://schemas.openxmlformats.org/officeDocument/2006/relationships/hyperlink" Target="http://pbs.twimg.com/profile_images/922570648584671232/mkzoJX_i_normal.jpg" TargetMode="External"/><Relationship Id="rId1868" Type="http://schemas.openxmlformats.org/officeDocument/2006/relationships/hyperlink" Target="http://abs.twimg.com/sticky/default_profile_images/default_profile_normal.png" TargetMode="External"/><Relationship Id="rId4067" Type="http://schemas.openxmlformats.org/officeDocument/2006/relationships/hyperlink" Target="https://twitter.com/fakehaseo" TargetMode="External"/><Relationship Id="rId4274" Type="http://schemas.openxmlformats.org/officeDocument/2006/relationships/hyperlink" Target="https://twitter.com/movement_6" TargetMode="External"/><Relationship Id="rId4481" Type="http://schemas.openxmlformats.org/officeDocument/2006/relationships/hyperlink" Target="https://twitter.com/az_man_101" TargetMode="External"/><Relationship Id="rId2919" Type="http://schemas.openxmlformats.org/officeDocument/2006/relationships/hyperlink" Target="https://twitter.com/acesxmet" TargetMode="External"/><Relationship Id="rId3083" Type="http://schemas.openxmlformats.org/officeDocument/2006/relationships/hyperlink" Target="https://twitter.com/xxnekosyanxx" TargetMode="External"/><Relationship Id="rId3290" Type="http://schemas.openxmlformats.org/officeDocument/2006/relationships/hyperlink" Target="https://twitter.com/katizardbros" TargetMode="External"/><Relationship Id="rId4134" Type="http://schemas.openxmlformats.org/officeDocument/2006/relationships/hyperlink" Target="https://twitter.com/miyagitiger0120" TargetMode="External"/><Relationship Id="rId4341" Type="http://schemas.openxmlformats.org/officeDocument/2006/relationships/hyperlink" Target="https://twitter.com/mechasokoj" TargetMode="External"/><Relationship Id="rId1728" Type="http://schemas.openxmlformats.org/officeDocument/2006/relationships/hyperlink" Target="http://pbs.twimg.com/profile_images/926833856979681280/TvOuk75v_normal.jpg" TargetMode="External"/><Relationship Id="rId1935" Type="http://schemas.openxmlformats.org/officeDocument/2006/relationships/hyperlink" Target="http://pbs.twimg.com/profile_images/869264819496648705/aNRO2u25_normal.jpg" TargetMode="External"/><Relationship Id="rId3150" Type="http://schemas.openxmlformats.org/officeDocument/2006/relationships/hyperlink" Target="https://twitter.com/robertocarlos_d" TargetMode="External"/><Relationship Id="rId4201" Type="http://schemas.openxmlformats.org/officeDocument/2006/relationships/hyperlink" Target="https://twitter.com/jasomuzivatel" TargetMode="External"/><Relationship Id="rId3010" Type="http://schemas.openxmlformats.org/officeDocument/2006/relationships/hyperlink" Target="https://twitter.com/sudeepkhatri" TargetMode="External"/><Relationship Id="rId3967" Type="http://schemas.openxmlformats.org/officeDocument/2006/relationships/hyperlink" Target="https://twitter.com/vus4az6prkedfqw" TargetMode="External"/><Relationship Id="rId4" Type="http://schemas.openxmlformats.org/officeDocument/2006/relationships/hyperlink" Target="https://t.co/JWOJV2REkb&#8230;" TargetMode="External"/><Relationship Id="rId888" Type="http://schemas.openxmlformats.org/officeDocument/2006/relationships/hyperlink" Target="http://pbs.twimg.com/profile_images/462167669479723008/0aFBbi9V_normal.jpeg" TargetMode="External"/><Relationship Id="rId2569" Type="http://schemas.openxmlformats.org/officeDocument/2006/relationships/hyperlink" Target="http://pbs.twimg.com/profile_images/3087618497/345e2398ffefcf96fc95d1cb9f9de245_normal.png" TargetMode="External"/><Relationship Id="rId2776" Type="http://schemas.openxmlformats.org/officeDocument/2006/relationships/hyperlink" Target="http://pbs.twimg.com/profile_images/882637962026078209/5QihpeUd_normal.jpg" TargetMode="External"/><Relationship Id="rId2983" Type="http://schemas.openxmlformats.org/officeDocument/2006/relationships/hyperlink" Target="https://twitter.com/noahj456" TargetMode="External"/><Relationship Id="rId3827" Type="http://schemas.openxmlformats.org/officeDocument/2006/relationships/hyperlink" Target="https://twitter.com/cwlo46" TargetMode="External"/><Relationship Id="rId748" Type="http://schemas.openxmlformats.org/officeDocument/2006/relationships/hyperlink" Target="https://t.co/pnz7hC1OOV" TargetMode="External"/><Relationship Id="rId955" Type="http://schemas.openxmlformats.org/officeDocument/2006/relationships/hyperlink" Target="http://pbs.twimg.com/profile_images/865018591317434369/m806WMKI_normal.jpg" TargetMode="External"/><Relationship Id="rId1378" Type="http://schemas.openxmlformats.org/officeDocument/2006/relationships/hyperlink" Target="http://pbs.twimg.com/profile_images/912743762329292801/rDtTQMGI_normal.jpg" TargetMode="External"/><Relationship Id="rId1585" Type="http://schemas.openxmlformats.org/officeDocument/2006/relationships/hyperlink" Target="http://pbs.twimg.com/profile_images/924344932336316416/om6DU9Hg_normal.jpg" TargetMode="External"/><Relationship Id="rId1792" Type="http://schemas.openxmlformats.org/officeDocument/2006/relationships/hyperlink" Target="http://pbs.twimg.com/profile_images/856599632029388800/0v-kdMSN_normal.jpg" TargetMode="External"/><Relationship Id="rId2429" Type="http://schemas.openxmlformats.org/officeDocument/2006/relationships/hyperlink" Target="http://pbs.twimg.com/profile_images/857946727143309313/iYviarEm_normal.jpg" TargetMode="External"/><Relationship Id="rId2636" Type="http://schemas.openxmlformats.org/officeDocument/2006/relationships/hyperlink" Target="http://pbs.twimg.com/profile_images/924197569449795587/3MhcqU1O_normal.jpg" TargetMode="External"/><Relationship Id="rId2843" Type="http://schemas.openxmlformats.org/officeDocument/2006/relationships/hyperlink" Target="http://pbs.twimg.com/profile_images/816769716685537281/51qa_O9a_normal.jpg" TargetMode="External"/><Relationship Id="rId84" Type="http://schemas.openxmlformats.org/officeDocument/2006/relationships/hyperlink" Target="https://t.co/rlCA3bywHE" TargetMode="External"/><Relationship Id="rId608" Type="http://schemas.openxmlformats.org/officeDocument/2006/relationships/hyperlink" Target="https://t.co/SsntuM5jTC" TargetMode="External"/><Relationship Id="rId815" Type="http://schemas.openxmlformats.org/officeDocument/2006/relationships/hyperlink" Target="https://t.co/Lag9DkYgV2" TargetMode="External"/><Relationship Id="rId1238" Type="http://schemas.openxmlformats.org/officeDocument/2006/relationships/hyperlink" Target="http://pbs.twimg.com/profile_images/922901178870005761/VAYQL06d_normal.jpg" TargetMode="External"/><Relationship Id="rId1445" Type="http://schemas.openxmlformats.org/officeDocument/2006/relationships/hyperlink" Target="http://pbs.twimg.com/profile_images/760773322044870656/_KFb-XQ__normal.jpg" TargetMode="External"/><Relationship Id="rId1652" Type="http://schemas.openxmlformats.org/officeDocument/2006/relationships/hyperlink" Target="http://pbs.twimg.com/profile_images/926873445442506753/Kh6xyAc6_normal.jpg" TargetMode="External"/><Relationship Id="rId1305" Type="http://schemas.openxmlformats.org/officeDocument/2006/relationships/hyperlink" Target="http://pbs.twimg.com/profile_images/440575371285516288/Svkt8Q-O_normal.jpeg" TargetMode="External"/><Relationship Id="rId2703" Type="http://schemas.openxmlformats.org/officeDocument/2006/relationships/hyperlink" Target="http://pbs.twimg.com/profile_images/917299968720949249/pAfZM91S_normal.jpg" TargetMode="External"/><Relationship Id="rId2910" Type="http://schemas.openxmlformats.org/officeDocument/2006/relationships/hyperlink" Target="https://twitter.com/10veax" TargetMode="External"/><Relationship Id="rId1512" Type="http://schemas.openxmlformats.org/officeDocument/2006/relationships/hyperlink" Target="http://pbs.twimg.com/profile_images/895894453998637056/baHwXhan_normal.jpg" TargetMode="External"/><Relationship Id="rId4668" Type="http://schemas.openxmlformats.org/officeDocument/2006/relationships/hyperlink" Target="https://twitter.com/its_foxyyy" TargetMode="External"/><Relationship Id="rId4875" Type="http://schemas.openxmlformats.org/officeDocument/2006/relationships/hyperlink" Target="https://twitter.com/majornelson" TargetMode="External"/><Relationship Id="rId11" Type="http://schemas.openxmlformats.org/officeDocument/2006/relationships/hyperlink" Target="https://t.co/nelJ9oWXfX" TargetMode="External"/><Relationship Id="rId398" Type="http://schemas.openxmlformats.org/officeDocument/2006/relationships/hyperlink" Target="http://t.co/MzlTxfdVu5" TargetMode="External"/><Relationship Id="rId2079" Type="http://schemas.openxmlformats.org/officeDocument/2006/relationships/hyperlink" Target="http://pbs.twimg.com/profile_images/854090764850167808/wQ43NGul_normal.jpg" TargetMode="External"/><Relationship Id="rId3477" Type="http://schemas.openxmlformats.org/officeDocument/2006/relationships/hyperlink" Target="https://twitter.com/zayroz_eu" TargetMode="External"/><Relationship Id="rId3684" Type="http://schemas.openxmlformats.org/officeDocument/2006/relationships/hyperlink" Target="https://twitter.com/96_nyanta" TargetMode="External"/><Relationship Id="rId3891" Type="http://schemas.openxmlformats.org/officeDocument/2006/relationships/hyperlink" Target="https://twitter.com/captainace202yt" TargetMode="External"/><Relationship Id="rId4528" Type="http://schemas.openxmlformats.org/officeDocument/2006/relationships/hyperlink" Target="https://twitter.com/funguy266" TargetMode="External"/><Relationship Id="rId4735" Type="http://schemas.openxmlformats.org/officeDocument/2006/relationships/hyperlink" Target="https://twitter.com/h_m_mardok" TargetMode="External"/><Relationship Id="rId2286" Type="http://schemas.openxmlformats.org/officeDocument/2006/relationships/hyperlink" Target="http://pbs.twimg.com/profile_images/882232865051746304/OW4LZ-oP_normal.jpg" TargetMode="External"/><Relationship Id="rId2493" Type="http://schemas.openxmlformats.org/officeDocument/2006/relationships/hyperlink" Target="http://pbs.twimg.com/profile_images/926613512926978048/bxM0MrCF_normal.jpg" TargetMode="External"/><Relationship Id="rId3337" Type="http://schemas.openxmlformats.org/officeDocument/2006/relationships/hyperlink" Target="https://twitter.com/ladybosschannel" TargetMode="External"/><Relationship Id="rId3544" Type="http://schemas.openxmlformats.org/officeDocument/2006/relationships/hyperlink" Target="https://twitter.com/shoptonet" TargetMode="External"/><Relationship Id="rId3751" Type="http://schemas.openxmlformats.org/officeDocument/2006/relationships/hyperlink" Target="https://twitter.com/nakanishi0804" TargetMode="External"/><Relationship Id="rId4802" Type="http://schemas.openxmlformats.org/officeDocument/2006/relationships/hyperlink" Target="https://twitter.com/tashikaniiiwa" TargetMode="External"/><Relationship Id="rId258" Type="http://schemas.openxmlformats.org/officeDocument/2006/relationships/hyperlink" Target="https://t.co/m185e2sIS7" TargetMode="External"/><Relationship Id="rId465" Type="http://schemas.openxmlformats.org/officeDocument/2006/relationships/hyperlink" Target="https://t.co/0Il1xrJsEc" TargetMode="External"/><Relationship Id="rId672" Type="http://schemas.openxmlformats.org/officeDocument/2006/relationships/hyperlink" Target="http://t.co/LLDIzoLgW4" TargetMode="External"/><Relationship Id="rId1095" Type="http://schemas.openxmlformats.org/officeDocument/2006/relationships/hyperlink" Target="http://pbs.twimg.com/profile_images/926926136717783042/PU8SyUWT_normal.jpg" TargetMode="External"/><Relationship Id="rId2146" Type="http://schemas.openxmlformats.org/officeDocument/2006/relationships/hyperlink" Target="http://pbs.twimg.com/profile_images/818111254137073664/kOgtZPeK_normal.jpg" TargetMode="External"/><Relationship Id="rId2353" Type="http://schemas.openxmlformats.org/officeDocument/2006/relationships/hyperlink" Target="http://pbs.twimg.com/profile_images/904084056861663232/I0s0xNJk_normal.jpg" TargetMode="External"/><Relationship Id="rId2560" Type="http://schemas.openxmlformats.org/officeDocument/2006/relationships/hyperlink" Target="http://pbs.twimg.com/profile_images/927309645496094721/W8Hhc5ZF_normal.jpg" TargetMode="External"/><Relationship Id="rId3404" Type="http://schemas.openxmlformats.org/officeDocument/2006/relationships/hyperlink" Target="https://twitter.com/fanuc420i" TargetMode="External"/><Relationship Id="rId3611" Type="http://schemas.openxmlformats.org/officeDocument/2006/relationships/hyperlink" Target="https://twitter.com/voxx_maqly" TargetMode="External"/><Relationship Id="rId118" Type="http://schemas.openxmlformats.org/officeDocument/2006/relationships/hyperlink" Target="https://t.co/UIhzO81oLS" TargetMode="External"/><Relationship Id="rId325" Type="http://schemas.openxmlformats.org/officeDocument/2006/relationships/hyperlink" Target="https://t.co/7nLhTDsb2h" TargetMode="External"/><Relationship Id="rId532" Type="http://schemas.openxmlformats.org/officeDocument/2006/relationships/hyperlink" Target="https://t.co/A7NNpoQ6hl" TargetMode="External"/><Relationship Id="rId1162" Type="http://schemas.openxmlformats.org/officeDocument/2006/relationships/hyperlink" Target="http://pbs.twimg.com/profile_images/918551635504386048/B3hHwlcJ_normal.jpg" TargetMode="External"/><Relationship Id="rId2006" Type="http://schemas.openxmlformats.org/officeDocument/2006/relationships/hyperlink" Target="http://pbs.twimg.com/profile_images/909158354928439297/mEave-ck_normal.jpg" TargetMode="External"/><Relationship Id="rId2213" Type="http://schemas.openxmlformats.org/officeDocument/2006/relationships/hyperlink" Target="http://pbs.twimg.com/profile_images/905214630078930945/4VpuJpdp_normal.jpg" TargetMode="External"/><Relationship Id="rId2420" Type="http://schemas.openxmlformats.org/officeDocument/2006/relationships/hyperlink" Target="http://pbs.twimg.com/profile_images/920613938559049728/FtEjJn3D_normal.jpg" TargetMode="External"/><Relationship Id="rId1022" Type="http://schemas.openxmlformats.org/officeDocument/2006/relationships/hyperlink" Target="http://pbs.twimg.com/profile_images/821355285168144385/9X8vAfnu_normal.jpg" TargetMode="External"/><Relationship Id="rId4178" Type="http://schemas.openxmlformats.org/officeDocument/2006/relationships/hyperlink" Target="https://twitter.com/yukiryu4646" TargetMode="External"/><Relationship Id="rId4385" Type="http://schemas.openxmlformats.org/officeDocument/2006/relationships/hyperlink" Target="https://twitter.com/jackpolieden" TargetMode="External"/><Relationship Id="rId4592" Type="http://schemas.openxmlformats.org/officeDocument/2006/relationships/hyperlink" Target="https://twitter.com/zurxay" TargetMode="External"/><Relationship Id="rId1979" Type="http://schemas.openxmlformats.org/officeDocument/2006/relationships/hyperlink" Target="http://pbs.twimg.com/profile_images/853681448326483969/mJPbkVuS_normal.jpg" TargetMode="External"/><Relationship Id="rId3194" Type="http://schemas.openxmlformats.org/officeDocument/2006/relationships/hyperlink" Target="https://twitter.com/ironshadow1_" TargetMode="External"/><Relationship Id="rId4038" Type="http://schemas.openxmlformats.org/officeDocument/2006/relationships/hyperlink" Target="https://twitter.com/drissreiben" TargetMode="External"/><Relationship Id="rId4245" Type="http://schemas.openxmlformats.org/officeDocument/2006/relationships/hyperlink" Target="https://twitter.com/new_friendz" TargetMode="External"/><Relationship Id="rId1839" Type="http://schemas.openxmlformats.org/officeDocument/2006/relationships/hyperlink" Target="http://pbs.twimg.com/profile_images/920806415287160832/2bZV9iVT_normal.jpg" TargetMode="External"/><Relationship Id="rId3054" Type="http://schemas.openxmlformats.org/officeDocument/2006/relationships/hyperlink" Target="https://twitter.com/divisioncodfr" TargetMode="External"/><Relationship Id="rId4452" Type="http://schemas.openxmlformats.org/officeDocument/2006/relationships/hyperlink" Target="https://twitter.com/zrkglitcher" TargetMode="External"/><Relationship Id="rId182" Type="http://schemas.openxmlformats.org/officeDocument/2006/relationships/hyperlink" Target="https://t.co/bmz6YS4pcW" TargetMode="External"/><Relationship Id="rId1906" Type="http://schemas.openxmlformats.org/officeDocument/2006/relationships/hyperlink" Target="http://pbs.twimg.com/profile_images/905711493341204480/FcYVj-3N_normal.jpg" TargetMode="External"/><Relationship Id="rId3261" Type="http://schemas.openxmlformats.org/officeDocument/2006/relationships/hyperlink" Target="https://twitter.com/primera777" TargetMode="External"/><Relationship Id="rId4105" Type="http://schemas.openxmlformats.org/officeDocument/2006/relationships/hyperlink" Target="https://twitter.com/clkconnor" TargetMode="External"/><Relationship Id="rId4312" Type="http://schemas.openxmlformats.org/officeDocument/2006/relationships/hyperlink" Target="https://twitter.com/guidazzz" TargetMode="External"/><Relationship Id="rId2070" Type="http://schemas.openxmlformats.org/officeDocument/2006/relationships/hyperlink" Target="http://pbs.twimg.com/profile_images/815240719006912513/nW4nHeuk_normal.jpg" TargetMode="External"/><Relationship Id="rId3121" Type="http://schemas.openxmlformats.org/officeDocument/2006/relationships/hyperlink" Target="https://twitter.com/emem300160" TargetMode="External"/><Relationship Id="rId999" Type="http://schemas.openxmlformats.org/officeDocument/2006/relationships/hyperlink" Target="http://pbs.twimg.com/profile_images/714109217519570945/y5o7m1OC_normal.jpg" TargetMode="External"/><Relationship Id="rId2887" Type="http://schemas.openxmlformats.org/officeDocument/2006/relationships/hyperlink" Target="https://twitter.com/tesco" TargetMode="External"/><Relationship Id="rId859" Type="http://schemas.openxmlformats.org/officeDocument/2006/relationships/hyperlink" Target="http://pbs.twimg.com/profile_images/912405397272764416/8FgyfvGo_normal.jpg" TargetMode="External"/><Relationship Id="rId1489" Type="http://schemas.openxmlformats.org/officeDocument/2006/relationships/hyperlink" Target="http://pbs.twimg.com/profile_images/892669539875303424/I4fGpNrJ_normal.jpg" TargetMode="External"/><Relationship Id="rId1696" Type="http://schemas.openxmlformats.org/officeDocument/2006/relationships/hyperlink" Target="http://pbs.twimg.com/profile_images/909825756846465025/ti9QLjEO_normal.jpg" TargetMode="External"/><Relationship Id="rId3938" Type="http://schemas.openxmlformats.org/officeDocument/2006/relationships/hyperlink" Target="https://twitter.com/huedey2" TargetMode="External"/><Relationship Id="rId1349" Type="http://schemas.openxmlformats.org/officeDocument/2006/relationships/hyperlink" Target="http://pbs.twimg.com/profile_images/917819448165142528/twA8m2_y_normal.jpg" TargetMode="External"/><Relationship Id="rId2747" Type="http://schemas.openxmlformats.org/officeDocument/2006/relationships/hyperlink" Target="http://abs.twimg.com/sticky/default_profile_images/default_profile_normal.png" TargetMode="External"/><Relationship Id="rId2954" Type="http://schemas.openxmlformats.org/officeDocument/2006/relationships/hyperlink" Target="https://twitter.com/igotchusuckaa" TargetMode="External"/><Relationship Id="rId719" Type="http://schemas.openxmlformats.org/officeDocument/2006/relationships/hyperlink" Target="https://t.co/1bnx8WzXXw" TargetMode="External"/><Relationship Id="rId926" Type="http://schemas.openxmlformats.org/officeDocument/2006/relationships/hyperlink" Target="http://pbs.twimg.com/profile_images/879248375887130624/YEL0fF_z_normal.jpg" TargetMode="External"/><Relationship Id="rId1556" Type="http://schemas.openxmlformats.org/officeDocument/2006/relationships/hyperlink" Target="http://pbs.twimg.com/profile_images/907707718403805185/wSKou_z0_normal.jpg" TargetMode="External"/><Relationship Id="rId1763" Type="http://schemas.openxmlformats.org/officeDocument/2006/relationships/hyperlink" Target="http://pbs.twimg.com/profile_images/840163552510038017/xlINW05-_normal.jpg" TargetMode="External"/><Relationship Id="rId1970" Type="http://schemas.openxmlformats.org/officeDocument/2006/relationships/hyperlink" Target="http://pbs.twimg.com/profile_images/920127365145034752/PjykEu60_normal.jpg" TargetMode="External"/><Relationship Id="rId2607" Type="http://schemas.openxmlformats.org/officeDocument/2006/relationships/hyperlink" Target="http://pbs.twimg.com/profile_images/914322264526647296/NIiJoAwz_normal.jpg" TargetMode="External"/><Relationship Id="rId2814" Type="http://schemas.openxmlformats.org/officeDocument/2006/relationships/hyperlink" Target="http://pbs.twimg.com/profile_images/886566494427066369/2f8VHUiB_normal.jpg" TargetMode="External"/><Relationship Id="rId55" Type="http://schemas.openxmlformats.org/officeDocument/2006/relationships/hyperlink" Target="http://t.co/HLmaVJnwYa" TargetMode="External"/><Relationship Id="rId1209" Type="http://schemas.openxmlformats.org/officeDocument/2006/relationships/hyperlink" Target="http://pbs.twimg.com/profile_images/759945882850566145/jgi2SfxQ_normal.jpg" TargetMode="External"/><Relationship Id="rId1416" Type="http://schemas.openxmlformats.org/officeDocument/2006/relationships/hyperlink" Target="http://pbs.twimg.com/profile_images/863632983923675136/5I4sxmjU_normal.jpg" TargetMode="External"/><Relationship Id="rId1623" Type="http://schemas.openxmlformats.org/officeDocument/2006/relationships/hyperlink" Target="http://abs.twimg.com/sticky/default_profile_images/default_profile_normal.png" TargetMode="External"/><Relationship Id="rId1830" Type="http://schemas.openxmlformats.org/officeDocument/2006/relationships/hyperlink" Target="http://pbs.twimg.com/profile_images/537350509020319745/885sx5od_normal.jpeg" TargetMode="External"/><Relationship Id="rId4779" Type="http://schemas.openxmlformats.org/officeDocument/2006/relationships/hyperlink" Target="https://twitter.com/angelsebas2302" TargetMode="External"/><Relationship Id="rId3588" Type="http://schemas.openxmlformats.org/officeDocument/2006/relationships/hyperlink" Target="https://twitter.com/imheavyyy" TargetMode="External"/><Relationship Id="rId3795" Type="http://schemas.openxmlformats.org/officeDocument/2006/relationships/hyperlink" Target="https://twitter.com/philcamnoah" TargetMode="External"/><Relationship Id="rId4639" Type="http://schemas.openxmlformats.org/officeDocument/2006/relationships/hyperlink" Target="https://twitter.com/josephw10481898" TargetMode="External"/><Relationship Id="rId4846" Type="http://schemas.openxmlformats.org/officeDocument/2006/relationships/hyperlink" Target="https://twitter.com/engle_clayton" TargetMode="External"/><Relationship Id="rId2397" Type="http://schemas.openxmlformats.org/officeDocument/2006/relationships/hyperlink" Target="http://pbs.twimg.com/profile_images/759313579292045312/7WkgzHUm_normal.jpg" TargetMode="External"/><Relationship Id="rId3448" Type="http://schemas.openxmlformats.org/officeDocument/2006/relationships/hyperlink" Target="https://twitter.com/tensityy" TargetMode="External"/><Relationship Id="rId3655" Type="http://schemas.openxmlformats.org/officeDocument/2006/relationships/hyperlink" Target="https://twitter.com/s_t008" TargetMode="External"/><Relationship Id="rId3862" Type="http://schemas.openxmlformats.org/officeDocument/2006/relationships/hyperlink" Target="https://twitter.com/raphfouille" TargetMode="External"/><Relationship Id="rId4706" Type="http://schemas.openxmlformats.org/officeDocument/2006/relationships/hyperlink" Target="https://twitter.com/nothing_esport" TargetMode="External"/><Relationship Id="rId369" Type="http://schemas.openxmlformats.org/officeDocument/2006/relationships/hyperlink" Target="https://t.co/XYq9VbvHqX" TargetMode="External"/><Relationship Id="rId576" Type="http://schemas.openxmlformats.org/officeDocument/2006/relationships/hyperlink" Target="https://t.co/FnbAm7amyB" TargetMode="External"/><Relationship Id="rId783" Type="http://schemas.openxmlformats.org/officeDocument/2006/relationships/hyperlink" Target="https://t.co/OHv0aWddc8" TargetMode="External"/><Relationship Id="rId990" Type="http://schemas.openxmlformats.org/officeDocument/2006/relationships/hyperlink" Target="http://pbs.twimg.com/profile_images/926202863914758149/rAQoD07g_normal.jpg" TargetMode="External"/><Relationship Id="rId2257" Type="http://schemas.openxmlformats.org/officeDocument/2006/relationships/hyperlink" Target="http://pbs.twimg.com/profile_images/906885653962657793/y_bFKtiE_normal.jpg" TargetMode="External"/><Relationship Id="rId2464" Type="http://schemas.openxmlformats.org/officeDocument/2006/relationships/hyperlink" Target="http://pbs.twimg.com/profile_images/707274689605820416/dHb-efPa_normal.png" TargetMode="External"/><Relationship Id="rId2671" Type="http://schemas.openxmlformats.org/officeDocument/2006/relationships/hyperlink" Target="http://pbs.twimg.com/profile_images/920307054664810497/e3RLGQ1r_normal.jpg" TargetMode="External"/><Relationship Id="rId3308" Type="http://schemas.openxmlformats.org/officeDocument/2006/relationships/hyperlink" Target="https://twitter.com/horming1018" TargetMode="External"/><Relationship Id="rId3515" Type="http://schemas.openxmlformats.org/officeDocument/2006/relationships/hyperlink" Target="https://twitter.com/simsim19999" TargetMode="External"/><Relationship Id="rId4913" Type="http://schemas.openxmlformats.org/officeDocument/2006/relationships/hyperlink" Target="https://twitter.com/muto424400" TargetMode="External"/><Relationship Id="rId229" Type="http://schemas.openxmlformats.org/officeDocument/2006/relationships/hyperlink" Target="https://t.co/MxfRcfKDO6" TargetMode="External"/><Relationship Id="rId436" Type="http://schemas.openxmlformats.org/officeDocument/2006/relationships/hyperlink" Target="https://t.co/tVNtZJCYQr" TargetMode="External"/><Relationship Id="rId643" Type="http://schemas.openxmlformats.org/officeDocument/2006/relationships/hyperlink" Target="https://t.co/aM5QTYveuJ" TargetMode="External"/><Relationship Id="rId1066" Type="http://schemas.openxmlformats.org/officeDocument/2006/relationships/hyperlink" Target="http://pbs.twimg.com/profile_images/857022662530301952/Zd4gZHrY_normal.jpg" TargetMode="External"/><Relationship Id="rId1273" Type="http://schemas.openxmlformats.org/officeDocument/2006/relationships/hyperlink" Target="http://pbs.twimg.com/profile_images/905135321611952128/Y952OKKV_normal.jpg" TargetMode="External"/><Relationship Id="rId1480" Type="http://schemas.openxmlformats.org/officeDocument/2006/relationships/hyperlink" Target="http://pbs.twimg.com/profile_images/924186296209125381/TnqSp1Ye_normal.jpg" TargetMode="External"/><Relationship Id="rId2117" Type="http://schemas.openxmlformats.org/officeDocument/2006/relationships/hyperlink" Target="http://pbs.twimg.com/profile_images/925599245939470336/t0W-F682_normal.jpg" TargetMode="External"/><Relationship Id="rId2324" Type="http://schemas.openxmlformats.org/officeDocument/2006/relationships/hyperlink" Target="http://pbs.twimg.com/profile_images/684837353094017024/qTY0YDQY_normal.png" TargetMode="External"/><Relationship Id="rId3722" Type="http://schemas.openxmlformats.org/officeDocument/2006/relationships/hyperlink" Target="https://twitter.com/kevinal737" TargetMode="External"/><Relationship Id="rId850" Type="http://schemas.openxmlformats.org/officeDocument/2006/relationships/hyperlink" Target="http://pbs.twimg.com/profile_images/904110374936469504/z4fWZEnP_normal.jpg" TargetMode="External"/><Relationship Id="rId1133" Type="http://schemas.openxmlformats.org/officeDocument/2006/relationships/hyperlink" Target="http://pbs.twimg.com/profile_images/926804541877633027/oeV3-2zQ_normal.jpg" TargetMode="External"/><Relationship Id="rId2531" Type="http://schemas.openxmlformats.org/officeDocument/2006/relationships/hyperlink" Target="http://abs.twimg.com/sticky/default_profile_images/default_profile_normal.png" TargetMode="External"/><Relationship Id="rId4289" Type="http://schemas.openxmlformats.org/officeDocument/2006/relationships/hyperlink" Target="https://twitter.com/schwabenfuzzy" TargetMode="External"/><Relationship Id="rId503" Type="http://schemas.openxmlformats.org/officeDocument/2006/relationships/hyperlink" Target="https://t.co/IPny8oYSlH" TargetMode="External"/><Relationship Id="rId710" Type="http://schemas.openxmlformats.org/officeDocument/2006/relationships/hyperlink" Target="https://t.co/tbPCZMiSin" TargetMode="External"/><Relationship Id="rId1340" Type="http://schemas.openxmlformats.org/officeDocument/2006/relationships/hyperlink" Target="http://pbs.twimg.com/profile_images/899545661288448000/5HVTs4y8_normal.jpg" TargetMode="External"/><Relationship Id="rId3098" Type="http://schemas.openxmlformats.org/officeDocument/2006/relationships/hyperlink" Target="https://twitter.com/sparkyytb" TargetMode="External"/><Relationship Id="rId4496" Type="http://schemas.openxmlformats.org/officeDocument/2006/relationships/hyperlink" Target="https://twitter.com/personaje_pr" TargetMode="External"/><Relationship Id="rId1200" Type="http://schemas.openxmlformats.org/officeDocument/2006/relationships/hyperlink" Target="http://pbs.twimg.com/profile_images/558348330842202113/cdNXmC1d_normal.jpeg" TargetMode="External"/><Relationship Id="rId4149" Type="http://schemas.openxmlformats.org/officeDocument/2006/relationships/hyperlink" Target="https://twitter.com/joe__973" TargetMode="External"/><Relationship Id="rId4356" Type="http://schemas.openxmlformats.org/officeDocument/2006/relationships/hyperlink" Target="https://twitter.com/pamaj" TargetMode="External"/><Relationship Id="rId4563" Type="http://schemas.openxmlformats.org/officeDocument/2006/relationships/hyperlink" Target="https://twitter.com/necessarymedia" TargetMode="External"/><Relationship Id="rId4770" Type="http://schemas.openxmlformats.org/officeDocument/2006/relationships/hyperlink" Target="https://twitter.com/mialadura" TargetMode="External"/><Relationship Id="rId3165" Type="http://schemas.openxmlformats.org/officeDocument/2006/relationships/hyperlink" Target="https://twitter.com/poxelstudios" TargetMode="External"/><Relationship Id="rId3372" Type="http://schemas.openxmlformats.org/officeDocument/2006/relationships/hyperlink" Target="https://twitter.com/hypergamesa" TargetMode="External"/><Relationship Id="rId4009" Type="http://schemas.openxmlformats.org/officeDocument/2006/relationships/hyperlink" Target="https://twitter.com/misstmw82" TargetMode="External"/><Relationship Id="rId4216" Type="http://schemas.openxmlformats.org/officeDocument/2006/relationships/hyperlink" Target="https://twitter.com/esenciakoxyde" TargetMode="External"/><Relationship Id="rId4423" Type="http://schemas.openxmlformats.org/officeDocument/2006/relationships/hyperlink" Target="https://twitter.com/crisalejose2703" TargetMode="External"/><Relationship Id="rId4630" Type="http://schemas.openxmlformats.org/officeDocument/2006/relationships/hyperlink" Target="https://twitter.com/fearedcr" TargetMode="External"/><Relationship Id="rId293" Type="http://schemas.openxmlformats.org/officeDocument/2006/relationships/hyperlink" Target="https://t.co/it7zXhlIj7" TargetMode="External"/><Relationship Id="rId2181" Type="http://schemas.openxmlformats.org/officeDocument/2006/relationships/hyperlink" Target="http://pbs.twimg.com/profile_images/909737188975190016/77QccQmn_normal.jpg" TargetMode="External"/><Relationship Id="rId3025" Type="http://schemas.openxmlformats.org/officeDocument/2006/relationships/hyperlink" Target="https://twitter.com/dishsara_rbss" TargetMode="External"/><Relationship Id="rId3232" Type="http://schemas.openxmlformats.org/officeDocument/2006/relationships/hyperlink" Target="https://twitter.com/niels_brs" TargetMode="External"/><Relationship Id="rId153" Type="http://schemas.openxmlformats.org/officeDocument/2006/relationships/hyperlink" Target="https://t.co/jq05EKsqkX" TargetMode="External"/><Relationship Id="rId360" Type="http://schemas.openxmlformats.org/officeDocument/2006/relationships/hyperlink" Target="https://t.co/oO51CejR8F" TargetMode="External"/><Relationship Id="rId2041" Type="http://schemas.openxmlformats.org/officeDocument/2006/relationships/hyperlink" Target="http://pbs.twimg.com/profile_images/917410574715125760/KDIs0l7v_normal.jpg" TargetMode="External"/><Relationship Id="rId220" Type="http://schemas.openxmlformats.org/officeDocument/2006/relationships/hyperlink" Target="https://t.co/9bNnC6Q6oc" TargetMode="External"/><Relationship Id="rId2998" Type="http://schemas.openxmlformats.org/officeDocument/2006/relationships/hyperlink" Target="https://twitter.com/2r96" TargetMode="External"/><Relationship Id="rId2858" Type="http://schemas.openxmlformats.org/officeDocument/2006/relationships/hyperlink" Target="http://pbs.twimg.com/profile_images/659349113616642048/jZCDmbjq_normal.jpg" TargetMode="External"/><Relationship Id="rId3909" Type="http://schemas.openxmlformats.org/officeDocument/2006/relationships/hyperlink" Target="https://twitter.com/streamgoinglive" TargetMode="External"/><Relationship Id="rId4073" Type="http://schemas.openxmlformats.org/officeDocument/2006/relationships/hyperlink" Target="https://twitter.com/dcveldq" TargetMode="External"/><Relationship Id="rId99" Type="http://schemas.openxmlformats.org/officeDocument/2006/relationships/hyperlink" Target="https://t.co/jvRvohdzpJ" TargetMode="External"/><Relationship Id="rId1667" Type="http://schemas.openxmlformats.org/officeDocument/2006/relationships/hyperlink" Target="http://pbs.twimg.com/profile_images/927228701053538305/DUtWfijX_normal.jpg" TargetMode="External"/><Relationship Id="rId1874" Type="http://schemas.openxmlformats.org/officeDocument/2006/relationships/hyperlink" Target="http://pbs.twimg.com/profile_images/916845368167555077/mefUh7nG_normal.jpg" TargetMode="External"/><Relationship Id="rId2718" Type="http://schemas.openxmlformats.org/officeDocument/2006/relationships/hyperlink" Target="http://pbs.twimg.com/profile_images/924803312817405953/JRqpNZ0L_normal.jpg" TargetMode="External"/><Relationship Id="rId2925" Type="http://schemas.openxmlformats.org/officeDocument/2006/relationships/hyperlink" Target="https://twitter.com/gouki21451224" TargetMode="External"/><Relationship Id="rId4280" Type="http://schemas.openxmlformats.org/officeDocument/2006/relationships/hyperlink" Target="https://twitter.com/harveyburton19" TargetMode="External"/><Relationship Id="rId1527" Type="http://schemas.openxmlformats.org/officeDocument/2006/relationships/hyperlink" Target="http://pbs.twimg.com/profile_images/850063295071436800/si4nL8Bw_normal.jpg" TargetMode="External"/><Relationship Id="rId1734" Type="http://schemas.openxmlformats.org/officeDocument/2006/relationships/hyperlink" Target="http://pbs.twimg.com/profile_images/669833190140461056/hCfSH-V0_normal.jpg" TargetMode="External"/><Relationship Id="rId1941" Type="http://schemas.openxmlformats.org/officeDocument/2006/relationships/hyperlink" Target="http://pbs.twimg.com/profile_images/902470930429075456/d3xzQnYN_normal.jpg" TargetMode="External"/><Relationship Id="rId4140" Type="http://schemas.openxmlformats.org/officeDocument/2006/relationships/hyperlink" Target="https://twitter.com/reacom54" TargetMode="External"/><Relationship Id="rId26" Type="http://schemas.openxmlformats.org/officeDocument/2006/relationships/hyperlink" Target="https://t.co/ngOJPEuSlt" TargetMode="External"/><Relationship Id="rId3699" Type="http://schemas.openxmlformats.org/officeDocument/2006/relationships/hyperlink" Target="https://twitter.com/shinizgamer" TargetMode="External"/><Relationship Id="rId4000" Type="http://schemas.openxmlformats.org/officeDocument/2006/relationships/hyperlink" Target="https://twitter.com/fat_cunt_69" TargetMode="External"/><Relationship Id="rId1801" Type="http://schemas.openxmlformats.org/officeDocument/2006/relationships/hyperlink" Target="http://pbs.twimg.com/profile_images/908416993199452160/Sp11jPMb_normal.jpg" TargetMode="External"/><Relationship Id="rId3559" Type="http://schemas.openxmlformats.org/officeDocument/2006/relationships/hyperlink" Target="https://twitter.com/angelfamilia4" TargetMode="External"/><Relationship Id="rId687" Type="http://schemas.openxmlformats.org/officeDocument/2006/relationships/hyperlink" Target="https://t.co/2GuazDKcHG" TargetMode="External"/><Relationship Id="rId2368" Type="http://schemas.openxmlformats.org/officeDocument/2006/relationships/hyperlink" Target="http://pbs.twimg.com/profile_images/770177684357967872/MVMDTPZA_normal.jpg" TargetMode="External"/><Relationship Id="rId3766" Type="http://schemas.openxmlformats.org/officeDocument/2006/relationships/hyperlink" Target="https://twitter.com/_blr_d" TargetMode="External"/><Relationship Id="rId3973" Type="http://schemas.openxmlformats.org/officeDocument/2006/relationships/hyperlink" Target="https://twitter.com/martinjlangley" TargetMode="External"/><Relationship Id="rId4817" Type="http://schemas.openxmlformats.org/officeDocument/2006/relationships/hyperlink" Target="https://twitter.com/axtremes" TargetMode="External"/><Relationship Id="rId894" Type="http://schemas.openxmlformats.org/officeDocument/2006/relationships/hyperlink" Target="http://pbs.twimg.com/profile_images/866072999266570240/KRqegIom_normal.jpg" TargetMode="External"/><Relationship Id="rId1177" Type="http://schemas.openxmlformats.org/officeDocument/2006/relationships/hyperlink" Target="http://pbs.twimg.com/profile_images/754632791460081665/5DftSYIp_normal.jpg" TargetMode="External"/><Relationship Id="rId2575" Type="http://schemas.openxmlformats.org/officeDocument/2006/relationships/hyperlink" Target="http://pbs.twimg.com/profile_images/885438722757369856/S47rAK_y_normal.jpg" TargetMode="External"/><Relationship Id="rId2782" Type="http://schemas.openxmlformats.org/officeDocument/2006/relationships/hyperlink" Target="http://pbs.twimg.com/profile_images/806354757598081025/zQxx0y15_normal.jpg" TargetMode="External"/><Relationship Id="rId3419" Type="http://schemas.openxmlformats.org/officeDocument/2006/relationships/hyperlink" Target="https://twitter.com/martinquets" TargetMode="External"/><Relationship Id="rId3626" Type="http://schemas.openxmlformats.org/officeDocument/2006/relationships/hyperlink" Target="https://twitter.com/gameincouk" TargetMode="External"/><Relationship Id="rId3833" Type="http://schemas.openxmlformats.org/officeDocument/2006/relationships/hyperlink" Target="https://twitter.com/br1nster" TargetMode="External"/><Relationship Id="rId547" Type="http://schemas.openxmlformats.org/officeDocument/2006/relationships/hyperlink" Target="https://t.co/Ese5xDfroE" TargetMode="External"/><Relationship Id="rId754" Type="http://schemas.openxmlformats.org/officeDocument/2006/relationships/hyperlink" Target="https://t.co/xY1nOjVstg" TargetMode="External"/><Relationship Id="rId961" Type="http://schemas.openxmlformats.org/officeDocument/2006/relationships/hyperlink" Target="http://pbs.twimg.com/profile_images/649590259559333888/sI247ln6_normal.jpg" TargetMode="External"/><Relationship Id="rId1384" Type="http://schemas.openxmlformats.org/officeDocument/2006/relationships/hyperlink" Target="http://pbs.twimg.com/profile_images/893100802415276033/S_KKbOt8_normal.jpg" TargetMode="External"/><Relationship Id="rId1591" Type="http://schemas.openxmlformats.org/officeDocument/2006/relationships/hyperlink" Target="http://pbs.twimg.com/profile_images/884876273159471104/w-FHAsUb_normal.jpg" TargetMode="External"/><Relationship Id="rId2228" Type="http://schemas.openxmlformats.org/officeDocument/2006/relationships/hyperlink" Target="http://pbs.twimg.com/profile_images/761129855207497728/EDBdh6EK_normal.jpg" TargetMode="External"/><Relationship Id="rId2435" Type="http://schemas.openxmlformats.org/officeDocument/2006/relationships/hyperlink" Target="http://pbs.twimg.com/profile_images/797887824812982272/mFQNVlLQ_normal.jpg" TargetMode="External"/><Relationship Id="rId2642" Type="http://schemas.openxmlformats.org/officeDocument/2006/relationships/hyperlink" Target="http://pbs.twimg.com/profile_images/925438354014994432/7POrTR73_normal.jpg" TargetMode="External"/><Relationship Id="rId3900" Type="http://schemas.openxmlformats.org/officeDocument/2006/relationships/hyperlink" Target="https://twitter.com/fatmanfj" TargetMode="External"/><Relationship Id="rId90" Type="http://schemas.openxmlformats.org/officeDocument/2006/relationships/hyperlink" Target="https://t.co/77QPLjIqvW" TargetMode="External"/><Relationship Id="rId407" Type="http://schemas.openxmlformats.org/officeDocument/2006/relationships/hyperlink" Target="http://t.co/lgdgz37gKm" TargetMode="External"/><Relationship Id="rId614" Type="http://schemas.openxmlformats.org/officeDocument/2006/relationships/hyperlink" Target="https://t.co/ykcs2vCFQR" TargetMode="External"/><Relationship Id="rId821" Type="http://schemas.openxmlformats.org/officeDocument/2006/relationships/hyperlink" Target="https://t.co/B0bFXpsN0T" TargetMode="External"/><Relationship Id="rId1037" Type="http://schemas.openxmlformats.org/officeDocument/2006/relationships/hyperlink" Target="http://pbs.twimg.com/profile_images/917487341354196992/9kkM737G_normal.jpg" TargetMode="External"/><Relationship Id="rId1244" Type="http://schemas.openxmlformats.org/officeDocument/2006/relationships/hyperlink" Target="http://pbs.twimg.com/profile_images/888857008702664704/EapnIS9i_normal.jpg" TargetMode="External"/><Relationship Id="rId1451" Type="http://schemas.openxmlformats.org/officeDocument/2006/relationships/hyperlink" Target="http://pbs.twimg.com/profile_images/924586813917822977/tuSy7xGy_normal.jpg" TargetMode="External"/><Relationship Id="rId2502" Type="http://schemas.openxmlformats.org/officeDocument/2006/relationships/hyperlink" Target="http://pbs.twimg.com/profile_images/834790871220494337/Zld2wIWw_normal.jpg" TargetMode="External"/><Relationship Id="rId1104" Type="http://schemas.openxmlformats.org/officeDocument/2006/relationships/hyperlink" Target="http://pbs.twimg.com/profile_images/913341384832290816/qAu1ST0g_normal.jpg" TargetMode="External"/><Relationship Id="rId1311" Type="http://schemas.openxmlformats.org/officeDocument/2006/relationships/hyperlink" Target="http://pbs.twimg.com/profile_images/889809524953055232/sa8U5Npo_normal.jpg" TargetMode="External"/><Relationship Id="rId4467" Type="http://schemas.openxmlformats.org/officeDocument/2006/relationships/hyperlink" Target="https://twitter.com/arshwaaa" TargetMode="External"/><Relationship Id="rId4674" Type="http://schemas.openxmlformats.org/officeDocument/2006/relationships/hyperlink" Target="https://twitter.com/mohidnadeem16" TargetMode="External"/><Relationship Id="rId4881" Type="http://schemas.openxmlformats.org/officeDocument/2006/relationships/hyperlink" Target="https://twitter.com/tradducks22" TargetMode="External"/><Relationship Id="rId3069" Type="http://schemas.openxmlformats.org/officeDocument/2006/relationships/hyperlink" Target="https://twitter.com/dkivg5hfu0hzx4p" TargetMode="External"/><Relationship Id="rId3276" Type="http://schemas.openxmlformats.org/officeDocument/2006/relationships/hyperlink" Target="https://twitter.com/mrsacrife" TargetMode="External"/><Relationship Id="rId3483" Type="http://schemas.openxmlformats.org/officeDocument/2006/relationships/hyperlink" Target="https://twitter.com/kylorencod" TargetMode="External"/><Relationship Id="rId3690" Type="http://schemas.openxmlformats.org/officeDocument/2006/relationships/hyperlink" Target="https://twitter.com/_georgenyc" TargetMode="External"/><Relationship Id="rId4327" Type="http://schemas.openxmlformats.org/officeDocument/2006/relationships/hyperlink" Target="https://twitter.com/x_misskatelynnn" TargetMode="External"/><Relationship Id="rId4534" Type="http://schemas.openxmlformats.org/officeDocument/2006/relationships/hyperlink" Target="https://twitter.com/rubenryuztt" TargetMode="External"/><Relationship Id="rId197" Type="http://schemas.openxmlformats.org/officeDocument/2006/relationships/hyperlink" Target="https://t.co/WovndpWLKq" TargetMode="External"/><Relationship Id="rId2085" Type="http://schemas.openxmlformats.org/officeDocument/2006/relationships/hyperlink" Target="http://pbs.twimg.com/profile_images/898083793663283200/IS0KgX-a_normal.jpg" TargetMode="External"/><Relationship Id="rId2292" Type="http://schemas.openxmlformats.org/officeDocument/2006/relationships/hyperlink" Target="http://pbs.twimg.com/profile_images/918892266038624256/JXp3rtAc_normal.jpg" TargetMode="External"/><Relationship Id="rId3136" Type="http://schemas.openxmlformats.org/officeDocument/2006/relationships/hyperlink" Target="https://twitter.com/potatosaida" TargetMode="External"/><Relationship Id="rId3343" Type="http://schemas.openxmlformats.org/officeDocument/2006/relationships/hyperlink" Target="https://twitter.com/versusgameses" TargetMode="External"/><Relationship Id="rId4741" Type="http://schemas.openxmlformats.org/officeDocument/2006/relationships/hyperlink" Target="https://twitter.com/alexipowell" TargetMode="External"/><Relationship Id="rId264" Type="http://schemas.openxmlformats.org/officeDocument/2006/relationships/hyperlink" Target="https://t.co/IUJ3W96CMJ" TargetMode="External"/><Relationship Id="rId471" Type="http://schemas.openxmlformats.org/officeDocument/2006/relationships/hyperlink" Target="https://t.co/dMrfOHyAgZ" TargetMode="External"/><Relationship Id="rId2152" Type="http://schemas.openxmlformats.org/officeDocument/2006/relationships/hyperlink" Target="http://pbs.twimg.com/profile_images/921868042316984320/_ppdXbH__normal.jpg" TargetMode="External"/><Relationship Id="rId3550" Type="http://schemas.openxmlformats.org/officeDocument/2006/relationships/hyperlink" Target="https://twitter.com/maguroteikoku_" TargetMode="External"/><Relationship Id="rId4601" Type="http://schemas.openxmlformats.org/officeDocument/2006/relationships/hyperlink" Target="https://twitter.com/sk0rpi0n_" TargetMode="External"/><Relationship Id="rId124" Type="http://schemas.openxmlformats.org/officeDocument/2006/relationships/hyperlink" Target="https://t.co/V48zSDPlWP" TargetMode="External"/><Relationship Id="rId3203" Type="http://schemas.openxmlformats.org/officeDocument/2006/relationships/hyperlink" Target="https://twitter.com/beast_gohan" TargetMode="External"/><Relationship Id="rId3410" Type="http://schemas.openxmlformats.org/officeDocument/2006/relationships/hyperlink" Target="https://twitter.com/marcussvean" TargetMode="External"/><Relationship Id="rId331" Type="http://schemas.openxmlformats.org/officeDocument/2006/relationships/hyperlink" Target="https://t.co/BXmagwKKDQ" TargetMode="External"/><Relationship Id="rId2012" Type="http://schemas.openxmlformats.org/officeDocument/2006/relationships/hyperlink" Target="http://pbs.twimg.com/profile_images/926988181538557952/O8UayTRG_normal.jpg" TargetMode="External"/><Relationship Id="rId2969" Type="http://schemas.openxmlformats.org/officeDocument/2006/relationships/hyperlink" Target="https://twitter.com/sharp_tk" TargetMode="External"/><Relationship Id="rId1778" Type="http://schemas.openxmlformats.org/officeDocument/2006/relationships/hyperlink" Target="http://pbs.twimg.com/profile_images/924930035651244032/S5LYqhJb_normal.jpg" TargetMode="External"/><Relationship Id="rId1985" Type="http://schemas.openxmlformats.org/officeDocument/2006/relationships/hyperlink" Target="http://pbs.twimg.com/profile_images/559916379802177537/A8lI3Vba_normal.jpeg" TargetMode="External"/><Relationship Id="rId2829" Type="http://schemas.openxmlformats.org/officeDocument/2006/relationships/hyperlink" Target="http://pbs.twimg.com/profile_images/810652753513091072/nJ1a3NwH_normal.jpg" TargetMode="External"/><Relationship Id="rId4184" Type="http://schemas.openxmlformats.org/officeDocument/2006/relationships/hyperlink" Target="https://twitter.com/insoomniaac" TargetMode="External"/><Relationship Id="rId4391" Type="http://schemas.openxmlformats.org/officeDocument/2006/relationships/hyperlink" Target="https://twitter.com/oh_windy" TargetMode="External"/><Relationship Id="rId1638" Type="http://schemas.openxmlformats.org/officeDocument/2006/relationships/hyperlink" Target="http://pbs.twimg.com/profile_images/864568262612238336/3XrgLHDW_normal.jpg" TargetMode="External"/><Relationship Id="rId4044" Type="http://schemas.openxmlformats.org/officeDocument/2006/relationships/hyperlink" Target="https://twitter.com/delta_rampagee" TargetMode="External"/><Relationship Id="rId4251" Type="http://schemas.openxmlformats.org/officeDocument/2006/relationships/hyperlink" Target="https://twitter.com/yuki_dpg" TargetMode="External"/><Relationship Id="rId1845" Type="http://schemas.openxmlformats.org/officeDocument/2006/relationships/hyperlink" Target="http://pbs.twimg.com/profile_images/887881265541595136/FiTmrMsr_normal.jpg" TargetMode="External"/><Relationship Id="rId3060" Type="http://schemas.openxmlformats.org/officeDocument/2006/relationships/hyperlink" Target="https://twitter.com/cgagg" TargetMode="External"/><Relationship Id="rId4111" Type="http://schemas.openxmlformats.org/officeDocument/2006/relationships/hyperlink" Target="https://twitter.com/warioshok" TargetMode="External"/><Relationship Id="rId1705" Type="http://schemas.openxmlformats.org/officeDocument/2006/relationships/hyperlink" Target="http://pbs.twimg.com/profile_images/901087554434453504/a75ThER6_normal.jpg" TargetMode="External"/><Relationship Id="rId1912" Type="http://schemas.openxmlformats.org/officeDocument/2006/relationships/hyperlink" Target="http://pbs.twimg.com/profile_images/926654139978960896/GJNDgON1_normal.jpg" TargetMode="External"/><Relationship Id="rId3877" Type="http://schemas.openxmlformats.org/officeDocument/2006/relationships/hyperlink" Target="https://twitter.com/mister_gunk" TargetMode="External"/><Relationship Id="rId4928" Type="http://schemas.openxmlformats.org/officeDocument/2006/relationships/hyperlink" Target="https://twitter.com/ahmedyo44547860" TargetMode="External"/><Relationship Id="rId798" Type="http://schemas.openxmlformats.org/officeDocument/2006/relationships/hyperlink" Target="https://t.co/tko0JPV4DH" TargetMode="External"/><Relationship Id="rId2479" Type="http://schemas.openxmlformats.org/officeDocument/2006/relationships/hyperlink" Target="http://pbs.twimg.com/profile_images/733575298030014465/B817K5Ng_normal.jpg" TargetMode="External"/><Relationship Id="rId2686" Type="http://schemas.openxmlformats.org/officeDocument/2006/relationships/hyperlink" Target="http://pbs.twimg.com/profile_images/922312837770313728/s9FtuTd6_normal.jpg" TargetMode="External"/><Relationship Id="rId2893" Type="http://schemas.openxmlformats.org/officeDocument/2006/relationships/hyperlink" Target="https://twitter.com/thegrefgyt" TargetMode="External"/><Relationship Id="rId3737" Type="http://schemas.openxmlformats.org/officeDocument/2006/relationships/hyperlink" Target="https://twitter.com/dark2naruto78" TargetMode="External"/><Relationship Id="rId3944" Type="http://schemas.openxmlformats.org/officeDocument/2006/relationships/hyperlink" Target="https://twitter.com/goku_son1013" TargetMode="External"/><Relationship Id="rId658" Type="http://schemas.openxmlformats.org/officeDocument/2006/relationships/hyperlink" Target="https://t.co/NEYvFxeVIo" TargetMode="External"/><Relationship Id="rId865" Type="http://schemas.openxmlformats.org/officeDocument/2006/relationships/hyperlink" Target="http://pbs.twimg.com/profile_images/925035888312307712/90heWQyn_normal.jpg" TargetMode="External"/><Relationship Id="rId1288" Type="http://schemas.openxmlformats.org/officeDocument/2006/relationships/hyperlink" Target="http://pbs.twimg.com/profile_images/634659000336953344/nnHNGEEN_normal.png" TargetMode="External"/><Relationship Id="rId1495" Type="http://schemas.openxmlformats.org/officeDocument/2006/relationships/hyperlink" Target="http://pbs.twimg.com/profile_images/737328214633263105/xEucaNnw_normal.jpg" TargetMode="External"/><Relationship Id="rId2339" Type="http://schemas.openxmlformats.org/officeDocument/2006/relationships/hyperlink" Target="http://pbs.twimg.com/profile_images/911263204998828032/gzeoIuOM_normal.jpg" TargetMode="External"/><Relationship Id="rId2546" Type="http://schemas.openxmlformats.org/officeDocument/2006/relationships/hyperlink" Target="http://pbs.twimg.com/profile_images/821600170605510656/q1PfUPNI_normal.jpg" TargetMode="External"/><Relationship Id="rId2753" Type="http://schemas.openxmlformats.org/officeDocument/2006/relationships/hyperlink" Target="http://pbs.twimg.com/profile_images/850736724665708545/wHNjEBDf_normal.jpg" TargetMode="External"/><Relationship Id="rId2960" Type="http://schemas.openxmlformats.org/officeDocument/2006/relationships/hyperlink" Target="https://twitter.com/codfrcommunity" TargetMode="External"/><Relationship Id="rId3804" Type="http://schemas.openxmlformats.org/officeDocument/2006/relationships/hyperlink" Target="https://twitter.com/charlieintel" TargetMode="External"/><Relationship Id="rId518" Type="http://schemas.openxmlformats.org/officeDocument/2006/relationships/hyperlink" Target="https://t.co/vzWdoRhIN8" TargetMode="External"/><Relationship Id="rId725" Type="http://schemas.openxmlformats.org/officeDocument/2006/relationships/hyperlink" Target="https://t.co/dsrIso3sst" TargetMode="External"/><Relationship Id="rId932" Type="http://schemas.openxmlformats.org/officeDocument/2006/relationships/hyperlink" Target="http://pbs.twimg.com/profile_images/926140812097998848/GKuzrG_Q_normal.jpg" TargetMode="External"/><Relationship Id="rId1148" Type="http://schemas.openxmlformats.org/officeDocument/2006/relationships/hyperlink" Target="http://pbs.twimg.com/profile_images/896891797296762882/5Lk8qdr-_normal.jpg" TargetMode="External"/><Relationship Id="rId1355" Type="http://schemas.openxmlformats.org/officeDocument/2006/relationships/hyperlink" Target="http://pbs.twimg.com/profile_images/612481421911789568/x_w39EyK_normal.jpg" TargetMode="External"/><Relationship Id="rId1562" Type="http://schemas.openxmlformats.org/officeDocument/2006/relationships/hyperlink" Target="http://pbs.twimg.com/profile_images/921793656239067136/oSMz_TSp_normal.jpg" TargetMode="External"/><Relationship Id="rId2406" Type="http://schemas.openxmlformats.org/officeDocument/2006/relationships/hyperlink" Target="http://pbs.twimg.com/profile_images/889153704116539394/zaaUuFZY_normal.jpg" TargetMode="External"/><Relationship Id="rId2613" Type="http://schemas.openxmlformats.org/officeDocument/2006/relationships/hyperlink" Target="http://pbs.twimg.com/profile_images/926856079375396864/z8v6Egbn_normal.jpg" TargetMode="External"/><Relationship Id="rId1008" Type="http://schemas.openxmlformats.org/officeDocument/2006/relationships/hyperlink" Target="http://pbs.twimg.com/profile_images/780135341160366080/XmxL3Mmy_normal.jpg" TargetMode="External"/><Relationship Id="rId1215" Type="http://schemas.openxmlformats.org/officeDocument/2006/relationships/hyperlink" Target="http://pbs.twimg.com/profile_images/842307794128662529/jILooMm1_normal.jpg" TargetMode="External"/><Relationship Id="rId1422" Type="http://schemas.openxmlformats.org/officeDocument/2006/relationships/hyperlink" Target="http://abs.twimg.com/sticky/default_profile_images/default_profile_normal.png" TargetMode="External"/><Relationship Id="rId2820" Type="http://schemas.openxmlformats.org/officeDocument/2006/relationships/hyperlink" Target="http://pbs.twimg.com/profile_images/922787237749776384/rsD_AlOa_normal.jpg" TargetMode="External"/><Relationship Id="rId4578" Type="http://schemas.openxmlformats.org/officeDocument/2006/relationships/hyperlink" Target="https://twitter.com/sgt_pembryy" TargetMode="External"/><Relationship Id="rId61" Type="http://schemas.openxmlformats.org/officeDocument/2006/relationships/hyperlink" Target="https://t.co/ph7SQnQokS" TargetMode="External"/><Relationship Id="rId3387" Type="http://schemas.openxmlformats.org/officeDocument/2006/relationships/hyperlink" Target="https://twitter.com/ziracod" TargetMode="External"/><Relationship Id="rId4785" Type="http://schemas.openxmlformats.org/officeDocument/2006/relationships/hyperlink" Target="https://twitter.com/agusting101" TargetMode="External"/><Relationship Id="rId2196" Type="http://schemas.openxmlformats.org/officeDocument/2006/relationships/hyperlink" Target="http://pbs.twimg.com/profile_images/890906692183085056/goz9UmPb_normal.jpg" TargetMode="External"/><Relationship Id="rId3594" Type="http://schemas.openxmlformats.org/officeDocument/2006/relationships/hyperlink" Target="https://twitter.com/frenchawtv" TargetMode="External"/><Relationship Id="rId4438" Type="http://schemas.openxmlformats.org/officeDocument/2006/relationships/hyperlink" Target="https://twitter.com/oblivion_teem" TargetMode="External"/><Relationship Id="rId4645" Type="http://schemas.openxmlformats.org/officeDocument/2006/relationships/hyperlink" Target="https://twitter.com/spacepilgrim904" TargetMode="External"/><Relationship Id="rId4852" Type="http://schemas.openxmlformats.org/officeDocument/2006/relationships/hyperlink" Target="https://twitter.com/eg45eduardo" TargetMode="External"/><Relationship Id="rId168" Type="http://schemas.openxmlformats.org/officeDocument/2006/relationships/hyperlink" Target="https://t.co/DebQ8eetQH" TargetMode="External"/><Relationship Id="rId3247" Type="http://schemas.openxmlformats.org/officeDocument/2006/relationships/hyperlink" Target="https://twitter.com/m1randahuyb3rs" TargetMode="External"/><Relationship Id="rId3454" Type="http://schemas.openxmlformats.org/officeDocument/2006/relationships/hyperlink" Target="https://twitter.com/913sold" TargetMode="External"/><Relationship Id="rId3661" Type="http://schemas.openxmlformats.org/officeDocument/2006/relationships/hyperlink" Target="https://twitter.com/rushmacouille" TargetMode="External"/><Relationship Id="rId4505" Type="http://schemas.openxmlformats.org/officeDocument/2006/relationships/hyperlink" Target="https://twitter.com/romu_ramu" TargetMode="External"/><Relationship Id="rId4712" Type="http://schemas.openxmlformats.org/officeDocument/2006/relationships/hyperlink" Target="https://twitter.com/belongcolchestr" TargetMode="External"/><Relationship Id="rId375" Type="http://schemas.openxmlformats.org/officeDocument/2006/relationships/hyperlink" Target="https://t.co/j6Pfn6qUT5" TargetMode="External"/><Relationship Id="rId582" Type="http://schemas.openxmlformats.org/officeDocument/2006/relationships/hyperlink" Target="https://t.co/iOI3jGVP9v" TargetMode="External"/><Relationship Id="rId2056" Type="http://schemas.openxmlformats.org/officeDocument/2006/relationships/hyperlink" Target="http://pbs.twimg.com/profile_images/927074152330158080/PJw9fEY5_normal.jpg" TargetMode="External"/><Relationship Id="rId2263" Type="http://schemas.openxmlformats.org/officeDocument/2006/relationships/hyperlink" Target="http://pbs.twimg.com/profile_images/917291179506634752/KshW34AY_normal.jpg" TargetMode="External"/><Relationship Id="rId2470" Type="http://schemas.openxmlformats.org/officeDocument/2006/relationships/hyperlink" Target="http://pbs.twimg.com/profile_images/858182157029720064/prpkWoUX_normal.jpg" TargetMode="External"/><Relationship Id="rId3107" Type="http://schemas.openxmlformats.org/officeDocument/2006/relationships/hyperlink" Target="https://twitter.com/blacktideatdawn" TargetMode="External"/><Relationship Id="rId3314" Type="http://schemas.openxmlformats.org/officeDocument/2006/relationships/hyperlink" Target="https://twitter.com/eduqg3" TargetMode="External"/><Relationship Id="rId3521" Type="http://schemas.openxmlformats.org/officeDocument/2006/relationships/hyperlink" Target="https://twitter.com/terionrob" TargetMode="External"/><Relationship Id="rId235" Type="http://schemas.openxmlformats.org/officeDocument/2006/relationships/hyperlink" Target="https://t.co/jGcBp45uTs" TargetMode="External"/><Relationship Id="rId442" Type="http://schemas.openxmlformats.org/officeDocument/2006/relationships/hyperlink" Target="https://t.co/0Sab8djBiH" TargetMode="External"/><Relationship Id="rId1072" Type="http://schemas.openxmlformats.org/officeDocument/2006/relationships/hyperlink" Target="http://pbs.twimg.com/profile_images/699019801910517761/Id38AxzL_normal.jpg" TargetMode="External"/><Relationship Id="rId2123" Type="http://schemas.openxmlformats.org/officeDocument/2006/relationships/hyperlink" Target="http://pbs.twimg.com/profile_images/887651587857960960/roleLt16_normal.jpg" TargetMode="External"/><Relationship Id="rId2330" Type="http://schemas.openxmlformats.org/officeDocument/2006/relationships/hyperlink" Target="http://pbs.twimg.com/profile_images/738052204112666624/ucBmPdjW_normal.jpg" TargetMode="External"/><Relationship Id="rId302" Type="http://schemas.openxmlformats.org/officeDocument/2006/relationships/hyperlink" Target="https://t.co/tybfmVk457" TargetMode="External"/><Relationship Id="rId4088" Type="http://schemas.openxmlformats.org/officeDocument/2006/relationships/hyperlink" Target="https://twitter.com/byrovi23" TargetMode="External"/><Relationship Id="rId4295" Type="http://schemas.openxmlformats.org/officeDocument/2006/relationships/hyperlink" Target="https://twitter.com/tweetsp3ctre" TargetMode="External"/><Relationship Id="rId1889" Type="http://schemas.openxmlformats.org/officeDocument/2006/relationships/hyperlink" Target="http://pbs.twimg.com/profile_images/875527956549861376/Lmi-_y-E_normal.jpg" TargetMode="External"/><Relationship Id="rId4155" Type="http://schemas.openxmlformats.org/officeDocument/2006/relationships/hyperlink" Target="https://twitter.com/icychromecinema" TargetMode="External"/><Relationship Id="rId4362" Type="http://schemas.openxmlformats.org/officeDocument/2006/relationships/hyperlink" Target="https://twitter.com/xingminecrafter" TargetMode="External"/><Relationship Id="rId1749" Type="http://schemas.openxmlformats.org/officeDocument/2006/relationships/hyperlink" Target="http://pbs.twimg.com/profile_images/884579718921465857/8g4rp4Ct_normal.jpg" TargetMode="External"/><Relationship Id="rId1956" Type="http://schemas.openxmlformats.org/officeDocument/2006/relationships/hyperlink" Target="http://pbs.twimg.com/profile_images/863385922208882688/QwGozHYJ_normal.jpg" TargetMode="External"/><Relationship Id="rId3171" Type="http://schemas.openxmlformats.org/officeDocument/2006/relationships/hyperlink" Target="https://twitter.com/major_recoil" TargetMode="External"/><Relationship Id="rId4015" Type="http://schemas.openxmlformats.org/officeDocument/2006/relationships/hyperlink" Target="https://twitter.com/adam_m870" TargetMode="External"/><Relationship Id="rId1609" Type="http://schemas.openxmlformats.org/officeDocument/2006/relationships/hyperlink" Target="http://pbs.twimg.com/profile_images/920335282251149327/VUJAgSml_normal.jpg" TargetMode="External"/><Relationship Id="rId1816" Type="http://schemas.openxmlformats.org/officeDocument/2006/relationships/hyperlink" Target="http://pbs.twimg.com/profile_images/378800000817159375/48b1140013d58907e1549d1267ab6f54_normal.jpeg" TargetMode="External"/><Relationship Id="rId4222" Type="http://schemas.openxmlformats.org/officeDocument/2006/relationships/hyperlink" Target="https://twitter.com/gamermikal" TargetMode="External"/><Relationship Id="rId3031" Type="http://schemas.openxmlformats.org/officeDocument/2006/relationships/hyperlink" Target="https://twitter.com/ikenumayo" TargetMode="External"/><Relationship Id="rId3988" Type="http://schemas.openxmlformats.org/officeDocument/2006/relationships/hyperlink" Target="https://twitter.com/trakz__" TargetMode="External"/><Relationship Id="rId2797" Type="http://schemas.openxmlformats.org/officeDocument/2006/relationships/hyperlink" Target="http://pbs.twimg.com/profile_images/378800000074136692/c02dc6b8b528549553310c0e7263864d_normal.png" TargetMode="External"/><Relationship Id="rId3848" Type="http://schemas.openxmlformats.org/officeDocument/2006/relationships/hyperlink" Target="https://twitter.com/gaiyakuplayer" TargetMode="External"/><Relationship Id="rId769" Type="http://schemas.openxmlformats.org/officeDocument/2006/relationships/hyperlink" Target="https://t.co/gWu4Wjd6IC" TargetMode="External"/><Relationship Id="rId976" Type="http://schemas.openxmlformats.org/officeDocument/2006/relationships/hyperlink" Target="http://pbs.twimg.com/profile_images/886590478912585729/NdIROkIK_normal.jpg" TargetMode="External"/><Relationship Id="rId1399" Type="http://schemas.openxmlformats.org/officeDocument/2006/relationships/hyperlink" Target="http://pbs.twimg.com/profile_images/791664178255855616/UegHV6IE_normal.jpg" TargetMode="External"/><Relationship Id="rId2657" Type="http://schemas.openxmlformats.org/officeDocument/2006/relationships/hyperlink" Target="http://pbs.twimg.com/profile_images/926410088180600832/LJ66OXeS_normal.jpg" TargetMode="External"/><Relationship Id="rId629" Type="http://schemas.openxmlformats.org/officeDocument/2006/relationships/hyperlink" Target="https://t.co/lqe9BVr15I" TargetMode="External"/><Relationship Id="rId1259" Type="http://schemas.openxmlformats.org/officeDocument/2006/relationships/hyperlink" Target="http://pbs.twimg.com/profile_images/912729572218720256/ucFkhg_N_normal.jpg" TargetMode="External"/><Relationship Id="rId1466" Type="http://schemas.openxmlformats.org/officeDocument/2006/relationships/hyperlink" Target="http://pbs.twimg.com/profile_images/924908213337595904/B88B1mRJ_normal.jpg" TargetMode="External"/><Relationship Id="rId2864" Type="http://schemas.openxmlformats.org/officeDocument/2006/relationships/hyperlink" Target="http://pbs.twimg.com/profile_images/893504017774542848/33ny2skB_normal.jpg" TargetMode="External"/><Relationship Id="rId3708" Type="http://schemas.openxmlformats.org/officeDocument/2006/relationships/hyperlink" Target="https://twitter.com/gfuelenergy" TargetMode="External"/><Relationship Id="rId3915" Type="http://schemas.openxmlformats.org/officeDocument/2006/relationships/hyperlink" Target="https://twitter.com/kh_infinityyt" TargetMode="External"/><Relationship Id="rId836" Type="http://schemas.openxmlformats.org/officeDocument/2006/relationships/hyperlink" Target="http://pbs.twimg.com/profile_images/747460877796970496/-GyZYJQq_normal.jpg" TargetMode="External"/><Relationship Id="rId1119" Type="http://schemas.openxmlformats.org/officeDocument/2006/relationships/hyperlink" Target="http://pbs.twimg.com/profile_images/922590054714707969/mLOTjRBa_normal.jpg" TargetMode="External"/><Relationship Id="rId1673" Type="http://schemas.openxmlformats.org/officeDocument/2006/relationships/hyperlink" Target="http://pbs.twimg.com/profile_images/915029663356817408/zgQb1mnZ_normal.jpg" TargetMode="External"/><Relationship Id="rId1880" Type="http://schemas.openxmlformats.org/officeDocument/2006/relationships/hyperlink" Target="http://pbs.twimg.com/profile_images/876809376291368960/txzcIdKW_normal.jpg" TargetMode="External"/><Relationship Id="rId2517" Type="http://schemas.openxmlformats.org/officeDocument/2006/relationships/hyperlink" Target="http://pbs.twimg.com/profile_images/927037697213964288/Jp9JPdRh_normal.jpg" TargetMode="External"/><Relationship Id="rId2724" Type="http://schemas.openxmlformats.org/officeDocument/2006/relationships/hyperlink" Target="http://pbs.twimg.com/profile_images/915217550119772161/7aSpJzXG_normal.jpg" TargetMode="External"/><Relationship Id="rId2931" Type="http://schemas.openxmlformats.org/officeDocument/2006/relationships/hyperlink" Target="https://twitter.com/eagle1928" TargetMode="External"/><Relationship Id="rId903" Type="http://schemas.openxmlformats.org/officeDocument/2006/relationships/hyperlink" Target="http://pbs.twimg.com/profile_images/475579632490917888/_pzkH9tc_normal.jpeg" TargetMode="External"/><Relationship Id="rId1326" Type="http://schemas.openxmlformats.org/officeDocument/2006/relationships/hyperlink" Target="http://pbs.twimg.com/profile_images/816260717124980736/Z6ZV9GRx_normal.jpg" TargetMode="External"/><Relationship Id="rId1533" Type="http://schemas.openxmlformats.org/officeDocument/2006/relationships/hyperlink" Target="http://pbs.twimg.com/profile_images/914320425081065472/M2fSub76_normal.jpg" TargetMode="External"/><Relationship Id="rId1740" Type="http://schemas.openxmlformats.org/officeDocument/2006/relationships/hyperlink" Target="http://pbs.twimg.com/profile_images/880888222389334017/-rw2sAML_normal.jpg" TargetMode="External"/><Relationship Id="rId4689" Type="http://schemas.openxmlformats.org/officeDocument/2006/relationships/hyperlink" Target="https://twitter.com/se79gaming" TargetMode="External"/><Relationship Id="rId4896" Type="http://schemas.openxmlformats.org/officeDocument/2006/relationships/hyperlink" Target="https://twitter.com/skumgaming" TargetMode="External"/><Relationship Id="rId32" Type="http://schemas.openxmlformats.org/officeDocument/2006/relationships/hyperlink" Target="https://t.co/sjEMuTyOIw" TargetMode="External"/><Relationship Id="rId1600" Type="http://schemas.openxmlformats.org/officeDocument/2006/relationships/hyperlink" Target="http://pbs.twimg.com/profile_images/898766317578199040/wNCzztPT_normal.jpg" TargetMode="External"/><Relationship Id="rId3498" Type="http://schemas.openxmlformats.org/officeDocument/2006/relationships/hyperlink" Target="https://twitter.com/sky599mt0306" TargetMode="External"/><Relationship Id="rId4549" Type="http://schemas.openxmlformats.org/officeDocument/2006/relationships/hyperlink" Target="https://twitter.com/jjjames32" TargetMode="External"/><Relationship Id="rId4756" Type="http://schemas.openxmlformats.org/officeDocument/2006/relationships/hyperlink" Target="https://twitter.com/winterrainrts" TargetMode="External"/><Relationship Id="rId3358" Type="http://schemas.openxmlformats.org/officeDocument/2006/relationships/hyperlink" Target="https://twitter.com/locuusss" TargetMode="External"/><Relationship Id="rId3565" Type="http://schemas.openxmlformats.org/officeDocument/2006/relationships/hyperlink" Target="https://twitter.com/dada_daichan" TargetMode="External"/><Relationship Id="rId3772" Type="http://schemas.openxmlformats.org/officeDocument/2006/relationships/hyperlink" Target="https://twitter.com/kritikxl_cod" TargetMode="External"/><Relationship Id="rId4409" Type="http://schemas.openxmlformats.org/officeDocument/2006/relationships/hyperlink" Target="https://twitter.com/scrimfinder" TargetMode="External"/><Relationship Id="rId4616" Type="http://schemas.openxmlformats.org/officeDocument/2006/relationships/hyperlink" Target="https://twitter.com/akamaagic" TargetMode="External"/><Relationship Id="rId4823" Type="http://schemas.openxmlformats.org/officeDocument/2006/relationships/hyperlink" Target="https://twitter.com/realdavidfuller" TargetMode="External"/><Relationship Id="rId279" Type="http://schemas.openxmlformats.org/officeDocument/2006/relationships/hyperlink" Target="https://t.co/9lHZAz5c0m" TargetMode="External"/><Relationship Id="rId486" Type="http://schemas.openxmlformats.org/officeDocument/2006/relationships/hyperlink" Target="https://t.co/RxWjHSHYf0" TargetMode="External"/><Relationship Id="rId693" Type="http://schemas.openxmlformats.org/officeDocument/2006/relationships/hyperlink" Target="https://t.co/xZOhUTsG2M" TargetMode="External"/><Relationship Id="rId2167" Type="http://schemas.openxmlformats.org/officeDocument/2006/relationships/hyperlink" Target="http://pbs.twimg.com/profile_images/788447076996812800/f9rgUjbM_normal.jpg" TargetMode="External"/><Relationship Id="rId2374" Type="http://schemas.openxmlformats.org/officeDocument/2006/relationships/hyperlink" Target="http://pbs.twimg.com/profile_images/921021196220686336/gbRAG7Al_normal.jpg" TargetMode="External"/><Relationship Id="rId2581" Type="http://schemas.openxmlformats.org/officeDocument/2006/relationships/hyperlink" Target="http://pbs.twimg.com/profile_images/906058283110154240/B8FA3Y4f_normal.jpg" TargetMode="External"/><Relationship Id="rId3218" Type="http://schemas.openxmlformats.org/officeDocument/2006/relationships/hyperlink" Target="https://twitter.com/underratedjedi" TargetMode="External"/><Relationship Id="rId3425" Type="http://schemas.openxmlformats.org/officeDocument/2006/relationships/hyperlink" Target="https://twitter.com/fraudlinkplayer" TargetMode="External"/><Relationship Id="rId3632" Type="http://schemas.openxmlformats.org/officeDocument/2006/relationships/hyperlink" Target="https://twitter.com/kakeshinxx" TargetMode="External"/><Relationship Id="rId139" Type="http://schemas.openxmlformats.org/officeDocument/2006/relationships/hyperlink" Target="https://t.co/4Ew3xxGwb2" TargetMode="External"/><Relationship Id="rId346" Type="http://schemas.openxmlformats.org/officeDocument/2006/relationships/hyperlink" Target="https://t.co/bPrd5e5HNK" TargetMode="External"/><Relationship Id="rId553" Type="http://schemas.openxmlformats.org/officeDocument/2006/relationships/hyperlink" Target="https://t.co/6TM4tTBpuW" TargetMode="External"/><Relationship Id="rId760" Type="http://schemas.openxmlformats.org/officeDocument/2006/relationships/hyperlink" Target="https://t.co/MwbxjgC9qV" TargetMode="External"/><Relationship Id="rId1183" Type="http://schemas.openxmlformats.org/officeDocument/2006/relationships/hyperlink" Target="http://pbs.twimg.com/profile_images/856459453524213760/3HJoZOoQ_normal.jpg" TargetMode="External"/><Relationship Id="rId1390" Type="http://schemas.openxmlformats.org/officeDocument/2006/relationships/hyperlink" Target="http://pbs.twimg.com/profile_images/879673909834022912/ltois7YU_normal.jpg" TargetMode="External"/><Relationship Id="rId2027" Type="http://schemas.openxmlformats.org/officeDocument/2006/relationships/hyperlink" Target="http://pbs.twimg.com/profile_images/832011514047377408/4HszzlRq_normal.jpg" TargetMode="External"/><Relationship Id="rId2234" Type="http://schemas.openxmlformats.org/officeDocument/2006/relationships/hyperlink" Target="http://pbs.twimg.com/profile_images/920876953304948736/NLTlfWx7_normal.jpg" TargetMode="External"/><Relationship Id="rId2441" Type="http://schemas.openxmlformats.org/officeDocument/2006/relationships/hyperlink" Target="http://pbs.twimg.com/profile_images/925488750754283520/gUMzrCWK_normal.jpg" TargetMode="External"/><Relationship Id="rId206" Type="http://schemas.openxmlformats.org/officeDocument/2006/relationships/hyperlink" Target="https://t.co/5xRoSWjcGZ" TargetMode="External"/><Relationship Id="rId413" Type="http://schemas.openxmlformats.org/officeDocument/2006/relationships/hyperlink" Target="https://t.co/oBuv63Vibz" TargetMode="External"/><Relationship Id="rId1043" Type="http://schemas.openxmlformats.org/officeDocument/2006/relationships/hyperlink" Target="http://pbs.twimg.com/profile_images/922930089452478464/u63gzDUA_normal.jpg" TargetMode="External"/><Relationship Id="rId4199" Type="http://schemas.openxmlformats.org/officeDocument/2006/relationships/hyperlink" Target="https://twitter.com/trenesis_" TargetMode="External"/><Relationship Id="rId620" Type="http://schemas.openxmlformats.org/officeDocument/2006/relationships/hyperlink" Target="https://t.co/yWwLVV3ohl" TargetMode="External"/><Relationship Id="rId1250" Type="http://schemas.openxmlformats.org/officeDocument/2006/relationships/hyperlink" Target="http://pbs.twimg.com/profile_images/899686382221897728/dbzEM2f6_normal.jpg" TargetMode="External"/><Relationship Id="rId2301" Type="http://schemas.openxmlformats.org/officeDocument/2006/relationships/hyperlink" Target="http://pbs.twimg.com/profile_images/904833953416261632/y_6iDoGH_normal.jpg" TargetMode="External"/><Relationship Id="rId4059" Type="http://schemas.openxmlformats.org/officeDocument/2006/relationships/hyperlink" Target="https://twitter.com/elcrypto13" TargetMode="External"/><Relationship Id="rId1110" Type="http://schemas.openxmlformats.org/officeDocument/2006/relationships/hyperlink" Target="http://pbs.twimg.com/profile_images/764431838471479296/ry0QDemW_normal.jpg" TargetMode="External"/><Relationship Id="rId4266" Type="http://schemas.openxmlformats.org/officeDocument/2006/relationships/hyperlink" Target="https://twitter.com/konsshde" TargetMode="External"/><Relationship Id="rId4473" Type="http://schemas.openxmlformats.org/officeDocument/2006/relationships/hyperlink" Target="https://twitter.com/yoanfleury" TargetMode="External"/><Relationship Id="rId4680" Type="http://schemas.openxmlformats.org/officeDocument/2006/relationships/hyperlink" Target="https://twitter.com/mgalloway88" TargetMode="External"/><Relationship Id="rId1927" Type="http://schemas.openxmlformats.org/officeDocument/2006/relationships/hyperlink" Target="http://abs.twimg.com/sticky/default_profile_images/default_profile_normal.png" TargetMode="External"/><Relationship Id="rId3075" Type="http://schemas.openxmlformats.org/officeDocument/2006/relationships/hyperlink" Target="https://twitter.com/cherryzxp_" TargetMode="External"/><Relationship Id="rId3282" Type="http://schemas.openxmlformats.org/officeDocument/2006/relationships/hyperlink" Target="https://twitter.com/scheppermichael" TargetMode="External"/><Relationship Id="rId4126" Type="http://schemas.openxmlformats.org/officeDocument/2006/relationships/hyperlink" Target="https://twitter.com/kyle_slabbert25" TargetMode="External"/><Relationship Id="rId4333" Type="http://schemas.openxmlformats.org/officeDocument/2006/relationships/hyperlink" Target="https://twitter.com/acesprt" TargetMode="External"/><Relationship Id="rId4540" Type="http://schemas.openxmlformats.org/officeDocument/2006/relationships/hyperlink" Target="https://twitter.com/ssxfixne__" TargetMode="External"/><Relationship Id="rId2091" Type="http://schemas.openxmlformats.org/officeDocument/2006/relationships/hyperlink" Target="http://pbs.twimg.com/profile_images/888537784000143360/5sZ59OYJ_normal.jpg" TargetMode="External"/><Relationship Id="rId3142" Type="http://schemas.openxmlformats.org/officeDocument/2006/relationships/hyperlink" Target="https://twitter.com/true_kryptonian" TargetMode="External"/><Relationship Id="rId4400" Type="http://schemas.openxmlformats.org/officeDocument/2006/relationships/hyperlink" Target="https://twitter.com/paipa75465603" TargetMode="External"/><Relationship Id="rId270" Type="http://schemas.openxmlformats.org/officeDocument/2006/relationships/hyperlink" Target="https://t.co/eAnGiuW74f" TargetMode="External"/><Relationship Id="rId3002" Type="http://schemas.openxmlformats.org/officeDocument/2006/relationships/hyperlink" Target="https://twitter.com/bakatamine" TargetMode="External"/><Relationship Id="rId130" Type="http://schemas.openxmlformats.org/officeDocument/2006/relationships/hyperlink" Target="https://t.co/Vh6eUNjxUW" TargetMode="External"/><Relationship Id="rId3959" Type="http://schemas.openxmlformats.org/officeDocument/2006/relationships/hyperlink" Target="https://twitter.com/apurojp" TargetMode="External"/><Relationship Id="rId2768" Type="http://schemas.openxmlformats.org/officeDocument/2006/relationships/hyperlink" Target="http://pbs.twimg.com/profile_images/886908134853300224/e6GuwSc5_normal.jpg" TargetMode="External"/><Relationship Id="rId2975" Type="http://schemas.openxmlformats.org/officeDocument/2006/relationships/hyperlink" Target="https://twitter.com/andyhdxgaming" TargetMode="External"/><Relationship Id="rId3819" Type="http://schemas.openxmlformats.org/officeDocument/2006/relationships/hyperlink" Target="https://twitter.com/rayesdiyab" TargetMode="External"/><Relationship Id="rId947" Type="http://schemas.openxmlformats.org/officeDocument/2006/relationships/hyperlink" Target="http://pbs.twimg.com/profile_images/855773232120582144/MY_UNJWL_normal.jpg" TargetMode="External"/><Relationship Id="rId1577" Type="http://schemas.openxmlformats.org/officeDocument/2006/relationships/hyperlink" Target="http://pbs.twimg.com/profile_images/872397984364933121/Tb2-OKNL_normal.jpg" TargetMode="External"/><Relationship Id="rId1784" Type="http://schemas.openxmlformats.org/officeDocument/2006/relationships/hyperlink" Target="http://pbs.twimg.com/profile_images/699157353699082240/qZiHVv55_normal.jpg" TargetMode="External"/><Relationship Id="rId1991" Type="http://schemas.openxmlformats.org/officeDocument/2006/relationships/hyperlink" Target="http://pbs.twimg.com/profile_images/913879450659328000/yAqb_9DT_normal.jpg" TargetMode="External"/><Relationship Id="rId2628" Type="http://schemas.openxmlformats.org/officeDocument/2006/relationships/hyperlink" Target="http://pbs.twimg.com/profile_images/773305940330283008/hfWH6U4Y_normal.jpg" TargetMode="External"/><Relationship Id="rId2835" Type="http://schemas.openxmlformats.org/officeDocument/2006/relationships/hyperlink" Target="http://pbs.twimg.com/profile_images/3055832002/bd0dad454f63858072764e81ea2f70d8_normal.jpeg" TargetMode="External"/><Relationship Id="rId4190" Type="http://schemas.openxmlformats.org/officeDocument/2006/relationships/hyperlink" Target="https://twitter.com/smokeyjoh" TargetMode="External"/><Relationship Id="rId76" Type="http://schemas.openxmlformats.org/officeDocument/2006/relationships/hyperlink" Target="https://t.co/tS1GnPtoGz" TargetMode="External"/><Relationship Id="rId807" Type="http://schemas.openxmlformats.org/officeDocument/2006/relationships/hyperlink" Target="https://t.co/1hMhoFsOWK" TargetMode="External"/><Relationship Id="rId1437" Type="http://schemas.openxmlformats.org/officeDocument/2006/relationships/hyperlink" Target="http://pbs.twimg.com/profile_images/719527628177170432/7YRnKcY5_normal.jpg" TargetMode="External"/><Relationship Id="rId1644" Type="http://schemas.openxmlformats.org/officeDocument/2006/relationships/hyperlink" Target="http://pbs.twimg.com/profile_images/892748665047187456/3anzotl0_normal.jpg" TargetMode="External"/><Relationship Id="rId1851" Type="http://schemas.openxmlformats.org/officeDocument/2006/relationships/hyperlink" Target="http://pbs.twimg.com/profile_images/927288721061400582/GoEUC6jw_normal.jpg" TargetMode="External"/><Relationship Id="rId2902" Type="http://schemas.openxmlformats.org/officeDocument/2006/relationships/hyperlink" Target="https://twitter.com/sakana3385" TargetMode="External"/><Relationship Id="rId4050" Type="http://schemas.openxmlformats.org/officeDocument/2006/relationships/hyperlink" Target="https://twitter.com/gilgamesh_ex" TargetMode="External"/><Relationship Id="rId1504" Type="http://schemas.openxmlformats.org/officeDocument/2006/relationships/hyperlink" Target="http://pbs.twimg.com/profile_images/694718450787340288/rIGbMQod_normal.jpg" TargetMode="External"/><Relationship Id="rId1711" Type="http://schemas.openxmlformats.org/officeDocument/2006/relationships/hyperlink" Target="http://pbs.twimg.com/profile_images/832885925373935616/HtlLG0-J_normal.jpg" TargetMode="External"/><Relationship Id="rId4867" Type="http://schemas.openxmlformats.org/officeDocument/2006/relationships/hyperlink" Target="https://twitter.com/1613006loza" TargetMode="External"/><Relationship Id="rId3469" Type="http://schemas.openxmlformats.org/officeDocument/2006/relationships/hyperlink" Target="https://twitter.com/xdista_" TargetMode="External"/><Relationship Id="rId3676" Type="http://schemas.openxmlformats.org/officeDocument/2006/relationships/hyperlink" Target="https://twitter.com/blazzedshadow" TargetMode="External"/><Relationship Id="rId597" Type="http://schemas.openxmlformats.org/officeDocument/2006/relationships/hyperlink" Target="https://t.co/rsTgorNlMm" TargetMode="External"/><Relationship Id="rId2278" Type="http://schemas.openxmlformats.org/officeDocument/2006/relationships/hyperlink" Target="http://pbs.twimg.com/profile_images/829153275471609857/0qTbz4-3_normal.jpg" TargetMode="External"/><Relationship Id="rId2485" Type="http://schemas.openxmlformats.org/officeDocument/2006/relationships/hyperlink" Target="http://pbs.twimg.com/profile_images/832004937181691904/AwH_cSm5_normal.jpg" TargetMode="External"/><Relationship Id="rId3329" Type="http://schemas.openxmlformats.org/officeDocument/2006/relationships/hyperlink" Target="https://twitter.com/missemmace" TargetMode="External"/><Relationship Id="rId3883" Type="http://schemas.openxmlformats.org/officeDocument/2006/relationships/hyperlink" Target="https://twitter.com/walter1124" TargetMode="External"/><Relationship Id="rId4727" Type="http://schemas.openxmlformats.org/officeDocument/2006/relationships/hyperlink" Target="https://twitter.com/cyborg197" TargetMode="External"/><Relationship Id="rId4934" Type="http://schemas.openxmlformats.org/officeDocument/2006/relationships/hyperlink" Target="https://twitter.com/zpci_assassin" TargetMode="External"/><Relationship Id="rId457" Type="http://schemas.openxmlformats.org/officeDocument/2006/relationships/hyperlink" Target="https://t.co/g3AERSLrzm" TargetMode="External"/><Relationship Id="rId1087" Type="http://schemas.openxmlformats.org/officeDocument/2006/relationships/hyperlink" Target="http://pbs.twimg.com/profile_images/893276354615037953/rni9zFN5_normal.jpg" TargetMode="External"/><Relationship Id="rId1294" Type="http://schemas.openxmlformats.org/officeDocument/2006/relationships/hyperlink" Target="http://pbs.twimg.com/profile_images/924671607070711808/xDa_TS5W_normal.jpg" TargetMode="External"/><Relationship Id="rId2138" Type="http://schemas.openxmlformats.org/officeDocument/2006/relationships/hyperlink" Target="http://pbs.twimg.com/profile_images/735725136536473600/kWRUEFEd_normal.jpg" TargetMode="External"/><Relationship Id="rId2692" Type="http://schemas.openxmlformats.org/officeDocument/2006/relationships/hyperlink" Target="http://pbs.twimg.com/profile_images/921134510045003776/dqfpw8j5_normal.jpg" TargetMode="External"/><Relationship Id="rId3536" Type="http://schemas.openxmlformats.org/officeDocument/2006/relationships/hyperlink" Target="https://twitter.com/beflat_kobe" TargetMode="External"/><Relationship Id="rId3743" Type="http://schemas.openxmlformats.org/officeDocument/2006/relationships/hyperlink" Target="https://twitter.com/vaagjuniorgames" TargetMode="External"/><Relationship Id="rId3950" Type="http://schemas.openxmlformats.org/officeDocument/2006/relationships/hyperlink" Target="https://twitter.com/thebenbrand" TargetMode="External"/><Relationship Id="rId664" Type="http://schemas.openxmlformats.org/officeDocument/2006/relationships/hyperlink" Target="https://t.co/y5542R3U1s" TargetMode="External"/><Relationship Id="rId871" Type="http://schemas.openxmlformats.org/officeDocument/2006/relationships/hyperlink" Target="http://pbs.twimg.com/profile_images/831979708388552704/LLSifjNT_normal.jpg" TargetMode="External"/><Relationship Id="rId2345" Type="http://schemas.openxmlformats.org/officeDocument/2006/relationships/hyperlink" Target="http://pbs.twimg.com/profile_images/893560493805367298/j9myUrgE_normal.jpg" TargetMode="External"/><Relationship Id="rId2552" Type="http://schemas.openxmlformats.org/officeDocument/2006/relationships/hyperlink" Target="http://pbs.twimg.com/profile_images/793456734195122176/g4EjbQAA_normal.jpg" TargetMode="External"/><Relationship Id="rId3603" Type="http://schemas.openxmlformats.org/officeDocument/2006/relationships/hyperlink" Target="https://twitter.com/zerkysama" TargetMode="External"/><Relationship Id="rId3810" Type="http://schemas.openxmlformats.org/officeDocument/2006/relationships/hyperlink" Target="https://twitter.com/settodestroyx" TargetMode="External"/><Relationship Id="rId317" Type="http://schemas.openxmlformats.org/officeDocument/2006/relationships/hyperlink" Target="https://t.co/mWJyvEczCT" TargetMode="External"/><Relationship Id="rId524" Type="http://schemas.openxmlformats.org/officeDocument/2006/relationships/hyperlink" Target="https://t.co/EBIU9lNDux" TargetMode="External"/><Relationship Id="rId731" Type="http://schemas.openxmlformats.org/officeDocument/2006/relationships/hyperlink" Target="https://t.co/7DW9xOXQ3Q" TargetMode="External"/><Relationship Id="rId1154" Type="http://schemas.openxmlformats.org/officeDocument/2006/relationships/hyperlink" Target="http://pbs.twimg.com/profile_images/563881558646730753/WAi00bNc_normal.jpeg" TargetMode="External"/><Relationship Id="rId1361" Type="http://schemas.openxmlformats.org/officeDocument/2006/relationships/hyperlink" Target="http://pbs.twimg.com/profile_images/877149235782627328/ULv7Hvte_normal.jpg" TargetMode="External"/><Relationship Id="rId2205" Type="http://schemas.openxmlformats.org/officeDocument/2006/relationships/hyperlink" Target="http://pbs.twimg.com/profile_images/921847980830814208/r0VO-3jH_normal.jpg" TargetMode="External"/><Relationship Id="rId2412" Type="http://schemas.openxmlformats.org/officeDocument/2006/relationships/hyperlink" Target="http://pbs.twimg.com/profile_images/878717840190300160/heoBCUCo_normal.jpg" TargetMode="External"/><Relationship Id="rId1014" Type="http://schemas.openxmlformats.org/officeDocument/2006/relationships/hyperlink" Target="http://pbs.twimg.com/profile_images/719556827877388288/KQbP2l50_normal.jpg" TargetMode="External"/><Relationship Id="rId1221" Type="http://schemas.openxmlformats.org/officeDocument/2006/relationships/hyperlink" Target="http://pbs.twimg.com/profile_images/878508936923463680/H3nzRAtR_normal.jpg" TargetMode="External"/><Relationship Id="rId4377" Type="http://schemas.openxmlformats.org/officeDocument/2006/relationships/hyperlink" Target="https://twitter.com/gamief" TargetMode="External"/><Relationship Id="rId4584" Type="http://schemas.openxmlformats.org/officeDocument/2006/relationships/hyperlink" Target="https://twitter.com/pajo011" TargetMode="External"/><Relationship Id="rId4791" Type="http://schemas.openxmlformats.org/officeDocument/2006/relationships/hyperlink" Target="https://twitter.com/meebowtronic" TargetMode="External"/><Relationship Id="rId3186" Type="http://schemas.openxmlformats.org/officeDocument/2006/relationships/hyperlink" Target="https://twitter.com/sacredknightf" TargetMode="External"/><Relationship Id="rId3393" Type="http://schemas.openxmlformats.org/officeDocument/2006/relationships/hyperlink" Target="https://twitter.com/cod_ps4share" TargetMode="External"/><Relationship Id="rId4237" Type="http://schemas.openxmlformats.org/officeDocument/2006/relationships/hyperlink" Target="https://twitter.com/victorcivrox" TargetMode="External"/><Relationship Id="rId4444" Type="http://schemas.openxmlformats.org/officeDocument/2006/relationships/hyperlink" Target="https://twitter.com/lotus_noir" TargetMode="External"/><Relationship Id="rId4651" Type="http://schemas.openxmlformats.org/officeDocument/2006/relationships/hyperlink" Target="https://twitter.com/imnobodycool" TargetMode="External"/><Relationship Id="rId3046" Type="http://schemas.openxmlformats.org/officeDocument/2006/relationships/hyperlink" Target="https://twitter.com/callofduty" TargetMode="External"/><Relationship Id="rId3253" Type="http://schemas.openxmlformats.org/officeDocument/2006/relationships/hyperlink" Target="https://twitter.com/saweditor" TargetMode="External"/><Relationship Id="rId3460" Type="http://schemas.openxmlformats.org/officeDocument/2006/relationships/hyperlink" Target="https://twitter.com/ntnt19990310" TargetMode="External"/><Relationship Id="rId4304" Type="http://schemas.openxmlformats.org/officeDocument/2006/relationships/hyperlink" Target="https://twitter.com/mrtrakky" TargetMode="External"/><Relationship Id="rId174" Type="http://schemas.openxmlformats.org/officeDocument/2006/relationships/hyperlink" Target="https://t.co/uLxxEo8YgC" TargetMode="External"/><Relationship Id="rId381" Type="http://schemas.openxmlformats.org/officeDocument/2006/relationships/hyperlink" Target="https://t.co/Yn3TwWgk1s" TargetMode="External"/><Relationship Id="rId2062" Type="http://schemas.openxmlformats.org/officeDocument/2006/relationships/hyperlink" Target="http://pbs.twimg.com/profile_images/760021554352820225/gyZ6EXs7_normal.jpg" TargetMode="External"/><Relationship Id="rId3113" Type="http://schemas.openxmlformats.org/officeDocument/2006/relationships/hyperlink" Target="https://twitter.com/khoirilanamdifa" TargetMode="External"/><Relationship Id="rId4511" Type="http://schemas.openxmlformats.org/officeDocument/2006/relationships/hyperlink" Target="https://twitter.com/goldenswordpvp" TargetMode="External"/><Relationship Id="rId241" Type="http://schemas.openxmlformats.org/officeDocument/2006/relationships/hyperlink" Target="https://t.co/A1Znp3krw5" TargetMode="External"/><Relationship Id="rId3320" Type="http://schemas.openxmlformats.org/officeDocument/2006/relationships/hyperlink" Target="https://twitter.com/shredinggames" TargetMode="External"/><Relationship Id="rId2879" Type="http://schemas.openxmlformats.org/officeDocument/2006/relationships/hyperlink" Target="http://pbs.twimg.com/profile_images/906670791202242560/AXi1ZlmB_normal.jpg" TargetMode="External"/><Relationship Id="rId101" Type="http://schemas.openxmlformats.org/officeDocument/2006/relationships/hyperlink" Target="https://t.co/X9NLCLLhPv" TargetMode="External"/><Relationship Id="rId1688" Type="http://schemas.openxmlformats.org/officeDocument/2006/relationships/hyperlink" Target="http://pbs.twimg.com/profile_images/542395003490676737/YgzUKKrn_normal.png" TargetMode="External"/><Relationship Id="rId1895" Type="http://schemas.openxmlformats.org/officeDocument/2006/relationships/hyperlink" Target="http://pbs.twimg.com/profile_images/896877861424029696/n21cctl4_normal.jpg" TargetMode="External"/><Relationship Id="rId2739" Type="http://schemas.openxmlformats.org/officeDocument/2006/relationships/hyperlink" Target="http://pbs.twimg.com/profile_images/920710084963045376/fqKFr1nb_normal.jpg" TargetMode="External"/><Relationship Id="rId2946" Type="http://schemas.openxmlformats.org/officeDocument/2006/relationships/hyperlink" Target="https://twitter.com/siefe" TargetMode="External"/><Relationship Id="rId4094" Type="http://schemas.openxmlformats.org/officeDocument/2006/relationships/hyperlink" Target="https://twitter.com/kanechika27" TargetMode="External"/><Relationship Id="rId918" Type="http://schemas.openxmlformats.org/officeDocument/2006/relationships/hyperlink" Target="http://pbs.twimg.com/profile_images/926194502032769026/ABKqddT7_normal.jpg" TargetMode="External"/><Relationship Id="rId1548" Type="http://schemas.openxmlformats.org/officeDocument/2006/relationships/hyperlink" Target="http://pbs.twimg.com/profile_images/448922379490955265/RVuVm2vX_normal.jpeg" TargetMode="External"/><Relationship Id="rId1755" Type="http://schemas.openxmlformats.org/officeDocument/2006/relationships/hyperlink" Target="http://pbs.twimg.com/profile_images/863985443443843075/luSwbFjZ_normal.jpg" TargetMode="External"/><Relationship Id="rId4161" Type="http://schemas.openxmlformats.org/officeDocument/2006/relationships/hyperlink" Target="https://twitter.com/conpotank" TargetMode="External"/><Relationship Id="rId1408" Type="http://schemas.openxmlformats.org/officeDocument/2006/relationships/hyperlink" Target="http://pbs.twimg.com/profile_images/915020366195572736/8AfnjAw__normal.jpg" TargetMode="External"/><Relationship Id="rId1962" Type="http://schemas.openxmlformats.org/officeDocument/2006/relationships/hyperlink" Target="http://pbs.twimg.com/profile_images/810419094491189248/B3r1Rz8k_normal.jpg" TargetMode="External"/><Relationship Id="rId2806" Type="http://schemas.openxmlformats.org/officeDocument/2006/relationships/hyperlink" Target="http://pbs.twimg.com/profile_images/922692561986256896/6Ms3zkx5_normal.jpg" TargetMode="External"/><Relationship Id="rId4021" Type="http://schemas.openxmlformats.org/officeDocument/2006/relationships/hyperlink" Target="https://twitter.com/angus59013304" TargetMode="External"/><Relationship Id="rId47" Type="http://schemas.openxmlformats.org/officeDocument/2006/relationships/hyperlink" Target="https://t.co/ppUuCceOTb" TargetMode="External"/><Relationship Id="rId1615" Type="http://schemas.openxmlformats.org/officeDocument/2006/relationships/hyperlink" Target="http://pbs.twimg.com/profile_images/914836733291671552/ssizXDON_normal.jpg" TargetMode="External"/><Relationship Id="rId1822" Type="http://schemas.openxmlformats.org/officeDocument/2006/relationships/hyperlink" Target="http://pbs.twimg.com/profile_images/748739333104873472/EenJvNgi_normal.jpg" TargetMode="External"/><Relationship Id="rId3787" Type="http://schemas.openxmlformats.org/officeDocument/2006/relationships/hyperlink" Target="https://twitter.com/mrsandman_cod" TargetMode="External"/><Relationship Id="rId3994" Type="http://schemas.openxmlformats.org/officeDocument/2006/relationships/hyperlink" Target="https://twitter.com/aerielockehart" TargetMode="External"/><Relationship Id="rId4838" Type="http://schemas.openxmlformats.org/officeDocument/2006/relationships/hyperlink" Target="https://twitter.com/nucleotide22" TargetMode="External"/><Relationship Id="rId2389" Type="http://schemas.openxmlformats.org/officeDocument/2006/relationships/hyperlink" Target="http://pbs.twimg.com/profile_images/646177510703656960/l0sl4rin_normal.jpg" TargetMode="External"/><Relationship Id="rId2596" Type="http://schemas.openxmlformats.org/officeDocument/2006/relationships/hyperlink" Target="http://pbs.twimg.com/profile_images/852920240413519873/t-rUl_il_normal.jpg" TargetMode="External"/><Relationship Id="rId3647" Type="http://schemas.openxmlformats.org/officeDocument/2006/relationships/hyperlink" Target="https://twitter.com/victoria_foxy_" TargetMode="External"/><Relationship Id="rId3854" Type="http://schemas.openxmlformats.org/officeDocument/2006/relationships/hyperlink" Target="https://twitter.com/joeclarke1996" TargetMode="External"/><Relationship Id="rId4905" Type="http://schemas.openxmlformats.org/officeDocument/2006/relationships/hyperlink" Target="https://twitter.com/jamiehands1989" TargetMode="External"/><Relationship Id="rId568" Type="http://schemas.openxmlformats.org/officeDocument/2006/relationships/hyperlink" Target="https://t.co/tHcxNoNYii" TargetMode="External"/><Relationship Id="rId775" Type="http://schemas.openxmlformats.org/officeDocument/2006/relationships/hyperlink" Target="https://t.co/Tikl8Sc3aQ" TargetMode="External"/><Relationship Id="rId982" Type="http://schemas.openxmlformats.org/officeDocument/2006/relationships/hyperlink" Target="http://pbs.twimg.com/profile_images/918267636676521984/6IcZX3BH_normal.jpg" TargetMode="External"/><Relationship Id="rId1198" Type="http://schemas.openxmlformats.org/officeDocument/2006/relationships/hyperlink" Target="http://pbs.twimg.com/profile_images/923492199764865024/d3DB5XvX_normal.jpg" TargetMode="External"/><Relationship Id="rId2249" Type="http://schemas.openxmlformats.org/officeDocument/2006/relationships/hyperlink" Target="http://pbs.twimg.com/profile_images/917724529040019456/7CY2cjWc_normal.jpg" TargetMode="External"/><Relationship Id="rId2456" Type="http://schemas.openxmlformats.org/officeDocument/2006/relationships/hyperlink" Target="http://pbs.twimg.com/profile_images/905419467487838213/AsH2mLQ9_normal.jpg" TargetMode="External"/><Relationship Id="rId2663" Type="http://schemas.openxmlformats.org/officeDocument/2006/relationships/hyperlink" Target="http://pbs.twimg.com/profile_images/917869425017131011/qGoEPN5Z_normal.jpg" TargetMode="External"/><Relationship Id="rId2870" Type="http://schemas.openxmlformats.org/officeDocument/2006/relationships/hyperlink" Target="http://pbs.twimg.com/profile_images/1962305991/imagesCARGQ8PJ_normal.jpg" TargetMode="External"/><Relationship Id="rId3507" Type="http://schemas.openxmlformats.org/officeDocument/2006/relationships/hyperlink" Target="https://twitter.com/twitchs" TargetMode="External"/><Relationship Id="rId3714" Type="http://schemas.openxmlformats.org/officeDocument/2006/relationships/hyperlink" Target="https://twitter.com/lilly_walker69" TargetMode="External"/><Relationship Id="rId3921" Type="http://schemas.openxmlformats.org/officeDocument/2006/relationships/hyperlink" Target="https://twitter.com/tattatattan" TargetMode="External"/><Relationship Id="rId428" Type="http://schemas.openxmlformats.org/officeDocument/2006/relationships/hyperlink" Target="https://t.co/iNE8BKsyS2" TargetMode="External"/><Relationship Id="rId635" Type="http://schemas.openxmlformats.org/officeDocument/2006/relationships/hyperlink" Target="https://t.co/Kz5pK69L2H" TargetMode="External"/><Relationship Id="rId842" Type="http://schemas.openxmlformats.org/officeDocument/2006/relationships/hyperlink" Target="http://pbs.twimg.com/profile_images/926377794564583425/qvIIAs70_normal.jpg" TargetMode="External"/><Relationship Id="rId1058" Type="http://schemas.openxmlformats.org/officeDocument/2006/relationships/hyperlink" Target="http://pbs.twimg.com/profile_images/659582512524431360/-g46PJJb_normal.jpg" TargetMode="External"/><Relationship Id="rId1265" Type="http://schemas.openxmlformats.org/officeDocument/2006/relationships/hyperlink" Target="http://pbs.twimg.com/profile_images/899335690722430976/F6k74NNL_normal.jpg" TargetMode="External"/><Relationship Id="rId1472" Type="http://schemas.openxmlformats.org/officeDocument/2006/relationships/hyperlink" Target="http://pbs.twimg.com/profile_images/885046287107846144/QdkAlxho_normal.jpg" TargetMode="External"/><Relationship Id="rId2109" Type="http://schemas.openxmlformats.org/officeDocument/2006/relationships/hyperlink" Target="http://pbs.twimg.com/profile_images/873910540141158401/2RSWo8yv_normal.jpg" TargetMode="External"/><Relationship Id="rId2316" Type="http://schemas.openxmlformats.org/officeDocument/2006/relationships/hyperlink" Target="http://pbs.twimg.com/profile_images/833449955738148864/DETJpy7V_normal.jpg" TargetMode="External"/><Relationship Id="rId2523" Type="http://schemas.openxmlformats.org/officeDocument/2006/relationships/hyperlink" Target="http://pbs.twimg.com/profile_images/925011990011109376/XirUwzsM_normal.jpg" TargetMode="External"/><Relationship Id="rId2730" Type="http://schemas.openxmlformats.org/officeDocument/2006/relationships/hyperlink" Target="http://pbs.twimg.com/profile_images/920491824472453121/ip6AXVtR_normal.jpg" TargetMode="External"/><Relationship Id="rId702" Type="http://schemas.openxmlformats.org/officeDocument/2006/relationships/hyperlink" Target="https://t.co/5o16gP1Ail" TargetMode="External"/><Relationship Id="rId1125" Type="http://schemas.openxmlformats.org/officeDocument/2006/relationships/hyperlink" Target="http://pbs.twimg.com/profile_images/924050764590452736/bSj3AZUu_normal.jpg" TargetMode="External"/><Relationship Id="rId1332" Type="http://schemas.openxmlformats.org/officeDocument/2006/relationships/hyperlink" Target="http://pbs.twimg.com/profile_images/917426628027932672/Jz2nC-IW_normal.jpg" TargetMode="External"/><Relationship Id="rId4488" Type="http://schemas.openxmlformats.org/officeDocument/2006/relationships/hyperlink" Target="https://twitter.com/fundarkgame" TargetMode="External"/><Relationship Id="rId4695" Type="http://schemas.openxmlformats.org/officeDocument/2006/relationships/hyperlink" Target="https://twitter.com/jorgescudero7" TargetMode="External"/><Relationship Id="rId3297" Type="http://schemas.openxmlformats.org/officeDocument/2006/relationships/hyperlink" Target="https://twitter.com/virgategaming" TargetMode="External"/><Relationship Id="rId4348" Type="http://schemas.openxmlformats.org/officeDocument/2006/relationships/hyperlink" Target="https://twitter.com/gametelford" TargetMode="External"/><Relationship Id="rId3157" Type="http://schemas.openxmlformats.org/officeDocument/2006/relationships/hyperlink" Target="https://twitter.com/sergiomoraleslp" TargetMode="External"/><Relationship Id="rId4555" Type="http://schemas.openxmlformats.org/officeDocument/2006/relationships/hyperlink" Target="https://twitter.com/audel07" TargetMode="External"/><Relationship Id="rId4762" Type="http://schemas.openxmlformats.org/officeDocument/2006/relationships/hyperlink" Target="https://twitter.com/mixerstreaming" TargetMode="External"/><Relationship Id="rId285" Type="http://schemas.openxmlformats.org/officeDocument/2006/relationships/hyperlink" Target="http://t.co/9dseonUxBj" TargetMode="External"/><Relationship Id="rId3364" Type="http://schemas.openxmlformats.org/officeDocument/2006/relationships/hyperlink" Target="https://twitter.com/_chrisindicud" TargetMode="External"/><Relationship Id="rId3571" Type="http://schemas.openxmlformats.org/officeDocument/2006/relationships/hyperlink" Target="https://twitter.com/gameskelet" TargetMode="External"/><Relationship Id="rId4208" Type="http://schemas.openxmlformats.org/officeDocument/2006/relationships/hyperlink" Target="https://twitter.com/yankeesfan1171" TargetMode="External"/><Relationship Id="rId4415" Type="http://schemas.openxmlformats.org/officeDocument/2006/relationships/hyperlink" Target="https://twitter.com/mtxge27" TargetMode="External"/><Relationship Id="rId4622" Type="http://schemas.openxmlformats.org/officeDocument/2006/relationships/hyperlink" Target="https://twitter.com/b4ne_clan" TargetMode="External"/><Relationship Id="rId492" Type="http://schemas.openxmlformats.org/officeDocument/2006/relationships/hyperlink" Target="https://t.co/MEjR7hGFkZ" TargetMode="External"/><Relationship Id="rId2173" Type="http://schemas.openxmlformats.org/officeDocument/2006/relationships/hyperlink" Target="http://pbs.twimg.com/profile_images/662324279825035265/BuKs1h2B_normal.jpg" TargetMode="External"/><Relationship Id="rId2380" Type="http://schemas.openxmlformats.org/officeDocument/2006/relationships/hyperlink" Target="http://pbs.twimg.com/profile_images/852093443077791744/cV-EDNW-_normal.jpg" TargetMode="External"/><Relationship Id="rId3017" Type="http://schemas.openxmlformats.org/officeDocument/2006/relationships/hyperlink" Target="https://twitter.com/bi66sygb" TargetMode="External"/><Relationship Id="rId3224" Type="http://schemas.openxmlformats.org/officeDocument/2006/relationships/hyperlink" Target="https://twitter.com/da1z0oo_3q" TargetMode="External"/><Relationship Id="rId3431" Type="http://schemas.openxmlformats.org/officeDocument/2006/relationships/hyperlink" Target="https://twitter.com/tsaitou88888" TargetMode="External"/><Relationship Id="rId145" Type="http://schemas.openxmlformats.org/officeDocument/2006/relationships/hyperlink" Target="https://t.co/JH6dkmR7Hd" TargetMode="External"/><Relationship Id="rId352" Type="http://schemas.openxmlformats.org/officeDocument/2006/relationships/hyperlink" Target="https://t.co/WSXyuLlVYu" TargetMode="External"/><Relationship Id="rId2033" Type="http://schemas.openxmlformats.org/officeDocument/2006/relationships/hyperlink" Target="http://pbs.twimg.com/profile_images/925790069247692803/ClvAA2no_normal.jpg" TargetMode="External"/><Relationship Id="rId2240" Type="http://schemas.openxmlformats.org/officeDocument/2006/relationships/hyperlink" Target="http://pbs.twimg.com/profile_images/876160891057831938/sAoV0ykp_normal.jpg" TargetMode="External"/><Relationship Id="rId212" Type="http://schemas.openxmlformats.org/officeDocument/2006/relationships/hyperlink" Target="https://t.co/oEGDe6mKgp" TargetMode="External"/><Relationship Id="rId1799" Type="http://schemas.openxmlformats.org/officeDocument/2006/relationships/hyperlink" Target="http://pbs.twimg.com/profile_images/927498962294231040/Jy8FTGum_normal.jpg" TargetMode="External"/><Relationship Id="rId2100" Type="http://schemas.openxmlformats.org/officeDocument/2006/relationships/hyperlink" Target="http://pbs.twimg.com/profile_images/906637845762371585/v6bNOk7o_normal.jpg" TargetMode="External"/><Relationship Id="rId4065" Type="http://schemas.openxmlformats.org/officeDocument/2006/relationships/hyperlink" Target="https://twitter.com/smrtyu675" TargetMode="External"/><Relationship Id="rId4272" Type="http://schemas.openxmlformats.org/officeDocument/2006/relationships/hyperlink" Target="https://twitter.com/elnoath" TargetMode="External"/><Relationship Id="rId1659" Type="http://schemas.openxmlformats.org/officeDocument/2006/relationships/hyperlink" Target="http://pbs.twimg.com/profile_images/852333932142096384/Rdbca9GM_normal.jpg" TargetMode="External"/><Relationship Id="rId1866" Type="http://schemas.openxmlformats.org/officeDocument/2006/relationships/hyperlink" Target="http://pbs.twimg.com/profile_images/922605688551067650/28ZSlvCr_normal.jpg" TargetMode="External"/><Relationship Id="rId2917" Type="http://schemas.openxmlformats.org/officeDocument/2006/relationships/hyperlink" Target="https://twitter.com/michaelcondrey" TargetMode="External"/><Relationship Id="rId3081" Type="http://schemas.openxmlformats.org/officeDocument/2006/relationships/hyperlink" Target="https://twitter.com/neuesausdemnest" TargetMode="External"/><Relationship Id="rId4132" Type="http://schemas.openxmlformats.org/officeDocument/2006/relationships/hyperlink" Target="https://twitter.com/s_aerox" TargetMode="External"/><Relationship Id="rId1519" Type="http://schemas.openxmlformats.org/officeDocument/2006/relationships/hyperlink" Target="http://pbs.twimg.com/profile_images/912365155744407554/IGFPtPIJ_normal.jpg" TargetMode="External"/><Relationship Id="rId1726" Type="http://schemas.openxmlformats.org/officeDocument/2006/relationships/hyperlink" Target="http://pbs.twimg.com/profile_images/637352689664401408/coLndOVW_normal.png" TargetMode="External"/><Relationship Id="rId1933" Type="http://schemas.openxmlformats.org/officeDocument/2006/relationships/hyperlink" Target="http://pbs.twimg.com/profile_images/922081924407091201/UjHLw7Xh_normal.jpg" TargetMode="External"/><Relationship Id="rId18" Type="http://schemas.openxmlformats.org/officeDocument/2006/relationships/hyperlink" Target="https://t.co/AuEJXOZhZr" TargetMode="External"/><Relationship Id="rId3898" Type="http://schemas.openxmlformats.org/officeDocument/2006/relationships/hyperlink" Target="https://twitter.com/0q9__" TargetMode="External"/><Relationship Id="rId3758" Type="http://schemas.openxmlformats.org/officeDocument/2006/relationships/hyperlink" Target="https://twitter.com/shopvillecanada" TargetMode="External"/><Relationship Id="rId3965" Type="http://schemas.openxmlformats.org/officeDocument/2006/relationships/hyperlink" Target="https://twitter.com/liam_fryer" TargetMode="External"/><Relationship Id="rId4809" Type="http://schemas.openxmlformats.org/officeDocument/2006/relationships/hyperlink" Target="https://twitter.com/vertgoyt" TargetMode="External"/><Relationship Id="rId679" Type="http://schemas.openxmlformats.org/officeDocument/2006/relationships/hyperlink" Target="https://t.co/Drwvmmaynk" TargetMode="External"/><Relationship Id="rId886" Type="http://schemas.openxmlformats.org/officeDocument/2006/relationships/hyperlink" Target="http://pbs.twimg.com/profile_images/836100054247170049/WbXT-__9_normal.jpg" TargetMode="External"/><Relationship Id="rId2567" Type="http://schemas.openxmlformats.org/officeDocument/2006/relationships/hyperlink" Target="http://pbs.twimg.com/profile_images/857216192146288640/dyYovS_v_normal.jpg" TargetMode="External"/><Relationship Id="rId2774" Type="http://schemas.openxmlformats.org/officeDocument/2006/relationships/hyperlink" Target="http://pbs.twimg.com/profile_images/896253064079855616/MB84tfg-_normal.jpg" TargetMode="External"/><Relationship Id="rId3618" Type="http://schemas.openxmlformats.org/officeDocument/2006/relationships/hyperlink" Target="https://twitter.com/sanyadomira" TargetMode="External"/><Relationship Id="rId2" Type="http://schemas.openxmlformats.org/officeDocument/2006/relationships/hyperlink" Target="http://t.co/heMd0oIUvr" TargetMode="External"/><Relationship Id="rId539" Type="http://schemas.openxmlformats.org/officeDocument/2006/relationships/hyperlink" Target="https://t.co/UmsBRmKxFA" TargetMode="External"/><Relationship Id="rId746" Type="http://schemas.openxmlformats.org/officeDocument/2006/relationships/hyperlink" Target="https://t.co/w60TqcvlfS" TargetMode="External"/><Relationship Id="rId1169" Type="http://schemas.openxmlformats.org/officeDocument/2006/relationships/hyperlink" Target="http://pbs.twimg.com/profile_images/812988190785048576/WlHDwtt6_normal.jpg" TargetMode="External"/><Relationship Id="rId1376" Type="http://schemas.openxmlformats.org/officeDocument/2006/relationships/hyperlink" Target="http://pbs.twimg.com/profile_images/922112952760766469/cgCRN8Z4_normal.jpg" TargetMode="External"/><Relationship Id="rId1583" Type="http://schemas.openxmlformats.org/officeDocument/2006/relationships/hyperlink" Target="http://pbs.twimg.com/profile_images/873141022951301121/BpjczKJB_normal.jpg" TargetMode="External"/><Relationship Id="rId2427" Type="http://schemas.openxmlformats.org/officeDocument/2006/relationships/hyperlink" Target="http://pbs.twimg.com/profile_images/844178143816617984/ueIwbnJk_normal.jpg" TargetMode="External"/><Relationship Id="rId2981" Type="http://schemas.openxmlformats.org/officeDocument/2006/relationships/hyperlink" Target="https://twitter.com/xyuna21" TargetMode="External"/><Relationship Id="rId3825" Type="http://schemas.openxmlformats.org/officeDocument/2006/relationships/hyperlink" Target="https://twitter.com/ma_ar22" TargetMode="External"/><Relationship Id="rId953" Type="http://schemas.openxmlformats.org/officeDocument/2006/relationships/hyperlink" Target="http://pbs.twimg.com/profile_images/885533618352791553/OrUe2-fH_normal.jpg" TargetMode="External"/><Relationship Id="rId1029" Type="http://schemas.openxmlformats.org/officeDocument/2006/relationships/hyperlink" Target="http://pbs.twimg.com/profile_images/2215816569/Falkenjunges_normal.jpg" TargetMode="External"/><Relationship Id="rId1236" Type="http://schemas.openxmlformats.org/officeDocument/2006/relationships/hyperlink" Target="http://pbs.twimg.com/profile_images/768789858047385601/Jt2LQDb2_normal.jpg" TargetMode="External"/><Relationship Id="rId1790" Type="http://schemas.openxmlformats.org/officeDocument/2006/relationships/hyperlink" Target="http://pbs.twimg.com/profile_images/484102682232107010/gUBawGWf_normal.jpeg" TargetMode="External"/><Relationship Id="rId2634" Type="http://schemas.openxmlformats.org/officeDocument/2006/relationships/hyperlink" Target="http://pbs.twimg.com/profile_images/852938855544221697/tazZ3xQS_normal.jpg" TargetMode="External"/><Relationship Id="rId2841" Type="http://schemas.openxmlformats.org/officeDocument/2006/relationships/hyperlink" Target="http://pbs.twimg.com/profile_images/922490868313022465/qpsvFHZX_normal.jpg" TargetMode="External"/><Relationship Id="rId82" Type="http://schemas.openxmlformats.org/officeDocument/2006/relationships/hyperlink" Target="https://t.co/Zwai3C15mQ" TargetMode="External"/><Relationship Id="rId606" Type="http://schemas.openxmlformats.org/officeDocument/2006/relationships/hyperlink" Target="https://t.co/SA8EdDzMER" TargetMode="External"/><Relationship Id="rId813" Type="http://schemas.openxmlformats.org/officeDocument/2006/relationships/hyperlink" Target="https://t.co/b58mpjElJK" TargetMode="External"/><Relationship Id="rId1443" Type="http://schemas.openxmlformats.org/officeDocument/2006/relationships/hyperlink" Target="http://abs.twimg.com/sticky/default_profile_images/default_profile_normal.png" TargetMode="External"/><Relationship Id="rId1650" Type="http://schemas.openxmlformats.org/officeDocument/2006/relationships/hyperlink" Target="http://pbs.twimg.com/profile_images/923551601603891203/Ez0aCoBY_normal.jpg" TargetMode="External"/><Relationship Id="rId2701" Type="http://schemas.openxmlformats.org/officeDocument/2006/relationships/hyperlink" Target="http://pbs.twimg.com/profile_images/919904873147232256/Dq_JZVdI_normal.jpg" TargetMode="External"/><Relationship Id="rId4599" Type="http://schemas.openxmlformats.org/officeDocument/2006/relationships/hyperlink" Target="https://twitter.com/kaloshd" TargetMode="External"/><Relationship Id="rId1303" Type="http://schemas.openxmlformats.org/officeDocument/2006/relationships/hyperlink" Target="http://pbs.twimg.com/profile_images/687708550680821760/PlivKTjW_normal.jpg" TargetMode="External"/><Relationship Id="rId1510" Type="http://schemas.openxmlformats.org/officeDocument/2006/relationships/hyperlink" Target="http://pbs.twimg.com/profile_images/918864517475512320/mYHZClJU_normal.jpg" TargetMode="External"/><Relationship Id="rId4459" Type="http://schemas.openxmlformats.org/officeDocument/2006/relationships/hyperlink" Target="https://twitter.com/pututma" TargetMode="External"/><Relationship Id="rId4666" Type="http://schemas.openxmlformats.org/officeDocument/2006/relationships/hyperlink" Target="https://twitter.com/prism_cod" TargetMode="External"/><Relationship Id="rId4873" Type="http://schemas.openxmlformats.org/officeDocument/2006/relationships/hyperlink" Target="https://twitter.com/nexiahh" TargetMode="External"/><Relationship Id="rId3268" Type="http://schemas.openxmlformats.org/officeDocument/2006/relationships/hyperlink" Target="https://twitter.com/alexis_mce" TargetMode="External"/><Relationship Id="rId3475" Type="http://schemas.openxmlformats.org/officeDocument/2006/relationships/hyperlink" Target="https://twitter.com/baines05b" TargetMode="External"/><Relationship Id="rId3682" Type="http://schemas.openxmlformats.org/officeDocument/2006/relationships/hyperlink" Target="https://twitter.com/x_edge_rhapsody" TargetMode="External"/><Relationship Id="rId4319" Type="http://schemas.openxmlformats.org/officeDocument/2006/relationships/hyperlink" Target="https://twitter.com/craigskitz" TargetMode="External"/><Relationship Id="rId4526" Type="http://schemas.openxmlformats.org/officeDocument/2006/relationships/hyperlink" Target="https://twitter.com/tiger3201" TargetMode="External"/><Relationship Id="rId4733" Type="http://schemas.openxmlformats.org/officeDocument/2006/relationships/hyperlink" Target="https://twitter.com/theaymenn" TargetMode="External"/><Relationship Id="rId4940"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6.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3" Type="http://schemas.openxmlformats.org/officeDocument/2006/relationships/hyperlink" Target="https://www.youtube.com/watch?v=-W5I1VoVWiI&amp;feature=youtu.be" TargetMode="External"/><Relationship Id="rId18" Type="http://schemas.openxmlformats.org/officeDocument/2006/relationships/hyperlink" Target="https://codplayercards.com/tutorial/ww2-wwii-spiderman-emblem/" TargetMode="External"/><Relationship Id="rId26" Type="http://schemas.openxmlformats.org/officeDocument/2006/relationships/hyperlink" Target="http://fpsjp.net/archives/294374" TargetMode="External"/><Relationship Id="rId39" Type="http://schemas.openxmlformats.org/officeDocument/2006/relationships/hyperlink" Target="http://www.twitch.tv/zeniththeninja" TargetMode="External"/><Relationship Id="rId3" Type="http://schemas.openxmlformats.org/officeDocument/2006/relationships/hyperlink" Target="http://fpsjp.net/archives/294374" TargetMode="External"/><Relationship Id="rId21" Type="http://schemas.openxmlformats.org/officeDocument/2006/relationships/hyperlink" Target="https://charlieintel.com/2017/11/05/call-duty-wwii-rank-reset-bug-contact-activision-support/" TargetMode="External"/><Relationship Id="rId34" Type="http://schemas.openxmlformats.org/officeDocument/2006/relationships/hyperlink" Target="https://twitter.com/i/web/status/927516621429706752" TargetMode="External"/><Relationship Id="rId42" Type="http://schemas.openxmlformats.org/officeDocument/2006/relationships/hyperlink" Target="https://callofduty.com/wwii/buy" TargetMode="External"/><Relationship Id="rId47" Type="http://schemas.openxmlformats.org/officeDocument/2006/relationships/table" Target="../tables/table12.xml"/><Relationship Id="rId50" Type="http://schemas.openxmlformats.org/officeDocument/2006/relationships/table" Target="../tables/table15.xml"/><Relationship Id="rId7" Type="http://schemas.openxmlformats.org/officeDocument/2006/relationships/hyperlink" Target="https://gleam.io/kcJls/squad-up-x-cod-up-with-astro-eunited" TargetMode="External"/><Relationship Id="rId12" Type="http://schemas.openxmlformats.org/officeDocument/2006/relationships/hyperlink" Target="https://twitter.com/i/web/status/927510035135156226" TargetMode="External"/><Relationship Id="rId17" Type="http://schemas.openxmlformats.org/officeDocument/2006/relationships/hyperlink" Target="https://store.playstation.com/" TargetMode="External"/><Relationship Id="rId25" Type="http://schemas.openxmlformats.org/officeDocument/2006/relationships/hyperlink" Target="https://support.activision.com/articles/en_US/FAQ/Known-Issues-in-Call-of-Duty-WWII" TargetMode="External"/><Relationship Id="rId33" Type="http://schemas.openxmlformats.org/officeDocument/2006/relationships/hyperlink" Target="https://www.youtube.com/watch?v=PH3vf097Pnk&amp;feature=youtu.be" TargetMode="External"/><Relationship Id="rId38" Type="http://schemas.openxmlformats.org/officeDocument/2006/relationships/hyperlink" Target="https://support.activision.com/articles/en_US/FAQ/Known-Issues-in-Call-of-Duty-WWII" TargetMode="External"/><Relationship Id="rId46" Type="http://schemas.openxmlformats.org/officeDocument/2006/relationships/hyperlink" Target="https://www.youtube.com/watch?v=7_i1OXWj9Ts&amp;feature=youtu.be&amp;a" TargetMode="External"/><Relationship Id="rId2" Type="http://schemas.openxmlformats.org/officeDocument/2006/relationships/hyperlink" Target="https://www.youtube.com/watch?v=-W5I1VoVWiI&amp;feature=youtu.be" TargetMode="External"/><Relationship Id="rId16" Type="http://schemas.openxmlformats.org/officeDocument/2006/relationships/hyperlink" Target="http://www.shopville.ca/giveaway-central" TargetMode="External"/><Relationship Id="rId20" Type="http://schemas.openxmlformats.org/officeDocument/2006/relationships/hyperlink" Target="https://twitter.com/fuorigiocoit/status/927453196091617280" TargetMode="External"/><Relationship Id="rId29" Type="http://schemas.openxmlformats.org/officeDocument/2006/relationships/hyperlink" Target="http://fpsjp.net/archives/294354" TargetMode="External"/><Relationship Id="rId41" Type="http://schemas.openxmlformats.org/officeDocument/2006/relationships/hyperlink" Target="https://gleam.io/kcJls/squad-up-x-cod-up-with-astro-eunited" TargetMode="External"/><Relationship Id="rId54" Type="http://schemas.openxmlformats.org/officeDocument/2006/relationships/table" Target="../tables/table19.xml"/><Relationship Id="rId1" Type="http://schemas.openxmlformats.org/officeDocument/2006/relationships/hyperlink" Target="https://www.cdiscount.com/jeux-pc-video-console/consoles/nouvelle-ps4-slim-1-to-call-of-duty-world-war/f-1033916-711719941767.html?cm_mmc=inf-_-tw-_-31117-_-Jcod-_-&amp;cid=inf" TargetMode="External"/><Relationship Id="rId6" Type="http://schemas.openxmlformats.org/officeDocument/2006/relationships/hyperlink" Target="https://support.activision.com/articles/en_US/FAQ/Known-Issues-in-Call-of-Duty-WWII" TargetMode="External"/><Relationship Id="rId11" Type="http://schemas.openxmlformats.org/officeDocument/2006/relationships/hyperlink" Target="https://www.cdiscount.com/jeux-pc-video-console/consoles/nouvelle-ps4-slim-1-to-call-of-duty-world-war/f-1033916-711719941767.html?cm_mmc=inf-_-tw-_-31117-_-Jcod-_-&amp;cid=inf" TargetMode="External"/><Relationship Id="rId24" Type="http://schemas.openxmlformats.org/officeDocument/2006/relationships/hyperlink" Target="https://gleam.io/GCejJ/call-of-duty-ww2-giveaway" TargetMode="External"/><Relationship Id="rId32" Type="http://schemas.openxmlformats.org/officeDocument/2006/relationships/hyperlink" Target="https://go.twitch.tv/BeagPlays" TargetMode="External"/><Relationship Id="rId37" Type="http://schemas.openxmlformats.org/officeDocument/2006/relationships/hyperlink" Target="https://clips.twitch.tv/PerfectEphemeralCrowImGlitch" TargetMode="External"/><Relationship Id="rId40" Type="http://schemas.openxmlformats.org/officeDocument/2006/relationships/hyperlink" Target="https://support.activision.com/articles/en_US/FAQ/Known-Issues-in-Call-of-Duty-WWII" TargetMode="External"/><Relationship Id="rId45" Type="http://schemas.openxmlformats.org/officeDocument/2006/relationships/hyperlink" Target="https://go.twitch.tv/apex_clantv" TargetMode="External"/><Relationship Id="rId53" Type="http://schemas.openxmlformats.org/officeDocument/2006/relationships/table" Target="../tables/table18.xml"/><Relationship Id="rId5" Type="http://schemas.openxmlformats.org/officeDocument/2006/relationships/hyperlink" Target="https://gleam.io/5UehP/turtle-beach-cod-wwii-giveaway" TargetMode="External"/><Relationship Id="rId15" Type="http://schemas.openxmlformats.org/officeDocument/2006/relationships/hyperlink" Target="https://www.callofduty-infobase.de/call-of-duty/call-of-duty-wwii/codwwii-sledgehammer-games-verfasst-statement-zu-serverproblemen-in-der-launch-week-58781/?utm_source=Twitter&amp;utm_medium=CoDInfobase&amp;utm_campaign=social_news" TargetMode="External"/><Relationship Id="rId23" Type="http://schemas.openxmlformats.org/officeDocument/2006/relationships/hyperlink" Target="https://twitter.com/i/web/status/927480176858009601" TargetMode="External"/><Relationship Id="rId28" Type="http://schemas.openxmlformats.org/officeDocument/2006/relationships/hyperlink" Target="https://www.jp.playstation.com/blog/detail/5964/20171106-pgw-codwwii.html" TargetMode="External"/><Relationship Id="rId36" Type="http://schemas.openxmlformats.org/officeDocument/2006/relationships/hyperlink" Target="http://www.twitch.tv/ScottyDontTwitch" TargetMode="External"/><Relationship Id="rId49" Type="http://schemas.openxmlformats.org/officeDocument/2006/relationships/table" Target="../tables/table14.xml"/><Relationship Id="rId10" Type="http://schemas.openxmlformats.org/officeDocument/2006/relationships/hyperlink" Target="https://gleam.io/competitions/lk7Zg-ps4-limited-edition-call-of-duty-wwii-bundle-giveaway" TargetMode="External"/><Relationship Id="rId19" Type="http://schemas.openxmlformats.org/officeDocument/2006/relationships/hyperlink" Target="http://fuorigio.co/" TargetMode="External"/><Relationship Id="rId31" Type="http://schemas.openxmlformats.org/officeDocument/2006/relationships/hyperlink" Target="https://go.twitch.tv/gamerchick1982" TargetMode="External"/><Relationship Id="rId44" Type="http://schemas.openxmlformats.org/officeDocument/2006/relationships/hyperlink" Target="https://twitter.com/i/web/status/927480487672721408" TargetMode="External"/><Relationship Id="rId52" Type="http://schemas.openxmlformats.org/officeDocument/2006/relationships/table" Target="../tables/table17.xml"/><Relationship Id="rId4" Type="http://schemas.openxmlformats.org/officeDocument/2006/relationships/hyperlink" Target="http://fpsjp.net/archives/294392" TargetMode="External"/><Relationship Id="rId9" Type="http://schemas.openxmlformats.org/officeDocument/2006/relationships/hyperlink" Target="https://gleam.io/GCejJ/call-of-duty-ww2-giveaway" TargetMode="External"/><Relationship Id="rId14" Type="http://schemas.openxmlformats.org/officeDocument/2006/relationships/hyperlink" Target="https://support.activision.com/articles/en_US/FAQ/Known-Issues-in-Call-of-Duty-WWII" TargetMode="External"/><Relationship Id="rId22" Type="http://schemas.openxmlformats.org/officeDocument/2006/relationships/hyperlink" Target="https://twitter.com/i/web/status/927518290821435392" TargetMode="External"/><Relationship Id="rId27" Type="http://schemas.openxmlformats.org/officeDocument/2006/relationships/hyperlink" Target="http://fpsjp.net/archives/294392" TargetMode="External"/><Relationship Id="rId30" Type="http://schemas.openxmlformats.org/officeDocument/2006/relationships/hyperlink" Target="http://www.twitch.tv/bxkid7" TargetMode="External"/><Relationship Id="rId35" Type="http://schemas.openxmlformats.org/officeDocument/2006/relationships/hyperlink" Target="https://twitter.com/i/web/status/927514293003841536" TargetMode="External"/><Relationship Id="rId43" Type="http://schemas.openxmlformats.org/officeDocument/2006/relationships/hyperlink" Target="https://twitter.com/i/web/status/927475656438484992" TargetMode="External"/><Relationship Id="rId48" Type="http://schemas.openxmlformats.org/officeDocument/2006/relationships/table" Target="../tables/table13.xml"/><Relationship Id="rId8" Type="http://schemas.openxmlformats.org/officeDocument/2006/relationships/hyperlink" Target="http://www.twitch.tv/bxkid7" TargetMode="External"/><Relationship Id="rId5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Z2534"/>
  <sheetViews>
    <sheetView workbookViewId="0">
      <pane xSplit="2" ySplit="2" topLeftCell="C1431" activePane="bottomRight" state="frozen"/>
      <selection pane="topRight" activeCell="C1" sqref="C1"/>
      <selection pane="bottomLeft" activeCell="A3" sqref="A3"/>
      <selection pane="bottomRight" activeCell="A2" sqref="A2:Z2"/>
    </sheetView>
  </sheetViews>
  <sheetFormatPr defaultRowHeight="15" x14ac:dyDescent="0.25"/>
  <cols>
    <col min="1" max="1" width="21.42578125" style="1" customWidth="1"/>
    <col min="2" max="2" width="26.28515625" style="1" customWidth="1"/>
    <col min="3" max="3" width="7.85546875" style="3" bestFit="1" customWidth="1"/>
    <col min="4" max="4" width="8.7109375" style="2" bestFit="1" customWidth="1"/>
    <col min="5" max="5" width="7.7109375" style="2" bestFit="1" customWidth="1"/>
    <col min="6" max="6" width="9.85546875" style="2" bestFit="1" customWidth="1"/>
    <col min="7" max="7" width="11" style="3" bestFit="1" customWidth="1"/>
    <col min="8" max="8" width="8" style="1" bestFit="1" customWidth="1"/>
    <col min="9" max="9" width="12.28515625" style="3" bestFit="1" customWidth="1"/>
    <col min="10" max="10" width="12.42578125" style="3" bestFit="1" customWidth="1"/>
    <col min="11" max="11" width="15.5703125" style="3" customWidth="1"/>
    <col min="12" max="12" width="11" hidden="1" customWidth="1"/>
    <col min="13" max="13" width="10.85546875" hidden="1" customWidth="1"/>
    <col min="14" max="14" width="16" bestFit="1" customWidth="1"/>
    <col min="15" max="15" width="12.7109375" bestFit="1" customWidth="1"/>
    <col min="16" max="16" width="14.42578125" bestFit="1" customWidth="1"/>
    <col min="17" max="17" width="27" customWidth="1"/>
    <col min="18" max="18" width="9.5703125" bestFit="1" customWidth="1"/>
    <col min="19" max="19" width="13.140625" bestFit="1" customWidth="1"/>
    <col min="20" max="20" width="13.28515625" bestFit="1" customWidth="1"/>
    <col min="21" max="21" width="13.42578125" bestFit="1" customWidth="1"/>
    <col min="22" max="22" width="14.42578125" bestFit="1" customWidth="1"/>
    <col min="23" max="23" width="10.5703125" bestFit="1" customWidth="1"/>
    <col min="24" max="24" width="12.140625" bestFit="1" customWidth="1"/>
    <col min="25" max="25" width="11.5703125" bestFit="1" customWidth="1"/>
    <col min="26" max="26" width="13.5703125" bestFit="1" customWidth="1"/>
  </cols>
  <sheetData>
    <row r="1" spans="1:26" x14ac:dyDescent="0.25">
      <c r="C1" s="16" t="s">
        <v>39</v>
      </c>
      <c r="D1" s="17"/>
      <c r="E1" s="17"/>
      <c r="F1" s="17"/>
      <c r="G1" s="16"/>
      <c r="H1" s="14" t="s">
        <v>43</v>
      </c>
      <c r="I1" s="50"/>
      <c r="J1" s="50"/>
      <c r="K1" s="33" t="s">
        <v>42</v>
      </c>
      <c r="L1" s="18" t="s">
        <v>40</v>
      </c>
      <c r="M1" s="18"/>
      <c r="N1" s="15" t="s">
        <v>41</v>
      </c>
    </row>
    <row r="2" spans="1:26" ht="30" customHeight="1" x14ac:dyDescent="0.25">
      <c r="A2" s="11" t="s">
        <v>0</v>
      </c>
      <c r="B2" s="11" t="s">
        <v>1</v>
      </c>
      <c r="C2" s="13" t="s">
        <v>2</v>
      </c>
      <c r="D2" s="13" t="s">
        <v>3</v>
      </c>
      <c r="E2" s="13" t="s">
        <v>129</v>
      </c>
      <c r="F2" s="13" t="s">
        <v>4</v>
      </c>
      <c r="G2" s="13" t="s">
        <v>11</v>
      </c>
      <c r="H2" s="11" t="s">
        <v>46</v>
      </c>
      <c r="I2" s="13" t="s">
        <v>159</v>
      </c>
      <c r="J2" s="13" t="s">
        <v>160</v>
      </c>
      <c r="K2" s="13" t="s">
        <v>164</v>
      </c>
      <c r="L2" s="13" t="s">
        <v>12</v>
      </c>
      <c r="M2" s="13" t="s">
        <v>38</v>
      </c>
      <c r="N2" s="13" t="s">
        <v>26</v>
      </c>
      <c r="O2" s="13" t="s">
        <v>175</v>
      </c>
      <c r="P2" s="13" t="s">
        <v>176</v>
      </c>
      <c r="Q2" s="13" t="s">
        <v>177</v>
      </c>
      <c r="R2" s="13" t="s">
        <v>178</v>
      </c>
      <c r="S2" s="13" t="s">
        <v>179</v>
      </c>
      <c r="T2" s="13" t="s">
        <v>180</v>
      </c>
      <c r="U2" s="13" t="s">
        <v>181</v>
      </c>
      <c r="V2" s="13" t="s">
        <v>182</v>
      </c>
      <c r="W2" s="13" t="s">
        <v>183</v>
      </c>
      <c r="X2" s="13" t="s">
        <v>184</v>
      </c>
      <c r="Y2" s="13" t="s">
        <v>185</v>
      </c>
      <c r="Z2" s="13" t="s">
        <v>186</v>
      </c>
    </row>
    <row r="3" spans="1:26" ht="15" customHeight="1" x14ac:dyDescent="0.25">
      <c r="A3" s="61" t="s">
        <v>187</v>
      </c>
      <c r="B3" s="61" t="s">
        <v>1986</v>
      </c>
      <c r="C3" s="62"/>
      <c r="D3" s="63"/>
      <c r="E3" s="64"/>
      <c r="F3" s="65"/>
      <c r="G3" s="62"/>
      <c r="H3" s="66"/>
      <c r="I3" s="67"/>
      <c r="J3" s="67"/>
      <c r="K3" s="34" t="s">
        <v>65</v>
      </c>
      <c r="L3" s="68">
        <v>3</v>
      </c>
      <c r="M3" s="68"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 s="69"/>
      <c r="O3" s="75" t="s">
        <v>2239</v>
      </c>
      <c r="P3" s="75">
        <v>43045.408750000002</v>
      </c>
      <c r="Q3" s="75" t="s">
        <v>2241</v>
      </c>
      <c r="R3" s="75"/>
      <c r="S3" s="75"/>
      <c r="T3" s="75" t="s">
        <v>3261</v>
      </c>
      <c r="U3" s="75">
        <v>43045.408750000002</v>
      </c>
      <c r="V3" s="78" t="s">
        <v>3426</v>
      </c>
      <c r="W3" s="75"/>
      <c r="X3" s="75"/>
      <c r="Y3" s="79" t="s">
        <v>5426</v>
      </c>
      <c r="Z3" s="75"/>
    </row>
    <row r="4" spans="1:26" ht="15" customHeight="1" x14ac:dyDescent="0.25">
      <c r="A4" s="61" t="s">
        <v>188</v>
      </c>
      <c r="B4" s="61" t="s">
        <v>1987</v>
      </c>
      <c r="C4" s="62"/>
      <c r="D4" s="63"/>
      <c r="E4" s="64"/>
      <c r="F4" s="65"/>
      <c r="G4" s="62"/>
      <c r="H4" s="66"/>
      <c r="I4" s="67"/>
      <c r="J4" s="67"/>
      <c r="K4" s="34" t="s">
        <v>65</v>
      </c>
      <c r="L4" s="74">
        <v>4</v>
      </c>
      <c r="M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 s="69"/>
      <c r="O4" s="76" t="s">
        <v>2239</v>
      </c>
      <c r="P4" s="76">
        <v>43045.408784722225</v>
      </c>
      <c r="Q4" s="76" t="s">
        <v>2242</v>
      </c>
      <c r="R4" s="76"/>
      <c r="S4" s="76"/>
      <c r="T4" s="76" t="s">
        <v>3262</v>
      </c>
      <c r="U4" s="76">
        <v>43045.408784722225</v>
      </c>
      <c r="V4" s="77" t="s">
        <v>3427</v>
      </c>
      <c r="W4" s="76"/>
      <c r="X4" s="76"/>
      <c r="Y4" s="80" t="s">
        <v>5427</v>
      </c>
      <c r="Z4" s="76"/>
    </row>
    <row r="5" spans="1:26" x14ac:dyDescent="0.25">
      <c r="A5" s="61" t="s">
        <v>189</v>
      </c>
      <c r="B5" s="61" t="s">
        <v>601</v>
      </c>
      <c r="C5" s="62"/>
      <c r="D5" s="63"/>
      <c r="E5" s="64"/>
      <c r="F5" s="65"/>
      <c r="G5" s="62"/>
      <c r="H5" s="66"/>
      <c r="I5" s="67"/>
      <c r="J5" s="67"/>
      <c r="K5" s="34" t="s">
        <v>65</v>
      </c>
      <c r="L5" s="74">
        <v>5</v>
      </c>
      <c r="M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 s="69"/>
      <c r="O5" s="76" t="s">
        <v>2239</v>
      </c>
      <c r="P5" s="76">
        <v>43045.408831018518</v>
      </c>
      <c r="Q5" s="76" t="s">
        <v>2243</v>
      </c>
      <c r="R5" s="76"/>
      <c r="S5" s="76"/>
      <c r="T5" s="76" t="s">
        <v>3263</v>
      </c>
      <c r="U5" s="76">
        <v>43045.408831018518</v>
      </c>
      <c r="V5" s="77" t="s">
        <v>3428</v>
      </c>
      <c r="W5" s="76"/>
      <c r="X5" s="76"/>
      <c r="Y5" s="80" t="s">
        <v>5428</v>
      </c>
      <c r="Z5" s="76"/>
    </row>
    <row r="6" spans="1:26" x14ac:dyDescent="0.25">
      <c r="A6" s="61" t="s">
        <v>190</v>
      </c>
      <c r="B6" s="61" t="s">
        <v>1988</v>
      </c>
      <c r="C6" s="62"/>
      <c r="D6" s="63"/>
      <c r="E6" s="64"/>
      <c r="F6" s="65"/>
      <c r="G6" s="62"/>
      <c r="H6" s="66"/>
      <c r="I6" s="67"/>
      <c r="J6" s="67"/>
      <c r="K6" s="34" t="s">
        <v>65</v>
      </c>
      <c r="L6" s="74">
        <v>6</v>
      </c>
      <c r="M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 s="69"/>
      <c r="O6" s="76" t="s">
        <v>2239</v>
      </c>
      <c r="P6" s="76">
        <v>43045.408854166664</v>
      </c>
      <c r="Q6" s="76" t="s">
        <v>2244</v>
      </c>
      <c r="R6" s="77" t="s">
        <v>3019</v>
      </c>
      <c r="S6" s="76" t="s">
        <v>3212</v>
      </c>
      <c r="T6" s="76" t="s">
        <v>3261</v>
      </c>
      <c r="U6" s="76">
        <v>43045.408854166664</v>
      </c>
      <c r="V6" s="77" t="s">
        <v>3429</v>
      </c>
      <c r="W6" s="76"/>
      <c r="X6" s="76"/>
      <c r="Y6" s="80" t="s">
        <v>5429</v>
      </c>
      <c r="Z6" s="76"/>
    </row>
    <row r="7" spans="1:26" x14ac:dyDescent="0.25">
      <c r="A7" s="61" t="s">
        <v>191</v>
      </c>
      <c r="B7" s="61" t="s">
        <v>191</v>
      </c>
      <c r="C7" s="62"/>
      <c r="D7" s="63"/>
      <c r="E7" s="64"/>
      <c r="F7" s="65"/>
      <c r="G7" s="62"/>
      <c r="H7" s="66"/>
      <c r="I7" s="67"/>
      <c r="J7" s="67"/>
      <c r="K7" s="34" t="s">
        <v>65</v>
      </c>
      <c r="L7" s="74">
        <v>7</v>
      </c>
      <c r="M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 s="69"/>
      <c r="O7" s="76" t="s">
        <v>177</v>
      </c>
      <c r="P7" s="76">
        <v>43045.408877314818</v>
      </c>
      <c r="Q7" s="76" t="s">
        <v>2245</v>
      </c>
      <c r="R7" s="76"/>
      <c r="S7" s="76"/>
      <c r="T7" s="76"/>
      <c r="U7" s="76">
        <v>43045.408877314818</v>
      </c>
      <c r="V7" s="77" t="s">
        <v>3430</v>
      </c>
      <c r="W7" s="76"/>
      <c r="X7" s="76"/>
      <c r="Y7" s="80" t="s">
        <v>5430</v>
      </c>
      <c r="Z7" s="76"/>
    </row>
    <row r="8" spans="1:26" x14ac:dyDescent="0.25">
      <c r="A8" s="61" t="s">
        <v>192</v>
      </c>
      <c r="B8" s="61" t="s">
        <v>192</v>
      </c>
      <c r="C8" s="62"/>
      <c r="D8" s="63"/>
      <c r="E8" s="64"/>
      <c r="F8" s="65"/>
      <c r="G8" s="62"/>
      <c r="H8" s="66"/>
      <c r="I8" s="67"/>
      <c r="J8" s="67"/>
      <c r="K8" s="34" t="s">
        <v>65</v>
      </c>
      <c r="L8" s="74">
        <v>8</v>
      </c>
      <c r="M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 s="69"/>
      <c r="O8" s="76" t="s">
        <v>177</v>
      </c>
      <c r="P8" s="76">
        <v>43045.408877314818</v>
      </c>
      <c r="Q8" s="76" t="s">
        <v>2246</v>
      </c>
      <c r="R8" s="76"/>
      <c r="S8" s="76"/>
      <c r="T8" s="76" t="s">
        <v>3264</v>
      </c>
      <c r="U8" s="76">
        <v>43045.408877314818</v>
      </c>
      <c r="V8" s="77" t="s">
        <v>3431</v>
      </c>
      <c r="W8" s="76"/>
      <c r="X8" s="76"/>
      <c r="Y8" s="80" t="s">
        <v>5431</v>
      </c>
      <c r="Z8" s="76"/>
    </row>
    <row r="9" spans="1:26" x14ac:dyDescent="0.25">
      <c r="A9" s="61" t="s">
        <v>193</v>
      </c>
      <c r="B9" s="61" t="s">
        <v>1989</v>
      </c>
      <c r="C9" s="62"/>
      <c r="D9" s="63"/>
      <c r="E9" s="64"/>
      <c r="F9" s="65"/>
      <c r="G9" s="62"/>
      <c r="H9" s="66"/>
      <c r="I9" s="67"/>
      <c r="J9" s="67"/>
      <c r="K9" s="34" t="s">
        <v>65</v>
      </c>
      <c r="L9" s="74">
        <v>9</v>
      </c>
      <c r="M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 s="69"/>
      <c r="O9" s="76" t="s">
        <v>2239</v>
      </c>
      <c r="P9" s="76">
        <v>43045.40898148148</v>
      </c>
      <c r="Q9" s="76" t="s">
        <v>2247</v>
      </c>
      <c r="R9" s="76"/>
      <c r="S9" s="76"/>
      <c r="T9" s="76" t="s">
        <v>3265</v>
      </c>
      <c r="U9" s="76">
        <v>43045.40898148148</v>
      </c>
      <c r="V9" s="77" t="s">
        <v>3432</v>
      </c>
      <c r="W9" s="76"/>
      <c r="X9" s="76"/>
      <c r="Y9" s="80" t="s">
        <v>5432</v>
      </c>
      <c r="Z9" s="76"/>
    </row>
    <row r="10" spans="1:26" x14ac:dyDescent="0.25">
      <c r="A10" s="61" t="s">
        <v>194</v>
      </c>
      <c r="B10" s="61" t="s">
        <v>1990</v>
      </c>
      <c r="C10" s="62"/>
      <c r="D10" s="63"/>
      <c r="E10" s="64"/>
      <c r="F10" s="65"/>
      <c r="G10" s="62"/>
      <c r="H10" s="66"/>
      <c r="I10" s="67"/>
      <c r="J10" s="67"/>
      <c r="K10" s="34" t="s">
        <v>65</v>
      </c>
      <c r="L10" s="74">
        <v>10</v>
      </c>
      <c r="M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 s="69"/>
      <c r="O10" s="76" t="s">
        <v>2239</v>
      </c>
      <c r="P10" s="76">
        <v>43045.40898148148</v>
      </c>
      <c r="Q10" s="76" t="s">
        <v>2248</v>
      </c>
      <c r="R10" s="76"/>
      <c r="S10" s="76"/>
      <c r="T10" s="76" t="s">
        <v>3261</v>
      </c>
      <c r="U10" s="76">
        <v>43045.40898148148</v>
      </c>
      <c r="V10" s="77" t="s">
        <v>3433</v>
      </c>
      <c r="W10" s="76"/>
      <c r="X10" s="76"/>
      <c r="Y10" s="80" t="s">
        <v>5433</v>
      </c>
      <c r="Z10" s="76"/>
    </row>
    <row r="11" spans="1:26" x14ac:dyDescent="0.25">
      <c r="A11" s="61" t="s">
        <v>195</v>
      </c>
      <c r="B11" s="61" t="s">
        <v>1991</v>
      </c>
      <c r="C11" s="62"/>
      <c r="D11" s="63"/>
      <c r="E11" s="64"/>
      <c r="F11" s="65"/>
      <c r="G11" s="62"/>
      <c r="H11" s="66"/>
      <c r="I11" s="67"/>
      <c r="J11" s="67"/>
      <c r="K11" s="34" t="s">
        <v>65</v>
      </c>
      <c r="L11" s="74">
        <v>11</v>
      </c>
      <c r="M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 s="69"/>
      <c r="O11" s="76" t="s">
        <v>2239</v>
      </c>
      <c r="P11" s="76">
        <v>43045.40902777778</v>
      </c>
      <c r="Q11" s="76" t="s">
        <v>2249</v>
      </c>
      <c r="R11" s="77" t="s">
        <v>3020</v>
      </c>
      <c r="S11" s="76" t="s">
        <v>3213</v>
      </c>
      <c r="T11" s="76" t="s">
        <v>3261</v>
      </c>
      <c r="U11" s="76">
        <v>43045.40902777778</v>
      </c>
      <c r="V11" s="77" t="s">
        <v>3434</v>
      </c>
      <c r="W11" s="76"/>
      <c r="X11" s="76"/>
      <c r="Y11" s="80" t="s">
        <v>5434</v>
      </c>
      <c r="Z11" s="76"/>
    </row>
    <row r="12" spans="1:26" x14ac:dyDescent="0.25">
      <c r="A12" s="61" t="s">
        <v>196</v>
      </c>
      <c r="B12" s="61" t="s">
        <v>196</v>
      </c>
      <c r="C12" s="62"/>
      <c r="D12" s="63"/>
      <c r="E12" s="64"/>
      <c r="F12" s="65"/>
      <c r="G12" s="62"/>
      <c r="H12" s="66"/>
      <c r="I12" s="67"/>
      <c r="J12" s="67"/>
      <c r="K12" s="34" t="s">
        <v>65</v>
      </c>
      <c r="L12" s="74">
        <v>12</v>
      </c>
      <c r="M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 s="69"/>
      <c r="O12" s="76" t="s">
        <v>177</v>
      </c>
      <c r="P12" s="76">
        <v>43045.409143518518</v>
      </c>
      <c r="Q12" s="76" t="s">
        <v>2250</v>
      </c>
      <c r="R12" s="77" t="s">
        <v>3021</v>
      </c>
      <c r="S12" s="76" t="s">
        <v>3214</v>
      </c>
      <c r="T12" s="76"/>
      <c r="U12" s="76">
        <v>43045.409143518518</v>
      </c>
      <c r="V12" s="77" t="s">
        <v>3435</v>
      </c>
      <c r="W12" s="76"/>
      <c r="X12" s="76"/>
      <c r="Y12" s="80" t="s">
        <v>5435</v>
      </c>
      <c r="Z12" s="80" t="s">
        <v>7426</v>
      </c>
    </row>
    <row r="13" spans="1:26" x14ac:dyDescent="0.25">
      <c r="A13" s="61" t="s">
        <v>197</v>
      </c>
      <c r="B13" s="61" t="s">
        <v>1991</v>
      </c>
      <c r="C13" s="62"/>
      <c r="D13" s="63"/>
      <c r="E13" s="64"/>
      <c r="F13" s="65"/>
      <c r="G13" s="62"/>
      <c r="H13" s="66"/>
      <c r="I13" s="67"/>
      <c r="J13" s="67"/>
      <c r="K13" s="34" t="s">
        <v>65</v>
      </c>
      <c r="L13" s="74">
        <v>13</v>
      </c>
      <c r="M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 s="69"/>
      <c r="O13" s="76" t="s">
        <v>2239</v>
      </c>
      <c r="P13" s="76">
        <v>43045.409224537034</v>
      </c>
      <c r="Q13" s="76" t="s">
        <v>2251</v>
      </c>
      <c r="R13" s="77" t="s">
        <v>3022</v>
      </c>
      <c r="S13" s="76" t="s">
        <v>3213</v>
      </c>
      <c r="T13" s="76" t="s">
        <v>3261</v>
      </c>
      <c r="U13" s="76">
        <v>43045.409224537034</v>
      </c>
      <c r="V13" s="77" t="s">
        <v>3436</v>
      </c>
      <c r="W13" s="76"/>
      <c r="X13" s="76"/>
      <c r="Y13" s="80" t="s">
        <v>5436</v>
      </c>
      <c r="Z13" s="76"/>
    </row>
    <row r="14" spans="1:26" x14ac:dyDescent="0.25">
      <c r="A14" s="61" t="s">
        <v>198</v>
      </c>
      <c r="B14" s="61" t="s">
        <v>1991</v>
      </c>
      <c r="C14" s="62"/>
      <c r="D14" s="63"/>
      <c r="E14" s="64"/>
      <c r="F14" s="65"/>
      <c r="G14" s="62"/>
      <c r="H14" s="66"/>
      <c r="I14" s="67"/>
      <c r="J14" s="67"/>
      <c r="K14" s="34" t="s">
        <v>65</v>
      </c>
      <c r="L14" s="74">
        <v>14</v>
      </c>
      <c r="M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 s="69"/>
      <c r="O14" s="76" t="s">
        <v>2239</v>
      </c>
      <c r="P14" s="76">
        <v>43045.409247685187</v>
      </c>
      <c r="Q14" s="76" t="s">
        <v>2249</v>
      </c>
      <c r="R14" s="77" t="s">
        <v>3020</v>
      </c>
      <c r="S14" s="76" t="s">
        <v>3213</v>
      </c>
      <c r="T14" s="76" t="s">
        <v>3261</v>
      </c>
      <c r="U14" s="76">
        <v>43045.409247685187</v>
      </c>
      <c r="V14" s="77" t="s">
        <v>3437</v>
      </c>
      <c r="W14" s="76"/>
      <c r="X14" s="76"/>
      <c r="Y14" s="80" t="s">
        <v>5437</v>
      </c>
      <c r="Z14" s="76"/>
    </row>
    <row r="15" spans="1:26" x14ac:dyDescent="0.25">
      <c r="A15" s="61" t="s">
        <v>199</v>
      </c>
      <c r="B15" s="61" t="s">
        <v>199</v>
      </c>
      <c r="C15" s="62"/>
      <c r="D15" s="63"/>
      <c r="E15" s="64"/>
      <c r="F15" s="65"/>
      <c r="G15" s="62"/>
      <c r="H15" s="66"/>
      <c r="I15" s="67"/>
      <c r="J15" s="67"/>
      <c r="K15" s="34" t="s">
        <v>65</v>
      </c>
      <c r="L15" s="74">
        <v>15</v>
      </c>
      <c r="M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 s="69"/>
      <c r="O15" s="76" t="s">
        <v>177</v>
      </c>
      <c r="P15" s="76">
        <v>43045.408703703702</v>
      </c>
      <c r="Q15" s="76" t="s">
        <v>2252</v>
      </c>
      <c r="R15" s="76"/>
      <c r="S15" s="76"/>
      <c r="T15" s="76" t="s">
        <v>3266</v>
      </c>
      <c r="U15" s="76">
        <v>43045.408703703702</v>
      </c>
      <c r="V15" s="77" t="s">
        <v>3438</v>
      </c>
      <c r="W15" s="76"/>
      <c r="X15" s="76"/>
      <c r="Y15" s="80" t="s">
        <v>5438</v>
      </c>
      <c r="Z15" s="76"/>
    </row>
    <row r="16" spans="1:26" x14ac:dyDescent="0.25">
      <c r="A16" s="61" t="s">
        <v>200</v>
      </c>
      <c r="B16" s="61" t="s">
        <v>199</v>
      </c>
      <c r="C16" s="62"/>
      <c r="D16" s="63"/>
      <c r="E16" s="64"/>
      <c r="F16" s="65"/>
      <c r="G16" s="62"/>
      <c r="H16" s="66"/>
      <c r="I16" s="67"/>
      <c r="J16" s="67"/>
      <c r="K16" s="34" t="s">
        <v>65</v>
      </c>
      <c r="L16" s="74">
        <v>16</v>
      </c>
      <c r="M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 s="69"/>
      <c r="O16" s="76" t="s">
        <v>2239</v>
      </c>
      <c r="P16" s="76">
        <v>43045.409259259257</v>
      </c>
      <c r="Q16" s="76" t="s">
        <v>2253</v>
      </c>
      <c r="R16" s="76"/>
      <c r="S16" s="76"/>
      <c r="T16" s="76" t="s">
        <v>3266</v>
      </c>
      <c r="U16" s="76">
        <v>43045.409259259257</v>
      </c>
      <c r="V16" s="77" t="s">
        <v>3439</v>
      </c>
      <c r="W16" s="76"/>
      <c r="X16" s="76"/>
      <c r="Y16" s="80" t="s">
        <v>5439</v>
      </c>
      <c r="Z16" s="76"/>
    </row>
    <row r="17" spans="1:26" x14ac:dyDescent="0.25">
      <c r="A17" s="61" t="s">
        <v>201</v>
      </c>
      <c r="B17" s="61" t="s">
        <v>1992</v>
      </c>
      <c r="C17" s="62"/>
      <c r="D17" s="63"/>
      <c r="E17" s="64"/>
      <c r="F17" s="65"/>
      <c r="G17" s="62"/>
      <c r="H17" s="66"/>
      <c r="I17" s="67"/>
      <c r="J17" s="67"/>
      <c r="K17" s="34" t="s">
        <v>65</v>
      </c>
      <c r="L17" s="74">
        <v>17</v>
      </c>
      <c r="M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 s="69"/>
      <c r="O17" s="76" t="s">
        <v>2239</v>
      </c>
      <c r="P17" s="76">
        <v>43045.409143518518</v>
      </c>
      <c r="Q17" s="76" t="s">
        <v>2254</v>
      </c>
      <c r="R17" s="77" t="s">
        <v>3023</v>
      </c>
      <c r="S17" s="76" t="s">
        <v>3215</v>
      </c>
      <c r="T17" s="76" t="s">
        <v>3267</v>
      </c>
      <c r="U17" s="76">
        <v>43045.409143518518</v>
      </c>
      <c r="V17" s="77" t="s">
        <v>3440</v>
      </c>
      <c r="W17" s="76"/>
      <c r="X17" s="76"/>
      <c r="Y17" s="80" t="s">
        <v>5440</v>
      </c>
      <c r="Z17" s="76"/>
    </row>
    <row r="18" spans="1:26" x14ac:dyDescent="0.25">
      <c r="A18" s="61" t="s">
        <v>201</v>
      </c>
      <c r="B18" s="61" t="s">
        <v>1985</v>
      </c>
      <c r="C18" s="62"/>
      <c r="D18" s="63"/>
      <c r="E18" s="64"/>
      <c r="F18" s="65"/>
      <c r="G18" s="62"/>
      <c r="H18" s="66"/>
      <c r="I18" s="67"/>
      <c r="J18" s="67"/>
      <c r="K18" s="34" t="s">
        <v>65</v>
      </c>
      <c r="L18" s="74">
        <v>18</v>
      </c>
      <c r="M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 s="69"/>
      <c r="O18" s="76" t="s">
        <v>2239</v>
      </c>
      <c r="P18" s="76">
        <v>43045.409143518518</v>
      </c>
      <c r="Q18" s="76" t="s">
        <v>2254</v>
      </c>
      <c r="R18" s="77" t="s">
        <v>3023</v>
      </c>
      <c r="S18" s="76" t="s">
        <v>3215</v>
      </c>
      <c r="T18" s="76" t="s">
        <v>3267</v>
      </c>
      <c r="U18" s="76">
        <v>43045.409143518518</v>
      </c>
      <c r="V18" s="77" t="s">
        <v>3440</v>
      </c>
      <c r="W18" s="76"/>
      <c r="X18" s="76"/>
      <c r="Y18" s="80" t="s">
        <v>5440</v>
      </c>
      <c r="Z18" s="76"/>
    </row>
    <row r="19" spans="1:26" x14ac:dyDescent="0.25">
      <c r="A19" s="61" t="s">
        <v>201</v>
      </c>
      <c r="B19" s="61" t="s">
        <v>1992</v>
      </c>
      <c r="C19" s="62"/>
      <c r="D19" s="63"/>
      <c r="E19" s="64"/>
      <c r="F19" s="65"/>
      <c r="G19" s="62"/>
      <c r="H19" s="66"/>
      <c r="I19" s="67"/>
      <c r="J19" s="67"/>
      <c r="K19" s="34" t="s">
        <v>65</v>
      </c>
      <c r="L19" s="74">
        <v>19</v>
      </c>
      <c r="M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 s="69"/>
      <c r="O19" s="76" t="s">
        <v>2239</v>
      </c>
      <c r="P19" s="76">
        <v>43045.409317129626</v>
      </c>
      <c r="Q19" s="76" t="s">
        <v>2255</v>
      </c>
      <c r="R19" s="77" t="s">
        <v>3023</v>
      </c>
      <c r="S19" s="76" t="s">
        <v>3215</v>
      </c>
      <c r="T19" s="76" t="s">
        <v>3261</v>
      </c>
      <c r="U19" s="76">
        <v>43045.409317129626</v>
      </c>
      <c r="V19" s="77" t="s">
        <v>3441</v>
      </c>
      <c r="W19" s="76"/>
      <c r="X19" s="76"/>
      <c r="Y19" s="80" t="s">
        <v>5441</v>
      </c>
      <c r="Z19" s="76"/>
    </row>
    <row r="20" spans="1:26" x14ac:dyDescent="0.25">
      <c r="A20" s="61" t="s">
        <v>201</v>
      </c>
      <c r="B20" s="61" t="s">
        <v>1985</v>
      </c>
      <c r="C20" s="62"/>
      <c r="D20" s="63"/>
      <c r="E20" s="64"/>
      <c r="F20" s="65"/>
      <c r="G20" s="62"/>
      <c r="H20" s="66"/>
      <c r="I20" s="67"/>
      <c r="J20" s="67"/>
      <c r="K20" s="34" t="s">
        <v>65</v>
      </c>
      <c r="L20" s="74">
        <v>20</v>
      </c>
      <c r="M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 s="69"/>
      <c r="O20" s="76" t="s">
        <v>2239</v>
      </c>
      <c r="P20" s="76">
        <v>43045.409317129626</v>
      </c>
      <c r="Q20" s="76" t="s">
        <v>2255</v>
      </c>
      <c r="R20" s="77" t="s">
        <v>3023</v>
      </c>
      <c r="S20" s="76" t="s">
        <v>3215</v>
      </c>
      <c r="T20" s="76" t="s">
        <v>3261</v>
      </c>
      <c r="U20" s="76">
        <v>43045.409317129626</v>
      </c>
      <c r="V20" s="77" t="s">
        <v>3441</v>
      </c>
      <c r="W20" s="76"/>
      <c r="X20" s="76"/>
      <c r="Y20" s="80" t="s">
        <v>5441</v>
      </c>
      <c r="Z20" s="76"/>
    </row>
    <row r="21" spans="1:26" x14ac:dyDescent="0.25">
      <c r="A21" s="61" t="s">
        <v>202</v>
      </c>
      <c r="B21" s="61" t="s">
        <v>1993</v>
      </c>
      <c r="C21" s="62"/>
      <c r="D21" s="63"/>
      <c r="E21" s="64"/>
      <c r="F21" s="65"/>
      <c r="G21" s="62"/>
      <c r="H21" s="66"/>
      <c r="I21" s="67"/>
      <c r="J21" s="67"/>
      <c r="K21" s="34" t="s">
        <v>65</v>
      </c>
      <c r="L21" s="74">
        <v>21</v>
      </c>
      <c r="M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 s="69"/>
      <c r="O21" s="76" t="s">
        <v>2239</v>
      </c>
      <c r="P21" s="76">
        <v>43045.409444444442</v>
      </c>
      <c r="Q21" s="76" t="s">
        <v>2256</v>
      </c>
      <c r="R21" s="76"/>
      <c r="S21" s="76"/>
      <c r="T21" s="76" t="s">
        <v>3268</v>
      </c>
      <c r="U21" s="76">
        <v>43045.409444444442</v>
      </c>
      <c r="V21" s="77" t="s">
        <v>3442</v>
      </c>
      <c r="W21" s="76"/>
      <c r="X21" s="76"/>
      <c r="Y21" s="80" t="s">
        <v>5442</v>
      </c>
      <c r="Z21" s="76"/>
    </row>
    <row r="22" spans="1:26" x14ac:dyDescent="0.25">
      <c r="A22" s="61" t="s">
        <v>203</v>
      </c>
      <c r="B22" s="61" t="s">
        <v>1989</v>
      </c>
      <c r="C22" s="62"/>
      <c r="D22" s="63"/>
      <c r="E22" s="64"/>
      <c r="F22" s="65"/>
      <c r="G22" s="62"/>
      <c r="H22" s="66"/>
      <c r="I22" s="67"/>
      <c r="J22" s="67"/>
      <c r="K22" s="34" t="s">
        <v>65</v>
      </c>
      <c r="L22" s="74">
        <v>22</v>
      </c>
      <c r="M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 s="69"/>
      <c r="O22" s="76" t="s">
        <v>2239</v>
      </c>
      <c r="P22" s="76">
        <v>43045.409444444442</v>
      </c>
      <c r="Q22" s="76" t="s">
        <v>2247</v>
      </c>
      <c r="R22" s="76"/>
      <c r="S22" s="76"/>
      <c r="T22" s="76" t="s">
        <v>3265</v>
      </c>
      <c r="U22" s="76">
        <v>43045.409444444442</v>
      </c>
      <c r="V22" s="77" t="s">
        <v>3443</v>
      </c>
      <c r="W22" s="76"/>
      <c r="X22" s="76"/>
      <c r="Y22" s="80" t="s">
        <v>5443</v>
      </c>
      <c r="Z22" s="76"/>
    </row>
    <row r="23" spans="1:26" x14ac:dyDescent="0.25">
      <c r="A23" s="61" t="s">
        <v>204</v>
      </c>
      <c r="B23" s="61" t="s">
        <v>1994</v>
      </c>
      <c r="C23" s="62"/>
      <c r="D23" s="63"/>
      <c r="E23" s="64"/>
      <c r="F23" s="65"/>
      <c r="G23" s="62"/>
      <c r="H23" s="66"/>
      <c r="I23" s="67"/>
      <c r="J23" s="67"/>
      <c r="K23" s="34" t="s">
        <v>65</v>
      </c>
      <c r="L23" s="74">
        <v>23</v>
      </c>
      <c r="M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 s="69"/>
      <c r="O23" s="76" t="s">
        <v>2239</v>
      </c>
      <c r="P23" s="76">
        <v>43045.409467592595</v>
      </c>
      <c r="Q23" s="76" t="s">
        <v>2257</v>
      </c>
      <c r="R23" s="76"/>
      <c r="S23" s="76"/>
      <c r="T23" s="76" t="s">
        <v>3261</v>
      </c>
      <c r="U23" s="76">
        <v>43045.409467592595</v>
      </c>
      <c r="V23" s="77" t="s">
        <v>3444</v>
      </c>
      <c r="W23" s="76"/>
      <c r="X23" s="76"/>
      <c r="Y23" s="80" t="s">
        <v>5444</v>
      </c>
      <c r="Z23" s="76"/>
    </row>
    <row r="24" spans="1:26" x14ac:dyDescent="0.25">
      <c r="A24" s="61" t="s">
        <v>205</v>
      </c>
      <c r="B24" s="61" t="s">
        <v>1987</v>
      </c>
      <c r="C24" s="62"/>
      <c r="D24" s="63"/>
      <c r="E24" s="64"/>
      <c r="F24" s="65"/>
      <c r="G24" s="62"/>
      <c r="H24" s="66"/>
      <c r="I24" s="67"/>
      <c r="J24" s="67"/>
      <c r="K24" s="34" t="s">
        <v>65</v>
      </c>
      <c r="L24" s="74">
        <v>24</v>
      </c>
      <c r="M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 s="69"/>
      <c r="O24" s="76" t="s">
        <v>2239</v>
      </c>
      <c r="P24" s="76">
        <v>43045.409571759257</v>
      </c>
      <c r="Q24" s="76" t="s">
        <v>2258</v>
      </c>
      <c r="R24" s="76"/>
      <c r="S24" s="76"/>
      <c r="T24" s="76" t="s">
        <v>3261</v>
      </c>
      <c r="U24" s="76">
        <v>43045.409571759257</v>
      </c>
      <c r="V24" s="77" t="s">
        <v>3445</v>
      </c>
      <c r="W24" s="76"/>
      <c r="X24" s="76"/>
      <c r="Y24" s="80" t="s">
        <v>5445</v>
      </c>
      <c r="Z24" s="76"/>
    </row>
    <row r="25" spans="1:26" x14ac:dyDescent="0.25">
      <c r="A25" s="61" t="s">
        <v>206</v>
      </c>
      <c r="B25" s="61" t="s">
        <v>1995</v>
      </c>
      <c r="C25" s="62"/>
      <c r="D25" s="63"/>
      <c r="E25" s="64"/>
      <c r="F25" s="65"/>
      <c r="G25" s="62"/>
      <c r="H25" s="66"/>
      <c r="I25" s="67"/>
      <c r="J25" s="67"/>
      <c r="K25" s="34" t="s">
        <v>65</v>
      </c>
      <c r="L25" s="74">
        <v>25</v>
      </c>
      <c r="M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 s="69"/>
      <c r="O25" s="76" t="s">
        <v>2239</v>
      </c>
      <c r="P25" s="76">
        <v>43045.409872685188</v>
      </c>
      <c r="Q25" s="76" t="s">
        <v>2259</v>
      </c>
      <c r="R25" s="76"/>
      <c r="S25" s="76"/>
      <c r="T25" s="76"/>
      <c r="U25" s="76">
        <v>43045.409872685188</v>
      </c>
      <c r="V25" s="77" t="s">
        <v>3446</v>
      </c>
      <c r="W25" s="76"/>
      <c r="X25" s="76"/>
      <c r="Y25" s="80" t="s">
        <v>5446</v>
      </c>
      <c r="Z25" s="76"/>
    </row>
    <row r="26" spans="1:26" x14ac:dyDescent="0.25">
      <c r="A26" s="61" t="s">
        <v>206</v>
      </c>
      <c r="B26" s="61" t="s">
        <v>1996</v>
      </c>
      <c r="C26" s="62"/>
      <c r="D26" s="63"/>
      <c r="E26" s="64"/>
      <c r="F26" s="65"/>
      <c r="G26" s="62"/>
      <c r="H26" s="66"/>
      <c r="I26" s="67"/>
      <c r="J26" s="67"/>
      <c r="K26" s="34" t="s">
        <v>65</v>
      </c>
      <c r="L26" s="74">
        <v>26</v>
      </c>
      <c r="M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6" s="69"/>
      <c r="O26" s="76" t="s">
        <v>2239</v>
      </c>
      <c r="P26" s="76">
        <v>43045.409872685188</v>
      </c>
      <c r="Q26" s="76" t="s">
        <v>2259</v>
      </c>
      <c r="R26" s="76"/>
      <c r="S26" s="76"/>
      <c r="T26" s="76"/>
      <c r="U26" s="76">
        <v>43045.409872685188</v>
      </c>
      <c r="V26" s="77" t="s">
        <v>3446</v>
      </c>
      <c r="W26" s="76"/>
      <c r="X26" s="76"/>
      <c r="Y26" s="80" t="s">
        <v>5446</v>
      </c>
      <c r="Z26" s="76"/>
    </row>
    <row r="27" spans="1:26" x14ac:dyDescent="0.25">
      <c r="A27" s="61" t="s">
        <v>207</v>
      </c>
      <c r="B27" s="61" t="s">
        <v>1997</v>
      </c>
      <c r="C27" s="62"/>
      <c r="D27" s="63"/>
      <c r="E27" s="64"/>
      <c r="F27" s="65"/>
      <c r="G27" s="62"/>
      <c r="H27" s="66"/>
      <c r="I27" s="67"/>
      <c r="J27" s="67"/>
      <c r="K27" s="34" t="s">
        <v>65</v>
      </c>
      <c r="L27" s="74">
        <v>27</v>
      </c>
      <c r="M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7" s="69"/>
      <c r="O27" s="76" t="s">
        <v>2239</v>
      </c>
      <c r="P27" s="76">
        <v>43045.410115740742</v>
      </c>
      <c r="Q27" s="76" t="s">
        <v>2260</v>
      </c>
      <c r="R27" s="76"/>
      <c r="S27" s="76"/>
      <c r="T27" s="76" t="s">
        <v>3261</v>
      </c>
      <c r="U27" s="76">
        <v>43045.410115740742</v>
      </c>
      <c r="V27" s="77" t="s">
        <v>3447</v>
      </c>
      <c r="W27" s="76"/>
      <c r="X27" s="76"/>
      <c r="Y27" s="80" t="s">
        <v>5447</v>
      </c>
      <c r="Z27" s="76"/>
    </row>
    <row r="28" spans="1:26" x14ac:dyDescent="0.25">
      <c r="A28" s="61" t="s">
        <v>208</v>
      </c>
      <c r="B28" s="61" t="s">
        <v>1998</v>
      </c>
      <c r="C28" s="62"/>
      <c r="D28" s="63"/>
      <c r="E28" s="64"/>
      <c r="F28" s="65"/>
      <c r="G28" s="62"/>
      <c r="H28" s="66"/>
      <c r="I28" s="67"/>
      <c r="J28" s="67"/>
      <c r="K28" s="34" t="s">
        <v>65</v>
      </c>
      <c r="L28" s="74">
        <v>28</v>
      </c>
      <c r="M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8" s="69"/>
      <c r="O28" s="76" t="s">
        <v>2239</v>
      </c>
      <c r="P28" s="76">
        <v>43045.410219907404</v>
      </c>
      <c r="Q28" s="76" t="s">
        <v>2261</v>
      </c>
      <c r="R28" s="76"/>
      <c r="S28" s="76"/>
      <c r="T28" s="76"/>
      <c r="U28" s="76">
        <v>43045.410219907404</v>
      </c>
      <c r="V28" s="77" t="s">
        <v>3448</v>
      </c>
      <c r="W28" s="76"/>
      <c r="X28" s="76"/>
      <c r="Y28" s="80" t="s">
        <v>5448</v>
      </c>
      <c r="Z28" s="76"/>
    </row>
    <row r="29" spans="1:26" x14ac:dyDescent="0.25">
      <c r="A29" s="61" t="s">
        <v>209</v>
      </c>
      <c r="B29" s="61" t="s">
        <v>1999</v>
      </c>
      <c r="C29" s="62"/>
      <c r="D29" s="63"/>
      <c r="E29" s="64"/>
      <c r="F29" s="65"/>
      <c r="G29" s="62"/>
      <c r="H29" s="66"/>
      <c r="I29" s="67"/>
      <c r="J29" s="67"/>
      <c r="K29" s="34" t="s">
        <v>65</v>
      </c>
      <c r="L29" s="74">
        <v>29</v>
      </c>
      <c r="M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9" s="69"/>
      <c r="O29" s="76" t="s">
        <v>2239</v>
      </c>
      <c r="P29" s="76">
        <v>43045.410416666666</v>
      </c>
      <c r="Q29" s="76" t="s">
        <v>2262</v>
      </c>
      <c r="R29" s="76"/>
      <c r="S29" s="76"/>
      <c r="T29" s="76" t="s">
        <v>3269</v>
      </c>
      <c r="U29" s="76">
        <v>43045.410416666666</v>
      </c>
      <c r="V29" s="77" t="s">
        <v>3449</v>
      </c>
      <c r="W29" s="76"/>
      <c r="X29" s="76"/>
      <c r="Y29" s="80" t="s">
        <v>5449</v>
      </c>
      <c r="Z29" s="76"/>
    </row>
    <row r="30" spans="1:26" x14ac:dyDescent="0.25">
      <c r="A30" s="61" t="s">
        <v>210</v>
      </c>
      <c r="B30" s="61" t="s">
        <v>2000</v>
      </c>
      <c r="C30" s="62"/>
      <c r="D30" s="63"/>
      <c r="E30" s="64"/>
      <c r="F30" s="65"/>
      <c r="G30" s="62"/>
      <c r="H30" s="66"/>
      <c r="I30" s="67"/>
      <c r="J30" s="67"/>
      <c r="K30" s="34" t="s">
        <v>65</v>
      </c>
      <c r="L30" s="74">
        <v>30</v>
      </c>
      <c r="M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0" s="69"/>
      <c r="O30" s="76" t="s">
        <v>2239</v>
      </c>
      <c r="P30" s="76">
        <v>43045.410451388889</v>
      </c>
      <c r="Q30" s="76" t="s">
        <v>2263</v>
      </c>
      <c r="R30" s="76"/>
      <c r="S30" s="76"/>
      <c r="T30" s="76"/>
      <c r="U30" s="76">
        <v>43045.410451388889</v>
      </c>
      <c r="V30" s="77" t="s">
        <v>3450</v>
      </c>
      <c r="W30" s="76"/>
      <c r="X30" s="76"/>
      <c r="Y30" s="80" t="s">
        <v>5450</v>
      </c>
      <c r="Z30" s="76"/>
    </row>
    <row r="31" spans="1:26" x14ac:dyDescent="0.25">
      <c r="A31" s="61" t="s">
        <v>211</v>
      </c>
      <c r="B31" s="61" t="s">
        <v>1991</v>
      </c>
      <c r="C31" s="62"/>
      <c r="D31" s="63"/>
      <c r="E31" s="64"/>
      <c r="F31" s="65"/>
      <c r="G31" s="62"/>
      <c r="H31" s="66"/>
      <c r="I31" s="67"/>
      <c r="J31" s="67"/>
      <c r="K31" s="34" t="s">
        <v>65</v>
      </c>
      <c r="L31" s="74">
        <v>31</v>
      </c>
      <c r="M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1" s="69"/>
      <c r="O31" s="76" t="s">
        <v>2239</v>
      </c>
      <c r="P31" s="76">
        <v>43045.410451388889</v>
      </c>
      <c r="Q31" s="76" t="s">
        <v>2251</v>
      </c>
      <c r="R31" s="77" t="s">
        <v>3022</v>
      </c>
      <c r="S31" s="76" t="s">
        <v>3213</v>
      </c>
      <c r="T31" s="76" t="s">
        <v>3261</v>
      </c>
      <c r="U31" s="76">
        <v>43045.410451388889</v>
      </c>
      <c r="V31" s="77" t="s">
        <v>3451</v>
      </c>
      <c r="W31" s="76"/>
      <c r="X31" s="76"/>
      <c r="Y31" s="80" t="s">
        <v>5451</v>
      </c>
      <c r="Z31" s="76"/>
    </row>
    <row r="32" spans="1:26" x14ac:dyDescent="0.25">
      <c r="A32" s="61" t="s">
        <v>212</v>
      </c>
      <c r="B32" s="61" t="s">
        <v>1992</v>
      </c>
      <c r="C32" s="62"/>
      <c r="D32" s="63"/>
      <c r="E32" s="64"/>
      <c r="F32" s="65"/>
      <c r="G32" s="62"/>
      <c r="H32" s="66"/>
      <c r="I32" s="67"/>
      <c r="J32" s="67"/>
      <c r="K32" s="34" t="s">
        <v>65</v>
      </c>
      <c r="L32" s="74">
        <v>32</v>
      </c>
      <c r="M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2" s="69"/>
      <c r="O32" s="76" t="s">
        <v>2239</v>
      </c>
      <c r="P32" s="76">
        <v>43045.410590277781</v>
      </c>
      <c r="Q32" s="76" t="s">
        <v>2264</v>
      </c>
      <c r="R32" s="77" t="s">
        <v>3024</v>
      </c>
      <c r="S32" s="76" t="s">
        <v>3215</v>
      </c>
      <c r="T32" s="76" t="s">
        <v>3267</v>
      </c>
      <c r="U32" s="76">
        <v>43045.410590277781</v>
      </c>
      <c r="V32" s="77" t="s">
        <v>3452</v>
      </c>
      <c r="W32" s="76"/>
      <c r="X32" s="76"/>
      <c r="Y32" s="80" t="s">
        <v>5452</v>
      </c>
      <c r="Z32" s="76"/>
    </row>
    <row r="33" spans="1:26" x14ac:dyDescent="0.25">
      <c r="A33" s="61" t="s">
        <v>212</v>
      </c>
      <c r="B33" s="61" t="s">
        <v>1985</v>
      </c>
      <c r="C33" s="62"/>
      <c r="D33" s="63"/>
      <c r="E33" s="64"/>
      <c r="F33" s="65"/>
      <c r="G33" s="62"/>
      <c r="H33" s="66"/>
      <c r="I33" s="67"/>
      <c r="J33" s="67"/>
      <c r="K33" s="34" t="s">
        <v>65</v>
      </c>
      <c r="L33" s="74">
        <v>33</v>
      </c>
      <c r="M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3" s="69"/>
      <c r="O33" s="76" t="s">
        <v>2239</v>
      </c>
      <c r="P33" s="76">
        <v>43045.410590277781</v>
      </c>
      <c r="Q33" s="76" t="s">
        <v>2264</v>
      </c>
      <c r="R33" s="77" t="s">
        <v>3024</v>
      </c>
      <c r="S33" s="76" t="s">
        <v>3215</v>
      </c>
      <c r="T33" s="76" t="s">
        <v>3267</v>
      </c>
      <c r="U33" s="76">
        <v>43045.410590277781</v>
      </c>
      <c r="V33" s="77" t="s">
        <v>3452</v>
      </c>
      <c r="W33" s="76"/>
      <c r="X33" s="76"/>
      <c r="Y33" s="80" t="s">
        <v>5452</v>
      </c>
      <c r="Z33" s="76"/>
    </row>
    <row r="34" spans="1:26" x14ac:dyDescent="0.25">
      <c r="A34" s="61" t="s">
        <v>213</v>
      </c>
      <c r="B34" s="61" t="s">
        <v>213</v>
      </c>
      <c r="C34" s="62"/>
      <c r="D34" s="63"/>
      <c r="E34" s="64"/>
      <c r="F34" s="65"/>
      <c r="G34" s="62"/>
      <c r="H34" s="66"/>
      <c r="I34" s="67"/>
      <c r="J34" s="67"/>
      <c r="K34" s="34" t="s">
        <v>65</v>
      </c>
      <c r="L34" s="74">
        <v>34</v>
      </c>
      <c r="M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4" s="69"/>
      <c r="O34" s="76" t="s">
        <v>177</v>
      </c>
      <c r="P34" s="76">
        <v>43045.410613425927</v>
      </c>
      <c r="Q34" s="76" t="s">
        <v>2265</v>
      </c>
      <c r="R34" s="76"/>
      <c r="S34" s="76"/>
      <c r="T34" s="76" t="s">
        <v>3261</v>
      </c>
      <c r="U34" s="76">
        <v>43045.410613425927</v>
      </c>
      <c r="V34" s="77" t="s">
        <v>3453</v>
      </c>
      <c r="W34" s="76"/>
      <c r="X34" s="76"/>
      <c r="Y34" s="80" t="s">
        <v>5453</v>
      </c>
      <c r="Z34" s="76"/>
    </row>
    <row r="35" spans="1:26" x14ac:dyDescent="0.25">
      <c r="A35" s="61" t="s">
        <v>214</v>
      </c>
      <c r="B35" s="61" t="s">
        <v>1988</v>
      </c>
      <c r="C35" s="62"/>
      <c r="D35" s="63"/>
      <c r="E35" s="64"/>
      <c r="F35" s="65"/>
      <c r="G35" s="62"/>
      <c r="H35" s="66"/>
      <c r="I35" s="67"/>
      <c r="J35" s="67"/>
      <c r="K35" s="34" t="s">
        <v>65</v>
      </c>
      <c r="L35" s="74">
        <v>35</v>
      </c>
      <c r="M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5" s="69"/>
      <c r="O35" s="76" t="s">
        <v>2239</v>
      </c>
      <c r="P35" s="76">
        <v>43045.410671296297</v>
      </c>
      <c r="Q35" s="76" t="s">
        <v>2244</v>
      </c>
      <c r="R35" s="77" t="s">
        <v>3019</v>
      </c>
      <c r="S35" s="76" t="s">
        <v>3212</v>
      </c>
      <c r="T35" s="76" t="s">
        <v>3261</v>
      </c>
      <c r="U35" s="76">
        <v>43045.410671296297</v>
      </c>
      <c r="V35" s="77" t="s">
        <v>3454</v>
      </c>
      <c r="W35" s="76"/>
      <c r="X35" s="76"/>
      <c r="Y35" s="80" t="s">
        <v>5454</v>
      </c>
      <c r="Z35" s="76"/>
    </row>
    <row r="36" spans="1:26" x14ac:dyDescent="0.25">
      <c r="A36" s="61" t="s">
        <v>215</v>
      </c>
      <c r="B36" s="61" t="s">
        <v>1991</v>
      </c>
      <c r="C36" s="62"/>
      <c r="D36" s="63"/>
      <c r="E36" s="64"/>
      <c r="F36" s="65"/>
      <c r="G36" s="62"/>
      <c r="H36" s="66"/>
      <c r="I36" s="67"/>
      <c r="J36" s="67"/>
      <c r="K36" s="34" t="s">
        <v>65</v>
      </c>
      <c r="L36" s="74">
        <v>36</v>
      </c>
      <c r="M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6" s="69"/>
      <c r="O36" s="76" t="s">
        <v>2239</v>
      </c>
      <c r="P36" s="76">
        <v>43045.410729166666</v>
      </c>
      <c r="Q36" s="76" t="s">
        <v>2249</v>
      </c>
      <c r="R36" s="77" t="s">
        <v>3020</v>
      </c>
      <c r="S36" s="76" t="s">
        <v>3213</v>
      </c>
      <c r="T36" s="76" t="s">
        <v>3261</v>
      </c>
      <c r="U36" s="76">
        <v>43045.410729166666</v>
      </c>
      <c r="V36" s="77" t="s">
        <v>3455</v>
      </c>
      <c r="W36" s="76"/>
      <c r="X36" s="76"/>
      <c r="Y36" s="80" t="s">
        <v>5455</v>
      </c>
      <c r="Z36" s="76"/>
    </row>
    <row r="37" spans="1:26" x14ac:dyDescent="0.25">
      <c r="A37" s="61" t="s">
        <v>216</v>
      </c>
      <c r="B37" s="61" t="s">
        <v>2001</v>
      </c>
      <c r="C37" s="62"/>
      <c r="D37" s="63"/>
      <c r="E37" s="64"/>
      <c r="F37" s="65"/>
      <c r="G37" s="62"/>
      <c r="H37" s="66"/>
      <c r="I37" s="67"/>
      <c r="J37" s="67"/>
      <c r="K37" s="34" t="s">
        <v>65</v>
      </c>
      <c r="L37" s="74">
        <v>37</v>
      </c>
      <c r="M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7" s="69"/>
      <c r="O37" s="76" t="s">
        <v>2239</v>
      </c>
      <c r="P37" s="76">
        <v>43045.410752314812</v>
      </c>
      <c r="Q37" s="76" t="s">
        <v>2266</v>
      </c>
      <c r="R37" s="76"/>
      <c r="S37" s="76"/>
      <c r="T37" s="76" t="s">
        <v>3270</v>
      </c>
      <c r="U37" s="76">
        <v>43045.410752314812</v>
      </c>
      <c r="V37" s="77" t="s">
        <v>3456</v>
      </c>
      <c r="W37" s="76"/>
      <c r="X37" s="76"/>
      <c r="Y37" s="80" t="s">
        <v>5456</v>
      </c>
      <c r="Z37" s="76"/>
    </row>
    <row r="38" spans="1:26" x14ac:dyDescent="0.25">
      <c r="A38" s="61" t="s">
        <v>216</v>
      </c>
      <c r="B38" s="61" t="s">
        <v>2002</v>
      </c>
      <c r="C38" s="62"/>
      <c r="D38" s="63"/>
      <c r="E38" s="64"/>
      <c r="F38" s="65"/>
      <c r="G38" s="62"/>
      <c r="H38" s="66"/>
      <c r="I38" s="67"/>
      <c r="J38" s="67"/>
      <c r="K38" s="34" t="s">
        <v>65</v>
      </c>
      <c r="L38" s="74">
        <v>38</v>
      </c>
      <c r="M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8" s="69"/>
      <c r="O38" s="76" t="s">
        <v>2239</v>
      </c>
      <c r="P38" s="76">
        <v>43045.410752314812</v>
      </c>
      <c r="Q38" s="76" t="s">
        <v>2266</v>
      </c>
      <c r="R38" s="76"/>
      <c r="S38" s="76"/>
      <c r="T38" s="76" t="s">
        <v>3270</v>
      </c>
      <c r="U38" s="76">
        <v>43045.410752314812</v>
      </c>
      <c r="V38" s="77" t="s">
        <v>3456</v>
      </c>
      <c r="W38" s="76"/>
      <c r="X38" s="76"/>
      <c r="Y38" s="80" t="s">
        <v>5456</v>
      </c>
      <c r="Z38" s="76"/>
    </row>
    <row r="39" spans="1:26" x14ac:dyDescent="0.25">
      <c r="A39" s="61" t="s">
        <v>217</v>
      </c>
      <c r="B39" s="61" t="s">
        <v>1992</v>
      </c>
      <c r="C39" s="62"/>
      <c r="D39" s="63"/>
      <c r="E39" s="64"/>
      <c r="F39" s="65"/>
      <c r="G39" s="62"/>
      <c r="H39" s="66"/>
      <c r="I39" s="67"/>
      <c r="J39" s="67"/>
      <c r="K39" s="34" t="s">
        <v>65</v>
      </c>
      <c r="L39" s="74">
        <v>39</v>
      </c>
      <c r="M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9" s="69"/>
      <c r="O39" s="76" t="s">
        <v>2239</v>
      </c>
      <c r="P39" s="76">
        <v>43045.41070601852</v>
      </c>
      <c r="Q39" s="76" t="s">
        <v>2267</v>
      </c>
      <c r="R39" s="77" t="s">
        <v>3025</v>
      </c>
      <c r="S39" s="76" t="s">
        <v>3215</v>
      </c>
      <c r="T39" s="76" t="s">
        <v>3267</v>
      </c>
      <c r="U39" s="76">
        <v>43045.41070601852</v>
      </c>
      <c r="V39" s="77" t="s">
        <v>3457</v>
      </c>
      <c r="W39" s="76"/>
      <c r="X39" s="76"/>
      <c r="Y39" s="80" t="s">
        <v>5457</v>
      </c>
      <c r="Z39" s="76"/>
    </row>
    <row r="40" spans="1:26" x14ac:dyDescent="0.25">
      <c r="A40" s="61" t="s">
        <v>217</v>
      </c>
      <c r="B40" s="61" t="s">
        <v>1985</v>
      </c>
      <c r="C40" s="62"/>
      <c r="D40" s="63"/>
      <c r="E40" s="64"/>
      <c r="F40" s="65"/>
      <c r="G40" s="62"/>
      <c r="H40" s="66"/>
      <c r="I40" s="67"/>
      <c r="J40" s="67"/>
      <c r="K40" s="34" t="s">
        <v>65</v>
      </c>
      <c r="L40" s="74">
        <v>40</v>
      </c>
      <c r="M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0" s="69"/>
      <c r="O40" s="76" t="s">
        <v>2239</v>
      </c>
      <c r="P40" s="76">
        <v>43045.41070601852</v>
      </c>
      <c r="Q40" s="76" t="s">
        <v>2267</v>
      </c>
      <c r="R40" s="77" t="s">
        <v>3025</v>
      </c>
      <c r="S40" s="76" t="s">
        <v>3215</v>
      </c>
      <c r="T40" s="76" t="s">
        <v>3267</v>
      </c>
      <c r="U40" s="76">
        <v>43045.41070601852</v>
      </c>
      <c r="V40" s="77" t="s">
        <v>3457</v>
      </c>
      <c r="W40" s="76"/>
      <c r="X40" s="76"/>
      <c r="Y40" s="80" t="s">
        <v>5457</v>
      </c>
      <c r="Z40" s="76"/>
    </row>
    <row r="41" spans="1:26" x14ac:dyDescent="0.25">
      <c r="A41" s="61" t="s">
        <v>217</v>
      </c>
      <c r="B41" s="61" t="s">
        <v>1992</v>
      </c>
      <c r="C41" s="62"/>
      <c r="D41" s="63"/>
      <c r="E41" s="64"/>
      <c r="F41" s="65"/>
      <c r="G41" s="62"/>
      <c r="H41" s="66"/>
      <c r="I41" s="67"/>
      <c r="J41" s="67"/>
      <c r="K41" s="34" t="s">
        <v>65</v>
      </c>
      <c r="L41" s="74">
        <v>41</v>
      </c>
      <c r="M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1" s="69"/>
      <c r="O41" s="76" t="s">
        <v>2239</v>
      </c>
      <c r="P41" s="76">
        <v>43045.410787037035</v>
      </c>
      <c r="Q41" s="76" t="s">
        <v>2268</v>
      </c>
      <c r="R41" s="77" t="s">
        <v>3025</v>
      </c>
      <c r="S41" s="76" t="s">
        <v>3215</v>
      </c>
      <c r="T41" s="76" t="s">
        <v>3261</v>
      </c>
      <c r="U41" s="76">
        <v>43045.410787037035</v>
      </c>
      <c r="V41" s="77" t="s">
        <v>3458</v>
      </c>
      <c r="W41" s="76"/>
      <c r="X41" s="76"/>
      <c r="Y41" s="80" t="s">
        <v>5458</v>
      </c>
      <c r="Z41" s="76"/>
    </row>
    <row r="42" spans="1:26" x14ac:dyDescent="0.25">
      <c r="A42" s="61" t="s">
        <v>217</v>
      </c>
      <c r="B42" s="61" t="s">
        <v>1985</v>
      </c>
      <c r="C42" s="62"/>
      <c r="D42" s="63"/>
      <c r="E42" s="64"/>
      <c r="F42" s="65"/>
      <c r="G42" s="62"/>
      <c r="H42" s="66"/>
      <c r="I42" s="67"/>
      <c r="J42" s="67"/>
      <c r="K42" s="34" t="s">
        <v>65</v>
      </c>
      <c r="L42" s="74">
        <v>42</v>
      </c>
      <c r="M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2" s="69"/>
      <c r="O42" s="76" t="s">
        <v>2239</v>
      </c>
      <c r="P42" s="76">
        <v>43045.410787037035</v>
      </c>
      <c r="Q42" s="76" t="s">
        <v>2268</v>
      </c>
      <c r="R42" s="77" t="s">
        <v>3025</v>
      </c>
      <c r="S42" s="76" t="s">
        <v>3215</v>
      </c>
      <c r="T42" s="76" t="s">
        <v>3261</v>
      </c>
      <c r="U42" s="76">
        <v>43045.410787037035</v>
      </c>
      <c r="V42" s="77" t="s">
        <v>3458</v>
      </c>
      <c r="W42" s="76"/>
      <c r="X42" s="76"/>
      <c r="Y42" s="80" t="s">
        <v>5458</v>
      </c>
      <c r="Z42" s="76"/>
    </row>
    <row r="43" spans="1:26" x14ac:dyDescent="0.25">
      <c r="A43" s="61" t="s">
        <v>218</v>
      </c>
      <c r="B43" s="61" t="s">
        <v>1991</v>
      </c>
      <c r="C43" s="62"/>
      <c r="D43" s="63"/>
      <c r="E43" s="64"/>
      <c r="F43" s="65"/>
      <c r="G43" s="62"/>
      <c r="H43" s="66"/>
      <c r="I43" s="67"/>
      <c r="J43" s="67"/>
      <c r="K43" s="34" t="s">
        <v>65</v>
      </c>
      <c r="L43" s="74">
        <v>43</v>
      </c>
      <c r="M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3" s="69"/>
      <c r="O43" s="76" t="s">
        <v>2239</v>
      </c>
      <c r="P43" s="76">
        <v>43045.410879629628</v>
      </c>
      <c r="Q43" s="76" t="s">
        <v>2249</v>
      </c>
      <c r="R43" s="77" t="s">
        <v>3020</v>
      </c>
      <c r="S43" s="76" t="s">
        <v>3213</v>
      </c>
      <c r="T43" s="76" t="s">
        <v>3261</v>
      </c>
      <c r="U43" s="76">
        <v>43045.410879629628</v>
      </c>
      <c r="V43" s="77" t="s">
        <v>3459</v>
      </c>
      <c r="W43" s="76"/>
      <c r="X43" s="76"/>
      <c r="Y43" s="80" t="s">
        <v>5459</v>
      </c>
      <c r="Z43" s="76"/>
    </row>
    <row r="44" spans="1:26" x14ac:dyDescent="0.25">
      <c r="A44" s="61" t="s">
        <v>219</v>
      </c>
      <c r="B44" s="61" t="s">
        <v>2003</v>
      </c>
      <c r="C44" s="62"/>
      <c r="D44" s="63"/>
      <c r="E44" s="64"/>
      <c r="F44" s="65"/>
      <c r="G44" s="62"/>
      <c r="H44" s="66"/>
      <c r="I44" s="67"/>
      <c r="J44" s="67"/>
      <c r="K44" s="34" t="s">
        <v>65</v>
      </c>
      <c r="L44" s="74">
        <v>44</v>
      </c>
      <c r="M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4" s="69"/>
      <c r="O44" s="76" t="s">
        <v>2239</v>
      </c>
      <c r="P44" s="76">
        <v>43045.410960648151</v>
      </c>
      <c r="Q44" s="76" t="s">
        <v>2269</v>
      </c>
      <c r="R44" s="76"/>
      <c r="S44" s="76"/>
      <c r="T44" s="76" t="s">
        <v>3261</v>
      </c>
      <c r="U44" s="76">
        <v>43045.410960648151</v>
      </c>
      <c r="V44" s="77" t="s">
        <v>3460</v>
      </c>
      <c r="W44" s="76"/>
      <c r="X44" s="76"/>
      <c r="Y44" s="80" t="s">
        <v>5460</v>
      </c>
      <c r="Z44" s="76"/>
    </row>
    <row r="45" spans="1:26" x14ac:dyDescent="0.25">
      <c r="A45" s="61" t="s">
        <v>220</v>
      </c>
      <c r="B45" s="61" t="s">
        <v>2004</v>
      </c>
      <c r="C45" s="62"/>
      <c r="D45" s="63"/>
      <c r="E45" s="64"/>
      <c r="F45" s="65"/>
      <c r="G45" s="62"/>
      <c r="H45" s="66"/>
      <c r="I45" s="67"/>
      <c r="J45" s="67"/>
      <c r="K45" s="34" t="s">
        <v>65</v>
      </c>
      <c r="L45" s="74">
        <v>45</v>
      </c>
      <c r="M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5" s="69"/>
      <c r="O45" s="76" t="s">
        <v>2239</v>
      </c>
      <c r="P45" s="76">
        <v>43045.410983796297</v>
      </c>
      <c r="Q45" s="76" t="s">
        <v>2270</v>
      </c>
      <c r="R45" s="77" t="s">
        <v>3021</v>
      </c>
      <c r="S45" s="76" t="s">
        <v>3214</v>
      </c>
      <c r="T45" s="76"/>
      <c r="U45" s="76">
        <v>43045.410983796297</v>
      </c>
      <c r="V45" s="77" t="s">
        <v>3461</v>
      </c>
      <c r="W45" s="76"/>
      <c r="X45" s="76"/>
      <c r="Y45" s="80" t="s">
        <v>5461</v>
      </c>
      <c r="Z45" s="76"/>
    </row>
    <row r="46" spans="1:26" x14ac:dyDescent="0.25">
      <c r="A46" s="61" t="s">
        <v>221</v>
      </c>
      <c r="B46" s="61" t="s">
        <v>2005</v>
      </c>
      <c r="C46" s="62"/>
      <c r="D46" s="63"/>
      <c r="E46" s="64"/>
      <c r="F46" s="65"/>
      <c r="G46" s="62"/>
      <c r="H46" s="66"/>
      <c r="I46" s="67"/>
      <c r="J46" s="67"/>
      <c r="K46" s="34" t="s">
        <v>65</v>
      </c>
      <c r="L46" s="74">
        <v>46</v>
      </c>
      <c r="M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6" s="69"/>
      <c r="O46" s="76" t="s">
        <v>2239</v>
      </c>
      <c r="P46" s="76">
        <v>43045.411030092589</v>
      </c>
      <c r="Q46" s="76" t="s">
        <v>2271</v>
      </c>
      <c r="R46" s="77" t="s">
        <v>3026</v>
      </c>
      <c r="S46" s="76" t="s">
        <v>3216</v>
      </c>
      <c r="T46" s="76" t="s">
        <v>3271</v>
      </c>
      <c r="U46" s="76">
        <v>43045.411030092589</v>
      </c>
      <c r="V46" s="77" t="s">
        <v>3462</v>
      </c>
      <c r="W46" s="76"/>
      <c r="X46" s="76"/>
      <c r="Y46" s="80" t="s">
        <v>5462</v>
      </c>
      <c r="Z46" s="76"/>
    </row>
    <row r="47" spans="1:26" x14ac:dyDescent="0.25">
      <c r="A47" s="61" t="s">
        <v>222</v>
      </c>
      <c r="B47" s="61" t="s">
        <v>1988</v>
      </c>
      <c r="C47" s="62"/>
      <c r="D47" s="63"/>
      <c r="E47" s="64"/>
      <c r="F47" s="65"/>
      <c r="G47" s="62"/>
      <c r="H47" s="66"/>
      <c r="I47" s="67"/>
      <c r="J47" s="67"/>
      <c r="K47" s="34" t="s">
        <v>65</v>
      </c>
      <c r="L47" s="74">
        <v>47</v>
      </c>
      <c r="M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7" s="69"/>
      <c r="O47" s="76" t="s">
        <v>2239</v>
      </c>
      <c r="P47" s="76">
        <v>43045.411041666666</v>
      </c>
      <c r="Q47" s="76" t="s">
        <v>2244</v>
      </c>
      <c r="R47" s="77" t="s">
        <v>3019</v>
      </c>
      <c r="S47" s="76" t="s">
        <v>3212</v>
      </c>
      <c r="T47" s="76" t="s">
        <v>3261</v>
      </c>
      <c r="U47" s="76">
        <v>43045.411041666666</v>
      </c>
      <c r="V47" s="77" t="s">
        <v>3463</v>
      </c>
      <c r="W47" s="76"/>
      <c r="X47" s="76"/>
      <c r="Y47" s="80" t="s">
        <v>5463</v>
      </c>
      <c r="Z47" s="76"/>
    </row>
    <row r="48" spans="1:26" x14ac:dyDescent="0.25">
      <c r="A48" s="61" t="s">
        <v>223</v>
      </c>
      <c r="B48" s="61" t="s">
        <v>1992</v>
      </c>
      <c r="C48" s="62"/>
      <c r="D48" s="63"/>
      <c r="E48" s="64"/>
      <c r="F48" s="65"/>
      <c r="G48" s="62"/>
      <c r="H48" s="66"/>
      <c r="I48" s="67"/>
      <c r="J48" s="67"/>
      <c r="K48" s="34" t="s">
        <v>65</v>
      </c>
      <c r="L48" s="74">
        <v>48</v>
      </c>
      <c r="M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8" s="69"/>
      <c r="O48" s="76" t="s">
        <v>2239</v>
      </c>
      <c r="P48" s="76">
        <v>43045.411053240743</v>
      </c>
      <c r="Q48" s="76" t="s">
        <v>2272</v>
      </c>
      <c r="R48" s="77" t="s">
        <v>3027</v>
      </c>
      <c r="S48" s="76" t="s">
        <v>3215</v>
      </c>
      <c r="T48" s="76" t="s">
        <v>3267</v>
      </c>
      <c r="U48" s="76">
        <v>43045.411053240743</v>
      </c>
      <c r="V48" s="77" t="s">
        <v>3464</v>
      </c>
      <c r="W48" s="76"/>
      <c r="X48" s="76"/>
      <c r="Y48" s="80" t="s">
        <v>5464</v>
      </c>
      <c r="Z48" s="76"/>
    </row>
    <row r="49" spans="1:26" x14ac:dyDescent="0.25">
      <c r="A49" s="61" t="s">
        <v>223</v>
      </c>
      <c r="B49" s="61" t="s">
        <v>1985</v>
      </c>
      <c r="C49" s="62"/>
      <c r="D49" s="63"/>
      <c r="E49" s="64"/>
      <c r="F49" s="65"/>
      <c r="G49" s="62"/>
      <c r="H49" s="66"/>
      <c r="I49" s="67"/>
      <c r="J49" s="67"/>
      <c r="K49" s="34" t="s">
        <v>65</v>
      </c>
      <c r="L49" s="74">
        <v>49</v>
      </c>
      <c r="M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9" s="69"/>
      <c r="O49" s="76" t="s">
        <v>2239</v>
      </c>
      <c r="P49" s="76">
        <v>43045.411053240743</v>
      </c>
      <c r="Q49" s="76" t="s">
        <v>2272</v>
      </c>
      <c r="R49" s="77" t="s">
        <v>3027</v>
      </c>
      <c r="S49" s="76" t="s">
        <v>3215</v>
      </c>
      <c r="T49" s="76" t="s">
        <v>3267</v>
      </c>
      <c r="U49" s="76">
        <v>43045.411053240743</v>
      </c>
      <c r="V49" s="77" t="s">
        <v>3464</v>
      </c>
      <c r="W49" s="76"/>
      <c r="X49" s="76"/>
      <c r="Y49" s="80" t="s">
        <v>5464</v>
      </c>
      <c r="Z49" s="76"/>
    </row>
    <row r="50" spans="1:26" x14ac:dyDescent="0.25">
      <c r="A50" s="61" t="s">
        <v>224</v>
      </c>
      <c r="B50" s="61" t="s">
        <v>2006</v>
      </c>
      <c r="C50" s="62"/>
      <c r="D50" s="63"/>
      <c r="E50" s="64"/>
      <c r="F50" s="65"/>
      <c r="G50" s="62"/>
      <c r="H50" s="66"/>
      <c r="I50" s="67"/>
      <c r="J50" s="67"/>
      <c r="K50" s="34" t="s">
        <v>65</v>
      </c>
      <c r="L50" s="74">
        <v>50</v>
      </c>
      <c r="M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0" s="69"/>
      <c r="O50" s="76" t="s">
        <v>2239</v>
      </c>
      <c r="P50" s="76">
        <v>43045.411064814813</v>
      </c>
      <c r="Q50" s="76" t="s">
        <v>2273</v>
      </c>
      <c r="R50" s="76"/>
      <c r="S50" s="76"/>
      <c r="T50" s="76" t="s">
        <v>3272</v>
      </c>
      <c r="U50" s="76">
        <v>43045.411064814813</v>
      </c>
      <c r="V50" s="77" t="s">
        <v>3465</v>
      </c>
      <c r="W50" s="76"/>
      <c r="X50" s="76"/>
      <c r="Y50" s="80" t="s">
        <v>5465</v>
      </c>
      <c r="Z50" s="76"/>
    </row>
    <row r="51" spans="1:26" x14ac:dyDescent="0.25">
      <c r="A51" s="61" t="s">
        <v>225</v>
      </c>
      <c r="B51" s="61" t="s">
        <v>1991</v>
      </c>
      <c r="C51" s="62"/>
      <c r="D51" s="63"/>
      <c r="E51" s="64"/>
      <c r="F51" s="65"/>
      <c r="G51" s="62"/>
      <c r="H51" s="66"/>
      <c r="I51" s="67"/>
      <c r="J51" s="67"/>
      <c r="K51" s="34" t="s">
        <v>65</v>
      </c>
      <c r="L51" s="74">
        <v>51</v>
      </c>
      <c r="M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1" s="69"/>
      <c r="O51" s="76" t="s">
        <v>2239</v>
      </c>
      <c r="P51" s="76">
        <v>43045.411273148151</v>
      </c>
      <c r="Q51" s="76" t="s">
        <v>2249</v>
      </c>
      <c r="R51" s="77" t="s">
        <v>3020</v>
      </c>
      <c r="S51" s="76" t="s">
        <v>3213</v>
      </c>
      <c r="T51" s="76" t="s">
        <v>3261</v>
      </c>
      <c r="U51" s="76">
        <v>43045.411273148151</v>
      </c>
      <c r="V51" s="77" t="s">
        <v>3466</v>
      </c>
      <c r="W51" s="76"/>
      <c r="X51" s="76"/>
      <c r="Y51" s="80" t="s">
        <v>5466</v>
      </c>
      <c r="Z51" s="76"/>
    </row>
    <row r="52" spans="1:26" x14ac:dyDescent="0.25">
      <c r="A52" s="61" t="s">
        <v>226</v>
      </c>
      <c r="B52" s="61" t="s">
        <v>226</v>
      </c>
      <c r="C52" s="62"/>
      <c r="D52" s="63"/>
      <c r="E52" s="64"/>
      <c r="F52" s="65"/>
      <c r="G52" s="62"/>
      <c r="H52" s="66"/>
      <c r="I52" s="67"/>
      <c r="J52" s="67"/>
      <c r="K52" s="34" t="s">
        <v>65</v>
      </c>
      <c r="L52" s="74">
        <v>52</v>
      </c>
      <c r="M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2" s="69"/>
      <c r="O52" s="76" t="s">
        <v>177</v>
      </c>
      <c r="P52" s="76">
        <v>43045.411365740743</v>
      </c>
      <c r="Q52" s="76" t="s">
        <v>2274</v>
      </c>
      <c r="R52" s="76"/>
      <c r="S52" s="76"/>
      <c r="T52" s="76" t="s">
        <v>3261</v>
      </c>
      <c r="U52" s="76">
        <v>43045.411365740743</v>
      </c>
      <c r="V52" s="77" t="s">
        <v>3467</v>
      </c>
      <c r="W52" s="76"/>
      <c r="X52" s="76"/>
      <c r="Y52" s="80" t="s">
        <v>5467</v>
      </c>
      <c r="Z52" s="76"/>
    </row>
    <row r="53" spans="1:26" x14ac:dyDescent="0.25">
      <c r="A53" s="61" t="s">
        <v>227</v>
      </c>
      <c r="B53" s="61" t="s">
        <v>2007</v>
      </c>
      <c r="C53" s="62"/>
      <c r="D53" s="63"/>
      <c r="E53" s="64"/>
      <c r="F53" s="65"/>
      <c r="G53" s="62"/>
      <c r="H53" s="66"/>
      <c r="I53" s="67"/>
      <c r="J53" s="67"/>
      <c r="K53" s="34" t="s">
        <v>65</v>
      </c>
      <c r="L53" s="74">
        <v>53</v>
      </c>
      <c r="M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3" s="69"/>
      <c r="O53" s="76" t="s">
        <v>2239</v>
      </c>
      <c r="P53" s="76">
        <v>43045.411412037036</v>
      </c>
      <c r="Q53" s="76" t="s">
        <v>2275</v>
      </c>
      <c r="R53" s="77" t="s">
        <v>3028</v>
      </c>
      <c r="S53" s="76" t="s">
        <v>3215</v>
      </c>
      <c r="T53" s="76" t="s">
        <v>3273</v>
      </c>
      <c r="U53" s="76">
        <v>43045.411412037036</v>
      </c>
      <c r="V53" s="77" t="s">
        <v>3468</v>
      </c>
      <c r="W53" s="76"/>
      <c r="X53" s="76"/>
      <c r="Y53" s="80" t="s">
        <v>5468</v>
      </c>
      <c r="Z53" s="76"/>
    </row>
    <row r="54" spans="1:26" x14ac:dyDescent="0.25">
      <c r="A54" s="61" t="s">
        <v>228</v>
      </c>
      <c r="B54" s="61" t="s">
        <v>2008</v>
      </c>
      <c r="C54" s="62"/>
      <c r="D54" s="63"/>
      <c r="E54" s="64"/>
      <c r="F54" s="65"/>
      <c r="G54" s="62"/>
      <c r="H54" s="66"/>
      <c r="I54" s="67"/>
      <c r="J54" s="67"/>
      <c r="K54" s="34" t="s">
        <v>65</v>
      </c>
      <c r="L54" s="74">
        <v>54</v>
      </c>
      <c r="M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4" s="69"/>
      <c r="O54" s="76" t="s">
        <v>2239</v>
      </c>
      <c r="P54" s="76">
        <v>43045.411412037036</v>
      </c>
      <c r="Q54" s="76" t="s">
        <v>2276</v>
      </c>
      <c r="R54" s="76"/>
      <c r="S54" s="76"/>
      <c r="T54" s="76" t="s">
        <v>3261</v>
      </c>
      <c r="U54" s="76">
        <v>43045.411412037036</v>
      </c>
      <c r="V54" s="77" t="s">
        <v>3469</v>
      </c>
      <c r="W54" s="76"/>
      <c r="X54" s="76"/>
      <c r="Y54" s="80" t="s">
        <v>5469</v>
      </c>
      <c r="Z54" s="76"/>
    </row>
    <row r="55" spans="1:26" x14ac:dyDescent="0.25">
      <c r="A55" s="61" t="s">
        <v>229</v>
      </c>
      <c r="B55" s="61" t="s">
        <v>2009</v>
      </c>
      <c r="C55" s="62"/>
      <c r="D55" s="63"/>
      <c r="E55" s="64"/>
      <c r="F55" s="65"/>
      <c r="G55" s="62"/>
      <c r="H55" s="66"/>
      <c r="I55" s="67"/>
      <c r="J55" s="67"/>
      <c r="K55" s="34" t="s">
        <v>65</v>
      </c>
      <c r="L55" s="74">
        <v>55</v>
      </c>
      <c r="M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5" s="69"/>
      <c r="O55" s="76" t="s">
        <v>2239</v>
      </c>
      <c r="P55" s="76">
        <v>43045.411435185182</v>
      </c>
      <c r="Q55" s="76" t="s">
        <v>2277</v>
      </c>
      <c r="R55" s="76"/>
      <c r="S55" s="76"/>
      <c r="T55" s="76" t="s">
        <v>3261</v>
      </c>
      <c r="U55" s="76">
        <v>43045.411435185182</v>
      </c>
      <c r="V55" s="77" t="s">
        <v>3470</v>
      </c>
      <c r="W55" s="76"/>
      <c r="X55" s="76"/>
      <c r="Y55" s="80" t="s">
        <v>5470</v>
      </c>
      <c r="Z55" s="76"/>
    </row>
    <row r="56" spans="1:26" x14ac:dyDescent="0.25">
      <c r="A56" s="61" t="s">
        <v>230</v>
      </c>
      <c r="B56" s="61" t="s">
        <v>1988</v>
      </c>
      <c r="C56" s="62"/>
      <c r="D56" s="63"/>
      <c r="E56" s="64"/>
      <c r="F56" s="65"/>
      <c r="G56" s="62"/>
      <c r="H56" s="66"/>
      <c r="I56" s="67"/>
      <c r="J56" s="67"/>
      <c r="K56" s="34" t="s">
        <v>65</v>
      </c>
      <c r="L56" s="74">
        <v>56</v>
      </c>
      <c r="M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6" s="69"/>
      <c r="O56" s="76" t="s">
        <v>2239</v>
      </c>
      <c r="P56" s="76">
        <v>43045.411446759259</v>
      </c>
      <c r="Q56" s="76" t="s">
        <v>2244</v>
      </c>
      <c r="R56" s="77" t="s">
        <v>3019</v>
      </c>
      <c r="S56" s="76" t="s">
        <v>3212</v>
      </c>
      <c r="T56" s="76" t="s">
        <v>3261</v>
      </c>
      <c r="U56" s="76">
        <v>43045.411446759259</v>
      </c>
      <c r="V56" s="77" t="s">
        <v>3471</v>
      </c>
      <c r="W56" s="76"/>
      <c r="X56" s="76"/>
      <c r="Y56" s="80" t="s">
        <v>5471</v>
      </c>
      <c r="Z56" s="76"/>
    </row>
    <row r="57" spans="1:26" x14ac:dyDescent="0.25">
      <c r="A57" s="61" t="s">
        <v>231</v>
      </c>
      <c r="B57" s="61" t="s">
        <v>2010</v>
      </c>
      <c r="C57" s="62"/>
      <c r="D57" s="63"/>
      <c r="E57" s="64"/>
      <c r="F57" s="65"/>
      <c r="G57" s="62"/>
      <c r="H57" s="66"/>
      <c r="I57" s="67"/>
      <c r="J57" s="67"/>
      <c r="K57" s="34" t="s">
        <v>65</v>
      </c>
      <c r="L57" s="74">
        <v>57</v>
      </c>
      <c r="M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7" s="69"/>
      <c r="O57" s="76" t="s">
        <v>2239</v>
      </c>
      <c r="P57" s="76">
        <v>43045.411527777775</v>
      </c>
      <c r="Q57" s="76" t="s">
        <v>2278</v>
      </c>
      <c r="R57" s="76"/>
      <c r="S57" s="76"/>
      <c r="T57" s="76" t="s">
        <v>3261</v>
      </c>
      <c r="U57" s="76">
        <v>43045.411527777775</v>
      </c>
      <c r="V57" s="77" t="s">
        <v>3472</v>
      </c>
      <c r="W57" s="76"/>
      <c r="X57" s="76"/>
      <c r="Y57" s="80" t="s">
        <v>5472</v>
      </c>
      <c r="Z57" s="76"/>
    </row>
    <row r="58" spans="1:26" x14ac:dyDescent="0.25">
      <c r="A58" s="61" t="s">
        <v>232</v>
      </c>
      <c r="B58" s="61" t="s">
        <v>1992</v>
      </c>
      <c r="C58" s="62"/>
      <c r="D58" s="63"/>
      <c r="E58" s="64"/>
      <c r="F58" s="65"/>
      <c r="G58" s="62"/>
      <c r="H58" s="66"/>
      <c r="I58" s="67"/>
      <c r="J58" s="67"/>
      <c r="K58" s="34" t="s">
        <v>65</v>
      </c>
      <c r="L58" s="74">
        <v>58</v>
      </c>
      <c r="M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8" s="69"/>
      <c r="O58" s="76" t="s">
        <v>2239</v>
      </c>
      <c r="P58" s="76">
        <v>43045.410300925927</v>
      </c>
      <c r="Q58" s="76" t="s">
        <v>2279</v>
      </c>
      <c r="R58" s="77" t="s">
        <v>3029</v>
      </c>
      <c r="S58" s="76" t="s">
        <v>3217</v>
      </c>
      <c r="T58" s="76" t="s">
        <v>3267</v>
      </c>
      <c r="U58" s="76">
        <v>43045.410300925927</v>
      </c>
      <c r="V58" s="77" t="s">
        <v>3473</v>
      </c>
      <c r="W58" s="76"/>
      <c r="X58" s="76"/>
      <c r="Y58" s="80" t="s">
        <v>5473</v>
      </c>
      <c r="Z58" s="76"/>
    </row>
    <row r="59" spans="1:26" x14ac:dyDescent="0.25">
      <c r="A59" s="61" t="s">
        <v>232</v>
      </c>
      <c r="B59" s="61" t="s">
        <v>1985</v>
      </c>
      <c r="C59" s="62"/>
      <c r="D59" s="63"/>
      <c r="E59" s="64"/>
      <c r="F59" s="65"/>
      <c r="G59" s="62"/>
      <c r="H59" s="66"/>
      <c r="I59" s="67"/>
      <c r="J59" s="67"/>
      <c r="K59" s="34" t="s">
        <v>65</v>
      </c>
      <c r="L59" s="74">
        <v>59</v>
      </c>
      <c r="M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9" s="69"/>
      <c r="O59" s="76" t="s">
        <v>2239</v>
      </c>
      <c r="P59" s="76">
        <v>43045.410300925927</v>
      </c>
      <c r="Q59" s="76" t="s">
        <v>2279</v>
      </c>
      <c r="R59" s="77" t="s">
        <v>3029</v>
      </c>
      <c r="S59" s="76" t="s">
        <v>3217</v>
      </c>
      <c r="T59" s="76" t="s">
        <v>3267</v>
      </c>
      <c r="U59" s="76">
        <v>43045.410300925927</v>
      </c>
      <c r="V59" s="77" t="s">
        <v>3473</v>
      </c>
      <c r="W59" s="76"/>
      <c r="X59" s="76"/>
      <c r="Y59" s="80" t="s">
        <v>5473</v>
      </c>
      <c r="Z59" s="76"/>
    </row>
    <row r="60" spans="1:26" x14ac:dyDescent="0.25">
      <c r="A60" s="61" t="s">
        <v>232</v>
      </c>
      <c r="B60" s="61" t="s">
        <v>1992</v>
      </c>
      <c r="C60" s="62"/>
      <c r="D60" s="63"/>
      <c r="E60" s="64"/>
      <c r="F60" s="65"/>
      <c r="G60" s="62"/>
      <c r="H60" s="66"/>
      <c r="I60" s="67"/>
      <c r="J60" s="67"/>
      <c r="K60" s="34" t="s">
        <v>65</v>
      </c>
      <c r="L60" s="74">
        <v>60</v>
      </c>
      <c r="M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0" s="69"/>
      <c r="O60" s="76" t="s">
        <v>2239</v>
      </c>
      <c r="P60" s="76">
        <v>43045.411840277775</v>
      </c>
      <c r="Q60" s="76" t="s">
        <v>2280</v>
      </c>
      <c r="R60" s="77" t="s">
        <v>3030</v>
      </c>
      <c r="S60" s="76" t="s">
        <v>3215</v>
      </c>
      <c r="T60" s="76" t="s">
        <v>3261</v>
      </c>
      <c r="U60" s="76">
        <v>43045.411840277775</v>
      </c>
      <c r="V60" s="77" t="s">
        <v>3474</v>
      </c>
      <c r="W60" s="76"/>
      <c r="X60" s="76"/>
      <c r="Y60" s="80" t="s">
        <v>5474</v>
      </c>
      <c r="Z60" s="76"/>
    </row>
    <row r="61" spans="1:26" x14ac:dyDescent="0.25">
      <c r="A61" s="61" t="s">
        <v>232</v>
      </c>
      <c r="B61" s="61" t="s">
        <v>1985</v>
      </c>
      <c r="C61" s="62"/>
      <c r="D61" s="63"/>
      <c r="E61" s="64"/>
      <c r="F61" s="65"/>
      <c r="G61" s="62"/>
      <c r="H61" s="66"/>
      <c r="I61" s="67"/>
      <c r="J61" s="67"/>
      <c r="K61" s="34" t="s">
        <v>65</v>
      </c>
      <c r="L61" s="74">
        <v>61</v>
      </c>
      <c r="M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1" s="69"/>
      <c r="O61" s="76" t="s">
        <v>2239</v>
      </c>
      <c r="P61" s="76">
        <v>43045.411840277775</v>
      </c>
      <c r="Q61" s="76" t="s">
        <v>2280</v>
      </c>
      <c r="R61" s="77" t="s">
        <v>3030</v>
      </c>
      <c r="S61" s="76" t="s">
        <v>3215</v>
      </c>
      <c r="T61" s="76" t="s">
        <v>3261</v>
      </c>
      <c r="U61" s="76">
        <v>43045.411840277775</v>
      </c>
      <c r="V61" s="77" t="s">
        <v>3474</v>
      </c>
      <c r="W61" s="76"/>
      <c r="X61" s="76"/>
      <c r="Y61" s="80" t="s">
        <v>5474</v>
      </c>
      <c r="Z61" s="76"/>
    </row>
    <row r="62" spans="1:26" x14ac:dyDescent="0.25">
      <c r="A62" s="61" t="s">
        <v>233</v>
      </c>
      <c r="B62" s="61" t="s">
        <v>2011</v>
      </c>
      <c r="C62" s="62"/>
      <c r="D62" s="63"/>
      <c r="E62" s="64"/>
      <c r="F62" s="65"/>
      <c r="G62" s="62"/>
      <c r="H62" s="66"/>
      <c r="I62" s="67"/>
      <c r="J62" s="67"/>
      <c r="K62" s="34" t="s">
        <v>65</v>
      </c>
      <c r="L62" s="74">
        <v>62</v>
      </c>
      <c r="M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2" s="69"/>
      <c r="O62" s="76" t="s">
        <v>2239</v>
      </c>
      <c r="P62" s="76">
        <v>43045.411886574075</v>
      </c>
      <c r="Q62" s="76" t="s">
        <v>2281</v>
      </c>
      <c r="R62" s="76"/>
      <c r="S62" s="76"/>
      <c r="T62" s="76" t="s">
        <v>3274</v>
      </c>
      <c r="U62" s="76">
        <v>43045.411886574075</v>
      </c>
      <c r="V62" s="77" t="s">
        <v>3475</v>
      </c>
      <c r="W62" s="76"/>
      <c r="X62" s="76"/>
      <c r="Y62" s="80" t="s">
        <v>5475</v>
      </c>
      <c r="Z62" s="76"/>
    </row>
    <row r="63" spans="1:26" x14ac:dyDescent="0.25">
      <c r="A63" s="61" t="s">
        <v>234</v>
      </c>
      <c r="B63" s="61" t="s">
        <v>2012</v>
      </c>
      <c r="C63" s="62"/>
      <c r="D63" s="63"/>
      <c r="E63" s="64"/>
      <c r="F63" s="65"/>
      <c r="G63" s="62"/>
      <c r="H63" s="66"/>
      <c r="I63" s="67"/>
      <c r="J63" s="67"/>
      <c r="K63" s="34" t="s">
        <v>65</v>
      </c>
      <c r="L63" s="74">
        <v>63</v>
      </c>
      <c r="M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3" s="69"/>
      <c r="O63" s="76" t="s">
        <v>2239</v>
      </c>
      <c r="P63" s="76">
        <v>43045.412037037036</v>
      </c>
      <c r="Q63" s="76" t="s">
        <v>2282</v>
      </c>
      <c r="R63" s="76"/>
      <c r="S63" s="76"/>
      <c r="T63" s="76"/>
      <c r="U63" s="76">
        <v>43045.412037037036</v>
      </c>
      <c r="V63" s="77" t="s">
        <v>3476</v>
      </c>
      <c r="W63" s="76"/>
      <c r="X63" s="76"/>
      <c r="Y63" s="80" t="s">
        <v>5476</v>
      </c>
      <c r="Z63" s="76"/>
    </row>
    <row r="64" spans="1:26" x14ac:dyDescent="0.25">
      <c r="A64" s="61" t="s">
        <v>235</v>
      </c>
      <c r="B64" s="61" t="s">
        <v>1992</v>
      </c>
      <c r="C64" s="62"/>
      <c r="D64" s="63"/>
      <c r="E64" s="64"/>
      <c r="F64" s="65"/>
      <c r="G64" s="62"/>
      <c r="H64" s="66"/>
      <c r="I64" s="67"/>
      <c r="J64" s="67"/>
      <c r="K64" s="34" t="s">
        <v>65</v>
      </c>
      <c r="L64" s="74">
        <v>64</v>
      </c>
      <c r="M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4" s="69"/>
      <c r="O64" s="76" t="s">
        <v>2239</v>
      </c>
      <c r="P64" s="76">
        <v>43045.412175925929</v>
      </c>
      <c r="Q64" s="76" t="s">
        <v>2283</v>
      </c>
      <c r="R64" s="77" t="s">
        <v>3031</v>
      </c>
      <c r="S64" s="76" t="s">
        <v>3215</v>
      </c>
      <c r="T64" s="76" t="s">
        <v>3267</v>
      </c>
      <c r="U64" s="76">
        <v>43045.412175925929</v>
      </c>
      <c r="V64" s="77" t="s">
        <v>3477</v>
      </c>
      <c r="W64" s="76"/>
      <c r="X64" s="76"/>
      <c r="Y64" s="80" t="s">
        <v>5477</v>
      </c>
      <c r="Z64" s="76"/>
    </row>
    <row r="65" spans="1:26" x14ac:dyDescent="0.25">
      <c r="A65" s="61" t="s">
        <v>235</v>
      </c>
      <c r="B65" s="61" t="s">
        <v>1985</v>
      </c>
      <c r="C65" s="62"/>
      <c r="D65" s="63"/>
      <c r="E65" s="64"/>
      <c r="F65" s="65"/>
      <c r="G65" s="62"/>
      <c r="H65" s="66"/>
      <c r="I65" s="67"/>
      <c r="J65" s="67"/>
      <c r="K65" s="34" t="s">
        <v>65</v>
      </c>
      <c r="L65" s="74">
        <v>65</v>
      </c>
      <c r="M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5" s="69"/>
      <c r="O65" s="76" t="s">
        <v>2239</v>
      </c>
      <c r="P65" s="76">
        <v>43045.412175925929</v>
      </c>
      <c r="Q65" s="76" t="s">
        <v>2283</v>
      </c>
      <c r="R65" s="77" t="s">
        <v>3031</v>
      </c>
      <c r="S65" s="76" t="s">
        <v>3215</v>
      </c>
      <c r="T65" s="76" t="s">
        <v>3267</v>
      </c>
      <c r="U65" s="76">
        <v>43045.412175925929</v>
      </c>
      <c r="V65" s="77" t="s">
        <v>3477</v>
      </c>
      <c r="W65" s="76"/>
      <c r="X65" s="76"/>
      <c r="Y65" s="80" t="s">
        <v>5477</v>
      </c>
      <c r="Z65" s="76"/>
    </row>
    <row r="66" spans="1:26" x14ac:dyDescent="0.25">
      <c r="A66" s="61" t="s">
        <v>236</v>
      </c>
      <c r="B66" s="61" t="s">
        <v>1985</v>
      </c>
      <c r="C66" s="62"/>
      <c r="D66" s="63"/>
      <c r="E66" s="64"/>
      <c r="F66" s="65"/>
      <c r="G66" s="62"/>
      <c r="H66" s="66"/>
      <c r="I66" s="67"/>
      <c r="J66" s="67"/>
      <c r="K66" s="34" t="s">
        <v>65</v>
      </c>
      <c r="L66" s="74">
        <v>66</v>
      </c>
      <c r="M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6" s="69"/>
      <c r="O66" s="76" t="s">
        <v>2239</v>
      </c>
      <c r="P66" s="76">
        <v>43045.412210648145</v>
      </c>
      <c r="Q66" s="76" t="s">
        <v>2284</v>
      </c>
      <c r="R66" s="76"/>
      <c r="S66" s="76"/>
      <c r="T66" s="76" t="s">
        <v>3275</v>
      </c>
      <c r="U66" s="76">
        <v>43045.412210648145</v>
      </c>
      <c r="V66" s="77" t="s">
        <v>3478</v>
      </c>
      <c r="W66" s="76"/>
      <c r="X66" s="76"/>
      <c r="Y66" s="80" t="s">
        <v>5478</v>
      </c>
      <c r="Z66" s="76"/>
    </row>
    <row r="67" spans="1:26" x14ac:dyDescent="0.25">
      <c r="A67" s="61" t="s">
        <v>237</v>
      </c>
      <c r="B67" s="61" t="s">
        <v>2013</v>
      </c>
      <c r="C67" s="62"/>
      <c r="D67" s="63"/>
      <c r="E67" s="64"/>
      <c r="F67" s="65"/>
      <c r="G67" s="62"/>
      <c r="H67" s="66"/>
      <c r="I67" s="67"/>
      <c r="J67" s="67"/>
      <c r="K67" s="34" t="s">
        <v>65</v>
      </c>
      <c r="L67" s="74">
        <v>67</v>
      </c>
      <c r="M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7" s="69"/>
      <c r="O67" s="76" t="s">
        <v>2239</v>
      </c>
      <c r="P67" s="76">
        <v>43045.41233796296</v>
      </c>
      <c r="Q67" s="76" t="s">
        <v>2285</v>
      </c>
      <c r="R67" s="76"/>
      <c r="S67" s="76"/>
      <c r="T67" s="76" t="s">
        <v>3261</v>
      </c>
      <c r="U67" s="76">
        <v>43045.41233796296</v>
      </c>
      <c r="V67" s="77" t="s">
        <v>3479</v>
      </c>
      <c r="W67" s="76"/>
      <c r="X67" s="76"/>
      <c r="Y67" s="80" t="s">
        <v>5479</v>
      </c>
      <c r="Z67" s="76"/>
    </row>
    <row r="68" spans="1:26" x14ac:dyDescent="0.25">
      <c r="A68" s="61" t="s">
        <v>237</v>
      </c>
      <c r="B68" s="61" t="s">
        <v>2014</v>
      </c>
      <c r="C68" s="62"/>
      <c r="D68" s="63"/>
      <c r="E68" s="64"/>
      <c r="F68" s="65"/>
      <c r="G68" s="62"/>
      <c r="H68" s="66"/>
      <c r="I68" s="67"/>
      <c r="J68" s="67"/>
      <c r="K68" s="34" t="s">
        <v>65</v>
      </c>
      <c r="L68" s="74">
        <v>68</v>
      </c>
      <c r="M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8" s="69"/>
      <c r="O68" s="76" t="s">
        <v>2239</v>
      </c>
      <c r="P68" s="76">
        <v>43045.41233796296</v>
      </c>
      <c r="Q68" s="76" t="s">
        <v>2285</v>
      </c>
      <c r="R68" s="76"/>
      <c r="S68" s="76"/>
      <c r="T68" s="76" t="s">
        <v>3261</v>
      </c>
      <c r="U68" s="76">
        <v>43045.41233796296</v>
      </c>
      <c r="V68" s="77" t="s">
        <v>3479</v>
      </c>
      <c r="W68" s="76"/>
      <c r="X68" s="76"/>
      <c r="Y68" s="80" t="s">
        <v>5479</v>
      </c>
      <c r="Z68" s="76"/>
    </row>
    <row r="69" spans="1:26" x14ac:dyDescent="0.25">
      <c r="A69" s="61" t="s">
        <v>237</v>
      </c>
      <c r="B69" s="61" t="s">
        <v>2015</v>
      </c>
      <c r="C69" s="62"/>
      <c r="D69" s="63"/>
      <c r="E69" s="64"/>
      <c r="F69" s="65"/>
      <c r="G69" s="62"/>
      <c r="H69" s="66"/>
      <c r="I69" s="67"/>
      <c r="J69" s="67"/>
      <c r="K69" s="34" t="s">
        <v>65</v>
      </c>
      <c r="L69" s="74">
        <v>69</v>
      </c>
      <c r="M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9" s="69"/>
      <c r="O69" s="76" t="s">
        <v>2239</v>
      </c>
      <c r="P69" s="76">
        <v>43045.41233796296</v>
      </c>
      <c r="Q69" s="76" t="s">
        <v>2285</v>
      </c>
      <c r="R69" s="76"/>
      <c r="S69" s="76"/>
      <c r="T69" s="76" t="s">
        <v>3261</v>
      </c>
      <c r="U69" s="76">
        <v>43045.41233796296</v>
      </c>
      <c r="V69" s="77" t="s">
        <v>3479</v>
      </c>
      <c r="W69" s="76"/>
      <c r="X69" s="76"/>
      <c r="Y69" s="80" t="s">
        <v>5479</v>
      </c>
      <c r="Z69" s="76"/>
    </row>
    <row r="70" spans="1:26" x14ac:dyDescent="0.25">
      <c r="A70" s="61" t="s">
        <v>237</v>
      </c>
      <c r="B70" s="61" t="s">
        <v>2016</v>
      </c>
      <c r="C70" s="62"/>
      <c r="D70" s="63"/>
      <c r="E70" s="64"/>
      <c r="F70" s="65"/>
      <c r="G70" s="62"/>
      <c r="H70" s="66"/>
      <c r="I70" s="67"/>
      <c r="J70" s="67"/>
      <c r="K70" s="34" t="s">
        <v>65</v>
      </c>
      <c r="L70" s="74">
        <v>70</v>
      </c>
      <c r="M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0" s="69"/>
      <c r="O70" s="76" t="s">
        <v>2239</v>
      </c>
      <c r="P70" s="76">
        <v>43045.41233796296</v>
      </c>
      <c r="Q70" s="76" t="s">
        <v>2285</v>
      </c>
      <c r="R70" s="76"/>
      <c r="S70" s="76"/>
      <c r="T70" s="76" t="s">
        <v>3261</v>
      </c>
      <c r="U70" s="76">
        <v>43045.41233796296</v>
      </c>
      <c r="V70" s="77" t="s">
        <v>3479</v>
      </c>
      <c r="W70" s="76"/>
      <c r="X70" s="76"/>
      <c r="Y70" s="80" t="s">
        <v>5479</v>
      </c>
      <c r="Z70" s="76"/>
    </row>
    <row r="71" spans="1:26" x14ac:dyDescent="0.25">
      <c r="A71" s="61" t="s">
        <v>237</v>
      </c>
      <c r="B71" s="61" t="s">
        <v>2017</v>
      </c>
      <c r="C71" s="62"/>
      <c r="D71" s="63"/>
      <c r="E71" s="64"/>
      <c r="F71" s="65"/>
      <c r="G71" s="62"/>
      <c r="H71" s="66"/>
      <c r="I71" s="67"/>
      <c r="J71" s="67"/>
      <c r="K71" s="34" t="s">
        <v>65</v>
      </c>
      <c r="L71" s="74">
        <v>71</v>
      </c>
      <c r="M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1" s="69"/>
      <c r="O71" s="76" t="s">
        <v>2239</v>
      </c>
      <c r="P71" s="76">
        <v>43045.41233796296</v>
      </c>
      <c r="Q71" s="76" t="s">
        <v>2285</v>
      </c>
      <c r="R71" s="76"/>
      <c r="S71" s="76"/>
      <c r="T71" s="76" t="s">
        <v>3261</v>
      </c>
      <c r="U71" s="76">
        <v>43045.41233796296</v>
      </c>
      <c r="V71" s="77" t="s">
        <v>3479</v>
      </c>
      <c r="W71" s="76"/>
      <c r="X71" s="76"/>
      <c r="Y71" s="80" t="s">
        <v>5479</v>
      </c>
      <c r="Z71" s="76"/>
    </row>
    <row r="72" spans="1:26" x14ac:dyDescent="0.25">
      <c r="A72" s="61" t="s">
        <v>238</v>
      </c>
      <c r="B72" s="61" t="s">
        <v>238</v>
      </c>
      <c r="C72" s="62"/>
      <c r="D72" s="63"/>
      <c r="E72" s="64"/>
      <c r="F72" s="65"/>
      <c r="G72" s="62"/>
      <c r="H72" s="66"/>
      <c r="I72" s="67"/>
      <c r="J72" s="67"/>
      <c r="K72" s="34" t="s">
        <v>65</v>
      </c>
      <c r="L72" s="74">
        <v>72</v>
      </c>
      <c r="M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2" s="69"/>
      <c r="O72" s="76" t="s">
        <v>177</v>
      </c>
      <c r="P72" s="76">
        <v>43045.41233796296</v>
      </c>
      <c r="Q72" s="76" t="s">
        <v>2286</v>
      </c>
      <c r="R72" s="76"/>
      <c r="S72" s="76"/>
      <c r="T72" s="76"/>
      <c r="U72" s="76">
        <v>43045.41233796296</v>
      </c>
      <c r="V72" s="77" t="s">
        <v>3480</v>
      </c>
      <c r="W72" s="76"/>
      <c r="X72" s="76"/>
      <c r="Y72" s="80" t="s">
        <v>5480</v>
      </c>
      <c r="Z72" s="76"/>
    </row>
    <row r="73" spans="1:26" x14ac:dyDescent="0.25">
      <c r="A73" s="61" t="s">
        <v>239</v>
      </c>
      <c r="B73" s="61" t="s">
        <v>239</v>
      </c>
      <c r="C73" s="62"/>
      <c r="D73" s="63"/>
      <c r="E73" s="64"/>
      <c r="F73" s="65"/>
      <c r="G73" s="62"/>
      <c r="H73" s="66"/>
      <c r="I73" s="67"/>
      <c r="J73" s="67"/>
      <c r="K73" s="34" t="s">
        <v>65</v>
      </c>
      <c r="L73" s="74">
        <v>73</v>
      </c>
      <c r="M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3" s="69"/>
      <c r="O73" s="76" t="s">
        <v>177</v>
      </c>
      <c r="P73" s="76">
        <v>43045.41238425926</v>
      </c>
      <c r="Q73" s="76" t="s">
        <v>2287</v>
      </c>
      <c r="R73" s="77" t="s">
        <v>3032</v>
      </c>
      <c r="S73" s="76" t="s">
        <v>3218</v>
      </c>
      <c r="T73" s="76" t="s">
        <v>3261</v>
      </c>
      <c r="U73" s="76">
        <v>43045.41238425926</v>
      </c>
      <c r="V73" s="77" t="s">
        <v>3481</v>
      </c>
      <c r="W73" s="76"/>
      <c r="X73" s="76"/>
      <c r="Y73" s="80" t="s">
        <v>5481</v>
      </c>
      <c r="Z73" s="76"/>
    </row>
    <row r="74" spans="1:26" x14ac:dyDescent="0.25">
      <c r="A74" s="61" t="s">
        <v>240</v>
      </c>
      <c r="B74" s="61" t="s">
        <v>2009</v>
      </c>
      <c r="C74" s="62"/>
      <c r="D74" s="63"/>
      <c r="E74" s="64"/>
      <c r="F74" s="65"/>
      <c r="G74" s="62"/>
      <c r="H74" s="66"/>
      <c r="I74" s="67"/>
      <c r="J74" s="67"/>
      <c r="K74" s="34" t="s">
        <v>65</v>
      </c>
      <c r="L74" s="74">
        <v>74</v>
      </c>
      <c r="M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4" s="69"/>
      <c r="O74" s="76" t="s">
        <v>2239</v>
      </c>
      <c r="P74" s="76">
        <v>43045.412430555552</v>
      </c>
      <c r="Q74" s="76" t="s">
        <v>2277</v>
      </c>
      <c r="R74" s="76"/>
      <c r="S74" s="76"/>
      <c r="T74" s="76" t="s">
        <v>3261</v>
      </c>
      <c r="U74" s="76">
        <v>43045.412430555552</v>
      </c>
      <c r="V74" s="77" t="s">
        <v>3482</v>
      </c>
      <c r="W74" s="76"/>
      <c r="X74" s="76"/>
      <c r="Y74" s="80" t="s">
        <v>5482</v>
      </c>
      <c r="Z74" s="76"/>
    </row>
    <row r="75" spans="1:26" x14ac:dyDescent="0.25">
      <c r="A75" s="61" t="s">
        <v>241</v>
      </c>
      <c r="B75" s="61" t="s">
        <v>2018</v>
      </c>
      <c r="C75" s="62"/>
      <c r="D75" s="63"/>
      <c r="E75" s="64"/>
      <c r="F75" s="65"/>
      <c r="G75" s="62"/>
      <c r="H75" s="66"/>
      <c r="I75" s="67"/>
      <c r="J75" s="67"/>
      <c r="K75" s="34" t="s">
        <v>65</v>
      </c>
      <c r="L75" s="74">
        <v>75</v>
      </c>
      <c r="M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5" s="69"/>
      <c r="O75" s="76" t="s">
        <v>2239</v>
      </c>
      <c r="P75" s="76">
        <v>43045.412430555552</v>
      </c>
      <c r="Q75" s="76" t="s">
        <v>2288</v>
      </c>
      <c r="R75" s="76"/>
      <c r="S75" s="76"/>
      <c r="T75" s="76" t="s">
        <v>3261</v>
      </c>
      <c r="U75" s="76">
        <v>43045.412430555552</v>
      </c>
      <c r="V75" s="77" t="s">
        <v>3483</v>
      </c>
      <c r="W75" s="76"/>
      <c r="X75" s="76"/>
      <c r="Y75" s="80" t="s">
        <v>5483</v>
      </c>
      <c r="Z75" s="76"/>
    </row>
    <row r="76" spans="1:26" x14ac:dyDescent="0.25">
      <c r="A76" s="61" t="s">
        <v>242</v>
      </c>
      <c r="B76" s="61" t="s">
        <v>2019</v>
      </c>
      <c r="C76" s="62"/>
      <c r="D76" s="63"/>
      <c r="E76" s="64"/>
      <c r="F76" s="65"/>
      <c r="G76" s="62"/>
      <c r="H76" s="66"/>
      <c r="I76" s="67"/>
      <c r="J76" s="67"/>
      <c r="K76" s="34" t="s">
        <v>65</v>
      </c>
      <c r="L76" s="74">
        <v>76</v>
      </c>
      <c r="M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6" s="69"/>
      <c r="O76" s="76" t="s">
        <v>2239</v>
      </c>
      <c r="P76" s="76">
        <v>43045.411979166667</v>
      </c>
      <c r="Q76" s="76" t="s">
        <v>2289</v>
      </c>
      <c r="R76" s="77" t="s">
        <v>3033</v>
      </c>
      <c r="S76" s="76" t="s">
        <v>3219</v>
      </c>
      <c r="T76" s="76" t="s">
        <v>3276</v>
      </c>
      <c r="U76" s="76">
        <v>43045.411979166667</v>
      </c>
      <c r="V76" s="77" t="s">
        <v>3484</v>
      </c>
      <c r="W76" s="76"/>
      <c r="X76" s="76"/>
      <c r="Y76" s="80" t="s">
        <v>5484</v>
      </c>
      <c r="Z76" s="76"/>
    </row>
    <row r="77" spans="1:26" x14ac:dyDescent="0.25">
      <c r="A77" s="61" t="s">
        <v>242</v>
      </c>
      <c r="B77" s="61" t="s">
        <v>2020</v>
      </c>
      <c r="C77" s="62"/>
      <c r="D77" s="63"/>
      <c r="E77" s="64"/>
      <c r="F77" s="65"/>
      <c r="G77" s="62"/>
      <c r="H77" s="66"/>
      <c r="I77" s="67"/>
      <c r="J77" s="67"/>
      <c r="K77" s="34" t="s">
        <v>65</v>
      </c>
      <c r="L77" s="74">
        <v>77</v>
      </c>
      <c r="M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7" s="69"/>
      <c r="O77" s="76" t="s">
        <v>2239</v>
      </c>
      <c r="P77" s="76">
        <v>43045.412430555552</v>
      </c>
      <c r="Q77" s="76" t="s">
        <v>2290</v>
      </c>
      <c r="R77" s="76"/>
      <c r="S77" s="76"/>
      <c r="T77" s="76" t="s">
        <v>3261</v>
      </c>
      <c r="U77" s="76">
        <v>43045.412430555552</v>
      </c>
      <c r="V77" s="77" t="s">
        <v>3485</v>
      </c>
      <c r="W77" s="76"/>
      <c r="X77" s="76"/>
      <c r="Y77" s="80" t="s">
        <v>5485</v>
      </c>
      <c r="Z77" s="76"/>
    </row>
    <row r="78" spans="1:26" x14ac:dyDescent="0.25">
      <c r="A78" s="61" t="s">
        <v>243</v>
      </c>
      <c r="B78" s="61" t="s">
        <v>1991</v>
      </c>
      <c r="C78" s="62"/>
      <c r="D78" s="63"/>
      <c r="E78" s="64"/>
      <c r="F78" s="65"/>
      <c r="G78" s="62"/>
      <c r="H78" s="66"/>
      <c r="I78" s="67"/>
      <c r="J78" s="67"/>
      <c r="K78" s="34" t="s">
        <v>65</v>
      </c>
      <c r="L78" s="74">
        <v>78</v>
      </c>
      <c r="M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8" s="69"/>
      <c r="O78" s="76" t="s">
        <v>2239</v>
      </c>
      <c r="P78" s="76">
        <v>43045.412465277775</v>
      </c>
      <c r="Q78" s="76" t="s">
        <v>2249</v>
      </c>
      <c r="R78" s="77" t="s">
        <v>3020</v>
      </c>
      <c r="S78" s="76" t="s">
        <v>3213</v>
      </c>
      <c r="T78" s="76" t="s">
        <v>3261</v>
      </c>
      <c r="U78" s="76">
        <v>43045.412465277775</v>
      </c>
      <c r="V78" s="77" t="s">
        <v>3486</v>
      </c>
      <c r="W78" s="76"/>
      <c r="X78" s="76"/>
      <c r="Y78" s="80" t="s">
        <v>5486</v>
      </c>
      <c r="Z78" s="76"/>
    </row>
    <row r="79" spans="1:26" x14ac:dyDescent="0.25">
      <c r="A79" s="61" t="s">
        <v>244</v>
      </c>
      <c r="B79" s="61" t="s">
        <v>2019</v>
      </c>
      <c r="C79" s="62"/>
      <c r="D79" s="63"/>
      <c r="E79" s="64"/>
      <c r="F79" s="65"/>
      <c r="G79" s="62"/>
      <c r="H79" s="66"/>
      <c r="I79" s="67"/>
      <c r="J79" s="67"/>
      <c r="K79" s="34" t="s">
        <v>65</v>
      </c>
      <c r="L79" s="74">
        <v>79</v>
      </c>
      <c r="M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9" s="69"/>
      <c r="O79" s="76" t="s">
        <v>2239</v>
      </c>
      <c r="P79" s="76">
        <v>43045.412418981483</v>
      </c>
      <c r="Q79" s="76" t="s">
        <v>2289</v>
      </c>
      <c r="R79" s="77" t="s">
        <v>3033</v>
      </c>
      <c r="S79" s="76" t="s">
        <v>3219</v>
      </c>
      <c r="T79" s="76" t="s">
        <v>3276</v>
      </c>
      <c r="U79" s="76">
        <v>43045.412418981483</v>
      </c>
      <c r="V79" s="77" t="s">
        <v>3487</v>
      </c>
      <c r="W79" s="76"/>
      <c r="X79" s="76"/>
      <c r="Y79" s="80" t="s">
        <v>5487</v>
      </c>
      <c r="Z79" s="76"/>
    </row>
    <row r="80" spans="1:26" x14ac:dyDescent="0.25">
      <c r="A80" s="61" t="s">
        <v>244</v>
      </c>
      <c r="B80" s="61" t="s">
        <v>2020</v>
      </c>
      <c r="C80" s="62"/>
      <c r="D80" s="63"/>
      <c r="E80" s="64"/>
      <c r="F80" s="65"/>
      <c r="G80" s="62"/>
      <c r="H80" s="66"/>
      <c r="I80" s="67"/>
      <c r="J80" s="67"/>
      <c r="K80" s="34" t="s">
        <v>65</v>
      </c>
      <c r="L80" s="74">
        <v>80</v>
      </c>
      <c r="M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0" s="69"/>
      <c r="O80" s="76" t="s">
        <v>2239</v>
      </c>
      <c r="P80" s="76">
        <v>43045.412476851852</v>
      </c>
      <c r="Q80" s="76" t="s">
        <v>2290</v>
      </c>
      <c r="R80" s="76"/>
      <c r="S80" s="76"/>
      <c r="T80" s="76" t="s">
        <v>3261</v>
      </c>
      <c r="U80" s="76">
        <v>43045.412476851852</v>
      </c>
      <c r="V80" s="77" t="s">
        <v>3488</v>
      </c>
      <c r="W80" s="76"/>
      <c r="X80" s="76"/>
      <c r="Y80" s="80" t="s">
        <v>5488</v>
      </c>
      <c r="Z80" s="76"/>
    </row>
    <row r="81" spans="1:26" x14ac:dyDescent="0.25">
      <c r="A81" s="61" t="s">
        <v>245</v>
      </c>
      <c r="B81" s="61" t="s">
        <v>1987</v>
      </c>
      <c r="C81" s="62"/>
      <c r="D81" s="63"/>
      <c r="E81" s="64"/>
      <c r="F81" s="65"/>
      <c r="G81" s="62"/>
      <c r="H81" s="66"/>
      <c r="I81" s="67"/>
      <c r="J81" s="67"/>
      <c r="K81" s="34" t="s">
        <v>65</v>
      </c>
      <c r="L81" s="74">
        <v>81</v>
      </c>
      <c r="M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1" s="69"/>
      <c r="O81" s="76" t="s">
        <v>2239</v>
      </c>
      <c r="P81" s="76">
        <v>43045.412534722222</v>
      </c>
      <c r="Q81" s="76" t="s">
        <v>2242</v>
      </c>
      <c r="R81" s="76"/>
      <c r="S81" s="76"/>
      <c r="T81" s="76" t="s">
        <v>3262</v>
      </c>
      <c r="U81" s="76">
        <v>43045.412534722222</v>
      </c>
      <c r="V81" s="77" t="s">
        <v>3489</v>
      </c>
      <c r="W81" s="76"/>
      <c r="X81" s="76"/>
      <c r="Y81" s="80" t="s">
        <v>5489</v>
      </c>
      <c r="Z81" s="76"/>
    </row>
    <row r="82" spans="1:26" x14ac:dyDescent="0.25">
      <c r="A82" s="61" t="s">
        <v>246</v>
      </c>
      <c r="B82" s="61" t="s">
        <v>2021</v>
      </c>
      <c r="C82" s="62"/>
      <c r="D82" s="63"/>
      <c r="E82" s="64"/>
      <c r="F82" s="65"/>
      <c r="G82" s="62"/>
      <c r="H82" s="66"/>
      <c r="I82" s="67"/>
      <c r="J82" s="67"/>
      <c r="K82" s="34" t="s">
        <v>65</v>
      </c>
      <c r="L82" s="74">
        <v>82</v>
      </c>
      <c r="M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2" s="69"/>
      <c r="O82" s="76" t="s">
        <v>2239</v>
      </c>
      <c r="P82" s="76">
        <v>43045.412708333337</v>
      </c>
      <c r="Q82" s="76" t="s">
        <v>2291</v>
      </c>
      <c r="R82" s="76"/>
      <c r="S82" s="76"/>
      <c r="T82" s="76" t="s">
        <v>3261</v>
      </c>
      <c r="U82" s="76">
        <v>43045.412708333337</v>
      </c>
      <c r="V82" s="77" t="s">
        <v>3490</v>
      </c>
      <c r="W82" s="76"/>
      <c r="X82" s="76"/>
      <c r="Y82" s="80" t="s">
        <v>5490</v>
      </c>
      <c r="Z82" s="76"/>
    </row>
    <row r="83" spans="1:26" x14ac:dyDescent="0.25">
      <c r="A83" s="61" t="s">
        <v>247</v>
      </c>
      <c r="B83" s="61" t="s">
        <v>1988</v>
      </c>
      <c r="C83" s="62"/>
      <c r="D83" s="63"/>
      <c r="E83" s="64"/>
      <c r="F83" s="65"/>
      <c r="G83" s="62"/>
      <c r="H83" s="66"/>
      <c r="I83" s="67"/>
      <c r="J83" s="67"/>
      <c r="K83" s="34" t="s">
        <v>65</v>
      </c>
      <c r="L83" s="74">
        <v>83</v>
      </c>
      <c r="M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3" s="69"/>
      <c r="O83" s="76" t="s">
        <v>2239</v>
      </c>
      <c r="P83" s="76">
        <v>43045.412754629629</v>
      </c>
      <c r="Q83" s="76" t="s">
        <v>2244</v>
      </c>
      <c r="R83" s="77" t="s">
        <v>3019</v>
      </c>
      <c r="S83" s="76" t="s">
        <v>3212</v>
      </c>
      <c r="T83" s="76" t="s">
        <v>3261</v>
      </c>
      <c r="U83" s="76">
        <v>43045.412754629629</v>
      </c>
      <c r="V83" s="77" t="s">
        <v>3491</v>
      </c>
      <c r="W83" s="76"/>
      <c r="X83" s="76"/>
      <c r="Y83" s="80" t="s">
        <v>5491</v>
      </c>
      <c r="Z83" s="76"/>
    </row>
    <row r="84" spans="1:26" x14ac:dyDescent="0.25">
      <c r="A84" s="61" t="s">
        <v>248</v>
      </c>
      <c r="B84" s="61" t="s">
        <v>1991</v>
      </c>
      <c r="C84" s="62"/>
      <c r="D84" s="63"/>
      <c r="E84" s="64"/>
      <c r="F84" s="65"/>
      <c r="G84" s="62"/>
      <c r="H84" s="66"/>
      <c r="I84" s="67"/>
      <c r="J84" s="67"/>
      <c r="K84" s="34" t="s">
        <v>65</v>
      </c>
      <c r="L84" s="74">
        <v>84</v>
      </c>
      <c r="M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4" s="69"/>
      <c r="O84" s="76" t="s">
        <v>2239</v>
      </c>
      <c r="P84" s="76">
        <v>43045.412974537037</v>
      </c>
      <c r="Q84" s="76" t="s">
        <v>2249</v>
      </c>
      <c r="R84" s="77" t="s">
        <v>3020</v>
      </c>
      <c r="S84" s="76" t="s">
        <v>3213</v>
      </c>
      <c r="T84" s="76" t="s">
        <v>3261</v>
      </c>
      <c r="U84" s="76">
        <v>43045.412974537037</v>
      </c>
      <c r="V84" s="77" t="s">
        <v>3492</v>
      </c>
      <c r="W84" s="76"/>
      <c r="X84" s="76"/>
      <c r="Y84" s="80" t="s">
        <v>5492</v>
      </c>
      <c r="Z84" s="76"/>
    </row>
    <row r="85" spans="1:26" x14ac:dyDescent="0.25">
      <c r="A85" s="61" t="s">
        <v>249</v>
      </c>
      <c r="B85" s="61" t="s">
        <v>1992</v>
      </c>
      <c r="C85" s="62"/>
      <c r="D85" s="63"/>
      <c r="E85" s="64"/>
      <c r="F85" s="65"/>
      <c r="G85" s="62"/>
      <c r="H85" s="66"/>
      <c r="I85" s="67"/>
      <c r="J85" s="67"/>
      <c r="K85" s="34" t="s">
        <v>65</v>
      </c>
      <c r="L85" s="74">
        <v>85</v>
      </c>
      <c r="M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5" s="69"/>
      <c r="O85" s="76" t="s">
        <v>2239</v>
      </c>
      <c r="P85" s="76">
        <v>43045.412893518522</v>
      </c>
      <c r="Q85" s="76" t="s">
        <v>2292</v>
      </c>
      <c r="R85" s="77" t="s">
        <v>3034</v>
      </c>
      <c r="S85" s="76" t="s">
        <v>3215</v>
      </c>
      <c r="T85" s="76" t="s">
        <v>3267</v>
      </c>
      <c r="U85" s="76">
        <v>43045.412893518522</v>
      </c>
      <c r="V85" s="77" t="s">
        <v>3493</v>
      </c>
      <c r="W85" s="76"/>
      <c r="X85" s="76"/>
      <c r="Y85" s="80" t="s">
        <v>5493</v>
      </c>
      <c r="Z85" s="76"/>
    </row>
    <row r="86" spans="1:26" x14ac:dyDescent="0.25">
      <c r="A86" s="61" t="s">
        <v>249</v>
      </c>
      <c r="B86" s="61" t="s">
        <v>1985</v>
      </c>
      <c r="C86" s="62"/>
      <c r="D86" s="63"/>
      <c r="E86" s="64"/>
      <c r="F86" s="65"/>
      <c r="G86" s="62"/>
      <c r="H86" s="66"/>
      <c r="I86" s="67"/>
      <c r="J86" s="67"/>
      <c r="K86" s="34" t="s">
        <v>65</v>
      </c>
      <c r="L86" s="74">
        <v>86</v>
      </c>
      <c r="M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6" s="69"/>
      <c r="O86" s="76" t="s">
        <v>2239</v>
      </c>
      <c r="P86" s="76">
        <v>43045.412893518522</v>
      </c>
      <c r="Q86" s="76" t="s">
        <v>2292</v>
      </c>
      <c r="R86" s="77" t="s">
        <v>3034</v>
      </c>
      <c r="S86" s="76" t="s">
        <v>3215</v>
      </c>
      <c r="T86" s="76" t="s">
        <v>3267</v>
      </c>
      <c r="U86" s="76">
        <v>43045.412893518522</v>
      </c>
      <c r="V86" s="77" t="s">
        <v>3493</v>
      </c>
      <c r="W86" s="76"/>
      <c r="X86" s="76"/>
      <c r="Y86" s="80" t="s">
        <v>5493</v>
      </c>
      <c r="Z86" s="76"/>
    </row>
    <row r="87" spans="1:26" x14ac:dyDescent="0.25">
      <c r="A87" s="61" t="s">
        <v>249</v>
      </c>
      <c r="B87" s="61" t="s">
        <v>1992</v>
      </c>
      <c r="C87" s="62"/>
      <c r="D87" s="63"/>
      <c r="E87" s="64"/>
      <c r="F87" s="65"/>
      <c r="G87" s="62"/>
      <c r="H87" s="66"/>
      <c r="I87" s="67"/>
      <c r="J87" s="67"/>
      <c r="K87" s="34" t="s">
        <v>65</v>
      </c>
      <c r="L87" s="74">
        <v>87</v>
      </c>
      <c r="M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7" s="69"/>
      <c r="O87" s="76" t="s">
        <v>2239</v>
      </c>
      <c r="P87" s="76">
        <v>43045.413518518515</v>
      </c>
      <c r="Q87" s="76" t="s">
        <v>2293</v>
      </c>
      <c r="R87" s="77" t="s">
        <v>3034</v>
      </c>
      <c r="S87" s="76" t="s">
        <v>3215</v>
      </c>
      <c r="T87" s="76" t="s">
        <v>3261</v>
      </c>
      <c r="U87" s="76">
        <v>43045.413518518515</v>
      </c>
      <c r="V87" s="77" t="s">
        <v>3494</v>
      </c>
      <c r="W87" s="76"/>
      <c r="X87" s="76"/>
      <c r="Y87" s="80" t="s">
        <v>5494</v>
      </c>
      <c r="Z87" s="76"/>
    </row>
    <row r="88" spans="1:26" x14ac:dyDescent="0.25">
      <c r="A88" s="61" t="s">
        <v>249</v>
      </c>
      <c r="B88" s="61" t="s">
        <v>1985</v>
      </c>
      <c r="C88" s="62"/>
      <c r="D88" s="63"/>
      <c r="E88" s="64"/>
      <c r="F88" s="65"/>
      <c r="G88" s="62"/>
      <c r="H88" s="66"/>
      <c r="I88" s="67"/>
      <c r="J88" s="67"/>
      <c r="K88" s="34" t="s">
        <v>65</v>
      </c>
      <c r="L88" s="74">
        <v>88</v>
      </c>
      <c r="M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8" s="69"/>
      <c r="O88" s="76" t="s">
        <v>2239</v>
      </c>
      <c r="P88" s="76">
        <v>43045.413518518515</v>
      </c>
      <c r="Q88" s="76" t="s">
        <v>2293</v>
      </c>
      <c r="R88" s="77" t="s">
        <v>3034</v>
      </c>
      <c r="S88" s="76" t="s">
        <v>3215</v>
      </c>
      <c r="T88" s="76" t="s">
        <v>3261</v>
      </c>
      <c r="U88" s="76">
        <v>43045.413518518515</v>
      </c>
      <c r="V88" s="77" t="s">
        <v>3494</v>
      </c>
      <c r="W88" s="76"/>
      <c r="X88" s="76"/>
      <c r="Y88" s="80" t="s">
        <v>5494</v>
      </c>
      <c r="Z88" s="76"/>
    </row>
    <row r="89" spans="1:26" x14ac:dyDescent="0.25">
      <c r="A89" s="61" t="s">
        <v>250</v>
      </c>
      <c r="B89" s="61" t="s">
        <v>2019</v>
      </c>
      <c r="C89" s="62"/>
      <c r="D89" s="63"/>
      <c r="E89" s="64"/>
      <c r="F89" s="65"/>
      <c r="G89" s="62"/>
      <c r="H89" s="66"/>
      <c r="I89" s="67"/>
      <c r="J89" s="67"/>
      <c r="K89" s="34" t="s">
        <v>65</v>
      </c>
      <c r="L89" s="74">
        <v>89</v>
      </c>
      <c r="M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9" s="69"/>
      <c r="O89" s="76" t="s">
        <v>2239</v>
      </c>
      <c r="P89" s="76">
        <v>43045.413576388892</v>
      </c>
      <c r="Q89" s="76" t="s">
        <v>2289</v>
      </c>
      <c r="R89" s="77" t="s">
        <v>3033</v>
      </c>
      <c r="S89" s="76" t="s">
        <v>3219</v>
      </c>
      <c r="T89" s="76" t="s">
        <v>3276</v>
      </c>
      <c r="U89" s="76">
        <v>43045.413576388892</v>
      </c>
      <c r="V89" s="77" t="s">
        <v>3495</v>
      </c>
      <c r="W89" s="76"/>
      <c r="X89" s="76"/>
      <c r="Y89" s="80" t="s">
        <v>5495</v>
      </c>
      <c r="Z89" s="76"/>
    </row>
    <row r="90" spans="1:26" x14ac:dyDescent="0.25">
      <c r="A90" s="61" t="s">
        <v>251</v>
      </c>
      <c r="B90" s="61" t="s">
        <v>2022</v>
      </c>
      <c r="C90" s="62"/>
      <c r="D90" s="63"/>
      <c r="E90" s="64"/>
      <c r="F90" s="65"/>
      <c r="G90" s="62"/>
      <c r="H90" s="66"/>
      <c r="I90" s="67"/>
      <c r="J90" s="67"/>
      <c r="K90" s="34" t="s">
        <v>65</v>
      </c>
      <c r="L90" s="74">
        <v>90</v>
      </c>
      <c r="M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0" s="69"/>
      <c r="O90" s="76" t="s">
        <v>2239</v>
      </c>
      <c r="P90" s="76">
        <v>43045.413622685184</v>
      </c>
      <c r="Q90" s="76" t="s">
        <v>2294</v>
      </c>
      <c r="R90" s="76"/>
      <c r="S90" s="76"/>
      <c r="T90" s="76" t="s">
        <v>3261</v>
      </c>
      <c r="U90" s="76">
        <v>43045.413622685184</v>
      </c>
      <c r="V90" s="77" t="s">
        <v>3496</v>
      </c>
      <c r="W90" s="76"/>
      <c r="X90" s="76"/>
      <c r="Y90" s="80" t="s">
        <v>5496</v>
      </c>
      <c r="Z90" s="76"/>
    </row>
    <row r="91" spans="1:26" x14ac:dyDescent="0.25">
      <c r="A91" s="61" t="s">
        <v>252</v>
      </c>
      <c r="B91" s="61" t="s">
        <v>1991</v>
      </c>
      <c r="C91" s="62"/>
      <c r="D91" s="63"/>
      <c r="E91" s="64"/>
      <c r="F91" s="65"/>
      <c r="G91" s="62"/>
      <c r="H91" s="66"/>
      <c r="I91" s="67"/>
      <c r="J91" s="67"/>
      <c r="K91" s="34" t="s">
        <v>65</v>
      </c>
      <c r="L91" s="74">
        <v>91</v>
      </c>
      <c r="M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1" s="69"/>
      <c r="O91" s="76" t="s">
        <v>2239</v>
      </c>
      <c r="P91" s="76">
        <v>43045.413680555554</v>
      </c>
      <c r="Q91" s="76" t="s">
        <v>2251</v>
      </c>
      <c r="R91" s="77" t="s">
        <v>3022</v>
      </c>
      <c r="S91" s="76" t="s">
        <v>3213</v>
      </c>
      <c r="T91" s="76" t="s">
        <v>3261</v>
      </c>
      <c r="U91" s="76">
        <v>43045.413680555554</v>
      </c>
      <c r="V91" s="77" t="s">
        <v>3497</v>
      </c>
      <c r="W91" s="76"/>
      <c r="X91" s="76"/>
      <c r="Y91" s="80" t="s">
        <v>5497</v>
      </c>
      <c r="Z91" s="76"/>
    </row>
    <row r="92" spans="1:26" x14ac:dyDescent="0.25">
      <c r="A92" s="61" t="s">
        <v>253</v>
      </c>
      <c r="B92" s="61" t="s">
        <v>1992</v>
      </c>
      <c r="C92" s="62"/>
      <c r="D92" s="63"/>
      <c r="E92" s="64"/>
      <c r="F92" s="65"/>
      <c r="G92" s="62"/>
      <c r="H92" s="66"/>
      <c r="I92" s="67"/>
      <c r="J92" s="67"/>
      <c r="K92" s="34" t="s">
        <v>65</v>
      </c>
      <c r="L92" s="74">
        <v>92</v>
      </c>
      <c r="M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2" s="69"/>
      <c r="O92" s="76" t="s">
        <v>2239</v>
      </c>
      <c r="P92" s="76">
        <v>43045.413680555554</v>
      </c>
      <c r="Q92" s="76" t="s">
        <v>2295</v>
      </c>
      <c r="R92" s="77" t="s">
        <v>3035</v>
      </c>
      <c r="S92" s="76" t="s">
        <v>3215</v>
      </c>
      <c r="T92" s="76" t="s">
        <v>3267</v>
      </c>
      <c r="U92" s="76">
        <v>43045.413680555554</v>
      </c>
      <c r="V92" s="77" t="s">
        <v>3498</v>
      </c>
      <c r="W92" s="76"/>
      <c r="X92" s="76"/>
      <c r="Y92" s="80" t="s">
        <v>5498</v>
      </c>
      <c r="Z92" s="76"/>
    </row>
    <row r="93" spans="1:26" x14ac:dyDescent="0.25">
      <c r="A93" s="61" t="s">
        <v>253</v>
      </c>
      <c r="B93" s="61" t="s">
        <v>1985</v>
      </c>
      <c r="C93" s="62"/>
      <c r="D93" s="63"/>
      <c r="E93" s="64"/>
      <c r="F93" s="65"/>
      <c r="G93" s="62"/>
      <c r="H93" s="66"/>
      <c r="I93" s="67"/>
      <c r="J93" s="67"/>
      <c r="K93" s="34" t="s">
        <v>65</v>
      </c>
      <c r="L93" s="74">
        <v>93</v>
      </c>
      <c r="M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3" s="69"/>
      <c r="O93" s="76" t="s">
        <v>2239</v>
      </c>
      <c r="P93" s="76">
        <v>43045.413680555554</v>
      </c>
      <c r="Q93" s="76" t="s">
        <v>2295</v>
      </c>
      <c r="R93" s="77" t="s">
        <v>3035</v>
      </c>
      <c r="S93" s="76" t="s">
        <v>3215</v>
      </c>
      <c r="T93" s="76" t="s">
        <v>3267</v>
      </c>
      <c r="U93" s="76">
        <v>43045.413680555554</v>
      </c>
      <c r="V93" s="77" t="s">
        <v>3498</v>
      </c>
      <c r="W93" s="76"/>
      <c r="X93" s="76"/>
      <c r="Y93" s="80" t="s">
        <v>5498</v>
      </c>
      <c r="Z93" s="76"/>
    </row>
    <row r="94" spans="1:26" x14ac:dyDescent="0.25">
      <c r="A94" s="61" t="s">
        <v>254</v>
      </c>
      <c r="B94" s="61" t="s">
        <v>1991</v>
      </c>
      <c r="C94" s="62"/>
      <c r="D94" s="63"/>
      <c r="E94" s="64"/>
      <c r="F94" s="65"/>
      <c r="G94" s="62"/>
      <c r="H94" s="66"/>
      <c r="I94" s="67"/>
      <c r="J94" s="67"/>
      <c r="K94" s="34" t="s">
        <v>65</v>
      </c>
      <c r="L94" s="74">
        <v>94</v>
      </c>
      <c r="M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4" s="69"/>
      <c r="O94" s="76" t="s">
        <v>2239</v>
      </c>
      <c r="P94" s="76">
        <v>43045.413680555554</v>
      </c>
      <c r="Q94" s="76" t="s">
        <v>2251</v>
      </c>
      <c r="R94" s="77" t="s">
        <v>3022</v>
      </c>
      <c r="S94" s="76" t="s">
        <v>3213</v>
      </c>
      <c r="T94" s="76" t="s">
        <v>3261</v>
      </c>
      <c r="U94" s="76">
        <v>43045.413680555554</v>
      </c>
      <c r="V94" s="77" t="s">
        <v>3499</v>
      </c>
      <c r="W94" s="76"/>
      <c r="X94" s="76"/>
      <c r="Y94" s="80" t="s">
        <v>5499</v>
      </c>
      <c r="Z94" s="76"/>
    </row>
    <row r="95" spans="1:26" x14ac:dyDescent="0.25">
      <c r="A95" s="61" t="s">
        <v>255</v>
      </c>
      <c r="B95" s="61" t="s">
        <v>2007</v>
      </c>
      <c r="C95" s="62"/>
      <c r="D95" s="63"/>
      <c r="E95" s="64"/>
      <c r="F95" s="65"/>
      <c r="G95" s="62"/>
      <c r="H95" s="66"/>
      <c r="I95" s="67"/>
      <c r="J95" s="67"/>
      <c r="K95" s="34" t="s">
        <v>65</v>
      </c>
      <c r="L95" s="74">
        <v>95</v>
      </c>
      <c r="M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5" s="69"/>
      <c r="O95" s="76" t="s">
        <v>2239</v>
      </c>
      <c r="P95" s="76">
        <v>43045.41369212963</v>
      </c>
      <c r="Q95" s="76" t="s">
        <v>2296</v>
      </c>
      <c r="R95" s="76"/>
      <c r="S95" s="76"/>
      <c r="T95" s="76" t="s">
        <v>3277</v>
      </c>
      <c r="U95" s="76">
        <v>43045.41369212963</v>
      </c>
      <c r="V95" s="77" t="s">
        <v>3500</v>
      </c>
      <c r="W95" s="76"/>
      <c r="X95" s="76"/>
      <c r="Y95" s="80" t="s">
        <v>5500</v>
      </c>
      <c r="Z95" s="76"/>
    </row>
    <row r="96" spans="1:26" x14ac:dyDescent="0.25">
      <c r="A96" s="61" t="s">
        <v>256</v>
      </c>
      <c r="B96" s="61" t="s">
        <v>444</v>
      </c>
      <c r="C96" s="62"/>
      <c r="D96" s="63"/>
      <c r="E96" s="64"/>
      <c r="F96" s="65"/>
      <c r="G96" s="62"/>
      <c r="H96" s="66"/>
      <c r="I96" s="67"/>
      <c r="J96" s="67"/>
      <c r="K96" s="34" t="s">
        <v>65</v>
      </c>
      <c r="L96" s="74">
        <v>96</v>
      </c>
      <c r="M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6" s="69"/>
      <c r="O96" s="76" t="s">
        <v>2239</v>
      </c>
      <c r="P96" s="76">
        <v>43045.413773148146</v>
      </c>
      <c r="Q96" s="76" t="s">
        <v>2297</v>
      </c>
      <c r="R96" s="76"/>
      <c r="S96" s="76"/>
      <c r="T96" s="76"/>
      <c r="U96" s="76">
        <v>43045.413773148146</v>
      </c>
      <c r="V96" s="77" t="s">
        <v>3501</v>
      </c>
      <c r="W96" s="76"/>
      <c r="X96" s="76"/>
      <c r="Y96" s="80" t="s">
        <v>5501</v>
      </c>
      <c r="Z96" s="76"/>
    </row>
    <row r="97" spans="1:26" x14ac:dyDescent="0.25">
      <c r="A97" s="61" t="s">
        <v>257</v>
      </c>
      <c r="B97" s="61" t="s">
        <v>2023</v>
      </c>
      <c r="C97" s="62"/>
      <c r="D97" s="63"/>
      <c r="E97" s="64"/>
      <c r="F97" s="65"/>
      <c r="G97" s="62"/>
      <c r="H97" s="66"/>
      <c r="I97" s="67"/>
      <c r="J97" s="67"/>
      <c r="K97" s="34" t="s">
        <v>65</v>
      </c>
      <c r="L97" s="74">
        <v>97</v>
      </c>
      <c r="M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7" s="69"/>
      <c r="O97" s="76" t="s">
        <v>2239</v>
      </c>
      <c r="P97" s="76">
        <v>43045.413854166669</v>
      </c>
      <c r="Q97" s="76" t="s">
        <v>2298</v>
      </c>
      <c r="R97" s="76"/>
      <c r="S97" s="76"/>
      <c r="T97" s="76" t="s">
        <v>3261</v>
      </c>
      <c r="U97" s="76">
        <v>43045.413854166669</v>
      </c>
      <c r="V97" s="77" t="s">
        <v>3502</v>
      </c>
      <c r="W97" s="76"/>
      <c r="X97" s="76"/>
      <c r="Y97" s="80" t="s">
        <v>5502</v>
      </c>
      <c r="Z97" s="76"/>
    </row>
    <row r="98" spans="1:26" x14ac:dyDescent="0.25">
      <c r="A98" s="61" t="s">
        <v>258</v>
      </c>
      <c r="B98" s="61" t="s">
        <v>2024</v>
      </c>
      <c r="C98" s="62"/>
      <c r="D98" s="63"/>
      <c r="E98" s="64"/>
      <c r="F98" s="65"/>
      <c r="G98" s="62"/>
      <c r="H98" s="66"/>
      <c r="I98" s="67"/>
      <c r="J98" s="67"/>
      <c r="K98" s="34" t="s">
        <v>65</v>
      </c>
      <c r="L98" s="74">
        <v>98</v>
      </c>
      <c r="M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8" s="69"/>
      <c r="O98" s="76" t="s">
        <v>2239</v>
      </c>
      <c r="P98" s="76">
        <v>43045.4140162037</v>
      </c>
      <c r="Q98" s="76" t="s">
        <v>2299</v>
      </c>
      <c r="R98" s="76"/>
      <c r="S98" s="76"/>
      <c r="T98" s="76" t="s">
        <v>3261</v>
      </c>
      <c r="U98" s="76">
        <v>43045.4140162037</v>
      </c>
      <c r="V98" s="77" t="s">
        <v>3503</v>
      </c>
      <c r="W98" s="76"/>
      <c r="X98" s="76"/>
      <c r="Y98" s="80" t="s">
        <v>5503</v>
      </c>
      <c r="Z98" s="76"/>
    </row>
    <row r="99" spans="1:26" x14ac:dyDescent="0.25">
      <c r="A99" s="61" t="s">
        <v>259</v>
      </c>
      <c r="B99" s="61" t="s">
        <v>1987</v>
      </c>
      <c r="C99" s="62"/>
      <c r="D99" s="63"/>
      <c r="E99" s="64"/>
      <c r="F99" s="65"/>
      <c r="G99" s="62"/>
      <c r="H99" s="66"/>
      <c r="I99" s="67"/>
      <c r="J99" s="67"/>
      <c r="K99" s="34" t="s">
        <v>65</v>
      </c>
      <c r="L99" s="74">
        <v>99</v>
      </c>
      <c r="M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9" s="69"/>
      <c r="O99" s="76" t="s">
        <v>2239</v>
      </c>
      <c r="P99" s="76">
        <v>43045.414074074077</v>
      </c>
      <c r="Q99" s="76" t="s">
        <v>2242</v>
      </c>
      <c r="R99" s="76"/>
      <c r="S99" s="76"/>
      <c r="T99" s="76" t="s">
        <v>3262</v>
      </c>
      <c r="U99" s="76">
        <v>43045.414074074077</v>
      </c>
      <c r="V99" s="77" t="s">
        <v>3504</v>
      </c>
      <c r="W99" s="76"/>
      <c r="X99" s="76"/>
      <c r="Y99" s="80" t="s">
        <v>5504</v>
      </c>
      <c r="Z99" s="76"/>
    </row>
    <row r="100" spans="1:26" x14ac:dyDescent="0.25">
      <c r="A100" s="61" t="s">
        <v>260</v>
      </c>
      <c r="B100" s="61" t="s">
        <v>260</v>
      </c>
      <c r="C100" s="62"/>
      <c r="D100" s="63"/>
      <c r="E100" s="64"/>
      <c r="F100" s="65"/>
      <c r="G100" s="62"/>
      <c r="H100" s="66"/>
      <c r="I100" s="67"/>
      <c r="J100" s="67"/>
      <c r="K100" s="34" t="s">
        <v>65</v>
      </c>
      <c r="L100" s="74">
        <v>100</v>
      </c>
      <c r="M1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0" s="69"/>
      <c r="O100" s="76" t="s">
        <v>177</v>
      </c>
      <c r="P100" s="76">
        <v>43045.414166666669</v>
      </c>
      <c r="Q100" s="76" t="s">
        <v>2300</v>
      </c>
      <c r="R100" s="76"/>
      <c r="S100" s="76"/>
      <c r="T100" s="76" t="s">
        <v>3261</v>
      </c>
      <c r="U100" s="76">
        <v>43045.414166666669</v>
      </c>
      <c r="V100" s="77" t="s">
        <v>3505</v>
      </c>
      <c r="W100" s="76"/>
      <c r="X100" s="76"/>
      <c r="Y100" s="80" t="s">
        <v>5505</v>
      </c>
      <c r="Z100" s="76"/>
    </row>
    <row r="101" spans="1:26" x14ac:dyDescent="0.25">
      <c r="A101" s="61" t="s">
        <v>261</v>
      </c>
      <c r="B101" s="61" t="s">
        <v>2024</v>
      </c>
      <c r="C101" s="62"/>
      <c r="D101" s="63"/>
      <c r="E101" s="64"/>
      <c r="F101" s="65"/>
      <c r="G101" s="62"/>
      <c r="H101" s="66"/>
      <c r="I101" s="67"/>
      <c r="J101" s="67"/>
      <c r="K101" s="34" t="s">
        <v>65</v>
      </c>
      <c r="L101" s="74">
        <v>101</v>
      </c>
      <c r="M1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1" s="69"/>
      <c r="O101" s="76" t="s">
        <v>2239</v>
      </c>
      <c r="P101" s="76">
        <v>43045.414236111108</v>
      </c>
      <c r="Q101" s="76" t="s">
        <v>2299</v>
      </c>
      <c r="R101" s="76"/>
      <c r="S101" s="76"/>
      <c r="T101" s="76" t="s">
        <v>3261</v>
      </c>
      <c r="U101" s="76">
        <v>43045.414236111108</v>
      </c>
      <c r="V101" s="77" t="s">
        <v>3506</v>
      </c>
      <c r="W101" s="76"/>
      <c r="X101" s="76"/>
      <c r="Y101" s="80" t="s">
        <v>5506</v>
      </c>
      <c r="Z101" s="76"/>
    </row>
    <row r="102" spans="1:26" x14ac:dyDescent="0.25">
      <c r="A102" s="61" t="s">
        <v>262</v>
      </c>
      <c r="B102" s="61" t="s">
        <v>1992</v>
      </c>
      <c r="C102" s="62"/>
      <c r="D102" s="63"/>
      <c r="E102" s="64"/>
      <c r="F102" s="65"/>
      <c r="G102" s="62"/>
      <c r="H102" s="66"/>
      <c r="I102" s="67"/>
      <c r="J102" s="67"/>
      <c r="K102" s="34" t="s">
        <v>65</v>
      </c>
      <c r="L102" s="74">
        <v>102</v>
      </c>
      <c r="M1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2" s="69"/>
      <c r="O102" s="76" t="s">
        <v>2239</v>
      </c>
      <c r="P102" s="76">
        <v>43045.414247685185</v>
      </c>
      <c r="Q102" s="76" t="s">
        <v>2301</v>
      </c>
      <c r="R102" s="77" t="s">
        <v>3029</v>
      </c>
      <c r="S102" s="76" t="s">
        <v>3217</v>
      </c>
      <c r="T102" s="76" t="s">
        <v>3267</v>
      </c>
      <c r="U102" s="76">
        <v>43045.414247685185</v>
      </c>
      <c r="V102" s="77" t="s">
        <v>3507</v>
      </c>
      <c r="W102" s="76"/>
      <c r="X102" s="76"/>
      <c r="Y102" s="80" t="s">
        <v>5507</v>
      </c>
      <c r="Z102" s="76"/>
    </row>
    <row r="103" spans="1:26" x14ac:dyDescent="0.25">
      <c r="A103" s="61" t="s">
        <v>262</v>
      </c>
      <c r="B103" s="61" t="s">
        <v>1985</v>
      </c>
      <c r="C103" s="62"/>
      <c r="D103" s="63"/>
      <c r="E103" s="64"/>
      <c r="F103" s="65"/>
      <c r="G103" s="62"/>
      <c r="H103" s="66"/>
      <c r="I103" s="67"/>
      <c r="J103" s="67"/>
      <c r="K103" s="34" t="s">
        <v>65</v>
      </c>
      <c r="L103" s="74">
        <v>103</v>
      </c>
      <c r="M1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3" s="69"/>
      <c r="O103" s="76" t="s">
        <v>2239</v>
      </c>
      <c r="P103" s="76">
        <v>43045.414247685185</v>
      </c>
      <c r="Q103" s="76" t="s">
        <v>2301</v>
      </c>
      <c r="R103" s="77" t="s">
        <v>3029</v>
      </c>
      <c r="S103" s="76" t="s">
        <v>3217</v>
      </c>
      <c r="T103" s="76" t="s">
        <v>3267</v>
      </c>
      <c r="U103" s="76">
        <v>43045.414247685185</v>
      </c>
      <c r="V103" s="77" t="s">
        <v>3507</v>
      </c>
      <c r="W103" s="76"/>
      <c r="X103" s="76"/>
      <c r="Y103" s="80" t="s">
        <v>5507</v>
      </c>
      <c r="Z103" s="76"/>
    </row>
    <row r="104" spans="1:26" x14ac:dyDescent="0.25">
      <c r="A104" s="61" t="s">
        <v>263</v>
      </c>
      <c r="B104" s="61" t="s">
        <v>2025</v>
      </c>
      <c r="C104" s="62"/>
      <c r="D104" s="63"/>
      <c r="E104" s="64"/>
      <c r="F104" s="65"/>
      <c r="G104" s="62"/>
      <c r="H104" s="66"/>
      <c r="I104" s="67"/>
      <c r="J104" s="67"/>
      <c r="K104" s="34" t="s">
        <v>65</v>
      </c>
      <c r="L104" s="74">
        <v>104</v>
      </c>
      <c r="M1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4" s="69"/>
      <c r="O104" s="76" t="s">
        <v>2239</v>
      </c>
      <c r="P104" s="76">
        <v>43045.414351851854</v>
      </c>
      <c r="Q104" s="76" t="s">
        <v>2302</v>
      </c>
      <c r="R104" s="77" t="s">
        <v>3036</v>
      </c>
      <c r="S104" s="76" t="s">
        <v>3212</v>
      </c>
      <c r="T104" s="76"/>
      <c r="U104" s="76">
        <v>43045.414351851854</v>
      </c>
      <c r="V104" s="77" t="s">
        <v>3508</v>
      </c>
      <c r="W104" s="76"/>
      <c r="X104" s="76"/>
      <c r="Y104" s="80" t="s">
        <v>5508</v>
      </c>
      <c r="Z104" s="76"/>
    </row>
    <row r="105" spans="1:26" x14ac:dyDescent="0.25">
      <c r="A105" s="61" t="s">
        <v>263</v>
      </c>
      <c r="B105" s="61" t="s">
        <v>2026</v>
      </c>
      <c r="C105" s="62"/>
      <c r="D105" s="63"/>
      <c r="E105" s="64"/>
      <c r="F105" s="65"/>
      <c r="G105" s="62"/>
      <c r="H105" s="66"/>
      <c r="I105" s="67"/>
      <c r="J105" s="67"/>
      <c r="K105" s="34" t="s">
        <v>65</v>
      </c>
      <c r="L105" s="74">
        <v>105</v>
      </c>
      <c r="M1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5" s="69"/>
      <c r="O105" s="76" t="s">
        <v>2239</v>
      </c>
      <c r="P105" s="76">
        <v>43045.414351851854</v>
      </c>
      <c r="Q105" s="76" t="s">
        <v>2302</v>
      </c>
      <c r="R105" s="77" t="s">
        <v>3036</v>
      </c>
      <c r="S105" s="76" t="s">
        <v>3212</v>
      </c>
      <c r="T105" s="76"/>
      <c r="U105" s="76">
        <v>43045.414351851854</v>
      </c>
      <c r="V105" s="77" t="s">
        <v>3508</v>
      </c>
      <c r="W105" s="76"/>
      <c r="X105" s="76"/>
      <c r="Y105" s="80" t="s">
        <v>5508</v>
      </c>
      <c r="Z105" s="76"/>
    </row>
    <row r="106" spans="1:26" x14ac:dyDescent="0.25">
      <c r="A106" s="61" t="s">
        <v>264</v>
      </c>
      <c r="B106" s="61" t="s">
        <v>1991</v>
      </c>
      <c r="C106" s="62"/>
      <c r="D106" s="63"/>
      <c r="E106" s="64"/>
      <c r="F106" s="65"/>
      <c r="G106" s="62"/>
      <c r="H106" s="66"/>
      <c r="I106" s="67"/>
      <c r="J106" s="67"/>
      <c r="K106" s="34" t="s">
        <v>65</v>
      </c>
      <c r="L106" s="74">
        <v>106</v>
      </c>
      <c r="M1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6" s="69"/>
      <c r="O106" s="76" t="s">
        <v>2239</v>
      </c>
      <c r="P106" s="76">
        <v>43045.41443287037</v>
      </c>
      <c r="Q106" s="76" t="s">
        <v>2251</v>
      </c>
      <c r="R106" s="77" t="s">
        <v>3022</v>
      </c>
      <c r="S106" s="76" t="s">
        <v>3213</v>
      </c>
      <c r="T106" s="76" t="s">
        <v>3261</v>
      </c>
      <c r="U106" s="76">
        <v>43045.41443287037</v>
      </c>
      <c r="V106" s="77" t="s">
        <v>3509</v>
      </c>
      <c r="W106" s="76"/>
      <c r="X106" s="76"/>
      <c r="Y106" s="80" t="s">
        <v>5509</v>
      </c>
      <c r="Z106" s="76"/>
    </row>
    <row r="107" spans="1:26" x14ac:dyDescent="0.25">
      <c r="A107" s="61" t="s">
        <v>265</v>
      </c>
      <c r="B107" s="61" t="s">
        <v>2019</v>
      </c>
      <c r="C107" s="62"/>
      <c r="D107" s="63"/>
      <c r="E107" s="64"/>
      <c r="F107" s="65"/>
      <c r="G107" s="62"/>
      <c r="H107" s="66"/>
      <c r="I107" s="67"/>
      <c r="J107" s="67"/>
      <c r="K107" s="34" t="s">
        <v>65</v>
      </c>
      <c r="L107" s="74">
        <v>107</v>
      </c>
      <c r="M1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7" s="69"/>
      <c r="O107" s="76" t="s">
        <v>2239</v>
      </c>
      <c r="P107" s="76">
        <v>43045.414502314816</v>
      </c>
      <c r="Q107" s="76" t="s">
        <v>2289</v>
      </c>
      <c r="R107" s="77" t="s">
        <v>3033</v>
      </c>
      <c r="S107" s="76" t="s">
        <v>3219</v>
      </c>
      <c r="T107" s="76" t="s">
        <v>3276</v>
      </c>
      <c r="U107" s="76">
        <v>43045.414502314816</v>
      </c>
      <c r="V107" s="77" t="s">
        <v>3510</v>
      </c>
      <c r="W107" s="76"/>
      <c r="X107" s="76"/>
      <c r="Y107" s="80" t="s">
        <v>5510</v>
      </c>
      <c r="Z107" s="76"/>
    </row>
    <row r="108" spans="1:26" x14ac:dyDescent="0.25">
      <c r="A108" s="61" t="s">
        <v>266</v>
      </c>
      <c r="B108" s="61" t="s">
        <v>1987</v>
      </c>
      <c r="C108" s="62"/>
      <c r="D108" s="63"/>
      <c r="E108" s="64"/>
      <c r="F108" s="65"/>
      <c r="G108" s="62"/>
      <c r="H108" s="66"/>
      <c r="I108" s="67"/>
      <c r="J108" s="67"/>
      <c r="K108" s="34" t="s">
        <v>65</v>
      </c>
      <c r="L108" s="74">
        <v>108</v>
      </c>
      <c r="M1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8" s="69"/>
      <c r="O108" s="76" t="s">
        <v>2239</v>
      </c>
      <c r="P108" s="76">
        <v>43045.414756944447</v>
      </c>
      <c r="Q108" s="76" t="s">
        <v>2258</v>
      </c>
      <c r="R108" s="76"/>
      <c r="S108" s="76"/>
      <c r="T108" s="76" t="s">
        <v>3261</v>
      </c>
      <c r="U108" s="76">
        <v>43045.414756944447</v>
      </c>
      <c r="V108" s="77" t="s">
        <v>3511</v>
      </c>
      <c r="W108" s="76"/>
      <c r="X108" s="76"/>
      <c r="Y108" s="80" t="s">
        <v>5511</v>
      </c>
      <c r="Z108" s="76"/>
    </row>
    <row r="109" spans="1:26" x14ac:dyDescent="0.25">
      <c r="A109" s="61" t="s">
        <v>267</v>
      </c>
      <c r="B109" s="61" t="s">
        <v>2027</v>
      </c>
      <c r="C109" s="62"/>
      <c r="D109" s="63"/>
      <c r="E109" s="64"/>
      <c r="F109" s="65"/>
      <c r="G109" s="62"/>
      <c r="H109" s="66"/>
      <c r="I109" s="67"/>
      <c r="J109" s="67"/>
      <c r="K109" s="34" t="s">
        <v>65</v>
      </c>
      <c r="L109" s="74">
        <v>109</v>
      </c>
      <c r="M1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9" s="69"/>
      <c r="O109" s="76" t="s">
        <v>2239</v>
      </c>
      <c r="P109" s="76">
        <v>43045.414756944447</v>
      </c>
      <c r="Q109" s="76" t="s">
        <v>2303</v>
      </c>
      <c r="R109" s="76"/>
      <c r="S109" s="76"/>
      <c r="T109" s="76" t="s">
        <v>3261</v>
      </c>
      <c r="U109" s="76">
        <v>43045.414756944447</v>
      </c>
      <c r="V109" s="77" t="s">
        <v>3512</v>
      </c>
      <c r="W109" s="76"/>
      <c r="X109" s="76"/>
      <c r="Y109" s="80" t="s">
        <v>5512</v>
      </c>
      <c r="Z109" s="76"/>
    </row>
    <row r="110" spans="1:26" x14ac:dyDescent="0.25">
      <c r="A110" s="61" t="s">
        <v>268</v>
      </c>
      <c r="B110" s="61" t="s">
        <v>1991</v>
      </c>
      <c r="C110" s="62"/>
      <c r="D110" s="63"/>
      <c r="E110" s="64"/>
      <c r="F110" s="65"/>
      <c r="G110" s="62"/>
      <c r="H110" s="66"/>
      <c r="I110" s="67"/>
      <c r="J110" s="67"/>
      <c r="K110" s="34" t="s">
        <v>65</v>
      </c>
      <c r="L110" s="74">
        <v>110</v>
      </c>
      <c r="M1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0" s="69"/>
      <c r="O110" s="76" t="s">
        <v>2239</v>
      </c>
      <c r="P110" s="76">
        <v>43045.414826388886</v>
      </c>
      <c r="Q110" s="76" t="s">
        <v>2249</v>
      </c>
      <c r="R110" s="77" t="s">
        <v>3020</v>
      </c>
      <c r="S110" s="76" t="s">
        <v>3213</v>
      </c>
      <c r="T110" s="76" t="s">
        <v>3261</v>
      </c>
      <c r="U110" s="76">
        <v>43045.414826388886</v>
      </c>
      <c r="V110" s="77" t="s">
        <v>3513</v>
      </c>
      <c r="W110" s="76"/>
      <c r="X110" s="76"/>
      <c r="Y110" s="80" t="s">
        <v>5513</v>
      </c>
      <c r="Z110" s="76"/>
    </row>
    <row r="111" spans="1:26" x14ac:dyDescent="0.25">
      <c r="A111" s="61" t="s">
        <v>269</v>
      </c>
      <c r="B111" s="61" t="s">
        <v>1987</v>
      </c>
      <c r="C111" s="62"/>
      <c r="D111" s="63"/>
      <c r="E111" s="64"/>
      <c r="F111" s="65"/>
      <c r="G111" s="62"/>
      <c r="H111" s="66"/>
      <c r="I111" s="67"/>
      <c r="J111" s="67"/>
      <c r="K111" s="34" t="s">
        <v>65</v>
      </c>
      <c r="L111" s="74">
        <v>111</v>
      </c>
      <c r="M1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1" s="69"/>
      <c r="O111" s="76" t="s">
        <v>2239</v>
      </c>
      <c r="P111" s="76">
        <v>43045.414884259262</v>
      </c>
      <c r="Q111" s="76" t="s">
        <v>2258</v>
      </c>
      <c r="R111" s="76"/>
      <c r="S111" s="76"/>
      <c r="T111" s="76" t="s">
        <v>3261</v>
      </c>
      <c r="U111" s="76">
        <v>43045.414884259262</v>
      </c>
      <c r="V111" s="77" t="s">
        <v>3514</v>
      </c>
      <c r="W111" s="76"/>
      <c r="X111" s="76"/>
      <c r="Y111" s="80" t="s">
        <v>5514</v>
      </c>
      <c r="Z111" s="76"/>
    </row>
    <row r="112" spans="1:26" x14ac:dyDescent="0.25">
      <c r="A112" s="61" t="s">
        <v>270</v>
      </c>
      <c r="B112" s="61" t="s">
        <v>2009</v>
      </c>
      <c r="C112" s="62"/>
      <c r="D112" s="63"/>
      <c r="E112" s="64"/>
      <c r="F112" s="65"/>
      <c r="G112" s="62"/>
      <c r="H112" s="66"/>
      <c r="I112" s="67"/>
      <c r="J112" s="67"/>
      <c r="K112" s="34" t="s">
        <v>65</v>
      </c>
      <c r="L112" s="74">
        <v>112</v>
      </c>
      <c r="M1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2" s="69"/>
      <c r="O112" s="76" t="s">
        <v>2239</v>
      </c>
      <c r="P112" s="76">
        <v>43045.414942129632</v>
      </c>
      <c r="Q112" s="76" t="s">
        <v>2277</v>
      </c>
      <c r="R112" s="76"/>
      <c r="S112" s="76"/>
      <c r="T112" s="76" t="s">
        <v>3261</v>
      </c>
      <c r="U112" s="76">
        <v>43045.414942129632</v>
      </c>
      <c r="V112" s="77" t="s">
        <v>3515</v>
      </c>
      <c r="W112" s="76"/>
      <c r="X112" s="76"/>
      <c r="Y112" s="80" t="s">
        <v>5515</v>
      </c>
      <c r="Z112" s="76"/>
    </row>
    <row r="113" spans="1:26" x14ac:dyDescent="0.25">
      <c r="A113" s="61" t="s">
        <v>271</v>
      </c>
      <c r="B113" s="61" t="s">
        <v>2028</v>
      </c>
      <c r="C113" s="62"/>
      <c r="D113" s="63"/>
      <c r="E113" s="64"/>
      <c r="F113" s="65"/>
      <c r="G113" s="62"/>
      <c r="H113" s="66"/>
      <c r="I113" s="67"/>
      <c r="J113" s="67"/>
      <c r="K113" s="34" t="s">
        <v>65</v>
      </c>
      <c r="L113" s="74">
        <v>113</v>
      </c>
      <c r="M1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3" s="69"/>
      <c r="O113" s="76" t="s">
        <v>2240</v>
      </c>
      <c r="P113" s="76">
        <v>43045.414965277778</v>
      </c>
      <c r="Q113" s="76" t="s">
        <v>2304</v>
      </c>
      <c r="R113" s="76"/>
      <c r="S113" s="76"/>
      <c r="T113" s="76"/>
      <c r="U113" s="76">
        <v>43045.414965277778</v>
      </c>
      <c r="V113" s="77" t="s">
        <v>3516</v>
      </c>
      <c r="W113" s="76"/>
      <c r="X113" s="76"/>
      <c r="Y113" s="80" t="s">
        <v>5516</v>
      </c>
      <c r="Z113" s="76"/>
    </row>
    <row r="114" spans="1:26" x14ac:dyDescent="0.25">
      <c r="A114" s="61" t="s">
        <v>272</v>
      </c>
      <c r="B114" s="61" t="s">
        <v>272</v>
      </c>
      <c r="C114" s="62"/>
      <c r="D114" s="63"/>
      <c r="E114" s="64"/>
      <c r="F114" s="65"/>
      <c r="G114" s="62"/>
      <c r="H114" s="66"/>
      <c r="I114" s="67"/>
      <c r="J114" s="67"/>
      <c r="K114" s="34" t="s">
        <v>65</v>
      </c>
      <c r="L114" s="74">
        <v>114</v>
      </c>
      <c r="M1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4" s="69"/>
      <c r="O114" s="76" t="s">
        <v>177</v>
      </c>
      <c r="P114" s="76">
        <v>43045.41511574074</v>
      </c>
      <c r="Q114" s="76" t="s">
        <v>2305</v>
      </c>
      <c r="R114" s="77" t="s">
        <v>3037</v>
      </c>
      <c r="S114" s="76" t="s">
        <v>3220</v>
      </c>
      <c r="T114" s="76" t="s">
        <v>3278</v>
      </c>
      <c r="U114" s="76">
        <v>43045.41511574074</v>
      </c>
      <c r="V114" s="77" t="s">
        <v>3517</v>
      </c>
      <c r="W114" s="76"/>
      <c r="X114" s="76"/>
      <c r="Y114" s="80" t="s">
        <v>5517</v>
      </c>
      <c r="Z114" s="76"/>
    </row>
    <row r="115" spans="1:26" x14ac:dyDescent="0.25">
      <c r="A115" s="61" t="s">
        <v>273</v>
      </c>
      <c r="B115" s="61" t="s">
        <v>1992</v>
      </c>
      <c r="C115" s="62"/>
      <c r="D115" s="63"/>
      <c r="E115" s="64"/>
      <c r="F115" s="65"/>
      <c r="G115" s="62"/>
      <c r="H115" s="66"/>
      <c r="I115" s="67"/>
      <c r="J115" s="67"/>
      <c r="K115" s="34" t="s">
        <v>65</v>
      </c>
      <c r="L115" s="74">
        <v>115</v>
      </c>
      <c r="M1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5" s="69"/>
      <c r="O115" s="76" t="s">
        <v>2239</v>
      </c>
      <c r="P115" s="76">
        <v>43045.415162037039</v>
      </c>
      <c r="Q115" s="76" t="s">
        <v>2306</v>
      </c>
      <c r="R115" s="77" t="s">
        <v>3029</v>
      </c>
      <c r="S115" s="76" t="s">
        <v>3217</v>
      </c>
      <c r="T115" s="76" t="s">
        <v>3267</v>
      </c>
      <c r="U115" s="76">
        <v>43045.415162037039</v>
      </c>
      <c r="V115" s="77" t="s">
        <v>3518</v>
      </c>
      <c r="W115" s="76"/>
      <c r="X115" s="76"/>
      <c r="Y115" s="80" t="s">
        <v>5518</v>
      </c>
      <c r="Z115" s="76"/>
    </row>
    <row r="116" spans="1:26" x14ac:dyDescent="0.25">
      <c r="A116" s="61" t="s">
        <v>273</v>
      </c>
      <c r="B116" s="61" t="s">
        <v>1985</v>
      </c>
      <c r="C116" s="62"/>
      <c r="D116" s="63"/>
      <c r="E116" s="64"/>
      <c r="F116" s="65"/>
      <c r="G116" s="62"/>
      <c r="H116" s="66"/>
      <c r="I116" s="67"/>
      <c r="J116" s="67"/>
      <c r="K116" s="34" t="s">
        <v>65</v>
      </c>
      <c r="L116" s="74">
        <v>116</v>
      </c>
      <c r="M1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6" s="69"/>
      <c r="O116" s="76" t="s">
        <v>2239</v>
      </c>
      <c r="P116" s="76">
        <v>43045.415162037039</v>
      </c>
      <c r="Q116" s="76" t="s">
        <v>2306</v>
      </c>
      <c r="R116" s="77" t="s">
        <v>3029</v>
      </c>
      <c r="S116" s="76" t="s">
        <v>3217</v>
      </c>
      <c r="T116" s="76" t="s">
        <v>3267</v>
      </c>
      <c r="U116" s="76">
        <v>43045.415162037039</v>
      </c>
      <c r="V116" s="77" t="s">
        <v>3518</v>
      </c>
      <c r="W116" s="76"/>
      <c r="X116" s="76"/>
      <c r="Y116" s="80" t="s">
        <v>5518</v>
      </c>
      <c r="Z116" s="76"/>
    </row>
    <row r="117" spans="1:26" x14ac:dyDescent="0.25">
      <c r="A117" s="61" t="s">
        <v>274</v>
      </c>
      <c r="B117" s="61" t="s">
        <v>2009</v>
      </c>
      <c r="C117" s="62"/>
      <c r="D117" s="63"/>
      <c r="E117" s="64"/>
      <c r="F117" s="65"/>
      <c r="G117" s="62"/>
      <c r="H117" s="66"/>
      <c r="I117" s="67"/>
      <c r="J117" s="67"/>
      <c r="K117" s="34" t="s">
        <v>65</v>
      </c>
      <c r="L117" s="74">
        <v>117</v>
      </c>
      <c r="M1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7" s="69"/>
      <c r="O117" s="76" t="s">
        <v>2239</v>
      </c>
      <c r="P117" s="76">
        <v>43045.415254629632</v>
      </c>
      <c r="Q117" s="76" t="s">
        <v>2277</v>
      </c>
      <c r="R117" s="76"/>
      <c r="S117" s="76"/>
      <c r="T117" s="76" t="s">
        <v>3261</v>
      </c>
      <c r="U117" s="76">
        <v>43045.415254629632</v>
      </c>
      <c r="V117" s="77" t="s">
        <v>3519</v>
      </c>
      <c r="W117" s="76"/>
      <c r="X117" s="76"/>
      <c r="Y117" s="80" t="s">
        <v>5519</v>
      </c>
      <c r="Z117" s="76"/>
    </row>
    <row r="118" spans="1:26" x14ac:dyDescent="0.25">
      <c r="A118" s="61" t="s">
        <v>275</v>
      </c>
      <c r="B118" s="61" t="s">
        <v>1987</v>
      </c>
      <c r="C118" s="62"/>
      <c r="D118" s="63"/>
      <c r="E118" s="64"/>
      <c r="F118" s="65"/>
      <c r="G118" s="62"/>
      <c r="H118" s="66"/>
      <c r="I118" s="67"/>
      <c r="J118" s="67"/>
      <c r="K118" s="34" t="s">
        <v>65</v>
      </c>
      <c r="L118" s="74">
        <v>118</v>
      </c>
      <c r="M1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8" s="69"/>
      <c r="O118" s="76" t="s">
        <v>2239</v>
      </c>
      <c r="P118" s="76">
        <v>43045.415405092594</v>
      </c>
      <c r="Q118" s="76" t="s">
        <v>2258</v>
      </c>
      <c r="R118" s="76"/>
      <c r="S118" s="76"/>
      <c r="T118" s="76" t="s">
        <v>3261</v>
      </c>
      <c r="U118" s="76">
        <v>43045.415405092594</v>
      </c>
      <c r="V118" s="77" t="s">
        <v>3520</v>
      </c>
      <c r="W118" s="76"/>
      <c r="X118" s="76"/>
      <c r="Y118" s="80" t="s">
        <v>5520</v>
      </c>
      <c r="Z118" s="76"/>
    </row>
    <row r="119" spans="1:26" x14ac:dyDescent="0.25">
      <c r="A119" s="61" t="s">
        <v>276</v>
      </c>
      <c r="B119" s="61" t="s">
        <v>276</v>
      </c>
      <c r="C119" s="62"/>
      <c r="D119" s="63"/>
      <c r="E119" s="64"/>
      <c r="F119" s="65"/>
      <c r="G119" s="62"/>
      <c r="H119" s="66"/>
      <c r="I119" s="67"/>
      <c r="J119" s="67"/>
      <c r="K119" s="34" t="s">
        <v>65</v>
      </c>
      <c r="L119" s="74">
        <v>119</v>
      </c>
      <c r="M1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9" s="69"/>
      <c r="O119" s="76" t="s">
        <v>177</v>
      </c>
      <c r="P119" s="76">
        <v>43045.415648148148</v>
      </c>
      <c r="Q119" s="76" t="s">
        <v>2307</v>
      </c>
      <c r="R119" s="76"/>
      <c r="S119" s="76"/>
      <c r="T119" s="76" t="s">
        <v>3279</v>
      </c>
      <c r="U119" s="76">
        <v>43045.415648148148</v>
      </c>
      <c r="V119" s="77" t="s">
        <v>3521</v>
      </c>
      <c r="W119" s="76"/>
      <c r="X119" s="76"/>
      <c r="Y119" s="80" t="s">
        <v>5521</v>
      </c>
      <c r="Z119" s="76"/>
    </row>
    <row r="120" spans="1:26" x14ac:dyDescent="0.25">
      <c r="A120" s="61" t="s">
        <v>277</v>
      </c>
      <c r="B120" s="61" t="s">
        <v>1991</v>
      </c>
      <c r="C120" s="62"/>
      <c r="D120" s="63"/>
      <c r="E120" s="64"/>
      <c r="F120" s="65"/>
      <c r="G120" s="62"/>
      <c r="H120" s="66"/>
      <c r="I120" s="67"/>
      <c r="J120" s="67"/>
      <c r="K120" s="34" t="s">
        <v>65</v>
      </c>
      <c r="L120" s="74">
        <v>120</v>
      </c>
      <c r="M1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0" s="69"/>
      <c r="O120" s="76" t="s">
        <v>2239</v>
      </c>
      <c r="P120" s="76">
        <v>43045.415717592594</v>
      </c>
      <c r="Q120" s="76" t="s">
        <v>2251</v>
      </c>
      <c r="R120" s="77" t="s">
        <v>3022</v>
      </c>
      <c r="S120" s="76" t="s">
        <v>3213</v>
      </c>
      <c r="T120" s="76" t="s">
        <v>3261</v>
      </c>
      <c r="U120" s="76">
        <v>43045.415717592594</v>
      </c>
      <c r="V120" s="77" t="s">
        <v>3522</v>
      </c>
      <c r="W120" s="76"/>
      <c r="X120" s="76"/>
      <c r="Y120" s="80" t="s">
        <v>5522</v>
      </c>
      <c r="Z120" s="76"/>
    </row>
    <row r="121" spans="1:26" x14ac:dyDescent="0.25">
      <c r="A121" s="61" t="s">
        <v>278</v>
      </c>
      <c r="B121" s="61" t="s">
        <v>2009</v>
      </c>
      <c r="C121" s="62"/>
      <c r="D121" s="63"/>
      <c r="E121" s="64"/>
      <c r="F121" s="65"/>
      <c r="G121" s="62"/>
      <c r="H121" s="66"/>
      <c r="I121" s="67"/>
      <c r="J121" s="67"/>
      <c r="K121" s="34" t="s">
        <v>65</v>
      </c>
      <c r="L121" s="74">
        <v>121</v>
      </c>
      <c r="M1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1" s="69"/>
      <c r="O121" s="76" t="s">
        <v>2239</v>
      </c>
      <c r="P121" s="76">
        <v>43045.415833333333</v>
      </c>
      <c r="Q121" s="76" t="s">
        <v>2277</v>
      </c>
      <c r="R121" s="76"/>
      <c r="S121" s="76"/>
      <c r="T121" s="76" t="s">
        <v>3261</v>
      </c>
      <c r="U121" s="76">
        <v>43045.415833333333</v>
      </c>
      <c r="V121" s="77" t="s">
        <v>3523</v>
      </c>
      <c r="W121" s="76"/>
      <c r="X121" s="76"/>
      <c r="Y121" s="80" t="s">
        <v>5523</v>
      </c>
      <c r="Z121" s="76"/>
    </row>
    <row r="122" spans="1:26" x14ac:dyDescent="0.25">
      <c r="A122" s="61" t="s">
        <v>279</v>
      </c>
      <c r="B122" s="61" t="s">
        <v>1991</v>
      </c>
      <c r="C122" s="62"/>
      <c r="D122" s="63"/>
      <c r="E122" s="64"/>
      <c r="F122" s="65"/>
      <c r="G122" s="62"/>
      <c r="H122" s="66"/>
      <c r="I122" s="67"/>
      <c r="J122" s="67"/>
      <c r="K122" s="34" t="s">
        <v>65</v>
      </c>
      <c r="L122" s="74">
        <v>122</v>
      </c>
      <c r="M1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2" s="69"/>
      <c r="O122" s="76" t="s">
        <v>2239</v>
      </c>
      <c r="P122" s="76">
        <v>43045.415879629632</v>
      </c>
      <c r="Q122" s="76" t="s">
        <v>2251</v>
      </c>
      <c r="R122" s="77" t="s">
        <v>3022</v>
      </c>
      <c r="S122" s="76" t="s">
        <v>3213</v>
      </c>
      <c r="T122" s="76" t="s">
        <v>3261</v>
      </c>
      <c r="U122" s="76">
        <v>43045.415879629632</v>
      </c>
      <c r="V122" s="77" t="s">
        <v>3524</v>
      </c>
      <c r="W122" s="76"/>
      <c r="X122" s="76"/>
      <c r="Y122" s="80" t="s">
        <v>5524</v>
      </c>
      <c r="Z122" s="76"/>
    </row>
    <row r="123" spans="1:26" x14ac:dyDescent="0.25">
      <c r="A123" s="61" t="s">
        <v>280</v>
      </c>
      <c r="B123" s="61" t="s">
        <v>2024</v>
      </c>
      <c r="C123" s="62"/>
      <c r="D123" s="63"/>
      <c r="E123" s="64"/>
      <c r="F123" s="65"/>
      <c r="G123" s="62"/>
      <c r="H123" s="66"/>
      <c r="I123" s="67"/>
      <c r="J123" s="67"/>
      <c r="K123" s="34" t="s">
        <v>65</v>
      </c>
      <c r="L123" s="74">
        <v>123</v>
      </c>
      <c r="M1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3" s="69"/>
      <c r="O123" s="76" t="s">
        <v>2239</v>
      </c>
      <c r="P123" s="76">
        <v>43045.415972222225</v>
      </c>
      <c r="Q123" s="76" t="s">
        <v>2299</v>
      </c>
      <c r="R123" s="76"/>
      <c r="S123" s="76"/>
      <c r="T123" s="76" t="s">
        <v>3261</v>
      </c>
      <c r="U123" s="76">
        <v>43045.415972222225</v>
      </c>
      <c r="V123" s="77" t="s">
        <v>3525</v>
      </c>
      <c r="W123" s="76"/>
      <c r="X123" s="76"/>
      <c r="Y123" s="80" t="s">
        <v>5525</v>
      </c>
      <c r="Z123" s="76"/>
    </row>
    <row r="124" spans="1:26" x14ac:dyDescent="0.25">
      <c r="A124" s="61" t="s">
        <v>281</v>
      </c>
      <c r="B124" s="61" t="s">
        <v>2029</v>
      </c>
      <c r="C124" s="62"/>
      <c r="D124" s="63"/>
      <c r="E124" s="64"/>
      <c r="F124" s="65"/>
      <c r="G124" s="62"/>
      <c r="H124" s="66"/>
      <c r="I124" s="67"/>
      <c r="J124" s="67"/>
      <c r="K124" s="34" t="s">
        <v>65</v>
      </c>
      <c r="L124" s="74">
        <v>124</v>
      </c>
      <c r="M1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4" s="69"/>
      <c r="O124" s="76" t="s">
        <v>2239</v>
      </c>
      <c r="P124" s="76">
        <v>43045.415972222225</v>
      </c>
      <c r="Q124" s="76" t="s">
        <v>2308</v>
      </c>
      <c r="R124" s="76"/>
      <c r="S124" s="76"/>
      <c r="T124" s="76" t="s">
        <v>3261</v>
      </c>
      <c r="U124" s="76">
        <v>43045.415972222225</v>
      </c>
      <c r="V124" s="77" t="s">
        <v>3526</v>
      </c>
      <c r="W124" s="76"/>
      <c r="X124" s="76"/>
      <c r="Y124" s="80" t="s">
        <v>5526</v>
      </c>
      <c r="Z124" s="76"/>
    </row>
    <row r="125" spans="1:26" x14ac:dyDescent="0.25">
      <c r="A125" s="61" t="s">
        <v>282</v>
      </c>
      <c r="B125" s="61" t="s">
        <v>282</v>
      </c>
      <c r="C125" s="62"/>
      <c r="D125" s="63"/>
      <c r="E125" s="64"/>
      <c r="F125" s="65"/>
      <c r="G125" s="62"/>
      <c r="H125" s="66"/>
      <c r="I125" s="67"/>
      <c r="J125" s="67"/>
      <c r="K125" s="34" t="s">
        <v>65</v>
      </c>
      <c r="L125" s="74">
        <v>125</v>
      </c>
      <c r="M1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5" s="69"/>
      <c r="O125" s="76" t="s">
        <v>177</v>
      </c>
      <c r="P125" s="76">
        <v>43045.416030092594</v>
      </c>
      <c r="Q125" s="76" t="s">
        <v>2309</v>
      </c>
      <c r="R125" s="77" t="s">
        <v>3038</v>
      </c>
      <c r="S125" s="76" t="s">
        <v>3212</v>
      </c>
      <c r="T125" s="76"/>
      <c r="U125" s="76">
        <v>43045.416030092594</v>
      </c>
      <c r="V125" s="77" t="s">
        <v>3527</v>
      </c>
      <c r="W125" s="76"/>
      <c r="X125" s="76"/>
      <c r="Y125" s="80" t="s">
        <v>5527</v>
      </c>
      <c r="Z125" s="76"/>
    </row>
    <row r="126" spans="1:26" x14ac:dyDescent="0.25">
      <c r="A126" s="61" t="s">
        <v>283</v>
      </c>
      <c r="B126" s="61" t="s">
        <v>1986</v>
      </c>
      <c r="C126" s="62"/>
      <c r="D126" s="63"/>
      <c r="E126" s="64"/>
      <c r="F126" s="65"/>
      <c r="G126" s="62"/>
      <c r="H126" s="66"/>
      <c r="I126" s="67"/>
      <c r="J126" s="67"/>
      <c r="K126" s="34" t="s">
        <v>65</v>
      </c>
      <c r="L126" s="74">
        <v>126</v>
      </c>
      <c r="M1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6" s="69"/>
      <c r="O126" s="76" t="s">
        <v>2239</v>
      </c>
      <c r="P126" s="76">
        <v>43045.41605324074</v>
      </c>
      <c r="Q126" s="76" t="s">
        <v>2241</v>
      </c>
      <c r="R126" s="76"/>
      <c r="S126" s="76"/>
      <c r="T126" s="76" t="s">
        <v>3261</v>
      </c>
      <c r="U126" s="76">
        <v>43045.41605324074</v>
      </c>
      <c r="V126" s="77" t="s">
        <v>3528</v>
      </c>
      <c r="W126" s="76"/>
      <c r="X126" s="76"/>
      <c r="Y126" s="80" t="s">
        <v>5528</v>
      </c>
      <c r="Z126" s="76"/>
    </row>
    <row r="127" spans="1:26" x14ac:dyDescent="0.25">
      <c r="A127" s="61" t="s">
        <v>284</v>
      </c>
      <c r="B127" s="61" t="s">
        <v>284</v>
      </c>
      <c r="C127" s="62"/>
      <c r="D127" s="63"/>
      <c r="E127" s="64"/>
      <c r="F127" s="65"/>
      <c r="G127" s="62"/>
      <c r="H127" s="66"/>
      <c r="I127" s="67"/>
      <c r="J127" s="67"/>
      <c r="K127" s="34" t="s">
        <v>65</v>
      </c>
      <c r="L127" s="74">
        <v>127</v>
      </c>
      <c r="M1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7" s="69"/>
      <c r="O127" s="76" t="s">
        <v>177</v>
      </c>
      <c r="P127" s="76">
        <v>43045.416134259256</v>
      </c>
      <c r="Q127" s="76" t="s">
        <v>2310</v>
      </c>
      <c r="R127" s="76"/>
      <c r="S127" s="76"/>
      <c r="T127" s="76" t="s">
        <v>3261</v>
      </c>
      <c r="U127" s="76">
        <v>43045.416134259256</v>
      </c>
      <c r="V127" s="77" t="s">
        <v>3529</v>
      </c>
      <c r="W127" s="76"/>
      <c r="X127" s="76"/>
      <c r="Y127" s="80" t="s">
        <v>5529</v>
      </c>
      <c r="Z127" s="76"/>
    </row>
    <row r="128" spans="1:26" x14ac:dyDescent="0.25">
      <c r="A128" s="61" t="s">
        <v>285</v>
      </c>
      <c r="B128" s="61" t="s">
        <v>1989</v>
      </c>
      <c r="C128" s="62"/>
      <c r="D128" s="63"/>
      <c r="E128" s="64"/>
      <c r="F128" s="65"/>
      <c r="G128" s="62"/>
      <c r="H128" s="66"/>
      <c r="I128" s="67"/>
      <c r="J128" s="67"/>
      <c r="K128" s="34" t="s">
        <v>65</v>
      </c>
      <c r="L128" s="74">
        <v>128</v>
      </c>
      <c r="M1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8" s="69"/>
      <c r="O128" s="76" t="s">
        <v>2239</v>
      </c>
      <c r="P128" s="76">
        <v>43045.41615740741</v>
      </c>
      <c r="Q128" s="76" t="s">
        <v>2247</v>
      </c>
      <c r="R128" s="76"/>
      <c r="S128" s="76"/>
      <c r="T128" s="76" t="s">
        <v>3265</v>
      </c>
      <c r="U128" s="76">
        <v>43045.41615740741</v>
      </c>
      <c r="V128" s="77" t="s">
        <v>3530</v>
      </c>
      <c r="W128" s="76"/>
      <c r="X128" s="76"/>
      <c r="Y128" s="80" t="s">
        <v>5530</v>
      </c>
      <c r="Z128" s="76"/>
    </row>
    <row r="129" spans="1:26" x14ac:dyDescent="0.25">
      <c r="A129" s="61" t="s">
        <v>286</v>
      </c>
      <c r="B129" s="61" t="s">
        <v>2020</v>
      </c>
      <c r="C129" s="62"/>
      <c r="D129" s="63"/>
      <c r="E129" s="64"/>
      <c r="F129" s="65"/>
      <c r="G129" s="62"/>
      <c r="H129" s="66"/>
      <c r="I129" s="67"/>
      <c r="J129" s="67"/>
      <c r="K129" s="34" t="s">
        <v>65</v>
      </c>
      <c r="L129" s="74">
        <v>129</v>
      </c>
      <c r="M1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9" s="69"/>
      <c r="O129" s="76" t="s">
        <v>2239</v>
      </c>
      <c r="P129" s="76">
        <v>43045.416180555556</v>
      </c>
      <c r="Q129" s="76" t="s">
        <v>2290</v>
      </c>
      <c r="R129" s="76"/>
      <c r="S129" s="76"/>
      <c r="T129" s="76" t="s">
        <v>3261</v>
      </c>
      <c r="U129" s="76">
        <v>43045.416180555556</v>
      </c>
      <c r="V129" s="77" t="s">
        <v>3531</v>
      </c>
      <c r="W129" s="76"/>
      <c r="X129" s="76"/>
      <c r="Y129" s="80" t="s">
        <v>5531</v>
      </c>
      <c r="Z129" s="76"/>
    </row>
    <row r="130" spans="1:26" x14ac:dyDescent="0.25">
      <c r="A130" s="61" t="s">
        <v>287</v>
      </c>
      <c r="B130" s="61" t="s">
        <v>2007</v>
      </c>
      <c r="C130" s="62"/>
      <c r="D130" s="63"/>
      <c r="E130" s="64"/>
      <c r="F130" s="65"/>
      <c r="G130" s="62"/>
      <c r="H130" s="66"/>
      <c r="I130" s="67"/>
      <c r="J130" s="67"/>
      <c r="K130" s="34" t="s">
        <v>65</v>
      </c>
      <c r="L130" s="74">
        <v>130</v>
      </c>
      <c r="M1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0" s="69"/>
      <c r="O130" s="76" t="s">
        <v>2239</v>
      </c>
      <c r="P130" s="76">
        <v>43045.416331018518</v>
      </c>
      <c r="Q130" s="76" t="s">
        <v>2311</v>
      </c>
      <c r="R130" s="77" t="s">
        <v>3028</v>
      </c>
      <c r="S130" s="76" t="s">
        <v>3215</v>
      </c>
      <c r="T130" s="76" t="s">
        <v>3273</v>
      </c>
      <c r="U130" s="76">
        <v>43045.416331018518</v>
      </c>
      <c r="V130" s="77" t="s">
        <v>3532</v>
      </c>
      <c r="W130" s="76"/>
      <c r="X130" s="76"/>
      <c r="Y130" s="80" t="s">
        <v>5532</v>
      </c>
      <c r="Z130" s="76"/>
    </row>
    <row r="131" spans="1:26" x14ac:dyDescent="0.25">
      <c r="A131" s="61" t="s">
        <v>288</v>
      </c>
      <c r="B131" s="61" t="s">
        <v>288</v>
      </c>
      <c r="C131" s="62"/>
      <c r="D131" s="63"/>
      <c r="E131" s="64"/>
      <c r="F131" s="65"/>
      <c r="G131" s="62"/>
      <c r="H131" s="66"/>
      <c r="I131" s="67"/>
      <c r="J131" s="67"/>
      <c r="K131" s="34" t="s">
        <v>65</v>
      </c>
      <c r="L131" s="74">
        <v>131</v>
      </c>
      <c r="M1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1" s="69"/>
      <c r="O131" s="76" t="s">
        <v>177</v>
      </c>
      <c r="P131" s="76">
        <v>43045.416365740741</v>
      </c>
      <c r="Q131" s="76" t="s">
        <v>2312</v>
      </c>
      <c r="R131" s="76"/>
      <c r="S131" s="76"/>
      <c r="T131" s="76" t="s">
        <v>3261</v>
      </c>
      <c r="U131" s="76">
        <v>43045.416365740741</v>
      </c>
      <c r="V131" s="77" t="s">
        <v>3533</v>
      </c>
      <c r="W131" s="76"/>
      <c r="X131" s="76"/>
      <c r="Y131" s="80" t="s">
        <v>5533</v>
      </c>
      <c r="Z131" s="76"/>
    </row>
    <row r="132" spans="1:26" x14ac:dyDescent="0.25">
      <c r="A132" s="61" t="s">
        <v>289</v>
      </c>
      <c r="B132" s="61" t="s">
        <v>444</v>
      </c>
      <c r="C132" s="62"/>
      <c r="D132" s="63"/>
      <c r="E132" s="64"/>
      <c r="F132" s="65"/>
      <c r="G132" s="62"/>
      <c r="H132" s="66"/>
      <c r="I132" s="67"/>
      <c r="J132" s="67"/>
      <c r="K132" s="34" t="s">
        <v>65</v>
      </c>
      <c r="L132" s="74">
        <v>132</v>
      </c>
      <c r="M1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2" s="69"/>
      <c r="O132" s="76" t="s">
        <v>2239</v>
      </c>
      <c r="P132" s="76">
        <v>43045.416365740741</v>
      </c>
      <c r="Q132" s="76" t="s">
        <v>2297</v>
      </c>
      <c r="R132" s="76"/>
      <c r="S132" s="76"/>
      <c r="T132" s="76"/>
      <c r="U132" s="76">
        <v>43045.416365740741</v>
      </c>
      <c r="V132" s="77" t="s">
        <v>3534</v>
      </c>
      <c r="W132" s="76"/>
      <c r="X132" s="76"/>
      <c r="Y132" s="80" t="s">
        <v>5534</v>
      </c>
      <c r="Z132" s="76"/>
    </row>
    <row r="133" spans="1:26" x14ac:dyDescent="0.25">
      <c r="A133" s="61" t="s">
        <v>290</v>
      </c>
      <c r="B133" s="61" t="s">
        <v>1993</v>
      </c>
      <c r="C133" s="62"/>
      <c r="D133" s="63"/>
      <c r="E133" s="64"/>
      <c r="F133" s="65"/>
      <c r="G133" s="62"/>
      <c r="H133" s="66"/>
      <c r="I133" s="67"/>
      <c r="J133" s="67"/>
      <c r="K133" s="34" t="s">
        <v>65</v>
      </c>
      <c r="L133" s="74">
        <v>133</v>
      </c>
      <c r="M1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3" s="69"/>
      <c r="O133" s="76" t="s">
        <v>2239</v>
      </c>
      <c r="P133" s="76">
        <v>43045.416388888887</v>
      </c>
      <c r="Q133" s="76" t="s">
        <v>2256</v>
      </c>
      <c r="R133" s="76"/>
      <c r="S133" s="76"/>
      <c r="T133" s="76" t="s">
        <v>3268</v>
      </c>
      <c r="U133" s="76">
        <v>43045.416388888887</v>
      </c>
      <c r="V133" s="77" t="s">
        <v>3535</v>
      </c>
      <c r="W133" s="76"/>
      <c r="X133" s="76"/>
      <c r="Y133" s="80" t="s">
        <v>5535</v>
      </c>
      <c r="Z133" s="76"/>
    </row>
    <row r="134" spans="1:26" x14ac:dyDescent="0.25">
      <c r="A134" s="61" t="s">
        <v>291</v>
      </c>
      <c r="B134" s="61" t="s">
        <v>291</v>
      </c>
      <c r="C134" s="62"/>
      <c r="D134" s="63"/>
      <c r="E134" s="64"/>
      <c r="F134" s="65"/>
      <c r="G134" s="62"/>
      <c r="H134" s="66"/>
      <c r="I134" s="67"/>
      <c r="J134" s="67"/>
      <c r="K134" s="34" t="s">
        <v>65</v>
      </c>
      <c r="L134" s="74">
        <v>134</v>
      </c>
      <c r="M1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4" s="69"/>
      <c r="O134" s="76" t="s">
        <v>177</v>
      </c>
      <c r="P134" s="76">
        <v>43045.41642361111</v>
      </c>
      <c r="Q134" s="76" t="s">
        <v>2313</v>
      </c>
      <c r="R134" s="76"/>
      <c r="S134" s="76"/>
      <c r="T134" s="76" t="s">
        <v>3261</v>
      </c>
      <c r="U134" s="76">
        <v>43045.41642361111</v>
      </c>
      <c r="V134" s="77" t="s">
        <v>3536</v>
      </c>
      <c r="W134" s="76"/>
      <c r="X134" s="76"/>
      <c r="Y134" s="80" t="s">
        <v>5536</v>
      </c>
      <c r="Z134" s="76"/>
    </row>
    <row r="135" spans="1:26" x14ac:dyDescent="0.25">
      <c r="A135" s="61" t="s">
        <v>292</v>
      </c>
      <c r="B135" s="61" t="s">
        <v>1991</v>
      </c>
      <c r="C135" s="62"/>
      <c r="D135" s="63"/>
      <c r="E135" s="64"/>
      <c r="F135" s="65"/>
      <c r="G135" s="62"/>
      <c r="H135" s="66"/>
      <c r="I135" s="67"/>
      <c r="J135" s="67"/>
      <c r="K135" s="34" t="s">
        <v>65</v>
      </c>
      <c r="L135" s="74">
        <v>135</v>
      </c>
      <c r="M1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5" s="69"/>
      <c r="O135" s="76" t="s">
        <v>2239</v>
      </c>
      <c r="P135" s="76">
        <v>43045.416516203702</v>
      </c>
      <c r="Q135" s="76" t="s">
        <v>2251</v>
      </c>
      <c r="R135" s="77" t="s">
        <v>3022</v>
      </c>
      <c r="S135" s="76" t="s">
        <v>3213</v>
      </c>
      <c r="T135" s="76" t="s">
        <v>3261</v>
      </c>
      <c r="U135" s="76">
        <v>43045.416516203702</v>
      </c>
      <c r="V135" s="77" t="s">
        <v>3537</v>
      </c>
      <c r="W135" s="76"/>
      <c r="X135" s="76"/>
      <c r="Y135" s="80" t="s">
        <v>5537</v>
      </c>
      <c r="Z135" s="76"/>
    </row>
    <row r="136" spans="1:26" x14ac:dyDescent="0.25">
      <c r="A136" s="61" t="s">
        <v>293</v>
      </c>
      <c r="B136" s="61" t="s">
        <v>2024</v>
      </c>
      <c r="C136" s="62"/>
      <c r="D136" s="63"/>
      <c r="E136" s="64"/>
      <c r="F136" s="65"/>
      <c r="G136" s="62"/>
      <c r="H136" s="66"/>
      <c r="I136" s="67"/>
      <c r="J136" s="67"/>
      <c r="K136" s="34" t="s">
        <v>65</v>
      </c>
      <c r="L136" s="74">
        <v>136</v>
      </c>
      <c r="M1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6" s="69"/>
      <c r="O136" s="76" t="s">
        <v>2239</v>
      </c>
      <c r="P136" s="76">
        <v>43045.416550925926</v>
      </c>
      <c r="Q136" s="76" t="s">
        <v>2299</v>
      </c>
      <c r="R136" s="76"/>
      <c r="S136" s="76"/>
      <c r="T136" s="76" t="s">
        <v>3261</v>
      </c>
      <c r="U136" s="76">
        <v>43045.416550925926</v>
      </c>
      <c r="V136" s="77" t="s">
        <v>3538</v>
      </c>
      <c r="W136" s="76"/>
      <c r="X136" s="76"/>
      <c r="Y136" s="80" t="s">
        <v>5538</v>
      </c>
      <c r="Z136" s="76"/>
    </row>
    <row r="137" spans="1:26" x14ac:dyDescent="0.25">
      <c r="A137" s="61" t="s">
        <v>294</v>
      </c>
      <c r="B137" s="61" t="s">
        <v>2007</v>
      </c>
      <c r="C137" s="62"/>
      <c r="D137" s="63"/>
      <c r="E137" s="64"/>
      <c r="F137" s="65"/>
      <c r="G137" s="62"/>
      <c r="H137" s="66"/>
      <c r="I137" s="67"/>
      <c r="J137" s="67"/>
      <c r="K137" s="34" t="s">
        <v>65</v>
      </c>
      <c r="L137" s="74">
        <v>137</v>
      </c>
      <c r="M1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7" s="69"/>
      <c r="O137" s="76" t="s">
        <v>2239</v>
      </c>
      <c r="P137" s="76">
        <v>43045.416585648149</v>
      </c>
      <c r="Q137" s="76" t="s">
        <v>2314</v>
      </c>
      <c r="R137" s="77" t="s">
        <v>3028</v>
      </c>
      <c r="S137" s="76" t="s">
        <v>3215</v>
      </c>
      <c r="T137" s="76" t="s">
        <v>3273</v>
      </c>
      <c r="U137" s="76">
        <v>43045.416585648149</v>
      </c>
      <c r="V137" s="77" t="s">
        <v>3539</v>
      </c>
      <c r="W137" s="76"/>
      <c r="X137" s="76"/>
      <c r="Y137" s="80" t="s">
        <v>5539</v>
      </c>
      <c r="Z137" s="76"/>
    </row>
    <row r="138" spans="1:26" x14ac:dyDescent="0.25">
      <c r="A138" s="61" t="s">
        <v>295</v>
      </c>
      <c r="B138" s="61" t="s">
        <v>1991</v>
      </c>
      <c r="C138" s="62"/>
      <c r="D138" s="63"/>
      <c r="E138" s="64"/>
      <c r="F138" s="65"/>
      <c r="G138" s="62"/>
      <c r="H138" s="66"/>
      <c r="I138" s="67"/>
      <c r="J138" s="67"/>
      <c r="K138" s="34" t="s">
        <v>65</v>
      </c>
      <c r="L138" s="74">
        <v>138</v>
      </c>
      <c r="M1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8" s="69"/>
      <c r="O138" s="76" t="s">
        <v>2239</v>
      </c>
      <c r="P138" s="76">
        <v>43045.416597222225</v>
      </c>
      <c r="Q138" s="76" t="s">
        <v>2251</v>
      </c>
      <c r="R138" s="77" t="s">
        <v>3022</v>
      </c>
      <c r="S138" s="76" t="s">
        <v>3213</v>
      </c>
      <c r="T138" s="76" t="s">
        <v>3261</v>
      </c>
      <c r="U138" s="76">
        <v>43045.416597222225</v>
      </c>
      <c r="V138" s="77" t="s">
        <v>3540</v>
      </c>
      <c r="W138" s="76"/>
      <c r="X138" s="76"/>
      <c r="Y138" s="80" t="s">
        <v>5540</v>
      </c>
      <c r="Z138" s="76"/>
    </row>
    <row r="139" spans="1:26" x14ac:dyDescent="0.25">
      <c r="A139" s="61" t="s">
        <v>296</v>
      </c>
      <c r="B139" s="61" t="s">
        <v>601</v>
      </c>
      <c r="C139" s="62"/>
      <c r="D139" s="63"/>
      <c r="E139" s="64"/>
      <c r="F139" s="65"/>
      <c r="G139" s="62"/>
      <c r="H139" s="66"/>
      <c r="I139" s="67"/>
      <c r="J139" s="67"/>
      <c r="K139" s="34" t="s">
        <v>65</v>
      </c>
      <c r="L139" s="74">
        <v>139</v>
      </c>
      <c r="M1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9" s="69"/>
      <c r="O139" s="76" t="s">
        <v>2239</v>
      </c>
      <c r="P139" s="76">
        <v>43045.416597222225</v>
      </c>
      <c r="Q139" s="76" t="s">
        <v>2243</v>
      </c>
      <c r="R139" s="76"/>
      <c r="S139" s="76"/>
      <c r="T139" s="76" t="s">
        <v>3263</v>
      </c>
      <c r="U139" s="76">
        <v>43045.416597222225</v>
      </c>
      <c r="V139" s="77" t="s">
        <v>3541</v>
      </c>
      <c r="W139" s="76"/>
      <c r="X139" s="76"/>
      <c r="Y139" s="80" t="s">
        <v>5541</v>
      </c>
      <c r="Z139" s="76"/>
    </row>
    <row r="140" spans="1:26" x14ac:dyDescent="0.25">
      <c r="A140" s="61" t="s">
        <v>297</v>
      </c>
      <c r="B140" s="61" t="s">
        <v>2030</v>
      </c>
      <c r="C140" s="62"/>
      <c r="D140" s="63"/>
      <c r="E140" s="64"/>
      <c r="F140" s="65"/>
      <c r="G140" s="62"/>
      <c r="H140" s="66"/>
      <c r="I140" s="67"/>
      <c r="J140" s="67"/>
      <c r="K140" s="34" t="s">
        <v>65</v>
      </c>
      <c r="L140" s="74">
        <v>140</v>
      </c>
      <c r="M1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0" s="69"/>
      <c r="O140" s="76" t="s">
        <v>2239</v>
      </c>
      <c r="P140" s="76">
        <v>43045.416689814818</v>
      </c>
      <c r="Q140" s="76" t="s">
        <v>2315</v>
      </c>
      <c r="R140" s="77" t="s">
        <v>3039</v>
      </c>
      <c r="S140" s="76" t="s">
        <v>3220</v>
      </c>
      <c r="T140" s="76" t="s">
        <v>3261</v>
      </c>
      <c r="U140" s="76">
        <v>43045.416689814818</v>
      </c>
      <c r="V140" s="77" t="s">
        <v>3542</v>
      </c>
      <c r="W140" s="76"/>
      <c r="X140" s="76"/>
      <c r="Y140" s="80" t="s">
        <v>5542</v>
      </c>
      <c r="Z140" s="76"/>
    </row>
    <row r="141" spans="1:26" x14ac:dyDescent="0.25">
      <c r="A141" s="61" t="s">
        <v>297</v>
      </c>
      <c r="B141" s="61" t="s">
        <v>2031</v>
      </c>
      <c r="C141" s="62"/>
      <c r="D141" s="63"/>
      <c r="E141" s="64"/>
      <c r="F141" s="65"/>
      <c r="G141" s="62"/>
      <c r="H141" s="66"/>
      <c r="I141" s="67"/>
      <c r="J141" s="67"/>
      <c r="K141" s="34" t="s">
        <v>65</v>
      </c>
      <c r="L141" s="74">
        <v>141</v>
      </c>
      <c r="M1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1" s="69"/>
      <c r="O141" s="76" t="s">
        <v>2239</v>
      </c>
      <c r="P141" s="76">
        <v>43045.416689814818</v>
      </c>
      <c r="Q141" s="76" t="s">
        <v>2315</v>
      </c>
      <c r="R141" s="77" t="s">
        <v>3039</v>
      </c>
      <c r="S141" s="76" t="s">
        <v>3220</v>
      </c>
      <c r="T141" s="76" t="s">
        <v>3261</v>
      </c>
      <c r="U141" s="76">
        <v>43045.416689814818</v>
      </c>
      <c r="V141" s="77" t="s">
        <v>3542</v>
      </c>
      <c r="W141" s="76"/>
      <c r="X141" s="76"/>
      <c r="Y141" s="80" t="s">
        <v>5542</v>
      </c>
      <c r="Z141" s="76"/>
    </row>
    <row r="142" spans="1:26" x14ac:dyDescent="0.25">
      <c r="A142" s="61" t="s">
        <v>297</v>
      </c>
      <c r="B142" s="61" t="s">
        <v>2032</v>
      </c>
      <c r="C142" s="62"/>
      <c r="D142" s="63"/>
      <c r="E142" s="64"/>
      <c r="F142" s="65"/>
      <c r="G142" s="62"/>
      <c r="H142" s="66"/>
      <c r="I142" s="67"/>
      <c r="J142" s="67"/>
      <c r="K142" s="34" t="s">
        <v>65</v>
      </c>
      <c r="L142" s="74">
        <v>142</v>
      </c>
      <c r="M1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2" s="69"/>
      <c r="O142" s="76" t="s">
        <v>2239</v>
      </c>
      <c r="P142" s="76">
        <v>43045.416689814818</v>
      </c>
      <c r="Q142" s="76" t="s">
        <v>2315</v>
      </c>
      <c r="R142" s="77" t="s">
        <v>3039</v>
      </c>
      <c r="S142" s="76" t="s">
        <v>3220</v>
      </c>
      <c r="T142" s="76" t="s">
        <v>3261</v>
      </c>
      <c r="U142" s="76">
        <v>43045.416689814818</v>
      </c>
      <c r="V142" s="77" t="s">
        <v>3542</v>
      </c>
      <c r="W142" s="76"/>
      <c r="X142" s="76"/>
      <c r="Y142" s="80" t="s">
        <v>5542</v>
      </c>
      <c r="Z142" s="76"/>
    </row>
    <row r="143" spans="1:26" x14ac:dyDescent="0.25">
      <c r="A143" s="61" t="s">
        <v>298</v>
      </c>
      <c r="B143" s="61" t="s">
        <v>2020</v>
      </c>
      <c r="C143" s="62"/>
      <c r="D143" s="63"/>
      <c r="E143" s="64"/>
      <c r="F143" s="65"/>
      <c r="G143" s="62"/>
      <c r="H143" s="66"/>
      <c r="I143" s="67"/>
      <c r="J143" s="67"/>
      <c r="K143" s="34" t="s">
        <v>65</v>
      </c>
      <c r="L143" s="74">
        <v>143</v>
      </c>
      <c r="M1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3" s="69"/>
      <c r="O143" s="76" t="s">
        <v>2239</v>
      </c>
      <c r="P143" s="76">
        <v>43045.414710648147</v>
      </c>
      <c r="Q143" s="76" t="s">
        <v>2290</v>
      </c>
      <c r="R143" s="76"/>
      <c r="S143" s="76"/>
      <c r="T143" s="76" t="s">
        <v>3261</v>
      </c>
      <c r="U143" s="76">
        <v>43045.414710648147</v>
      </c>
      <c r="V143" s="77" t="s">
        <v>3543</v>
      </c>
      <c r="W143" s="76"/>
      <c r="X143" s="76"/>
      <c r="Y143" s="80" t="s">
        <v>5543</v>
      </c>
      <c r="Z143" s="76"/>
    </row>
    <row r="144" spans="1:26" x14ac:dyDescent="0.25">
      <c r="A144" s="61" t="s">
        <v>298</v>
      </c>
      <c r="B144" s="61" t="s">
        <v>2019</v>
      </c>
      <c r="C144" s="62"/>
      <c r="D144" s="63"/>
      <c r="E144" s="64"/>
      <c r="F144" s="65"/>
      <c r="G144" s="62"/>
      <c r="H144" s="66"/>
      <c r="I144" s="67"/>
      <c r="J144" s="67"/>
      <c r="K144" s="34" t="s">
        <v>65</v>
      </c>
      <c r="L144" s="74">
        <v>144</v>
      </c>
      <c r="M1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4" s="69"/>
      <c r="O144" s="76" t="s">
        <v>2239</v>
      </c>
      <c r="P144" s="76">
        <v>43045.416712962964</v>
      </c>
      <c r="Q144" s="76" t="s">
        <v>2289</v>
      </c>
      <c r="R144" s="77" t="s">
        <v>3033</v>
      </c>
      <c r="S144" s="76" t="s">
        <v>3219</v>
      </c>
      <c r="T144" s="76" t="s">
        <v>3276</v>
      </c>
      <c r="U144" s="76">
        <v>43045.416712962964</v>
      </c>
      <c r="V144" s="77" t="s">
        <v>3544</v>
      </c>
      <c r="W144" s="76"/>
      <c r="X144" s="76"/>
      <c r="Y144" s="80" t="s">
        <v>5544</v>
      </c>
      <c r="Z144" s="76"/>
    </row>
    <row r="145" spans="1:26" x14ac:dyDescent="0.25">
      <c r="A145" s="61" t="s">
        <v>299</v>
      </c>
      <c r="B145" s="61" t="s">
        <v>2006</v>
      </c>
      <c r="C145" s="62"/>
      <c r="D145" s="63"/>
      <c r="E145" s="64"/>
      <c r="F145" s="65"/>
      <c r="G145" s="62"/>
      <c r="H145" s="66"/>
      <c r="I145" s="67"/>
      <c r="J145" s="67"/>
      <c r="K145" s="34" t="s">
        <v>65</v>
      </c>
      <c r="L145" s="74">
        <v>145</v>
      </c>
      <c r="M1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5" s="69"/>
      <c r="O145" s="76" t="s">
        <v>2239</v>
      </c>
      <c r="P145" s="76">
        <v>43045.416724537034</v>
      </c>
      <c r="Q145" s="76" t="s">
        <v>2273</v>
      </c>
      <c r="R145" s="76"/>
      <c r="S145" s="76"/>
      <c r="T145" s="76" t="s">
        <v>3272</v>
      </c>
      <c r="U145" s="76">
        <v>43045.416724537034</v>
      </c>
      <c r="V145" s="77" t="s">
        <v>3545</v>
      </c>
      <c r="W145" s="76"/>
      <c r="X145" s="76"/>
      <c r="Y145" s="80" t="s">
        <v>5545</v>
      </c>
      <c r="Z145" s="76"/>
    </row>
    <row r="146" spans="1:26" x14ac:dyDescent="0.25">
      <c r="A146" s="61" t="s">
        <v>300</v>
      </c>
      <c r="B146" s="61" t="s">
        <v>2033</v>
      </c>
      <c r="C146" s="62"/>
      <c r="D146" s="63"/>
      <c r="E146" s="64"/>
      <c r="F146" s="65"/>
      <c r="G146" s="62"/>
      <c r="H146" s="66"/>
      <c r="I146" s="67"/>
      <c r="J146" s="67"/>
      <c r="K146" s="34" t="s">
        <v>65</v>
      </c>
      <c r="L146" s="74">
        <v>146</v>
      </c>
      <c r="M1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6" s="69"/>
      <c r="O146" s="76" t="s">
        <v>2239</v>
      </c>
      <c r="P146" s="76">
        <v>43045.416747685187</v>
      </c>
      <c r="Q146" s="76" t="s">
        <v>2316</v>
      </c>
      <c r="R146" s="76"/>
      <c r="S146" s="76"/>
      <c r="T146" s="76" t="s">
        <v>3261</v>
      </c>
      <c r="U146" s="76">
        <v>43045.416747685187</v>
      </c>
      <c r="V146" s="77" t="s">
        <v>3546</v>
      </c>
      <c r="W146" s="76"/>
      <c r="X146" s="76"/>
      <c r="Y146" s="80" t="s">
        <v>5546</v>
      </c>
      <c r="Z146" s="76"/>
    </row>
    <row r="147" spans="1:26" x14ac:dyDescent="0.25">
      <c r="A147" s="61" t="s">
        <v>301</v>
      </c>
      <c r="B147" s="61" t="s">
        <v>1991</v>
      </c>
      <c r="C147" s="62"/>
      <c r="D147" s="63"/>
      <c r="E147" s="64"/>
      <c r="F147" s="65"/>
      <c r="G147" s="62"/>
      <c r="H147" s="66"/>
      <c r="I147" s="67"/>
      <c r="J147" s="67"/>
      <c r="K147" s="34" t="s">
        <v>65</v>
      </c>
      <c r="L147" s="74">
        <v>147</v>
      </c>
      <c r="M1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7" s="69"/>
      <c r="O147" s="76" t="s">
        <v>2239</v>
      </c>
      <c r="P147" s="76">
        <v>43045.416747685187</v>
      </c>
      <c r="Q147" s="76" t="s">
        <v>2251</v>
      </c>
      <c r="R147" s="77" t="s">
        <v>3022</v>
      </c>
      <c r="S147" s="76" t="s">
        <v>3213</v>
      </c>
      <c r="T147" s="76" t="s">
        <v>3261</v>
      </c>
      <c r="U147" s="76">
        <v>43045.416747685187</v>
      </c>
      <c r="V147" s="77" t="s">
        <v>3547</v>
      </c>
      <c r="W147" s="76"/>
      <c r="X147" s="76"/>
      <c r="Y147" s="80" t="s">
        <v>5547</v>
      </c>
      <c r="Z147" s="76"/>
    </row>
    <row r="148" spans="1:26" x14ac:dyDescent="0.25">
      <c r="A148" s="61" t="s">
        <v>302</v>
      </c>
      <c r="B148" s="61" t="s">
        <v>1991</v>
      </c>
      <c r="C148" s="62"/>
      <c r="D148" s="63"/>
      <c r="E148" s="64"/>
      <c r="F148" s="65"/>
      <c r="G148" s="62"/>
      <c r="H148" s="66"/>
      <c r="I148" s="67"/>
      <c r="J148" s="67"/>
      <c r="K148" s="34" t="s">
        <v>65</v>
      </c>
      <c r="L148" s="74">
        <v>148</v>
      </c>
      <c r="M1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8" s="69"/>
      <c r="O148" s="76" t="s">
        <v>2239</v>
      </c>
      <c r="P148" s="76">
        <v>43045.416875000003</v>
      </c>
      <c r="Q148" s="76" t="s">
        <v>2251</v>
      </c>
      <c r="R148" s="77" t="s">
        <v>3022</v>
      </c>
      <c r="S148" s="76" t="s">
        <v>3213</v>
      </c>
      <c r="T148" s="76" t="s">
        <v>3261</v>
      </c>
      <c r="U148" s="76">
        <v>43045.416875000003</v>
      </c>
      <c r="V148" s="77" t="s">
        <v>3548</v>
      </c>
      <c r="W148" s="76"/>
      <c r="X148" s="76"/>
      <c r="Y148" s="80" t="s">
        <v>5548</v>
      </c>
      <c r="Z148" s="76"/>
    </row>
    <row r="149" spans="1:26" x14ac:dyDescent="0.25">
      <c r="A149" s="61" t="s">
        <v>303</v>
      </c>
      <c r="B149" s="61" t="s">
        <v>2034</v>
      </c>
      <c r="C149" s="62"/>
      <c r="D149" s="63"/>
      <c r="E149" s="64"/>
      <c r="F149" s="65"/>
      <c r="G149" s="62"/>
      <c r="H149" s="66"/>
      <c r="I149" s="67"/>
      <c r="J149" s="67"/>
      <c r="K149" s="34" t="s">
        <v>65</v>
      </c>
      <c r="L149" s="74">
        <v>149</v>
      </c>
      <c r="M1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9" s="69"/>
      <c r="O149" s="76" t="s">
        <v>2239</v>
      </c>
      <c r="P149" s="76">
        <v>43045.416898148149</v>
      </c>
      <c r="Q149" s="76" t="s">
        <v>2317</v>
      </c>
      <c r="R149" s="76"/>
      <c r="S149" s="76"/>
      <c r="T149" s="76" t="s">
        <v>3261</v>
      </c>
      <c r="U149" s="76">
        <v>43045.416898148149</v>
      </c>
      <c r="V149" s="77" t="s">
        <v>3549</v>
      </c>
      <c r="W149" s="76"/>
      <c r="X149" s="76"/>
      <c r="Y149" s="80" t="s">
        <v>5549</v>
      </c>
      <c r="Z149" s="76"/>
    </row>
    <row r="150" spans="1:26" x14ac:dyDescent="0.25">
      <c r="A150" s="61" t="s">
        <v>304</v>
      </c>
      <c r="B150" s="61" t="s">
        <v>2012</v>
      </c>
      <c r="C150" s="62"/>
      <c r="D150" s="63"/>
      <c r="E150" s="64"/>
      <c r="F150" s="65"/>
      <c r="G150" s="62"/>
      <c r="H150" s="66"/>
      <c r="I150" s="67"/>
      <c r="J150" s="67"/>
      <c r="K150" s="34" t="s">
        <v>65</v>
      </c>
      <c r="L150" s="74">
        <v>150</v>
      </c>
      <c r="M1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0" s="69"/>
      <c r="O150" s="76" t="s">
        <v>2239</v>
      </c>
      <c r="P150" s="76">
        <v>43045.416944444441</v>
      </c>
      <c r="Q150" s="76" t="s">
        <v>2282</v>
      </c>
      <c r="R150" s="76"/>
      <c r="S150" s="76"/>
      <c r="T150" s="76"/>
      <c r="U150" s="76">
        <v>43045.416944444441</v>
      </c>
      <c r="V150" s="77" t="s">
        <v>3550</v>
      </c>
      <c r="W150" s="76"/>
      <c r="X150" s="76"/>
      <c r="Y150" s="80" t="s">
        <v>5550</v>
      </c>
      <c r="Z150" s="76"/>
    </row>
    <row r="151" spans="1:26" x14ac:dyDescent="0.25">
      <c r="A151" s="61" t="s">
        <v>305</v>
      </c>
      <c r="B151" s="61" t="s">
        <v>2019</v>
      </c>
      <c r="C151" s="62"/>
      <c r="D151" s="63"/>
      <c r="E151" s="64"/>
      <c r="F151" s="65"/>
      <c r="G151" s="62"/>
      <c r="H151" s="66"/>
      <c r="I151" s="67"/>
      <c r="J151" s="67"/>
      <c r="K151" s="34" t="s">
        <v>65</v>
      </c>
      <c r="L151" s="74">
        <v>151</v>
      </c>
      <c r="M1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1" s="69"/>
      <c r="O151" s="76" t="s">
        <v>2239</v>
      </c>
      <c r="P151" s="76">
        <v>43045.417048611111</v>
      </c>
      <c r="Q151" s="76" t="s">
        <v>2289</v>
      </c>
      <c r="R151" s="77" t="s">
        <v>3033</v>
      </c>
      <c r="S151" s="76" t="s">
        <v>3219</v>
      </c>
      <c r="T151" s="76" t="s">
        <v>3276</v>
      </c>
      <c r="U151" s="76">
        <v>43045.417048611111</v>
      </c>
      <c r="V151" s="77" t="s">
        <v>3551</v>
      </c>
      <c r="W151" s="76"/>
      <c r="X151" s="76"/>
      <c r="Y151" s="80" t="s">
        <v>5551</v>
      </c>
      <c r="Z151" s="76"/>
    </row>
    <row r="152" spans="1:26" x14ac:dyDescent="0.25">
      <c r="A152" s="61" t="s">
        <v>306</v>
      </c>
      <c r="B152" s="61" t="s">
        <v>306</v>
      </c>
      <c r="C152" s="62"/>
      <c r="D152" s="63"/>
      <c r="E152" s="64"/>
      <c r="F152" s="65"/>
      <c r="G152" s="62"/>
      <c r="H152" s="66"/>
      <c r="I152" s="67"/>
      <c r="J152" s="67"/>
      <c r="K152" s="34" t="s">
        <v>65</v>
      </c>
      <c r="L152" s="74">
        <v>152</v>
      </c>
      <c r="M1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2" s="69"/>
      <c r="O152" s="76" t="s">
        <v>177</v>
      </c>
      <c r="P152" s="76">
        <v>43045.41715277778</v>
      </c>
      <c r="Q152" s="76" t="s">
        <v>2318</v>
      </c>
      <c r="R152" s="76"/>
      <c r="S152" s="76"/>
      <c r="T152" s="76" t="s">
        <v>3261</v>
      </c>
      <c r="U152" s="76">
        <v>43045.41715277778</v>
      </c>
      <c r="V152" s="77" t="s">
        <v>3552</v>
      </c>
      <c r="W152" s="76"/>
      <c r="X152" s="76"/>
      <c r="Y152" s="80" t="s">
        <v>5552</v>
      </c>
      <c r="Z152" s="76"/>
    </row>
    <row r="153" spans="1:26" x14ac:dyDescent="0.25">
      <c r="A153" s="61" t="s">
        <v>307</v>
      </c>
      <c r="B153" s="61" t="s">
        <v>2035</v>
      </c>
      <c r="C153" s="62"/>
      <c r="D153" s="63"/>
      <c r="E153" s="64"/>
      <c r="F153" s="65"/>
      <c r="G153" s="62"/>
      <c r="H153" s="66"/>
      <c r="I153" s="67"/>
      <c r="J153" s="67"/>
      <c r="K153" s="34" t="s">
        <v>65</v>
      </c>
      <c r="L153" s="74">
        <v>153</v>
      </c>
      <c r="M1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3" s="69"/>
      <c r="O153" s="76" t="s">
        <v>2239</v>
      </c>
      <c r="P153" s="76">
        <v>43045.409560185188</v>
      </c>
      <c r="Q153" s="76" t="s">
        <v>2319</v>
      </c>
      <c r="R153" s="77" t="s">
        <v>3040</v>
      </c>
      <c r="S153" s="76" t="s">
        <v>3214</v>
      </c>
      <c r="T153" s="76"/>
      <c r="U153" s="76">
        <v>43045.409560185188</v>
      </c>
      <c r="V153" s="77" t="s">
        <v>3553</v>
      </c>
      <c r="W153" s="76"/>
      <c r="X153" s="76"/>
      <c r="Y153" s="80" t="s">
        <v>5553</v>
      </c>
      <c r="Z153" s="76"/>
    </row>
    <row r="154" spans="1:26" x14ac:dyDescent="0.25">
      <c r="A154" s="61" t="s">
        <v>307</v>
      </c>
      <c r="B154" s="61" t="s">
        <v>1991</v>
      </c>
      <c r="C154" s="62"/>
      <c r="D154" s="63"/>
      <c r="E154" s="64"/>
      <c r="F154" s="65"/>
      <c r="G154" s="62"/>
      <c r="H154" s="66"/>
      <c r="I154" s="67"/>
      <c r="J154" s="67"/>
      <c r="K154" s="34" t="s">
        <v>65</v>
      </c>
      <c r="L154" s="74">
        <v>154</v>
      </c>
      <c r="M1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4" s="69"/>
      <c r="O154" s="76" t="s">
        <v>2239</v>
      </c>
      <c r="P154" s="76">
        <v>43045.417395833334</v>
      </c>
      <c r="Q154" s="76" t="s">
        <v>2251</v>
      </c>
      <c r="R154" s="77" t="s">
        <v>3022</v>
      </c>
      <c r="S154" s="76" t="s">
        <v>3213</v>
      </c>
      <c r="T154" s="76" t="s">
        <v>3261</v>
      </c>
      <c r="U154" s="76">
        <v>43045.417395833334</v>
      </c>
      <c r="V154" s="77" t="s">
        <v>3554</v>
      </c>
      <c r="W154" s="76"/>
      <c r="X154" s="76"/>
      <c r="Y154" s="80" t="s">
        <v>5554</v>
      </c>
      <c r="Z154" s="76"/>
    </row>
    <row r="155" spans="1:26" x14ac:dyDescent="0.25">
      <c r="A155" s="61" t="s">
        <v>308</v>
      </c>
      <c r="B155" s="61" t="s">
        <v>1992</v>
      </c>
      <c r="C155" s="62"/>
      <c r="D155" s="63"/>
      <c r="E155" s="64"/>
      <c r="F155" s="65"/>
      <c r="G155" s="62"/>
      <c r="H155" s="66"/>
      <c r="I155" s="67"/>
      <c r="J155" s="67"/>
      <c r="K155" s="34" t="s">
        <v>65</v>
      </c>
      <c r="L155" s="74">
        <v>155</v>
      </c>
      <c r="M1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5" s="69"/>
      <c r="O155" s="76" t="s">
        <v>2239</v>
      </c>
      <c r="P155" s="76">
        <v>43045.41747685185</v>
      </c>
      <c r="Q155" s="76" t="s">
        <v>2320</v>
      </c>
      <c r="R155" s="77" t="s">
        <v>3029</v>
      </c>
      <c r="S155" s="76" t="s">
        <v>3217</v>
      </c>
      <c r="T155" s="76" t="s">
        <v>3267</v>
      </c>
      <c r="U155" s="76">
        <v>43045.41747685185</v>
      </c>
      <c r="V155" s="77" t="s">
        <v>3555</v>
      </c>
      <c r="W155" s="76"/>
      <c r="X155" s="76"/>
      <c r="Y155" s="80" t="s">
        <v>5555</v>
      </c>
      <c r="Z155" s="76"/>
    </row>
    <row r="156" spans="1:26" x14ac:dyDescent="0.25">
      <c r="A156" s="61" t="s">
        <v>308</v>
      </c>
      <c r="B156" s="61" t="s">
        <v>1985</v>
      </c>
      <c r="C156" s="62"/>
      <c r="D156" s="63"/>
      <c r="E156" s="64"/>
      <c r="F156" s="65"/>
      <c r="G156" s="62"/>
      <c r="H156" s="66"/>
      <c r="I156" s="67"/>
      <c r="J156" s="67"/>
      <c r="K156" s="34" t="s">
        <v>65</v>
      </c>
      <c r="L156" s="74">
        <v>156</v>
      </c>
      <c r="M1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6" s="69"/>
      <c r="O156" s="76" t="s">
        <v>2239</v>
      </c>
      <c r="P156" s="76">
        <v>43045.41747685185</v>
      </c>
      <c r="Q156" s="76" t="s">
        <v>2320</v>
      </c>
      <c r="R156" s="77" t="s">
        <v>3029</v>
      </c>
      <c r="S156" s="76" t="s">
        <v>3217</v>
      </c>
      <c r="T156" s="76" t="s">
        <v>3267</v>
      </c>
      <c r="U156" s="76">
        <v>43045.41747685185</v>
      </c>
      <c r="V156" s="77" t="s">
        <v>3555</v>
      </c>
      <c r="W156" s="76"/>
      <c r="X156" s="76"/>
      <c r="Y156" s="80" t="s">
        <v>5555</v>
      </c>
      <c r="Z156" s="76"/>
    </row>
    <row r="157" spans="1:26" x14ac:dyDescent="0.25">
      <c r="A157" s="61" t="s">
        <v>309</v>
      </c>
      <c r="B157" s="61" t="s">
        <v>2036</v>
      </c>
      <c r="C157" s="62"/>
      <c r="D157" s="63"/>
      <c r="E157" s="64"/>
      <c r="F157" s="65"/>
      <c r="G157" s="62"/>
      <c r="H157" s="66"/>
      <c r="I157" s="67"/>
      <c r="J157" s="67"/>
      <c r="K157" s="34" t="s">
        <v>65</v>
      </c>
      <c r="L157" s="74">
        <v>157</v>
      </c>
      <c r="M1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7" s="69"/>
      <c r="O157" s="76" t="s">
        <v>2239</v>
      </c>
      <c r="P157" s="76">
        <v>43045.417581018519</v>
      </c>
      <c r="Q157" s="76" t="s">
        <v>2321</v>
      </c>
      <c r="R157" s="77" t="s">
        <v>3041</v>
      </c>
      <c r="S157" s="76" t="s">
        <v>3214</v>
      </c>
      <c r="T157" s="76" t="s">
        <v>3280</v>
      </c>
      <c r="U157" s="76">
        <v>43045.417581018519</v>
      </c>
      <c r="V157" s="77" t="s">
        <v>3556</v>
      </c>
      <c r="W157" s="76"/>
      <c r="X157" s="76"/>
      <c r="Y157" s="80" t="s">
        <v>5556</v>
      </c>
      <c r="Z157" s="76"/>
    </row>
    <row r="158" spans="1:26" x14ac:dyDescent="0.25">
      <c r="A158" s="61" t="s">
        <v>310</v>
      </c>
      <c r="B158" s="61" t="s">
        <v>2037</v>
      </c>
      <c r="C158" s="62"/>
      <c r="D158" s="63"/>
      <c r="E158" s="64"/>
      <c r="F158" s="65"/>
      <c r="G158" s="62"/>
      <c r="H158" s="66"/>
      <c r="I158" s="67"/>
      <c r="J158" s="67"/>
      <c r="K158" s="34" t="s">
        <v>65</v>
      </c>
      <c r="L158" s="74">
        <v>158</v>
      </c>
      <c r="M1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8" s="69"/>
      <c r="O158" s="76" t="s">
        <v>2239</v>
      </c>
      <c r="P158" s="76">
        <v>43045.414664351854</v>
      </c>
      <c r="Q158" s="76" t="s">
        <v>2322</v>
      </c>
      <c r="R158" s="76"/>
      <c r="S158" s="76"/>
      <c r="T158" s="76" t="s">
        <v>3281</v>
      </c>
      <c r="U158" s="76">
        <v>43045.414664351854</v>
      </c>
      <c r="V158" s="77" t="s">
        <v>3557</v>
      </c>
      <c r="W158" s="76"/>
      <c r="X158" s="76"/>
      <c r="Y158" s="80" t="s">
        <v>5557</v>
      </c>
      <c r="Z158" s="76"/>
    </row>
    <row r="159" spans="1:26" x14ac:dyDescent="0.25">
      <c r="A159" s="61" t="s">
        <v>310</v>
      </c>
      <c r="B159" s="61" t="s">
        <v>2032</v>
      </c>
      <c r="C159" s="62"/>
      <c r="D159" s="63"/>
      <c r="E159" s="64"/>
      <c r="F159" s="65"/>
      <c r="G159" s="62"/>
      <c r="H159" s="66"/>
      <c r="I159" s="67"/>
      <c r="J159" s="67"/>
      <c r="K159" s="34" t="s">
        <v>65</v>
      </c>
      <c r="L159" s="74">
        <v>159</v>
      </c>
      <c r="M1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9" s="69"/>
      <c r="O159" s="76" t="s">
        <v>2239</v>
      </c>
      <c r="P159" s="76">
        <v>43045.414664351854</v>
      </c>
      <c r="Q159" s="76" t="s">
        <v>2322</v>
      </c>
      <c r="R159" s="76"/>
      <c r="S159" s="76"/>
      <c r="T159" s="76" t="s">
        <v>3281</v>
      </c>
      <c r="U159" s="76">
        <v>43045.414664351854</v>
      </c>
      <c r="V159" s="77" t="s">
        <v>3557</v>
      </c>
      <c r="W159" s="76"/>
      <c r="X159" s="76"/>
      <c r="Y159" s="80" t="s">
        <v>5557</v>
      </c>
      <c r="Z159" s="76"/>
    </row>
    <row r="160" spans="1:26" x14ac:dyDescent="0.25">
      <c r="A160" s="61" t="s">
        <v>310</v>
      </c>
      <c r="B160" s="61" t="s">
        <v>2038</v>
      </c>
      <c r="C160" s="62"/>
      <c r="D160" s="63"/>
      <c r="E160" s="64"/>
      <c r="F160" s="65"/>
      <c r="G160" s="62"/>
      <c r="H160" s="66"/>
      <c r="I160" s="67"/>
      <c r="J160" s="67"/>
      <c r="K160" s="34" t="s">
        <v>65</v>
      </c>
      <c r="L160" s="74">
        <v>160</v>
      </c>
      <c r="M1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0" s="69"/>
      <c r="O160" s="76" t="s">
        <v>2239</v>
      </c>
      <c r="P160" s="76">
        <v>43045.414664351854</v>
      </c>
      <c r="Q160" s="76" t="s">
        <v>2322</v>
      </c>
      <c r="R160" s="76"/>
      <c r="S160" s="76"/>
      <c r="T160" s="76" t="s">
        <v>3281</v>
      </c>
      <c r="U160" s="76">
        <v>43045.414664351854</v>
      </c>
      <c r="V160" s="77" t="s">
        <v>3557</v>
      </c>
      <c r="W160" s="76"/>
      <c r="X160" s="76"/>
      <c r="Y160" s="80" t="s">
        <v>5557</v>
      </c>
      <c r="Z160" s="76"/>
    </row>
    <row r="161" spans="1:26" x14ac:dyDescent="0.25">
      <c r="A161" s="61" t="s">
        <v>310</v>
      </c>
      <c r="B161" s="61" t="s">
        <v>310</v>
      </c>
      <c r="C161" s="62"/>
      <c r="D161" s="63"/>
      <c r="E161" s="64"/>
      <c r="F161" s="65"/>
      <c r="G161" s="62"/>
      <c r="H161" s="66"/>
      <c r="I161" s="67"/>
      <c r="J161" s="67"/>
      <c r="K161" s="34" t="s">
        <v>65</v>
      </c>
      <c r="L161" s="74">
        <v>161</v>
      </c>
      <c r="M1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1" s="69"/>
      <c r="O161" s="76" t="s">
        <v>177</v>
      </c>
      <c r="P161" s="76">
        <v>43045.414675925924</v>
      </c>
      <c r="Q161" s="76" t="s">
        <v>2323</v>
      </c>
      <c r="R161" s="77" t="s">
        <v>3042</v>
      </c>
      <c r="S161" s="76" t="s">
        <v>3215</v>
      </c>
      <c r="T161" s="76" t="s">
        <v>3281</v>
      </c>
      <c r="U161" s="76">
        <v>43045.414675925924</v>
      </c>
      <c r="V161" s="77" t="s">
        <v>3558</v>
      </c>
      <c r="W161" s="76"/>
      <c r="X161" s="76"/>
      <c r="Y161" s="80" t="s">
        <v>5558</v>
      </c>
      <c r="Z161" s="76"/>
    </row>
    <row r="162" spans="1:26" x14ac:dyDescent="0.25">
      <c r="A162" s="61" t="s">
        <v>310</v>
      </c>
      <c r="B162" s="61" t="s">
        <v>2007</v>
      </c>
      <c r="C162" s="62"/>
      <c r="D162" s="63"/>
      <c r="E162" s="64"/>
      <c r="F162" s="65"/>
      <c r="G162" s="62"/>
      <c r="H162" s="66"/>
      <c r="I162" s="67"/>
      <c r="J162" s="67"/>
      <c r="K162" s="34" t="s">
        <v>65</v>
      </c>
      <c r="L162" s="74">
        <v>162</v>
      </c>
      <c r="M1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2" s="69"/>
      <c r="O162" s="76" t="s">
        <v>2239</v>
      </c>
      <c r="P162" s="76">
        <v>43045.417210648149</v>
      </c>
      <c r="Q162" s="76" t="s">
        <v>2324</v>
      </c>
      <c r="R162" s="77" t="s">
        <v>3028</v>
      </c>
      <c r="S162" s="76" t="s">
        <v>3215</v>
      </c>
      <c r="T162" s="76" t="s">
        <v>3273</v>
      </c>
      <c r="U162" s="76">
        <v>43045.417210648149</v>
      </c>
      <c r="V162" s="77" t="s">
        <v>3559</v>
      </c>
      <c r="W162" s="76"/>
      <c r="X162" s="76"/>
      <c r="Y162" s="80" t="s">
        <v>5559</v>
      </c>
      <c r="Z162" s="76"/>
    </row>
    <row r="163" spans="1:26" x14ac:dyDescent="0.25">
      <c r="A163" s="61" t="s">
        <v>310</v>
      </c>
      <c r="B163" s="61" t="s">
        <v>1992</v>
      </c>
      <c r="C163" s="62"/>
      <c r="D163" s="63"/>
      <c r="E163" s="64"/>
      <c r="F163" s="65"/>
      <c r="G163" s="62"/>
      <c r="H163" s="66"/>
      <c r="I163" s="67"/>
      <c r="J163" s="67"/>
      <c r="K163" s="34" t="s">
        <v>65</v>
      </c>
      <c r="L163" s="74">
        <v>163</v>
      </c>
      <c r="M1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3" s="69"/>
      <c r="O163" s="76" t="s">
        <v>2239</v>
      </c>
      <c r="P163" s="76">
        <v>43045.417662037034</v>
      </c>
      <c r="Q163" s="76" t="s">
        <v>2325</v>
      </c>
      <c r="R163" s="77" t="s">
        <v>3043</v>
      </c>
      <c r="S163" s="76" t="s">
        <v>3215</v>
      </c>
      <c r="T163" s="76" t="s">
        <v>3267</v>
      </c>
      <c r="U163" s="76">
        <v>43045.417662037034</v>
      </c>
      <c r="V163" s="77" t="s">
        <v>3560</v>
      </c>
      <c r="W163" s="76"/>
      <c r="X163" s="76"/>
      <c r="Y163" s="80" t="s">
        <v>5560</v>
      </c>
      <c r="Z163" s="76"/>
    </row>
    <row r="164" spans="1:26" x14ac:dyDescent="0.25">
      <c r="A164" s="61" t="s">
        <v>310</v>
      </c>
      <c r="B164" s="61" t="s">
        <v>1985</v>
      </c>
      <c r="C164" s="62"/>
      <c r="D164" s="63"/>
      <c r="E164" s="64"/>
      <c r="F164" s="65"/>
      <c r="G164" s="62"/>
      <c r="H164" s="66"/>
      <c r="I164" s="67"/>
      <c r="J164" s="67"/>
      <c r="K164" s="34" t="s">
        <v>65</v>
      </c>
      <c r="L164" s="74">
        <v>164</v>
      </c>
      <c r="M1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4" s="69"/>
      <c r="O164" s="76" t="s">
        <v>2239</v>
      </c>
      <c r="P164" s="76">
        <v>43045.417662037034</v>
      </c>
      <c r="Q164" s="76" t="s">
        <v>2325</v>
      </c>
      <c r="R164" s="77" t="s">
        <v>3043</v>
      </c>
      <c r="S164" s="76" t="s">
        <v>3215</v>
      </c>
      <c r="T164" s="76" t="s">
        <v>3267</v>
      </c>
      <c r="U164" s="76">
        <v>43045.417662037034</v>
      </c>
      <c r="V164" s="77" t="s">
        <v>3560</v>
      </c>
      <c r="W164" s="76"/>
      <c r="X164" s="76"/>
      <c r="Y164" s="80" t="s">
        <v>5560</v>
      </c>
      <c r="Z164" s="76"/>
    </row>
    <row r="165" spans="1:26" x14ac:dyDescent="0.25">
      <c r="A165" s="61" t="s">
        <v>311</v>
      </c>
      <c r="B165" s="61" t="s">
        <v>2020</v>
      </c>
      <c r="C165" s="62"/>
      <c r="D165" s="63"/>
      <c r="E165" s="64"/>
      <c r="F165" s="65"/>
      <c r="G165" s="62"/>
      <c r="H165" s="66"/>
      <c r="I165" s="67"/>
      <c r="J165" s="67"/>
      <c r="K165" s="34" t="s">
        <v>65</v>
      </c>
      <c r="L165" s="74">
        <v>165</v>
      </c>
      <c r="M1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5" s="69"/>
      <c r="O165" s="76" t="s">
        <v>2239</v>
      </c>
      <c r="P165" s="76">
        <v>43045.417407407411</v>
      </c>
      <c r="Q165" s="76" t="s">
        <v>2290</v>
      </c>
      <c r="R165" s="76"/>
      <c r="S165" s="76"/>
      <c r="T165" s="76" t="s">
        <v>3261</v>
      </c>
      <c r="U165" s="76">
        <v>43045.417407407411</v>
      </c>
      <c r="V165" s="77" t="s">
        <v>3561</v>
      </c>
      <c r="W165" s="76"/>
      <c r="X165" s="76"/>
      <c r="Y165" s="80" t="s">
        <v>5561</v>
      </c>
      <c r="Z165" s="76"/>
    </row>
    <row r="166" spans="1:26" x14ac:dyDescent="0.25">
      <c r="A166" s="61" t="s">
        <v>311</v>
      </c>
      <c r="B166" s="61" t="s">
        <v>2019</v>
      </c>
      <c r="C166" s="62"/>
      <c r="D166" s="63"/>
      <c r="E166" s="64"/>
      <c r="F166" s="65"/>
      <c r="G166" s="62"/>
      <c r="H166" s="66"/>
      <c r="I166" s="67"/>
      <c r="J166" s="67"/>
      <c r="K166" s="34" t="s">
        <v>65</v>
      </c>
      <c r="L166" s="74">
        <v>166</v>
      </c>
      <c r="M1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6" s="69"/>
      <c r="O166" s="76" t="s">
        <v>2239</v>
      </c>
      <c r="P166" s="76">
        <v>43045.417685185188</v>
      </c>
      <c r="Q166" s="76" t="s">
        <v>2289</v>
      </c>
      <c r="R166" s="77" t="s">
        <v>3033</v>
      </c>
      <c r="S166" s="76" t="s">
        <v>3219</v>
      </c>
      <c r="T166" s="76" t="s">
        <v>3276</v>
      </c>
      <c r="U166" s="76">
        <v>43045.417685185188</v>
      </c>
      <c r="V166" s="77" t="s">
        <v>3562</v>
      </c>
      <c r="W166" s="76"/>
      <c r="X166" s="76"/>
      <c r="Y166" s="80" t="s">
        <v>5562</v>
      </c>
      <c r="Z166" s="76"/>
    </row>
    <row r="167" spans="1:26" x14ac:dyDescent="0.25">
      <c r="A167" s="61" t="s">
        <v>312</v>
      </c>
      <c r="B167" s="61" t="s">
        <v>2024</v>
      </c>
      <c r="C167" s="62"/>
      <c r="D167" s="63"/>
      <c r="E167" s="64"/>
      <c r="F167" s="65"/>
      <c r="G167" s="62"/>
      <c r="H167" s="66"/>
      <c r="I167" s="67"/>
      <c r="J167" s="67"/>
      <c r="K167" s="34" t="s">
        <v>65</v>
      </c>
      <c r="L167" s="74">
        <v>167</v>
      </c>
      <c r="M1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7" s="69"/>
      <c r="O167" s="76" t="s">
        <v>2239</v>
      </c>
      <c r="P167" s="76">
        <v>43045.417743055557</v>
      </c>
      <c r="Q167" s="76" t="s">
        <v>2299</v>
      </c>
      <c r="R167" s="76"/>
      <c r="S167" s="76"/>
      <c r="T167" s="76" t="s">
        <v>3261</v>
      </c>
      <c r="U167" s="76">
        <v>43045.417743055557</v>
      </c>
      <c r="V167" s="77" t="s">
        <v>3563</v>
      </c>
      <c r="W167" s="76"/>
      <c r="X167" s="76"/>
      <c r="Y167" s="80" t="s">
        <v>5563</v>
      </c>
      <c r="Z167" s="76"/>
    </row>
    <row r="168" spans="1:26" x14ac:dyDescent="0.25">
      <c r="A168" s="61" t="s">
        <v>313</v>
      </c>
      <c r="B168" s="61" t="s">
        <v>1987</v>
      </c>
      <c r="C168" s="62"/>
      <c r="D168" s="63"/>
      <c r="E168" s="64"/>
      <c r="F168" s="65"/>
      <c r="G168" s="62"/>
      <c r="H168" s="66"/>
      <c r="I168" s="67"/>
      <c r="J168" s="67"/>
      <c r="K168" s="34" t="s">
        <v>65</v>
      </c>
      <c r="L168" s="74">
        <v>168</v>
      </c>
      <c r="M1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8" s="69"/>
      <c r="O168" s="76" t="s">
        <v>2239</v>
      </c>
      <c r="P168" s="76">
        <v>43045.417905092596</v>
      </c>
      <c r="Q168" s="76" t="s">
        <v>2242</v>
      </c>
      <c r="R168" s="76"/>
      <c r="S168" s="76"/>
      <c r="T168" s="76" t="s">
        <v>3262</v>
      </c>
      <c r="U168" s="76">
        <v>43045.417905092596</v>
      </c>
      <c r="V168" s="77" t="s">
        <v>3564</v>
      </c>
      <c r="W168" s="76"/>
      <c r="X168" s="76"/>
      <c r="Y168" s="80" t="s">
        <v>5564</v>
      </c>
      <c r="Z168" s="76"/>
    </row>
    <row r="169" spans="1:26" x14ac:dyDescent="0.25">
      <c r="A169" s="61" t="s">
        <v>314</v>
      </c>
      <c r="B169" s="61" t="s">
        <v>314</v>
      </c>
      <c r="C169" s="62"/>
      <c r="D169" s="63"/>
      <c r="E169" s="64"/>
      <c r="F169" s="65"/>
      <c r="G169" s="62"/>
      <c r="H169" s="66"/>
      <c r="I169" s="67"/>
      <c r="J169" s="67"/>
      <c r="K169" s="34" t="s">
        <v>65</v>
      </c>
      <c r="L169" s="74">
        <v>169</v>
      </c>
      <c r="M1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9" s="69"/>
      <c r="O169" s="76" t="s">
        <v>177</v>
      </c>
      <c r="P169" s="76">
        <v>43045.418368055558</v>
      </c>
      <c r="Q169" s="76" t="s">
        <v>2326</v>
      </c>
      <c r="R169" s="76"/>
      <c r="S169" s="76"/>
      <c r="T169" s="76"/>
      <c r="U169" s="76">
        <v>43045.418368055558</v>
      </c>
      <c r="V169" s="77" t="s">
        <v>3565</v>
      </c>
      <c r="W169" s="76"/>
      <c r="X169" s="76"/>
      <c r="Y169" s="80" t="s">
        <v>5565</v>
      </c>
      <c r="Z169" s="76"/>
    </row>
    <row r="170" spans="1:26" x14ac:dyDescent="0.25">
      <c r="A170" s="61" t="s">
        <v>315</v>
      </c>
      <c r="B170" s="61" t="s">
        <v>1988</v>
      </c>
      <c r="C170" s="62"/>
      <c r="D170" s="63"/>
      <c r="E170" s="64"/>
      <c r="F170" s="65"/>
      <c r="G170" s="62"/>
      <c r="H170" s="66"/>
      <c r="I170" s="67"/>
      <c r="J170" s="67"/>
      <c r="K170" s="34" t="s">
        <v>65</v>
      </c>
      <c r="L170" s="74">
        <v>170</v>
      </c>
      <c r="M1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0" s="69"/>
      <c r="O170" s="76" t="s">
        <v>2239</v>
      </c>
      <c r="P170" s="76">
        <v>43045.418645833335</v>
      </c>
      <c r="Q170" s="76" t="s">
        <v>2244</v>
      </c>
      <c r="R170" s="77" t="s">
        <v>3019</v>
      </c>
      <c r="S170" s="76" t="s">
        <v>3212</v>
      </c>
      <c r="T170" s="76" t="s">
        <v>3261</v>
      </c>
      <c r="U170" s="76">
        <v>43045.418645833335</v>
      </c>
      <c r="V170" s="77" t="s">
        <v>3566</v>
      </c>
      <c r="W170" s="76"/>
      <c r="X170" s="76"/>
      <c r="Y170" s="80" t="s">
        <v>5566</v>
      </c>
      <c r="Z170" s="76"/>
    </row>
    <row r="171" spans="1:26" x14ac:dyDescent="0.25">
      <c r="A171" s="61" t="s">
        <v>316</v>
      </c>
      <c r="B171" s="61" t="s">
        <v>2009</v>
      </c>
      <c r="C171" s="62"/>
      <c r="D171" s="63"/>
      <c r="E171" s="64"/>
      <c r="F171" s="65"/>
      <c r="G171" s="62"/>
      <c r="H171" s="66"/>
      <c r="I171" s="67"/>
      <c r="J171" s="67"/>
      <c r="K171" s="34" t="s">
        <v>65</v>
      </c>
      <c r="L171" s="74">
        <v>171</v>
      </c>
      <c r="M1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1" s="69"/>
      <c r="O171" s="76" t="s">
        <v>2239</v>
      </c>
      <c r="P171" s="76">
        <v>43045.418761574074</v>
      </c>
      <c r="Q171" s="76" t="s">
        <v>2277</v>
      </c>
      <c r="R171" s="76"/>
      <c r="S171" s="76"/>
      <c r="T171" s="76" t="s">
        <v>3261</v>
      </c>
      <c r="U171" s="76">
        <v>43045.418761574074</v>
      </c>
      <c r="V171" s="77" t="s">
        <v>3567</v>
      </c>
      <c r="W171" s="76"/>
      <c r="X171" s="76"/>
      <c r="Y171" s="80" t="s">
        <v>5567</v>
      </c>
      <c r="Z171" s="76"/>
    </row>
    <row r="172" spans="1:26" x14ac:dyDescent="0.25">
      <c r="A172" s="61" t="s">
        <v>317</v>
      </c>
      <c r="B172" s="61" t="s">
        <v>1836</v>
      </c>
      <c r="C172" s="62"/>
      <c r="D172" s="63"/>
      <c r="E172" s="64"/>
      <c r="F172" s="65"/>
      <c r="G172" s="62"/>
      <c r="H172" s="66"/>
      <c r="I172" s="67"/>
      <c r="J172" s="67"/>
      <c r="K172" s="34" t="s">
        <v>65</v>
      </c>
      <c r="L172" s="74">
        <v>172</v>
      </c>
      <c r="M1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2" s="69"/>
      <c r="O172" s="76" t="s">
        <v>2239</v>
      </c>
      <c r="P172" s="76">
        <v>43045.41883101852</v>
      </c>
      <c r="Q172" s="76" t="s">
        <v>2327</v>
      </c>
      <c r="R172" s="76"/>
      <c r="S172" s="76"/>
      <c r="T172" s="76" t="s">
        <v>3261</v>
      </c>
      <c r="U172" s="76">
        <v>43045.41883101852</v>
      </c>
      <c r="V172" s="77" t="s">
        <v>3568</v>
      </c>
      <c r="W172" s="76"/>
      <c r="X172" s="76"/>
      <c r="Y172" s="80" t="s">
        <v>5568</v>
      </c>
      <c r="Z172" s="76"/>
    </row>
    <row r="173" spans="1:26" x14ac:dyDescent="0.25">
      <c r="A173" s="61" t="s">
        <v>318</v>
      </c>
      <c r="B173" s="61" t="s">
        <v>2019</v>
      </c>
      <c r="C173" s="62"/>
      <c r="D173" s="63"/>
      <c r="E173" s="64"/>
      <c r="F173" s="65"/>
      <c r="G173" s="62"/>
      <c r="H173" s="66"/>
      <c r="I173" s="67"/>
      <c r="J173" s="67"/>
      <c r="K173" s="34" t="s">
        <v>65</v>
      </c>
      <c r="L173" s="74">
        <v>173</v>
      </c>
      <c r="M1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3" s="69"/>
      <c r="O173" s="76" t="s">
        <v>2239</v>
      </c>
      <c r="P173" s="76">
        <v>43045.418854166666</v>
      </c>
      <c r="Q173" s="76" t="s">
        <v>2289</v>
      </c>
      <c r="R173" s="77" t="s">
        <v>3033</v>
      </c>
      <c r="S173" s="76" t="s">
        <v>3219</v>
      </c>
      <c r="T173" s="76" t="s">
        <v>3276</v>
      </c>
      <c r="U173" s="76">
        <v>43045.418854166666</v>
      </c>
      <c r="V173" s="77" t="s">
        <v>3569</v>
      </c>
      <c r="W173" s="76"/>
      <c r="X173" s="76"/>
      <c r="Y173" s="80" t="s">
        <v>5569</v>
      </c>
      <c r="Z173" s="76"/>
    </row>
    <row r="174" spans="1:26" x14ac:dyDescent="0.25">
      <c r="A174" s="61" t="s">
        <v>319</v>
      </c>
      <c r="B174" s="61" t="s">
        <v>2039</v>
      </c>
      <c r="C174" s="62"/>
      <c r="D174" s="63"/>
      <c r="E174" s="64"/>
      <c r="F174" s="65"/>
      <c r="G174" s="62"/>
      <c r="H174" s="66"/>
      <c r="I174" s="67"/>
      <c r="J174" s="67"/>
      <c r="K174" s="34" t="s">
        <v>65</v>
      </c>
      <c r="L174" s="74">
        <v>174</v>
      </c>
      <c r="M1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4" s="69"/>
      <c r="O174" s="76" t="s">
        <v>2239</v>
      </c>
      <c r="P174" s="76">
        <v>43045.418865740743</v>
      </c>
      <c r="Q174" s="76" t="s">
        <v>2328</v>
      </c>
      <c r="R174" s="76"/>
      <c r="S174" s="76"/>
      <c r="T174" s="76" t="s">
        <v>3282</v>
      </c>
      <c r="U174" s="76">
        <v>43045.418865740743</v>
      </c>
      <c r="V174" s="77" t="s">
        <v>3570</v>
      </c>
      <c r="W174" s="76"/>
      <c r="X174" s="76"/>
      <c r="Y174" s="80" t="s">
        <v>5570</v>
      </c>
      <c r="Z174" s="76"/>
    </row>
    <row r="175" spans="1:26" x14ac:dyDescent="0.25">
      <c r="A175" s="61" t="s">
        <v>320</v>
      </c>
      <c r="B175" s="61" t="s">
        <v>1991</v>
      </c>
      <c r="C175" s="62"/>
      <c r="D175" s="63"/>
      <c r="E175" s="64"/>
      <c r="F175" s="65"/>
      <c r="G175" s="62"/>
      <c r="H175" s="66"/>
      <c r="I175" s="67"/>
      <c r="J175" s="67"/>
      <c r="K175" s="34" t="s">
        <v>65</v>
      </c>
      <c r="L175" s="74">
        <v>175</v>
      </c>
      <c r="M1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5" s="69"/>
      <c r="O175" s="76" t="s">
        <v>2239</v>
      </c>
      <c r="P175" s="76">
        <v>43045.418888888889</v>
      </c>
      <c r="Q175" s="76" t="s">
        <v>2251</v>
      </c>
      <c r="R175" s="77" t="s">
        <v>3022</v>
      </c>
      <c r="S175" s="76" t="s">
        <v>3213</v>
      </c>
      <c r="T175" s="76" t="s">
        <v>3261</v>
      </c>
      <c r="U175" s="76">
        <v>43045.418888888889</v>
      </c>
      <c r="V175" s="77" t="s">
        <v>3571</v>
      </c>
      <c r="W175" s="76"/>
      <c r="X175" s="76"/>
      <c r="Y175" s="80" t="s">
        <v>5571</v>
      </c>
      <c r="Z175" s="76"/>
    </row>
    <row r="176" spans="1:26" x14ac:dyDescent="0.25">
      <c r="A176" s="61" t="s">
        <v>321</v>
      </c>
      <c r="B176" s="61" t="s">
        <v>2033</v>
      </c>
      <c r="C176" s="62"/>
      <c r="D176" s="63"/>
      <c r="E176" s="64"/>
      <c r="F176" s="65"/>
      <c r="G176" s="62"/>
      <c r="H176" s="66"/>
      <c r="I176" s="67"/>
      <c r="J176" s="67"/>
      <c r="K176" s="34" t="s">
        <v>65</v>
      </c>
      <c r="L176" s="74">
        <v>176</v>
      </c>
      <c r="M1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6" s="69"/>
      <c r="O176" s="76" t="s">
        <v>2239</v>
      </c>
      <c r="P176" s="76">
        <v>43045.418923611112</v>
      </c>
      <c r="Q176" s="76" t="s">
        <v>2316</v>
      </c>
      <c r="R176" s="76"/>
      <c r="S176" s="76"/>
      <c r="T176" s="76" t="s">
        <v>3261</v>
      </c>
      <c r="U176" s="76">
        <v>43045.418923611112</v>
      </c>
      <c r="V176" s="77" t="s">
        <v>3572</v>
      </c>
      <c r="W176" s="76"/>
      <c r="X176" s="76"/>
      <c r="Y176" s="80" t="s">
        <v>5572</v>
      </c>
      <c r="Z176" s="76"/>
    </row>
    <row r="177" spans="1:26" x14ac:dyDescent="0.25">
      <c r="A177" s="61" t="s">
        <v>322</v>
      </c>
      <c r="B177" s="61" t="s">
        <v>1991</v>
      </c>
      <c r="C177" s="62"/>
      <c r="D177" s="63"/>
      <c r="E177" s="64"/>
      <c r="F177" s="65"/>
      <c r="G177" s="62"/>
      <c r="H177" s="66"/>
      <c r="I177" s="67"/>
      <c r="J177" s="67"/>
      <c r="K177" s="34" t="s">
        <v>65</v>
      </c>
      <c r="L177" s="74">
        <v>177</v>
      </c>
      <c r="M1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7" s="69"/>
      <c r="O177" s="76" t="s">
        <v>2239</v>
      </c>
      <c r="P177" s="76">
        <v>43045.419004629628</v>
      </c>
      <c r="Q177" s="76" t="s">
        <v>2251</v>
      </c>
      <c r="R177" s="77" t="s">
        <v>3022</v>
      </c>
      <c r="S177" s="76" t="s">
        <v>3213</v>
      </c>
      <c r="T177" s="76" t="s">
        <v>3261</v>
      </c>
      <c r="U177" s="76">
        <v>43045.419004629628</v>
      </c>
      <c r="V177" s="77" t="s">
        <v>3573</v>
      </c>
      <c r="W177" s="76"/>
      <c r="X177" s="76"/>
      <c r="Y177" s="80" t="s">
        <v>5573</v>
      </c>
      <c r="Z177" s="76"/>
    </row>
    <row r="178" spans="1:26" x14ac:dyDescent="0.25">
      <c r="A178" s="61" t="s">
        <v>323</v>
      </c>
      <c r="B178" s="61" t="s">
        <v>2009</v>
      </c>
      <c r="C178" s="62"/>
      <c r="D178" s="63"/>
      <c r="E178" s="64"/>
      <c r="F178" s="65"/>
      <c r="G178" s="62"/>
      <c r="H178" s="66"/>
      <c r="I178" s="67"/>
      <c r="J178" s="67"/>
      <c r="K178" s="34" t="s">
        <v>65</v>
      </c>
      <c r="L178" s="74">
        <v>178</v>
      </c>
      <c r="M1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8" s="69"/>
      <c r="O178" s="76" t="s">
        <v>2239</v>
      </c>
      <c r="P178" s="76">
        <v>43045.419224537036</v>
      </c>
      <c r="Q178" s="76" t="s">
        <v>2277</v>
      </c>
      <c r="R178" s="76"/>
      <c r="S178" s="76"/>
      <c r="T178" s="76" t="s">
        <v>3261</v>
      </c>
      <c r="U178" s="76">
        <v>43045.419224537036</v>
      </c>
      <c r="V178" s="77" t="s">
        <v>3574</v>
      </c>
      <c r="W178" s="76"/>
      <c r="X178" s="76"/>
      <c r="Y178" s="80" t="s">
        <v>5574</v>
      </c>
      <c r="Z178" s="76"/>
    </row>
    <row r="179" spans="1:26" x14ac:dyDescent="0.25">
      <c r="A179" s="61" t="s">
        <v>324</v>
      </c>
      <c r="B179" s="61" t="s">
        <v>324</v>
      </c>
      <c r="C179" s="62"/>
      <c r="D179" s="63"/>
      <c r="E179" s="64"/>
      <c r="F179" s="65"/>
      <c r="G179" s="62"/>
      <c r="H179" s="66"/>
      <c r="I179" s="67"/>
      <c r="J179" s="67"/>
      <c r="K179" s="34" t="s">
        <v>65</v>
      </c>
      <c r="L179" s="74">
        <v>179</v>
      </c>
      <c r="M1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9" s="69"/>
      <c r="O179" s="76" t="s">
        <v>177</v>
      </c>
      <c r="P179" s="76">
        <v>43045.419270833336</v>
      </c>
      <c r="Q179" s="76" t="s">
        <v>2329</v>
      </c>
      <c r="R179" s="76"/>
      <c r="S179" s="76"/>
      <c r="T179" s="76" t="s">
        <v>3261</v>
      </c>
      <c r="U179" s="76">
        <v>43045.419270833336</v>
      </c>
      <c r="V179" s="77" t="s">
        <v>3575</v>
      </c>
      <c r="W179" s="76"/>
      <c r="X179" s="76"/>
      <c r="Y179" s="80" t="s">
        <v>5575</v>
      </c>
      <c r="Z179" s="76"/>
    </row>
    <row r="180" spans="1:26" x14ac:dyDescent="0.25">
      <c r="A180" s="61" t="s">
        <v>325</v>
      </c>
      <c r="B180" s="61" t="s">
        <v>1998</v>
      </c>
      <c r="C180" s="62"/>
      <c r="D180" s="63"/>
      <c r="E180" s="64"/>
      <c r="F180" s="65"/>
      <c r="G180" s="62"/>
      <c r="H180" s="66"/>
      <c r="I180" s="67"/>
      <c r="J180" s="67"/>
      <c r="K180" s="34" t="s">
        <v>65</v>
      </c>
      <c r="L180" s="74">
        <v>180</v>
      </c>
      <c r="M1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0" s="69"/>
      <c r="O180" s="76" t="s">
        <v>2239</v>
      </c>
      <c r="P180" s="76">
        <v>43045.419328703705</v>
      </c>
      <c r="Q180" s="76" t="s">
        <v>2261</v>
      </c>
      <c r="R180" s="76"/>
      <c r="S180" s="76"/>
      <c r="T180" s="76"/>
      <c r="U180" s="76">
        <v>43045.419328703705</v>
      </c>
      <c r="V180" s="77" t="s">
        <v>3576</v>
      </c>
      <c r="W180" s="76"/>
      <c r="X180" s="76"/>
      <c r="Y180" s="80" t="s">
        <v>5576</v>
      </c>
      <c r="Z180" s="76"/>
    </row>
    <row r="181" spans="1:26" x14ac:dyDescent="0.25">
      <c r="A181" s="61" t="s">
        <v>326</v>
      </c>
      <c r="B181" s="61" t="s">
        <v>1998</v>
      </c>
      <c r="C181" s="62"/>
      <c r="D181" s="63"/>
      <c r="E181" s="64"/>
      <c r="F181" s="65"/>
      <c r="G181" s="62"/>
      <c r="H181" s="66"/>
      <c r="I181" s="67"/>
      <c r="J181" s="67"/>
      <c r="K181" s="34" t="s">
        <v>65</v>
      </c>
      <c r="L181" s="74">
        <v>181</v>
      </c>
      <c r="M1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1" s="69"/>
      <c r="O181" s="76" t="s">
        <v>2239</v>
      </c>
      <c r="P181" s="76">
        <v>43045.419409722221</v>
      </c>
      <c r="Q181" s="76" t="s">
        <v>2261</v>
      </c>
      <c r="R181" s="76"/>
      <c r="S181" s="76"/>
      <c r="T181" s="76"/>
      <c r="U181" s="76">
        <v>43045.419409722221</v>
      </c>
      <c r="V181" s="77" t="s">
        <v>3577</v>
      </c>
      <c r="W181" s="76"/>
      <c r="X181" s="76"/>
      <c r="Y181" s="80" t="s">
        <v>5577</v>
      </c>
      <c r="Z181" s="76"/>
    </row>
    <row r="182" spans="1:26" x14ac:dyDescent="0.25">
      <c r="A182" s="61" t="s">
        <v>327</v>
      </c>
      <c r="B182" s="61" t="s">
        <v>1991</v>
      </c>
      <c r="C182" s="62"/>
      <c r="D182" s="63"/>
      <c r="E182" s="64"/>
      <c r="F182" s="65"/>
      <c r="G182" s="62"/>
      <c r="H182" s="66"/>
      <c r="I182" s="67"/>
      <c r="J182" s="67"/>
      <c r="K182" s="34" t="s">
        <v>65</v>
      </c>
      <c r="L182" s="74">
        <v>182</v>
      </c>
      <c r="M1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2" s="69"/>
      <c r="O182" s="76" t="s">
        <v>2239</v>
      </c>
      <c r="P182" s="76">
        <v>43045.41951388889</v>
      </c>
      <c r="Q182" s="76" t="s">
        <v>2251</v>
      </c>
      <c r="R182" s="77" t="s">
        <v>3022</v>
      </c>
      <c r="S182" s="76" t="s">
        <v>3213</v>
      </c>
      <c r="T182" s="76" t="s">
        <v>3261</v>
      </c>
      <c r="U182" s="76">
        <v>43045.41951388889</v>
      </c>
      <c r="V182" s="77" t="s">
        <v>3578</v>
      </c>
      <c r="W182" s="76"/>
      <c r="X182" s="76"/>
      <c r="Y182" s="80" t="s">
        <v>5578</v>
      </c>
      <c r="Z182" s="76"/>
    </row>
    <row r="183" spans="1:26" x14ac:dyDescent="0.25">
      <c r="A183" s="61" t="s">
        <v>328</v>
      </c>
      <c r="B183" s="61" t="s">
        <v>2021</v>
      </c>
      <c r="C183" s="62"/>
      <c r="D183" s="63"/>
      <c r="E183" s="64"/>
      <c r="F183" s="65"/>
      <c r="G183" s="62"/>
      <c r="H183" s="66"/>
      <c r="I183" s="67"/>
      <c r="J183" s="67"/>
      <c r="K183" s="34" t="s">
        <v>65</v>
      </c>
      <c r="L183" s="74">
        <v>183</v>
      </c>
      <c r="M1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3" s="69"/>
      <c r="O183" s="76" t="s">
        <v>2239</v>
      </c>
      <c r="P183" s="76">
        <v>43045.419548611113</v>
      </c>
      <c r="Q183" s="76" t="s">
        <v>2291</v>
      </c>
      <c r="R183" s="76"/>
      <c r="S183" s="76"/>
      <c r="T183" s="76" t="s">
        <v>3261</v>
      </c>
      <c r="U183" s="76">
        <v>43045.419548611113</v>
      </c>
      <c r="V183" s="77" t="s">
        <v>3579</v>
      </c>
      <c r="W183" s="76"/>
      <c r="X183" s="76"/>
      <c r="Y183" s="80" t="s">
        <v>5579</v>
      </c>
      <c r="Z183" s="76"/>
    </row>
    <row r="184" spans="1:26" x14ac:dyDescent="0.25">
      <c r="A184" s="61" t="s">
        <v>329</v>
      </c>
      <c r="B184" s="61" t="s">
        <v>329</v>
      </c>
      <c r="C184" s="62"/>
      <c r="D184" s="63"/>
      <c r="E184" s="64"/>
      <c r="F184" s="65"/>
      <c r="G184" s="62"/>
      <c r="H184" s="66"/>
      <c r="I184" s="67"/>
      <c r="J184" s="67"/>
      <c r="K184" s="34" t="s">
        <v>65</v>
      </c>
      <c r="L184" s="74">
        <v>184</v>
      </c>
      <c r="M1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4" s="69"/>
      <c r="O184" s="76" t="s">
        <v>177</v>
      </c>
      <c r="P184" s="76">
        <v>43045.419629629629</v>
      </c>
      <c r="Q184" s="76" t="s">
        <v>2330</v>
      </c>
      <c r="R184" s="76"/>
      <c r="S184" s="76"/>
      <c r="T184" s="76" t="s">
        <v>3261</v>
      </c>
      <c r="U184" s="76">
        <v>43045.419629629629</v>
      </c>
      <c r="V184" s="77" t="s">
        <v>3580</v>
      </c>
      <c r="W184" s="76"/>
      <c r="X184" s="76"/>
      <c r="Y184" s="80" t="s">
        <v>5580</v>
      </c>
      <c r="Z184" s="76"/>
    </row>
    <row r="185" spans="1:26" x14ac:dyDescent="0.25">
      <c r="A185" s="61" t="s">
        <v>330</v>
      </c>
      <c r="B185" s="61" t="s">
        <v>1991</v>
      </c>
      <c r="C185" s="62"/>
      <c r="D185" s="63"/>
      <c r="E185" s="64"/>
      <c r="F185" s="65"/>
      <c r="G185" s="62"/>
      <c r="H185" s="66"/>
      <c r="I185" s="67"/>
      <c r="J185" s="67"/>
      <c r="K185" s="34" t="s">
        <v>65</v>
      </c>
      <c r="L185" s="74">
        <v>185</v>
      </c>
      <c r="M1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5" s="69"/>
      <c r="O185" s="76" t="s">
        <v>2239</v>
      </c>
      <c r="P185" s="76">
        <v>43045.419699074075</v>
      </c>
      <c r="Q185" s="76" t="s">
        <v>2249</v>
      </c>
      <c r="R185" s="77" t="s">
        <v>3020</v>
      </c>
      <c r="S185" s="76" t="s">
        <v>3213</v>
      </c>
      <c r="T185" s="76" t="s">
        <v>3261</v>
      </c>
      <c r="U185" s="76">
        <v>43045.419699074075</v>
      </c>
      <c r="V185" s="77" t="s">
        <v>3581</v>
      </c>
      <c r="W185" s="76"/>
      <c r="X185" s="76"/>
      <c r="Y185" s="80" t="s">
        <v>5581</v>
      </c>
      <c r="Z185" s="76"/>
    </row>
    <row r="186" spans="1:26" x14ac:dyDescent="0.25">
      <c r="A186" s="61" t="s">
        <v>331</v>
      </c>
      <c r="B186" s="61" t="s">
        <v>1993</v>
      </c>
      <c r="C186" s="62"/>
      <c r="D186" s="63"/>
      <c r="E186" s="64"/>
      <c r="F186" s="65"/>
      <c r="G186" s="62"/>
      <c r="H186" s="66"/>
      <c r="I186" s="67"/>
      <c r="J186" s="67"/>
      <c r="K186" s="34" t="s">
        <v>65</v>
      </c>
      <c r="L186" s="74">
        <v>186</v>
      </c>
      <c r="M1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6" s="69"/>
      <c r="O186" s="76" t="s">
        <v>2239</v>
      </c>
      <c r="P186" s="76">
        <v>43045.41851851852</v>
      </c>
      <c r="Q186" s="76" t="s">
        <v>2256</v>
      </c>
      <c r="R186" s="76"/>
      <c r="S186" s="76"/>
      <c r="T186" s="76" t="s">
        <v>3268</v>
      </c>
      <c r="U186" s="76">
        <v>43045.41851851852</v>
      </c>
      <c r="V186" s="77" t="s">
        <v>3582</v>
      </c>
      <c r="W186" s="76"/>
      <c r="X186" s="76"/>
      <c r="Y186" s="80" t="s">
        <v>5582</v>
      </c>
      <c r="Z186" s="76"/>
    </row>
    <row r="187" spans="1:26" x14ac:dyDescent="0.25">
      <c r="A187" s="61" t="s">
        <v>331</v>
      </c>
      <c r="B187" s="61" t="s">
        <v>1993</v>
      </c>
      <c r="C187" s="62"/>
      <c r="D187" s="63"/>
      <c r="E187" s="64"/>
      <c r="F187" s="65"/>
      <c r="G187" s="62"/>
      <c r="H187" s="66"/>
      <c r="I187" s="67"/>
      <c r="J187" s="67"/>
      <c r="K187" s="34" t="s">
        <v>65</v>
      </c>
      <c r="L187" s="74">
        <v>187</v>
      </c>
      <c r="M1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7" s="69"/>
      <c r="O187" s="76" t="s">
        <v>2239</v>
      </c>
      <c r="P187" s="76">
        <v>43045.419722222221</v>
      </c>
      <c r="Q187" s="76" t="s">
        <v>2331</v>
      </c>
      <c r="R187" s="76"/>
      <c r="S187" s="76"/>
      <c r="T187" s="76" t="s">
        <v>3261</v>
      </c>
      <c r="U187" s="76">
        <v>43045.419722222221</v>
      </c>
      <c r="V187" s="77" t="s">
        <v>3583</v>
      </c>
      <c r="W187" s="76"/>
      <c r="X187" s="76"/>
      <c r="Y187" s="80" t="s">
        <v>5583</v>
      </c>
      <c r="Z187" s="76"/>
    </row>
    <row r="188" spans="1:26" x14ac:dyDescent="0.25">
      <c r="A188" s="61" t="s">
        <v>332</v>
      </c>
      <c r="B188" s="61" t="s">
        <v>1998</v>
      </c>
      <c r="C188" s="62"/>
      <c r="D188" s="63"/>
      <c r="E188" s="64"/>
      <c r="F188" s="65"/>
      <c r="G188" s="62"/>
      <c r="H188" s="66"/>
      <c r="I188" s="67"/>
      <c r="J188" s="67"/>
      <c r="K188" s="34" t="s">
        <v>65</v>
      </c>
      <c r="L188" s="74">
        <v>188</v>
      </c>
      <c r="M1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8" s="69"/>
      <c r="O188" s="76" t="s">
        <v>2239</v>
      </c>
      <c r="P188" s="76">
        <v>43045.419791666667</v>
      </c>
      <c r="Q188" s="76" t="s">
        <v>2261</v>
      </c>
      <c r="R188" s="76"/>
      <c r="S188" s="76"/>
      <c r="T188" s="76"/>
      <c r="U188" s="76">
        <v>43045.419791666667</v>
      </c>
      <c r="V188" s="77" t="s">
        <v>3584</v>
      </c>
      <c r="W188" s="76"/>
      <c r="X188" s="76"/>
      <c r="Y188" s="80" t="s">
        <v>5584</v>
      </c>
      <c r="Z188" s="76"/>
    </row>
    <row r="189" spans="1:26" x14ac:dyDescent="0.25">
      <c r="A189" s="61" t="s">
        <v>333</v>
      </c>
      <c r="B189" s="61" t="s">
        <v>1986</v>
      </c>
      <c r="C189" s="62"/>
      <c r="D189" s="63"/>
      <c r="E189" s="64"/>
      <c r="F189" s="65"/>
      <c r="G189" s="62"/>
      <c r="H189" s="66"/>
      <c r="I189" s="67"/>
      <c r="J189" s="67"/>
      <c r="K189" s="34" t="s">
        <v>65</v>
      </c>
      <c r="L189" s="74">
        <v>189</v>
      </c>
      <c r="M1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9" s="69"/>
      <c r="O189" s="76" t="s">
        <v>2239</v>
      </c>
      <c r="P189" s="76">
        <v>43045.419814814813</v>
      </c>
      <c r="Q189" s="76" t="s">
        <v>2241</v>
      </c>
      <c r="R189" s="76"/>
      <c r="S189" s="76"/>
      <c r="T189" s="76" t="s">
        <v>3261</v>
      </c>
      <c r="U189" s="76">
        <v>43045.419814814813</v>
      </c>
      <c r="V189" s="77" t="s">
        <v>3585</v>
      </c>
      <c r="W189" s="76"/>
      <c r="X189" s="76"/>
      <c r="Y189" s="80" t="s">
        <v>5585</v>
      </c>
      <c r="Z189" s="76"/>
    </row>
    <row r="190" spans="1:26" x14ac:dyDescent="0.25">
      <c r="A190" s="61" t="s">
        <v>334</v>
      </c>
      <c r="B190" s="61" t="s">
        <v>334</v>
      </c>
      <c r="C190" s="62"/>
      <c r="D190" s="63"/>
      <c r="E190" s="64"/>
      <c r="F190" s="65"/>
      <c r="G190" s="62"/>
      <c r="H190" s="66"/>
      <c r="I190" s="67"/>
      <c r="J190" s="67"/>
      <c r="K190" s="34" t="s">
        <v>65</v>
      </c>
      <c r="L190" s="74">
        <v>190</v>
      </c>
      <c r="M1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0" s="69"/>
      <c r="O190" s="76" t="s">
        <v>177</v>
      </c>
      <c r="P190" s="76">
        <v>43045.419849537036</v>
      </c>
      <c r="Q190" s="76" t="s">
        <v>2332</v>
      </c>
      <c r="R190" s="77" t="s">
        <v>3044</v>
      </c>
      <c r="S190" s="76" t="s">
        <v>3215</v>
      </c>
      <c r="T190" s="76" t="s">
        <v>3283</v>
      </c>
      <c r="U190" s="76">
        <v>43045.419849537036</v>
      </c>
      <c r="V190" s="77" t="s">
        <v>3586</v>
      </c>
      <c r="W190" s="76"/>
      <c r="X190" s="76"/>
      <c r="Y190" s="80" t="s">
        <v>5586</v>
      </c>
      <c r="Z190" s="76"/>
    </row>
    <row r="191" spans="1:26" x14ac:dyDescent="0.25">
      <c r="A191" s="61" t="s">
        <v>334</v>
      </c>
      <c r="B191" s="61" t="s">
        <v>2040</v>
      </c>
      <c r="C191" s="62"/>
      <c r="D191" s="63"/>
      <c r="E191" s="64"/>
      <c r="F191" s="65"/>
      <c r="G191" s="62"/>
      <c r="H191" s="66"/>
      <c r="I191" s="67"/>
      <c r="J191" s="67"/>
      <c r="K191" s="34" t="s">
        <v>65</v>
      </c>
      <c r="L191" s="74">
        <v>191</v>
      </c>
      <c r="M1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1" s="69"/>
      <c r="O191" s="76" t="s">
        <v>2239</v>
      </c>
      <c r="P191" s="76">
        <v>43045.419849537036</v>
      </c>
      <c r="Q191" s="76" t="s">
        <v>2333</v>
      </c>
      <c r="R191" s="76"/>
      <c r="S191" s="76"/>
      <c r="T191" s="76" t="s">
        <v>3284</v>
      </c>
      <c r="U191" s="76">
        <v>43045.419849537036</v>
      </c>
      <c r="V191" s="77" t="s">
        <v>3587</v>
      </c>
      <c r="W191" s="76"/>
      <c r="X191" s="76"/>
      <c r="Y191" s="80" t="s">
        <v>5587</v>
      </c>
      <c r="Z191" s="76"/>
    </row>
    <row r="192" spans="1:26" x14ac:dyDescent="0.25">
      <c r="A192" s="61" t="s">
        <v>335</v>
      </c>
      <c r="B192" s="61" t="s">
        <v>2027</v>
      </c>
      <c r="C192" s="62"/>
      <c r="D192" s="63"/>
      <c r="E192" s="64"/>
      <c r="F192" s="65"/>
      <c r="G192" s="62"/>
      <c r="H192" s="66"/>
      <c r="I192" s="67"/>
      <c r="J192" s="67"/>
      <c r="K192" s="34" t="s">
        <v>65</v>
      </c>
      <c r="L192" s="74">
        <v>192</v>
      </c>
      <c r="M1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2" s="69"/>
      <c r="O192" s="76" t="s">
        <v>2239</v>
      </c>
      <c r="P192" s="76">
        <v>43045.41988425926</v>
      </c>
      <c r="Q192" s="76" t="s">
        <v>2303</v>
      </c>
      <c r="R192" s="76"/>
      <c r="S192" s="76"/>
      <c r="T192" s="76" t="s">
        <v>3261</v>
      </c>
      <c r="U192" s="76">
        <v>43045.41988425926</v>
      </c>
      <c r="V192" s="77" t="s">
        <v>3588</v>
      </c>
      <c r="W192" s="76"/>
      <c r="X192" s="76"/>
      <c r="Y192" s="80" t="s">
        <v>5588</v>
      </c>
      <c r="Z192" s="76"/>
    </row>
    <row r="193" spans="1:26" x14ac:dyDescent="0.25">
      <c r="A193" s="61" t="s">
        <v>336</v>
      </c>
      <c r="B193" s="61" t="s">
        <v>2033</v>
      </c>
      <c r="C193" s="62"/>
      <c r="D193" s="63"/>
      <c r="E193" s="64"/>
      <c r="F193" s="65"/>
      <c r="G193" s="62"/>
      <c r="H193" s="66"/>
      <c r="I193" s="67"/>
      <c r="J193" s="67"/>
      <c r="K193" s="34" t="s">
        <v>65</v>
      </c>
      <c r="L193" s="74">
        <v>193</v>
      </c>
      <c r="M1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3" s="69"/>
      <c r="O193" s="76" t="s">
        <v>2239</v>
      </c>
      <c r="P193" s="76">
        <v>43045.419907407406</v>
      </c>
      <c r="Q193" s="76" t="s">
        <v>2316</v>
      </c>
      <c r="R193" s="76"/>
      <c r="S193" s="76"/>
      <c r="T193" s="76" t="s">
        <v>3261</v>
      </c>
      <c r="U193" s="76">
        <v>43045.419907407406</v>
      </c>
      <c r="V193" s="77" t="s">
        <v>3589</v>
      </c>
      <c r="W193" s="76"/>
      <c r="X193" s="76"/>
      <c r="Y193" s="80" t="s">
        <v>5589</v>
      </c>
      <c r="Z193" s="76"/>
    </row>
    <row r="194" spans="1:26" x14ac:dyDescent="0.25">
      <c r="A194" s="61" t="s">
        <v>337</v>
      </c>
      <c r="B194" s="61" t="s">
        <v>2013</v>
      </c>
      <c r="C194" s="62"/>
      <c r="D194" s="63"/>
      <c r="E194" s="64"/>
      <c r="F194" s="65"/>
      <c r="G194" s="62"/>
      <c r="H194" s="66"/>
      <c r="I194" s="67"/>
      <c r="J194" s="67"/>
      <c r="K194" s="34" t="s">
        <v>65</v>
      </c>
      <c r="L194" s="74">
        <v>194</v>
      </c>
      <c r="M1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4" s="69"/>
      <c r="O194" s="76" t="s">
        <v>2239</v>
      </c>
      <c r="P194" s="76">
        <v>43045.42</v>
      </c>
      <c r="Q194" s="76" t="s">
        <v>2285</v>
      </c>
      <c r="R194" s="76"/>
      <c r="S194" s="76"/>
      <c r="T194" s="76" t="s">
        <v>3261</v>
      </c>
      <c r="U194" s="76">
        <v>43045.42</v>
      </c>
      <c r="V194" s="77" t="s">
        <v>3590</v>
      </c>
      <c r="W194" s="76"/>
      <c r="X194" s="76"/>
      <c r="Y194" s="80" t="s">
        <v>5590</v>
      </c>
      <c r="Z194" s="76"/>
    </row>
    <row r="195" spans="1:26" x14ac:dyDescent="0.25">
      <c r="A195" s="61" t="s">
        <v>337</v>
      </c>
      <c r="B195" s="61" t="s">
        <v>2014</v>
      </c>
      <c r="C195" s="62"/>
      <c r="D195" s="63"/>
      <c r="E195" s="64"/>
      <c r="F195" s="65"/>
      <c r="G195" s="62"/>
      <c r="H195" s="66"/>
      <c r="I195" s="67"/>
      <c r="J195" s="67"/>
      <c r="K195" s="34" t="s">
        <v>65</v>
      </c>
      <c r="L195" s="74">
        <v>195</v>
      </c>
      <c r="M1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5" s="69"/>
      <c r="O195" s="76" t="s">
        <v>2239</v>
      </c>
      <c r="P195" s="76">
        <v>43045.42</v>
      </c>
      <c r="Q195" s="76" t="s">
        <v>2285</v>
      </c>
      <c r="R195" s="76"/>
      <c r="S195" s="76"/>
      <c r="T195" s="76" t="s">
        <v>3261</v>
      </c>
      <c r="U195" s="76">
        <v>43045.42</v>
      </c>
      <c r="V195" s="77" t="s">
        <v>3590</v>
      </c>
      <c r="W195" s="76"/>
      <c r="X195" s="76"/>
      <c r="Y195" s="80" t="s">
        <v>5590</v>
      </c>
      <c r="Z195" s="76"/>
    </row>
    <row r="196" spans="1:26" x14ac:dyDescent="0.25">
      <c r="A196" s="61" t="s">
        <v>337</v>
      </c>
      <c r="B196" s="61" t="s">
        <v>2015</v>
      </c>
      <c r="C196" s="62"/>
      <c r="D196" s="63"/>
      <c r="E196" s="64"/>
      <c r="F196" s="65"/>
      <c r="G196" s="62"/>
      <c r="H196" s="66"/>
      <c r="I196" s="67"/>
      <c r="J196" s="67"/>
      <c r="K196" s="34" t="s">
        <v>65</v>
      </c>
      <c r="L196" s="74">
        <v>196</v>
      </c>
      <c r="M1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6" s="69"/>
      <c r="O196" s="76" t="s">
        <v>2239</v>
      </c>
      <c r="P196" s="76">
        <v>43045.42</v>
      </c>
      <c r="Q196" s="76" t="s">
        <v>2285</v>
      </c>
      <c r="R196" s="76"/>
      <c r="S196" s="76"/>
      <c r="T196" s="76" t="s">
        <v>3261</v>
      </c>
      <c r="U196" s="76">
        <v>43045.42</v>
      </c>
      <c r="V196" s="77" t="s">
        <v>3590</v>
      </c>
      <c r="W196" s="76"/>
      <c r="X196" s="76"/>
      <c r="Y196" s="80" t="s">
        <v>5590</v>
      </c>
      <c r="Z196" s="76"/>
    </row>
    <row r="197" spans="1:26" x14ac:dyDescent="0.25">
      <c r="A197" s="61" t="s">
        <v>337</v>
      </c>
      <c r="B197" s="61" t="s">
        <v>2016</v>
      </c>
      <c r="C197" s="62"/>
      <c r="D197" s="63"/>
      <c r="E197" s="64"/>
      <c r="F197" s="65"/>
      <c r="G197" s="62"/>
      <c r="H197" s="66"/>
      <c r="I197" s="67"/>
      <c r="J197" s="67"/>
      <c r="K197" s="34" t="s">
        <v>65</v>
      </c>
      <c r="L197" s="74">
        <v>197</v>
      </c>
      <c r="M1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7" s="69"/>
      <c r="O197" s="76" t="s">
        <v>2239</v>
      </c>
      <c r="P197" s="76">
        <v>43045.42</v>
      </c>
      <c r="Q197" s="76" t="s">
        <v>2285</v>
      </c>
      <c r="R197" s="76"/>
      <c r="S197" s="76"/>
      <c r="T197" s="76" t="s">
        <v>3261</v>
      </c>
      <c r="U197" s="76">
        <v>43045.42</v>
      </c>
      <c r="V197" s="77" t="s">
        <v>3590</v>
      </c>
      <c r="W197" s="76"/>
      <c r="X197" s="76"/>
      <c r="Y197" s="80" t="s">
        <v>5590</v>
      </c>
      <c r="Z197" s="76"/>
    </row>
    <row r="198" spans="1:26" x14ac:dyDescent="0.25">
      <c r="A198" s="61" t="s">
        <v>337</v>
      </c>
      <c r="B198" s="61" t="s">
        <v>2017</v>
      </c>
      <c r="C198" s="62"/>
      <c r="D198" s="63"/>
      <c r="E198" s="64"/>
      <c r="F198" s="65"/>
      <c r="G198" s="62"/>
      <c r="H198" s="66"/>
      <c r="I198" s="67"/>
      <c r="J198" s="67"/>
      <c r="K198" s="34" t="s">
        <v>65</v>
      </c>
      <c r="L198" s="74">
        <v>198</v>
      </c>
      <c r="M1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8" s="69"/>
      <c r="O198" s="76" t="s">
        <v>2239</v>
      </c>
      <c r="P198" s="76">
        <v>43045.42</v>
      </c>
      <c r="Q198" s="76" t="s">
        <v>2285</v>
      </c>
      <c r="R198" s="76"/>
      <c r="S198" s="76"/>
      <c r="T198" s="76" t="s">
        <v>3261</v>
      </c>
      <c r="U198" s="76">
        <v>43045.42</v>
      </c>
      <c r="V198" s="77" t="s">
        <v>3590</v>
      </c>
      <c r="W198" s="76"/>
      <c r="X198" s="76"/>
      <c r="Y198" s="80" t="s">
        <v>5590</v>
      </c>
      <c r="Z198" s="76"/>
    </row>
    <row r="199" spans="1:26" x14ac:dyDescent="0.25">
      <c r="A199" s="61" t="s">
        <v>338</v>
      </c>
      <c r="B199" s="61" t="s">
        <v>2006</v>
      </c>
      <c r="C199" s="62"/>
      <c r="D199" s="63"/>
      <c r="E199" s="64"/>
      <c r="F199" s="65"/>
      <c r="G199" s="62"/>
      <c r="H199" s="66"/>
      <c r="I199" s="67"/>
      <c r="J199" s="67"/>
      <c r="K199" s="34" t="s">
        <v>65</v>
      </c>
      <c r="L199" s="74">
        <v>199</v>
      </c>
      <c r="M1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9" s="69"/>
      <c r="O199" s="76" t="s">
        <v>2239</v>
      </c>
      <c r="P199" s="76">
        <v>43045.420069444444</v>
      </c>
      <c r="Q199" s="76" t="s">
        <v>2273</v>
      </c>
      <c r="R199" s="76"/>
      <c r="S199" s="76"/>
      <c r="T199" s="76" t="s">
        <v>3272</v>
      </c>
      <c r="U199" s="76">
        <v>43045.420069444444</v>
      </c>
      <c r="V199" s="77" t="s">
        <v>3591</v>
      </c>
      <c r="W199" s="76"/>
      <c r="X199" s="76"/>
      <c r="Y199" s="80" t="s">
        <v>5591</v>
      </c>
      <c r="Z199" s="76"/>
    </row>
    <row r="200" spans="1:26" x14ac:dyDescent="0.25">
      <c r="A200" s="61" t="s">
        <v>339</v>
      </c>
      <c r="B200" s="61" t="s">
        <v>2020</v>
      </c>
      <c r="C200" s="62"/>
      <c r="D200" s="63"/>
      <c r="E200" s="64"/>
      <c r="F200" s="65"/>
      <c r="G200" s="62"/>
      <c r="H200" s="66"/>
      <c r="I200" s="67"/>
      <c r="J200" s="67"/>
      <c r="K200" s="34" t="s">
        <v>65</v>
      </c>
      <c r="L200" s="74">
        <v>200</v>
      </c>
      <c r="M2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0" s="69"/>
      <c r="O200" s="76" t="s">
        <v>2239</v>
      </c>
      <c r="P200" s="76">
        <v>43045.420092592591</v>
      </c>
      <c r="Q200" s="76" t="s">
        <v>2290</v>
      </c>
      <c r="R200" s="76"/>
      <c r="S200" s="76"/>
      <c r="T200" s="76" t="s">
        <v>3261</v>
      </c>
      <c r="U200" s="76">
        <v>43045.420092592591</v>
      </c>
      <c r="V200" s="77" t="s">
        <v>3592</v>
      </c>
      <c r="W200" s="76"/>
      <c r="X200" s="76"/>
      <c r="Y200" s="80" t="s">
        <v>5592</v>
      </c>
      <c r="Z200" s="76"/>
    </row>
    <row r="201" spans="1:26" x14ac:dyDescent="0.25">
      <c r="A201" s="61" t="s">
        <v>340</v>
      </c>
      <c r="B201" s="61" t="s">
        <v>2041</v>
      </c>
      <c r="C201" s="62"/>
      <c r="D201" s="63"/>
      <c r="E201" s="64"/>
      <c r="F201" s="65"/>
      <c r="G201" s="62"/>
      <c r="H201" s="66"/>
      <c r="I201" s="67"/>
      <c r="J201" s="67"/>
      <c r="K201" s="34" t="s">
        <v>65</v>
      </c>
      <c r="L201" s="74">
        <v>201</v>
      </c>
      <c r="M2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1" s="69"/>
      <c r="O201" s="76" t="s">
        <v>2239</v>
      </c>
      <c r="P201" s="76">
        <v>43045.420138888891</v>
      </c>
      <c r="Q201" s="76" t="s">
        <v>2334</v>
      </c>
      <c r="R201" s="76"/>
      <c r="S201" s="76"/>
      <c r="T201" s="76" t="s">
        <v>3285</v>
      </c>
      <c r="U201" s="76">
        <v>43045.420138888891</v>
      </c>
      <c r="V201" s="77" t="s">
        <v>3593</v>
      </c>
      <c r="W201" s="76"/>
      <c r="X201" s="76"/>
      <c r="Y201" s="80" t="s">
        <v>5593</v>
      </c>
      <c r="Z201" s="76"/>
    </row>
    <row r="202" spans="1:26" x14ac:dyDescent="0.25">
      <c r="A202" s="61" t="s">
        <v>341</v>
      </c>
      <c r="B202" s="61" t="s">
        <v>2042</v>
      </c>
      <c r="C202" s="62"/>
      <c r="D202" s="63"/>
      <c r="E202" s="64"/>
      <c r="F202" s="65"/>
      <c r="G202" s="62"/>
      <c r="H202" s="66"/>
      <c r="I202" s="67"/>
      <c r="J202" s="67"/>
      <c r="K202" s="34" t="s">
        <v>65</v>
      </c>
      <c r="L202" s="74">
        <v>202</v>
      </c>
      <c r="M2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2" s="69"/>
      <c r="O202" s="76" t="s">
        <v>2239</v>
      </c>
      <c r="P202" s="76">
        <v>43045.420208333337</v>
      </c>
      <c r="Q202" s="76" t="s">
        <v>2335</v>
      </c>
      <c r="R202" s="76"/>
      <c r="S202" s="76"/>
      <c r="T202" s="76" t="s">
        <v>3286</v>
      </c>
      <c r="U202" s="76">
        <v>43045.420208333337</v>
      </c>
      <c r="V202" s="77" t="s">
        <v>3594</v>
      </c>
      <c r="W202" s="76"/>
      <c r="X202" s="76"/>
      <c r="Y202" s="80" t="s">
        <v>5594</v>
      </c>
      <c r="Z202" s="76"/>
    </row>
    <row r="203" spans="1:26" x14ac:dyDescent="0.25">
      <c r="A203" s="61" t="s">
        <v>342</v>
      </c>
      <c r="B203" s="61" t="s">
        <v>342</v>
      </c>
      <c r="C203" s="62"/>
      <c r="D203" s="63"/>
      <c r="E203" s="64"/>
      <c r="F203" s="65"/>
      <c r="G203" s="62"/>
      <c r="H203" s="66"/>
      <c r="I203" s="67"/>
      <c r="J203" s="67"/>
      <c r="K203" s="34" t="s">
        <v>65</v>
      </c>
      <c r="L203" s="74">
        <v>203</v>
      </c>
      <c r="M2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3" s="69"/>
      <c r="O203" s="76" t="s">
        <v>177</v>
      </c>
      <c r="P203" s="76">
        <v>43045.420277777775</v>
      </c>
      <c r="Q203" s="76" t="s">
        <v>2336</v>
      </c>
      <c r="R203" s="77" t="s">
        <v>3045</v>
      </c>
      <c r="S203" s="76" t="s">
        <v>3220</v>
      </c>
      <c r="T203" s="76" t="s">
        <v>3261</v>
      </c>
      <c r="U203" s="76">
        <v>43045.420277777775</v>
      </c>
      <c r="V203" s="77" t="s">
        <v>3595</v>
      </c>
      <c r="W203" s="76"/>
      <c r="X203" s="76"/>
      <c r="Y203" s="80" t="s">
        <v>5595</v>
      </c>
      <c r="Z203" s="76"/>
    </row>
    <row r="204" spans="1:26" x14ac:dyDescent="0.25">
      <c r="A204" s="61" t="s">
        <v>343</v>
      </c>
      <c r="B204" s="61" t="s">
        <v>343</v>
      </c>
      <c r="C204" s="62"/>
      <c r="D204" s="63"/>
      <c r="E204" s="64"/>
      <c r="F204" s="65"/>
      <c r="G204" s="62"/>
      <c r="H204" s="66"/>
      <c r="I204" s="67"/>
      <c r="J204" s="67"/>
      <c r="K204" s="34" t="s">
        <v>65</v>
      </c>
      <c r="L204" s="74">
        <v>204</v>
      </c>
      <c r="M2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4" s="69"/>
      <c r="O204" s="76" t="s">
        <v>177</v>
      </c>
      <c r="P204" s="76">
        <v>43045.420439814814</v>
      </c>
      <c r="Q204" s="76" t="s">
        <v>2337</v>
      </c>
      <c r="R204" s="77" t="s">
        <v>3046</v>
      </c>
      <c r="S204" s="76" t="s">
        <v>3220</v>
      </c>
      <c r="T204" s="76" t="s">
        <v>3261</v>
      </c>
      <c r="U204" s="76">
        <v>43045.420439814814</v>
      </c>
      <c r="V204" s="77" t="s">
        <v>3596</v>
      </c>
      <c r="W204" s="76"/>
      <c r="X204" s="76"/>
      <c r="Y204" s="80" t="s">
        <v>5596</v>
      </c>
      <c r="Z204" s="76"/>
    </row>
    <row r="205" spans="1:26" x14ac:dyDescent="0.25">
      <c r="A205" s="61" t="s">
        <v>344</v>
      </c>
      <c r="B205" s="61" t="s">
        <v>2029</v>
      </c>
      <c r="C205" s="62"/>
      <c r="D205" s="63"/>
      <c r="E205" s="64"/>
      <c r="F205" s="65"/>
      <c r="G205" s="62"/>
      <c r="H205" s="66"/>
      <c r="I205" s="67"/>
      <c r="J205" s="67"/>
      <c r="K205" s="34" t="s">
        <v>65</v>
      </c>
      <c r="L205" s="74">
        <v>205</v>
      </c>
      <c r="M2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5" s="69"/>
      <c r="O205" s="76" t="s">
        <v>2239</v>
      </c>
      <c r="P205" s="76">
        <v>43045.420648148145</v>
      </c>
      <c r="Q205" s="76" t="s">
        <v>2308</v>
      </c>
      <c r="R205" s="76"/>
      <c r="S205" s="76"/>
      <c r="T205" s="76" t="s">
        <v>3261</v>
      </c>
      <c r="U205" s="76">
        <v>43045.420648148145</v>
      </c>
      <c r="V205" s="77" t="s">
        <v>3597</v>
      </c>
      <c r="W205" s="76"/>
      <c r="X205" s="76"/>
      <c r="Y205" s="80" t="s">
        <v>5597</v>
      </c>
      <c r="Z205" s="76"/>
    </row>
    <row r="206" spans="1:26" x14ac:dyDescent="0.25">
      <c r="A206" s="61" t="s">
        <v>345</v>
      </c>
      <c r="B206" s="61" t="s">
        <v>2019</v>
      </c>
      <c r="C206" s="62"/>
      <c r="D206" s="63"/>
      <c r="E206" s="64"/>
      <c r="F206" s="65"/>
      <c r="G206" s="62"/>
      <c r="H206" s="66"/>
      <c r="I206" s="67"/>
      <c r="J206" s="67"/>
      <c r="K206" s="34" t="s">
        <v>65</v>
      </c>
      <c r="L206" s="74">
        <v>206</v>
      </c>
      <c r="M2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6" s="69"/>
      <c r="O206" s="76" t="s">
        <v>2239</v>
      </c>
      <c r="P206" s="76">
        <v>43045.420844907407</v>
      </c>
      <c r="Q206" s="76" t="s">
        <v>2289</v>
      </c>
      <c r="R206" s="77" t="s">
        <v>3033</v>
      </c>
      <c r="S206" s="76" t="s">
        <v>3219</v>
      </c>
      <c r="T206" s="76" t="s">
        <v>3276</v>
      </c>
      <c r="U206" s="76">
        <v>43045.420844907407</v>
      </c>
      <c r="V206" s="77" t="s">
        <v>3598</v>
      </c>
      <c r="W206" s="76"/>
      <c r="X206" s="76"/>
      <c r="Y206" s="80" t="s">
        <v>5598</v>
      </c>
      <c r="Z206" s="76"/>
    </row>
    <row r="207" spans="1:26" x14ac:dyDescent="0.25">
      <c r="A207" s="61" t="s">
        <v>346</v>
      </c>
      <c r="B207" s="61" t="s">
        <v>346</v>
      </c>
      <c r="C207" s="62"/>
      <c r="D207" s="63"/>
      <c r="E207" s="64"/>
      <c r="F207" s="65"/>
      <c r="G207" s="62"/>
      <c r="H207" s="66"/>
      <c r="I207" s="67"/>
      <c r="J207" s="67"/>
      <c r="K207" s="34" t="s">
        <v>65</v>
      </c>
      <c r="L207" s="74">
        <v>207</v>
      </c>
      <c r="M2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7" s="69"/>
      <c r="O207" s="76" t="s">
        <v>177</v>
      </c>
      <c r="P207" s="76">
        <v>43045.420162037037</v>
      </c>
      <c r="Q207" s="76" t="s">
        <v>2338</v>
      </c>
      <c r="R207" s="77" t="s">
        <v>3047</v>
      </c>
      <c r="S207" s="76" t="s">
        <v>3221</v>
      </c>
      <c r="T207" s="76" t="s">
        <v>3261</v>
      </c>
      <c r="U207" s="76">
        <v>43045.420162037037</v>
      </c>
      <c r="V207" s="77" t="s">
        <v>3599</v>
      </c>
      <c r="W207" s="76"/>
      <c r="X207" s="76"/>
      <c r="Y207" s="80" t="s">
        <v>5599</v>
      </c>
      <c r="Z207" s="76"/>
    </row>
    <row r="208" spans="1:26" x14ac:dyDescent="0.25">
      <c r="A208" s="61" t="s">
        <v>347</v>
      </c>
      <c r="B208" s="61" t="s">
        <v>346</v>
      </c>
      <c r="C208" s="62"/>
      <c r="D208" s="63"/>
      <c r="E208" s="64"/>
      <c r="F208" s="65"/>
      <c r="G208" s="62"/>
      <c r="H208" s="66"/>
      <c r="I208" s="67"/>
      <c r="J208" s="67"/>
      <c r="K208" s="34" t="s">
        <v>65</v>
      </c>
      <c r="L208" s="74">
        <v>208</v>
      </c>
      <c r="M2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8" s="69"/>
      <c r="O208" s="76" t="s">
        <v>2239</v>
      </c>
      <c r="P208" s="76">
        <v>43045.42087962963</v>
      </c>
      <c r="Q208" s="76" t="s">
        <v>2339</v>
      </c>
      <c r="R208" s="77" t="s">
        <v>3047</v>
      </c>
      <c r="S208" s="76" t="s">
        <v>3221</v>
      </c>
      <c r="T208" s="76" t="s">
        <v>3261</v>
      </c>
      <c r="U208" s="76">
        <v>43045.42087962963</v>
      </c>
      <c r="V208" s="77" t="s">
        <v>3600</v>
      </c>
      <c r="W208" s="76"/>
      <c r="X208" s="76"/>
      <c r="Y208" s="80" t="s">
        <v>5600</v>
      </c>
      <c r="Z208" s="76"/>
    </row>
    <row r="209" spans="1:26" x14ac:dyDescent="0.25">
      <c r="A209" s="61" t="s">
        <v>348</v>
      </c>
      <c r="B209" s="61" t="s">
        <v>348</v>
      </c>
      <c r="C209" s="62"/>
      <c r="D209" s="63"/>
      <c r="E209" s="64"/>
      <c r="F209" s="65"/>
      <c r="G209" s="62"/>
      <c r="H209" s="66"/>
      <c r="I209" s="67"/>
      <c r="J209" s="67"/>
      <c r="K209" s="34" t="s">
        <v>65</v>
      </c>
      <c r="L209" s="74">
        <v>209</v>
      </c>
      <c r="M2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9" s="69"/>
      <c r="O209" s="76" t="s">
        <v>177</v>
      </c>
      <c r="P209" s="76">
        <v>43045.421053240738</v>
      </c>
      <c r="Q209" s="76" t="s">
        <v>2340</v>
      </c>
      <c r="R209" s="77" t="s">
        <v>3048</v>
      </c>
      <c r="S209" s="76" t="s">
        <v>3220</v>
      </c>
      <c r="T209" s="76" t="s">
        <v>3287</v>
      </c>
      <c r="U209" s="76">
        <v>43045.421053240738</v>
      </c>
      <c r="V209" s="77" t="s">
        <v>3601</v>
      </c>
      <c r="W209" s="76"/>
      <c r="X209" s="76"/>
      <c r="Y209" s="80" t="s">
        <v>5601</v>
      </c>
      <c r="Z209" s="76"/>
    </row>
    <row r="210" spans="1:26" x14ac:dyDescent="0.25">
      <c r="A210" s="61" t="s">
        <v>349</v>
      </c>
      <c r="B210" s="61" t="s">
        <v>1991</v>
      </c>
      <c r="C210" s="62"/>
      <c r="D210" s="63"/>
      <c r="E210" s="64"/>
      <c r="F210" s="65"/>
      <c r="G210" s="62"/>
      <c r="H210" s="66"/>
      <c r="I210" s="67"/>
      <c r="J210" s="67"/>
      <c r="K210" s="34" t="s">
        <v>65</v>
      </c>
      <c r="L210" s="74">
        <v>210</v>
      </c>
      <c r="M2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0" s="69"/>
      <c r="O210" s="76" t="s">
        <v>2239</v>
      </c>
      <c r="P210" s="76">
        <v>43045.421342592592</v>
      </c>
      <c r="Q210" s="76" t="s">
        <v>2249</v>
      </c>
      <c r="R210" s="77" t="s">
        <v>3020</v>
      </c>
      <c r="S210" s="76" t="s">
        <v>3213</v>
      </c>
      <c r="T210" s="76" t="s">
        <v>3261</v>
      </c>
      <c r="U210" s="76">
        <v>43045.421342592592</v>
      </c>
      <c r="V210" s="77" t="s">
        <v>3602</v>
      </c>
      <c r="W210" s="76"/>
      <c r="X210" s="76"/>
      <c r="Y210" s="80" t="s">
        <v>5602</v>
      </c>
      <c r="Z210" s="76"/>
    </row>
    <row r="211" spans="1:26" x14ac:dyDescent="0.25">
      <c r="A211" s="61" t="s">
        <v>350</v>
      </c>
      <c r="B211" s="61" t="s">
        <v>2012</v>
      </c>
      <c r="C211" s="62"/>
      <c r="D211" s="63"/>
      <c r="E211" s="64"/>
      <c r="F211" s="65"/>
      <c r="G211" s="62"/>
      <c r="H211" s="66"/>
      <c r="I211" s="67"/>
      <c r="J211" s="67"/>
      <c r="K211" s="34" t="s">
        <v>65</v>
      </c>
      <c r="L211" s="74">
        <v>211</v>
      </c>
      <c r="M2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1" s="69"/>
      <c r="O211" s="76" t="s">
        <v>2239</v>
      </c>
      <c r="P211" s="76">
        <v>43045.421400462961</v>
      </c>
      <c r="Q211" s="76" t="s">
        <v>2282</v>
      </c>
      <c r="R211" s="76"/>
      <c r="S211" s="76"/>
      <c r="T211" s="76"/>
      <c r="U211" s="76">
        <v>43045.421400462961</v>
      </c>
      <c r="V211" s="77" t="s">
        <v>3603</v>
      </c>
      <c r="W211" s="76"/>
      <c r="X211" s="76"/>
      <c r="Y211" s="80" t="s">
        <v>5603</v>
      </c>
      <c r="Z211" s="76"/>
    </row>
    <row r="212" spans="1:26" x14ac:dyDescent="0.25">
      <c r="A212" s="61" t="s">
        <v>351</v>
      </c>
      <c r="B212" s="61" t="s">
        <v>2033</v>
      </c>
      <c r="C212" s="62"/>
      <c r="D212" s="63"/>
      <c r="E212" s="64"/>
      <c r="F212" s="65"/>
      <c r="G212" s="62"/>
      <c r="H212" s="66"/>
      <c r="I212" s="67"/>
      <c r="J212" s="67"/>
      <c r="K212" s="34" t="s">
        <v>65</v>
      </c>
      <c r="L212" s="74">
        <v>212</v>
      </c>
      <c r="M2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2" s="69"/>
      <c r="O212" s="76" t="s">
        <v>2239</v>
      </c>
      <c r="P212" s="76">
        <v>43045.421620370369</v>
      </c>
      <c r="Q212" s="76" t="s">
        <v>2316</v>
      </c>
      <c r="R212" s="76"/>
      <c r="S212" s="76"/>
      <c r="T212" s="76" t="s">
        <v>3261</v>
      </c>
      <c r="U212" s="76">
        <v>43045.421620370369</v>
      </c>
      <c r="V212" s="77" t="s">
        <v>3604</v>
      </c>
      <c r="W212" s="76"/>
      <c r="X212" s="76"/>
      <c r="Y212" s="80" t="s">
        <v>5604</v>
      </c>
      <c r="Z212" s="76"/>
    </row>
    <row r="213" spans="1:26" x14ac:dyDescent="0.25">
      <c r="A213" s="61" t="s">
        <v>352</v>
      </c>
      <c r="B213" s="61" t="s">
        <v>1988</v>
      </c>
      <c r="C213" s="62"/>
      <c r="D213" s="63"/>
      <c r="E213" s="64"/>
      <c r="F213" s="65"/>
      <c r="G213" s="62"/>
      <c r="H213" s="66"/>
      <c r="I213" s="67"/>
      <c r="J213" s="67"/>
      <c r="K213" s="34" t="s">
        <v>65</v>
      </c>
      <c r="L213" s="74">
        <v>213</v>
      </c>
      <c r="M2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3" s="69"/>
      <c r="O213" s="76" t="s">
        <v>2239</v>
      </c>
      <c r="P213" s="76">
        <v>43045.421678240738</v>
      </c>
      <c r="Q213" s="76" t="s">
        <v>2244</v>
      </c>
      <c r="R213" s="77" t="s">
        <v>3019</v>
      </c>
      <c r="S213" s="76" t="s">
        <v>3212</v>
      </c>
      <c r="T213" s="76" t="s">
        <v>3261</v>
      </c>
      <c r="U213" s="76">
        <v>43045.421678240738</v>
      </c>
      <c r="V213" s="77" t="s">
        <v>3605</v>
      </c>
      <c r="W213" s="76"/>
      <c r="X213" s="76"/>
      <c r="Y213" s="80" t="s">
        <v>5605</v>
      </c>
      <c r="Z213" s="76"/>
    </row>
    <row r="214" spans="1:26" x14ac:dyDescent="0.25">
      <c r="A214" s="61" t="s">
        <v>353</v>
      </c>
      <c r="B214" s="61" t="s">
        <v>2040</v>
      </c>
      <c r="C214" s="62"/>
      <c r="D214" s="63"/>
      <c r="E214" s="64"/>
      <c r="F214" s="65"/>
      <c r="G214" s="62"/>
      <c r="H214" s="66"/>
      <c r="I214" s="67"/>
      <c r="J214" s="67"/>
      <c r="K214" s="34" t="s">
        <v>65</v>
      </c>
      <c r="L214" s="74">
        <v>214</v>
      </c>
      <c r="M2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4" s="69"/>
      <c r="O214" s="76" t="s">
        <v>2239</v>
      </c>
      <c r="P214" s="76">
        <v>43045.421759259261</v>
      </c>
      <c r="Q214" s="76" t="s">
        <v>2333</v>
      </c>
      <c r="R214" s="76"/>
      <c r="S214" s="76"/>
      <c r="T214" s="76" t="s">
        <v>3284</v>
      </c>
      <c r="U214" s="76">
        <v>43045.421759259261</v>
      </c>
      <c r="V214" s="77" t="s">
        <v>3606</v>
      </c>
      <c r="W214" s="76"/>
      <c r="X214" s="76"/>
      <c r="Y214" s="80" t="s">
        <v>5606</v>
      </c>
      <c r="Z214" s="76"/>
    </row>
    <row r="215" spans="1:26" x14ac:dyDescent="0.25">
      <c r="A215" s="61" t="s">
        <v>354</v>
      </c>
      <c r="B215" s="61" t="s">
        <v>1987</v>
      </c>
      <c r="C215" s="62"/>
      <c r="D215" s="63"/>
      <c r="E215" s="64"/>
      <c r="F215" s="65"/>
      <c r="G215" s="62"/>
      <c r="H215" s="66"/>
      <c r="I215" s="67"/>
      <c r="J215" s="67"/>
      <c r="K215" s="34" t="s">
        <v>65</v>
      </c>
      <c r="L215" s="74">
        <v>215</v>
      </c>
      <c r="M2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5" s="69"/>
      <c r="O215" s="76" t="s">
        <v>2239</v>
      </c>
      <c r="P215" s="76">
        <v>43045.421770833331</v>
      </c>
      <c r="Q215" s="76" t="s">
        <v>2258</v>
      </c>
      <c r="R215" s="76"/>
      <c r="S215" s="76"/>
      <c r="T215" s="76" t="s">
        <v>3261</v>
      </c>
      <c r="U215" s="76">
        <v>43045.421770833331</v>
      </c>
      <c r="V215" s="77" t="s">
        <v>3607</v>
      </c>
      <c r="W215" s="76"/>
      <c r="X215" s="76"/>
      <c r="Y215" s="80" t="s">
        <v>5607</v>
      </c>
      <c r="Z215" s="76"/>
    </row>
    <row r="216" spans="1:26" x14ac:dyDescent="0.25">
      <c r="A216" s="61" t="s">
        <v>355</v>
      </c>
      <c r="B216" s="61" t="s">
        <v>2020</v>
      </c>
      <c r="C216" s="62"/>
      <c r="D216" s="63"/>
      <c r="E216" s="64"/>
      <c r="F216" s="65"/>
      <c r="G216" s="62"/>
      <c r="H216" s="66"/>
      <c r="I216" s="67"/>
      <c r="J216" s="67"/>
      <c r="K216" s="34" t="s">
        <v>65</v>
      </c>
      <c r="L216" s="74">
        <v>216</v>
      </c>
      <c r="M2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6" s="69"/>
      <c r="O216" s="76" t="s">
        <v>2239</v>
      </c>
      <c r="P216" s="76">
        <v>43045.421817129631</v>
      </c>
      <c r="Q216" s="76" t="s">
        <v>2290</v>
      </c>
      <c r="R216" s="76"/>
      <c r="S216" s="76"/>
      <c r="T216" s="76" t="s">
        <v>3261</v>
      </c>
      <c r="U216" s="76">
        <v>43045.421817129631</v>
      </c>
      <c r="V216" s="77" t="s">
        <v>3608</v>
      </c>
      <c r="W216" s="76"/>
      <c r="X216" s="76"/>
      <c r="Y216" s="80" t="s">
        <v>5608</v>
      </c>
      <c r="Z216" s="76"/>
    </row>
    <row r="217" spans="1:26" x14ac:dyDescent="0.25">
      <c r="A217" s="61" t="s">
        <v>356</v>
      </c>
      <c r="B217" s="61" t="s">
        <v>1991</v>
      </c>
      <c r="C217" s="62"/>
      <c r="D217" s="63"/>
      <c r="E217" s="64"/>
      <c r="F217" s="65"/>
      <c r="G217" s="62"/>
      <c r="H217" s="66"/>
      <c r="I217" s="67"/>
      <c r="J217" s="67"/>
      <c r="K217" s="34" t="s">
        <v>65</v>
      </c>
      <c r="L217" s="74">
        <v>217</v>
      </c>
      <c r="M2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7" s="69"/>
      <c r="O217" s="76" t="s">
        <v>2239</v>
      </c>
      <c r="P217" s="76">
        <v>43045.421909722223</v>
      </c>
      <c r="Q217" s="76" t="s">
        <v>2251</v>
      </c>
      <c r="R217" s="77" t="s">
        <v>3022</v>
      </c>
      <c r="S217" s="76" t="s">
        <v>3213</v>
      </c>
      <c r="T217" s="76" t="s">
        <v>3261</v>
      </c>
      <c r="U217" s="76">
        <v>43045.421909722223</v>
      </c>
      <c r="V217" s="77" t="s">
        <v>3609</v>
      </c>
      <c r="W217" s="76"/>
      <c r="X217" s="76"/>
      <c r="Y217" s="80" t="s">
        <v>5609</v>
      </c>
      <c r="Z217" s="76"/>
    </row>
    <row r="218" spans="1:26" x14ac:dyDescent="0.25">
      <c r="A218" s="61" t="s">
        <v>357</v>
      </c>
      <c r="B218" s="61" t="s">
        <v>2024</v>
      </c>
      <c r="C218" s="62"/>
      <c r="D218" s="63"/>
      <c r="E218" s="64"/>
      <c r="F218" s="65"/>
      <c r="G218" s="62"/>
      <c r="H218" s="66"/>
      <c r="I218" s="67"/>
      <c r="J218" s="67"/>
      <c r="K218" s="34" t="s">
        <v>65</v>
      </c>
      <c r="L218" s="74">
        <v>218</v>
      </c>
      <c r="M2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8" s="69"/>
      <c r="O218" s="76" t="s">
        <v>2239</v>
      </c>
      <c r="P218" s="76">
        <v>43045.4219212963</v>
      </c>
      <c r="Q218" s="76" t="s">
        <v>2299</v>
      </c>
      <c r="R218" s="76"/>
      <c r="S218" s="76"/>
      <c r="T218" s="76" t="s">
        <v>3261</v>
      </c>
      <c r="U218" s="76">
        <v>43045.4219212963</v>
      </c>
      <c r="V218" s="77" t="s">
        <v>3610</v>
      </c>
      <c r="W218" s="76"/>
      <c r="X218" s="76"/>
      <c r="Y218" s="80" t="s">
        <v>5610</v>
      </c>
      <c r="Z218" s="76"/>
    </row>
    <row r="219" spans="1:26" x14ac:dyDescent="0.25">
      <c r="A219" s="61" t="s">
        <v>358</v>
      </c>
      <c r="B219" s="61" t="s">
        <v>1197</v>
      </c>
      <c r="C219" s="62"/>
      <c r="D219" s="63"/>
      <c r="E219" s="64"/>
      <c r="F219" s="65"/>
      <c r="G219" s="62"/>
      <c r="H219" s="66"/>
      <c r="I219" s="67"/>
      <c r="J219" s="67"/>
      <c r="K219" s="34" t="s">
        <v>65</v>
      </c>
      <c r="L219" s="74">
        <v>219</v>
      </c>
      <c r="M2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9" s="69"/>
      <c r="O219" s="76" t="s">
        <v>2239</v>
      </c>
      <c r="P219" s="76">
        <v>43045.421967592592</v>
      </c>
      <c r="Q219" s="76" t="s">
        <v>2341</v>
      </c>
      <c r="R219" s="76"/>
      <c r="S219" s="76"/>
      <c r="T219" s="76" t="s">
        <v>3288</v>
      </c>
      <c r="U219" s="76">
        <v>43045.421967592592</v>
      </c>
      <c r="V219" s="77" t="s">
        <v>3611</v>
      </c>
      <c r="W219" s="76"/>
      <c r="X219" s="76"/>
      <c r="Y219" s="80" t="s">
        <v>5611</v>
      </c>
      <c r="Z219" s="76"/>
    </row>
    <row r="220" spans="1:26" x14ac:dyDescent="0.25">
      <c r="A220" s="61" t="s">
        <v>359</v>
      </c>
      <c r="B220" s="61" t="s">
        <v>2009</v>
      </c>
      <c r="C220" s="62"/>
      <c r="D220" s="63"/>
      <c r="E220" s="64"/>
      <c r="F220" s="65"/>
      <c r="G220" s="62"/>
      <c r="H220" s="66"/>
      <c r="I220" s="67"/>
      <c r="J220" s="67"/>
      <c r="K220" s="34" t="s">
        <v>65</v>
      </c>
      <c r="L220" s="74">
        <v>220</v>
      </c>
      <c r="M2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0" s="69"/>
      <c r="O220" s="76" t="s">
        <v>2239</v>
      </c>
      <c r="P220" s="76">
        <v>43045.422071759262</v>
      </c>
      <c r="Q220" s="76" t="s">
        <v>2277</v>
      </c>
      <c r="R220" s="76"/>
      <c r="S220" s="76"/>
      <c r="T220" s="76" t="s">
        <v>3261</v>
      </c>
      <c r="U220" s="76">
        <v>43045.422071759262</v>
      </c>
      <c r="V220" s="77" t="s">
        <v>3612</v>
      </c>
      <c r="W220" s="76"/>
      <c r="X220" s="76"/>
      <c r="Y220" s="80" t="s">
        <v>5612</v>
      </c>
      <c r="Z220" s="76"/>
    </row>
    <row r="221" spans="1:26" x14ac:dyDescent="0.25">
      <c r="A221" s="61" t="s">
        <v>360</v>
      </c>
      <c r="B221" s="61" t="s">
        <v>1991</v>
      </c>
      <c r="C221" s="62"/>
      <c r="D221" s="63"/>
      <c r="E221" s="64"/>
      <c r="F221" s="65"/>
      <c r="G221" s="62"/>
      <c r="H221" s="66"/>
      <c r="I221" s="67"/>
      <c r="J221" s="67"/>
      <c r="K221" s="34" t="s">
        <v>65</v>
      </c>
      <c r="L221" s="74">
        <v>221</v>
      </c>
      <c r="M2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1" s="69"/>
      <c r="O221" s="76" t="s">
        <v>2239</v>
      </c>
      <c r="P221" s="76">
        <v>43045.422129629631</v>
      </c>
      <c r="Q221" s="76" t="s">
        <v>2251</v>
      </c>
      <c r="R221" s="77" t="s">
        <v>3022</v>
      </c>
      <c r="S221" s="76" t="s">
        <v>3213</v>
      </c>
      <c r="T221" s="76" t="s">
        <v>3261</v>
      </c>
      <c r="U221" s="76">
        <v>43045.422129629631</v>
      </c>
      <c r="V221" s="77" t="s">
        <v>3613</v>
      </c>
      <c r="W221" s="76"/>
      <c r="X221" s="76"/>
      <c r="Y221" s="80" t="s">
        <v>5613</v>
      </c>
      <c r="Z221" s="76"/>
    </row>
    <row r="222" spans="1:26" x14ac:dyDescent="0.25">
      <c r="A222" s="61" t="s">
        <v>361</v>
      </c>
      <c r="B222" s="61" t="s">
        <v>2043</v>
      </c>
      <c r="C222" s="62"/>
      <c r="D222" s="63"/>
      <c r="E222" s="64"/>
      <c r="F222" s="65"/>
      <c r="G222" s="62"/>
      <c r="H222" s="66"/>
      <c r="I222" s="67"/>
      <c r="J222" s="67"/>
      <c r="K222" s="34" t="s">
        <v>65</v>
      </c>
      <c r="L222" s="74">
        <v>222</v>
      </c>
      <c r="M2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2" s="69"/>
      <c r="O222" s="76" t="s">
        <v>2239</v>
      </c>
      <c r="P222" s="76">
        <v>43045.422175925924</v>
      </c>
      <c r="Q222" s="76" t="s">
        <v>2342</v>
      </c>
      <c r="R222" s="76"/>
      <c r="S222" s="76"/>
      <c r="T222" s="76" t="s">
        <v>3261</v>
      </c>
      <c r="U222" s="76">
        <v>43045.422175925924</v>
      </c>
      <c r="V222" s="77" t="s">
        <v>3614</v>
      </c>
      <c r="W222" s="76"/>
      <c r="X222" s="76"/>
      <c r="Y222" s="80" t="s">
        <v>5614</v>
      </c>
      <c r="Z222" s="76"/>
    </row>
    <row r="223" spans="1:26" x14ac:dyDescent="0.25">
      <c r="A223" s="61" t="s">
        <v>362</v>
      </c>
      <c r="B223" s="61" t="s">
        <v>1988</v>
      </c>
      <c r="C223" s="62"/>
      <c r="D223" s="63"/>
      <c r="E223" s="64"/>
      <c r="F223" s="65"/>
      <c r="G223" s="62"/>
      <c r="H223" s="66"/>
      <c r="I223" s="67"/>
      <c r="J223" s="67"/>
      <c r="K223" s="34" t="s">
        <v>65</v>
      </c>
      <c r="L223" s="74">
        <v>223</v>
      </c>
      <c r="M2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3" s="69"/>
      <c r="O223" s="76" t="s">
        <v>2239</v>
      </c>
      <c r="P223" s="76">
        <v>43045.4221875</v>
      </c>
      <c r="Q223" s="76" t="s">
        <v>2244</v>
      </c>
      <c r="R223" s="77" t="s">
        <v>3019</v>
      </c>
      <c r="S223" s="76" t="s">
        <v>3212</v>
      </c>
      <c r="T223" s="76" t="s">
        <v>3261</v>
      </c>
      <c r="U223" s="76">
        <v>43045.4221875</v>
      </c>
      <c r="V223" s="77" t="s">
        <v>3615</v>
      </c>
      <c r="W223" s="76"/>
      <c r="X223" s="76"/>
      <c r="Y223" s="80" t="s">
        <v>5615</v>
      </c>
      <c r="Z223" s="76"/>
    </row>
    <row r="224" spans="1:26" x14ac:dyDescent="0.25">
      <c r="A224" s="61" t="s">
        <v>363</v>
      </c>
      <c r="B224" s="61" t="s">
        <v>1987</v>
      </c>
      <c r="C224" s="62"/>
      <c r="D224" s="63"/>
      <c r="E224" s="64"/>
      <c r="F224" s="65"/>
      <c r="G224" s="62"/>
      <c r="H224" s="66"/>
      <c r="I224" s="67"/>
      <c r="J224" s="67"/>
      <c r="K224" s="34" t="s">
        <v>65</v>
      </c>
      <c r="L224" s="74">
        <v>224</v>
      </c>
      <c r="M2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4" s="69"/>
      <c r="O224" s="76" t="s">
        <v>2239</v>
      </c>
      <c r="P224" s="76">
        <v>43045.422199074077</v>
      </c>
      <c r="Q224" s="76" t="s">
        <v>2242</v>
      </c>
      <c r="R224" s="76"/>
      <c r="S224" s="76"/>
      <c r="T224" s="76" t="s">
        <v>3262</v>
      </c>
      <c r="U224" s="76">
        <v>43045.422199074077</v>
      </c>
      <c r="V224" s="77" t="s">
        <v>3616</v>
      </c>
      <c r="W224" s="76"/>
      <c r="X224" s="76"/>
      <c r="Y224" s="80" t="s">
        <v>5616</v>
      </c>
      <c r="Z224" s="76"/>
    </row>
    <row r="225" spans="1:26" x14ac:dyDescent="0.25">
      <c r="A225" s="61" t="s">
        <v>364</v>
      </c>
      <c r="B225" s="61" t="s">
        <v>2019</v>
      </c>
      <c r="C225" s="62"/>
      <c r="D225" s="63"/>
      <c r="E225" s="64"/>
      <c r="F225" s="65"/>
      <c r="G225" s="62"/>
      <c r="H225" s="66"/>
      <c r="I225" s="67"/>
      <c r="J225" s="67"/>
      <c r="K225" s="34" t="s">
        <v>65</v>
      </c>
      <c r="L225" s="74">
        <v>225</v>
      </c>
      <c r="M2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5" s="69"/>
      <c r="O225" s="76" t="s">
        <v>2239</v>
      </c>
      <c r="P225" s="76">
        <v>43045.422303240739</v>
      </c>
      <c r="Q225" s="76" t="s">
        <v>2289</v>
      </c>
      <c r="R225" s="77" t="s">
        <v>3033</v>
      </c>
      <c r="S225" s="76" t="s">
        <v>3219</v>
      </c>
      <c r="T225" s="76" t="s">
        <v>3276</v>
      </c>
      <c r="U225" s="76">
        <v>43045.422303240739</v>
      </c>
      <c r="V225" s="77" t="s">
        <v>3617</v>
      </c>
      <c r="W225" s="76"/>
      <c r="X225" s="76"/>
      <c r="Y225" s="80" t="s">
        <v>5617</v>
      </c>
      <c r="Z225" s="76"/>
    </row>
    <row r="226" spans="1:26" x14ac:dyDescent="0.25">
      <c r="A226" s="61" t="s">
        <v>365</v>
      </c>
      <c r="B226" s="61" t="s">
        <v>2027</v>
      </c>
      <c r="C226" s="62"/>
      <c r="D226" s="63"/>
      <c r="E226" s="64"/>
      <c r="F226" s="65"/>
      <c r="G226" s="62"/>
      <c r="H226" s="66"/>
      <c r="I226" s="67"/>
      <c r="J226" s="67"/>
      <c r="K226" s="34" t="s">
        <v>65</v>
      </c>
      <c r="L226" s="74">
        <v>226</v>
      </c>
      <c r="M2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6" s="69"/>
      <c r="O226" s="76" t="s">
        <v>2239</v>
      </c>
      <c r="P226" s="76">
        <v>43045.422372685185</v>
      </c>
      <c r="Q226" s="76" t="s">
        <v>2303</v>
      </c>
      <c r="R226" s="76"/>
      <c r="S226" s="76"/>
      <c r="T226" s="76" t="s">
        <v>3261</v>
      </c>
      <c r="U226" s="76">
        <v>43045.422372685185</v>
      </c>
      <c r="V226" s="77" t="s">
        <v>3618</v>
      </c>
      <c r="W226" s="76"/>
      <c r="X226" s="76"/>
      <c r="Y226" s="80" t="s">
        <v>5618</v>
      </c>
      <c r="Z226" s="76"/>
    </row>
    <row r="227" spans="1:26" x14ac:dyDescent="0.25">
      <c r="A227" s="61" t="s">
        <v>366</v>
      </c>
      <c r="B227" s="61" t="s">
        <v>1991</v>
      </c>
      <c r="C227" s="62"/>
      <c r="D227" s="63"/>
      <c r="E227" s="64"/>
      <c r="F227" s="65"/>
      <c r="G227" s="62"/>
      <c r="H227" s="66"/>
      <c r="I227" s="67"/>
      <c r="J227" s="67"/>
      <c r="K227" s="34" t="s">
        <v>65</v>
      </c>
      <c r="L227" s="74">
        <v>227</v>
      </c>
      <c r="M2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7" s="69"/>
      <c r="O227" s="76" t="s">
        <v>2239</v>
      </c>
      <c r="P227" s="76">
        <v>43045.422395833331</v>
      </c>
      <c r="Q227" s="76" t="s">
        <v>2249</v>
      </c>
      <c r="R227" s="77" t="s">
        <v>3020</v>
      </c>
      <c r="S227" s="76" t="s">
        <v>3213</v>
      </c>
      <c r="T227" s="76" t="s">
        <v>3261</v>
      </c>
      <c r="U227" s="76">
        <v>43045.422395833331</v>
      </c>
      <c r="V227" s="77" t="s">
        <v>3619</v>
      </c>
      <c r="W227" s="76"/>
      <c r="X227" s="76"/>
      <c r="Y227" s="80" t="s">
        <v>5619</v>
      </c>
      <c r="Z227" s="76"/>
    </row>
    <row r="228" spans="1:26" x14ac:dyDescent="0.25">
      <c r="A228" s="61" t="s">
        <v>367</v>
      </c>
      <c r="B228" s="61" t="s">
        <v>367</v>
      </c>
      <c r="C228" s="62"/>
      <c r="D228" s="63"/>
      <c r="E228" s="64"/>
      <c r="F228" s="65"/>
      <c r="G228" s="62"/>
      <c r="H228" s="66"/>
      <c r="I228" s="67"/>
      <c r="J228" s="67"/>
      <c r="K228" s="34" t="s">
        <v>65</v>
      </c>
      <c r="L228" s="74">
        <v>228</v>
      </c>
      <c r="M2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8" s="69"/>
      <c r="O228" s="76" t="s">
        <v>177</v>
      </c>
      <c r="P228" s="76">
        <v>43045.422476851854</v>
      </c>
      <c r="Q228" s="76" t="s">
        <v>2343</v>
      </c>
      <c r="R228" s="76"/>
      <c r="S228" s="76"/>
      <c r="T228" s="76"/>
      <c r="U228" s="76">
        <v>43045.422476851854</v>
      </c>
      <c r="V228" s="77" t="s">
        <v>3620</v>
      </c>
      <c r="W228" s="76"/>
      <c r="X228" s="76"/>
      <c r="Y228" s="80" t="s">
        <v>5620</v>
      </c>
      <c r="Z228" s="76"/>
    </row>
    <row r="229" spans="1:26" x14ac:dyDescent="0.25">
      <c r="A229" s="61" t="s">
        <v>368</v>
      </c>
      <c r="B229" s="61" t="s">
        <v>2019</v>
      </c>
      <c r="C229" s="62"/>
      <c r="D229" s="63"/>
      <c r="E229" s="64"/>
      <c r="F229" s="65"/>
      <c r="G229" s="62"/>
      <c r="H229" s="66"/>
      <c r="I229" s="67"/>
      <c r="J229" s="67"/>
      <c r="K229" s="34" t="s">
        <v>65</v>
      </c>
      <c r="L229" s="74">
        <v>229</v>
      </c>
      <c r="M2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9" s="69"/>
      <c r="O229" s="76" t="s">
        <v>2239</v>
      </c>
      <c r="P229" s="76">
        <v>43045.422534722224</v>
      </c>
      <c r="Q229" s="76" t="s">
        <v>2289</v>
      </c>
      <c r="R229" s="77" t="s">
        <v>3033</v>
      </c>
      <c r="S229" s="76" t="s">
        <v>3219</v>
      </c>
      <c r="T229" s="76" t="s">
        <v>3276</v>
      </c>
      <c r="U229" s="76">
        <v>43045.422534722224</v>
      </c>
      <c r="V229" s="77" t="s">
        <v>3621</v>
      </c>
      <c r="W229" s="76"/>
      <c r="X229" s="76"/>
      <c r="Y229" s="80" t="s">
        <v>5621</v>
      </c>
      <c r="Z229" s="76"/>
    </row>
    <row r="230" spans="1:26" x14ac:dyDescent="0.25">
      <c r="A230" s="61" t="s">
        <v>369</v>
      </c>
      <c r="B230" s="61" t="s">
        <v>1993</v>
      </c>
      <c r="C230" s="62"/>
      <c r="D230" s="63"/>
      <c r="E230" s="64"/>
      <c r="F230" s="65"/>
      <c r="G230" s="62"/>
      <c r="H230" s="66"/>
      <c r="I230" s="67"/>
      <c r="J230" s="67"/>
      <c r="K230" s="34" t="s">
        <v>65</v>
      </c>
      <c r="L230" s="74">
        <v>230</v>
      </c>
      <c r="M2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0" s="69"/>
      <c r="O230" s="76" t="s">
        <v>2239</v>
      </c>
      <c r="P230" s="76">
        <v>43045.422673611109</v>
      </c>
      <c r="Q230" s="76" t="s">
        <v>2256</v>
      </c>
      <c r="R230" s="76"/>
      <c r="S230" s="76"/>
      <c r="T230" s="76" t="s">
        <v>3268</v>
      </c>
      <c r="U230" s="76">
        <v>43045.422673611109</v>
      </c>
      <c r="V230" s="77" t="s">
        <v>3622</v>
      </c>
      <c r="W230" s="76"/>
      <c r="X230" s="76"/>
      <c r="Y230" s="80" t="s">
        <v>5622</v>
      </c>
      <c r="Z230" s="76"/>
    </row>
    <row r="231" spans="1:26" x14ac:dyDescent="0.25">
      <c r="A231" s="61" t="s">
        <v>370</v>
      </c>
      <c r="B231" s="61" t="s">
        <v>1988</v>
      </c>
      <c r="C231" s="62"/>
      <c r="D231" s="63"/>
      <c r="E231" s="64"/>
      <c r="F231" s="65"/>
      <c r="G231" s="62"/>
      <c r="H231" s="66"/>
      <c r="I231" s="67"/>
      <c r="J231" s="67"/>
      <c r="K231" s="34" t="s">
        <v>65</v>
      </c>
      <c r="L231" s="74">
        <v>231</v>
      </c>
      <c r="M2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1" s="69"/>
      <c r="O231" s="76" t="s">
        <v>2239</v>
      </c>
      <c r="P231" s="76">
        <v>43045.422800925924</v>
      </c>
      <c r="Q231" s="76" t="s">
        <v>2244</v>
      </c>
      <c r="R231" s="77" t="s">
        <v>3019</v>
      </c>
      <c r="S231" s="76" t="s">
        <v>3212</v>
      </c>
      <c r="T231" s="76" t="s">
        <v>3261</v>
      </c>
      <c r="U231" s="76">
        <v>43045.422800925924</v>
      </c>
      <c r="V231" s="77" t="s">
        <v>3623</v>
      </c>
      <c r="W231" s="76"/>
      <c r="X231" s="76"/>
      <c r="Y231" s="80" t="s">
        <v>5623</v>
      </c>
      <c r="Z231" s="76"/>
    </row>
    <row r="232" spans="1:26" x14ac:dyDescent="0.25">
      <c r="A232" s="61" t="s">
        <v>371</v>
      </c>
      <c r="B232" s="61" t="s">
        <v>2044</v>
      </c>
      <c r="C232" s="62"/>
      <c r="D232" s="63"/>
      <c r="E232" s="64"/>
      <c r="F232" s="65"/>
      <c r="G232" s="62"/>
      <c r="H232" s="66"/>
      <c r="I232" s="67"/>
      <c r="J232" s="67"/>
      <c r="K232" s="34" t="s">
        <v>65</v>
      </c>
      <c r="L232" s="74">
        <v>232</v>
      </c>
      <c r="M2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2" s="69"/>
      <c r="O232" s="76" t="s">
        <v>2239</v>
      </c>
      <c r="P232" s="76">
        <v>43045.423032407409</v>
      </c>
      <c r="Q232" s="76" t="s">
        <v>2344</v>
      </c>
      <c r="R232" s="76"/>
      <c r="S232" s="76"/>
      <c r="T232" s="76"/>
      <c r="U232" s="76">
        <v>43045.423032407409</v>
      </c>
      <c r="V232" s="77" t="s">
        <v>3624</v>
      </c>
      <c r="W232" s="76"/>
      <c r="X232" s="76"/>
      <c r="Y232" s="80" t="s">
        <v>5624</v>
      </c>
      <c r="Z232" s="76"/>
    </row>
    <row r="233" spans="1:26" x14ac:dyDescent="0.25">
      <c r="A233" s="61" t="s">
        <v>372</v>
      </c>
      <c r="B233" s="61" t="s">
        <v>2006</v>
      </c>
      <c r="C233" s="62"/>
      <c r="D233" s="63"/>
      <c r="E233" s="64"/>
      <c r="F233" s="65"/>
      <c r="G233" s="62"/>
      <c r="H233" s="66"/>
      <c r="I233" s="67"/>
      <c r="J233" s="67"/>
      <c r="K233" s="34" t="s">
        <v>65</v>
      </c>
      <c r="L233" s="74">
        <v>233</v>
      </c>
      <c r="M2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3" s="69"/>
      <c r="O233" s="76" t="s">
        <v>2239</v>
      </c>
      <c r="P233" s="76">
        <v>43045.423043981478</v>
      </c>
      <c r="Q233" s="76" t="s">
        <v>2273</v>
      </c>
      <c r="R233" s="76"/>
      <c r="S233" s="76"/>
      <c r="T233" s="76" t="s">
        <v>3272</v>
      </c>
      <c r="U233" s="76">
        <v>43045.423043981478</v>
      </c>
      <c r="V233" s="77" t="s">
        <v>3625</v>
      </c>
      <c r="W233" s="76"/>
      <c r="X233" s="76"/>
      <c r="Y233" s="80" t="s">
        <v>5625</v>
      </c>
      <c r="Z233" s="76"/>
    </row>
    <row r="234" spans="1:26" x14ac:dyDescent="0.25">
      <c r="A234" s="61" t="s">
        <v>373</v>
      </c>
      <c r="B234" s="61" t="s">
        <v>1987</v>
      </c>
      <c r="C234" s="62"/>
      <c r="D234" s="63"/>
      <c r="E234" s="64"/>
      <c r="F234" s="65"/>
      <c r="G234" s="62"/>
      <c r="H234" s="66"/>
      <c r="I234" s="67"/>
      <c r="J234" s="67"/>
      <c r="K234" s="34" t="s">
        <v>65</v>
      </c>
      <c r="L234" s="74">
        <v>234</v>
      </c>
      <c r="M2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4" s="69"/>
      <c r="O234" s="76" t="s">
        <v>2239</v>
      </c>
      <c r="P234" s="76">
        <v>43045.423078703701</v>
      </c>
      <c r="Q234" s="76" t="s">
        <v>2242</v>
      </c>
      <c r="R234" s="76"/>
      <c r="S234" s="76"/>
      <c r="T234" s="76" t="s">
        <v>3262</v>
      </c>
      <c r="U234" s="76">
        <v>43045.423078703701</v>
      </c>
      <c r="V234" s="77" t="s">
        <v>3626</v>
      </c>
      <c r="W234" s="76"/>
      <c r="X234" s="76"/>
      <c r="Y234" s="80" t="s">
        <v>5626</v>
      </c>
      <c r="Z234" s="76"/>
    </row>
    <row r="235" spans="1:26" x14ac:dyDescent="0.25">
      <c r="A235" s="61" t="s">
        <v>374</v>
      </c>
      <c r="B235" s="61" t="s">
        <v>2024</v>
      </c>
      <c r="C235" s="62"/>
      <c r="D235" s="63"/>
      <c r="E235" s="64"/>
      <c r="F235" s="65"/>
      <c r="G235" s="62"/>
      <c r="H235" s="66"/>
      <c r="I235" s="67"/>
      <c r="J235" s="67"/>
      <c r="K235" s="34" t="s">
        <v>65</v>
      </c>
      <c r="L235" s="74">
        <v>235</v>
      </c>
      <c r="M2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5" s="69"/>
      <c r="O235" s="76" t="s">
        <v>2239</v>
      </c>
      <c r="P235" s="76">
        <v>43045.423125000001</v>
      </c>
      <c r="Q235" s="76" t="s">
        <v>2299</v>
      </c>
      <c r="R235" s="76"/>
      <c r="S235" s="76"/>
      <c r="T235" s="76" t="s">
        <v>3261</v>
      </c>
      <c r="U235" s="76">
        <v>43045.423125000001</v>
      </c>
      <c r="V235" s="77" t="s">
        <v>3627</v>
      </c>
      <c r="W235" s="76"/>
      <c r="X235" s="76"/>
      <c r="Y235" s="80" t="s">
        <v>5627</v>
      </c>
      <c r="Z235" s="76"/>
    </row>
    <row r="236" spans="1:26" x14ac:dyDescent="0.25">
      <c r="A236" s="61" t="s">
        <v>375</v>
      </c>
      <c r="B236" s="61" t="s">
        <v>375</v>
      </c>
      <c r="C236" s="62"/>
      <c r="D236" s="63"/>
      <c r="E236" s="64"/>
      <c r="F236" s="65"/>
      <c r="G236" s="62"/>
      <c r="H236" s="66"/>
      <c r="I236" s="67"/>
      <c r="J236" s="67"/>
      <c r="K236" s="34" t="s">
        <v>65</v>
      </c>
      <c r="L236" s="74">
        <v>236</v>
      </c>
      <c r="M2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6" s="69"/>
      <c r="O236" s="76" t="s">
        <v>177</v>
      </c>
      <c r="P236" s="76">
        <v>43045.423136574071</v>
      </c>
      <c r="Q236" s="76" t="s">
        <v>2345</v>
      </c>
      <c r="R236" s="76"/>
      <c r="S236" s="76"/>
      <c r="T236" s="76"/>
      <c r="U236" s="76">
        <v>43045.423136574071</v>
      </c>
      <c r="V236" s="77" t="s">
        <v>3628</v>
      </c>
      <c r="W236" s="76"/>
      <c r="X236" s="76"/>
      <c r="Y236" s="80" t="s">
        <v>5628</v>
      </c>
      <c r="Z236" s="76"/>
    </row>
    <row r="237" spans="1:26" x14ac:dyDescent="0.25">
      <c r="A237" s="61" t="s">
        <v>376</v>
      </c>
      <c r="B237" s="61" t="s">
        <v>2019</v>
      </c>
      <c r="C237" s="62"/>
      <c r="D237" s="63"/>
      <c r="E237" s="64"/>
      <c r="F237" s="65"/>
      <c r="G237" s="62"/>
      <c r="H237" s="66"/>
      <c r="I237" s="67"/>
      <c r="J237" s="67"/>
      <c r="K237" s="34" t="s">
        <v>65</v>
      </c>
      <c r="L237" s="74">
        <v>237</v>
      </c>
      <c r="M2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7" s="69"/>
      <c r="O237" s="76" t="s">
        <v>2239</v>
      </c>
      <c r="P237" s="76">
        <v>43045.423148148147</v>
      </c>
      <c r="Q237" s="76" t="s">
        <v>2289</v>
      </c>
      <c r="R237" s="77" t="s">
        <v>3033</v>
      </c>
      <c r="S237" s="76" t="s">
        <v>3219</v>
      </c>
      <c r="T237" s="76" t="s">
        <v>3276</v>
      </c>
      <c r="U237" s="76">
        <v>43045.423148148147</v>
      </c>
      <c r="V237" s="77" t="s">
        <v>3629</v>
      </c>
      <c r="W237" s="76"/>
      <c r="X237" s="76"/>
      <c r="Y237" s="80" t="s">
        <v>5629</v>
      </c>
      <c r="Z237" s="76"/>
    </row>
    <row r="238" spans="1:26" x14ac:dyDescent="0.25">
      <c r="A238" s="61" t="s">
        <v>377</v>
      </c>
      <c r="B238" s="61" t="s">
        <v>2019</v>
      </c>
      <c r="C238" s="62"/>
      <c r="D238" s="63"/>
      <c r="E238" s="64"/>
      <c r="F238" s="65"/>
      <c r="G238" s="62"/>
      <c r="H238" s="66"/>
      <c r="I238" s="67"/>
      <c r="J238" s="67"/>
      <c r="K238" s="34" t="s">
        <v>65</v>
      </c>
      <c r="L238" s="74">
        <v>238</v>
      </c>
      <c r="M2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8" s="69"/>
      <c r="O238" s="76" t="s">
        <v>2239</v>
      </c>
      <c r="P238" s="76">
        <v>43045.423217592594</v>
      </c>
      <c r="Q238" s="76" t="s">
        <v>2289</v>
      </c>
      <c r="R238" s="77" t="s">
        <v>3033</v>
      </c>
      <c r="S238" s="76" t="s">
        <v>3219</v>
      </c>
      <c r="T238" s="76" t="s">
        <v>3276</v>
      </c>
      <c r="U238" s="76">
        <v>43045.423217592594</v>
      </c>
      <c r="V238" s="77" t="s">
        <v>3630</v>
      </c>
      <c r="W238" s="76"/>
      <c r="X238" s="76"/>
      <c r="Y238" s="80" t="s">
        <v>5630</v>
      </c>
      <c r="Z238" s="76"/>
    </row>
    <row r="239" spans="1:26" x14ac:dyDescent="0.25">
      <c r="A239" s="61" t="s">
        <v>378</v>
      </c>
      <c r="B239" s="61" t="s">
        <v>2020</v>
      </c>
      <c r="C239" s="62"/>
      <c r="D239" s="63"/>
      <c r="E239" s="64"/>
      <c r="F239" s="65"/>
      <c r="G239" s="62"/>
      <c r="H239" s="66"/>
      <c r="I239" s="67"/>
      <c r="J239" s="67"/>
      <c r="K239" s="34" t="s">
        <v>65</v>
      </c>
      <c r="L239" s="74">
        <v>239</v>
      </c>
      <c r="M2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9" s="69"/>
      <c r="O239" s="76" t="s">
        <v>2239</v>
      </c>
      <c r="P239" s="76">
        <v>43045.423263888886</v>
      </c>
      <c r="Q239" s="76" t="s">
        <v>2290</v>
      </c>
      <c r="R239" s="76"/>
      <c r="S239" s="76"/>
      <c r="T239" s="76" t="s">
        <v>3261</v>
      </c>
      <c r="U239" s="76">
        <v>43045.423263888886</v>
      </c>
      <c r="V239" s="77" t="s">
        <v>3631</v>
      </c>
      <c r="W239" s="76"/>
      <c r="X239" s="76"/>
      <c r="Y239" s="80" t="s">
        <v>5631</v>
      </c>
      <c r="Z239" s="76"/>
    </row>
    <row r="240" spans="1:26" x14ac:dyDescent="0.25">
      <c r="A240" s="61" t="s">
        <v>379</v>
      </c>
      <c r="B240" s="61" t="s">
        <v>1987</v>
      </c>
      <c r="C240" s="62"/>
      <c r="D240" s="63"/>
      <c r="E240" s="64"/>
      <c r="F240" s="65"/>
      <c r="G240" s="62"/>
      <c r="H240" s="66"/>
      <c r="I240" s="67"/>
      <c r="J240" s="67"/>
      <c r="K240" s="34" t="s">
        <v>65</v>
      </c>
      <c r="L240" s="74">
        <v>240</v>
      </c>
      <c r="M2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0" s="69"/>
      <c r="O240" s="76" t="s">
        <v>2239</v>
      </c>
      <c r="P240" s="76">
        <v>43045.423425925925</v>
      </c>
      <c r="Q240" s="76" t="s">
        <v>2258</v>
      </c>
      <c r="R240" s="76"/>
      <c r="S240" s="76"/>
      <c r="T240" s="76" t="s">
        <v>3261</v>
      </c>
      <c r="U240" s="76">
        <v>43045.423425925925</v>
      </c>
      <c r="V240" s="77" t="s">
        <v>3632</v>
      </c>
      <c r="W240" s="76"/>
      <c r="X240" s="76"/>
      <c r="Y240" s="80" t="s">
        <v>5632</v>
      </c>
      <c r="Z240" s="76"/>
    </row>
    <row r="241" spans="1:26" x14ac:dyDescent="0.25">
      <c r="A241" s="61" t="s">
        <v>380</v>
      </c>
      <c r="B241" s="61" t="s">
        <v>380</v>
      </c>
      <c r="C241" s="62"/>
      <c r="D241" s="63"/>
      <c r="E241" s="64"/>
      <c r="F241" s="65"/>
      <c r="G241" s="62"/>
      <c r="H241" s="66"/>
      <c r="I241" s="67"/>
      <c r="J241" s="67"/>
      <c r="K241" s="34" t="s">
        <v>65</v>
      </c>
      <c r="L241" s="74">
        <v>241</v>
      </c>
      <c r="M2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1" s="69"/>
      <c r="O241" s="76" t="s">
        <v>177</v>
      </c>
      <c r="P241" s="76">
        <v>43045.423449074071</v>
      </c>
      <c r="Q241" s="76" t="s">
        <v>2346</v>
      </c>
      <c r="R241" s="76"/>
      <c r="S241" s="76"/>
      <c r="T241" s="76" t="s">
        <v>3261</v>
      </c>
      <c r="U241" s="76">
        <v>43045.423449074071</v>
      </c>
      <c r="V241" s="77" t="s">
        <v>3633</v>
      </c>
      <c r="W241" s="76"/>
      <c r="X241" s="76"/>
      <c r="Y241" s="80" t="s">
        <v>5633</v>
      </c>
      <c r="Z241" s="76"/>
    </row>
    <row r="242" spans="1:26" x14ac:dyDescent="0.25">
      <c r="A242" s="61" t="s">
        <v>381</v>
      </c>
      <c r="B242" s="61" t="s">
        <v>381</v>
      </c>
      <c r="C242" s="62"/>
      <c r="D242" s="63"/>
      <c r="E242" s="64"/>
      <c r="F242" s="65"/>
      <c r="G242" s="62"/>
      <c r="H242" s="66"/>
      <c r="I242" s="67"/>
      <c r="J242" s="67"/>
      <c r="K242" s="34" t="s">
        <v>65</v>
      </c>
      <c r="L242" s="74">
        <v>242</v>
      </c>
      <c r="M2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2" s="69"/>
      <c r="O242" s="76" t="s">
        <v>177</v>
      </c>
      <c r="P242" s="76">
        <v>43045.423530092594</v>
      </c>
      <c r="Q242" s="76" t="s">
        <v>2347</v>
      </c>
      <c r="R242" s="77" t="s">
        <v>3049</v>
      </c>
      <c r="S242" s="76" t="s">
        <v>3218</v>
      </c>
      <c r="T242" s="76" t="s">
        <v>3289</v>
      </c>
      <c r="U242" s="76">
        <v>43045.423530092594</v>
      </c>
      <c r="V242" s="77" t="s">
        <v>3634</v>
      </c>
      <c r="W242" s="76"/>
      <c r="X242" s="76"/>
      <c r="Y242" s="80" t="s">
        <v>5634</v>
      </c>
      <c r="Z242" s="76"/>
    </row>
    <row r="243" spans="1:26" x14ac:dyDescent="0.25">
      <c r="A243" s="61" t="s">
        <v>382</v>
      </c>
      <c r="B243" s="61" t="s">
        <v>2026</v>
      </c>
      <c r="C243" s="62"/>
      <c r="D243" s="63"/>
      <c r="E243" s="64"/>
      <c r="F243" s="65"/>
      <c r="G243" s="62"/>
      <c r="H243" s="66"/>
      <c r="I243" s="67"/>
      <c r="J243" s="67"/>
      <c r="K243" s="34" t="s">
        <v>65</v>
      </c>
      <c r="L243" s="74">
        <v>243</v>
      </c>
      <c r="M2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3" s="69"/>
      <c r="O243" s="76" t="s">
        <v>2239</v>
      </c>
      <c r="P243" s="76">
        <v>43045.423622685186</v>
      </c>
      <c r="Q243" s="76" t="s">
        <v>2348</v>
      </c>
      <c r="R243" s="77" t="s">
        <v>3050</v>
      </c>
      <c r="S243" s="76" t="s">
        <v>3212</v>
      </c>
      <c r="T243" s="76"/>
      <c r="U243" s="76">
        <v>43045.423622685186</v>
      </c>
      <c r="V243" s="77" t="s">
        <v>3635</v>
      </c>
      <c r="W243" s="76"/>
      <c r="X243" s="76"/>
      <c r="Y243" s="80" t="s">
        <v>5635</v>
      </c>
      <c r="Z243" s="76"/>
    </row>
    <row r="244" spans="1:26" x14ac:dyDescent="0.25">
      <c r="A244" s="61" t="s">
        <v>383</v>
      </c>
      <c r="B244" s="61" t="s">
        <v>2045</v>
      </c>
      <c r="C244" s="62"/>
      <c r="D244" s="63"/>
      <c r="E244" s="64"/>
      <c r="F244" s="65"/>
      <c r="G244" s="62"/>
      <c r="H244" s="66"/>
      <c r="I244" s="67"/>
      <c r="J244" s="67"/>
      <c r="K244" s="34" t="s">
        <v>65</v>
      </c>
      <c r="L244" s="74">
        <v>244</v>
      </c>
      <c r="M2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4" s="69"/>
      <c r="O244" s="76" t="s">
        <v>2239</v>
      </c>
      <c r="P244" s="76">
        <v>43045.423726851855</v>
      </c>
      <c r="Q244" s="76" t="s">
        <v>2349</v>
      </c>
      <c r="R244" s="76"/>
      <c r="S244" s="76"/>
      <c r="T244" s="76"/>
      <c r="U244" s="76">
        <v>43045.423726851855</v>
      </c>
      <c r="V244" s="77" t="s">
        <v>3636</v>
      </c>
      <c r="W244" s="76"/>
      <c r="X244" s="76"/>
      <c r="Y244" s="80" t="s">
        <v>5636</v>
      </c>
      <c r="Z244" s="76"/>
    </row>
    <row r="245" spans="1:26" x14ac:dyDescent="0.25">
      <c r="A245" s="61" t="s">
        <v>384</v>
      </c>
      <c r="B245" s="61" t="s">
        <v>2024</v>
      </c>
      <c r="C245" s="62"/>
      <c r="D245" s="63"/>
      <c r="E245" s="64"/>
      <c r="F245" s="65"/>
      <c r="G245" s="62"/>
      <c r="H245" s="66"/>
      <c r="I245" s="67"/>
      <c r="J245" s="67"/>
      <c r="K245" s="34" t="s">
        <v>65</v>
      </c>
      <c r="L245" s="74">
        <v>245</v>
      </c>
      <c r="M2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5" s="69"/>
      <c r="O245" s="76" t="s">
        <v>2239</v>
      </c>
      <c r="P245" s="76">
        <v>43045.42386574074</v>
      </c>
      <c r="Q245" s="76" t="s">
        <v>2299</v>
      </c>
      <c r="R245" s="76"/>
      <c r="S245" s="76"/>
      <c r="T245" s="76" t="s">
        <v>3261</v>
      </c>
      <c r="U245" s="76">
        <v>43045.42386574074</v>
      </c>
      <c r="V245" s="77" t="s">
        <v>3637</v>
      </c>
      <c r="W245" s="76"/>
      <c r="X245" s="76"/>
      <c r="Y245" s="80" t="s">
        <v>5637</v>
      </c>
      <c r="Z245" s="76"/>
    </row>
    <row r="246" spans="1:26" x14ac:dyDescent="0.25">
      <c r="A246" s="61" t="s">
        <v>385</v>
      </c>
      <c r="B246" s="61" t="s">
        <v>1987</v>
      </c>
      <c r="C246" s="62"/>
      <c r="D246" s="63"/>
      <c r="E246" s="64"/>
      <c r="F246" s="65"/>
      <c r="G246" s="62"/>
      <c r="H246" s="66"/>
      <c r="I246" s="67"/>
      <c r="J246" s="67"/>
      <c r="K246" s="34" t="s">
        <v>65</v>
      </c>
      <c r="L246" s="74">
        <v>246</v>
      </c>
      <c r="M2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6" s="69"/>
      <c r="O246" s="76" t="s">
        <v>2239</v>
      </c>
      <c r="P246" s="76">
        <v>43045.423888888887</v>
      </c>
      <c r="Q246" s="76" t="s">
        <v>2350</v>
      </c>
      <c r="R246" s="76"/>
      <c r="S246" s="76"/>
      <c r="T246" s="76" t="s">
        <v>3262</v>
      </c>
      <c r="U246" s="76">
        <v>43045.423888888887</v>
      </c>
      <c r="V246" s="77" t="s">
        <v>3638</v>
      </c>
      <c r="W246" s="76"/>
      <c r="X246" s="76"/>
      <c r="Y246" s="80" t="s">
        <v>5638</v>
      </c>
      <c r="Z246" s="76"/>
    </row>
    <row r="247" spans="1:26" x14ac:dyDescent="0.25">
      <c r="A247" s="61" t="s">
        <v>386</v>
      </c>
      <c r="B247" s="61" t="s">
        <v>1988</v>
      </c>
      <c r="C247" s="62"/>
      <c r="D247" s="63"/>
      <c r="E247" s="64"/>
      <c r="F247" s="65"/>
      <c r="G247" s="62"/>
      <c r="H247" s="66"/>
      <c r="I247" s="67"/>
      <c r="J247" s="67"/>
      <c r="K247" s="34" t="s">
        <v>65</v>
      </c>
      <c r="L247" s="74">
        <v>247</v>
      </c>
      <c r="M2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7" s="69"/>
      <c r="O247" s="76" t="s">
        <v>2239</v>
      </c>
      <c r="P247" s="76">
        <v>43045.424097222225</v>
      </c>
      <c r="Q247" s="76" t="s">
        <v>2244</v>
      </c>
      <c r="R247" s="77" t="s">
        <v>3019</v>
      </c>
      <c r="S247" s="76" t="s">
        <v>3212</v>
      </c>
      <c r="T247" s="76" t="s">
        <v>3261</v>
      </c>
      <c r="U247" s="76">
        <v>43045.424097222225</v>
      </c>
      <c r="V247" s="77" t="s">
        <v>3639</v>
      </c>
      <c r="W247" s="76"/>
      <c r="X247" s="76"/>
      <c r="Y247" s="80" t="s">
        <v>5639</v>
      </c>
      <c r="Z247" s="76"/>
    </row>
    <row r="248" spans="1:26" x14ac:dyDescent="0.25">
      <c r="A248" s="61" t="s">
        <v>387</v>
      </c>
      <c r="B248" s="61" t="s">
        <v>2019</v>
      </c>
      <c r="C248" s="62"/>
      <c r="D248" s="63"/>
      <c r="E248" s="64"/>
      <c r="F248" s="65"/>
      <c r="G248" s="62"/>
      <c r="H248" s="66"/>
      <c r="I248" s="67"/>
      <c r="J248" s="67"/>
      <c r="K248" s="34" t="s">
        <v>65</v>
      </c>
      <c r="L248" s="74">
        <v>248</v>
      </c>
      <c r="M2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8" s="69"/>
      <c r="O248" s="76" t="s">
        <v>2239</v>
      </c>
      <c r="P248" s="76">
        <v>43045.424189814818</v>
      </c>
      <c r="Q248" s="76" t="s">
        <v>2289</v>
      </c>
      <c r="R248" s="77" t="s">
        <v>3033</v>
      </c>
      <c r="S248" s="76" t="s">
        <v>3219</v>
      </c>
      <c r="T248" s="76" t="s">
        <v>3276</v>
      </c>
      <c r="U248" s="76">
        <v>43045.424189814818</v>
      </c>
      <c r="V248" s="77" t="s">
        <v>3640</v>
      </c>
      <c r="W248" s="76"/>
      <c r="X248" s="76"/>
      <c r="Y248" s="80" t="s">
        <v>5640</v>
      </c>
      <c r="Z248" s="76"/>
    </row>
    <row r="249" spans="1:26" x14ac:dyDescent="0.25">
      <c r="A249" s="61" t="s">
        <v>388</v>
      </c>
      <c r="B249" s="61" t="s">
        <v>2046</v>
      </c>
      <c r="C249" s="62"/>
      <c r="D249" s="63"/>
      <c r="E249" s="64"/>
      <c r="F249" s="65"/>
      <c r="G249" s="62"/>
      <c r="H249" s="66"/>
      <c r="I249" s="67"/>
      <c r="J249" s="67"/>
      <c r="K249" s="34" t="s">
        <v>65</v>
      </c>
      <c r="L249" s="74">
        <v>249</v>
      </c>
      <c r="M2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9" s="69"/>
      <c r="O249" s="76" t="s">
        <v>2239</v>
      </c>
      <c r="P249" s="76">
        <v>43045.424259259256</v>
      </c>
      <c r="Q249" s="76" t="s">
        <v>2351</v>
      </c>
      <c r="R249" s="76"/>
      <c r="S249" s="76"/>
      <c r="T249" s="76" t="s">
        <v>3261</v>
      </c>
      <c r="U249" s="76">
        <v>43045.424259259256</v>
      </c>
      <c r="V249" s="77" t="s">
        <v>3641</v>
      </c>
      <c r="W249" s="76"/>
      <c r="X249" s="76"/>
      <c r="Y249" s="80" t="s">
        <v>5641</v>
      </c>
      <c r="Z249" s="76"/>
    </row>
    <row r="250" spans="1:26" x14ac:dyDescent="0.25">
      <c r="A250" s="61" t="s">
        <v>388</v>
      </c>
      <c r="B250" s="61" t="s">
        <v>2047</v>
      </c>
      <c r="C250" s="62"/>
      <c r="D250" s="63"/>
      <c r="E250" s="64"/>
      <c r="F250" s="65"/>
      <c r="G250" s="62"/>
      <c r="H250" s="66"/>
      <c r="I250" s="67"/>
      <c r="J250" s="67"/>
      <c r="K250" s="34" t="s">
        <v>65</v>
      </c>
      <c r="L250" s="74">
        <v>250</v>
      </c>
      <c r="M2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0" s="69"/>
      <c r="O250" s="76" t="s">
        <v>2239</v>
      </c>
      <c r="P250" s="76">
        <v>43045.424351851849</v>
      </c>
      <c r="Q250" s="76" t="s">
        <v>2352</v>
      </c>
      <c r="R250" s="76"/>
      <c r="S250" s="76"/>
      <c r="T250" s="76" t="s">
        <v>3261</v>
      </c>
      <c r="U250" s="76">
        <v>43045.424351851849</v>
      </c>
      <c r="V250" s="77" t="s">
        <v>3642</v>
      </c>
      <c r="W250" s="76"/>
      <c r="X250" s="76"/>
      <c r="Y250" s="80" t="s">
        <v>5642</v>
      </c>
      <c r="Z250" s="76"/>
    </row>
    <row r="251" spans="1:26" x14ac:dyDescent="0.25">
      <c r="A251" s="61" t="s">
        <v>388</v>
      </c>
      <c r="B251" s="61" t="s">
        <v>2046</v>
      </c>
      <c r="C251" s="62"/>
      <c r="D251" s="63"/>
      <c r="E251" s="64"/>
      <c r="F251" s="65"/>
      <c r="G251" s="62"/>
      <c r="H251" s="66"/>
      <c r="I251" s="67"/>
      <c r="J251" s="67"/>
      <c r="K251" s="34" t="s">
        <v>65</v>
      </c>
      <c r="L251" s="74">
        <v>251</v>
      </c>
      <c r="M2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1" s="69"/>
      <c r="O251" s="76" t="s">
        <v>2239</v>
      </c>
      <c r="P251" s="76">
        <v>43045.424351851849</v>
      </c>
      <c r="Q251" s="76" t="s">
        <v>2352</v>
      </c>
      <c r="R251" s="76"/>
      <c r="S251" s="76"/>
      <c r="T251" s="76" t="s">
        <v>3261</v>
      </c>
      <c r="U251" s="76">
        <v>43045.424351851849</v>
      </c>
      <c r="V251" s="77" t="s">
        <v>3642</v>
      </c>
      <c r="W251" s="76"/>
      <c r="X251" s="76"/>
      <c r="Y251" s="80" t="s">
        <v>5642</v>
      </c>
      <c r="Z251" s="76"/>
    </row>
    <row r="252" spans="1:26" x14ac:dyDescent="0.25">
      <c r="A252" s="61" t="s">
        <v>389</v>
      </c>
      <c r="B252" s="61" t="s">
        <v>389</v>
      </c>
      <c r="C252" s="62"/>
      <c r="D252" s="63"/>
      <c r="E252" s="64"/>
      <c r="F252" s="65"/>
      <c r="G252" s="62"/>
      <c r="H252" s="66"/>
      <c r="I252" s="67"/>
      <c r="J252" s="67"/>
      <c r="K252" s="34" t="s">
        <v>65</v>
      </c>
      <c r="L252" s="74">
        <v>252</v>
      </c>
      <c r="M2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2" s="69"/>
      <c r="O252" s="76" t="s">
        <v>177</v>
      </c>
      <c r="P252" s="76">
        <v>43045.424421296295</v>
      </c>
      <c r="Q252" s="76" t="s">
        <v>2353</v>
      </c>
      <c r="R252" s="76"/>
      <c r="S252" s="76"/>
      <c r="T252" s="76" t="s">
        <v>3290</v>
      </c>
      <c r="U252" s="76">
        <v>43045.424421296295</v>
      </c>
      <c r="V252" s="77" t="s">
        <v>3643</v>
      </c>
      <c r="W252" s="76"/>
      <c r="X252" s="76"/>
      <c r="Y252" s="80" t="s">
        <v>5643</v>
      </c>
      <c r="Z252" s="76"/>
    </row>
    <row r="253" spans="1:26" x14ac:dyDescent="0.25">
      <c r="A253" s="61" t="s">
        <v>390</v>
      </c>
      <c r="B253" s="61" t="s">
        <v>2033</v>
      </c>
      <c r="C253" s="62"/>
      <c r="D253" s="63"/>
      <c r="E253" s="64"/>
      <c r="F253" s="65"/>
      <c r="G253" s="62"/>
      <c r="H253" s="66"/>
      <c r="I253" s="67"/>
      <c r="J253" s="67"/>
      <c r="K253" s="34" t="s">
        <v>65</v>
      </c>
      <c r="L253" s="74">
        <v>253</v>
      </c>
      <c r="M2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3" s="69"/>
      <c r="O253" s="76" t="s">
        <v>2239</v>
      </c>
      <c r="P253" s="76">
        <v>43045.424479166664</v>
      </c>
      <c r="Q253" s="76" t="s">
        <v>2316</v>
      </c>
      <c r="R253" s="76"/>
      <c r="S253" s="76"/>
      <c r="T253" s="76" t="s">
        <v>3261</v>
      </c>
      <c r="U253" s="76">
        <v>43045.424479166664</v>
      </c>
      <c r="V253" s="77" t="s">
        <v>3644</v>
      </c>
      <c r="W253" s="76"/>
      <c r="X253" s="76"/>
      <c r="Y253" s="80" t="s">
        <v>5644</v>
      </c>
      <c r="Z253" s="76"/>
    </row>
    <row r="254" spans="1:26" x14ac:dyDescent="0.25">
      <c r="A254" s="61" t="s">
        <v>391</v>
      </c>
      <c r="B254" s="61" t="s">
        <v>1988</v>
      </c>
      <c r="C254" s="62"/>
      <c r="D254" s="63"/>
      <c r="E254" s="64"/>
      <c r="F254" s="65"/>
      <c r="G254" s="62"/>
      <c r="H254" s="66"/>
      <c r="I254" s="67"/>
      <c r="J254" s="67"/>
      <c r="K254" s="34" t="s">
        <v>65</v>
      </c>
      <c r="L254" s="74">
        <v>254</v>
      </c>
      <c r="M2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4" s="69"/>
      <c r="O254" s="76" t="s">
        <v>2239</v>
      </c>
      <c r="P254" s="76">
        <v>43045.424513888887</v>
      </c>
      <c r="Q254" s="76" t="s">
        <v>2244</v>
      </c>
      <c r="R254" s="77" t="s">
        <v>3019</v>
      </c>
      <c r="S254" s="76" t="s">
        <v>3212</v>
      </c>
      <c r="T254" s="76" t="s">
        <v>3261</v>
      </c>
      <c r="U254" s="76">
        <v>43045.424513888887</v>
      </c>
      <c r="V254" s="77" t="s">
        <v>3645</v>
      </c>
      <c r="W254" s="76"/>
      <c r="X254" s="76"/>
      <c r="Y254" s="80" t="s">
        <v>5645</v>
      </c>
      <c r="Z254" s="76"/>
    </row>
    <row r="255" spans="1:26" x14ac:dyDescent="0.25">
      <c r="A255" s="61" t="s">
        <v>392</v>
      </c>
      <c r="B255" s="61" t="s">
        <v>2013</v>
      </c>
      <c r="C255" s="62"/>
      <c r="D255" s="63"/>
      <c r="E255" s="64"/>
      <c r="F255" s="65"/>
      <c r="G255" s="62"/>
      <c r="H255" s="66"/>
      <c r="I255" s="67"/>
      <c r="J255" s="67"/>
      <c r="K255" s="34" t="s">
        <v>65</v>
      </c>
      <c r="L255" s="74">
        <v>255</v>
      </c>
      <c r="M2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5" s="69"/>
      <c r="O255" s="76" t="s">
        <v>2239</v>
      </c>
      <c r="P255" s="76">
        <v>43045.424513888887</v>
      </c>
      <c r="Q255" s="76" t="s">
        <v>2285</v>
      </c>
      <c r="R255" s="76"/>
      <c r="S255" s="76"/>
      <c r="T255" s="76" t="s">
        <v>3261</v>
      </c>
      <c r="U255" s="76">
        <v>43045.424513888887</v>
      </c>
      <c r="V255" s="77" t="s">
        <v>3646</v>
      </c>
      <c r="W255" s="76"/>
      <c r="X255" s="76"/>
      <c r="Y255" s="80" t="s">
        <v>5646</v>
      </c>
      <c r="Z255" s="76"/>
    </row>
    <row r="256" spans="1:26" x14ac:dyDescent="0.25">
      <c r="A256" s="61" t="s">
        <v>392</v>
      </c>
      <c r="B256" s="61" t="s">
        <v>2014</v>
      </c>
      <c r="C256" s="62"/>
      <c r="D256" s="63"/>
      <c r="E256" s="64"/>
      <c r="F256" s="65"/>
      <c r="G256" s="62"/>
      <c r="H256" s="66"/>
      <c r="I256" s="67"/>
      <c r="J256" s="67"/>
      <c r="K256" s="34" t="s">
        <v>65</v>
      </c>
      <c r="L256" s="74">
        <v>256</v>
      </c>
      <c r="M2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6" s="69"/>
      <c r="O256" s="76" t="s">
        <v>2239</v>
      </c>
      <c r="P256" s="76">
        <v>43045.424513888887</v>
      </c>
      <c r="Q256" s="76" t="s">
        <v>2285</v>
      </c>
      <c r="R256" s="76"/>
      <c r="S256" s="76"/>
      <c r="T256" s="76" t="s">
        <v>3261</v>
      </c>
      <c r="U256" s="76">
        <v>43045.424513888887</v>
      </c>
      <c r="V256" s="77" t="s">
        <v>3646</v>
      </c>
      <c r="W256" s="76"/>
      <c r="X256" s="76"/>
      <c r="Y256" s="80" t="s">
        <v>5646</v>
      </c>
      <c r="Z256" s="76"/>
    </row>
    <row r="257" spans="1:26" x14ac:dyDescent="0.25">
      <c r="A257" s="61" t="s">
        <v>392</v>
      </c>
      <c r="B257" s="61" t="s">
        <v>2015</v>
      </c>
      <c r="C257" s="62"/>
      <c r="D257" s="63"/>
      <c r="E257" s="64"/>
      <c r="F257" s="65"/>
      <c r="G257" s="62"/>
      <c r="H257" s="66"/>
      <c r="I257" s="67"/>
      <c r="J257" s="67"/>
      <c r="K257" s="34" t="s">
        <v>65</v>
      </c>
      <c r="L257" s="74">
        <v>257</v>
      </c>
      <c r="M2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7" s="69"/>
      <c r="O257" s="76" t="s">
        <v>2239</v>
      </c>
      <c r="P257" s="76">
        <v>43045.424513888887</v>
      </c>
      <c r="Q257" s="76" t="s">
        <v>2285</v>
      </c>
      <c r="R257" s="76"/>
      <c r="S257" s="76"/>
      <c r="T257" s="76" t="s">
        <v>3261</v>
      </c>
      <c r="U257" s="76">
        <v>43045.424513888887</v>
      </c>
      <c r="V257" s="77" t="s">
        <v>3646</v>
      </c>
      <c r="W257" s="76"/>
      <c r="X257" s="76"/>
      <c r="Y257" s="80" t="s">
        <v>5646</v>
      </c>
      <c r="Z257" s="76"/>
    </row>
    <row r="258" spans="1:26" x14ac:dyDescent="0.25">
      <c r="A258" s="61" t="s">
        <v>392</v>
      </c>
      <c r="B258" s="61" t="s">
        <v>2016</v>
      </c>
      <c r="C258" s="62"/>
      <c r="D258" s="63"/>
      <c r="E258" s="64"/>
      <c r="F258" s="65"/>
      <c r="G258" s="62"/>
      <c r="H258" s="66"/>
      <c r="I258" s="67"/>
      <c r="J258" s="67"/>
      <c r="K258" s="34" t="s">
        <v>65</v>
      </c>
      <c r="L258" s="74">
        <v>258</v>
      </c>
      <c r="M2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8" s="69"/>
      <c r="O258" s="76" t="s">
        <v>2239</v>
      </c>
      <c r="P258" s="76">
        <v>43045.424513888887</v>
      </c>
      <c r="Q258" s="76" t="s">
        <v>2285</v>
      </c>
      <c r="R258" s="76"/>
      <c r="S258" s="76"/>
      <c r="T258" s="76" t="s">
        <v>3261</v>
      </c>
      <c r="U258" s="76">
        <v>43045.424513888887</v>
      </c>
      <c r="V258" s="77" t="s">
        <v>3646</v>
      </c>
      <c r="W258" s="76"/>
      <c r="X258" s="76"/>
      <c r="Y258" s="80" t="s">
        <v>5646</v>
      </c>
      <c r="Z258" s="76"/>
    </row>
    <row r="259" spans="1:26" x14ac:dyDescent="0.25">
      <c r="A259" s="61" t="s">
        <v>392</v>
      </c>
      <c r="B259" s="61" t="s">
        <v>2017</v>
      </c>
      <c r="C259" s="62"/>
      <c r="D259" s="63"/>
      <c r="E259" s="64"/>
      <c r="F259" s="65"/>
      <c r="G259" s="62"/>
      <c r="H259" s="66"/>
      <c r="I259" s="67"/>
      <c r="J259" s="67"/>
      <c r="K259" s="34" t="s">
        <v>65</v>
      </c>
      <c r="L259" s="74">
        <v>259</v>
      </c>
      <c r="M2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9" s="69"/>
      <c r="O259" s="76" t="s">
        <v>2239</v>
      </c>
      <c r="P259" s="76">
        <v>43045.424513888887</v>
      </c>
      <c r="Q259" s="76" t="s">
        <v>2285</v>
      </c>
      <c r="R259" s="76"/>
      <c r="S259" s="76"/>
      <c r="T259" s="76" t="s">
        <v>3261</v>
      </c>
      <c r="U259" s="76">
        <v>43045.424513888887</v>
      </c>
      <c r="V259" s="77" t="s">
        <v>3646</v>
      </c>
      <c r="W259" s="76"/>
      <c r="X259" s="76"/>
      <c r="Y259" s="80" t="s">
        <v>5646</v>
      </c>
      <c r="Z259" s="76"/>
    </row>
    <row r="260" spans="1:26" x14ac:dyDescent="0.25">
      <c r="A260" s="61" t="s">
        <v>393</v>
      </c>
      <c r="B260" s="61" t="s">
        <v>393</v>
      </c>
      <c r="C260" s="62"/>
      <c r="D260" s="63"/>
      <c r="E260" s="64"/>
      <c r="F260" s="65"/>
      <c r="G260" s="62"/>
      <c r="H260" s="66"/>
      <c r="I260" s="67"/>
      <c r="J260" s="67"/>
      <c r="K260" s="34" t="s">
        <v>65</v>
      </c>
      <c r="L260" s="74">
        <v>260</v>
      </c>
      <c r="M2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60" s="69"/>
      <c r="O260" s="76" t="s">
        <v>177</v>
      </c>
      <c r="P260" s="76">
        <v>43045.424641203703</v>
      </c>
      <c r="Q260" s="76" t="s">
        <v>2354</v>
      </c>
      <c r="R260" s="76"/>
      <c r="S260" s="76"/>
      <c r="T260" s="76" t="s">
        <v>3291</v>
      </c>
      <c r="U260" s="76">
        <v>43045.424641203703</v>
      </c>
      <c r="V260" s="77" t="s">
        <v>3647</v>
      </c>
      <c r="W260" s="76"/>
      <c r="X260" s="76"/>
      <c r="Y260" s="80" t="s">
        <v>5647</v>
      </c>
      <c r="Z260" s="76"/>
    </row>
    <row r="261" spans="1:26" x14ac:dyDescent="0.25">
      <c r="A261" s="61" t="s">
        <v>394</v>
      </c>
      <c r="B261" s="61" t="s">
        <v>2027</v>
      </c>
      <c r="C261" s="62"/>
      <c r="D261" s="63"/>
      <c r="E261" s="64"/>
      <c r="F261" s="65"/>
      <c r="G261" s="62"/>
      <c r="H261" s="66"/>
      <c r="I261" s="67"/>
      <c r="J261" s="67"/>
      <c r="K261" s="34" t="s">
        <v>65</v>
      </c>
      <c r="L261" s="74">
        <v>261</v>
      </c>
      <c r="M2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61" s="69"/>
      <c r="O261" s="76" t="s">
        <v>2239</v>
      </c>
      <c r="P261" s="76">
        <v>43045.424803240741</v>
      </c>
      <c r="Q261" s="76" t="s">
        <v>2303</v>
      </c>
      <c r="R261" s="76"/>
      <c r="S261" s="76"/>
      <c r="T261" s="76" t="s">
        <v>3261</v>
      </c>
      <c r="U261" s="76">
        <v>43045.424803240741</v>
      </c>
      <c r="V261" s="77" t="s">
        <v>3648</v>
      </c>
      <c r="W261" s="76"/>
      <c r="X261" s="76"/>
      <c r="Y261" s="80" t="s">
        <v>5648</v>
      </c>
      <c r="Z261" s="76"/>
    </row>
    <row r="262" spans="1:26" x14ac:dyDescent="0.25">
      <c r="A262" s="61" t="s">
        <v>395</v>
      </c>
      <c r="B262" s="61" t="s">
        <v>2019</v>
      </c>
      <c r="C262" s="62"/>
      <c r="D262" s="63"/>
      <c r="E262" s="64"/>
      <c r="F262" s="65"/>
      <c r="G262" s="62"/>
      <c r="H262" s="66"/>
      <c r="I262" s="67"/>
      <c r="J262" s="67"/>
      <c r="K262" s="34" t="s">
        <v>65</v>
      </c>
      <c r="L262" s="74">
        <v>262</v>
      </c>
      <c r="M2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62" s="69"/>
      <c r="O262" s="76" t="s">
        <v>2239</v>
      </c>
      <c r="P262" s="76">
        <v>43045.424872685187</v>
      </c>
      <c r="Q262" s="76" t="s">
        <v>2289</v>
      </c>
      <c r="R262" s="77" t="s">
        <v>3033</v>
      </c>
      <c r="S262" s="76" t="s">
        <v>3219</v>
      </c>
      <c r="T262" s="76" t="s">
        <v>3276</v>
      </c>
      <c r="U262" s="76">
        <v>43045.424872685187</v>
      </c>
      <c r="V262" s="77" t="s">
        <v>3649</v>
      </c>
      <c r="W262" s="76"/>
      <c r="X262" s="76"/>
      <c r="Y262" s="80" t="s">
        <v>5649</v>
      </c>
      <c r="Z262" s="76"/>
    </row>
    <row r="263" spans="1:26" x14ac:dyDescent="0.25">
      <c r="A263" s="61" t="s">
        <v>396</v>
      </c>
      <c r="B263" s="61" t="s">
        <v>1987</v>
      </c>
      <c r="C263" s="62"/>
      <c r="D263" s="63"/>
      <c r="E263" s="64"/>
      <c r="F263" s="65"/>
      <c r="G263" s="62"/>
      <c r="H263" s="66"/>
      <c r="I263" s="67"/>
      <c r="J263" s="67"/>
      <c r="K263" s="34" t="s">
        <v>65</v>
      </c>
      <c r="L263" s="74">
        <v>263</v>
      </c>
      <c r="M2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63" s="69"/>
      <c r="O263" s="76" t="s">
        <v>2239</v>
      </c>
      <c r="P263" s="76">
        <v>43045.424884259257</v>
      </c>
      <c r="Q263" s="76" t="s">
        <v>2258</v>
      </c>
      <c r="R263" s="76"/>
      <c r="S263" s="76"/>
      <c r="T263" s="76" t="s">
        <v>3261</v>
      </c>
      <c r="U263" s="76">
        <v>43045.424884259257</v>
      </c>
      <c r="V263" s="77" t="s">
        <v>3650</v>
      </c>
      <c r="W263" s="76"/>
      <c r="X263" s="76"/>
      <c r="Y263" s="80" t="s">
        <v>5650</v>
      </c>
      <c r="Z263" s="76"/>
    </row>
    <row r="264" spans="1:26" x14ac:dyDescent="0.25">
      <c r="A264" s="61" t="s">
        <v>397</v>
      </c>
      <c r="B264" s="61" t="s">
        <v>1998</v>
      </c>
      <c r="C264" s="62"/>
      <c r="D264" s="63"/>
      <c r="E264" s="64"/>
      <c r="F264" s="65"/>
      <c r="G264" s="62"/>
      <c r="H264" s="66"/>
      <c r="I264" s="67"/>
      <c r="J264" s="67"/>
      <c r="K264" s="34" t="s">
        <v>65</v>
      </c>
      <c r="L264" s="74">
        <v>264</v>
      </c>
      <c r="M2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64" s="69"/>
      <c r="O264" s="76" t="s">
        <v>2239</v>
      </c>
      <c r="P264" s="76">
        <v>43045.425011574072</v>
      </c>
      <c r="Q264" s="76" t="s">
        <v>2261</v>
      </c>
      <c r="R264" s="76"/>
      <c r="S264" s="76"/>
      <c r="T264" s="76"/>
      <c r="U264" s="76">
        <v>43045.425011574072</v>
      </c>
      <c r="V264" s="77" t="s">
        <v>3651</v>
      </c>
      <c r="W264" s="76"/>
      <c r="X264" s="76"/>
      <c r="Y264" s="80" t="s">
        <v>5651</v>
      </c>
      <c r="Z264" s="76"/>
    </row>
    <row r="265" spans="1:26" x14ac:dyDescent="0.25">
      <c r="A265" s="61" t="s">
        <v>398</v>
      </c>
      <c r="B265" s="61" t="s">
        <v>2048</v>
      </c>
      <c r="C265" s="62"/>
      <c r="D265" s="63"/>
      <c r="E265" s="64"/>
      <c r="F265" s="65"/>
      <c r="G265" s="62"/>
      <c r="H265" s="66"/>
      <c r="I265" s="67"/>
      <c r="J265" s="67"/>
      <c r="K265" s="34" t="s">
        <v>65</v>
      </c>
      <c r="L265" s="74">
        <v>265</v>
      </c>
      <c r="M2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65" s="69"/>
      <c r="O265" s="76" t="s">
        <v>2239</v>
      </c>
      <c r="P265" s="76">
        <v>43045.425138888888</v>
      </c>
      <c r="Q265" s="76" t="s">
        <v>2355</v>
      </c>
      <c r="R265" s="77" t="s">
        <v>3051</v>
      </c>
      <c r="S265" s="76" t="s">
        <v>3215</v>
      </c>
      <c r="T265" s="76" t="s">
        <v>3292</v>
      </c>
      <c r="U265" s="76">
        <v>43045.425138888888</v>
      </c>
      <c r="V265" s="77" t="s">
        <v>3652</v>
      </c>
      <c r="W265" s="76"/>
      <c r="X265" s="76"/>
      <c r="Y265" s="80" t="s">
        <v>5652</v>
      </c>
      <c r="Z265" s="76"/>
    </row>
    <row r="266" spans="1:26" x14ac:dyDescent="0.25">
      <c r="A266" s="61" t="s">
        <v>399</v>
      </c>
      <c r="B266" s="61" t="s">
        <v>399</v>
      </c>
      <c r="C266" s="62"/>
      <c r="D266" s="63"/>
      <c r="E266" s="64"/>
      <c r="F266" s="65"/>
      <c r="G266" s="62"/>
      <c r="H266" s="66"/>
      <c r="I266" s="67"/>
      <c r="J266" s="67"/>
      <c r="K266" s="34" t="s">
        <v>65</v>
      </c>
      <c r="L266" s="74">
        <v>266</v>
      </c>
      <c r="M2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66" s="69"/>
      <c r="O266" s="76" t="s">
        <v>177</v>
      </c>
      <c r="P266" s="76">
        <v>43045.42523148148</v>
      </c>
      <c r="Q266" s="76" t="s">
        <v>2356</v>
      </c>
      <c r="R266" s="76"/>
      <c r="S266" s="76"/>
      <c r="T266" s="76" t="s">
        <v>3261</v>
      </c>
      <c r="U266" s="76">
        <v>43045.42523148148</v>
      </c>
      <c r="V266" s="77" t="s">
        <v>3653</v>
      </c>
      <c r="W266" s="76"/>
      <c r="X266" s="76"/>
      <c r="Y266" s="80" t="s">
        <v>5653</v>
      </c>
      <c r="Z266" s="76"/>
    </row>
    <row r="267" spans="1:26" x14ac:dyDescent="0.25">
      <c r="A267" s="61" t="s">
        <v>400</v>
      </c>
      <c r="B267" s="61" t="s">
        <v>2006</v>
      </c>
      <c r="C267" s="62"/>
      <c r="D267" s="63"/>
      <c r="E267" s="64"/>
      <c r="F267" s="65"/>
      <c r="G267" s="62"/>
      <c r="H267" s="66"/>
      <c r="I267" s="67"/>
      <c r="J267" s="67"/>
      <c r="K267" s="34" t="s">
        <v>65</v>
      </c>
      <c r="L267" s="74">
        <v>267</v>
      </c>
      <c r="M2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67" s="69"/>
      <c r="O267" s="76" t="s">
        <v>2239</v>
      </c>
      <c r="P267" s="76">
        <v>43045.425335648149</v>
      </c>
      <c r="Q267" s="76" t="s">
        <v>2273</v>
      </c>
      <c r="R267" s="76"/>
      <c r="S267" s="76"/>
      <c r="T267" s="76" t="s">
        <v>3272</v>
      </c>
      <c r="U267" s="76">
        <v>43045.425335648149</v>
      </c>
      <c r="V267" s="77" t="s">
        <v>3654</v>
      </c>
      <c r="W267" s="76"/>
      <c r="X267" s="76"/>
      <c r="Y267" s="80" t="s">
        <v>5654</v>
      </c>
      <c r="Z267" s="76"/>
    </row>
    <row r="268" spans="1:26" x14ac:dyDescent="0.25">
      <c r="A268" s="61" t="s">
        <v>401</v>
      </c>
      <c r="B268" s="61" t="s">
        <v>1987</v>
      </c>
      <c r="C268" s="62"/>
      <c r="D268" s="63"/>
      <c r="E268" s="64"/>
      <c r="F268" s="65"/>
      <c r="G268" s="62"/>
      <c r="H268" s="66"/>
      <c r="I268" s="67"/>
      <c r="J268" s="67"/>
      <c r="K268" s="34" t="s">
        <v>65</v>
      </c>
      <c r="L268" s="74">
        <v>268</v>
      </c>
      <c r="M2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68" s="69"/>
      <c r="O268" s="76" t="s">
        <v>2239</v>
      </c>
      <c r="P268" s="76">
        <v>43045.425381944442</v>
      </c>
      <c r="Q268" s="76" t="s">
        <v>2242</v>
      </c>
      <c r="R268" s="76"/>
      <c r="S268" s="76"/>
      <c r="T268" s="76" t="s">
        <v>3262</v>
      </c>
      <c r="U268" s="76">
        <v>43045.425381944442</v>
      </c>
      <c r="V268" s="77" t="s">
        <v>3655</v>
      </c>
      <c r="W268" s="76"/>
      <c r="X268" s="76"/>
      <c r="Y268" s="80" t="s">
        <v>5655</v>
      </c>
      <c r="Z268" s="76"/>
    </row>
    <row r="269" spans="1:26" x14ac:dyDescent="0.25">
      <c r="A269" s="61" t="s">
        <v>402</v>
      </c>
      <c r="B269" s="61" t="s">
        <v>2033</v>
      </c>
      <c r="C269" s="62"/>
      <c r="D269" s="63"/>
      <c r="E269" s="64"/>
      <c r="F269" s="65"/>
      <c r="G269" s="62"/>
      <c r="H269" s="66"/>
      <c r="I269" s="67"/>
      <c r="J269" s="67"/>
      <c r="K269" s="34" t="s">
        <v>65</v>
      </c>
      <c r="L269" s="74">
        <v>269</v>
      </c>
      <c r="M2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69" s="69"/>
      <c r="O269" s="76" t="s">
        <v>2239</v>
      </c>
      <c r="P269" s="76">
        <v>43045.425509259258</v>
      </c>
      <c r="Q269" s="76" t="s">
        <v>2316</v>
      </c>
      <c r="R269" s="76"/>
      <c r="S269" s="76"/>
      <c r="T269" s="76" t="s">
        <v>3261</v>
      </c>
      <c r="U269" s="76">
        <v>43045.425509259258</v>
      </c>
      <c r="V269" s="77" t="s">
        <v>3656</v>
      </c>
      <c r="W269" s="76"/>
      <c r="X269" s="76"/>
      <c r="Y269" s="80" t="s">
        <v>5656</v>
      </c>
      <c r="Z269" s="76"/>
    </row>
    <row r="270" spans="1:26" x14ac:dyDescent="0.25">
      <c r="A270" s="61" t="s">
        <v>403</v>
      </c>
      <c r="B270" s="61" t="s">
        <v>2049</v>
      </c>
      <c r="C270" s="62"/>
      <c r="D270" s="63"/>
      <c r="E270" s="64"/>
      <c r="F270" s="65"/>
      <c r="G270" s="62"/>
      <c r="H270" s="66"/>
      <c r="I270" s="67"/>
      <c r="J270" s="67"/>
      <c r="K270" s="34" t="s">
        <v>65</v>
      </c>
      <c r="L270" s="74">
        <v>270</v>
      </c>
      <c r="M2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70" s="69"/>
      <c r="O270" s="76" t="s">
        <v>2239</v>
      </c>
      <c r="P270" s="76">
        <v>43045.42564814815</v>
      </c>
      <c r="Q270" s="76" t="s">
        <v>2357</v>
      </c>
      <c r="R270" s="76"/>
      <c r="S270" s="76"/>
      <c r="T270" s="76" t="s">
        <v>3261</v>
      </c>
      <c r="U270" s="76">
        <v>43045.42564814815</v>
      </c>
      <c r="V270" s="77" t="s">
        <v>3657</v>
      </c>
      <c r="W270" s="76"/>
      <c r="X270" s="76"/>
      <c r="Y270" s="80" t="s">
        <v>5657</v>
      </c>
      <c r="Z270" s="76"/>
    </row>
    <row r="271" spans="1:26" x14ac:dyDescent="0.25">
      <c r="A271" s="61" t="s">
        <v>404</v>
      </c>
      <c r="B271" s="61" t="s">
        <v>2009</v>
      </c>
      <c r="C271" s="62"/>
      <c r="D271" s="63"/>
      <c r="E271" s="64"/>
      <c r="F271" s="65"/>
      <c r="G271" s="62"/>
      <c r="H271" s="66"/>
      <c r="I271" s="67"/>
      <c r="J271" s="67"/>
      <c r="K271" s="34" t="s">
        <v>65</v>
      </c>
      <c r="L271" s="74">
        <v>271</v>
      </c>
      <c r="M2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71" s="69"/>
      <c r="O271" s="76" t="s">
        <v>2239</v>
      </c>
      <c r="P271" s="76">
        <v>43045.425706018519</v>
      </c>
      <c r="Q271" s="76" t="s">
        <v>2277</v>
      </c>
      <c r="R271" s="76"/>
      <c r="S271" s="76"/>
      <c r="T271" s="76" t="s">
        <v>3261</v>
      </c>
      <c r="U271" s="76">
        <v>43045.425706018519</v>
      </c>
      <c r="V271" s="77" t="s">
        <v>3658</v>
      </c>
      <c r="W271" s="76"/>
      <c r="X271" s="76"/>
      <c r="Y271" s="80" t="s">
        <v>5658</v>
      </c>
      <c r="Z271" s="76"/>
    </row>
    <row r="272" spans="1:26" x14ac:dyDescent="0.25">
      <c r="A272" s="61" t="s">
        <v>405</v>
      </c>
      <c r="B272" s="61" t="s">
        <v>2019</v>
      </c>
      <c r="C272" s="62"/>
      <c r="D272" s="63"/>
      <c r="E272" s="64"/>
      <c r="F272" s="65"/>
      <c r="G272" s="62"/>
      <c r="H272" s="66"/>
      <c r="I272" s="67"/>
      <c r="J272" s="67"/>
      <c r="K272" s="34" t="s">
        <v>65</v>
      </c>
      <c r="L272" s="74">
        <v>272</v>
      </c>
      <c r="M2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72" s="69"/>
      <c r="O272" s="76" t="s">
        <v>2239</v>
      </c>
      <c r="P272" s="76">
        <v>43045.425937499997</v>
      </c>
      <c r="Q272" s="76" t="s">
        <v>2289</v>
      </c>
      <c r="R272" s="77" t="s">
        <v>3033</v>
      </c>
      <c r="S272" s="76" t="s">
        <v>3219</v>
      </c>
      <c r="T272" s="76" t="s">
        <v>3276</v>
      </c>
      <c r="U272" s="76">
        <v>43045.425937499997</v>
      </c>
      <c r="V272" s="77" t="s">
        <v>3659</v>
      </c>
      <c r="W272" s="76"/>
      <c r="X272" s="76"/>
      <c r="Y272" s="80" t="s">
        <v>5659</v>
      </c>
      <c r="Z272" s="76"/>
    </row>
    <row r="273" spans="1:26" x14ac:dyDescent="0.25">
      <c r="A273" s="61" t="s">
        <v>406</v>
      </c>
      <c r="B273" s="61" t="s">
        <v>2019</v>
      </c>
      <c r="C273" s="62"/>
      <c r="D273" s="63"/>
      <c r="E273" s="64"/>
      <c r="F273" s="65"/>
      <c r="G273" s="62"/>
      <c r="H273" s="66"/>
      <c r="I273" s="67"/>
      <c r="J273" s="67"/>
      <c r="K273" s="34" t="s">
        <v>65</v>
      </c>
      <c r="L273" s="74">
        <v>273</v>
      </c>
      <c r="M2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73" s="69"/>
      <c r="O273" s="76" t="s">
        <v>2239</v>
      </c>
      <c r="P273" s="76">
        <v>43045.42597222222</v>
      </c>
      <c r="Q273" s="76" t="s">
        <v>2289</v>
      </c>
      <c r="R273" s="77" t="s">
        <v>3033</v>
      </c>
      <c r="S273" s="76" t="s">
        <v>3219</v>
      </c>
      <c r="T273" s="76" t="s">
        <v>3276</v>
      </c>
      <c r="U273" s="76">
        <v>43045.42597222222</v>
      </c>
      <c r="V273" s="77" t="s">
        <v>3660</v>
      </c>
      <c r="W273" s="76"/>
      <c r="X273" s="76"/>
      <c r="Y273" s="80" t="s">
        <v>5660</v>
      </c>
      <c r="Z273" s="76"/>
    </row>
    <row r="274" spans="1:26" x14ac:dyDescent="0.25">
      <c r="A274" s="61" t="s">
        <v>407</v>
      </c>
      <c r="B274" s="61" t="s">
        <v>2037</v>
      </c>
      <c r="C274" s="62"/>
      <c r="D274" s="63"/>
      <c r="E274" s="64"/>
      <c r="F274" s="65"/>
      <c r="G274" s="62"/>
      <c r="H274" s="66"/>
      <c r="I274" s="67"/>
      <c r="J274" s="67"/>
      <c r="K274" s="34" t="s">
        <v>65</v>
      </c>
      <c r="L274" s="74">
        <v>274</v>
      </c>
      <c r="M2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74" s="69"/>
      <c r="O274" s="76" t="s">
        <v>2239</v>
      </c>
      <c r="P274" s="76">
        <v>43045.426238425927</v>
      </c>
      <c r="Q274" s="76" t="s">
        <v>2322</v>
      </c>
      <c r="R274" s="76"/>
      <c r="S274" s="76"/>
      <c r="T274" s="76" t="s">
        <v>3281</v>
      </c>
      <c r="U274" s="76">
        <v>43045.426238425927</v>
      </c>
      <c r="V274" s="77" t="s">
        <v>3661</v>
      </c>
      <c r="W274" s="76"/>
      <c r="X274" s="76"/>
      <c r="Y274" s="80" t="s">
        <v>5661</v>
      </c>
      <c r="Z274" s="76"/>
    </row>
    <row r="275" spans="1:26" x14ac:dyDescent="0.25">
      <c r="A275" s="61" t="s">
        <v>407</v>
      </c>
      <c r="B275" s="61" t="s">
        <v>2032</v>
      </c>
      <c r="C275" s="62"/>
      <c r="D275" s="63"/>
      <c r="E275" s="64"/>
      <c r="F275" s="65"/>
      <c r="G275" s="62"/>
      <c r="H275" s="66"/>
      <c r="I275" s="67"/>
      <c r="J275" s="67"/>
      <c r="K275" s="34" t="s">
        <v>65</v>
      </c>
      <c r="L275" s="74">
        <v>275</v>
      </c>
      <c r="M2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75" s="69"/>
      <c r="O275" s="76" t="s">
        <v>2239</v>
      </c>
      <c r="P275" s="76">
        <v>43045.426238425927</v>
      </c>
      <c r="Q275" s="76" t="s">
        <v>2322</v>
      </c>
      <c r="R275" s="76"/>
      <c r="S275" s="76"/>
      <c r="T275" s="76" t="s">
        <v>3281</v>
      </c>
      <c r="U275" s="76">
        <v>43045.426238425927</v>
      </c>
      <c r="V275" s="77" t="s">
        <v>3661</v>
      </c>
      <c r="W275" s="76"/>
      <c r="X275" s="76"/>
      <c r="Y275" s="80" t="s">
        <v>5661</v>
      </c>
      <c r="Z275" s="76"/>
    </row>
    <row r="276" spans="1:26" x14ac:dyDescent="0.25">
      <c r="A276" s="61" t="s">
        <v>407</v>
      </c>
      <c r="B276" s="61" t="s">
        <v>2038</v>
      </c>
      <c r="C276" s="62"/>
      <c r="D276" s="63"/>
      <c r="E276" s="64"/>
      <c r="F276" s="65"/>
      <c r="G276" s="62"/>
      <c r="H276" s="66"/>
      <c r="I276" s="67"/>
      <c r="J276" s="67"/>
      <c r="K276" s="34" t="s">
        <v>65</v>
      </c>
      <c r="L276" s="74">
        <v>276</v>
      </c>
      <c r="M2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76" s="69"/>
      <c r="O276" s="76" t="s">
        <v>2239</v>
      </c>
      <c r="P276" s="76">
        <v>43045.426238425927</v>
      </c>
      <c r="Q276" s="76" t="s">
        <v>2322</v>
      </c>
      <c r="R276" s="76"/>
      <c r="S276" s="76"/>
      <c r="T276" s="76" t="s">
        <v>3281</v>
      </c>
      <c r="U276" s="76">
        <v>43045.426238425927</v>
      </c>
      <c r="V276" s="77" t="s">
        <v>3661</v>
      </c>
      <c r="W276" s="76"/>
      <c r="X276" s="76"/>
      <c r="Y276" s="80" t="s">
        <v>5661</v>
      </c>
      <c r="Z276" s="76"/>
    </row>
    <row r="277" spans="1:26" x14ac:dyDescent="0.25">
      <c r="A277" s="61" t="s">
        <v>408</v>
      </c>
      <c r="B277" s="61" t="s">
        <v>2050</v>
      </c>
      <c r="C277" s="62"/>
      <c r="D277" s="63"/>
      <c r="E277" s="64"/>
      <c r="F277" s="65"/>
      <c r="G277" s="62"/>
      <c r="H277" s="66"/>
      <c r="I277" s="67"/>
      <c r="J277" s="67"/>
      <c r="K277" s="34" t="s">
        <v>65</v>
      </c>
      <c r="L277" s="74">
        <v>277</v>
      </c>
      <c r="M2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77" s="69"/>
      <c r="O277" s="76" t="s">
        <v>2239</v>
      </c>
      <c r="P277" s="76">
        <v>43045.426388888889</v>
      </c>
      <c r="Q277" s="76" t="s">
        <v>2358</v>
      </c>
      <c r="R277" s="77" t="s">
        <v>3052</v>
      </c>
      <c r="S277" s="76" t="s">
        <v>3220</v>
      </c>
      <c r="T277" s="76"/>
      <c r="U277" s="76">
        <v>43045.426388888889</v>
      </c>
      <c r="V277" s="77" t="s">
        <v>3662</v>
      </c>
      <c r="W277" s="76"/>
      <c r="X277" s="76"/>
      <c r="Y277" s="80" t="s">
        <v>5662</v>
      </c>
      <c r="Z277" s="76"/>
    </row>
    <row r="278" spans="1:26" x14ac:dyDescent="0.25">
      <c r="A278" s="61" t="s">
        <v>409</v>
      </c>
      <c r="B278" s="61" t="s">
        <v>2033</v>
      </c>
      <c r="C278" s="62"/>
      <c r="D278" s="63"/>
      <c r="E278" s="64"/>
      <c r="F278" s="65"/>
      <c r="G278" s="62"/>
      <c r="H278" s="66"/>
      <c r="I278" s="67"/>
      <c r="J278" s="67"/>
      <c r="K278" s="34" t="s">
        <v>65</v>
      </c>
      <c r="L278" s="74">
        <v>278</v>
      </c>
      <c r="M2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78" s="69"/>
      <c r="O278" s="76" t="s">
        <v>2239</v>
      </c>
      <c r="P278" s="76">
        <v>43045.426435185182</v>
      </c>
      <c r="Q278" s="76" t="s">
        <v>2359</v>
      </c>
      <c r="R278" s="76"/>
      <c r="S278" s="76"/>
      <c r="T278" s="76" t="s">
        <v>3261</v>
      </c>
      <c r="U278" s="76">
        <v>43045.426435185182</v>
      </c>
      <c r="V278" s="77" t="s">
        <v>3663</v>
      </c>
      <c r="W278" s="76"/>
      <c r="X278" s="76"/>
      <c r="Y278" s="80" t="s">
        <v>5663</v>
      </c>
      <c r="Z278" s="76"/>
    </row>
    <row r="279" spans="1:26" x14ac:dyDescent="0.25">
      <c r="A279" s="61" t="s">
        <v>410</v>
      </c>
      <c r="B279" s="61" t="s">
        <v>1988</v>
      </c>
      <c r="C279" s="62"/>
      <c r="D279" s="63"/>
      <c r="E279" s="64"/>
      <c r="F279" s="65"/>
      <c r="G279" s="62"/>
      <c r="H279" s="66"/>
      <c r="I279" s="67"/>
      <c r="J279" s="67"/>
      <c r="K279" s="34" t="s">
        <v>65</v>
      </c>
      <c r="L279" s="74">
        <v>279</v>
      </c>
      <c r="M2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79" s="69"/>
      <c r="O279" s="76" t="s">
        <v>2239</v>
      </c>
      <c r="P279" s="76">
        <v>43045.426759259259</v>
      </c>
      <c r="Q279" s="76" t="s">
        <v>2244</v>
      </c>
      <c r="R279" s="77" t="s">
        <v>3019</v>
      </c>
      <c r="S279" s="76" t="s">
        <v>3212</v>
      </c>
      <c r="T279" s="76" t="s">
        <v>3261</v>
      </c>
      <c r="U279" s="76">
        <v>43045.426759259259</v>
      </c>
      <c r="V279" s="77" t="s">
        <v>3664</v>
      </c>
      <c r="W279" s="76"/>
      <c r="X279" s="76"/>
      <c r="Y279" s="80" t="s">
        <v>5664</v>
      </c>
      <c r="Z279" s="76"/>
    </row>
    <row r="280" spans="1:26" x14ac:dyDescent="0.25">
      <c r="A280" s="61" t="s">
        <v>411</v>
      </c>
      <c r="B280" s="61" t="s">
        <v>2019</v>
      </c>
      <c r="C280" s="62"/>
      <c r="D280" s="63"/>
      <c r="E280" s="64"/>
      <c r="F280" s="65"/>
      <c r="G280" s="62"/>
      <c r="H280" s="66"/>
      <c r="I280" s="67"/>
      <c r="J280" s="67"/>
      <c r="K280" s="34" t="s">
        <v>65</v>
      </c>
      <c r="L280" s="74">
        <v>280</v>
      </c>
      <c r="M2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80" s="69"/>
      <c r="O280" s="76" t="s">
        <v>2239</v>
      </c>
      <c r="P280" s="76">
        <v>43045.426990740743</v>
      </c>
      <c r="Q280" s="76" t="s">
        <v>2289</v>
      </c>
      <c r="R280" s="77" t="s">
        <v>3033</v>
      </c>
      <c r="S280" s="76" t="s">
        <v>3219</v>
      </c>
      <c r="T280" s="76" t="s">
        <v>3276</v>
      </c>
      <c r="U280" s="76">
        <v>43045.426990740743</v>
      </c>
      <c r="V280" s="77" t="s">
        <v>3665</v>
      </c>
      <c r="W280" s="76"/>
      <c r="X280" s="76"/>
      <c r="Y280" s="80" t="s">
        <v>5665</v>
      </c>
      <c r="Z280" s="76"/>
    </row>
    <row r="281" spans="1:26" x14ac:dyDescent="0.25">
      <c r="A281" s="61" t="s">
        <v>412</v>
      </c>
      <c r="B281" s="61" t="s">
        <v>2012</v>
      </c>
      <c r="C281" s="62"/>
      <c r="D281" s="63"/>
      <c r="E281" s="64"/>
      <c r="F281" s="65"/>
      <c r="G281" s="62"/>
      <c r="H281" s="66"/>
      <c r="I281" s="67"/>
      <c r="J281" s="67"/>
      <c r="K281" s="34" t="s">
        <v>65</v>
      </c>
      <c r="L281" s="74">
        <v>281</v>
      </c>
      <c r="M2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81" s="69"/>
      <c r="O281" s="76" t="s">
        <v>2239</v>
      </c>
      <c r="P281" s="76">
        <v>43045.427002314813</v>
      </c>
      <c r="Q281" s="76" t="s">
        <v>2282</v>
      </c>
      <c r="R281" s="76"/>
      <c r="S281" s="76"/>
      <c r="T281" s="76"/>
      <c r="U281" s="76">
        <v>43045.427002314813</v>
      </c>
      <c r="V281" s="77" t="s">
        <v>3666</v>
      </c>
      <c r="W281" s="76"/>
      <c r="X281" s="76"/>
      <c r="Y281" s="80" t="s">
        <v>5666</v>
      </c>
      <c r="Z281" s="76"/>
    </row>
    <row r="282" spans="1:26" x14ac:dyDescent="0.25">
      <c r="A282" s="61" t="s">
        <v>413</v>
      </c>
      <c r="B282" s="61" t="s">
        <v>413</v>
      </c>
      <c r="C282" s="62"/>
      <c r="D282" s="63"/>
      <c r="E282" s="64"/>
      <c r="F282" s="65"/>
      <c r="G282" s="62"/>
      <c r="H282" s="66"/>
      <c r="I282" s="67"/>
      <c r="J282" s="67"/>
      <c r="K282" s="34" t="s">
        <v>65</v>
      </c>
      <c r="L282" s="74">
        <v>282</v>
      </c>
      <c r="M2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82" s="69"/>
      <c r="O282" s="76" t="s">
        <v>177</v>
      </c>
      <c r="P282" s="76">
        <v>43045.427048611113</v>
      </c>
      <c r="Q282" s="76" t="s">
        <v>2360</v>
      </c>
      <c r="R282" s="77" t="s">
        <v>3053</v>
      </c>
      <c r="S282" s="76" t="s">
        <v>3214</v>
      </c>
      <c r="T282" s="76" t="s">
        <v>3293</v>
      </c>
      <c r="U282" s="76">
        <v>43045.427048611113</v>
      </c>
      <c r="V282" s="77" t="s">
        <v>3667</v>
      </c>
      <c r="W282" s="76"/>
      <c r="X282" s="76"/>
      <c r="Y282" s="80" t="s">
        <v>5667</v>
      </c>
      <c r="Z282" s="76"/>
    </row>
    <row r="283" spans="1:26" x14ac:dyDescent="0.25">
      <c r="A283" s="61" t="s">
        <v>414</v>
      </c>
      <c r="B283" s="61" t="s">
        <v>2051</v>
      </c>
      <c r="C283" s="62"/>
      <c r="D283" s="63"/>
      <c r="E283" s="64"/>
      <c r="F283" s="65"/>
      <c r="G283" s="62"/>
      <c r="H283" s="66"/>
      <c r="I283" s="67"/>
      <c r="J283" s="67"/>
      <c r="K283" s="34" t="s">
        <v>65</v>
      </c>
      <c r="L283" s="74">
        <v>283</v>
      </c>
      <c r="M2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83" s="69"/>
      <c r="O283" s="76" t="s">
        <v>2239</v>
      </c>
      <c r="P283" s="76">
        <v>43045.427094907405</v>
      </c>
      <c r="Q283" s="76" t="s">
        <v>2361</v>
      </c>
      <c r="R283" s="76"/>
      <c r="S283" s="76"/>
      <c r="T283" s="76" t="s">
        <v>3294</v>
      </c>
      <c r="U283" s="76">
        <v>43045.427094907405</v>
      </c>
      <c r="V283" s="77" t="s">
        <v>3668</v>
      </c>
      <c r="W283" s="76"/>
      <c r="X283" s="76"/>
      <c r="Y283" s="80" t="s">
        <v>5668</v>
      </c>
      <c r="Z283" s="76"/>
    </row>
    <row r="284" spans="1:26" x14ac:dyDescent="0.25">
      <c r="A284" s="61" t="s">
        <v>415</v>
      </c>
      <c r="B284" s="61" t="s">
        <v>1991</v>
      </c>
      <c r="C284" s="62"/>
      <c r="D284" s="63"/>
      <c r="E284" s="64"/>
      <c r="F284" s="65"/>
      <c r="G284" s="62"/>
      <c r="H284" s="66"/>
      <c r="I284" s="67"/>
      <c r="J284" s="67"/>
      <c r="K284" s="34" t="s">
        <v>65</v>
      </c>
      <c r="L284" s="74">
        <v>284</v>
      </c>
      <c r="M2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84" s="69"/>
      <c r="O284" s="76" t="s">
        <v>2239</v>
      </c>
      <c r="P284" s="76">
        <v>43045.427222222221</v>
      </c>
      <c r="Q284" s="76" t="s">
        <v>2251</v>
      </c>
      <c r="R284" s="77" t="s">
        <v>3022</v>
      </c>
      <c r="S284" s="76" t="s">
        <v>3213</v>
      </c>
      <c r="T284" s="76" t="s">
        <v>3261</v>
      </c>
      <c r="U284" s="76">
        <v>43045.427222222221</v>
      </c>
      <c r="V284" s="77" t="s">
        <v>3669</v>
      </c>
      <c r="W284" s="76"/>
      <c r="X284" s="76"/>
      <c r="Y284" s="80" t="s">
        <v>5669</v>
      </c>
      <c r="Z284" s="76"/>
    </row>
    <row r="285" spans="1:26" x14ac:dyDescent="0.25">
      <c r="A285" s="61" t="s">
        <v>416</v>
      </c>
      <c r="B285" s="61" t="s">
        <v>2006</v>
      </c>
      <c r="C285" s="62"/>
      <c r="D285" s="63"/>
      <c r="E285" s="64"/>
      <c r="F285" s="65"/>
      <c r="G285" s="62"/>
      <c r="H285" s="66"/>
      <c r="I285" s="67"/>
      <c r="J285" s="67"/>
      <c r="K285" s="34" t="s">
        <v>65</v>
      </c>
      <c r="L285" s="74">
        <v>285</v>
      </c>
      <c r="M2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85" s="69"/>
      <c r="O285" s="76" t="s">
        <v>2239</v>
      </c>
      <c r="P285" s="76">
        <v>43045.427407407406</v>
      </c>
      <c r="Q285" s="76" t="s">
        <v>2273</v>
      </c>
      <c r="R285" s="76"/>
      <c r="S285" s="76"/>
      <c r="T285" s="76" t="s">
        <v>3272</v>
      </c>
      <c r="U285" s="76">
        <v>43045.427407407406</v>
      </c>
      <c r="V285" s="77" t="s">
        <v>3670</v>
      </c>
      <c r="W285" s="76"/>
      <c r="X285" s="76"/>
      <c r="Y285" s="80" t="s">
        <v>5670</v>
      </c>
      <c r="Z285" s="76"/>
    </row>
    <row r="286" spans="1:26" x14ac:dyDescent="0.25">
      <c r="A286" s="61" t="s">
        <v>417</v>
      </c>
      <c r="B286" s="61" t="s">
        <v>417</v>
      </c>
      <c r="C286" s="62"/>
      <c r="D286" s="63"/>
      <c r="E286" s="64"/>
      <c r="F286" s="65"/>
      <c r="G286" s="62"/>
      <c r="H286" s="66"/>
      <c r="I286" s="67"/>
      <c r="J286" s="67"/>
      <c r="K286" s="34" t="s">
        <v>65</v>
      </c>
      <c r="L286" s="74">
        <v>286</v>
      </c>
      <c r="M2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86" s="69"/>
      <c r="O286" s="76" t="s">
        <v>177</v>
      </c>
      <c r="P286" s="76">
        <v>43045.427557870367</v>
      </c>
      <c r="Q286" s="76" t="s">
        <v>2362</v>
      </c>
      <c r="R286" s="76"/>
      <c r="S286" s="76"/>
      <c r="T286" s="76" t="s">
        <v>3295</v>
      </c>
      <c r="U286" s="76">
        <v>43045.427557870367</v>
      </c>
      <c r="V286" s="77" t="s">
        <v>3671</v>
      </c>
      <c r="W286" s="76"/>
      <c r="X286" s="76"/>
      <c r="Y286" s="80" t="s">
        <v>5671</v>
      </c>
      <c r="Z286" s="76"/>
    </row>
    <row r="287" spans="1:26" x14ac:dyDescent="0.25">
      <c r="A287" s="61" t="s">
        <v>418</v>
      </c>
      <c r="B287" s="61" t="s">
        <v>418</v>
      </c>
      <c r="C287" s="62"/>
      <c r="D287" s="63"/>
      <c r="E287" s="64"/>
      <c r="F287" s="65"/>
      <c r="G287" s="62"/>
      <c r="H287" s="66"/>
      <c r="I287" s="67"/>
      <c r="J287" s="67"/>
      <c r="K287" s="34" t="s">
        <v>65</v>
      </c>
      <c r="L287" s="74">
        <v>287</v>
      </c>
      <c r="M2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87" s="69"/>
      <c r="O287" s="76" t="s">
        <v>177</v>
      </c>
      <c r="P287" s="76">
        <v>43045.427615740744</v>
      </c>
      <c r="Q287" s="76" t="s">
        <v>2363</v>
      </c>
      <c r="R287" s="76"/>
      <c r="S287" s="76"/>
      <c r="T287" s="76" t="s">
        <v>3261</v>
      </c>
      <c r="U287" s="76">
        <v>43045.427615740744</v>
      </c>
      <c r="V287" s="77" t="s">
        <v>3672</v>
      </c>
      <c r="W287" s="76"/>
      <c r="X287" s="76"/>
      <c r="Y287" s="80" t="s">
        <v>5672</v>
      </c>
      <c r="Z287" s="76"/>
    </row>
    <row r="288" spans="1:26" x14ac:dyDescent="0.25">
      <c r="A288" s="61" t="s">
        <v>419</v>
      </c>
      <c r="B288" s="61" t="s">
        <v>2052</v>
      </c>
      <c r="C288" s="62"/>
      <c r="D288" s="63"/>
      <c r="E288" s="64"/>
      <c r="F288" s="65"/>
      <c r="G288" s="62"/>
      <c r="H288" s="66"/>
      <c r="I288" s="67"/>
      <c r="J288" s="67"/>
      <c r="K288" s="34" t="s">
        <v>65</v>
      </c>
      <c r="L288" s="74">
        <v>288</v>
      </c>
      <c r="M2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88" s="69"/>
      <c r="O288" s="76" t="s">
        <v>2239</v>
      </c>
      <c r="P288" s="76">
        <v>43045.42763888889</v>
      </c>
      <c r="Q288" s="76" t="s">
        <v>2364</v>
      </c>
      <c r="R288" s="76"/>
      <c r="S288" s="76"/>
      <c r="T288" s="76" t="s">
        <v>3261</v>
      </c>
      <c r="U288" s="76">
        <v>43045.42763888889</v>
      </c>
      <c r="V288" s="77" t="s">
        <v>3673</v>
      </c>
      <c r="W288" s="76"/>
      <c r="X288" s="76"/>
      <c r="Y288" s="80" t="s">
        <v>5673</v>
      </c>
      <c r="Z288" s="76"/>
    </row>
    <row r="289" spans="1:26" x14ac:dyDescent="0.25">
      <c r="A289" s="61" t="s">
        <v>419</v>
      </c>
      <c r="B289" s="61" t="s">
        <v>2053</v>
      </c>
      <c r="C289" s="62"/>
      <c r="D289" s="63"/>
      <c r="E289" s="64"/>
      <c r="F289" s="65"/>
      <c r="G289" s="62"/>
      <c r="H289" s="66"/>
      <c r="I289" s="67"/>
      <c r="J289" s="67"/>
      <c r="K289" s="34" t="s">
        <v>65</v>
      </c>
      <c r="L289" s="74">
        <v>289</v>
      </c>
      <c r="M2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89" s="69"/>
      <c r="O289" s="76" t="s">
        <v>2239</v>
      </c>
      <c r="P289" s="76">
        <v>43045.42763888889</v>
      </c>
      <c r="Q289" s="76" t="s">
        <v>2364</v>
      </c>
      <c r="R289" s="76"/>
      <c r="S289" s="76"/>
      <c r="T289" s="76" t="s">
        <v>3261</v>
      </c>
      <c r="U289" s="76">
        <v>43045.42763888889</v>
      </c>
      <c r="V289" s="77" t="s">
        <v>3673</v>
      </c>
      <c r="W289" s="76"/>
      <c r="X289" s="76"/>
      <c r="Y289" s="80" t="s">
        <v>5673</v>
      </c>
      <c r="Z289" s="76"/>
    </row>
    <row r="290" spans="1:26" x14ac:dyDescent="0.25">
      <c r="A290" s="61" t="s">
        <v>419</v>
      </c>
      <c r="B290" s="61" t="s">
        <v>2054</v>
      </c>
      <c r="C290" s="62"/>
      <c r="D290" s="63"/>
      <c r="E290" s="64"/>
      <c r="F290" s="65"/>
      <c r="G290" s="62"/>
      <c r="H290" s="66"/>
      <c r="I290" s="67"/>
      <c r="J290" s="67"/>
      <c r="K290" s="34" t="s">
        <v>65</v>
      </c>
      <c r="L290" s="74">
        <v>290</v>
      </c>
      <c r="M2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90" s="69"/>
      <c r="O290" s="76" t="s">
        <v>2239</v>
      </c>
      <c r="P290" s="76">
        <v>43045.42763888889</v>
      </c>
      <c r="Q290" s="76" t="s">
        <v>2364</v>
      </c>
      <c r="R290" s="76"/>
      <c r="S290" s="76"/>
      <c r="T290" s="76" t="s">
        <v>3261</v>
      </c>
      <c r="U290" s="76">
        <v>43045.42763888889</v>
      </c>
      <c r="V290" s="77" t="s">
        <v>3673</v>
      </c>
      <c r="W290" s="76"/>
      <c r="X290" s="76"/>
      <c r="Y290" s="80" t="s">
        <v>5673</v>
      </c>
      <c r="Z290" s="76"/>
    </row>
    <row r="291" spans="1:26" x14ac:dyDescent="0.25">
      <c r="A291" s="61" t="s">
        <v>419</v>
      </c>
      <c r="B291" s="61" t="s">
        <v>1897</v>
      </c>
      <c r="C291" s="62"/>
      <c r="D291" s="63"/>
      <c r="E291" s="64"/>
      <c r="F291" s="65"/>
      <c r="G291" s="62"/>
      <c r="H291" s="66"/>
      <c r="I291" s="67"/>
      <c r="J291" s="67"/>
      <c r="K291" s="34" t="s">
        <v>65</v>
      </c>
      <c r="L291" s="74">
        <v>291</v>
      </c>
      <c r="M2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91" s="69"/>
      <c r="O291" s="76" t="s">
        <v>2239</v>
      </c>
      <c r="P291" s="76">
        <v>43045.42763888889</v>
      </c>
      <c r="Q291" s="76" t="s">
        <v>2364</v>
      </c>
      <c r="R291" s="76"/>
      <c r="S291" s="76"/>
      <c r="T291" s="76" t="s">
        <v>3261</v>
      </c>
      <c r="U291" s="76">
        <v>43045.42763888889</v>
      </c>
      <c r="V291" s="77" t="s">
        <v>3673</v>
      </c>
      <c r="W291" s="76"/>
      <c r="X291" s="76"/>
      <c r="Y291" s="80" t="s">
        <v>5673</v>
      </c>
      <c r="Z291" s="76"/>
    </row>
    <row r="292" spans="1:26" x14ac:dyDescent="0.25">
      <c r="A292" s="61" t="s">
        <v>420</v>
      </c>
      <c r="B292" s="61" t="s">
        <v>2033</v>
      </c>
      <c r="C292" s="62"/>
      <c r="D292" s="63"/>
      <c r="E292" s="64"/>
      <c r="F292" s="65"/>
      <c r="G292" s="62"/>
      <c r="H292" s="66"/>
      <c r="I292" s="67"/>
      <c r="J292" s="67"/>
      <c r="K292" s="34" t="s">
        <v>65</v>
      </c>
      <c r="L292" s="74">
        <v>292</v>
      </c>
      <c r="M2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92" s="69"/>
      <c r="O292" s="76" t="s">
        <v>2239</v>
      </c>
      <c r="P292" s="76">
        <v>43045.427673611113</v>
      </c>
      <c r="Q292" s="76" t="s">
        <v>2365</v>
      </c>
      <c r="R292" s="76"/>
      <c r="S292" s="76"/>
      <c r="T292" s="76" t="s">
        <v>3261</v>
      </c>
      <c r="U292" s="76">
        <v>43045.427673611113</v>
      </c>
      <c r="V292" s="77" t="s">
        <v>3674</v>
      </c>
      <c r="W292" s="76"/>
      <c r="X292" s="76"/>
      <c r="Y292" s="80" t="s">
        <v>5674</v>
      </c>
      <c r="Z292" s="76"/>
    </row>
    <row r="293" spans="1:26" x14ac:dyDescent="0.25">
      <c r="A293" s="61" t="s">
        <v>421</v>
      </c>
      <c r="B293" s="61" t="s">
        <v>1991</v>
      </c>
      <c r="C293" s="62"/>
      <c r="D293" s="63"/>
      <c r="E293" s="64"/>
      <c r="F293" s="65"/>
      <c r="G293" s="62"/>
      <c r="H293" s="66"/>
      <c r="I293" s="67"/>
      <c r="J293" s="67"/>
      <c r="K293" s="34" t="s">
        <v>65</v>
      </c>
      <c r="L293" s="74">
        <v>293</v>
      </c>
      <c r="M2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93" s="69"/>
      <c r="O293" s="76" t="s">
        <v>2239</v>
      </c>
      <c r="P293" s="76">
        <v>43045.427708333336</v>
      </c>
      <c r="Q293" s="76" t="s">
        <v>2249</v>
      </c>
      <c r="R293" s="77" t="s">
        <v>3020</v>
      </c>
      <c r="S293" s="76" t="s">
        <v>3213</v>
      </c>
      <c r="T293" s="76" t="s">
        <v>3261</v>
      </c>
      <c r="U293" s="76">
        <v>43045.427708333336</v>
      </c>
      <c r="V293" s="77" t="s">
        <v>3675</v>
      </c>
      <c r="W293" s="76"/>
      <c r="X293" s="76"/>
      <c r="Y293" s="80" t="s">
        <v>5675</v>
      </c>
      <c r="Z293" s="76"/>
    </row>
    <row r="294" spans="1:26" x14ac:dyDescent="0.25">
      <c r="A294" s="61" t="s">
        <v>422</v>
      </c>
      <c r="B294" s="61" t="s">
        <v>422</v>
      </c>
      <c r="C294" s="62"/>
      <c r="D294" s="63"/>
      <c r="E294" s="64"/>
      <c r="F294" s="65"/>
      <c r="G294" s="62"/>
      <c r="H294" s="66"/>
      <c r="I294" s="67"/>
      <c r="J294" s="67"/>
      <c r="K294" s="34" t="s">
        <v>65</v>
      </c>
      <c r="L294" s="74">
        <v>294</v>
      </c>
      <c r="M2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94" s="69"/>
      <c r="O294" s="76" t="s">
        <v>177</v>
      </c>
      <c r="P294" s="76">
        <v>43045.427731481483</v>
      </c>
      <c r="Q294" s="76" t="s">
        <v>2366</v>
      </c>
      <c r="R294" s="76"/>
      <c r="S294" s="76"/>
      <c r="T294" s="76" t="s">
        <v>3261</v>
      </c>
      <c r="U294" s="76">
        <v>43045.427731481483</v>
      </c>
      <c r="V294" s="77" t="s">
        <v>3676</v>
      </c>
      <c r="W294" s="76"/>
      <c r="X294" s="76"/>
      <c r="Y294" s="80" t="s">
        <v>5676</v>
      </c>
      <c r="Z294" s="76"/>
    </row>
    <row r="295" spans="1:26" x14ac:dyDescent="0.25">
      <c r="A295" s="61" t="s">
        <v>423</v>
      </c>
      <c r="B295" s="61" t="s">
        <v>1993</v>
      </c>
      <c r="C295" s="62"/>
      <c r="D295" s="63"/>
      <c r="E295" s="64"/>
      <c r="F295" s="65"/>
      <c r="G295" s="62"/>
      <c r="H295" s="66"/>
      <c r="I295" s="67"/>
      <c r="J295" s="67"/>
      <c r="K295" s="34" t="s">
        <v>65</v>
      </c>
      <c r="L295" s="74">
        <v>295</v>
      </c>
      <c r="M2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95" s="69"/>
      <c r="O295" s="76" t="s">
        <v>2239</v>
      </c>
      <c r="P295" s="76">
        <v>43045.427986111114</v>
      </c>
      <c r="Q295" s="76" t="s">
        <v>2331</v>
      </c>
      <c r="R295" s="76"/>
      <c r="S295" s="76"/>
      <c r="T295" s="76" t="s">
        <v>3261</v>
      </c>
      <c r="U295" s="76">
        <v>43045.427986111114</v>
      </c>
      <c r="V295" s="77" t="s">
        <v>3677</v>
      </c>
      <c r="W295" s="76"/>
      <c r="X295" s="76"/>
      <c r="Y295" s="80" t="s">
        <v>5677</v>
      </c>
      <c r="Z295" s="76"/>
    </row>
    <row r="296" spans="1:26" x14ac:dyDescent="0.25">
      <c r="A296" s="61" t="s">
        <v>424</v>
      </c>
      <c r="B296" s="61" t="s">
        <v>424</v>
      </c>
      <c r="C296" s="62"/>
      <c r="D296" s="63"/>
      <c r="E296" s="64"/>
      <c r="F296" s="65"/>
      <c r="G296" s="62"/>
      <c r="H296" s="66"/>
      <c r="I296" s="67"/>
      <c r="J296" s="67"/>
      <c r="K296" s="34" t="s">
        <v>65</v>
      </c>
      <c r="L296" s="74">
        <v>296</v>
      </c>
      <c r="M2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96" s="69"/>
      <c r="O296" s="76" t="s">
        <v>177</v>
      </c>
      <c r="P296" s="76">
        <v>43045.428113425929</v>
      </c>
      <c r="Q296" s="76" t="s">
        <v>2367</v>
      </c>
      <c r="R296" s="76"/>
      <c r="S296" s="76"/>
      <c r="T296" s="76"/>
      <c r="U296" s="76">
        <v>43045.428113425929</v>
      </c>
      <c r="V296" s="77" t="s">
        <v>3678</v>
      </c>
      <c r="W296" s="76"/>
      <c r="X296" s="76"/>
      <c r="Y296" s="80" t="s">
        <v>5678</v>
      </c>
      <c r="Z296" s="76"/>
    </row>
    <row r="297" spans="1:26" x14ac:dyDescent="0.25">
      <c r="A297" s="61" t="s">
        <v>425</v>
      </c>
      <c r="B297" s="61" t="s">
        <v>2019</v>
      </c>
      <c r="C297" s="62"/>
      <c r="D297" s="63"/>
      <c r="E297" s="64"/>
      <c r="F297" s="65"/>
      <c r="G297" s="62"/>
      <c r="H297" s="66"/>
      <c r="I297" s="67"/>
      <c r="J297" s="67"/>
      <c r="K297" s="34" t="s">
        <v>65</v>
      </c>
      <c r="L297" s="74">
        <v>297</v>
      </c>
      <c r="M2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97" s="69"/>
      <c r="O297" s="76" t="s">
        <v>2239</v>
      </c>
      <c r="P297" s="76">
        <v>43045.428136574075</v>
      </c>
      <c r="Q297" s="76" t="s">
        <v>2289</v>
      </c>
      <c r="R297" s="77" t="s">
        <v>3033</v>
      </c>
      <c r="S297" s="76" t="s">
        <v>3219</v>
      </c>
      <c r="T297" s="76" t="s">
        <v>3276</v>
      </c>
      <c r="U297" s="76">
        <v>43045.428136574075</v>
      </c>
      <c r="V297" s="77" t="s">
        <v>3679</v>
      </c>
      <c r="W297" s="76"/>
      <c r="X297" s="76"/>
      <c r="Y297" s="80" t="s">
        <v>5679</v>
      </c>
      <c r="Z297" s="76"/>
    </row>
    <row r="298" spans="1:26" x14ac:dyDescent="0.25">
      <c r="A298" s="61" t="s">
        <v>426</v>
      </c>
      <c r="B298" s="61" t="s">
        <v>1991</v>
      </c>
      <c r="C298" s="62"/>
      <c r="D298" s="63"/>
      <c r="E298" s="64"/>
      <c r="F298" s="65"/>
      <c r="G298" s="62"/>
      <c r="H298" s="66"/>
      <c r="I298" s="67"/>
      <c r="J298" s="67"/>
      <c r="K298" s="34" t="s">
        <v>65</v>
      </c>
      <c r="L298" s="74">
        <v>298</v>
      </c>
      <c r="M2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98" s="69"/>
      <c r="O298" s="76" t="s">
        <v>2239</v>
      </c>
      <c r="P298" s="76">
        <v>43045.428182870368</v>
      </c>
      <c r="Q298" s="76" t="s">
        <v>2249</v>
      </c>
      <c r="R298" s="77" t="s">
        <v>3020</v>
      </c>
      <c r="S298" s="76" t="s">
        <v>3213</v>
      </c>
      <c r="T298" s="76" t="s">
        <v>3261</v>
      </c>
      <c r="U298" s="76">
        <v>43045.428182870368</v>
      </c>
      <c r="V298" s="77" t="s">
        <v>3680</v>
      </c>
      <c r="W298" s="76"/>
      <c r="X298" s="76"/>
      <c r="Y298" s="80" t="s">
        <v>5680</v>
      </c>
      <c r="Z298" s="76"/>
    </row>
    <row r="299" spans="1:26" x14ac:dyDescent="0.25">
      <c r="A299" s="61" t="s">
        <v>427</v>
      </c>
      <c r="B299" s="61" t="s">
        <v>1992</v>
      </c>
      <c r="C299" s="62"/>
      <c r="D299" s="63"/>
      <c r="E299" s="64"/>
      <c r="F299" s="65"/>
      <c r="G299" s="62"/>
      <c r="H299" s="66"/>
      <c r="I299" s="67"/>
      <c r="J299" s="67"/>
      <c r="K299" s="34" t="s">
        <v>65</v>
      </c>
      <c r="L299" s="74">
        <v>299</v>
      </c>
      <c r="M2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99" s="69"/>
      <c r="O299" s="76" t="s">
        <v>2239</v>
      </c>
      <c r="P299" s="76">
        <v>43045.428379629629</v>
      </c>
      <c r="Q299" s="76" t="s">
        <v>2368</v>
      </c>
      <c r="R299" s="77" t="s">
        <v>3029</v>
      </c>
      <c r="S299" s="76" t="s">
        <v>3217</v>
      </c>
      <c r="T299" s="76" t="s">
        <v>3267</v>
      </c>
      <c r="U299" s="76">
        <v>43045.428379629629</v>
      </c>
      <c r="V299" s="77" t="s">
        <v>3681</v>
      </c>
      <c r="W299" s="76"/>
      <c r="X299" s="76"/>
      <c r="Y299" s="80" t="s">
        <v>5681</v>
      </c>
      <c r="Z299" s="76"/>
    </row>
    <row r="300" spans="1:26" x14ac:dyDescent="0.25">
      <c r="A300" s="61" t="s">
        <v>427</v>
      </c>
      <c r="B300" s="61" t="s">
        <v>1985</v>
      </c>
      <c r="C300" s="62"/>
      <c r="D300" s="63"/>
      <c r="E300" s="64"/>
      <c r="F300" s="65"/>
      <c r="G300" s="62"/>
      <c r="H300" s="66"/>
      <c r="I300" s="67"/>
      <c r="J300" s="67"/>
      <c r="K300" s="34" t="s">
        <v>65</v>
      </c>
      <c r="L300" s="74">
        <v>300</v>
      </c>
      <c r="M3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00" s="69"/>
      <c r="O300" s="76" t="s">
        <v>2239</v>
      </c>
      <c r="P300" s="76">
        <v>43045.428379629629</v>
      </c>
      <c r="Q300" s="76" t="s">
        <v>2368</v>
      </c>
      <c r="R300" s="77" t="s">
        <v>3029</v>
      </c>
      <c r="S300" s="76" t="s">
        <v>3217</v>
      </c>
      <c r="T300" s="76" t="s">
        <v>3267</v>
      </c>
      <c r="U300" s="76">
        <v>43045.428379629629</v>
      </c>
      <c r="V300" s="77" t="s">
        <v>3681</v>
      </c>
      <c r="W300" s="76"/>
      <c r="X300" s="76"/>
      <c r="Y300" s="80" t="s">
        <v>5681</v>
      </c>
      <c r="Z300" s="76"/>
    </row>
    <row r="301" spans="1:26" x14ac:dyDescent="0.25">
      <c r="A301" s="61" t="s">
        <v>428</v>
      </c>
      <c r="B301" s="61" t="s">
        <v>2019</v>
      </c>
      <c r="C301" s="62"/>
      <c r="D301" s="63"/>
      <c r="E301" s="64"/>
      <c r="F301" s="65"/>
      <c r="G301" s="62"/>
      <c r="H301" s="66"/>
      <c r="I301" s="67"/>
      <c r="J301" s="67"/>
      <c r="K301" s="34" t="s">
        <v>65</v>
      </c>
      <c r="L301" s="74">
        <v>301</v>
      </c>
      <c r="M3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01" s="69"/>
      <c r="O301" s="76" t="s">
        <v>2239</v>
      </c>
      <c r="P301" s="76">
        <v>43045.428449074076</v>
      </c>
      <c r="Q301" s="76" t="s">
        <v>2289</v>
      </c>
      <c r="R301" s="77" t="s">
        <v>3033</v>
      </c>
      <c r="S301" s="76" t="s">
        <v>3219</v>
      </c>
      <c r="T301" s="76" t="s">
        <v>3276</v>
      </c>
      <c r="U301" s="76">
        <v>43045.428449074076</v>
      </c>
      <c r="V301" s="77" t="s">
        <v>3682</v>
      </c>
      <c r="W301" s="76"/>
      <c r="X301" s="76"/>
      <c r="Y301" s="80" t="s">
        <v>5682</v>
      </c>
      <c r="Z301" s="76"/>
    </row>
    <row r="302" spans="1:26" x14ac:dyDescent="0.25">
      <c r="A302" s="61" t="s">
        <v>429</v>
      </c>
      <c r="B302" s="61" t="s">
        <v>1993</v>
      </c>
      <c r="C302" s="62"/>
      <c r="D302" s="63"/>
      <c r="E302" s="64"/>
      <c r="F302" s="65"/>
      <c r="G302" s="62"/>
      <c r="H302" s="66"/>
      <c r="I302" s="67"/>
      <c r="J302" s="67"/>
      <c r="K302" s="34" t="s">
        <v>65</v>
      </c>
      <c r="L302" s="74">
        <v>302</v>
      </c>
      <c r="M3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02" s="69"/>
      <c r="O302" s="76" t="s">
        <v>2239</v>
      </c>
      <c r="P302" s="76">
        <v>43045.428472222222</v>
      </c>
      <c r="Q302" s="76" t="s">
        <v>2331</v>
      </c>
      <c r="R302" s="76"/>
      <c r="S302" s="76"/>
      <c r="T302" s="76" t="s">
        <v>3261</v>
      </c>
      <c r="U302" s="76">
        <v>43045.428472222222</v>
      </c>
      <c r="V302" s="77" t="s">
        <v>3683</v>
      </c>
      <c r="W302" s="76"/>
      <c r="X302" s="76"/>
      <c r="Y302" s="80" t="s">
        <v>5683</v>
      </c>
      <c r="Z302" s="76"/>
    </row>
    <row r="303" spans="1:26" x14ac:dyDescent="0.25">
      <c r="A303" s="61" t="s">
        <v>430</v>
      </c>
      <c r="B303" s="61" t="s">
        <v>1988</v>
      </c>
      <c r="C303" s="62"/>
      <c r="D303" s="63"/>
      <c r="E303" s="64"/>
      <c r="F303" s="65"/>
      <c r="G303" s="62"/>
      <c r="H303" s="66"/>
      <c r="I303" s="67"/>
      <c r="J303" s="67"/>
      <c r="K303" s="34" t="s">
        <v>65</v>
      </c>
      <c r="L303" s="74">
        <v>303</v>
      </c>
      <c r="M3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03" s="69"/>
      <c r="O303" s="76" t="s">
        <v>2239</v>
      </c>
      <c r="P303" s="76">
        <v>43045.428530092591</v>
      </c>
      <c r="Q303" s="76" t="s">
        <v>2244</v>
      </c>
      <c r="R303" s="77" t="s">
        <v>3019</v>
      </c>
      <c r="S303" s="76" t="s">
        <v>3212</v>
      </c>
      <c r="T303" s="76" t="s">
        <v>3261</v>
      </c>
      <c r="U303" s="76">
        <v>43045.428530092591</v>
      </c>
      <c r="V303" s="77" t="s">
        <v>3684</v>
      </c>
      <c r="W303" s="76"/>
      <c r="X303" s="76"/>
      <c r="Y303" s="80" t="s">
        <v>5684</v>
      </c>
      <c r="Z303" s="76"/>
    </row>
    <row r="304" spans="1:26" x14ac:dyDescent="0.25">
      <c r="A304" s="61" t="s">
        <v>431</v>
      </c>
      <c r="B304" s="61" t="s">
        <v>2019</v>
      </c>
      <c r="C304" s="62"/>
      <c r="D304" s="63"/>
      <c r="E304" s="64"/>
      <c r="F304" s="65"/>
      <c r="G304" s="62"/>
      <c r="H304" s="66"/>
      <c r="I304" s="67"/>
      <c r="J304" s="67"/>
      <c r="K304" s="34" t="s">
        <v>65</v>
      </c>
      <c r="L304" s="74">
        <v>304</v>
      </c>
      <c r="M3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04" s="69"/>
      <c r="O304" s="76" t="s">
        <v>2239</v>
      </c>
      <c r="P304" s="76">
        <v>43045.428530092591</v>
      </c>
      <c r="Q304" s="76" t="s">
        <v>2289</v>
      </c>
      <c r="R304" s="77" t="s">
        <v>3033</v>
      </c>
      <c r="S304" s="76" t="s">
        <v>3219</v>
      </c>
      <c r="T304" s="76" t="s">
        <v>3276</v>
      </c>
      <c r="U304" s="76">
        <v>43045.428530092591</v>
      </c>
      <c r="V304" s="77" t="s">
        <v>3685</v>
      </c>
      <c r="W304" s="76"/>
      <c r="X304" s="76"/>
      <c r="Y304" s="80" t="s">
        <v>5685</v>
      </c>
      <c r="Z304" s="76"/>
    </row>
    <row r="305" spans="1:26" x14ac:dyDescent="0.25">
      <c r="A305" s="61" t="s">
        <v>432</v>
      </c>
      <c r="B305" s="61" t="s">
        <v>2055</v>
      </c>
      <c r="C305" s="62"/>
      <c r="D305" s="63"/>
      <c r="E305" s="64"/>
      <c r="F305" s="65"/>
      <c r="G305" s="62"/>
      <c r="H305" s="66"/>
      <c r="I305" s="67"/>
      <c r="J305" s="67"/>
      <c r="K305" s="34" t="s">
        <v>65</v>
      </c>
      <c r="L305" s="74">
        <v>305</v>
      </c>
      <c r="M3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05" s="69"/>
      <c r="O305" s="76" t="s">
        <v>2239</v>
      </c>
      <c r="P305" s="76">
        <v>43045.428587962961</v>
      </c>
      <c r="Q305" s="76" t="s">
        <v>2369</v>
      </c>
      <c r="R305" s="76"/>
      <c r="S305" s="76"/>
      <c r="T305" s="76" t="s">
        <v>3261</v>
      </c>
      <c r="U305" s="76">
        <v>43045.428587962961</v>
      </c>
      <c r="V305" s="77" t="s">
        <v>3686</v>
      </c>
      <c r="W305" s="76"/>
      <c r="X305" s="76"/>
      <c r="Y305" s="80" t="s">
        <v>5686</v>
      </c>
      <c r="Z305" s="76"/>
    </row>
    <row r="306" spans="1:26" x14ac:dyDescent="0.25">
      <c r="A306" s="61" t="s">
        <v>433</v>
      </c>
      <c r="B306" s="61" t="s">
        <v>2056</v>
      </c>
      <c r="C306" s="62"/>
      <c r="D306" s="63"/>
      <c r="E306" s="64"/>
      <c r="F306" s="65"/>
      <c r="G306" s="62"/>
      <c r="H306" s="66"/>
      <c r="I306" s="67"/>
      <c r="J306" s="67"/>
      <c r="K306" s="34" t="s">
        <v>65</v>
      </c>
      <c r="L306" s="74">
        <v>306</v>
      </c>
      <c r="M3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06" s="69"/>
      <c r="O306" s="76" t="s">
        <v>2240</v>
      </c>
      <c r="P306" s="76">
        <v>43045.428587962961</v>
      </c>
      <c r="Q306" s="76" t="s">
        <v>2370</v>
      </c>
      <c r="R306" s="76"/>
      <c r="S306" s="76"/>
      <c r="T306" s="76" t="s">
        <v>3261</v>
      </c>
      <c r="U306" s="76">
        <v>43045.428587962961</v>
      </c>
      <c r="V306" s="77" t="s">
        <v>3687</v>
      </c>
      <c r="W306" s="76"/>
      <c r="X306" s="76"/>
      <c r="Y306" s="80" t="s">
        <v>5687</v>
      </c>
      <c r="Z306" s="76"/>
    </row>
    <row r="307" spans="1:26" x14ac:dyDescent="0.25">
      <c r="A307" s="61" t="s">
        <v>434</v>
      </c>
      <c r="B307" s="61" t="s">
        <v>2019</v>
      </c>
      <c r="C307" s="62"/>
      <c r="D307" s="63"/>
      <c r="E307" s="64"/>
      <c r="F307" s="65"/>
      <c r="G307" s="62"/>
      <c r="H307" s="66"/>
      <c r="I307" s="67"/>
      <c r="J307" s="67"/>
      <c r="K307" s="34" t="s">
        <v>65</v>
      </c>
      <c r="L307" s="74">
        <v>307</v>
      </c>
      <c r="M3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07" s="69"/>
      <c r="O307" s="76" t="s">
        <v>2239</v>
      </c>
      <c r="P307" s="76">
        <v>43045.428657407407</v>
      </c>
      <c r="Q307" s="76" t="s">
        <v>2289</v>
      </c>
      <c r="R307" s="77" t="s">
        <v>3033</v>
      </c>
      <c r="S307" s="76" t="s">
        <v>3219</v>
      </c>
      <c r="T307" s="76" t="s">
        <v>3276</v>
      </c>
      <c r="U307" s="76">
        <v>43045.428657407407</v>
      </c>
      <c r="V307" s="77" t="s">
        <v>3688</v>
      </c>
      <c r="W307" s="76"/>
      <c r="X307" s="76"/>
      <c r="Y307" s="80" t="s">
        <v>5688</v>
      </c>
      <c r="Z307" s="76"/>
    </row>
    <row r="308" spans="1:26" x14ac:dyDescent="0.25">
      <c r="A308" s="61" t="s">
        <v>435</v>
      </c>
      <c r="B308" s="61" t="s">
        <v>1993</v>
      </c>
      <c r="C308" s="62"/>
      <c r="D308" s="63"/>
      <c r="E308" s="64"/>
      <c r="F308" s="65"/>
      <c r="G308" s="62"/>
      <c r="H308" s="66"/>
      <c r="I308" s="67"/>
      <c r="J308" s="67"/>
      <c r="K308" s="34" t="s">
        <v>65</v>
      </c>
      <c r="L308" s="74">
        <v>308</v>
      </c>
      <c r="M3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08" s="69"/>
      <c r="O308" s="76" t="s">
        <v>2239</v>
      </c>
      <c r="P308" s="76">
        <v>43045.42869212963</v>
      </c>
      <c r="Q308" s="76" t="s">
        <v>2331</v>
      </c>
      <c r="R308" s="76"/>
      <c r="S308" s="76"/>
      <c r="T308" s="76" t="s">
        <v>3261</v>
      </c>
      <c r="U308" s="76">
        <v>43045.42869212963</v>
      </c>
      <c r="V308" s="77" t="s">
        <v>3689</v>
      </c>
      <c r="W308" s="76"/>
      <c r="X308" s="76"/>
      <c r="Y308" s="80" t="s">
        <v>5689</v>
      </c>
      <c r="Z308" s="76"/>
    </row>
    <row r="309" spans="1:26" x14ac:dyDescent="0.25">
      <c r="A309" s="61" t="s">
        <v>436</v>
      </c>
      <c r="B309" s="61" t="s">
        <v>2006</v>
      </c>
      <c r="C309" s="62"/>
      <c r="D309" s="63"/>
      <c r="E309" s="64"/>
      <c r="F309" s="65"/>
      <c r="G309" s="62"/>
      <c r="H309" s="66"/>
      <c r="I309" s="67"/>
      <c r="J309" s="67"/>
      <c r="K309" s="34" t="s">
        <v>65</v>
      </c>
      <c r="L309" s="74">
        <v>309</v>
      </c>
      <c r="M3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09" s="69"/>
      <c r="O309" s="76" t="s">
        <v>2239</v>
      </c>
      <c r="P309" s="76">
        <v>43045.419432870367</v>
      </c>
      <c r="Q309" s="76" t="s">
        <v>2273</v>
      </c>
      <c r="R309" s="76"/>
      <c r="S309" s="76"/>
      <c r="T309" s="76" t="s">
        <v>3272</v>
      </c>
      <c r="U309" s="76">
        <v>43045.419432870367</v>
      </c>
      <c r="V309" s="77" t="s">
        <v>3690</v>
      </c>
      <c r="W309" s="76"/>
      <c r="X309" s="76"/>
      <c r="Y309" s="80" t="s">
        <v>5690</v>
      </c>
      <c r="Z309" s="76"/>
    </row>
    <row r="310" spans="1:26" x14ac:dyDescent="0.25">
      <c r="A310" s="61" t="s">
        <v>436</v>
      </c>
      <c r="B310" s="61" t="s">
        <v>2057</v>
      </c>
      <c r="C310" s="62"/>
      <c r="D310" s="63"/>
      <c r="E310" s="64"/>
      <c r="F310" s="65"/>
      <c r="G310" s="62"/>
      <c r="H310" s="66"/>
      <c r="I310" s="67"/>
      <c r="J310" s="67"/>
      <c r="K310" s="34" t="s">
        <v>65</v>
      </c>
      <c r="L310" s="74">
        <v>310</v>
      </c>
      <c r="M3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10" s="69"/>
      <c r="O310" s="76" t="s">
        <v>2239</v>
      </c>
      <c r="P310" s="76">
        <v>43045.420844907407</v>
      </c>
      <c r="Q310" s="76" t="s">
        <v>2371</v>
      </c>
      <c r="R310" s="76"/>
      <c r="S310" s="76"/>
      <c r="T310" s="76" t="s">
        <v>3261</v>
      </c>
      <c r="U310" s="76">
        <v>43045.420844907407</v>
      </c>
      <c r="V310" s="77" t="s">
        <v>3691</v>
      </c>
      <c r="W310" s="76"/>
      <c r="X310" s="76"/>
      <c r="Y310" s="80" t="s">
        <v>5691</v>
      </c>
      <c r="Z310" s="76"/>
    </row>
    <row r="311" spans="1:26" x14ac:dyDescent="0.25">
      <c r="A311" s="61" t="s">
        <v>436</v>
      </c>
      <c r="B311" s="61" t="s">
        <v>2032</v>
      </c>
      <c r="C311" s="62"/>
      <c r="D311" s="63"/>
      <c r="E311" s="64"/>
      <c r="F311" s="65"/>
      <c r="G311" s="62"/>
      <c r="H311" s="66"/>
      <c r="I311" s="67"/>
      <c r="J311" s="67"/>
      <c r="K311" s="34" t="s">
        <v>65</v>
      </c>
      <c r="L311" s="74">
        <v>311</v>
      </c>
      <c r="M3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11" s="69"/>
      <c r="O311" s="76" t="s">
        <v>2239</v>
      </c>
      <c r="P311" s="76">
        <v>43045.427939814814</v>
      </c>
      <c r="Q311" s="76" t="s">
        <v>2372</v>
      </c>
      <c r="R311" s="76"/>
      <c r="S311" s="76"/>
      <c r="T311" s="76" t="s">
        <v>3296</v>
      </c>
      <c r="U311" s="76">
        <v>43045.427939814814</v>
      </c>
      <c r="V311" s="77" t="s">
        <v>3692</v>
      </c>
      <c r="W311" s="76"/>
      <c r="X311" s="76"/>
      <c r="Y311" s="80" t="s">
        <v>5692</v>
      </c>
      <c r="Z311" s="76"/>
    </row>
    <row r="312" spans="1:26" x14ac:dyDescent="0.25">
      <c r="A312" s="61" t="s">
        <v>436</v>
      </c>
      <c r="B312" s="61" t="s">
        <v>2058</v>
      </c>
      <c r="C312" s="62"/>
      <c r="D312" s="63"/>
      <c r="E312" s="64"/>
      <c r="F312" s="65"/>
      <c r="G312" s="62"/>
      <c r="H312" s="66"/>
      <c r="I312" s="67"/>
      <c r="J312" s="67"/>
      <c r="K312" s="34" t="s">
        <v>65</v>
      </c>
      <c r="L312" s="74">
        <v>312</v>
      </c>
      <c r="M3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12" s="69"/>
      <c r="O312" s="76" t="s">
        <v>2239</v>
      </c>
      <c r="P312" s="76">
        <v>43045.427939814814</v>
      </c>
      <c r="Q312" s="76" t="s">
        <v>2372</v>
      </c>
      <c r="R312" s="76"/>
      <c r="S312" s="76"/>
      <c r="T312" s="76" t="s">
        <v>3296</v>
      </c>
      <c r="U312" s="76">
        <v>43045.427939814814</v>
      </c>
      <c r="V312" s="77" t="s">
        <v>3692</v>
      </c>
      <c r="W312" s="76"/>
      <c r="X312" s="76"/>
      <c r="Y312" s="80" t="s">
        <v>5692</v>
      </c>
      <c r="Z312" s="76"/>
    </row>
    <row r="313" spans="1:26" x14ac:dyDescent="0.25">
      <c r="A313" s="61" t="s">
        <v>436</v>
      </c>
      <c r="B313" s="61" t="s">
        <v>2032</v>
      </c>
      <c r="C313" s="62"/>
      <c r="D313" s="63"/>
      <c r="E313" s="64"/>
      <c r="F313" s="65"/>
      <c r="G313" s="62"/>
      <c r="H313" s="66"/>
      <c r="I313" s="67"/>
      <c r="J313" s="67"/>
      <c r="K313" s="34" t="s">
        <v>65</v>
      </c>
      <c r="L313" s="74">
        <v>313</v>
      </c>
      <c r="M3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13" s="69"/>
      <c r="O313" s="76" t="s">
        <v>2239</v>
      </c>
      <c r="P313" s="76">
        <v>43045.428761574076</v>
      </c>
      <c r="Q313" s="76" t="s">
        <v>2373</v>
      </c>
      <c r="R313" s="76"/>
      <c r="S313" s="76"/>
      <c r="T313" s="76"/>
      <c r="U313" s="76">
        <v>43045.428761574076</v>
      </c>
      <c r="V313" s="77" t="s">
        <v>3693</v>
      </c>
      <c r="W313" s="76"/>
      <c r="X313" s="76"/>
      <c r="Y313" s="80" t="s">
        <v>5693</v>
      </c>
      <c r="Z313" s="76"/>
    </row>
    <row r="314" spans="1:26" x14ac:dyDescent="0.25">
      <c r="A314" s="61" t="s">
        <v>436</v>
      </c>
      <c r="B314" s="61" t="s">
        <v>2059</v>
      </c>
      <c r="C314" s="62"/>
      <c r="D314" s="63"/>
      <c r="E314" s="64"/>
      <c r="F314" s="65"/>
      <c r="G314" s="62"/>
      <c r="H314" s="66"/>
      <c r="I314" s="67"/>
      <c r="J314" s="67"/>
      <c r="K314" s="34" t="s">
        <v>65</v>
      </c>
      <c r="L314" s="74">
        <v>314</v>
      </c>
      <c r="M3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14" s="69"/>
      <c r="O314" s="76" t="s">
        <v>2239</v>
      </c>
      <c r="P314" s="76">
        <v>43045.428761574076</v>
      </c>
      <c r="Q314" s="76" t="s">
        <v>2373</v>
      </c>
      <c r="R314" s="76"/>
      <c r="S314" s="76"/>
      <c r="T314" s="76"/>
      <c r="U314" s="76">
        <v>43045.428761574076</v>
      </c>
      <c r="V314" s="77" t="s">
        <v>3693</v>
      </c>
      <c r="W314" s="76"/>
      <c r="X314" s="76"/>
      <c r="Y314" s="80" t="s">
        <v>5693</v>
      </c>
      <c r="Z314" s="76"/>
    </row>
    <row r="315" spans="1:26" x14ac:dyDescent="0.25">
      <c r="A315" s="61" t="s">
        <v>437</v>
      </c>
      <c r="B315" s="61" t="s">
        <v>2009</v>
      </c>
      <c r="C315" s="62"/>
      <c r="D315" s="63"/>
      <c r="E315" s="64"/>
      <c r="F315" s="65"/>
      <c r="G315" s="62"/>
      <c r="H315" s="66"/>
      <c r="I315" s="67"/>
      <c r="J315" s="67"/>
      <c r="K315" s="34" t="s">
        <v>65</v>
      </c>
      <c r="L315" s="74">
        <v>315</v>
      </c>
      <c r="M3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15" s="69"/>
      <c r="O315" s="76" t="s">
        <v>2239</v>
      </c>
      <c r="P315" s="76">
        <v>43045.428807870368</v>
      </c>
      <c r="Q315" s="76" t="s">
        <v>2277</v>
      </c>
      <c r="R315" s="76"/>
      <c r="S315" s="76"/>
      <c r="T315" s="76" t="s">
        <v>3261</v>
      </c>
      <c r="U315" s="76">
        <v>43045.428807870368</v>
      </c>
      <c r="V315" s="77" t="s">
        <v>3694</v>
      </c>
      <c r="W315" s="76"/>
      <c r="X315" s="76"/>
      <c r="Y315" s="80" t="s">
        <v>5694</v>
      </c>
      <c r="Z315" s="76"/>
    </row>
    <row r="316" spans="1:26" x14ac:dyDescent="0.25">
      <c r="A316" s="61" t="s">
        <v>438</v>
      </c>
      <c r="B316" s="61" t="s">
        <v>1988</v>
      </c>
      <c r="C316" s="62"/>
      <c r="D316" s="63"/>
      <c r="E316" s="64"/>
      <c r="F316" s="65"/>
      <c r="G316" s="62"/>
      <c r="H316" s="66"/>
      <c r="I316" s="67"/>
      <c r="J316" s="67"/>
      <c r="K316" s="34" t="s">
        <v>65</v>
      </c>
      <c r="L316" s="74">
        <v>316</v>
      </c>
      <c r="M3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16" s="69"/>
      <c r="O316" s="76" t="s">
        <v>2239</v>
      </c>
      <c r="P316" s="76">
        <v>43045.428819444445</v>
      </c>
      <c r="Q316" s="76" t="s">
        <v>2244</v>
      </c>
      <c r="R316" s="77" t="s">
        <v>3019</v>
      </c>
      <c r="S316" s="76" t="s">
        <v>3212</v>
      </c>
      <c r="T316" s="76" t="s">
        <v>3261</v>
      </c>
      <c r="U316" s="76">
        <v>43045.428819444445</v>
      </c>
      <c r="V316" s="77" t="s">
        <v>3695</v>
      </c>
      <c r="W316" s="76"/>
      <c r="X316" s="76"/>
      <c r="Y316" s="80" t="s">
        <v>5695</v>
      </c>
      <c r="Z316" s="76"/>
    </row>
    <row r="317" spans="1:26" x14ac:dyDescent="0.25">
      <c r="A317" s="61" t="s">
        <v>439</v>
      </c>
      <c r="B317" s="61" t="s">
        <v>2029</v>
      </c>
      <c r="C317" s="62"/>
      <c r="D317" s="63"/>
      <c r="E317" s="64"/>
      <c r="F317" s="65"/>
      <c r="G317" s="62"/>
      <c r="H317" s="66"/>
      <c r="I317" s="67"/>
      <c r="J317" s="67"/>
      <c r="K317" s="34" t="s">
        <v>65</v>
      </c>
      <c r="L317" s="74">
        <v>317</v>
      </c>
      <c r="M3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17" s="69"/>
      <c r="O317" s="76" t="s">
        <v>2239</v>
      </c>
      <c r="P317" s="76">
        <v>43045.428865740738</v>
      </c>
      <c r="Q317" s="76" t="s">
        <v>2308</v>
      </c>
      <c r="R317" s="76"/>
      <c r="S317" s="76"/>
      <c r="T317" s="76" t="s">
        <v>3261</v>
      </c>
      <c r="U317" s="76">
        <v>43045.428865740738</v>
      </c>
      <c r="V317" s="77" t="s">
        <v>3696</v>
      </c>
      <c r="W317" s="76"/>
      <c r="X317" s="76"/>
      <c r="Y317" s="80" t="s">
        <v>5696</v>
      </c>
      <c r="Z317" s="76"/>
    </row>
    <row r="318" spans="1:26" x14ac:dyDescent="0.25">
      <c r="A318" s="61" t="s">
        <v>440</v>
      </c>
      <c r="B318" s="61" t="s">
        <v>440</v>
      </c>
      <c r="C318" s="62"/>
      <c r="D318" s="63"/>
      <c r="E318" s="64"/>
      <c r="F318" s="65"/>
      <c r="G318" s="62"/>
      <c r="H318" s="66"/>
      <c r="I318" s="67"/>
      <c r="J318" s="67"/>
      <c r="K318" s="34" t="s">
        <v>65</v>
      </c>
      <c r="L318" s="74">
        <v>318</v>
      </c>
      <c r="M3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18" s="69"/>
      <c r="O318" s="76" t="s">
        <v>177</v>
      </c>
      <c r="P318" s="76">
        <v>43045.429016203707</v>
      </c>
      <c r="Q318" s="76" t="s">
        <v>2374</v>
      </c>
      <c r="R318" s="76" t="s">
        <v>3054</v>
      </c>
      <c r="S318" s="76" t="s">
        <v>3222</v>
      </c>
      <c r="T318" s="76" t="s">
        <v>3261</v>
      </c>
      <c r="U318" s="76">
        <v>43045.429016203707</v>
      </c>
      <c r="V318" s="77" t="s">
        <v>3697</v>
      </c>
      <c r="W318" s="76"/>
      <c r="X318" s="76"/>
      <c r="Y318" s="80" t="s">
        <v>5697</v>
      </c>
      <c r="Z318" s="76"/>
    </row>
    <row r="319" spans="1:26" x14ac:dyDescent="0.25">
      <c r="A319" s="61" t="s">
        <v>441</v>
      </c>
      <c r="B319" s="61" t="s">
        <v>441</v>
      </c>
      <c r="C319" s="62"/>
      <c r="D319" s="63"/>
      <c r="E319" s="64"/>
      <c r="F319" s="65"/>
      <c r="G319" s="62"/>
      <c r="H319" s="66"/>
      <c r="I319" s="67"/>
      <c r="J319" s="67"/>
      <c r="K319" s="34" t="s">
        <v>65</v>
      </c>
      <c r="L319" s="74">
        <v>319</v>
      </c>
      <c r="M3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19" s="69"/>
      <c r="O319" s="76" t="s">
        <v>177</v>
      </c>
      <c r="P319" s="76">
        <v>43045.429039351853</v>
      </c>
      <c r="Q319" s="76" t="s">
        <v>2375</v>
      </c>
      <c r="R319" s="76"/>
      <c r="S319" s="76"/>
      <c r="T319" s="76" t="s">
        <v>3261</v>
      </c>
      <c r="U319" s="76">
        <v>43045.429039351853</v>
      </c>
      <c r="V319" s="77" t="s">
        <v>3698</v>
      </c>
      <c r="W319" s="76"/>
      <c r="X319" s="76"/>
      <c r="Y319" s="80" t="s">
        <v>5698</v>
      </c>
      <c r="Z319" s="76"/>
    </row>
    <row r="320" spans="1:26" x14ac:dyDescent="0.25">
      <c r="A320" s="61" t="s">
        <v>442</v>
      </c>
      <c r="B320" s="61" t="s">
        <v>442</v>
      </c>
      <c r="C320" s="62"/>
      <c r="D320" s="63"/>
      <c r="E320" s="64"/>
      <c r="F320" s="65"/>
      <c r="G320" s="62"/>
      <c r="H320" s="66"/>
      <c r="I320" s="67"/>
      <c r="J320" s="67"/>
      <c r="K320" s="34" t="s">
        <v>65</v>
      </c>
      <c r="L320" s="74">
        <v>320</v>
      </c>
      <c r="M3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20" s="69"/>
      <c r="O320" s="76" t="s">
        <v>177</v>
      </c>
      <c r="P320" s="76">
        <v>43045.429050925923</v>
      </c>
      <c r="Q320" s="76" t="s">
        <v>2376</v>
      </c>
      <c r="R320" s="76"/>
      <c r="S320" s="76"/>
      <c r="T320" s="76" t="s">
        <v>3261</v>
      </c>
      <c r="U320" s="76">
        <v>43045.429050925923</v>
      </c>
      <c r="V320" s="77" t="s">
        <v>3699</v>
      </c>
      <c r="W320" s="76"/>
      <c r="X320" s="76"/>
      <c r="Y320" s="80" t="s">
        <v>5699</v>
      </c>
      <c r="Z320" s="76"/>
    </row>
    <row r="321" spans="1:26" x14ac:dyDescent="0.25">
      <c r="A321" s="61" t="s">
        <v>443</v>
      </c>
      <c r="B321" s="61" t="s">
        <v>2056</v>
      </c>
      <c r="C321" s="62"/>
      <c r="D321" s="63"/>
      <c r="E321" s="64"/>
      <c r="F321" s="65"/>
      <c r="G321" s="62"/>
      <c r="H321" s="66"/>
      <c r="I321" s="67"/>
      <c r="J321" s="67"/>
      <c r="K321" s="34" t="s">
        <v>65</v>
      </c>
      <c r="L321" s="74">
        <v>321</v>
      </c>
      <c r="M3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21" s="69"/>
      <c r="O321" s="76" t="s">
        <v>2239</v>
      </c>
      <c r="P321" s="76">
        <v>43045.411319444444</v>
      </c>
      <c r="Q321" s="76" t="s">
        <v>2377</v>
      </c>
      <c r="R321" s="76"/>
      <c r="S321" s="76"/>
      <c r="T321" s="76" t="s">
        <v>3261</v>
      </c>
      <c r="U321" s="76">
        <v>43045.411319444444</v>
      </c>
      <c r="V321" s="77" t="s">
        <v>3700</v>
      </c>
      <c r="W321" s="76"/>
      <c r="X321" s="76"/>
      <c r="Y321" s="80" t="s">
        <v>5700</v>
      </c>
      <c r="Z321" s="76"/>
    </row>
    <row r="322" spans="1:26" x14ac:dyDescent="0.25">
      <c r="A322" s="61" t="s">
        <v>443</v>
      </c>
      <c r="B322" s="61" t="s">
        <v>2047</v>
      </c>
      <c r="C322" s="62"/>
      <c r="D322" s="63"/>
      <c r="E322" s="64"/>
      <c r="F322" s="65"/>
      <c r="G322" s="62"/>
      <c r="H322" s="66"/>
      <c r="I322" s="67"/>
      <c r="J322" s="67"/>
      <c r="K322" s="34" t="s">
        <v>65</v>
      </c>
      <c r="L322" s="74">
        <v>322</v>
      </c>
      <c r="M3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22" s="69"/>
      <c r="O322" s="76" t="s">
        <v>2239</v>
      </c>
      <c r="P322" s="76">
        <v>43045.411319444444</v>
      </c>
      <c r="Q322" s="76" t="s">
        <v>2377</v>
      </c>
      <c r="R322" s="76"/>
      <c r="S322" s="76"/>
      <c r="T322" s="76" t="s">
        <v>3261</v>
      </c>
      <c r="U322" s="76">
        <v>43045.411319444444</v>
      </c>
      <c r="V322" s="77" t="s">
        <v>3700</v>
      </c>
      <c r="W322" s="76"/>
      <c r="X322" s="76"/>
      <c r="Y322" s="80" t="s">
        <v>5700</v>
      </c>
      <c r="Z322" s="76"/>
    </row>
    <row r="323" spans="1:26" x14ac:dyDescent="0.25">
      <c r="A323" s="61" t="s">
        <v>443</v>
      </c>
      <c r="B323" s="61" t="s">
        <v>2032</v>
      </c>
      <c r="C323" s="62"/>
      <c r="D323" s="63"/>
      <c r="E323" s="64"/>
      <c r="F323" s="65"/>
      <c r="G323" s="62"/>
      <c r="H323" s="66"/>
      <c r="I323" s="67"/>
      <c r="J323" s="67"/>
      <c r="K323" s="34" t="s">
        <v>65</v>
      </c>
      <c r="L323" s="74">
        <v>323</v>
      </c>
      <c r="M3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23" s="69"/>
      <c r="O323" s="76" t="s">
        <v>2239</v>
      </c>
      <c r="P323" s="76">
        <v>43045.411319444444</v>
      </c>
      <c r="Q323" s="76" t="s">
        <v>2377</v>
      </c>
      <c r="R323" s="76"/>
      <c r="S323" s="76"/>
      <c r="T323" s="76" t="s">
        <v>3261</v>
      </c>
      <c r="U323" s="76">
        <v>43045.411319444444</v>
      </c>
      <c r="V323" s="77" t="s">
        <v>3700</v>
      </c>
      <c r="W323" s="76"/>
      <c r="X323" s="76"/>
      <c r="Y323" s="80" t="s">
        <v>5700</v>
      </c>
      <c r="Z323" s="76"/>
    </row>
    <row r="324" spans="1:26" x14ac:dyDescent="0.25">
      <c r="A324" s="61" t="s">
        <v>443</v>
      </c>
      <c r="B324" s="61" t="s">
        <v>444</v>
      </c>
      <c r="C324" s="62"/>
      <c r="D324" s="63"/>
      <c r="E324" s="64"/>
      <c r="F324" s="65"/>
      <c r="G324" s="62"/>
      <c r="H324" s="66"/>
      <c r="I324" s="67"/>
      <c r="J324" s="67"/>
      <c r="K324" s="34" t="s">
        <v>66</v>
      </c>
      <c r="L324" s="74">
        <v>324</v>
      </c>
      <c r="M3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24" s="69"/>
      <c r="O324" s="76" t="s">
        <v>2239</v>
      </c>
      <c r="P324" s="76">
        <v>43045.411319444444</v>
      </c>
      <c r="Q324" s="76" t="s">
        <v>2377</v>
      </c>
      <c r="R324" s="76"/>
      <c r="S324" s="76"/>
      <c r="T324" s="76" t="s">
        <v>3261</v>
      </c>
      <c r="U324" s="76">
        <v>43045.411319444444</v>
      </c>
      <c r="V324" s="77" t="s">
        <v>3700</v>
      </c>
      <c r="W324" s="76"/>
      <c r="X324" s="76"/>
      <c r="Y324" s="80" t="s">
        <v>5700</v>
      </c>
      <c r="Z324" s="76"/>
    </row>
    <row r="325" spans="1:26" x14ac:dyDescent="0.25">
      <c r="A325" s="61" t="s">
        <v>444</v>
      </c>
      <c r="B325" s="61" t="s">
        <v>443</v>
      </c>
      <c r="C325" s="62"/>
      <c r="D325" s="63"/>
      <c r="E325" s="64"/>
      <c r="F325" s="65"/>
      <c r="G325" s="62"/>
      <c r="H325" s="66"/>
      <c r="I325" s="67"/>
      <c r="J325" s="67"/>
      <c r="K325" s="34" t="s">
        <v>66</v>
      </c>
      <c r="L325" s="74">
        <v>325</v>
      </c>
      <c r="M3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25" s="69"/>
      <c r="O325" s="76" t="s">
        <v>2240</v>
      </c>
      <c r="P325" s="76">
        <v>43045.410601851851</v>
      </c>
      <c r="Q325" s="76" t="s">
        <v>2378</v>
      </c>
      <c r="R325" s="76"/>
      <c r="S325" s="76"/>
      <c r="T325" s="76" t="s">
        <v>3261</v>
      </c>
      <c r="U325" s="76">
        <v>43045.410601851851</v>
      </c>
      <c r="V325" s="77" t="s">
        <v>3701</v>
      </c>
      <c r="W325" s="76"/>
      <c r="X325" s="76"/>
      <c r="Y325" s="80" t="s">
        <v>5701</v>
      </c>
      <c r="Z325" s="80" t="s">
        <v>7427</v>
      </c>
    </row>
    <row r="326" spans="1:26" x14ac:dyDescent="0.25">
      <c r="A326" s="61" t="s">
        <v>445</v>
      </c>
      <c r="B326" s="61" t="s">
        <v>1991</v>
      </c>
      <c r="C326" s="62"/>
      <c r="D326" s="63"/>
      <c r="E326" s="64"/>
      <c r="F326" s="65"/>
      <c r="G326" s="62"/>
      <c r="H326" s="66"/>
      <c r="I326" s="67"/>
      <c r="J326" s="67"/>
      <c r="K326" s="34" t="s">
        <v>65</v>
      </c>
      <c r="L326" s="74">
        <v>326</v>
      </c>
      <c r="M3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26" s="69"/>
      <c r="O326" s="76" t="s">
        <v>2239</v>
      </c>
      <c r="P326" s="76">
        <v>43045.429386574076</v>
      </c>
      <c r="Q326" s="76" t="s">
        <v>2249</v>
      </c>
      <c r="R326" s="77" t="s">
        <v>3020</v>
      </c>
      <c r="S326" s="76" t="s">
        <v>3213</v>
      </c>
      <c r="T326" s="76" t="s">
        <v>3261</v>
      </c>
      <c r="U326" s="76">
        <v>43045.429386574076</v>
      </c>
      <c r="V326" s="77" t="s">
        <v>3702</v>
      </c>
      <c r="W326" s="76"/>
      <c r="X326" s="76"/>
      <c r="Y326" s="80" t="s">
        <v>5702</v>
      </c>
      <c r="Z326" s="76"/>
    </row>
    <row r="327" spans="1:26" x14ac:dyDescent="0.25">
      <c r="A327" s="61" t="s">
        <v>445</v>
      </c>
      <c r="B327" s="61" t="s">
        <v>1991</v>
      </c>
      <c r="C327" s="62"/>
      <c r="D327" s="63"/>
      <c r="E327" s="64"/>
      <c r="F327" s="65"/>
      <c r="G327" s="62"/>
      <c r="H327" s="66"/>
      <c r="I327" s="67"/>
      <c r="J327" s="67"/>
      <c r="K327" s="34" t="s">
        <v>65</v>
      </c>
      <c r="L327" s="74">
        <v>327</v>
      </c>
      <c r="M3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27" s="69"/>
      <c r="O327" s="76" t="s">
        <v>2239</v>
      </c>
      <c r="P327" s="76">
        <v>43045.429456018515</v>
      </c>
      <c r="Q327" s="76" t="s">
        <v>2251</v>
      </c>
      <c r="R327" s="77" t="s">
        <v>3022</v>
      </c>
      <c r="S327" s="76" t="s">
        <v>3213</v>
      </c>
      <c r="T327" s="76" t="s">
        <v>3261</v>
      </c>
      <c r="U327" s="76">
        <v>43045.429456018515</v>
      </c>
      <c r="V327" s="77" t="s">
        <v>3703</v>
      </c>
      <c r="W327" s="76"/>
      <c r="X327" s="76"/>
      <c r="Y327" s="80" t="s">
        <v>5703</v>
      </c>
      <c r="Z327" s="76"/>
    </row>
    <row r="328" spans="1:26" x14ac:dyDescent="0.25">
      <c r="A328" s="61" t="s">
        <v>446</v>
      </c>
      <c r="B328" s="61" t="s">
        <v>1991</v>
      </c>
      <c r="C328" s="62"/>
      <c r="D328" s="63"/>
      <c r="E328" s="64"/>
      <c r="F328" s="65"/>
      <c r="G328" s="62"/>
      <c r="H328" s="66"/>
      <c r="I328" s="67"/>
      <c r="J328" s="67"/>
      <c r="K328" s="34" t="s">
        <v>65</v>
      </c>
      <c r="L328" s="74">
        <v>328</v>
      </c>
      <c r="M3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28" s="69"/>
      <c r="O328" s="76" t="s">
        <v>2239</v>
      </c>
      <c r="P328" s="76">
        <v>43045.429537037038</v>
      </c>
      <c r="Q328" s="76" t="s">
        <v>2249</v>
      </c>
      <c r="R328" s="77" t="s">
        <v>3020</v>
      </c>
      <c r="S328" s="76" t="s">
        <v>3213</v>
      </c>
      <c r="T328" s="76" t="s">
        <v>3261</v>
      </c>
      <c r="U328" s="76">
        <v>43045.429537037038</v>
      </c>
      <c r="V328" s="77" t="s">
        <v>3704</v>
      </c>
      <c r="W328" s="76"/>
      <c r="X328" s="76"/>
      <c r="Y328" s="80" t="s">
        <v>5704</v>
      </c>
      <c r="Z328" s="76"/>
    </row>
    <row r="329" spans="1:26" x14ac:dyDescent="0.25">
      <c r="A329" s="61" t="s">
        <v>447</v>
      </c>
      <c r="B329" s="61" t="s">
        <v>444</v>
      </c>
      <c r="C329" s="62"/>
      <c r="D329" s="63"/>
      <c r="E329" s="64"/>
      <c r="F329" s="65"/>
      <c r="G329" s="62"/>
      <c r="H329" s="66"/>
      <c r="I329" s="67"/>
      <c r="J329" s="67"/>
      <c r="K329" s="34" t="s">
        <v>65</v>
      </c>
      <c r="L329" s="74">
        <v>329</v>
      </c>
      <c r="M3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29" s="69"/>
      <c r="O329" s="76" t="s">
        <v>2239</v>
      </c>
      <c r="P329" s="76">
        <v>43045.429571759261</v>
      </c>
      <c r="Q329" s="76" t="s">
        <v>2379</v>
      </c>
      <c r="R329" s="76"/>
      <c r="S329" s="76"/>
      <c r="T329" s="76" t="s">
        <v>3261</v>
      </c>
      <c r="U329" s="76">
        <v>43045.429571759261</v>
      </c>
      <c r="V329" s="77" t="s">
        <v>3705</v>
      </c>
      <c r="W329" s="76"/>
      <c r="X329" s="76"/>
      <c r="Y329" s="80" t="s">
        <v>5705</v>
      </c>
      <c r="Z329" s="76"/>
    </row>
    <row r="330" spans="1:26" x14ac:dyDescent="0.25">
      <c r="A330" s="61" t="s">
        <v>448</v>
      </c>
      <c r="B330" s="61" t="s">
        <v>448</v>
      </c>
      <c r="C330" s="62"/>
      <c r="D330" s="63"/>
      <c r="E330" s="64"/>
      <c r="F330" s="65"/>
      <c r="G330" s="62"/>
      <c r="H330" s="66"/>
      <c r="I330" s="67"/>
      <c r="J330" s="67"/>
      <c r="K330" s="34" t="s">
        <v>65</v>
      </c>
      <c r="L330" s="74">
        <v>330</v>
      </c>
      <c r="M3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30" s="69"/>
      <c r="O330" s="76" t="s">
        <v>177</v>
      </c>
      <c r="P330" s="76">
        <v>43045.429618055554</v>
      </c>
      <c r="Q330" s="76" t="s">
        <v>2380</v>
      </c>
      <c r="R330" s="76"/>
      <c r="S330" s="76"/>
      <c r="T330" s="76" t="s">
        <v>3261</v>
      </c>
      <c r="U330" s="76">
        <v>43045.429618055554</v>
      </c>
      <c r="V330" s="77" t="s">
        <v>3706</v>
      </c>
      <c r="W330" s="76"/>
      <c r="X330" s="76"/>
      <c r="Y330" s="80" t="s">
        <v>5706</v>
      </c>
      <c r="Z330" s="76"/>
    </row>
    <row r="331" spans="1:26" x14ac:dyDescent="0.25">
      <c r="A331" s="61" t="s">
        <v>449</v>
      </c>
      <c r="B331" s="61" t="s">
        <v>1986</v>
      </c>
      <c r="C331" s="62"/>
      <c r="D331" s="63"/>
      <c r="E331" s="64"/>
      <c r="F331" s="65"/>
      <c r="G331" s="62"/>
      <c r="H331" s="66"/>
      <c r="I331" s="67"/>
      <c r="J331" s="67"/>
      <c r="K331" s="34" t="s">
        <v>65</v>
      </c>
      <c r="L331" s="74">
        <v>331</v>
      </c>
      <c r="M3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31" s="69"/>
      <c r="O331" s="76" t="s">
        <v>2239</v>
      </c>
      <c r="P331" s="76">
        <v>43045.429675925923</v>
      </c>
      <c r="Q331" s="76" t="s">
        <v>2241</v>
      </c>
      <c r="R331" s="76"/>
      <c r="S331" s="76"/>
      <c r="T331" s="76" t="s">
        <v>3261</v>
      </c>
      <c r="U331" s="76">
        <v>43045.429675925923</v>
      </c>
      <c r="V331" s="77" t="s">
        <v>3707</v>
      </c>
      <c r="W331" s="76"/>
      <c r="X331" s="76"/>
      <c r="Y331" s="80" t="s">
        <v>5707</v>
      </c>
      <c r="Z331" s="76"/>
    </row>
    <row r="332" spans="1:26" x14ac:dyDescent="0.25">
      <c r="A332" s="61" t="s">
        <v>450</v>
      </c>
      <c r="B332" s="61" t="s">
        <v>2007</v>
      </c>
      <c r="C332" s="62"/>
      <c r="D332" s="63"/>
      <c r="E332" s="64"/>
      <c r="F332" s="65"/>
      <c r="G332" s="62"/>
      <c r="H332" s="66"/>
      <c r="I332" s="67"/>
      <c r="J332" s="67"/>
      <c r="K332" s="34" t="s">
        <v>65</v>
      </c>
      <c r="L332" s="74">
        <v>332</v>
      </c>
      <c r="M3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32" s="69"/>
      <c r="O332" s="76" t="s">
        <v>2239</v>
      </c>
      <c r="P332" s="76">
        <v>43045.429710648146</v>
      </c>
      <c r="Q332" s="76" t="s">
        <v>2381</v>
      </c>
      <c r="R332" s="77" t="s">
        <v>3028</v>
      </c>
      <c r="S332" s="76" t="s">
        <v>3215</v>
      </c>
      <c r="T332" s="76" t="s">
        <v>3273</v>
      </c>
      <c r="U332" s="76">
        <v>43045.429710648146</v>
      </c>
      <c r="V332" s="77" t="s">
        <v>3708</v>
      </c>
      <c r="W332" s="76"/>
      <c r="X332" s="76"/>
      <c r="Y332" s="80" t="s">
        <v>5708</v>
      </c>
      <c r="Z332" s="76"/>
    </row>
    <row r="333" spans="1:26" x14ac:dyDescent="0.25">
      <c r="A333" s="61" t="s">
        <v>451</v>
      </c>
      <c r="B333" s="61" t="s">
        <v>2060</v>
      </c>
      <c r="C333" s="62"/>
      <c r="D333" s="63"/>
      <c r="E333" s="64"/>
      <c r="F333" s="65"/>
      <c r="G333" s="62"/>
      <c r="H333" s="66"/>
      <c r="I333" s="67"/>
      <c r="J333" s="67"/>
      <c r="K333" s="34" t="s">
        <v>65</v>
      </c>
      <c r="L333" s="74">
        <v>333</v>
      </c>
      <c r="M3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33" s="69"/>
      <c r="O333" s="76" t="s">
        <v>2239</v>
      </c>
      <c r="P333" s="76">
        <v>43045.429768518516</v>
      </c>
      <c r="Q333" s="76" t="s">
        <v>2382</v>
      </c>
      <c r="R333" s="76"/>
      <c r="S333" s="76"/>
      <c r="T333" s="76"/>
      <c r="U333" s="76">
        <v>43045.429768518516</v>
      </c>
      <c r="V333" s="77" t="s">
        <v>3709</v>
      </c>
      <c r="W333" s="76"/>
      <c r="X333" s="76"/>
      <c r="Y333" s="80" t="s">
        <v>5709</v>
      </c>
      <c r="Z333" s="76"/>
    </row>
    <row r="334" spans="1:26" x14ac:dyDescent="0.25">
      <c r="A334" s="61" t="s">
        <v>452</v>
      </c>
      <c r="B334" s="61" t="s">
        <v>2061</v>
      </c>
      <c r="C334" s="62"/>
      <c r="D334" s="63"/>
      <c r="E334" s="64"/>
      <c r="F334" s="65"/>
      <c r="G334" s="62"/>
      <c r="H334" s="66"/>
      <c r="I334" s="67"/>
      <c r="J334" s="67"/>
      <c r="K334" s="34" t="s">
        <v>65</v>
      </c>
      <c r="L334" s="74">
        <v>334</v>
      </c>
      <c r="M3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34" s="69"/>
      <c r="O334" s="76" t="s">
        <v>2239</v>
      </c>
      <c r="P334" s="76">
        <v>43045.429768518516</v>
      </c>
      <c r="Q334" s="76" t="s">
        <v>2383</v>
      </c>
      <c r="R334" s="77" t="s">
        <v>3055</v>
      </c>
      <c r="S334" s="76" t="s">
        <v>3215</v>
      </c>
      <c r="T334" s="76" t="s">
        <v>3297</v>
      </c>
      <c r="U334" s="76">
        <v>43045.429768518516</v>
      </c>
      <c r="V334" s="77" t="s">
        <v>3710</v>
      </c>
      <c r="W334" s="76"/>
      <c r="X334" s="76"/>
      <c r="Y334" s="80" t="s">
        <v>5710</v>
      </c>
      <c r="Z334" s="76"/>
    </row>
    <row r="335" spans="1:26" x14ac:dyDescent="0.25">
      <c r="A335" s="61" t="s">
        <v>453</v>
      </c>
      <c r="B335" s="61" t="s">
        <v>444</v>
      </c>
      <c r="C335" s="62"/>
      <c r="D335" s="63"/>
      <c r="E335" s="64"/>
      <c r="F335" s="65"/>
      <c r="G335" s="62"/>
      <c r="H335" s="66"/>
      <c r="I335" s="67"/>
      <c r="J335" s="67"/>
      <c r="K335" s="34" t="s">
        <v>65</v>
      </c>
      <c r="L335" s="74">
        <v>335</v>
      </c>
      <c r="M3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35" s="69"/>
      <c r="O335" s="76" t="s">
        <v>2239</v>
      </c>
      <c r="P335" s="76">
        <v>43045.429895833331</v>
      </c>
      <c r="Q335" s="76" t="s">
        <v>2379</v>
      </c>
      <c r="R335" s="76"/>
      <c r="S335" s="76"/>
      <c r="T335" s="76" t="s">
        <v>3261</v>
      </c>
      <c r="U335" s="76">
        <v>43045.429895833331</v>
      </c>
      <c r="V335" s="77" t="s">
        <v>3711</v>
      </c>
      <c r="W335" s="76"/>
      <c r="X335" s="76"/>
      <c r="Y335" s="80" t="s">
        <v>5711</v>
      </c>
      <c r="Z335" s="76"/>
    </row>
    <row r="336" spans="1:26" x14ac:dyDescent="0.25">
      <c r="A336" s="61" t="s">
        <v>454</v>
      </c>
      <c r="B336" s="61" t="s">
        <v>2013</v>
      </c>
      <c r="C336" s="62"/>
      <c r="D336" s="63"/>
      <c r="E336" s="64"/>
      <c r="F336" s="65"/>
      <c r="G336" s="62"/>
      <c r="H336" s="66"/>
      <c r="I336" s="67"/>
      <c r="J336" s="67"/>
      <c r="K336" s="34" t="s">
        <v>65</v>
      </c>
      <c r="L336" s="74">
        <v>336</v>
      </c>
      <c r="M3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36" s="69"/>
      <c r="O336" s="76" t="s">
        <v>2239</v>
      </c>
      <c r="P336" s="76">
        <v>43045.429930555554</v>
      </c>
      <c r="Q336" s="76" t="s">
        <v>2285</v>
      </c>
      <c r="R336" s="76"/>
      <c r="S336" s="76"/>
      <c r="T336" s="76" t="s">
        <v>3261</v>
      </c>
      <c r="U336" s="76">
        <v>43045.429930555554</v>
      </c>
      <c r="V336" s="77" t="s">
        <v>3712</v>
      </c>
      <c r="W336" s="76"/>
      <c r="X336" s="76"/>
      <c r="Y336" s="80" t="s">
        <v>5712</v>
      </c>
      <c r="Z336" s="76"/>
    </row>
    <row r="337" spans="1:26" x14ac:dyDescent="0.25">
      <c r="A337" s="61" t="s">
        <v>454</v>
      </c>
      <c r="B337" s="61" t="s">
        <v>2014</v>
      </c>
      <c r="C337" s="62"/>
      <c r="D337" s="63"/>
      <c r="E337" s="64"/>
      <c r="F337" s="65"/>
      <c r="G337" s="62"/>
      <c r="H337" s="66"/>
      <c r="I337" s="67"/>
      <c r="J337" s="67"/>
      <c r="K337" s="34" t="s">
        <v>65</v>
      </c>
      <c r="L337" s="74">
        <v>337</v>
      </c>
      <c r="M3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37" s="69"/>
      <c r="O337" s="76" t="s">
        <v>2239</v>
      </c>
      <c r="P337" s="76">
        <v>43045.429930555554</v>
      </c>
      <c r="Q337" s="76" t="s">
        <v>2285</v>
      </c>
      <c r="R337" s="76"/>
      <c r="S337" s="76"/>
      <c r="T337" s="76" t="s">
        <v>3261</v>
      </c>
      <c r="U337" s="76">
        <v>43045.429930555554</v>
      </c>
      <c r="V337" s="77" t="s">
        <v>3712</v>
      </c>
      <c r="W337" s="76"/>
      <c r="X337" s="76"/>
      <c r="Y337" s="80" t="s">
        <v>5712</v>
      </c>
      <c r="Z337" s="76"/>
    </row>
    <row r="338" spans="1:26" x14ac:dyDescent="0.25">
      <c r="A338" s="61" t="s">
        <v>454</v>
      </c>
      <c r="B338" s="61" t="s">
        <v>2015</v>
      </c>
      <c r="C338" s="62"/>
      <c r="D338" s="63"/>
      <c r="E338" s="64"/>
      <c r="F338" s="65"/>
      <c r="G338" s="62"/>
      <c r="H338" s="66"/>
      <c r="I338" s="67"/>
      <c r="J338" s="67"/>
      <c r="K338" s="34" t="s">
        <v>65</v>
      </c>
      <c r="L338" s="74">
        <v>338</v>
      </c>
      <c r="M3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38" s="69"/>
      <c r="O338" s="76" t="s">
        <v>2239</v>
      </c>
      <c r="P338" s="76">
        <v>43045.429930555554</v>
      </c>
      <c r="Q338" s="76" t="s">
        <v>2285</v>
      </c>
      <c r="R338" s="76"/>
      <c r="S338" s="76"/>
      <c r="T338" s="76" t="s">
        <v>3261</v>
      </c>
      <c r="U338" s="76">
        <v>43045.429930555554</v>
      </c>
      <c r="V338" s="77" t="s">
        <v>3712</v>
      </c>
      <c r="W338" s="76"/>
      <c r="X338" s="76"/>
      <c r="Y338" s="80" t="s">
        <v>5712</v>
      </c>
      <c r="Z338" s="76"/>
    </row>
    <row r="339" spans="1:26" x14ac:dyDescent="0.25">
      <c r="A339" s="61" t="s">
        <v>454</v>
      </c>
      <c r="B339" s="61" t="s">
        <v>2016</v>
      </c>
      <c r="C339" s="62"/>
      <c r="D339" s="63"/>
      <c r="E339" s="64"/>
      <c r="F339" s="65"/>
      <c r="G339" s="62"/>
      <c r="H339" s="66"/>
      <c r="I339" s="67"/>
      <c r="J339" s="67"/>
      <c r="K339" s="34" t="s">
        <v>65</v>
      </c>
      <c r="L339" s="74">
        <v>339</v>
      </c>
      <c r="M3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39" s="69"/>
      <c r="O339" s="76" t="s">
        <v>2239</v>
      </c>
      <c r="P339" s="76">
        <v>43045.429930555554</v>
      </c>
      <c r="Q339" s="76" t="s">
        <v>2285</v>
      </c>
      <c r="R339" s="76"/>
      <c r="S339" s="76"/>
      <c r="T339" s="76" t="s">
        <v>3261</v>
      </c>
      <c r="U339" s="76">
        <v>43045.429930555554</v>
      </c>
      <c r="V339" s="77" t="s">
        <v>3712</v>
      </c>
      <c r="W339" s="76"/>
      <c r="X339" s="76"/>
      <c r="Y339" s="80" t="s">
        <v>5712</v>
      </c>
      <c r="Z339" s="76"/>
    </row>
    <row r="340" spans="1:26" x14ac:dyDescent="0.25">
      <c r="A340" s="61" t="s">
        <v>454</v>
      </c>
      <c r="B340" s="61" t="s">
        <v>2017</v>
      </c>
      <c r="C340" s="62"/>
      <c r="D340" s="63"/>
      <c r="E340" s="64"/>
      <c r="F340" s="65"/>
      <c r="G340" s="62"/>
      <c r="H340" s="66"/>
      <c r="I340" s="67"/>
      <c r="J340" s="67"/>
      <c r="K340" s="34" t="s">
        <v>65</v>
      </c>
      <c r="L340" s="74">
        <v>340</v>
      </c>
      <c r="M3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40" s="69"/>
      <c r="O340" s="76" t="s">
        <v>2239</v>
      </c>
      <c r="P340" s="76">
        <v>43045.429930555554</v>
      </c>
      <c r="Q340" s="76" t="s">
        <v>2285</v>
      </c>
      <c r="R340" s="76"/>
      <c r="S340" s="76"/>
      <c r="T340" s="76" t="s">
        <v>3261</v>
      </c>
      <c r="U340" s="76">
        <v>43045.429930555554</v>
      </c>
      <c r="V340" s="77" t="s">
        <v>3712</v>
      </c>
      <c r="W340" s="76"/>
      <c r="X340" s="76"/>
      <c r="Y340" s="80" t="s">
        <v>5712</v>
      </c>
      <c r="Z340" s="76"/>
    </row>
    <row r="341" spans="1:26" x14ac:dyDescent="0.25">
      <c r="A341" s="61" t="s">
        <v>455</v>
      </c>
      <c r="B341" s="61" t="s">
        <v>2019</v>
      </c>
      <c r="C341" s="62"/>
      <c r="D341" s="63"/>
      <c r="E341" s="64"/>
      <c r="F341" s="65"/>
      <c r="G341" s="62"/>
      <c r="H341" s="66"/>
      <c r="I341" s="67"/>
      <c r="J341" s="67"/>
      <c r="K341" s="34" t="s">
        <v>65</v>
      </c>
      <c r="L341" s="74">
        <v>341</v>
      </c>
      <c r="M3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41" s="69"/>
      <c r="O341" s="76" t="s">
        <v>2239</v>
      </c>
      <c r="P341" s="76">
        <v>43045.430069444446</v>
      </c>
      <c r="Q341" s="76" t="s">
        <v>2289</v>
      </c>
      <c r="R341" s="77" t="s">
        <v>3033</v>
      </c>
      <c r="S341" s="76" t="s">
        <v>3219</v>
      </c>
      <c r="T341" s="76" t="s">
        <v>3276</v>
      </c>
      <c r="U341" s="76">
        <v>43045.430069444446</v>
      </c>
      <c r="V341" s="77" t="s">
        <v>3713</v>
      </c>
      <c r="W341" s="76"/>
      <c r="X341" s="76"/>
      <c r="Y341" s="80" t="s">
        <v>5713</v>
      </c>
      <c r="Z341" s="76"/>
    </row>
    <row r="342" spans="1:26" x14ac:dyDescent="0.25">
      <c r="A342" s="61" t="s">
        <v>456</v>
      </c>
      <c r="B342" s="61" t="s">
        <v>1988</v>
      </c>
      <c r="C342" s="62"/>
      <c r="D342" s="63"/>
      <c r="E342" s="64"/>
      <c r="F342" s="65"/>
      <c r="G342" s="62"/>
      <c r="H342" s="66"/>
      <c r="I342" s="67"/>
      <c r="J342" s="67"/>
      <c r="K342" s="34" t="s">
        <v>65</v>
      </c>
      <c r="L342" s="74">
        <v>342</v>
      </c>
      <c r="M3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42" s="69"/>
      <c r="O342" s="76" t="s">
        <v>2239</v>
      </c>
      <c r="P342" s="76">
        <v>43045.430092592593</v>
      </c>
      <c r="Q342" s="76" t="s">
        <v>2244</v>
      </c>
      <c r="R342" s="77" t="s">
        <v>3019</v>
      </c>
      <c r="S342" s="76" t="s">
        <v>3212</v>
      </c>
      <c r="T342" s="76" t="s">
        <v>3261</v>
      </c>
      <c r="U342" s="76">
        <v>43045.430092592593</v>
      </c>
      <c r="V342" s="77" t="s">
        <v>3714</v>
      </c>
      <c r="W342" s="76"/>
      <c r="X342" s="76"/>
      <c r="Y342" s="80" t="s">
        <v>5714</v>
      </c>
      <c r="Z342" s="76"/>
    </row>
    <row r="343" spans="1:26" x14ac:dyDescent="0.25">
      <c r="A343" s="61" t="s">
        <v>457</v>
      </c>
      <c r="B343" s="61" t="s">
        <v>1987</v>
      </c>
      <c r="C343" s="62"/>
      <c r="D343" s="63"/>
      <c r="E343" s="64"/>
      <c r="F343" s="65"/>
      <c r="G343" s="62"/>
      <c r="H343" s="66"/>
      <c r="I343" s="67"/>
      <c r="J343" s="67"/>
      <c r="K343" s="34" t="s">
        <v>65</v>
      </c>
      <c r="L343" s="74">
        <v>343</v>
      </c>
      <c r="M3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43" s="69"/>
      <c r="O343" s="76" t="s">
        <v>2239</v>
      </c>
      <c r="P343" s="76">
        <v>43045.430324074077</v>
      </c>
      <c r="Q343" s="76" t="s">
        <v>2384</v>
      </c>
      <c r="R343" s="77" t="s">
        <v>3056</v>
      </c>
      <c r="S343" s="76" t="s">
        <v>3215</v>
      </c>
      <c r="T343" s="76" t="s">
        <v>3261</v>
      </c>
      <c r="U343" s="76">
        <v>43045.430324074077</v>
      </c>
      <c r="V343" s="77" t="s">
        <v>3715</v>
      </c>
      <c r="W343" s="76"/>
      <c r="X343" s="76"/>
      <c r="Y343" s="80" t="s">
        <v>5715</v>
      </c>
      <c r="Z343" s="76"/>
    </row>
    <row r="344" spans="1:26" x14ac:dyDescent="0.25">
      <c r="A344" s="61" t="s">
        <v>458</v>
      </c>
      <c r="B344" s="61" t="s">
        <v>2006</v>
      </c>
      <c r="C344" s="62"/>
      <c r="D344" s="63"/>
      <c r="E344" s="64"/>
      <c r="F344" s="65"/>
      <c r="G344" s="62"/>
      <c r="H344" s="66"/>
      <c r="I344" s="67"/>
      <c r="J344" s="67"/>
      <c r="K344" s="34" t="s">
        <v>65</v>
      </c>
      <c r="L344" s="74">
        <v>344</v>
      </c>
      <c r="M3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44" s="69"/>
      <c r="O344" s="76" t="s">
        <v>2239</v>
      </c>
      <c r="P344" s="76">
        <v>43045.430324074077</v>
      </c>
      <c r="Q344" s="76" t="s">
        <v>2273</v>
      </c>
      <c r="R344" s="76"/>
      <c r="S344" s="76"/>
      <c r="T344" s="76" t="s">
        <v>3272</v>
      </c>
      <c r="U344" s="76">
        <v>43045.430324074077</v>
      </c>
      <c r="V344" s="77" t="s">
        <v>3716</v>
      </c>
      <c r="W344" s="76"/>
      <c r="X344" s="76"/>
      <c r="Y344" s="80" t="s">
        <v>5716</v>
      </c>
      <c r="Z344" s="76"/>
    </row>
    <row r="345" spans="1:26" x14ac:dyDescent="0.25">
      <c r="A345" s="61" t="s">
        <v>459</v>
      </c>
      <c r="B345" s="61" t="s">
        <v>1987</v>
      </c>
      <c r="C345" s="62"/>
      <c r="D345" s="63"/>
      <c r="E345" s="64"/>
      <c r="F345" s="65"/>
      <c r="G345" s="62"/>
      <c r="H345" s="66"/>
      <c r="I345" s="67"/>
      <c r="J345" s="67"/>
      <c r="K345" s="34" t="s">
        <v>65</v>
      </c>
      <c r="L345" s="74">
        <v>345</v>
      </c>
      <c r="M3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45" s="69"/>
      <c r="O345" s="76" t="s">
        <v>2239</v>
      </c>
      <c r="P345" s="76">
        <v>43045.430393518516</v>
      </c>
      <c r="Q345" s="76" t="s">
        <v>2258</v>
      </c>
      <c r="R345" s="76"/>
      <c r="S345" s="76"/>
      <c r="T345" s="76" t="s">
        <v>3261</v>
      </c>
      <c r="U345" s="76">
        <v>43045.430393518516</v>
      </c>
      <c r="V345" s="77" t="s">
        <v>3717</v>
      </c>
      <c r="W345" s="76"/>
      <c r="X345" s="76"/>
      <c r="Y345" s="80" t="s">
        <v>5717</v>
      </c>
      <c r="Z345" s="76"/>
    </row>
    <row r="346" spans="1:26" x14ac:dyDescent="0.25">
      <c r="A346" s="61" t="s">
        <v>460</v>
      </c>
      <c r="B346" s="61" t="s">
        <v>2042</v>
      </c>
      <c r="C346" s="62"/>
      <c r="D346" s="63"/>
      <c r="E346" s="64"/>
      <c r="F346" s="65"/>
      <c r="G346" s="62"/>
      <c r="H346" s="66"/>
      <c r="I346" s="67"/>
      <c r="J346" s="67"/>
      <c r="K346" s="34" t="s">
        <v>65</v>
      </c>
      <c r="L346" s="74">
        <v>346</v>
      </c>
      <c r="M3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46" s="69"/>
      <c r="O346" s="76" t="s">
        <v>2239</v>
      </c>
      <c r="P346" s="76">
        <v>43045.430428240739</v>
      </c>
      <c r="Q346" s="76" t="s">
        <v>2335</v>
      </c>
      <c r="R346" s="76"/>
      <c r="S346" s="76"/>
      <c r="T346" s="76" t="s">
        <v>3286</v>
      </c>
      <c r="U346" s="76">
        <v>43045.430428240739</v>
      </c>
      <c r="V346" s="77" t="s">
        <v>3718</v>
      </c>
      <c r="W346" s="76"/>
      <c r="X346" s="76"/>
      <c r="Y346" s="80" t="s">
        <v>5718</v>
      </c>
      <c r="Z346" s="76"/>
    </row>
    <row r="347" spans="1:26" x14ac:dyDescent="0.25">
      <c r="A347" s="61" t="s">
        <v>461</v>
      </c>
      <c r="B347" s="61" t="s">
        <v>2019</v>
      </c>
      <c r="C347" s="62"/>
      <c r="D347" s="63"/>
      <c r="E347" s="64"/>
      <c r="F347" s="65"/>
      <c r="G347" s="62"/>
      <c r="H347" s="66"/>
      <c r="I347" s="67"/>
      <c r="J347" s="67"/>
      <c r="K347" s="34" t="s">
        <v>65</v>
      </c>
      <c r="L347" s="74">
        <v>347</v>
      </c>
      <c r="M3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47" s="69"/>
      <c r="O347" s="76" t="s">
        <v>2239</v>
      </c>
      <c r="P347" s="76">
        <v>43045.430439814816</v>
      </c>
      <c r="Q347" s="76" t="s">
        <v>2289</v>
      </c>
      <c r="R347" s="77" t="s">
        <v>3033</v>
      </c>
      <c r="S347" s="76" t="s">
        <v>3219</v>
      </c>
      <c r="T347" s="76" t="s">
        <v>3276</v>
      </c>
      <c r="U347" s="76">
        <v>43045.430439814816</v>
      </c>
      <c r="V347" s="77" t="s">
        <v>3719</v>
      </c>
      <c r="W347" s="76"/>
      <c r="X347" s="76"/>
      <c r="Y347" s="80" t="s">
        <v>5719</v>
      </c>
      <c r="Z347" s="76"/>
    </row>
    <row r="348" spans="1:26" x14ac:dyDescent="0.25">
      <c r="A348" s="61" t="s">
        <v>462</v>
      </c>
      <c r="B348" s="61" t="s">
        <v>2013</v>
      </c>
      <c r="C348" s="62"/>
      <c r="D348" s="63"/>
      <c r="E348" s="64"/>
      <c r="F348" s="65"/>
      <c r="G348" s="62"/>
      <c r="H348" s="66"/>
      <c r="I348" s="67"/>
      <c r="J348" s="67"/>
      <c r="K348" s="34" t="s">
        <v>65</v>
      </c>
      <c r="L348" s="74">
        <v>348</v>
      </c>
      <c r="M3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48" s="69"/>
      <c r="O348" s="76" t="s">
        <v>2239</v>
      </c>
      <c r="P348" s="76">
        <v>43045.430625000001</v>
      </c>
      <c r="Q348" s="76" t="s">
        <v>2285</v>
      </c>
      <c r="R348" s="76"/>
      <c r="S348" s="76"/>
      <c r="T348" s="76" t="s">
        <v>3261</v>
      </c>
      <c r="U348" s="76">
        <v>43045.430625000001</v>
      </c>
      <c r="V348" s="77" t="s">
        <v>3720</v>
      </c>
      <c r="W348" s="76"/>
      <c r="X348" s="76"/>
      <c r="Y348" s="80" t="s">
        <v>5720</v>
      </c>
      <c r="Z348" s="76"/>
    </row>
    <row r="349" spans="1:26" x14ac:dyDescent="0.25">
      <c r="A349" s="61" t="s">
        <v>462</v>
      </c>
      <c r="B349" s="61" t="s">
        <v>2014</v>
      </c>
      <c r="C349" s="62"/>
      <c r="D349" s="63"/>
      <c r="E349" s="64"/>
      <c r="F349" s="65"/>
      <c r="G349" s="62"/>
      <c r="H349" s="66"/>
      <c r="I349" s="67"/>
      <c r="J349" s="67"/>
      <c r="K349" s="34" t="s">
        <v>65</v>
      </c>
      <c r="L349" s="74">
        <v>349</v>
      </c>
      <c r="M3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49" s="69"/>
      <c r="O349" s="76" t="s">
        <v>2239</v>
      </c>
      <c r="P349" s="76">
        <v>43045.430625000001</v>
      </c>
      <c r="Q349" s="76" t="s">
        <v>2285</v>
      </c>
      <c r="R349" s="76"/>
      <c r="S349" s="76"/>
      <c r="T349" s="76" t="s">
        <v>3261</v>
      </c>
      <c r="U349" s="76">
        <v>43045.430625000001</v>
      </c>
      <c r="V349" s="77" t="s">
        <v>3720</v>
      </c>
      <c r="W349" s="76"/>
      <c r="X349" s="76"/>
      <c r="Y349" s="80" t="s">
        <v>5720</v>
      </c>
      <c r="Z349" s="76"/>
    </row>
    <row r="350" spans="1:26" x14ac:dyDescent="0.25">
      <c r="A350" s="61" t="s">
        <v>462</v>
      </c>
      <c r="B350" s="61" t="s">
        <v>2015</v>
      </c>
      <c r="C350" s="62"/>
      <c r="D350" s="63"/>
      <c r="E350" s="64"/>
      <c r="F350" s="65"/>
      <c r="G350" s="62"/>
      <c r="H350" s="66"/>
      <c r="I350" s="67"/>
      <c r="J350" s="67"/>
      <c r="K350" s="34" t="s">
        <v>65</v>
      </c>
      <c r="L350" s="74">
        <v>350</v>
      </c>
      <c r="M3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50" s="69"/>
      <c r="O350" s="76" t="s">
        <v>2239</v>
      </c>
      <c r="P350" s="76">
        <v>43045.430625000001</v>
      </c>
      <c r="Q350" s="76" t="s">
        <v>2285</v>
      </c>
      <c r="R350" s="76"/>
      <c r="S350" s="76"/>
      <c r="T350" s="76" t="s">
        <v>3261</v>
      </c>
      <c r="U350" s="76">
        <v>43045.430625000001</v>
      </c>
      <c r="V350" s="77" t="s">
        <v>3720</v>
      </c>
      <c r="W350" s="76"/>
      <c r="X350" s="76"/>
      <c r="Y350" s="80" t="s">
        <v>5720</v>
      </c>
      <c r="Z350" s="76"/>
    </row>
    <row r="351" spans="1:26" x14ac:dyDescent="0.25">
      <c r="A351" s="61" t="s">
        <v>462</v>
      </c>
      <c r="B351" s="61" t="s">
        <v>2016</v>
      </c>
      <c r="C351" s="62"/>
      <c r="D351" s="63"/>
      <c r="E351" s="64"/>
      <c r="F351" s="65"/>
      <c r="G351" s="62"/>
      <c r="H351" s="66"/>
      <c r="I351" s="67"/>
      <c r="J351" s="67"/>
      <c r="K351" s="34" t="s">
        <v>65</v>
      </c>
      <c r="L351" s="74">
        <v>351</v>
      </c>
      <c r="M3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51" s="69"/>
      <c r="O351" s="76" t="s">
        <v>2239</v>
      </c>
      <c r="P351" s="76">
        <v>43045.430625000001</v>
      </c>
      <c r="Q351" s="76" t="s">
        <v>2285</v>
      </c>
      <c r="R351" s="76"/>
      <c r="S351" s="76"/>
      <c r="T351" s="76" t="s">
        <v>3261</v>
      </c>
      <c r="U351" s="76">
        <v>43045.430625000001</v>
      </c>
      <c r="V351" s="77" t="s">
        <v>3720</v>
      </c>
      <c r="W351" s="76"/>
      <c r="X351" s="76"/>
      <c r="Y351" s="80" t="s">
        <v>5720</v>
      </c>
      <c r="Z351" s="76"/>
    </row>
    <row r="352" spans="1:26" x14ac:dyDescent="0.25">
      <c r="A352" s="61" t="s">
        <v>462</v>
      </c>
      <c r="B352" s="61" t="s">
        <v>2017</v>
      </c>
      <c r="C352" s="62"/>
      <c r="D352" s="63"/>
      <c r="E352" s="64"/>
      <c r="F352" s="65"/>
      <c r="G352" s="62"/>
      <c r="H352" s="66"/>
      <c r="I352" s="67"/>
      <c r="J352" s="67"/>
      <c r="K352" s="34" t="s">
        <v>65</v>
      </c>
      <c r="L352" s="74">
        <v>352</v>
      </c>
      <c r="M3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52" s="69"/>
      <c r="O352" s="76" t="s">
        <v>2239</v>
      </c>
      <c r="P352" s="76">
        <v>43045.430625000001</v>
      </c>
      <c r="Q352" s="76" t="s">
        <v>2285</v>
      </c>
      <c r="R352" s="76"/>
      <c r="S352" s="76"/>
      <c r="T352" s="76" t="s">
        <v>3261</v>
      </c>
      <c r="U352" s="76">
        <v>43045.430625000001</v>
      </c>
      <c r="V352" s="77" t="s">
        <v>3720</v>
      </c>
      <c r="W352" s="76"/>
      <c r="X352" s="76"/>
      <c r="Y352" s="80" t="s">
        <v>5720</v>
      </c>
      <c r="Z352" s="76"/>
    </row>
    <row r="353" spans="1:26" x14ac:dyDescent="0.25">
      <c r="A353" s="61" t="s">
        <v>463</v>
      </c>
      <c r="B353" s="61" t="s">
        <v>2062</v>
      </c>
      <c r="C353" s="62"/>
      <c r="D353" s="63"/>
      <c r="E353" s="64"/>
      <c r="F353" s="65"/>
      <c r="G353" s="62"/>
      <c r="H353" s="66"/>
      <c r="I353" s="67"/>
      <c r="J353" s="67"/>
      <c r="K353" s="34" t="s">
        <v>65</v>
      </c>
      <c r="L353" s="74">
        <v>353</v>
      </c>
      <c r="M3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53" s="69"/>
      <c r="O353" s="76" t="s">
        <v>2239</v>
      </c>
      <c r="P353" s="76">
        <v>43045.43068287037</v>
      </c>
      <c r="Q353" s="76" t="s">
        <v>2385</v>
      </c>
      <c r="R353" s="77" t="s">
        <v>3057</v>
      </c>
      <c r="S353" s="76" t="s">
        <v>3218</v>
      </c>
      <c r="T353" s="76" t="s">
        <v>3298</v>
      </c>
      <c r="U353" s="76">
        <v>43045.43068287037</v>
      </c>
      <c r="V353" s="77" t="s">
        <v>3721</v>
      </c>
      <c r="W353" s="76"/>
      <c r="X353" s="76"/>
      <c r="Y353" s="80" t="s">
        <v>5721</v>
      </c>
      <c r="Z353" s="76"/>
    </row>
    <row r="354" spans="1:26" x14ac:dyDescent="0.25">
      <c r="A354" s="61" t="s">
        <v>464</v>
      </c>
      <c r="B354" s="61" t="s">
        <v>1987</v>
      </c>
      <c r="C354" s="62"/>
      <c r="D354" s="63"/>
      <c r="E354" s="64"/>
      <c r="F354" s="65"/>
      <c r="G354" s="62"/>
      <c r="H354" s="66"/>
      <c r="I354" s="67"/>
      <c r="J354" s="67"/>
      <c r="K354" s="34" t="s">
        <v>65</v>
      </c>
      <c r="L354" s="74">
        <v>354</v>
      </c>
      <c r="M3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54" s="69"/>
      <c r="O354" s="76" t="s">
        <v>2239</v>
      </c>
      <c r="P354" s="76">
        <v>43045.430706018517</v>
      </c>
      <c r="Q354" s="76" t="s">
        <v>2384</v>
      </c>
      <c r="R354" s="77" t="s">
        <v>3056</v>
      </c>
      <c r="S354" s="76" t="s">
        <v>3215</v>
      </c>
      <c r="T354" s="76" t="s">
        <v>3261</v>
      </c>
      <c r="U354" s="76">
        <v>43045.430706018517</v>
      </c>
      <c r="V354" s="77" t="s">
        <v>3722</v>
      </c>
      <c r="W354" s="76"/>
      <c r="X354" s="76"/>
      <c r="Y354" s="80" t="s">
        <v>5722</v>
      </c>
      <c r="Z354" s="76"/>
    </row>
    <row r="355" spans="1:26" x14ac:dyDescent="0.25">
      <c r="A355" s="61" t="s">
        <v>465</v>
      </c>
      <c r="B355" s="61" t="s">
        <v>465</v>
      </c>
      <c r="C355" s="62"/>
      <c r="D355" s="63"/>
      <c r="E355" s="64"/>
      <c r="F355" s="65"/>
      <c r="G355" s="62"/>
      <c r="H355" s="66"/>
      <c r="I355" s="67"/>
      <c r="J355" s="67"/>
      <c r="K355" s="34" t="s">
        <v>65</v>
      </c>
      <c r="L355" s="74">
        <v>355</v>
      </c>
      <c r="M3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55" s="69"/>
      <c r="O355" s="76" t="s">
        <v>177</v>
      </c>
      <c r="P355" s="76">
        <v>43045.429826388892</v>
      </c>
      <c r="Q355" s="76" t="s">
        <v>2386</v>
      </c>
      <c r="R355" s="76"/>
      <c r="S355" s="76"/>
      <c r="T355" s="76" t="s">
        <v>3261</v>
      </c>
      <c r="U355" s="76">
        <v>43045.429826388892</v>
      </c>
      <c r="V355" s="77" t="s">
        <v>3723</v>
      </c>
      <c r="W355" s="76"/>
      <c r="X355" s="76"/>
      <c r="Y355" s="80" t="s">
        <v>5723</v>
      </c>
      <c r="Z355" s="76"/>
    </row>
    <row r="356" spans="1:26" x14ac:dyDescent="0.25">
      <c r="A356" s="61" t="s">
        <v>466</v>
      </c>
      <c r="B356" s="61" t="s">
        <v>465</v>
      </c>
      <c r="C356" s="62"/>
      <c r="D356" s="63"/>
      <c r="E356" s="64"/>
      <c r="F356" s="65"/>
      <c r="G356" s="62"/>
      <c r="H356" s="66"/>
      <c r="I356" s="67"/>
      <c r="J356" s="67"/>
      <c r="K356" s="34" t="s">
        <v>65</v>
      </c>
      <c r="L356" s="74">
        <v>356</v>
      </c>
      <c r="M3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56" s="69"/>
      <c r="O356" s="76" t="s">
        <v>2239</v>
      </c>
      <c r="P356" s="76">
        <v>43045.430752314816</v>
      </c>
      <c r="Q356" s="76" t="s">
        <v>2387</v>
      </c>
      <c r="R356" s="76"/>
      <c r="S356" s="76"/>
      <c r="T356" s="76" t="s">
        <v>3261</v>
      </c>
      <c r="U356" s="76">
        <v>43045.430752314816</v>
      </c>
      <c r="V356" s="77" t="s">
        <v>3724</v>
      </c>
      <c r="W356" s="76"/>
      <c r="X356" s="76"/>
      <c r="Y356" s="80" t="s">
        <v>5724</v>
      </c>
      <c r="Z356" s="76"/>
    </row>
    <row r="357" spans="1:26" x14ac:dyDescent="0.25">
      <c r="A357" s="61" t="s">
        <v>467</v>
      </c>
      <c r="B357" s="61" t="s">
        <v>1991</v>
      </c>
      <c r="C357" s="62"/>
      <c r="D357" s="63"/>
      <c r="E357" s="64"/>
      <c r="F357" s="65"/>
      <c r="G357" s="62"/>
      <c r="H357" s="66"/>
      <c r="I357" s="67"/>
      <c r="J357" s="67"/>
      <c r="K357" s="34" t="s">
        <v>65</v>
      </c>
      <c r="L357" s="74">
        <v>357</v>
      </c>
      <c r="M3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57" s="69"/>
      <c r="O357" s="76" t="s">
        <v>2239</v>
      </c>
      <c r="P357" s="76">
        <v>43045.430775462963</v>
      </c>
      <c r="Q357" s="76" t="s">
        <v>2251</v>
      </c>
      <c r="R357" s="77" t="s">
        <v>3022</v>
      </c>
      <c r="S357" s="76" t="s">
        <v>3213</v>
      </c>
      <c r="T357" s="76" t="s">
        <v>3261</v>
      </c>
      <c r="U357" s="76">
        <v>43045.430775462963</v>
      </c>
      <c r="V357" s="77" t="s">
        <v>3725</v>
      </c>
      <c r="W357" s="76"/>
      <c r="X357" s="76"/>
      <c r="Y357" s="80" t="s">
        <v>5725</v>
      </c>
      <c r="Z357" s="76"/>
    </row>
    <row r="358" spans="1:26" x14ac:dyDescent="0.25">
      <c r="A358" s="61" t="s">
        <v>468</v>
      </c>
      <c r="B358" s="61" t="s">
        <v>468</v>
      </c>
      <c r="C358" s="62"/>
      <c r="D358" s="63"/>
      <c r="E358" s="64"/>
      <c r="F358" s="65"/>
      <c r="G358" s="62"/>
      <c r="H358" s="66"/>
      <c r="I358" s="67"/>
      <c r="J358" s="67"/>
      <c r="K358" s="34" t="s">
        <v>65</v>
      </c>
      <c r="L358" s="74">
        <v>358</v>
      </c>
      <c r="M3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58" s="69"/>
      <c r="O358" s="76" t="s">
        <v>177</v>
      </c>
      <c r="P358" s="76">
        <v>43045.430798611109</v>
      </c>
      <c r="Q358" s="76" t="s">
        <v>2388</v>
      </c>
      <c r="R358" s="76"/>
      <c r="S358" s="76"/>
      <c r="T358" s="76"/>
      <c r="U358" s="76">
        <v>43045.430798611109</v>
      </c>
      <c r="V358" s="77" t="s">
        <v>3726</v>
      </c>
      <c r="W358" s="76"/>
      <c r="X358" s="76"/>
      <c r="Y358" s="80" t="s">
        <v>5726</v>
      </c>
      <c r="Z358" s="76"/>
    </row>
    <row r="359" spans="1:26" x14ac:dyDescent="0.25">
      <c r="A359" s="61" t="s">
        <v>469</v>
      </c>
      <c r="B359" s="61" t="s">
        <v>2000</v>
      </c>
      <c r="C359" s="62"/>
      <c r="D359" s="63"/>
      <c r="E359" s="64"/>
      <c r="F359" s="65"/>
      <c r="G359" s="62"/>
      <c r="H359" s="66"/>
      <c r="I359" s="67"/>
      <c r="J359" s="67"/>
      <c r="K359" s="34" t="s">
        <v>65</v>
      </c>
      <c r="L359" s="74">
        <v>359</v>
      </c>
      <c r="M3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59" s="69"/>
      <c r="O359" s="76" t="s">
        <v>2239</v>
      </c>
      <c r="P359" s="76">
        <v>43045.431122685186</v>
      </c>
      <c r="Q359" s="76" t="s">
        <v>2263</v>
      </c>
      <c r="R359" s="76"/>
      <c r="S359" s="76"/>
      <c r="T359" s="76"/>
      <c r="U359" s="76">
        <v>43045.431122685186</v>
      </c>
      <c r="V359" s="77" t="s">
        <v>3727</v>
      </c>
      <c r="W359" s="76"/>
      <c r="X359" s="76"/>
      <c r="Y359" s="80" t="s">
        <v>5727</v>
      </c>
      <c r="Z359" s="76"/>
    </row>
    <row r="360" spans="1:26" x14ac:dyDescent="0.25">
      <c r="A360" s="61" t="s">
        <v>470</v>
      </c>
      <c r="B360" s="61" t="s">
        <v>2019</v>
      </c>
      <c r="C360" s="62"/>
      <c r="D360" s="63"/>
      <c r="E360" s="64"/>
      <c r="F360" s="65"/>
      <c r="G360" s="62"/>
      <c r="H360" s="66"/>
      <c r="I360" s="67"/>
      <c r="J360" s="67"/>
      <c r="K360" s="34" t="s">
        <v>65</v>
      </c>
      <c r="L360" s="74">
        <v>360</v>
      </c>
      <c r="M3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60" s="69"/>
      <c r="O360" s="76" t="s">
        <v>2239</v>
      </c>
      <c r="P360" s="76">
        <v>43045.431134259263</v>
      </c>
      <c r="Q360" s="76" t="s">
        <v>2289</v>
      </c>
      <c r="R360" s="77" t="s">
        <v>3033</v>
      </c>
      <c r="S360" s="76" t="s">
        <v>3219</v>
      </c>
      <c r="T360" s="76" t="s">
        <v>3276</v>
      </c>
      <c r="U360" s="76">
        <v>43045.431134259263</v>
      </c>
      <c r="V360" s="77" t="s">
        <v>3728</v>
      </c>
      <c r="W360" s="76"/>
      <c r="X360" s="76"/>
      <c r="Y360" s="80" t="s">
        <v>5728</v>
      </c>
      <c r="Z360" s="76"/>
    </row>
    <row r="361" spans="1:26" x14ac:dyDescent="0.25">
      <c r="A361" s="61" t="s">
        <v>471</v>
      </c>
      <c r="B361" s="61" t="s">
        <v>2019</v>
      </c>
      <c r="C361" s="62"/>
      <c r="D361" s="63"/>
      <c r="E361" s="64"/>
      <c r="F361" s="65"/>
      <c r="G361" s="62"/>
      <c r="H361" s="66"/>
      <c r="I361" s="67"/>
      <c r="J361" s="67"/>
      <c r="K361" s="34" t="s">
        <v>65</v>
      </c>
      <c r="L361" s="74">
        <v>361</v>
      </c>
      <c r="M3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61" s="69"/>
      <c r="O361" s="76" t="s">
        <v>2239</v>
      </c>
      <c r="P361" s="76">
        <v>43045.431203703702</v>
      </c>
      <c r="Q361" s="76" t="s">
        <v>2289</v>
      </c>
      <c r="R361" s="77" t="s">
        <v>3033</v>
      </c>
      <c r="S361" s="76" t="s">
        <v>3219</v>
      </c>
      <c r="T361" s="76" t="s">
        <v>3276</v>
      </c>
      <c r="U361" s="76">
        <v>43045.431203703702</v>
      </c>
      <c r="V361" s="77" t="s">
        <v>3729</v>
      </c>
      <c r="W361" s="76"/>
      <c r="X361" s="76"/>
      <c r="Y361" s="80" t="s">
        <v>5729</v>
      </c>
      <c r="Z361" s="76"/>
    </row>
    <row r="362" spans="1:26" x14ac:dyDescent="0.25">
      <c r="A362" s="61" t="s">
        <v>472</v>
      </c>
      <c r="B362" s="61" t="s">
        <v>2063</v>
      </c>
      <c r="C362" s="62"/>
      <c r="D362" s="63"/>
      <c r="E362" s="64"/>
      <c r="F362" s="65"/>
      <c r="G362" s="62"/>
      <c r="H362" s="66"/>
      <c r="I362" s="67"/>
      <c r="J362" s="67"/>
      <c r="K362" s="34" t="s">
        <v>65</v>
      </c>
      <c r="L362" s="74">
        <v>362</v>
      </c>
      <c r="M3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62" s="69"/>
      <c r="O362" s="76" t="s">
        <v>2239</v>
      </c>
      <c r="P362" s="76">
        <v>43045.431307870371</v>
      </c>
      <c r="Q362" s="76" t="s">
        <v>2389</v>
      </c>
      <c r="R362" s="76"/>
      <c r="S362" s="76"/>
      <c r="T362" s="76" t="s">
        <v>3261</v>
      </c>
      <c r="U362" s="76">
        <v>43045.431307870371</v>
      </c>
      <c r="V362" s="77" t="s">
        <v>3730</v>
      </c>
      <c r="W362" s="76"/>
      <c r="X362" s="76"/>
      <c r="Y362" s="80" t="s">
        <v>5730</v>
      </c>
      <c r="Z362" s="76"/>
    </row>
    <row r="363" spans="1:26" x14ac:dyDescent="0.25">
      <c r="A363" s="61" t="s">
        <v>473</v>
      </c>
      <c r="B363" s="61" t="s">
        <v>1991</v>
      </c>
      <c r="C363" s="62"/>
      <c r="D363" s="63"/>
      <c r="E363" s="64"/>
      <c r="F363" s="65"/>
      <c r="G363" s="62"/>
      <c r="H363" s="66"/>
      <c r="I363" s="67"/>
      <c r="J363" s="67"/>
      <c r="K363" s="34" t="s">
        <v>65</v>
      </c>
      <c r="L363" s="74">
        <v>363</v>
      </c>
      <c r="M3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63" s="69"/>
      <c r="O363" s="76" t="s">
        <v>2239</v>
      </c>
      <c r="P363" s="76">
        <v>43045.431354166663</v>
      </c>
      <c r="Q363" s="76" t="s">
        <v>2251</v>
      </c>
      <c r="R363" s="77" t="s">
        <v>3022</v>
      </c>
      <c r="S363" s="76" t="s">
        <v>3213</v>
      </c>
      <c r="T363" s="76" t="s">
        <v>3261</v>
      </c>
      <c r="U363" s="76">
        <v>43045.431354166663</v>
      </c>
      <c r="V363" s="77" t="s">
        <v>3731</v>
      </c>
      <c r="W363" s="76"/>
      <c r="X363" s="76"/>
      <c r="Y363" s="80" t="s">
        <v>5731</v>
      </c>
      <c r="Z363" s="76"/>
    </row>
    <row r="364" spans="1:26" x14ac:dyDescent="0.25">
      <c r="A364" s="61" t="s">
        <v>474</v>
      </c>
      <c r="B364" s="61" t="s">
        <v>2019</v>
      </c>
      <c r="C364" s="62"/>
      <c r="D364" s="63"/>
      <c r="E364" s="64"/>
      <c r="F364" s="65"/>
      <c r="G364" s="62"/>
      <c r="H364" s="66"/>
      <c r="I364" s="67"/>
      <c r="J364" s="67"/>
      <c r="K364" s="34" t="s">
        <v>65</v>
      </c>
      <c r="L364" s="74">
        <v>364</v>
      </c>
      <c r="M3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64" s="69"/>
      <c r="O364" s="76" t="s">
        <v>2239</v>
      </c>
      <c r="P364" s="76">
        <v>43045.431423611109</v>
      </c>
      <c r="Q364" s="76" t="s">
        <v>2289</v>
      </c>
      <c r="R364" s="77" t="s">
        <v>3033</v>
      </c>
      <c r="S364" s="76" t="s">
        <v>3219</v>
      </c>
      <c r="T364" s="76" t="s">
        <v>3276</v>
      </c>
      <c r="U364" s="76">
        <v>43045.431423611109</v>
      </c>
      <c r="V364" s="77" t="s">
        <v>3732</v>
      </c>
      <c r="W364" s="76"/>
      <c r="X364" s="76"/>
      <c r="Y364" s="80" t="s">
        <v>5732</v>
      </c>
      <c r="Z364" s="76"/>
    </row>
    <row r="365" spans="1:26" x14ac:dyDescent="0.25">
      <c r="A365" s="61" t="s">
        <v>475</v>
      </c>
      <c r="B365" s="61" t="s">
        <v>2006</v>
      </c>
      <c r="C365" s="62"/>
      <c r="D365" s="63"/>
      <c r="E365" s="64"/>
      <c r="F365" s="65"/>
      <c r="G365" s="62"/>
      <c r="H365" s="66"/>
      <c r="I365" s="67"/>
      <c r="J365" s="67"/>
      <c r="K365" s="34" t="s">
        <v>65</v>
      </c>
      <c r="L365" s="74">
        <v>365</v>
      </c>
      <c r="M3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65" s="69"/>
      <c r="O365" s="76" t="s">
        <v>2239</v>
      </c>
      <c r="P365" s="76">
        <v>43045.43178240741</v>
      </c>
      <c r="Q365" s="76" t="s">
        <v>2273</v>
      </c>
      <c r="R365" s="76"/>
      <c r="S365" s="76"/>
      <c r="T365" s="76" t="s">
        <v>3272</v>
      </c>
      <c r="U365" s="76">
        <v>43045.43178240741</v>
      </c>
      <c r="V365" s="77" t="s">
        <v>3733</v>
      </c>
      <c r="W365" s="76"/>
      <c r="X365" s="76"/>
      <c r="Y365" s="80" t="s">
        <v>5733</v>
      </c>
      <c r="Z365" s="76"/>
    </row>
    <row r="366" spans="1:26" x14ac:dyDescent="0.25">
      <c r="A366" s="61" t="s">
        <v>476</v>
      </c>
      <c r="B366" s="61" t="s">
        <v>476</v>
      </c>
      <c r="C366" s="62"/>
      <c r="D366" s="63"/>
      <c r="E366" s="64"/>
      <c r="F366" s="65"/>
      <c r="G366" s="62"/>
      <c r="H366" s="66"/>
      <c r="I366" s="67"/>
      <c r="J366" s="67"/>
      <c r="K366" s="34" t="s">
        <v>65</v>
      </c>
      <c r="L366" s="74">
        <v>366</v>
      </c>
      <c r="M3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66" s="69"/>
      <c r="O366" s="76" t="s">
        <v>177</v>
      </c>
      <c r="P366" s="76">
        <v>43045.431909722225</v>
      </c>
      <c r="Q366" s="76" t="s">
        <v>2390</v>
      </c>
      <c r="R366" s="76"/>
      <c r="S366" s="76"/>
      <c r="T366" s="76" t="s">
        <v>3261</v>
      </c>
      <c r="U366" s="76">
        <v>43045.431909722225</v>
      </c>
      <c r="V366" s="77" t="s">
        <v>3734</v>
      </c>
      <c r="W366" s="76"/>
      <c r="X366" s="76"/>
      <c r="Y366" s="80" t="s">
        <v>5734</v>
      </c>
      <c r="Z366" s="76"/>
    </row>
    <row r="367" spans="1:26" x14ac:dyDescent="0.25">
      <c r="A367" s="61" t="s">
        <v>477</v>
      </c>
      <c r="B367" s="61" t="s">
        <v>1993</v>
      </c>
      <c r="C367" s="62"/>
      <c r="D367" s="63"/>
      <c r="E367" s="64"/>
      <c r="F367" s="65"/>
      <c r="G367" s="62"/>
      <c r="H367" s="66"/>
      <c r="I367" s="67"/>
      <c r="J367" s="67"/>
      <c r="K367" s="34" t="s">
        <v>65</v>
      </c>
      <c r="L367" s="74">
        <v>367</v>
      </c>
      <c r="M3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67" s="69"/>
      <c r="O367" s="76" t="s">
        <v>2239</v>
      </c>
      <c r="P367" s="76">
        <v>43045.431932870371</v>
      </c>
      <c r="Q367" s="76" t="s">
        <v>2331</v>
      </c>
      <c r="R367" s="76"/>
      <c r="S367" s="76"/>
      <c r="T367" s="76" t="s">
        <v>3261</v>
      </c>
      <c r="U367" s="76">
        <v>43045.431932870371</v>
      </c>
      <c r="V367" s="77" t="s">
        <v>3735</v>
      </c>
      <c r="W367" s="76"/>
      <c r="X367" s="76"/>
      <c r="Y367" s="80" t="s">
        <v>5735</v>
      </c>
      <c r="Z367" s="76"/>
    </row>
    <row r="368" spans="1:26" x14ac:dyDescent="0.25">
      <c r="A368" s="61" t="s">
        <v>478</v>
      </c>
      <c r="B368" s="61" t="s">
        <v>1991</v>
      </c>
      <c r="C368" s="62"/>
      <c r="D368" s="63"/>
      <c r="E368" s="64"/>
      <c r="F368" s="65"/>
      <c r="G368" s="62"/>
      <c r="H368" s="66"/>
      <c r="I368" s="67"/>
      <c r="J368" s="67"/>
      <c r="K368" s="34" t="s">
        <v>65</v>
      </c>
      <c r="L368" s="74">
        <v>368</v>
      </c>
      <c r="M3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68" s="69"/>
      <c r="O368" s="76" t="s">
        <v>2239</v>
      </c>
      <c r="P368" s="76">
        <v>43045.431956018518</v>
      </c>
      <c r="Q368" s="76" t="s">
        <v>2249</v>
      </c>
      <c r="R368" s="77" t="s">
        <v>3020</v>
      </c>
      <c r="S368" s="76" t="s">
        <v>3213</v>
      </c>
      <c r="T368" s="76" t="s">
        <v>3261</v>
      </c>
      <c r="U368" s="76">
        <v>43045.431956018518</v>
      </c>
      <c r="V368" s="77" t="s">
        <v>3736</v>
      </c>
      <c r="W368" s="76"/>
      <c r="X368" s="76"/>
      <c r="Y368" s="80" t="s">
        <v>5736</v>
      </c>
      <c r="Z368" s="76"/>
    </row>
    <row r="369" spans="1:26" x14ac:dyDescent="0.25">
      <c r="A369" s="61" t="s">
        <v>479</v>
      </c>
      <c r="B369" s="61" t="s">
        <v>2064</v>
      </c>
      <c r="C369" s="62"/>
      <c r="D369" s="63"/>
      <c r="E369" s="64"/>
      <c r="F369" s="65"/>
      <c r="G369" s="62"/>
      <c r="H369" s="66"/>
      <c r="I369" s="67"/>
      <c r="J369" s="67"/>
      <c r="K369" s="34" t="s">
        <v>65</v>
      </c>
      <c r="L369" s="74">
        <v>369</v>
      </c>
      <c r="M3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69" s="69"/>
      <c r="O369" s="76" t="s">
        <v>2239</v>
      </c>
      <c r="P369" s="76">
        <v>43045.431967592594</v>
      </c>
      <c r="Q369" s="76" t="s">
        <v>2391</v>
      </c>
      <c r="R369" s="76"/>
      <c r="S369" s="76"/>
      <c r="T369" s="76" t="s">
        <v>3299</v>
      </c>
      <c r="U369" s="76">
        <v>43045.431967592594</v>
      </c>
      <c r="V369" s="77" t="s">
        <v>3737</v>
      </c>
      <c r="W369" s="76"/>
      <c r="X369" s="76"/>
      <c r="Y369" s="80" t="s">
        <v>5737</v>
      </c>
      <c r="Z369" s="76"/>
    </row>
    <row r="370" spans="1:26" x14ac:dyDescent="0.25">
      <c r="A370" s="61" t="s">
        <v>480</v>
      </c>
      <c r="B370" s="61" t="s">
        <v>2065</v>
      </c>
      <c r="C370" s="62"/>
      <c r="D370" s="63"/>
      <c r="E370" s="64"/>
      <c r="F370" s="65"/>
      <c r="G370" s="62"/>
      <c r="H370" s="66"/>
      <c r="I370" s="67"/>
      <c r="J370" s="67"/>
      <c r="K370" s="34" t="s">
        <v>65</v>
      </c>
      <c r="L370" s="74">
        <v>370</v>
      </c>
      <c r="M3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70" s="69"/>
      <c r="O370" s="76" t="s">
        <v>2239</v>
      </c>
      <c r="P370" s="76">
        <v>43045.432002314818</v>
      </c>
      <c r="Q370" s="76" t="s">
        <v>2392</v>
      </c>
      <c r="R370" s="77" t="s">
        <v>3058</v>
      </c>
      <c r="S370" s="76" t="s">
        <v>3223</v>
      </c>
      <c r="T370" s="76" t="s">
        <v>3261</v>
      </c>
      <c r="U370" s="76">
        <v>43045.432002314818</v>
      </c>
      <c r="V370" s="77" t="s">
        <v>3738</v>
      </c>
      <c r="W370" s="76"/>
      <c r="X370" s="76"/>
      <c r="Y370" s="80" t="s">
        <v>5738</v>
      </c>
      <c r="Z370" s="76"/>
    </row>
    <row r="371" spans="1:26" x14ac:dyDescent="0.25">
      <c r="A371" s="61" t="s">
        <v>481</v>
      </c>
      <c r="B371" s="61" t="s">
        <v>2047</v>
      </c>
      <c r="C371" s="62"/>
      <c r="D371" s="63"/>
      <c r="E371" s="64"/>
      <c r="F371" s="65"/>
      <c r="G371" s="62"/>
      <c r="H371" s="66"/>
      <c r="I371" s="67"/>
      <c r="J371" s="67"/>
      <c r="K371" s="34" t="s">
        <v>65</v>
      </c>
      <c r="L371" s="74">
        <v>371</v>
      </c>
      <c r="M3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71" s="69"/>
      <c r="O371" s="76" t="s">
        <v>2239</v>
      </c>
      <c r="P371" s="76">
        <v>43045.432013888887</v>
      </c>
      <c r="Q371" s="76" t="s">
        <v>2393</v>
      </c>
      <c r="R371" s="76"/>
      <c r="S371" s="76"/>
      <c r="T371" s="76" t="s">
        <v>3261</v>
      </c>
      <c r="U371" s="76">
        <v>43045.432013888887</v>
      </c>
      <c r="V371" s="77" t="s">
        <v>3739</v>
      </c>
      <c r="W371" s="76"/>
      <c r="X371" s="76"/>
      <c r="Y371" s="80" t="s">
        <v>5739</v>
      </c>
      <c r="Z371" s="76"/>
    </row>
    <row r="372" spans="1:26" x14ac:dyDescent="0.25">
      <c r="A372" s="61" t="s">
        <v>481</v>
      </c>
      <c r="B372" s="61" t="s">
        <v>2056</v>
      </c>
      <c r="C372" s="62"/>
      <c r="D372" s="63"/>
      <c r="E372" s="64"/>
      <c r="F372" s="65"/>
      <c r="G372" s="62"/>
      <c r="H372" s="66"/>
      <c r="I372" s="67"/>
      <c r="J372" s="67"/>
      <c r="K372" s="34" t="s">
        <v>65</v>
      </c>
      <c r="L372" s="74">
        <v>372</v>
      </c>
      <c r="M3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72" s="69"/>
      <c r="O372" s="76" t="s">
        <v>2239</v>
      </c>
      <c r="P372" s="76">
        <v>43045.432013888887</v>
      </c>
      <c r="Q372" s="76" t="s">
        <v>2393</v>
      </c>
      <c r="R372" s="76"/>
      <c r="S372" s="76"/>
      <c r="T372" s="76" t="s">
        <v>3261</v>
      </c>
      <c r="U372" s="76">
        <v>43045.432013888887</v>
      </c>
      <c r="V372" s="77" t="s">
        <v>3739</v>
      </c>
      <c r="W372" s="76"/>
      <c r="X372" s="76"/>
      <c r="Y372" s="80" t="s">
        <v>5739</v>
      </c>
      <c r="Z372" s="76"/>
    </row>
    <row r="373" spans="1:26" x14ac:dyDescent="0.25">
      <c r="A373" s="61" t="s">
        <v>482</v>
      </c>
      <c r="B373" s="61" t="s">
        <v>1993</v>
      </c>
      <c r="C373" s="62"/>
      <c r="D373" s="63"/>
      <c r="E373" s="64"/>
      <c r="F373" s="65"/>
      <c r="G373" s="62"/>
      <c r="H373" s="66"/>
      <c r="I373" s="67"/>
      <c r="J373" s="67"/>
      <c r="K373" s="34" t="s">
        <v>65</v>
      </c>
      <c r="L373" s="74">
        <v>373</v>
      </c>
      <c r="M3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73" s="69"/>
      <c r="O373" s="76" t="s">
        <v>2239</v>
      </c>
      <c r="P373" s="76">
        <v>43045.432118055556</v>
      </c>
      <c r="Q373" s="76" t="s">
        <v>2256</v>
      </c>
      <c r="R373" s="76"/>
      <c r="S373" s="76"/>
      <c r="T373" s="76" t="s">
        <v>3268</v>
      </c>
      <c r="U373" s="76">
        <v>43045.432118055556</v>
      </c>
      <c r="V373" s="77" t="s">
        <v>3740</v>
      </c>
      <c r="W373" s="76"/>
      <c r="X373" s="76"/>
      <c r="Y373" s="80" t="s">
        <v>5740</v>
      </c>
      <c r="Z373" s="76"/>
    </row>
    <row r="374" spans="1:26" x14ac:dyDescent="0.25">
      <c r="A374" s="61" t="s">
        <v>483</v>
      </c>
      <c r="B374" s="61" t="s">
        <v>1991</v>
      </c>
      <c r="C374" s="62"/>
      <c r="D374" s="63"/>
      <c r="E374" s="64"/>
      <c r="F374" s="65"/>
      <c r="G374" s="62"/>
      <c r="H374" s="66"/>
      <c r="I374" s="67"/>
      <c r="J374" s="67"/>
      <c r="K374" s="34" t="s">
        <v>65</v>
      </c>
      <c r="L374" s="74">
        <v>374</v>
      </c>
      <c r="M3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74" s="69"/>
      <c r="O374" s="76" t="s">
        <v>2239</v>
      </c>
      <c r="P374" s="76">
        <v>43045.432141203702</v>
      </c>
      <c r="Q374" s="76" t="s">
        <v>2249</v>
      </c>
      <c r="R374" s="77" t="s">
        <v>3020</v>
      </c>
      <c r="S374" s="76" t="s">
        <v>3213</v>
      </c>
      <c r="T374" s="76" t="s">
        <v>3261</v>
      </c>
      <c r="U374" s="76">
        <v>43045.432141203702</v>
      </c>
      <c r="V374" s="77" t="s">
        <v>3741</v>
      </c>
      <c r="W374" s="76"/>
      <c r="X374" s="76"/>
      <c r="Y374" s="80" t="s">
        <v>5741</v>
      </c>
      <c r="Z374" s="76"/>
    </row>
    <row r="375" spans="1:26" x14ac:dyDescent="0.25">
      <c r="A375" s="61" t="s">
        <v>484</v>
      </c>
      <c r="B375" s="61" t="s">
        <v>2066</v>
      </c>
      <c r="C375" s="62"/>
      <c r="D375" s="63"/>
      <c r="E375" s="64"/>
      <c r="F375" s="65"/>
      <c r="G375" s="62"/>
      <c r="H375" s="66"/>
      <c r="I375" s="67"/>
      <c r="J375" s="67"/>
      <c r="K375" s="34" t="s">
        <v>65</v>
      </c>
      <c r="L375" s="74">
        <v>375</v>
      </c>
      <c r="M3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75" s="69"/>
      <c r="O375" s="76" t="s">
        <v>2239</v>
      </c>
      <c r="P375" s="76">
        <v>43045.432210648149</v>
      </c>
      <c r="Q375" s="76" t="s">
        <v>2394</v>
      </c>
      <c r="R375" s="76"/>
      <c r="S375" s="76"/>
      <c r="T375" s="76" t="s">
        <v>3261</v>
      </c>
      <c r="U375" s="76">
        <v>43045.432210648149</v>
      </c>
      <c r="V375" s="77" t="s">
        <v>3742</v>
      </c>
      <c r="W375" s="76"/>
      <c r="X375" s="76"/>
      <c r="Y375" s="80" t="s">
        <v>5742</v>
      </c>
      <c r="Z375" s="76"/>
    </row>
    <row r="376" spans="1:26" x14ac:dyDescent="0.25">
      <c r="A376" s="61" t="s">
        <v>485</v>
      </c>
      <c r="B376" s="61" t="s">
        <v>485</v>
      </c>
      <c r="C376" s="62"/>
      <c r="D376" s="63"/>
      <c r="E376" s="64"/>
      <c r="F376" s="65"/>
      <c r="G376" s="62"/>
      <c r="H376" s="66"/>
      <c r="I376" s="67"/>
      <c r="J376" s="67"/>
      <c r="K376" s="34" t="s">
        <v>65</v>
      </c>
      <c r="L376" s="74">
        <v>376</v>
      </c>
      <c r="M3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76" s="69"/>
      <c r="O376" s="76" t="s">
        <v>177</v>
      </c>
      <c r="P376" s="76">
        <v>43045.424699074072</v>
      </c>
      <c r="Q376" s="76" t="s">
        <v>2395</v>
      </c>
      <c r="R376" s="77" t="s">
        <v>3059</v>
      </c>
      <c r="S376" s="76" t="s">
        <v>3224</v>
      </c>
      <c r="T376" s="76"/>
      <c r="U376" s="76">
        <v>43045.424699074072</v>
      </c>
      <c r="V376" s="77" t="s">
        <v>3743</v>
      </c>
      <c r="W376" s="76"/>
      <c r="X376" s="76"/>
      <c r="Y376" s="80" t="s">
        <v>5743</v>
      </c>
      <c r="Z376" s="76"/>
    </row>
    <row r="377" spans="1:26" x14ac:dyDescent="0.25">
      <c r="A377" s="61" t="s">
        <v>485</v>
      </c>
      <c r="B377" s="61" t="s">
        <v>485</v>
      </c>
      <c r="C377" s="62"/>
      <c r="D377" s="63"/>
      <c r="E377" s="64"/>
      <c r="F377" s="65"/>
      <c r="G377" s="62"/>
      <c r="H377" s="66"/>
      <c r="I377" s="67"/>
      <c r="J377" s="67"/>
      <c r="K377" s="34" t="s">
        <v>65</v>
      </c>
      <c r="L377" s="74">
        <v>377</v>
      </c>
      <c r="M3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77" s="69"/>
      <c r="O377" s="76" t="s">
        <v>177</v>
      </c>
      <c r="P377" s="76">
        <v>43045.432222222225</v>
      </c>
      <c r="Q377" s="76" t="s">
        <v>2396</v>
      </c>
      <c r="R377" s="77" t="s">
        <v>3060</v>
      </c>
      <c r="S377" s="76" t="s">
        <v>3224</v>
      </c>
      <c r="T377" s="76"/>
      <c r="U377" s="76">
        <v>43045.432222222225</v>
      </c>
      <c r="V377" s="77" t="s">
        <v>3744</v>
      </c>
      <c r="W377" s="76"/>
      <c r="X377" s="76"/>
      <c r="Y377" s="80" t="s">
        <v>5744</v>
      </c>
      <c r="Z377" s="76"/>
    </row>
    <row r="378" spans="1:26" x14ac:dyDescent="0.25">
      <c r="A378" s="61" t="s">
        <v>486</v>
      </c>
      <c r="B378" s="61" t="s">
        <v>2019</v>
      </c>
      <c r="C378" s="62"/>
      <c r="D378" s="63"/>
      <c r="E378" s="64"/>
      <c r="F378" s="65"/>
      <c r="G378" s="62"/>
      <c r="H378" s="66"/>
      <c r="I378" s="67"/>
      <c r="J378" s="67"/>
      <c r="K378" s="34" t="s">
        <v>65</v>
      </c>
      <c r="L378" s="74">
        <v>378</v>
      </c>
      <c r="M3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78" s="69"/>
      <c r="O378" s="76" t="s">
        <v>2239</v>
      </c>
      <c r="P378" s="76">
        <v>43045.432488425926</v>
      </c>
      <c r="Q378" s="76" t="s">
        <v>2289</v>
      </c>
      <c r="R378" s="77" t="s">
        <v>3033</v>
      </c>
      <c r="S378" s="76" t="s">
        <v>3219</v>
      </c>
      <c r="T378" s="76" t="s">
        <v>3276</v>
      </c>
      <c r="U378" s="76">
        <v>43045.432488425926</v>
      </c>
      <c r="V378" s="77" t="s">
        <v>3745</v>
      </c>
      <c r="W378" s="76"/>
      <c r="X378" s="76"/>
      <c r="Y378" s="80" t="s">
        <v>5745</v>
      </c>
      <c r="Z378" s="76"/>
    </row>
    <row r="379" spans="1:26" x14ac:dyDescent="0.25">
      <c r="A379" s="61" t="s">
        <v>487</v>
      </c>
      <c r="B379" s="61" t="s">
        <v>487</v>
      </c>
      <c r="C379" s="62"/>
      <c r="D379" s="63"/>
      <c r="E379" s="64"/>
      <c r="F379" s="65"/>
      <c r="G379" s="62"/>
      <c r="H379" s="66"/>
      <c r="I379" s="67"/>
      <c r="J379" s="67"/>
      <c r="K379" s="34" t="s">
        <v>65</v>
      </c>
      <c r="L379" s="74">
        <v>379</v>
      </c>
      <c r="M3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79" s="69"/>
      <c r="O379" s="76" t="s">
        <v>177</v>
      </c>
      <c r="P379" s="76">
        <v>43045.432060185187</v>
      </c>
      <c r="Q379" s="76" t="s">
        <v>2397</v>
      </c>
      <c r="R379" s="77" t="s">
        <v>3061</v>
      </c>
      <c r="S379" s="76" t="s">
        <v>3212</v>
      </c>
      <c r="T379" s="76"/>
      <c r="U379" s="76">
        <v>43045.432060185187</v>
      </c>
      <c r="V379" s="77" t="s">
        <v>3746</v>
      </c>
      <c r="W379" s="76"/>
      <c r="X379" s="76"/>
      <c r="Y379" s="80" t="s">
        <v>5746</v>
      </c>
      <c r="Z379" s="76"/>
    </row>
    <row r="380" spans="1:26" x14ac:dyDescent="0.25">
      <c r="A380" s="61" t="s">
        <v>488</v>
      </c>
      <c r="B380" s="61" t="s">
        <v>487</v>
      </c>
      <c r="C380" s="62"/>
      <c r="D380" s="63"/>
      <c r="E380" s="64"/>
      <c r="F380" s="65"/>
      <c r="G380" s="62"/>
      <c r="H380" s="66"/>
      <c r="I380" s="67"/>
      <c r="J380" s="67"/>
      <c r="K380" s="34" t="s">
        <v>65</v>
      </c>
      <c r="L380" s="74">
        <v>380</v>
      </c>
      <c r="M3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80" s="69"/>
      <c r="O380" s="76" t="s">
        <v>2239</v>
      </c>
      <c r="P380" s="76">
        <v>43045.432500000003</v>
      </c>
      <c r="Q380" s="76" t="s">
        <v>2398</v>
      </c>
      <c r="R380" s="77" t="s">
        <v>3061</v>
      </c>
      <c r="S380" s="76" t="s">
        <v>3212</v>
      </c>
      <c r="T380" s="76"/>
      <c r="U380" s="76">
        <v>43045.432500000003</v>
      </c>
      <c r="V380" s="77" t="s">
        <v>3747</v>
      </c>
      <c r="W380" s="76"/>
      <c r="X380" s="76"/>
      <c r="Y380" s="80" t="s">
        <v>5747</v>
      </c>
      <c r="Z380" s="76"/>
    </row>
    <row r="381" spans="1:26" x14ac:dyDescent="0.25">
      <c r="A381" s="61" t="s">
        <v>489</v>
      </c>
      <c r="B381" s="61" t="s">
        <v>489</v>
      </c>
      <c r="C381" s="62"/>
      <c r="D381" s="63"/>
      <c r="E381" s="64"/>
      <c r="F381" s="65"/>
      <c r="G381" s="62"/>
      <c r="H381" s="66"/>
      <c r="I381" s="67"/>
      <c r="J381" s="67"/>
      <c r="K381" s="34" t="s">
        <v>65</v>
      </c>
      <c r="L381" s="74">
        <v>381</v>
      </c>
      <c r="M3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81" s="69"/>
      <c r="O381" s="76" t="s">
        <v>177</v>
      </c>
      <c r="P381" s="76">
        <v>43045.432754629626</v>
      </c>
      <c r="Q381" s="76" t="s">
        <v>2399</v>
      </c>
      <c r="R381" s="77" t="s">
        <v>3062</v>
      </c>
      <c r="S381" s="76" t="s">
        <v>3218</v>
      </c>
      <c r="T381" s="76" t="s">
        <v>3300</v>
      </c>
      <c r="U381" s="76">
        <v>43045.432754629626</v>
      </c>
      <c r="V381" s="77" t="s">
        <v>3748</v>
      </c>
      <c r="W381" s="76"/>
      <c r="X381" s="76"/>
      <c r="Y381" s="80" t="s">
        <v>5748</v>
      </c>
      <c r="Z381" s="76"/>
    </row>
    <row r="382" spans="1:26" x14ac:dyDescent="0.25">
      <c r="A382" s="61" t="s">
        <v>490</v>
      </c>
      <c r="B382" s="61" t="s">
        <v>490</v>
      </c>
      <c r="C382" s="62"/>
      <c r="D382" s="63"/>
      <c r="E382" s="64"/>
      <c r="F382" s="65"/>
      <c r="G382" s="62"/>
      <c r="H382" s="66"/>
      <c r="I382" s="67"/>
      <c r="J382" s="67"/>
      <c r="K382" s="34" t="s">
        <v>65</v>
      </c>
      <c r="L382" s="74">
        <v>382</v>
      </c>
      <c r="M3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82" s="69"/>
      <c r="O382" s="76" t="s">
        <v>177</v>
      </c>
      <c r="P382" s="76">
        <v>43045.432812500003</v>
      </c>
      <c r="Q382" s="76" t="s">
        <v>2400</v>
      </c>
      <c r="R382" s="76"/>
      <c r="S382" s="76"/>
      <c r="T382" s="76" t="s">
        <v>3261</v>
      </c>
      <c r="U382" s="76">
        <v>43045.432812500003</v>
      </c>
      <c r="V382" s="77" t="s">
        <v>3749</v>
      </c>
      <c r="W382" s="76"/>
      <c r="X382" s="76"/>
      <c r="Y382" s="80" t="s">
        <v>5749</v>
      </c>
      <c r="Z382" s="76"/>
    </row>
    <row r="383" spans="1:26" x14ac:dyDescent="0.25">
      <c r="A383" s="61" t="s">
        <v>491</v>
      </c>
      <c r="B383" s="61" t="s">
        <v>1988</v>
      </c>
      <c r="C383" s="62"/>
      <c r="D383" s="63"/>
      <c r="E383" s="64"/>
      <c r="F383" s="65"/>
      <c r="G383" s="62"/>
      <c r="H383" s="66"/>
      <c r="I383" s="67"/>
      <c r="J383" s="67"/>
      <c r="K383" s="34" t="s">
        <v>65</v>
      </c>
      <c r="L383" s="74">
        <v>383</v>
      </c>
      <c r="M3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83" s="69"/>
      <c r="O383" s="76" t="s">
        <v>2239</v>
      </c>
      <c r="P383" s="76">
        <v>43045.432905092595</v>
      </c>
      <c r="Q383" s="76" t="s">
        <v>2244</v>
      </c>
      <c r="R383" s="77" t="s">
        <v>3019</v>
      </c>
      <c r="S383" s="76" t="s">
        <v>3212</v>
      </c>
      <c r="T383" s="76" t="s">
        <v>3261</v>
      </c>
      <c r="U383" s="76">
        <v>43045.432905092595</v>
      </c>
      <c r="V383" s="77" t="s">
        <v>3750</v>
      </c>
      <c r="W383" s="76"/>
      <c r="X383" s="76"/>
      <c r="Y383" s="80" t="s">
        <v>5750</v>
      </c>
      <c r="Z383" s="76"/>
    </row>
    <row r="384" spans="1:26" x14ac:dyDescent="0.25">
      <c r="A384" s="61" t="s">
        <v>492</v>
      </c>
      <c r="B384" s="61" t="s">
        <v>2019</v>
      </c>
      <c r="C384" s="62"/>
      <c r="D384" s="63"/>
      <c r="E384" s="64"/>
      <c r="F384" s="65"/>
      <c r="G384" s="62"/>
      <c r="H384" s="66"/>
      <c r="I384" s="67"/>
      <c r="J384" s="67"/>
      <c r="K384" s="34" t="s">
        <v>65</v>
      </c>
      <c r="L384" s="74">
        <v>384</v>
      </c>
      <c r="M3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84" s="69"/>
      <c r="O384" s="76" t="s">
        <v>2239</v>
      </c>
      <c r="P384" s="76">
        <v>43045.433020833334</v>
      </c>
      <c r="Q384" s="76" t="s">
        <v>2289</v>
      </c>
      <c r="R384" s="77" t="s">
        <v>3033</v>
      </c>
      <c r="S384" s="76" t="s">
        <v>3219</v>
      </c>
      <c r="T384" s="76" t="s">
        <v>3276</v>
      </c>
      <c r="U384" s="76">
        <v>43045.433020833334</v>
      </c>
      <c r="V384" s="77" t="s">
        <v>3751</v>
      </c>
      <c r="W384" s="76"/>
      <c r="X384" s="76"/>
      <c r="Y384" s="80" t="s">
        <v>5751</v>
      </c>
      <c r="Z384" s="76"/>
    </row>
    <row r="385" spans="1:26" x14ac:dyDescent="0.25">
      <c r="A385" s="61" t="s">
        <v>493</v>
      </c>
      <c r="B385" s="61" t="s">
        <v>2029</v>
      </c>
      <c r="C385" s="62"/>
      <c r="D385" s="63"/>
      <c r="E385" s="64"/>
      <c r="F385" s="65"/>
      <c r="G385" s="62"/>
      <c r="H385" s="66"/>
      <c r="I385" s="67"/>
      <c r="J385" s="67"/>
      <c r="K385" s="34" t="s">
        <v>65</v>
      </c>
      <c r="L385" s="74">
        <v>385</v>
      </c>
      <c r="M3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85" s="69"/>
      <c r="O385" s="76" t="s">
        <v>2239</v>
      </c>
      <c r="P385" s="76">
        <v>43045.433206018519</v>
      </c>
      <c r="Q385" s="76" t="s">
        <v>2308</v>
      </c>
      <c r="R385" s="76"/>
      <c r="S385" s="76"/>
      <c r="T385" s="76" t="s">
        <v>3261</v>
      </c>
      <c r="U385" s="76">
        <v>43045.433206018519</v>
      </c>
      <c r="V385" s="77" t="s">
        <v>3752</v>
      </c>
      <c r="W385" s="76"/>
      <c r="X385" s="76"/>
      <c r="Y385" s="80" t="s">
        <v>5752</v>
      </c>
      <c r="Z385" s="76"/>
    </row>
    <row r="386" spans="1:26" x14ac:dyDescent="0.25">
      <c r="A386" s="61" t="s">
        <v>494</v>
      </c>
      <c r="B386" s="61" t="s">
        <v>2024</v>
      </c>
      <c r="C386" s="62"/>
      <c r="D386" s="63"/>
      <c r="E386" s="64"/>
      <c r="F386" s="65"/>
      <c r="G386" s="62"/>
      <c r="H386" s="66"/>
      <c r="I386" s="67"/>
      <c r="J386" s="67"/>
      <c r="K386" s="34" t="s">
        <v>65</v>
      </c>
      <c r="L386" s="74">
        <v>386</v>
      </c>
      <c r="M3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86" s="69"/>
      <c r="O386" s="76" t="s">
        <v>2239</v>
      </c>
      <c r="P386" s="76">
        <v>43045.433321759258</v>
      </c>
      <c r="Q386" s="76" t="s">
        <v>2299</v>
      </c>
      <c r="R386" s="76"/>
      <c r="S386" s="76"/>
      <c r="T386" s="76" t="s">
        <v>3261</v>
      </c>
      <c r="U386" s="76">
        <v>43045.433321759258</v>
      </c>
      <c r="V386" s="77" t="s">
        <v>3753</v>
      </c>
      <c r="W386" s="76"/>
      <c r="X386" s="76"/>
      <c r="Y386" s="80" t="s">
        <v>5753</v>
      </c>
      <c r="Z386" s="76"/>
    </row>
    <row r="387" spans="1:26" x14ac:dyDescent="0.25">
      <c r="A387" s="61" t="s">
        <v>495</v>
      </c>
      <c r="B387" s="61" t="s">
        <v>899</v>
      </c>
      <c r="C387" s="62"/>
      <c r="D387" s="63"/>
      <c r="E387" s="64"/>
      <c r="F387" s="65"/>
      <c r="G387" s="62"/>
      <c r="H387" s="66"/>
      <c r="I387" s="67"/>
      <c r="J387" s="67"/>
      <c r="K387" s="34" t="s">
        <v>65</v>
      </c>
      <c r="L387" s="74">
        <v>387</v>
      </c>
      <c r="M3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87" s="69"/>
      <c r="O387" s="76" t="s">
        <v>2239</v>
      </c>
      <c r="P387" s="76">
        <v>43045.433344907404</v>
      </c>
      <c r="Q387" s="76" t="s">
        <v>2401</v>
      </c>
      <c r="R387" s="76"/>
      <c r="S387" s="76"/>
      <c r="T387" s="76" t="s">
        <v>3261</v>
      </c>
      <c r="U387" s="76">
        <v>43045.433344907404</v>
      </c>
      <c r="V387" s="77" t="s">
        <v>3754</v>
      </c>
      <c r="W387" s="76"/>
      <c r="X387" s="76"/>
      <c r="Y387" s="80" t="s">
        <v>5754</v>
      </c>
      <c r="Z387" s="76"/>
    </row>
    <row r="388" spans="1:26" x14ac:dyDescent="0.25">
      <c r="A388" s="61" t="s">
        <v>496</v>
      </c>
      <c r="B388" s="61" t="s">
        <v>2019</v>
      </c>
      <c r="C388" s="62"/>
      <c r="D388" s="63"/>
      <c r="E388" s="64"/>
      <c r="F388" s="65"/>
      <c r="G388" s="62"/>
      <c r="H388" s="66"/>
      <c r="I388" s="67"/>
      <c r="J388" s="67"/>
      <c r="K388" s="34" t="s">
        <v>65</v>
      </c>
      <c r="L388" s="74">
        <v>388</v>
      </c>
      <c r="M3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88" s="69"/>
      <c r="O388" s="76" t="s">
        <v>2239</v>
      </c>
      <c r="P388" s="76">
        <v>43045.43340277778</v>
      </c>
      <c r="Q388" s="76" t="s">
        <v>2289</v>
      </c>
      <c r="R388" s="77" t="s">
        <v>3033</v>
      </c>
      <c r="S388" s="76" t="s">
        <v>3219</v>
      </c>
      <c r="T388" s="76" t="s">
        <v>3276</v>
      </c>
      <c r="U388" s="76">
        <v>43045.43340277778</v>
      </c>
      <c r="V388" s="77" t="s">
        <v>3755</v>
      </c>
      <c r="W388" s="76"/>
      <c r="X388" s="76"/>
      <c r="Y388" s="80" t="s">
        <v>5755</v>
      </c>
      <c r="Z388" s="76"/>
    </row>
    <row r="389" spans="1:26" x14ac:dyDescent="0.25">
      <c r="A389" s="61" t="s">
        <v>497</v>
      </c>
      <c r="B389" s="61" t="s">
        <v>1987</v>
      </c>
      <c r="C389" s="62"/>
      <c r="D389" s="63"/>
      <c r="E389" s="64"/>
      <c r="F389" s="65"/>
      <c r="G389" s="62"/>
      <c r="H389" s="66"/>
      <c r="I389" s="67"/>
      <c r="J389" s="67"/>
      <c r="K389" s="34" t="s">
        <v>65</v>
      </c>
      <c r="L389" s="74">
        <v>389</v>
      </c>
      <c r="M3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89" s="69"/>
      <c r="O389" s="76" t="s">
        <v>2239</v>
      </c>
      <c r="P389" s="76">
        <v>43045.433437500003</v>
      </c>
      <c r="Q389" s="76" t="s">
        <v>2258</v>
      </c>
      <c r="R389" s="76"/>
      <c r="S389" s="76"/>
      <c r="T389" s="76" t="s">
        <v>3261</v>
      </c>
      <c r="U389" s="76">
        <v>43045.433437500003</v>
      </c>
      <c r="V389" s="77" t="s">
        <v>3756</v>
      </c>
      <c r="W389" s="76"/>
      <c r="X389" s="76"/>
      <c r="Y389" s="80" t="s">
        <v>5756</v>
      </c>
      <c r="Z389" s="76"/>
    </row>
    <row r="390" spans="1:26" x14ac:dyDescent="0.25">
      <c r="A390" s="61" t="s">
        <v>498</v>
      </c>
      <c r="B390" s="61" t="s">
        <v>2067</v>
      </c>
      <c r="C390" s="62"/>
      <c r="D390" s="63"/>
      <c r="E390" s="64"/>
      <c r="F390" s="65"/>
      <c r="G390" s="62"/>
      <c r="H390" s="66"/>
      <c r="I390" s="67"/>
      <c r="J390" s="67"/>
      <c r="K390" s="34" t="s">
        <v>65</v>
      </c>
      <c r="L390" s="74">
        <v>390</v>
      </c>
      <c r="M3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90" s="69"/>
      <c r="O390" s="76" t="s">
        <v>2239</v>
      </c>
      <c r="P390" s="76">
        <v>43045.433472222219</v>
      </c>
      <c r="Q390" s="76" t="s">
        <v>2402</v>
      </c>
      <c r="R390" s="77" t="s">
        <v>3063</v>
      </c>
      <c r="S390" s="76" t="s">
        <v>3225</v>
      </c>
      <c r="T390" s="76" t="s">
        <v>3301</v>
      </c>
      <c r="U390" s="76">
        <v>43045.433472222219</v>
      </c>
      <c r="V390" s="77" t="s">
        <v>3757</v>
      </c>
      <c r="W390" s="76"/>
      <c r="X390" s="76"/>
      <c r="Y390" s="80" t="s">
        <v>5757</v>
      </c>
      <c r="Z390" s="76"/>
    </row>
    <row r="391" spans="1:26" x14ac:dyDescent="0.25">
      <c r="A391" s="61" t="s">
        <v>499</v>
      </c>
      <c r="B391" s="61" t="s">
        <v>2019</v>
      </c>
      <c r="C391" s="62"/>
      <c r="D391" s="63"/>
      <c r="E391" s="64"/>
      <c r="F391" s="65"/>
      <c r="G391" s="62"/>
      <c r="H391" s="66"/>
      <c r="I391" s="67"/>
      <c r="J391" s="67"/>
      <c r="K391" s="34" t="s">
        <v>65</v>
      </c>
      <c r="L391" s="74">
        <v>391</v>
      </c>
      <c r="M3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91" s="69"/>
      <c r="O391" s="76" t="s">
        <v>2239</v>
      </c>
      <c r="P391" s="76">
        <v>43045.433518518519</v>
      </c>
      <c r="Q391" s="76" t="s">
        <v>2289</v>
      </c>
      <c r="R391" s="77" t="s">
        <v>3033</v>
      </c>
      <c r="S391" s="76" t="s">
        <v>3219</v>
      </c>
      <c r="T391" s="76" t="s">
        <v>3276</v>
      </c>
      <c r="U391" s="76">
        <v>43045.433518518519</v>
      </c>
      <c r="V391" s="77" t="s">
        <v>3758</v>
      </c>
      <c r="W391" s="76"/>
      <c r="X391" s="76"/>
      <c r="Y391" s="80" t="s">
        <v>5758</v>
      </c>
      <c r="Z391" s="76"/>
    </row>
    <row r="392" spans="1:26" x14ac:dyDescent="0.25">
      <c r="A392" s="61" t="s">
        <v>500</v>
      </c>
      <c r="B392" s="61" t="s">
        <v>2019</v>
      </c>
      <c r="C392" s="62"/>
      <c r="D392" s="63"/>
      <c r="E392" s="64"/>
      <c r="F392" s="65"/>
      <c r="G392" s="62"/>
      <c r="H392" s="66"/>
      <c r="I392" s="67"/>
      <c r="J392" s="67"/>
      <c r="K392" s="34" t="s">
        <v>65</v>
      </c>
      <c r="L392" s="74">
        <v>392</v>
      </c>
      <c r="M3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92" s="69"/>
      <c r="O392" s="76" t="s">
        <v>2239</v>
      </c>
      <c r="P392" s="76">
        <v>43045.433553240742</v>
      </c>
      <c r="Q392" s="76" t="s">
        <v>2289</v>
      </c>
      <c r="R392" s="77" t="s">
        <v>3033</v>
      </c>
      <c r="S392" s="76" t="s">
        <v>3219</v>
      </c>
      <c r="T392" s="76" t="s">
        <v>3276</v>
      </c>
      <c r="U392" s="76">
        <v>43045.433553240742</v>
      </c>
      <c r="V392" s="77" t="s">
        <v>3759</v>
      </c>
      <c r="W392" s="76"/>
      <c r="X392" s="76"/>
      <c r="Y392" s="80" t="s">
        <v>5759</v>
      </c>
      <c r="Z392" s="76"/>
    </row>
    <row r="393" spans="1:26" x14ac:dyDescent="0.25">
      <c r="A393" s="61" t="s">
        <v>501</v>
      </c>
      <c r="B393" s="61" t="s">
        <v>520</v>
      </c>
      <c r="C393" s="62"/>
      <c r="D393" s="63"/>
      <c r="E393" s="64"/>
      <c r="F393" s="65"/>
      <c r="G393" s="62"/>
      <c r="H393" s="66"/>
      <c r="I393" s="67"/>
      <c r="J393" s="67"/>
      <c r="K393" s="34" t="s">
        <v>65</v>
      </c>
      <c r="L393" s="74">
        <v>393</v>
      </c>
      <c r="M3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93" s="69"/>
      <c r="O393" s="76" t="s">
        <v>2239</v>
      </c>
      <c r="P393" s="76">
        <v>43045.433564814812</v>
      </c>
      <c r="Q393" s="76" t="s">
        <v>2403</v>
      </c>
      <c r="R393" s="76"/>
      <c r="S393" s="76"/>
      <c r="T393" s="76" t="s">
        <v>3281</v>
      </c>
      <c r="U393" s="76">
        <v>43045.433564814812</v>
      </c>
      <c r="V393" s="77" t="s">
        <v>3760</v>
      </c>
      <c r="W393" s="76"/>
      <c r="X393" s="76"/>
      <c r="Y393" s="80" t="s">
        <v>5760</v>
      </c>
      <c r="Z393" s="76"/>
    </row>
    <row r="394" spans="1:26" x14ac:dyDescent="0.25">
      <c r="A394" s="61" t="s">
        <v>502</v>
      </c>
      <c r="B394" s="61" t="s">
        <v>444</v>
      </c>
      <c r="C394" s="62"/>
      <c r="D394" s="63"/>
      <c r="E394" s="64"/>
      <c r="F394" s="65"/>
      <c r="G394" s="62"/>
      <c r="H394" s="66"/>
      <c r="I394" s="67"/>
      <c r="J394" s="67"/>
      <c r="K394" s="34" t="s">
        <v>65</v>
      </c>
      <c r="L394" s="74">
        <v>394</v>
      </c>
      <c r="M3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94" s="69"/>
      <c r="O394" s="76" t="s">
        <v>2239</v>
      </c>
      <c r="P394" s="76">
        <v>43045.433564814812</v>
      </c>
      <c r="Q394" s="76" t="s">
        <v>2379</v>
      </c>
      <c r="R394" s="76"/>
      <c r="S394" s="76"/>
      <c r="T394" s="76" t="s">
        <v>3261</v>
      </c>
      <c r="U394" s="76">
        <v>43045.433564814812</v>
      </c>
      <c r="V394" s="77" t="s">
        <v>3761</v>
      </c>
      <c r="W394" s="76"/>
      <c r="X394" s="76"/>
      <c r="Y394" s="80" t="s">
        <v>5761</v>
      </c>
      <c r="Z394" s="76"/>
    </row>
    <row r="395" spans="1:26" x14ac:dyDescent="0.25">
      <c r="A395" s="61" t="s">
        <v>503</v>
      </c>
      <c r="B395" s="61" t="s">
        <v>2033</v>
      </c>
      <c r="C395" s="62"/>
      <c r="D395" s="63"/>
      <c r="E395" s="64"/>
      <c r="F395" s="65"/>
      <c r="G395" s="62"/>
      <c r="H395" s="66"/>
      <c r="I395" s="67"/>
      <c r="J395" s="67"/>
      <c r="K395" s="34" t="s">
        <v>65</v>
      </c>
      <c r="L395" s="74">
        <v>395</v>
      </c>
      <c r="M3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95" s="69"/>
      <c r="O395" s="76" t="s">
        <v>2239</v>
      </c>
      <c r="P395" s="76">
        <v>43045.433599537035</v>
      </c>
      <c r="Q395" s="76" t="s">
        <v>2359</v>
      </c>
      <c r="R395" s="76"/>
      <c r="S395" s="76"/>
      <c r="T395" s="76" t="s">
        <v>3261</v>
      </c>
      <c r="U395" s="76">
        <v>43045.433599537035</v>
      </c>
      <c r="V395" s="77" t="s">
        <v>3762</v>
      </c>
      <c r="W395" s="76"/>
      <c r="X395" s="76"/>
      <c r="Y395" s="80" t="s">
        <v>5762</v>
      </c>
      <c r="Z395" s="76"/>
    </row>
    <row r="396" spans="1:26" x14ac:dyDescent="0.25">
      <c r="A396" s="61" t="s">
        <v>504</v>
      </c>
      <c r="B396" s="61" t="s">
        <v>1991</v>
      </c>
      <c r="C396" s="62"/>
      <c r="D396" s="63"/>
      <c r="E396" s="64"/>
      <c r="F396" s="65"/>
      <c r="G396" s="62"/>
      <c r="H396" s="66"/>
      <c r="I396" s="67"/>
      <c r="J396" s="67"/>
      <c r="K396" s="34" t="s">
        <v>65</v>
      </c>
      <c r="L396" s="74">
        <v>396</v>
      </c>
      <c r="M3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96" s="69"/>
      <c r="O396" s="76" t="s">
        <v>2239</v>
      </c>
      <c r="P396" s="76">
        <v>43045.433680555558</v>
      </c>
      <c r="Q396" s="76" t="s">
        <v>2249</v>
      </c>
      <c r="R396" s="77" t="s">
        <v>3020</v>
      </c>
      <c r="S396" s="76" t="s">
        <v>3213</v>
      </c>
      <c r="T396" s="76" t="s">
        <v>3261</v>
      </c>
      <c r="U396" s="76">
        <v>43045.433680555558</v>
      </c>
      <c r="V396" s="77" t="s">
        <v>3763</v>
      </c>
      <c r="W396" s="76"/>
      <c r="X396" s="76"/>
      <c r="Y396" s="80" t="s">
        <v>5763</v>
      </c>
      <c r="Z396" s="76"/>
    </row>
    <row r="397" spans="1:26" x14ac:dyDescent="0.25">
      <c r="A397" s="61" t="s">
        <v>505</v>
      </c>
      <c r="B397" s="61" t="s">
        <v>2068</v>
      </c>
      <c r="C397" s="62"/>
      <c r="D397" s="63"/>
      <c r="E397" s="64"/>
      <c r="F397" s="65"/>
      <c r="G397" s="62"/>
      <c r="H397" s="66"/>
      <c r="I397" s="67"/>
      <c r="J397" s="67"/>
      <c r="K397" s="34" t="s">
        <v>65</v>
      </c>
      <c r="L397" s="74">
        <v>397</v>
      </c>
      <c r="M3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97" s="69"/>
      <c r="O397" s="76" t="s">
        <v>2239</v>
      </c>
      <c r="P397" s="76">
        <v>43045.433703703704</v>
      </c>
      <c r="Q397" s="76" t="s">
        <v>2404</v>
      </c>
      <c r="R397" s="76"/>
      <c r="S397" s="76"/>
      <c r="T397" s="76" t="s">
        <v>3302</v>
      </c>
      <c r="U397" s="76">
        <v>43045.433703703704</v>
      </c>
      <c r="V397" s="77" t="s">
        <v>3764</v>
      </c>
      <c r="W397" s="76"/>
      <c r="X397" s="76"/>
      <c r="Y397" s="80" t="s">
        <v>5764</v>
      </c>
      <c r="Z397" s="76"/>
    </row>
    <row r="398" spans="1:26" x14ac:dyDescent="0.25">
      <c r="A398" s="61" t="s">
        <v>506</v>
      </c>
      <c r="B398" s="61" t="s">
        <v>1993</v>
      </c>
      <c r="C398" s="62"/>
      <c r="D398" s="63"/>
      <c r="E398" s="64"/>
      <c r="F398" s="65"/>
      <c r="G398" s="62"/>
      <c r="H398" s="66"/>
      <c r="I398" s="67"/>
      <c r="J398" s="67"/>
      <c r="K398" s="34" t="s">
        <v>65</v>
      </c>
      <c r="L398" s="74">
        <v>398</v>
      </c>
      <c r="M3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98" s="69"/>
      <c r="O398" s="76" t="s">
        <v>2239</v>
      </c>
      <c r="P398" s="76">
        <v>43045.433715277781</v>
      </c>
      <c r="Q398" s="76" t="s">
        <v>2331</v>
      </c>
      <c r="R398" s="76"/>
      <c r="S398" s="76"/>
      <c r="T398" s="76" t="s">
        <v>3261</v>
      </c>
      <c r="U398" s="76">
        <v>43045.433715277781</v>
      </c>
      <c r="V398" s="77" t="s">
        <v>3765</v>
      </c>
      <c r="W398" s="76"/>
      <c r="X398" s="76"/>
      <c r="Y398" s="80" t="s">
        <v>5765</v>
      </c>
      <c r="Z398" s="76"/>
    </row>
    <row r="399" spans="1:26" x14ac:dyDescent="0.25">
      <c r="A399" s="61" t="s">
        <v>507</v>
      </c>
      <c r="B399" s="61" t="s">
        <v>2069</v>
      </c>
      <c r="C399" s="62"/>
      <c r="D399" s="63"/>
      <c r="E399" s="64"/>
      <c r="F399" s="65"/>
      <c r="G399" s="62"/>
      <c r="H399" s="66"/>
      <c r="I399" s="67"/>
      <c r="J399" s="67"/>
      <c r="K399" s="34" t="s">
        <v>65</v>
      </c>
      <c r="L399" s="74">
        <v>399</v>
      </c>
      <c r="M3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399" s="69"/>
      <c r="O399" s="76" t="s">
        <v>2239</v>
      </c>
      <c r="P399" s="76">
        <v>43045.43378472222</v>
      </c>
      <c r="Q399" s="76" t="s">
        <v>2405</v>
      </c>
      <c r="R399" s="76"/>
      <c r="S399" s="76"/>
      <c r="T399" s="76" t="s">
        <v>3261</v>
      </c>
      <c r="U399" s="76">
        <v>43045.43378472222</v>
      </c>
      <c r="V399" s="77" t="s">
        <v>3766</v>
      </c>
      <c r="W399" s="76"/>
      <c r="X399" s="76"/>
      <c r="Y399" s="80" t="s">
        <v>5766</v>
      </c>
      <c r="Z399" s="76"/>
    </row>
    <row r="400" spans="1:26" x14ac:dyDescent="0.25">
      <c r="A400" s="61" t="s">
        <v>508</v>
      </c>
      <c r="B400" s="61" t="s">
        <v>1986</v>
      </c>
      <c r="C400" s="62"/>
      <c r="D400" s="63"/>
      <c r="E400" s="64"/>
      <c r="F400" s="65"/>
      <c r="G400" s="62"/>
      <c r="H400" s="66"/>
      <c r="I400" s="67"/>
      <c r="J400" s="67"/>
      <c r="K400" s="34" t="s">
        <v>65</v>
      </c>
      <c r="L400" s="74">
        <v>400</v>
      </c>
      <c r="M4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00" s="69"/>
      <c r="O400" s="76" t="s">
        <v>2239</v>
      </c>
      <c r="P400" s="76">
        <v>43045.433854166666</v>
      </c>
      <c r="Q400" s="76" t="s">
        <v>2241</v>
      </c>
      <c r="R400" s="76"/>
      <c r="S400" s="76"/>
      <c r="T400" s="76" t="s">
        <v>3261</v>
      </c>
      <c r="U400" s="76">
        <v>43045.433854166666</v>
      </c>
      <c r="V400" s="77" t="s">
        <v>3767</v>
      </c>
      <c r="W400" s="76"/>
      <c r="X400" s="76"/>
      <c r="Y400" s="80" t="s">
        <v>5767</v>
      </c>
      <c r="Z400" s="76"/>
    </row>
    <row r="401" spans="1:26" x14ac:dyDescent="0.25">
      <c r="A401" s="61" t="s">
        <v>509</v>
      </c>
      <c r="B401" s="61" t="s">
        <v>2006</v>
      </c>
      <c r="C401" s="62"/>
      <c r="D401" s="63"/>
      <c r="E401" s="64"/>
      <c r="F401" s="65"/>
      <c r="G401" s="62"/>
      <c r="H401" s="66"/>
      <c r="I401" s="67"/>
      <c r="J401" s="67"/>
      <c r="K401" s="34" t="s">
        <v>65</v>
      </c>
      <c r="L401" s="74">
        <v>401</v>
      </c>
      <c r="M4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01" s="69"/>
      <c r="O401" s="76" t="s">
        <v>2239</v>
      </c>
      <c r="P401" s="76">
        <v>43045.433888888889</v>
      </c>
      <c r="Q401" s="76" t="s">
        <v>2273</v>
      </c>
      <c r="R401" s="76"/>
      <c r="S401" s="76"/>
      <c r="T401" s="76" t="s">
        <v>3272</v>
      </c>
      <c r="U401" s="76">
        <v>43045.433888888889</v>
      </c>
      <c r="V401" s="77" t="s">
        <v>3768</v>
      </c>
      <c r="W401" s="76"/>
      <c r="X401" s="76"/>
      <c r="Y401" s="80" t="s">
        <v>5768</v>
      </c>
      <c r="Z401" s="76"/>
    </row>
    <row r="402" spans="1:26" x14ac:dyDescent="0.25">
      <c r="A402" s="61" t="s">
        <v>510</v>
      </c>
      <c r="B402" s="61" t="s">
        <v>2024</v>
      </c>
      <c r="C402" s="62"/>
      <c r="D402" s="63"/>
      <c r="E402" s="64"/>
      <c r="F402" s="65"/>
      <c r="G402" s="62"/>
      <c r="H402" s="66"/>
      <c r="I402" s="67"/>
      <c r="J402" s="67"/>
      <c r="K402" s="34" t="s">
        <v>65</v>
      </c>
      <c r="L402" s="74">
        <v>402</v>
      </c>
      <c r="M4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02" s="69"/>
      <c r="O402" s="76" t="s">
        <v>2239</v>
      </c>
      <c r="P402" s="76">
        <v>43045.433912037035</v>
      </c>
      <c r="Q402" s="76" t="s">
        <v>2299</v>
      </c>
      <c r="R402" s="76"/>
      <c r="S402" s="76"/>
      <c r="T402" s="76" t="s">
        <v>3261</v>
      </c>
      <c r="U402" s="76">
        <v>43045.433912037035</v>
      </c>
      <c r="V402" s="77" t="s">
        <v>3769</v>
      </c>
      <c r="W402" s="76"/>
      <c r="X402" s="76"/>
      <c r="Y402" s="80" t="s">
        <v>5769</v>
      </c>
      <c r="Z402" s="76"/>
    </row>
    <row r="403" spans="1:26" x14ac:dyDescent="0.25">
      <c r="A403" s="61" t="s">
        <v>511</v>
      </c>
      <c r="B403" s="61" t="s">
        <v>2070</v>
      </c>
      <c r="C403" s="62"/>
      <c r="D403" s="63"/>
      <c r="E403" s="64"/>
      <c r="F403" s="65"/>
      <c r="G403" s="62"/>
      <c r="H403" s="66"/>
      <c r="I403" s="67"/>
      <c r="J403" s="67"/>
      <c r="K403" s="34" t="s">
        <v>65</v>
      </c>
      <c r="L403" s="74">
        <v>403</v>
      </c>
      <c r="M4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03" s="69"/>
      <c r="O403" s="76" t="s">
        <v>2239</v>
      </c>
      <c r="P403" s="76">
        <v>43045.434050925927</v>
      </c>
      <c r="Q403" s="76" t="s">
        <v>2406</v>
      </c>
      <c r="R403" s="76"/>
      <c r="S403" s="76"/>
      <c r="T403" s="76" t="s">
        <v>3302</v>
      </c>
      <c r="U403" s="76">
        <v>43045.434050925927</v>
      </c>
      <c r="V403" s="77" t="s">
        <v>3770</v>
      </c>
      <c r="W403" s="76"/>
      <c r="X403" s="76"/>
      <c r="Y403" s="80" t="s">
        <v>5770</v>
      </c>
      <c r="Z403" s="76"/>
    </row>
    <row r="404" spans="1:26" x14ac:dyDescent="0.25">
      <c r="A404" s="61" t="s">
        <v>511</v>
      </c>
      <c r="B404" s="61" t="s">
        <v>505</v>
      </c>
      <c r="C404" s="62"/>
      <c r="D404" s="63"/>
      <c r="E404" s="64"/>
      <c r="F404" s="65"/>
      <c r="G404" s="62"/>
      <c r="H404" s="66"/>
      <c r="I404" s="67"/>
      <c r="J404" s="67"/>
      <c r="K404" s="34" t="s">
        <v>65</v>
      </c>
      <c r="L404" s="74">
        <v>404</v>
      </c>
      <c r="M4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04" s="69"/>
      <c r="O404" s="76" t="s">
        <v>2239</v>
      </c>
      <c r="P404" s="76">
        <v>43045.434050925927</v>
      </c>
      <c r="Q404" s="76" t="s">
        <v>2406</v>
      </c>
      <c r="R404" s="76"/>
      <c r="S404" s="76"/>
      <c r="T404" s="76" t="s">
        <v>3302</v>
      </c>
      <c r="U404" s="76">
        <v>43045.434050925927</v>
      </c>
      <c r="V404" s="77" t="s">
        <v>3770</v>
      </c>
      <c r="W404" s="76"/>
      <c r="X404" s="76"/>
      <c r="Y404" s="80" t="s">
        <v>5770</v>
      </c>
      <c r="Z404" s="76"/>
    </row>
    <row r="405" spans="1:26" x14ac:dyDescent="0.25">
      <c r="A405" s="61" t="s">
        <v>512</v>
      </c>
      <c r="B405" s="61" t="s">
        <v>1988</v>
      </c>
      <c r="C405" s="62"/>
      <c r="D405" s="63"/>
      <c r="E405" s="64"/>
      <c r="F405" s="65"/>
      <c r="G405" s="62"/>
      <c r="H405" s="66"/>
      <c r="I405" s="67"/>
      <c r="J405" s="67"/>
      <c r="K405" s="34" t="s">
        <v>65</v>
      </c>
      <c r="L405" s="74">
        <v>405</v>
      </c>
      <c r="M4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05" s="69"/>
      <c r="O405" s="76" t="s">
        <v>2239</v>
      </c>
      <c r="P405" s="76">
        <v>43045.434236111112</v>
      </c>
      <c r="Q405" s="76" t="s">
        <v>2244</v>
      </c>
      <c r="R405" s="77" t="s">
        <v>3019</v>
      </c>
      <c r="S405" s="76" t="s">
        <v>3212</v>
      </c>
      <c r="T405" s="76" t="s">
        <v>3261</v>
      </c>
      <c r="U405" s="76">
        <v>43045.434236111112</v>
      </c>
      <c r="V405" s="77" t="s">
        <v>3771</v>
      </c>
      <c r="W405" s="76"/>
      <c r="X405" s="76"/>
      <c r="Y405" s="80" t="s">
        <v>5771</v>
      </c>
      <c r="Z405" s="76"/>
    </row>
    <row r="406" spans="1:26" x14ac:dyDescent="0.25">
      <c r="A406" s="61" t="s">
        <v>513</v>
      </c>
      <c r="B406" s="61" t="s">
        <v>2032</v>
      </c>
      <c r="C406" s="62"/>
      <c r="D406" s="63"/>
      <c r="E406" s="64"/>
      <c r="F406" s="65"/>
      <c r="G406" s="62"/>
      <c r="H406" s="66"/>
      <c r="I406" s="67"/>
      <c r="J406" s="67"/>
      <c r="K406" s="34" t="s">
        <v>65</v>
      </c>
      <c r="L406" s="74">
        <v>406</v>
      </c>
      <c r="M4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06" s="69"/>
      <c r="O406" s="76" t="s">
        <v>2239</v>
      </c>
      <c r="P406" s="76">
        <v>43045.434259259258</v>
      </c>
      <c r="Q406" s="76" t="s">
        <v>2372</v>
      </c>
      <c r="R406" s="76"/>
      <c r="S406" s="76"/>
      <c r="T406" s="76" t="s">
        <v>3296</v>
      </c>
      <c r="U406" s="76">
        <v>43045.434259259258</v>
      </c>
      <c r="V406" s="77" t="s">
        <v>3772</v>
      </c>
      <c r="W406" s="76"/>
      <c r="X406" s="76"/>
      <c r="Y406" s="80" t="s">
        <v>5772</v>
      </c>
      <c r="Z406" s="76"/>
    </row>
    <row r="407" spans="1:26" x14ac:dyDescent="0.25">
      <c r="A407" s="61" t="s">
        <v>513</v>
      </c>
      <c r="B407" s="61" t="s">
        <v>2058</v>
      </c>
      <c r="C407" s="62"/>
      <c r="D407" s="63"/>
      <c r="E407" s="64"/>
      <c r="F407" s="65"/>
      <c r="G407" s="62"/>
      <c r="H407" s="66"/>
      <c r="I407" s="67"/>
      <c r="J407" s="67"/>
      <c r="K407" s="34" t="s">
        <v>65</v>
      </c>
      <c r="L407" s="74">
        <v>407</v>
      </c>
      <c r="M4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07" s="69"/>
      <c r="O407" s="76" t="s">
        <v>2239</v>
      </c>
      <c r="P407" s="76">
        <v>43045.434259259258</v>
      </c>
      <c r="Q407" s="76" t="s">
        <v>2372</v>
      </c>
      <c r="R407" s="76"/>
      <c r="S407" s="76"/>
      <c r="T407" s="76" t="s">
        <v>3296</v>
      </c>
      <c r="U407" s="76">
        <v>43045.434259259258</v>
      </c>
      <c r="V407" s="77" t="s">
        <v>3772</v>
      </c>
      <c r="W407" s="76"/>
      <c r="X407" s="76"/>
      <c r="Y407" s="80" t="s">
        <v>5772</v>
      </c>
      <c r="Z407" s="76"/>
    </row>
    <row r="408" spans="1:26" x14ac:dyDescent="0.25">
      <c r="A408" s="61" t="s">
        <v>514</v>
      </c>
      <c r="B408" s="61" t="s">
        <v>1992</v>
      </c>
      <c r="C408" s="62"/>
      <c r="D408" s="63"/>
      <c r="E408" s="64"/>
      <c r="F408" s="65"/>
      <c r="G408" s="62"/>
      <c r="H408" s="66"/>
      <c r="I408" s="67"/>
      <c r="J408" s="67"/>
      <c r="K408" s="34" t="s">
        <v>65</v>
      </c>
      <c r="L408" s="74">
        <v>408</v>
      </c>
      <c r="M4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08" s="69"/>
      <c r="O408" s="76" t="s">
        <v>2239</v>
      </c>
      <c r="P408" s="76">
        <v>43045.434317129628</v>
      </c>
      <c r="Q408" s="76" t="s">
        <v>2407</v>
      </c>
      <c r="R408" s="77" t="s">
        <v>3029</v>
      </c>
      <c r="S408" s="76" t="s">
        <v>3217</v>
      </c>
      <c r="T408" s="76" t="s">
        <v>3267</v>
      </c>
      <c r="U408" s="76">
        <v>43045.434317129628</v>
      </c>
      <c r="V408" s="77" t="s">
        <v>3773</v>
      </c>
      <c r="W408" s="76"/>
      <c r="X408" s="76"/>
      <c r="Y408" s="80" t="s">
        <v>5773</v>
      </c>
      <c r="Z408" s="76"/>
    </row>
    <row r="409" spans="1:26" x14ac:dyDescent="0.25">
      <c r="A409" s="61" t="s">
        <v>514</v>
      </c>
      <c r="B409" s="61" t="s">
        <v>1985</v>
      </c>
      <c r="C409" s="62"/>
      <c r="D409" s="63"/>
      <c r="E409" s="64"/>
      <c r="F409" s="65"/>
      <c r="G409" s="62"/>
      <c r="H409" s="66"/>
      <c r="I409" s="67"/>
      <c r="J409" s="67"/>
      <c r="K409" s="34" t="s">
        <v>65</v>
      </c>
      <c r="L409" s="74">
        <v>409</v>
      </c>
      <c r="M4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09" s="69"/>
      <c r="O409" s="76" t="s">
        <v>2239</v>
      </c>
      <c r="P409" s="76">
        <v>43045.434317129628</v>
      </c>
      <c r="Q409" s="76" t="s">
        <v>2407</v>
      </c>
      <c r="R409" s="77" t="s">
        <v>3029</v>
      </c>
      <c r="S409" s="76" t="s">
        <v>3217</v>
      </c>
      <c r="T409" s="76" t="s">
        <v>3267</v>
      </c>
      <c r="U409" s="76">
        <v>43045.434317129628</v>
      </c>
      <c r="V409" s="77" t="s">
        <v>3773</v>
      </c>
      <c r="W409" s="76"/>
      <c r="X409" s="76"/>
      <c r="Y409" s="80" t="s">
        <v>5773</v>
      </c>
      <c r="Z409" s="76"/>
    </row>
    <row r="410" spans="1:26" x14ac:dyDescent="0.25">
      <c r="A410" s="61" t="s">
        <v>515</v>
      </c>
      <c r="B410" s="61" t="s">
        <v>1998</v>
      </c>
      <c r="C410" s="62"/>
      <c r="D410" s="63"/>
      <c r="E410" s="64"/>
      <c r="F410" s="65"/>
      <c r="G410" s="62"/>
      <c r="H410" s="66"/>
      <c r="I410" s="67"/>
      <c r="J410" s="67"/>
      <c r="K410" s="34" t="s">
        <v>65</v>
      </c>
      <c r="L410" s="74">
        <v>410</v>
      </c>
      <c r="M4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10" s="69"/>
      <c r="O410" s="76" t="s">
        <v>2239</v>
      </c>
      <c r="P410" s="76">
        <v>43045.434386574074</v>
      </c>
      <c r="Q410" s="76" t="s">
        <v>2261</v>
      </c>
      <c r="R410" s="76"/>
      <c r="S410" s="76"/>
      <c r="T410" s="76"/>
      <c r="U410" s="76">
        <v>43045.434386574074</v>
      </c>
      <c r="V410" s="77" t="s">
        <v>3774</v>
      </c>
      <c r="W410" s="76"/>
      <c r="X410" s="76"/>
      <c r="Y410" s="80" t="s">
        <v>5774</v>
      </c>
      <c r="Z410" s="76"/>
    </row>
    <row r="411" spans="1:26" x14ac:dyDescent="0.25">
      <c r="A411" s="61" t="s">
        <v>516</v>
      </c>
      <c r="B411" s="61" t="s">
        <v>1988</v>
      </c>
      <c r="C411" s="62"/>
      <c r="D411" s="63"/>
      <c r="E411" s="64"/>
      <c r="F411" s="65"/>
      <c r="G411" s="62"/>
      <c r="H411" s="66"/>
      <c r="I411" s="67"/>
      <c r="J411" s="67"/>
      <c r="K411" s="34" t="s">
        <v>65</v>
      </c>
      <c r="L411" s="74">
        <v>411</v>
      </c>
      <c r="M4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11" s="69"/>
      <c r="O411" s="76" t="s">
        <v>2239</v>
      </c>
      <c r="P411" s="76">
        <v>43045.434398148151</v>
      </c>
      <c r="Q411" s="76" t="s">
        <v>2244</v>
      </c>
      <c r="R411" s="77" t="s">
        <v>3019</v>
      </c>
      <c r="S411" s="76" t="s">
        <v>3212</v>
      </c>
      <c r="T411" s="76" t="s">
        <v>3261</v>
      </c>
      <c r="U411" s="76">
        <v>43045.434398148151</v>
      </c>
      <c r="V411" s="77" t="s">
        <v>3775</v>
      </c>
      <c r="W411" s="76"/>
      <c r="X411" s="76"/>
      <c r="Y411" s="80" t="s">
        <v>5775</v>
      </c>
      <c r="Z411" s="76"/>
    </row>
    <row r="412" spans="1:26" x14ac:dyDescent="0.25">
      <c r="A412" s="61" t="s">
        <v>517</v>
      </c>
      <c r="B412" s="61" t="s">
        <v>2012</v>
      </c>
      <c r="C412" s="62"/>
      <c r="D412" s="63"/>
      <c r="E412" s="64"/>
      <c r="F412" s="65"/>
      <c r="G412" s="62"/>
      <c r="H412" s="66"/>
      <c r="I412" s="67"/>
      <c r="J412" s="67"/>
      <c r="K412" s="34" t="s">
        <v>65</v>
      </c>
      <c r="L412" s="74">
        <v>412</v>
      </c>
      <c r="M4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12" s="69"/>
      <c r="O412" s="76" t="s">
        <v>2239</v>
      </c>
      <c r="P412" s="76">
        <v>43045.434537037036</v>
      </c>
      <c r="Q412" s="76" t="s">
        <v>2282</v>
      </c>
      <c r="R412" s="76"/>
      <c r="S412" s="76"/>
      <c r="T412" s="76"/>
      <c r="U412" s="76">
        <v>43045.434537037036</v>
      </c>
      <c r="V412" s="77" t="s">
        <v>3776</v>
      </c>
      <c r="W412" s="76"/>
      <c r="X412" s="76"/>
      <c r="Y412" s="80" t="s">
        <v>5776</v>
      </c>
      <c r="Z412" s="76"/>
    </row>
    <row r="413" spans="1:26" x14ac:dyDescent="0.25">
      <c r="A413" s="61" t="s">
        <v>518</v>
      </c>
      <c r="B413" s="61" t="s">
        <v>2006</v>
      </c>
      <c r="C413" s="62"/>
      <c r="D413" s="63"/>
      <c r="E413" s="64"/>
      <c r="F413" s="65"/>
      <c r="G413" s="62"/>
      <c r="H413" s="66"/>
      <c r="I413" s="67"/>
      <c r="J413" s="67"/>
      <c r="K413" s="34" t="s">
        <v>65</v>
      </c>
      <c r="L413" s="74">
        <v>413</v>
      </c>
      <c r="M4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13" s="69"/>
      <c r="O413" s="76" t="s">
        <v>2239</v>
      </c>
      <c r="P413" s="76">
        <v>43045.434675925928</v>
      </c>
      <c r="Q413" s="76" t="s">
        <v>2273</v>
      </c>
      <c r="R413" s="76"/>
      <c r="S413" s="76"/>
      <c r="T413" s="76" t="s">
        <v>3272</v>
      </c>
      <c r="U413" s="76">
        <v>43045.434675925928</v>
      </c>
      <c r="V413" s="77" t="s">
        <v>3777</v>
      </c>
      <c r="W413" s="76"/>
      <c r="X413" s="76"/>
      <c r="Y413" s="80" t="s">
        <v>5777</v>
      </c>
      <c r="Z413" s="76"/>
    </row>
    <row r="414" spans="1:26" x14ac:dyDescent="0.25">
      <c r="A414" s="61" t="s">
        <v>519</v>
      </c>
      <c r="B414" s="61" t="s">
        <v>2033</v>
      </c>
      <c r="C414" s="62"/>
      <c r="D414" s="63"/>
      <c r="E414" s="64"/>
      <c r="F414" s="65"/>
      <c r="G414" s="62"/>
      <c r="H414" s="66"/>
      <c r="I414" s="67"/>
      <c r="J414" s="67"/>
      <c r="K414" s="34" t="s">
        <v>65</v>
      </c>
      <c r="L414" s="74">
        <v>414</v>
      </c>
      <c r="M4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14" s="69"/>
      <c r="O414" s="76" t="s">
        <v>2239</v>
      </c>
      <c r="P414" s="76">
        <v>43045.433136574073</v>
      </c>
      <c r="Q414" s="76" t="s">
        <v>2408</v>
      </c>
      <c r="R414" s="76"/>
      <c r="S414" s="76"/>
      <c r="T414" s="76" t="s">
        <v>3261</v>
      </c>
      <c r="U414" s="76">
        <v>43045.433136574073</v>
      </c>
      <c r="V414" s="77" t="s">
        <v>3778</v>
      </c>
      <c r="W414" s="76"/>
      <c r="X414" s="76"/>
      <c r="Y414" s="80" t="s">
        <v>5778</v>
      </c>
      <c r="Z414" s="76"/>
    </row>
    <row r="415" spans="1:26" x14ac:dyDescent="0.25">
      <c r="A415" s="61" t="s">
        <v>519</v>
      </c>
      <c r="B415" s="61" t="s">
        <v>2033</v>
      </c>
      <c r="C415" s="62"/>
      <c r="D415" s="63"/>
      <c r="E415" s="64"/>
      <c r="F415" s="65"/>
      <c r="G415" s="62"/>
      <c r="H415" s="66"/>
      <c r="I415" s="67"/>
      <c r="J415" s="67"/>
      <c r="K415" s="34" t="s">
        <v>65</v>
      </c>
      <c r="L415" s="74">
        <v>415</v>
      </c>
      <c r="M4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15" s="69"/>
      <c r="O415" s="76" t="s">
        <v>2239</v>
      </c>
      <c r="P415" s="76">
        <v>43045.433495370373</v>
      </c>
      <c r="Q415" s="76" t="s">
        <v>2316</v>
      </c>
      <c r="R415" s="76"/>
      <c r="S415" s="76"/>
      <c r="T415" s="76" t="s">
        <v>3261</v>
      </c>
      <c r="U415" s="76">
        <v>43045.433495370373</v>
      </c>
      <c r="V415" s="77" t="s">
        <v>3779</v>
      </c>
      <c r="W415" s="76"/>
      <c r="X415" s="76"/>
      <c r="Y415" s="80" t="s">
        <v>5779</v>
      </c>
      <c r="Z415" s="76"/>
    </row>
    <row r="416" spans="1:26" x14ac:dyDescent="0.25">
      <c r="A416" s="61" t="s">
        <v>519</v>
      </c>
      <c r="B416" s="61" t="s">
        <v>2033</v>
      </c>
      <c r="C416" s="62"/>
      <c r="D416" s="63"/>
      <c r="E416" s="64"/>
      <c r="F416" s="65"/>
      <c r="G416" s="62"/>
      <c r="H416" s="66"/>
      <c r="I416" s="67"/>
      <c r="J416" s="67"/>
      <c r="K416" s="34" t="s">
        <v>65</v>
      </c>
      <c r="L416" s="74">
        <v>416</v>
      </c>
      <c r="M4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16" s="69"/>
      <c r="O416" s="76" t="s">
        <v>2239</v>
      </c>
      <c r="P416" s="76">
        <v>43045.43472222222</v>
      </c>
      <c r="Q416" s="76" t="s">
        <v>2365</v>
      </c>
      <c r="R416" s="76"/>
      <c r="S416" s="76"/>
      <c r="T416" s="76" t="s">
        <v>3261</v>
      </c>
      <c r="U416" s="76">
        <v>43045.43472222222</v>
      </c>
      <c r="V416" s="77" t="s">
        <v>3780</v>
      </c>
      <c r="W416" s="76"/>
      <c r="X416" s="76"/>
      <c r="Y416" s="80" t="s">
        <v>5780</v>
      </c>
      <c r="Z416" s="76"/>
    </row>
    <row r="417" spans="1:26" x14ac:dyDescent="0.25">
      <c r="A417" s="61" t="s">
        <v>520</v>
      </c>
      <c r="B417" s="61" t="s">
        <v>520</v>
      </c>
      <c r="C417" s="62"/>
      <c r="D417" s="63"/>
      <c r="E417" s="64"/>
      <c r="F417" s="65"/>
      <c r="G417" s="62"/>
      <c r="H417" s="66"/>
      <c r="I417" s="67"/>
      <c r="J417" s="67"/>
      <c r="K417" s="34" t="s">
        <v>65</v>
      </c>
      <c r="L417" s="74">
        <v>417</v>
      </c>
      <c r="M4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17" s="69"/>
      <c r="O417" s="76" t="s">
        <v>177</v>
      </c>
      <c r="P417" s="76">
        <v>43045.433553240742</v>
      </c>
      <c r="Q417" s="76" t="s">
        <v>2409</v>
      </c>
      <c r="R417" s="77" t="s">
        <v>3042</v>
      </c>
      <c r="S417" s="76" t="s">
        <v>3215</v>
      </c>
      <c r="T417" s="76" t="s">
        <v>3281</v>
      </c>
      <c r="U417" s="76">
        <v>43045.433553240742</v>
      </c>
      <c r="V417" s="77" t="s">
        <v>3781</v>
      </c>
      <c r="W417" s="76"/>
      <c r="X417" s="76"/>
      <c r="Y417" s="80" t="s">
        <v>5781</v>
      </c>
      <c r="Z417" s="76"/>
    </row>
    <row r="418" spans="1:26" x14ac:dyDescent="0.25">
      <c r="A418" s="61" t="s">
        <v>521</v>
      </c>
      <c r="B418" s="61" t="s">
        <v>520</v>
      </c>
      <c r="C418" s="62"/>
      <c r="D418" s="63"/>
      <c r="E418" s="64"/>
      <c r="F418" s="65"/>
      <c r="G418" s="62"/>
      <c r="H418" s="66"/>
      <c r="I418" s="67"/>
      <c r="J418" s="67"/>
      <c r="K418" s="34" t="s">
        <v>65</v>
      </c>
      <c r="L418" s="74">
        <v>418</v>
      </c>
      <c r="M4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18" s="69"/>
      <c r="O418" s="76" t="s">
        <v>2239</v>
      </c>
      <c r="P418" s="76">
        <v>43045.434756944444</v>
      </c>
      <c r="Q418" s="76" t="s">
        <v>2403</v>
      </c>
      <c r="R418" s="76"/>
      <c r="S418" s="76"/>
      <c r="T418" s="76" t="s">
        <v>3281</v>
      </c>
      <c r="U418" s="76">
        <v>43045.434756944444</v>
      </c>
      <c r="V418" s="77" t="s">
        <v>3782</v>
      </c>
      <c r="W418" s="76"/>
      <c r="X418" s="76"/>
      <c r="Y418" s="80" t="s">
        <v>5782</v>
      </c>
      <c r="Z418" s="76"/>
    </row>
    <row r="419" spans="1:26" x14ac:dyDescent="0.25">
      <c r="A419" s="61" t="s">
        <v>522</v>
      </c>
      <c r="B419" s="61" t="s">
        <v>2058</v>
      </c>
      <c r="C419" s="62"/>
      <c r="D419" s="63"/>
      <c r="E419" s="64"/>
      <c r="F419" s="65"/>
      <c r="G419" s="62"/>
      <c r="H419" s="66"/>
      <c r="I419" s="67"/>
      <c r="J419" s="67"/>
      <c r="K419" s="34" t="s">
        <v>65</v>
      </c>
      <c r="L419" s="74">
        <v>419</v>
      </c>
      <c r="M4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19" s="69"/>
      <c r="O419" s="76" t="s">
        <v>2239</v>
      </c>
      <c r="P419" s="76">
        <v>43045.434907407405</v>
      </c>
      <c r="Q419" s="76" t="s">
        <v>2372</v>
      </c>
      <c r="R419" s="76"/>
      <c r="S419" s="76"/>
      <c r="T419" s="76" t="s">
        <v>3296</v>
      </c>
      <c r="U419" s="76">
        <v>43045.434907407405</v>
      </c>
      <c r="V419" s="77" t="s">
        <v>3783</v>
      </c>
      <c r="W419" s="76"/>
      <c r="X419" s="76"/>
      <c r="Y419" s="80" t="s">
        <v>5783</v>
      </c>
      <c r="Z419" s="76"/>
    </row>
    <row r="420" spans="1:26" x14ac:dyDescent="0.25">
      <c r="A420" s="61" t="s">
        <v>522</v>
      </c>
      <c r="B420" s="61" t="s">
        <v>2032</v>
      </c>
      <c r="C420" s="62"/>
      <c r="D420" s="63"/>
      <c r="E420" s="64"/>
      <c r="F420" s="65"/>
      <c r="G420" s="62"/>
      <c r="H420" s="66"/>
      <c r="I420" s="67"/>
      <c r="J420" s="67"/>
      <c r="K420" s="34" t="s">
        <v>65</v>
      </c>
      <c r="L420" s="74">
        <v>420</v>
      </c>
      <c r="M4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20" s="69"/>
      <c r="O420" s="76" t="s">
        <v>2239</v>
      </c>
      <c r="P420" s="76">
        <v>43045.434907407405</v>
      </c>
      <c r="Q420" s="76" t="s">
        <v>2372</v>
      </c>
      <c r="R420" s="76"/>
      <c r="S420" s="76"/>
      <c r="T420" s="76" t="s">
        <v>3296</v>
      </c>
      <c r="U420" s="76">
        <v>43045.434907407405</v>
      </c>
      <c r="V420" s="77" t="s">
        <v>3783</v>
      </c>
      <c r="W420" s="76"/>
      <c r="X420" s="76"/>
      <c r="Y420" s="80" t="s">
        <v>5783</v>
      </c>
      <c r="Z420" s="76"/>
    </row>
    <row r="421" spans="1:26" x14ac:dyDescent="0.25">
      <c r="A421" s="61" t="s">
        <v>523</v>
      </c>
      <c r="B421" s="61" t="s">
        <v>523</v>
      </c>
      <c r="C421" s="62"/>
      <c r="D421" s="63"/>
      <c r="E421" s="64"/>
      <c r="F421" s="65"/>
      <c r="G421" s="62"/>
      <c r="H421" s="66"/>
      <c r="I421" s="67"/>
      <c r="J421" s="67"/>
      <c r="K421" s="34" t="s">
        <v>65</v>
      </c>
      <c r="L421" s="74">
        <v>421</v>
      </c>
      <c r="M4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21" s="69"/>
      <c r="O421" s="76" t="s">
        <v>177</v>
      </c>
      <c r="P421" s="76">
        <v>43045.434930555559</v>
      </c>
      <c r="Q421" s="76" t="s">
        <v>2410</v>
      </c>
      <c r="R421" s="76"/>
      <c r="S421" s="76"/>
      <c r="T421" s="76" t="s">
        <v>3261</v>
      </c>
      <c r="U421" s="76">
        <v>43045.434930555559</v>
      </c>
      <c r="V421" s="77" t="s">
        <v>3784</v>
      </c>
      <c r="W421" s="76"/>
      <c r="X421" s="76"/>
      <c r="Y421" s="80" t="s">
        <v>5784</v>
      </c>
      <c r="Z421" s="76"/>
    </row>
    <row r="422" spans="1:26" x14ac:dyDescent="0.25">
      <c r="A422" s="61" t="s">
        <v>524</v>
      </c>
      <c r="B422" s="61" t="s">
        <v>1988</v>
      </c>
      <c r="C422" s="62"/>
      <c r="D422" s="63"/>
      <c r="E422" s="64"/>
      <c r="F422" s="65"/>
      <c r="G422" s="62"/>
      <c r="H422" s="66"/>
      <c r="I422" s="67"/>
      <c r="J422" s="67"/>
      <c r="K422" s="34" t="s">
        <v>65</v>
      </c>
      <c r="L422" s="74">
        <v>422</v>
      </c>
      <c r="M4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22" s="69"/>
      <c r="O422" s="76" t="s">
        <v>2239</v>
      </c>
      <c r="P422" s="76">
        <v>43045.434988425928</v>
      </c>
      <c r="Q422" s="76" t="s">
        <v>2244</v>
      </c>
      <c r="R422" s="77" t="s">
        <v>3019</v>
      </c>
      <c r="S422" s="76" t="s">
        <v>3212</v>
      </c>
      <c r="T422" s="76" t="s">
        <v>3261</v>
      </c>
      <c r="U422" s="76">
        <v>43045.434988425928</v>
      </c>
      <c r="V422" s="77" t="s">
        <v>3785</v>
      </c>
      <c r="W422" s="76"/>
      <c r="X422" s="76"/>
      <c r="Y422" s="80" t="s">
        <v>5785</v>
      </c>
      <c r="Z422" s="76"/>
    </row>
    <row r="423" spans="1:26" x14ac:dyDescent="0.25">
      <c r="A423" s="61" t="s">
        <v>525</v>
      </c>
      <c r="B423" s="61" t="s">
        <v>886</v>
      </c>
      <c r="C423" s="62"/>
      <c r="D423" s="63"/>
      <c r="E423" s="64"/>
      <c r="F423" s="65"/>
      <c r="G423" s="62"/>
      <c r="H423" s="66"/>
      <c r="I423" s="67"/>
      <c r="J423" s="67"/>
      <c r="K423" s="34" t="s">
        <v>65</v>
      </c>
      <c r="L423" s="74">
        <v>423</v>
      </c>
      <c r="M4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23" s="69"/>
      <c r="O423" s="76" t="s">
        <v>2239</v>
      </c>
      <c r="P423" s="76">
        <v>43045.434988425928</v>
      </c>
      <c r="Q423" s="76" t="s">
        <v>2411</v>
      </c>
      <c r="R423" s="76"/>
      <c r="S423" s="76"/>
      <c r="T423" s="76" t="s">
        <v>3261</v>
      </c>
      <c r="U423" s="76">
        <v>43045.434988425928</v>
      </c>
      <c r="V423" s="77" t="s">
        <v>3786</v>
      </c>
      <c r="W423" s="76"/>
      <c r="X423" s="76"/>
      <c r="Y423" s="80" t="s">
        <v>5786</v>
      </c>
      <c r="Z423" s="76"/>
    </row>
    <row r="424" spans="1:26" x14ac:dyDescent="0.25">
      <c r="A424" s="61" t="s">
        <v>526</v>
      </c>
      <c r="B424" s="61" t="s">
        <v>526</v>
      </c>
      <c r="C424" s="62"/>
      <c r="D424" s="63"/>
      <c r="E424" s="64"/>
      <c r="F424" s="65"/>
      <c r="G424" s="62"/>
      <c r="H424" s="66"/>
      <c r="I424" s="67"/>
      <c r="J424" s="67"/>
      <c r="K424" s="34" t="s">
        <v>65</v>
      </c>
      <c r="L424" s="74">
        <v>424</v>
      </c>
      <c r="M4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24" s="69"/>
      <c r="O424" s="76" t="s">
        <v>177</v>
      </c>
      <c r="P424" s="76">
        <v>43045.435011574074</v>
      </c>
      <c r="Q424" s="76" t="s">
        <v>2412</v>
      </c>
      <c r="R424" s="77" t="s">
        <v>3064</v>
      </c>
      <c r="S424" s="76" t="s">
        <v>3212</v>
      </c>
      <c r="T424" s="76" t="s">
        <v>3261</v>
      </c>
      <c r="U424" s="76">
        <v>43045.435011574074</v>
      </c>
      <c r="V424" s="77" t="s">
        <v>3787</v>
      </c>
      <c r="W424" s="76"/>
      <c r="X424" s="76"/>
      <c r="Y424" s="80" t="s">
        <v>5787</v>
      </c>
      <c r="Z424" s="76"/>
    </row>
    <row r="425" spans="1:26" x14ac:dyDescent="0.25">
      <c r="A425" s="61" t="s">
        <v>527</v>
      </c>
      <c r="B425" s="61" t="s">
        <v>2071</v>
      </c>
      <c r="C425" s="62"/>
      <c r="D425" s="63"/>
      <c r="E425" s="64"/>
      <c r="F425" s="65"/>
      <c r="G425" s="62"/>
      <c r="H425" s="66"/>
      <c r="I425" s="67"/>
      <c r="J425" s="67"/>
      <c r="K425" s="34" t="s">
        <v>65</v>
      </c>
      <c r="L425" s="74">
        <v>425</v>
      </c>
      <c r="M4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25" s="69"/>
      <c r="O425" s="76" t="s">
        <v>2239</v>
      </c>
      <c r="P425" s="76">
        <v>43045.435046296298</v>
      </c>
      <c r="Q425" s="76" t="s">
        <v>2413</v>
      </c>
      <c r="R425" s="76"/>
      <c r="S425" s="76"/>
      <c r="T425" s="76"/>
      <c r="U425" s="76">
        <v>43045.435046296298</v>
      </c>
      <c r="V425" s="77" t="s">
        <v>3788</v>
      </c>
      <c r="W425" s="76"/>
      <c r="X425" s="76"/>
      <c r="Y425" s="80" t="s">
        <v>5788</v>
      </c>
      <c r="Z425" s="76"/>
    </row>
    <row r="426" spans="1:26" x14ac:dyDescent="0.25">
      <c r="A426" s="61" t="s">
        <v>528</v>
      </c>
      <c r="B426" s="61" t="s">
        <v>528</v>
      </c>
      <c r="C426" s="62"/>
      <c r="D426" s="63"/>
      <c r="E426" s="64"/>
      <c r="F426" s="65"/>
      <c r="G426" s="62"/>
      <c r="H426" s="66"/>
      <c r="I426" s="67"/>
      <c r="J426" s="67"/>
      <c r="K426" s="34" t="s">
        <v>65</v>
      </c>
      <c r="L426" s="74">
        <v>426</v>
      </c>
      <c r="M4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26" s="69"/>
      <c r="O426" s="76" t="s">
        <v>177</v>
      </c>
      <c r="P426" s="76">
        <v>43045.435046296298</v>
      </c>
      <c r="Q426" s="76" t="s">
        <v>2414</v>
      </c>
      <c r="R426" s="76"/>
      <c r="S426" s="76"/>
      <c r="T426" s="76" t="s">
        <v>3261</v>
      </c>
      <c r="U426" s="76">
        <v>43045.435046296298</v>
      </c>
      <c r="V426" s="77" t="s">
        <v>3789</v>
      </c>
      <c r="W426" s="76"/>
      <c r="X426" s="76"/>
      <c r="Y426" s="80" t="s">
        <v>5789</v>
      </c>
      <c r="Z426" s="76"/>
    </row>
    <row r="427" spans="1:26" x14ac:dyDescent="0.25">
      <c r="A427" s="61" t="s">
        <v>529</v>
      </c>
      <c r="B427" s="61" t="s">
        <v>1991</v>
      </c>
      <c r="C427" s="62"/>
      <c r="D427" s="63"/>
      <c r="E427" s="64"/>
      <c r="F427" s="65"/>
      <c r="G427" s="62"/>
      <c r="H427" s="66"/>
      <c r="I427" s="67"/>
      <c r="J427" s="67"/>
      <c r="K427" s="34" t="s">
        <v>65</v>
      </c>
      <c r="L427" s="74">
        <v>427</v>
      </c>
      <c r="M4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27" s="69"/>
      <c r="O427" s="76" t="s">
        <v>2239</v>
      </c>
      <c r="P427" s="76">
        <v>43045.435046296298</v>
      </c>
      <c r="Q427" s="76" t="s">
        <v>2251</v>
      </c>
      <c r="R427" s="77" t="s">
        <v>3022</v>
      </c>
      <c r="S427" s="76" t="s">
        <v>3213</v>
      </c>
      <c r="T427" s="76" t="s">
        <v>3261</v>
      </c>
      <c r="U427" s="76">
        <v>43045.435046296298</v>
      </c>
      <c r="V427" s="77" t="s">
        <v>3790</v>
      </c>
      <c r="W427" s="76"/>
      <c r="X427" s="76"/>
      <c r="Y427" s="80" t="s">
        <v>5790</v>
      </c>
      <c r="Z427" s="76"/>
    </row>
    <row r="428" spans="1:26" x14ac:dyDescent="0.25">
      <c r="A428" s="61" t="s">
        <v>530</v>
      </c>
      <c r="B428" s="61" t="s">
        <v>2070</v>
      </c>
      <c r="C428" s="62"/>
      <c r="D428" s="63"/>
      <c r="E428" s="64"/>
      <c r="F428" s="65"/>
      <c r="G428" s="62"/>
      <c r="H428" s="66"/>
      <c r="I428" s="67"/>
      <c r="J428" s="67"/>
      <c r="K428" s="34" t="s">
        <v>65</v>
      </c>
      <c r="L428" s="74">
        <v>428</v>
      </c>
      <c r="M4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28" s="69"/>
      <c r="O428" s="76" t="s">
        <v>2239</v>
      </c>
      <c r="P428" s="76">
        <v>43045.435081018521</v>
      </c>
      <c r="Q428" s="76" t="s">
        <v>2406</v>
      </c>
      <c r="R428" s="76"/>
      <c r="S428" s="76"/>
      <c r="T428" s="76" t="s">
        <v>3302</v>
      </c>
      <c r="U428" s="76">
        <v>43045.435081018521</v>
      </c>
      <c r="V428" s="77" t="s">
        <v>3791</v>
      </c>
      <c r="W428" s="76"/>
      <c r="X428" s="76"/>
      <c r="Y428" s="80" t="s">
        <v>5791</v>
      </c>
      <c r="Z428" s="76"/>
    </row>
    <row r="429" spans="1:26" x14ac:dyDescent="0.25">
      <c r="A429" s="61" t="s">
        <v>530</v>
      </c>
      <c r="B429" s="61" t="s">
        <v>505</v>
      </c>
      <c r="C429" s="62"/>
      <c r="D429" s="63"/>
      <c r="E429" s="64"/>
      <c r="F429" s="65"/>
      <c r="G429" s="62"/>
      <c r="H429" s="66"/>
      <c r="I429" s="67"/>
      <c r="J429" s="67"/>
      <c r="K429" s="34" t="s">
        <v>65</v>
      </c>
      <c r="L429" s="74">
        <v>429</v>
      </c>
      <c r="M4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29" s="69"/>
      <c r="O429" s="76" t="s">
        <v>2239</v>
      </c>
      <c r="P429" s="76">
        <v>43045.435081018521</v>
      </c>
      <c r="Q429" s="76" t="s">
        <v>2406</v>
      </c>
      <c r="R429" s="76"/>
      <c r="S429" s="76"/>
      <c r="T429" s="76" t="s">
        <v>3302</v>
      </c>
      <c r="U429" s="76">
        <v>43045.435081018521</v>
      </c>
      <c r="V429" s="77" t="s">
        <v>3791</v>
      </c>
      <c r="W429" s="76"/>
      <c r="X429" s="76"/>
      <c r="Y429" s="80" t="s">
        <v>5791</v>
      </c>
      <c r="Z429" s="76"/>
    </row>
    <row r="430" spans="1:26" x14ac:dyDescent="0.25">
      <c r="A430" s="61" t="s">
        <v>531</v>
      </c>
      <c r="B430" s="61" t="s">
        <v>1990</v>
      </c>
      <c r="C430" s="62"/>
      <c r="D430" s="63"/>
      <c r="E430" s="64"/>
      <c r="F430" s="65"/>
      <c r="G430" s="62"/>
      <c r="H430" s="66"/>
      <c r="I430" s="67"/>
      <c r="J430" s="67"/>
      <c r="K430" s="34" t="s">
        <v>65</v>
      </c>
      <c r="L430" s="74">
        <v>430</v>
      </c>
      <c r="M4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30" s="69"/>
      <c r="O430" s="76" t="s">
        <v>2239</v>
      </c>
      <c r="P430" s="76">
        <v>43045.435115740744</v>
      </c>
      <c r="Q430" s="76" t="s">
        <v>2248</v>
      </c>
      <c r="R430" s="76"/>
      <c r="S430" s="76"/>
      <c r="T430" s="76" t="s">
        <v>3261</v>
      </c>
      <c r="U430" s="76">
        <v>43045.435115740744</v>
      </c>
      <c r="V430" s="77" t="s">
        <v>3792</v>
      </c>
      <c r="W430" s="76"/>
      <c r="X430" s="76"/>
      <c r="Y430" s="80" t="s">
        <v>5792</v>
      </c>
      <c r="Z430" s="76"/>
    </row>
    <row r="431" spans="1:26" x14ac:dyDescent="0.25">
      <c r="A431" s="61" t="s">
        <v>532</v>
      </c>
      <c r="B431" s="61" t="s">
        <v>2006</v>
      </c>
      <c r="C431" s="62"/>
      <c r="D431" s="63"/>
      <c r="E431" s="64"/>
      <c r="F431" s="65"/>
      <c r="G431" s="62"/>
      <c r="H431" s="66"/>
      <c r="I431" s="67"/>
      <c r="J431" s="67"/>
      <c r="K431" s="34" t="s">
        <v>65</v>
      </c>
      <c r="L431" s="74">
        <v>431</v>
      </c>
      <c r="M4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31" s="69"/>
      <c r="O431" s="76" t="s">
        <v>2239</v>
      </c>
      <c r="P431" s="76">
        <v>43045.435277777775</v>
      </c>
      <c r="Q431" s="76" t="s">
        <v>2273</v>
      </c>
      <c r="R431" s="76"/>
      <c r="S431" s="76"/>
      <c r="T431" s="76" t="s">
        <v>3272</v>
      </c>
      <c r="U431" s="76">
        <v>43045.435277777775</v>
      </c>
      <c r="V431" s="77" t="s">
        <v>3793</v>
      </c>
      <c r="W431" s="76"/>
      <c r="X431" s="76"/>
      <c r="Y431" s="80" t="s">
        <v>5793</v>
      </c>
      <c r="Z431" s="76"/>
    </row>
    <row r="432" spans="1:26" x14ac:dyDescent="0.25">
      <c r="A432" s="61" t="s">
        <v>533</v>
      </c>
      <c r="B432" s="61" t="s">
        <v>2019</v>
      </c>
      <c r="C432" s="62"/>
      <c r="D432" s="63"/>
      <c r="E432" s="64"/>
      <c r="F432" s="65"/>
      <c r="G432" s="62"/>
      <c r="H432" s="66"/>
      <c r="I432" s="67"/>
      <c r="J432" s="67"/>
      <c r="K432" s="34" t="s">
        <v>65</v>
      </c>
      <c r="L432" s="74">
        <v>432</v>
      </c>
      <c r="M4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32" s="69"/>
      <c r="O432" s="76" t="s">
        <v>2239</v>
      </c>
      <c r="P432" s="76">
        <v>43045.435266203705</v>
      </c>
      <c r="Q432" s="76" t="s">
        <v>2289</v>
      </c>
      <c r="R432" s="77" t="s">
        <v>3033</v>
      </c>
      <c r="S432" s="76" t="s">
        <v>3219</v>
      </c>
      <c r="T432" s="76" t="s">
        <v>3276</v>
      </c>
      <c r="U432" s="76">
        <v>43045.435266203705</v>
      </c>
      <c r="V432" s="77" t="s">
        <v>3794</v>
      </c>
      <c r="W432" s="76"/>
      <c r="X432" s="76"/>
      <c r="Y432" s="80" t="s">
        <v>5794</v>
      </c>
      <c r="Z432" s="76"/>
    </row>
    <row r="433" spans="1:26" x14ac:dyDescent="0.25">
      <c r="A433" s="61" t="s">
        <v>533</v>
      </c>
      <c r="B433" s="61" t="s">
        <v>2019</v>
      </c>
      <c r="C433" s="62"/>
      <c r="D433" s="63"/>
      <c r="E433" s="64"/>
      <c r="F433" s="65"/>
      <c r="G433" s="62"/>
      <c r="H433" s="66"/>
      <c r="I433" s="67"/>
      <c r="J433" s="67"/>
      <c r="K433" s="34" t="s">
        <v>65</v>
      </c>
      <c r="L433" s="74">
        <v>433</v>
      </c>
      <c r="M4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33" s="69"/>
      <c r="O433" s="76" t="s">
        <v>2240</v>
      </c>
      <c r="P433" s="76">
        <v>43045.435347222221</v>
      </c>
      <c r="Q433" s="76" t="s">
        <v>2415</v>
      </c>
      <c r="R433" s="77" t="s">
        <v>3033</v>
      </c>
      <c r="S433" s="76" t="s">
        <v>3219</v>
      </c>
      <c r="T433" s="76" t="s">
        <v>3276</v>
      </c>
      <c r="U433" s="76">
        <v>43045.435347222221</v>
      </c>
      <c r="V433" s="77" t="s">
        <v>3795</v>
      </c>
      <c r="W433" s="76"/>
      <c r="X433" s="76"/>
      <c r="Y433" s="80" t="s">
        <v>5795</v>
      </c>
      <c r="Z433" s="80" t="s">
        <v>7428</v>
      </c>
    </row>
    <row r="434" spans="1:26" x14ac:dyDescent="0.25">
      <c r="A434" s="61" t="s">
        <v>534</v>
      </c>
      <c r="B434" s="61" t="s">
        <v>2047</v>
      </c>
      <c r="C434" s="62"/>
      <c r="D434" s="63"/>
      <c r="E434" s="64"/>
      <c r="F434" s="65"/>
      <c r="G434" s="62"/>
      <c r="H434" s="66"/>
      <c r="I434" s="67"/>
      <c r="J434" s="67"/>
      <c r="K434" s="34" t="s">
        <v>65</v>
      </c>
      <c r="L434" s="74">
        <v>434</v>
      </c>
      <c r="M4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34" s="69"/>
      <c r="O434" s="76" t="s">
        <v>2240</v>
      </c>
      <c r="P434" s="76">
        <v>43045.435358796298</v>
      </c>
      <c r="Q434" s="76" t="s">
        <v>2416</v>
      </c>
      <c r="R434" s="76"/>
      <c r="S434" s="76"/>
      <c r="T434" s="76" t="s">
        <v>3261</v>
      </c>
      <c r="U434" s="76">
        <v>43045.435358796298</v>
      </c>
      <c r="V434" s="77" t="s">
        <v>3796</v>
      </c>
      <c r="W434" s="76"/>
      <c r="X434" s="76"/>
      <c r="Y434" s="80" t="s">
        <v>5796</v>
      </c>
      <c r="Z434" s="76"/>
    </row>
    <row r="435" spans="1:26" x14ac:dyDescent="0.25">
      <c r="A435" s="61" t="s">
        <v>535</v>
      </c>
      <c r="B435" s="61" t="s">
        <v>2070</v>
      </c>
      <c r="C435" s="62"/>
      <c r="D435" s="63"/>
      <c r="E435" s="64"/>
      <c r="F435" s="65"/>
      <c r="G435" s="62"/>
      <c r="H435" s="66"/>
      <c r="I435" s="67"/>
      <c r="J435" s="67"/>
      <c r="K435" s="34" t="s">
        <v>65</v>
      </c>
      <c r="L435" s="74">
        <v>435</v>
      </c>
      <c r="M4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35" s="69"/>
      <c r="O435" s="76" t="s">
        <v>2239</v>
      </c>
      <c r="P435" s="76">
        <v>43045.435381944444</v>
      </c>
      <c r="Q435" s="76" t="s">
        <v>2406</v>
      </c>
      <c r="R435" s="76"/>
      <c r="S435" s="76"/>
      <c r="T435" s="76" t="s">
        <v>3302</v>
      </c>
      <c r="U435" s="76">
        <v>43045.435381944444</v>
      </c>
      <c r="V435" s="77" t="s">
        <v>3797</v>
      </c>
      <c r="W435" s="76"/>
      <c r="X435" s="76"/>
      <c r="Y435" s="80" t="s">
        <v>5797</v>
      </c>
      <c r="Z435" s="76"/>
    </row>
    <row r="436" spans="1:26" x14ac:dyDescent="0.25">
      <c r="A436" s="61" t="s">
        <v>535</v>
      </c>
      <c r="B436" s="61" t="s">
        <v>505</v>
      </c>
      <c r="C436" s="62"/>
      <c r="D436" s="63"/>
      <c r="E436" s="64"/>
      <c r="F436" s="65"/>
      <c r="G436" s="62"/>
      <c r="H436" s="66"/>
      <c r="I436" s="67"/>
      <c r="J436" s="67"/>
      <c r="K436" s="34" t="s">
        <v>65</v>
      </c>
      <c r="L436" s="74">
        <v>436</v>
      </c>
      <c r="M4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36" s="69"/>
      <c r="O436" s="76" t="s">
        <v>2239</v>
      </c>
      <c r="P436" s="76">
        <v>43045.435381944444</v>
      </c>
      <c r="Q436" s="76" t="s">
        <v>2406</v>
      </c>
      <c r="R436" s="76"/>
      <c r="S436" s="76"/>
      <c r="T436" s="76" t="s">
        <v>3302</v>
      </c>
      <c r="U436" s="76">
        <v>43045.435381944444</v>
      </c>
      <c r="V436" s="77" t="s">
        <v>3797</v>
      </c>
      <c r="W436" s="76"/>
      <c r="X436" s="76"/>
      <c r="Y436" s="80" t="s">
        <v>5797</v>
      </c>
      <c r="Z436" s="76"/>
    </row>
    <row r="437" spans="1:26" x14ac:dyDescent="0.25">
      <c r="A437" s="61" t="s">
        <v>536</v>
      </c>
      <c r="B437" s="61" t="s">
        <v>2072</v>
      </c>
      <c r="C437" s="62"/>
      <c r="D437" s="63"/>
      <c r="E437" s="64"/>
      <c r="F437" s="65"/>
      <c r="G437" s="62"/>
      <c r="H437" s="66"/>
      <c r="I437" s="67"/>
      <c r="J437" s="67"/>
      <c r="K437" s="34" t="s">
        <v>65</v>
      </c>
      <c r="L437" s="74">
        <v>437</v>
      </c>
      <c r="M4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37" s="69"/>
      <c r="O437" s="76" t="s">
        <v>2239</v>
      </c>
      <c r="P437" s="76">
        <v>43045.434803240743</v>
      </c>
      <c r="Q437" s="76" t="s">
        <v>2417</v>
      </c>
      <c r="R437" s="77" t="s">
        <v>3065</v>
      </c>
      <c r="S437" s="76" t="s">
        <v>3218</v>
      </c>
      <c r="T437" s="76" t="s">
        <v>3303</v>
      </c>
      <c r="U437" s="76">
        <v>43045.434803240743</v>
      </c>
      <c r="V437" s="77" t="s">
        <v>3798</v>
      </c>
      <c r="W437" s="76"/>
      <c r="X437" s="76"/>
      <c r="Y437" s="80" t="s">
        <v>5798</v>
      </c>
      <c r="Z437" s="76"/>
    </row>
    <row r="438" spans="1:26" x14ac:dyDescent="0.25">
      <c r="A438" s="61" t="s">
        <v>536</v>
      </c>
      <c r="B438" s="61" t="s">
        <v>2072</v>
      </c>
      <c r="C438" s="62"/>
      <c r="D438" s="63"/>
      <c r="E438" s="64"/>
      <c r="F438" s="65"/>
      <c r="G438" s="62"/>
      <c r="H438" s="66"/>
      <c r="I438" s="67"/>
      <c r="J438" s="67"/>
      <c r="K438" s="34" t="s">
        <v>65</v>
      </c>
      <c r="L438" s="74">
        <v>438</v>
      </c>
      <c r="M4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38" s="69"/>
      <c r="O438" s="76" t="s">
        <v>2239</v>
      </c>
      <c r="P438" s="76">
        <v>43045.435636574075</v>
      </c>
      <c r="Q438" s="76" t="s">
        <v>2418</v>
      </c>
      <c r="R438" s="77" t="s">
        <v>3065</v>
      </c>
      <c r="S438" s="76" t="s">
        <v>3218</v>
      </c>
      <c r="T438" s="76" t="s">
        <v>3261</v>
      </c>
      <c r="U438" s="76">
        <v>43045.435636574075</v>
      </c>
      <c r="V438" s="77" t="s">
        <v>3799</v>
      </c>
      <c r="W438" s="76"/>
      <c r="X438" s="76"/>
      <c r="Y438" s="80" t="s">
        <v>5799</v>
      </c>
      <c r="Z438" s="76"/>
    </row>
    <row r="439" spans="1:26" x14ac:dyDescent="0.25">
      <c r="A439" s="61" t="s">
        <v>536</v>
      </c>
      <c r="B439" s="61" t="s">
        <v>2073</v>
      </c>
      <c r="C439" s="62"/>
      <c r="D439" s="63"/>
      <c r="E439" s="64"/>
      <c r="F439" s="65"/>
      <c r="G439" s="62"/>
      <c r="H439" s="66"/>
      <c r="I439" s="67"/>
      <c r="J439" s="67"/>
      <c r="K439" s="34" t="s">
        <v>65</v>
      </c>
      <c r="L439" s="74">
        <v>439</v>
      </c>
      <c r="M4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39" s="69"/>
      <c r="O439" s="76" t="s">
        <v>2239</v>
      </c>
      <c r="P439" s="76">
        <v>43045.434803240743</v>
      </c>
      <c r="Q439" s="76" t="s">
        <v>2417</v>
      </c>
      <c r="R439" s="77" t="s">
        <v>3065</v>
      </c>
      <c r="S439" s="76" t="s">
        <v>3218</v>
      </c>
      <c r="T439" s="76" t="s">
        <v>3303</v>
      </c>
      <c r="U439" s="76">
        <v>43045.434803240743</v>
      </c>
      <c r="V439" s="77" t="s">
        <v>3798</v>
      </c>
      <c r="W439" s="76"/>
      <c r="X439" s="76"/>
      <c r="Y439" s="80" t="s">
        <v>5798</v>
      </c>
      <c r="Z439" s="76"/>
    </row>
    <row r="440" spans="1:26" x14ac:dyDescent="0.25">
      <c r="A440" s="61" t="s">
        <v>536</v>
      </c>
      <c r="B440" s="61" t="s">
        <v>2073</v>
      </c>
      <c r="C440" s="62"/>
      <c r="D440" s="63"/>
      <c r="E440" s="64"/>
      <c r="F440" s="65"/>
      <c r="G440" s="62"/>
      <c r="H440" s="66"/>
      <c r="I440" s="67"/>
      <c r="J440" s="67"/>
      <c r="K440" s="34" t="s">
        <v>65</v>
      </c>
      <c r="L440" s="74">
        <v>440</v>
      </c>
      <c r="M4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40" s="69"/>
      <c r="O440" s="76" t="s">
        <v>2239</v>
      </c>
      <c r="P440" s="76">
        <v>43045.435636574075</v>
      </c>
      <c r="Q440" s="76" t="s">
        <v>2418</v>
      </c>
      <c r="R440" s="77" t="s">
        <v>3065</v>
      </c>
      <c r="S440" s="76" t="s">
        <v>3218</v>
      </c>
      <c r="T440" s="76" t="s">
        <v>3261</v>
      </c>
      <c r="U440" s="76">
        <v>43045.435636574075</v>
      </c>
      <c r="V440" s="77" t="s">
        <v>3799</v>
      </c>
      <c r="W440" s="76"/>
      <c r="X440" s="76"/>
      <c r="Y440" s="80" t="s">
        <v>5799</v>
      </c>
      <c r="Z440" s="76"/>
    </row>
    <row r="441" spans="1:26" x14ac:dyDescent="0.25">
      <c r="A441" s="61" t="s">
        <v>537</v>
      </c>
      <c r="B441" s="61" t="s">
        <v>2012</v>
      </c>
      <c r="C441" s="62"/>
      <c r="D441" s="63"/>
      <c r="E441" s="64"/>
      <c r="F441" s="65"/>
      <c r="G441" s="62"/>
      <c r="H441" s="66"/>
      <c r="I441" s="67"/>
      <c r="J441" s="67"/>
      <c r="K441" s="34" t="s">
        <v>65</v>
      </c>
      <c r="L441" s="74">
        <v>441</v>
      </c>
      <c r="M4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41" s="69"/>
      <c r="O441" s="76" t="s">
        <v>2239</v>
      </c>
      <c r="P441" s="76">
        <v>43045.435648148145</v>
      </c>
      <c r="Q441" s="76" t="s">
        <v>2282</v>
      </c>
      <c r="R441" s="76"/>
      <c r="S441" s="76"/>
      <c r="T441" s="76"/>
      <c r="U441" s="76">
        <v>43045.435648148145</v>
      </c>
      <c r="V441" s="77" t="s">
        <v>3800</v>
      </c>
      <c r="W441" s="76"/>
      <c r="X441" s="76"/>
      <c r="Y441" s="80" t="s">
        <v>5800</v>
      </c>
      <c r="Z441" s="76"/>
    </row>
    <row r="442" spans="1:26" x14ac:dyDescent="0.25">
      <c r="A442" s="61" t="s">
        <v>538</v>
      </c>
      <c r="B442" s="61" t="s">
        <v>1830</v>
      </c>
      <c r="C442" s="62"/>
      <c r="D442" s="63"/>
      <c r="E442" s="64"/>
      <c r="F442" s="65"/>
      <c r="G442" s="62"/>
      <c r="H442" s="66"/>
      <c r="I442" s="67"/>
      <c r="J442" s="67"/>
      <c r="K442" s="34" t="s">
        <v>65</v>
      </c>
      <c r="L442" s="74">
        <v>442</v>
      </c>
      <c r="M4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42" s="69"/>
      <c r="O442" s="76" t="s">
        <v>2239</v>
      </c>
      <c r="P442" s="76">
        <v>43045.435671296298</v>
      </c>
      <c r="Q442" s="76" t="s">
        <v>2419</v>
      </c>
      <c r="R442" s="76"/>
      <c r="S442" s="76"/>
      <c r="T442" s="76" t="s">
        <v>3304</v>
      </c>
      <c r="U442" s="76">
        <v>43045.435671296298</v>
      </c>
      <c r="V442" s="77" t="s">
        <v>3801</v>
      </c>
      <c r="W442" s="76"/>
      <c r="X442" s="76"/>
      <c r="Y442" s="80" t="s">
        <v>5801</v>
      </c>
      <c r="Z442" s="76"/>
    </row>
    <row r="443" spans="1:26" x14ac:dyDescent="0.25">
      <c r="A443" s="61" t="s">
        <v>539</v>
      </c>
      <c r="B443" s="61" t="s">
        <v>539</v>
      </c>
      <c r="C443" s="62"/>
      <c r="D443" s="63"/>
      <c r="E443" s="64"/>
      <c r="F443" s="65"/>
      <c r="G443" s="62"/>
      <c r="H443" s="66"/>
      <c r="I443" s="67"/>
      <c r="J443" s="67"/>
      <c r="K443" s="34" t="s">
        <v>65</v>
      </c>
      <c r="L443" s="74">
        <v>443</v>
      </c>
      <c r="M4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43" s="69"/>
      <c r="O443" s="76" t="s">
        <v>177</v>
      </c>
      <c r="P443" s="76">
        <v>43045.435914351852</v>
      </c>
      <c r="Q443" s="76" t="s">
        <v>2420</v>
      </c>
      <c r="R443" s="77" t="s">
        <v>3066</v>
      </c>
      <c r="S443" s="76" t="s">
        <v>3218</v>
      </c>
      <c r="T443" s="76" t="s">
        <v>3305</v>
      </c>
      <c r="U443" s="76">
        <v>43045.435914351852</v>
      </c>
      <c r="V443" s="77" t="s">
        <v>3802</v>
      </c>
      <c r="W443" s="76"/>
      <c r="X443" s="76"/>
      <c r="Y443" s="80" t="s">
        <v>5802</v>
      </c>
      <c r="Z443" s="76"/>
    </row>
    <row r="444" spans="1:26" x14ac:dyDescent="0.25">
      <c r="A444" s="61" t="s">
        <v>540</v>
      </c>
      <c r="B444" s="61" t="s">
        <v>2074</v>
      </c>
      <c r="C444" s="62"/>
      <c r="D444" s="63"/>
      <c r="E444" s="64"/>
      <c r="F444" s="65"/>
      <c r="G444" s="62"/>
      <c r="H444" s="66"/>
      <c r="I444" s="67"/>
      <c r="J444" s="67"/>
      <c r="K444" s="34" t="s">
        <v>65</v>
      </c>
      <c r="L444" s="74">
        <v>444</v>
      </c>
      <c r="M4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44" s="69"/>
      <c r="O444" s="76" t="s">
        <v>2240</v>
      </c>
      <c r="P444" s="76">
        <v>43045.420567129629</v>
      </c>
      <c r="Q444" s="76" t="s">
        <v>2421</v>
      </c>
      <c r="R444" s="76"/>
      <c r="S444" s="76"/>
      <c r="T444" s="76" t="s">
        <v>3261</v>
      </c>
      <c r="U444" s="76">
        <v>43045.420567129629</v>
      </c>
      <c r="V444" s="77" t="s">
        <v>3803</v>
      </c>
      <c r="W444" s="76"/>
      <c r="X444" s="76"/>
      <c r="Y444" s="80" t="s">
        <v>5803</v>
      </c>
      <c r="Z444" s="80" t="s">
        <v>7429</v>
      </c>
    </row>
    <row r="445" spans="1:26" x14ac:dyDescent="0.25">
      <c r="A445" s="61" t="s">
        <v>540</v>
      </c>
      <c r="B445" s="61" t="s">
        <v>2075</v>
      </c>
      <c r="C445" s="62"/>
      <c r="D445" s="63"/>
      <c r="E445" s="64"/>
      <c r="F445" s="65"/>
      <c r="G445" s="62"/>
      <c r="H445" s="66"/>
      <c r="I445" s="67"/>
      <c r="J445" s="67"/>
      <c r="K445" s="34" t="s">
        <v>65</v>
      </c>
      <c r="L445" s="74">
        <v>445</v>
      </c>
      <c r="M4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45" s="69"/>
      <c r="O445" s="76" t="s">
        <v>2239</v>
      </c>
      <c r="P445" s="76">
        <v>43045.422893518517</v>
      </c>
      <c r="Q445" s="76" t="s">
        <v>2422</v>
      </c>
      <c r="R445" s="76"/>
      <c r="S445" s="76"/>
      <c r="T445" s="76" t="s">
        <v>3261</v>
      </c>
      <c r="U445" s="76">
        <v>43045.422893518517</v>
      </c>
      <c r="V445" s="77" t="s">
        <v>3804</v>
      </c>
      <c r="W445" s="76"/>
      <c r="X445" s="76"/>
      <c r="Y445" s="80" t="s">
        <v>5804</v>
      </c>
      <c r="Z445" s="80" t="s">
        <v>7429</v>
      </c>
    </row>
    <row r="446" spans="1:26" x14ac:dyDescent="0.25">
      <c r="A446" s="61" t="s">
        <v>540</v>
      </c>
      <c r="B446" s="61" t="s">
        <v>2076</v>
      </c>
      <c r="C446" s="62"/>
      <c r="D446" s="63"/>
      <c r="E446" s="64"/>
      <c r="F446" s="65"/>
      <c r="G446" s="62"/>
      <c r="H446" s="66"/>
      <c r="I446" s="67"/>
      <c r="J446" s="67"/>
      <c r="K446" s="34" t="s">
        <v>65</v>
      </c>
      <c r="L446" s="74">
        <v>446</v>
      </c>
      <c r="M4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46" s="69"/>
      <c r="O446" s="76" t="s">
        <v>2239</v>
      </c>
      <c r="P446" s="76">
        <v>43045.431087962963</v>
      </c>
      <c r="Q446" s="76" t="s">
        <v>2423</v>
      </c>
      <c r="R446" s="76"/>
      <c r="S446" s="76"/>
      <c r="T446" s="76" t="s">
        <v>3261</v>
      </c>
      <c r="U446" s="76">
        <v>43045.431087962963</v>
      </c>
      <c r="V446" s="77" t="s">
        <v>3805</v>
      </c>
      <c r="W446" s="76"/>
      <c r="X446" s="76"/>
      <c r="Y446" s="80" t="s">
        <v>5805</v>
      </c>
      <c r="Z446" s="80" t="s">
        <v>7429</v>
      </c>
    </row>
    <row r="447" spans="1:26" x14ac:dyDescent="0.25">
      <c r="A447" s="61" t="s">
        <v>540</v>
      </c>
      <c r="B447" s="61" t="s">
        <v>2077</v>
      </c>
      <c r="C447" s="62"/>
      <c r="D447" s="63"/>
      <c r="E447" s="64"/>
      <c r="F447" s="65"/>
      <c r="G447" s="62"/>
      <c r="H447" s="66"/>
      <c r="I447" s="67"/>
      <c r="J447" s="67"/>
      <c r="K447" s="34" t="s">
        <v>65</v>
      </c>
      <c r="L447" s="74">
        <v>447</v>
      </c>
      <c r="M4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47" s="69"/>
      <c r="O447" s="76" t="s">
        <v>2239</v>
      </c>
      <c r="P447" s="76">
        <v>43045.436030092591</v>
      </c>
      <c r="Q447" s="76" t="s">
        <v>2424</v>
      </c>
      <c r="R447" s="76"/>
      <c r="S447" s="76"/>
      <c r="T447" s="76" t="s">
        <v>3261</v>
      </c>
      <c r="U447" s="76">
        <v>43045.436030092591</v>
      </c>
      <c r="V447" s="77" t="s">
        <v>3806</v>
      </c>
      <c r="W447" s="76"/>
      <c r="X447" s="76"/>
      <c r="Y447" s="80" t="s">
        <v>5806</v>
      </c>
      <c r="Z447" s="80" t="s">
        <v>7429</v>
      </c>
    </row>
    <row r="448" spans="1:26" x14ac:dyDescent="0.25">
      <c r="A448" s="61" t="s">
        <v>540</v>
      </c>
      <c r="B448" s="61" t="s">
        <v>2078</v>
      </c>
      <c r="C448" s="62"/>
      <c r="D448" s="63"/>
      <c r="E448" s="64"/>
      <c r="F448" s="65"/>
      <c r="G448" s="62"/>
      <c r="H448" s="66"/>
      <c r="I448" s="67"/>
      <c r="J448" s="67"/>
      <c r="K448" s="34" t="s">
        <v>65</v>
      </c>
      <c r="L448" s="74">
        <v>448</v>
      </c>
      <c r="M4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48" s="69"/>
      <c r="O448" s="76" t="s">
        <v>2239</v>
      </c>
      <c r="P448" s="76">
        <v>43045.436030092591</v>
      </c>
      <c r="Q448" s="76" t="s">
        <v>2424</v>
      </c>
      <c r="R448" s="76"/>
      <c r="S448" s="76"/>
      <c r="T448" s="76" t="s">
        <v>3261</v>
      </c>
      <c r="U448" s="76">
        <v>43045.436030092591</v>
      </c>
      <c r="V448" s="77" t="s">
        <v>3806</v>
      </c>
      <c r="W448" s="76"/>
      <c r="X448" s="76"/>
      <c r="Y448" s="80" t="s">
        <v>5806</v>
      </c>
      <c r="Z448" s="80" t="s">
        <v>7429</v>
      </c>
    </row>
    <row r="449" spans="1:26" x14ac:dyDescent="0.25">
      <c r="A449" s="61" t="s">
        <v>540</v>
      </c>
      <c r="B449" s="61" t="s">
        <v>2079</v>
      </c>
      <c r="C449" s="62"/>
      <c r="D449" s="63"/>
      <c r="E449" s="64"/>
      <c r="F449" s="65"/>
      <c r="G449" s="62"/>
      <c r="H449" s="66"/>
      <c r="I449" s="67"/>
      <c r="J449" s="67"/>
      <c r="K449" s="34" t="s">
        <v>65</v>
      </c>
      <c r="L449" s="74">
        <v>449</v>
      </c>
      <c r="M4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49" s="69"/>
      <c r="O449" s="76" t="s">
        <v>2239</v>
      </c>
      <c r="P449" s="76">
        <v>43045.436030092591</v>
      </c>
      <c r="Q449" s="76" t="s">
        <v>2424</v>
      </c>
      <c r="R449" s="76"/>
      <c r="S449" s="76"/>
      <c r="T449" s="76" t="s">
        <v>3261</v>
      </c>
      <c r="U449" s="76">
        <v>43045.436030092591</v>
      </c>
      <c r="V449" s="77" t="s">
        <v>3806</v>
      </c>
      <c r="W449" s="76"/>
      <c r="X449" s="76"/>
      <c r="Y449" s="80" t="s">
        <v>5806</v>
      </c>
      <c r="Z449" s="80" t="s">
        <v>7429</v>
      </c>
    </row>
    <row r="450" spans="1:26" x14ac:dyDescent="0.25">
      <c r="A450" s="61" t="s">
        <v>540</v>
      </c>
      <c r="B450" s="61" t="s">
        <v>2080</v>
      </c>
      <c r="C450" s="62"/>
      <c r="D450" s="63"/>
      <c r="E450" s="64"/>
      <c r="F450" s="65"/>
      <c r="G450" s="62"/>
      <c r="H450" s="66"/>
      <c r="I450" s="67"/>
      <c r="J450" s="67"/>
      <c r="K450" s="34" t="s">
        <v>65</v>
      </c>
      <c r="L450" s="74">
        <v>450</v>
      </c>
      <c r="M4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50" s="69"/>
      <c r="O450" s="76" t="s">
        <v>2239</v>
      </c>
      <c r="P450" s="76">
        <v>43045.436030092591</v>
      </c>
      <c r="Q450" s="76" t="s">
        <v>2424</v>
      </c>
      <c r="R450" s="76"/>
      <c r="S450" s="76"/>
      <c r="T450" s="76" t="s">
        <v>3261</v>
      </c>
      <c r="U450" s="76">
        <v>43045.436030092591</v>
      </c>
      <c r="V450" s="77" t="s">
        <v>3806</v>
      </c>
      <c r="W450" s="76"/>
      <c r="X450" s="76"/>
      <c r="Y450" s="80" t="s">
        <v>5806</v>
      </c>
      <c r="Z450" s="80" t="s">
        <v>7429</v>
      </c>
    </row>
    <row r="451" spans="1:26" x14ac:dyDescent="0.25">
      <c r="A451" s="61" t="s">
        <v>540</v>
      </c>
      <c r="B451" s="61" t="s">
        <v>2081</v>
      </c>
      <c r="C451" s="62"/>
      <c r="D451" s="63"/>
      <c r="E451" s="64"/>
      <c r="F451" s="65"/>
      <c r="G451" s="62"/>
      <c r="H451" s="66"/>
      <c r="I451" s="67"/>
      <c r="J451" s="67"/>
      <c r="K451" s="34" t="s">
        <v>65</v>
      </c>
      <c r="L451" s="74">
        <v>451</v>
      </c>
      <c r="M4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51" s="69"/>
      <c r="O451" s="76" t="s">
        <v>2239</v>
      </c>
      <c r="P451" s="76">
        <v>43045.420567129629</v>
      </c>
      <c r="Q451" s="76" t="s">
        <v>2421</v>
      </c>
      <c r="R451" s="76"/>
      <c r="S451" s="76"/>
      <c r="T451" s="76" t="s">
        <v>3261</v>
      </c>
      <c r="U451" s="76">
        <v>43045.420567129629</v>
      </c>
      <c r="V451" s="77" t="s">
        <v>3803</v>
      </c>
      <c r="W451" s="76"/>
      <c r="X451" s="76"/>
      <c r="Y451" s="80" t="s">
        <v>5803</v>
      </c>
      <c r="Z451" s="80" t="s">
        <v>7429</v>
      </c>
    </row>
    <row r="452" spans="1:26" x14ac:dyDescent="0.25">
      <c r="A452" s="61" t="s">
        <v>540</v>
      </c>
      <c r="B452" s="61" t="s">
        <v>2081</v>
      </c>
      <c r="C452" s="62"/>
      <c r="D452" s="63"/>
      <c r="E452" s="64"/>
      <c r="F452" s="65"/>
      <c r="G452" s="62"/>
      <c r="H452" s="66"/>
      <c r="I452" s="67"/>
      <c r="J452" s="67"/>
      <c r="K452" s="34" t="s">
        <v>65</v>
      </c>
      <c r="L452" s="74">
        <v>452</v>
      </c>
      <c r="M4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52" s="69"/>
      <c r="O452" s="76" t="s">
        <v>2239</v>
      </c>
      <c r="P452" s="76">
        <v>43045.422893518517</v>
      </c>
      <c r="Q452" s="76" t="s">
        <v>2422</v>
      </c>
      <c r="R452" s="76"/>
      <c r="S452" s="76"/>
      <c r="T452" s="76" t="s">
        <v>3261</v>
      </c>
      <c r="U452" s="76">
        <v>43045.422893518517</v>
      </c>
      <c r="V452" s="77" t="s">
        <v>3804</v>
      </c>
      <c r="W452" s="76"/>
      <c r="X452" s="76"/>
      <c r="Y452" s="80" t="s">
        <v>5804</v>
      </c>
      <c r="Z452" s="80" t="s">
        <v>7429</v>
      </c>
    </row>
    <row r="453" spans="1:26" x14ac:dyDescent="0.25">
      <c r="A453" s="61" t="s">
        <v>540</v>
      </c>
      <c r="B453" s="61" t="s">
        <v>2081</v>
      </c>
      <c r="C453" s="62"/>
      <c r="D453" s="63"/>
      <c r="E453" s="64"/>
      <c r="F453" s="65"/>
      <c r="G453" s="62"/>
      <c r="H453" s="66"/>
      <c r="I453" s="67"/>
      <c r="J453" s="67"/>
      <c r="K453" s="34" t="s">
        <v>65</v>
      </c>
      <c r="L453" s="74">
        <v>453</v>
      </c>
      <c r="M4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53" s="69"/>
      <c r="O453" s="76" t="s">
        <v>2239</v>
      </c>
      <c r="P453" s="76">
        <v>43045.430520833332</v>
      </c>
      <c r="Q453" s="76" t="s">
        <v>2425</v>
      </c>
      <c r="R453" s="77" t="s">
        <v>3067</v>
      </c>
      <c r="S453" s="76" t="s">
        <v>3220</v>
      </c>
      <c r="T453" s="76"/>
      <c r="U453" s="76">
        <v>43045.430520833332</v>
      </c>
      <c r="V453" s="77" t="s">
        <v>3807</v>
      </c>
      <c r="W453" s="76"/>
      <c r="X453" s="76"/>
      <c r="Y453" s="80" t="s">
        <v>5807</v>
      </c>
      <c r="Z453" s="80" t="s">
        <v>7429</v>
      </c>
    </row>
    <row r="454" spans="1:26" x14ac:dyDescent="0.25">
      <c r="A454" s="61" t="s">
        <v>540</v>
      </c>
      <c r="B454" s="61" t="s">
        <v>2081</v>
      </c>
      <c r="C454" s="62"/>
      <c r="D454" s="63"/>
      <c r="E454" s="64"/>
      <c r="F454" s="65"/>
      <c r="G454" s="62"/>
      <c r="H454" s="66"/>
      <c r="I454" s="67"/>
      <c r="J454" s="67"/>
      <c r="K454" s="34" t="s">
        <v>65</v>
      </c>
      <c r="L454" s="74">
        <v>454</v>
      </c>
      <c r="M4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54" s="69"/>
      <c r="O454" s="76" t="s">
        <v>2239</v>
      </c>
      <c r="P454" s="76">
        <v>43045.431087962963</v>
      </c>
      <c r="Q454" s="76" t="s">
        <v>2423</v>
      </c>
      <c r="R454" s="76"/>
      <c r="S454" s="76"/>
      <c r="T454" s="76" t="s">
        <v>3261</v>
      </c>
      <c r="U454" s="76">
        <v>43045.431087962963</v>
      </c>
      <c r="V454" s="77" t="s">
        <v>3805</v>
      </c>
      <c r="W454" s="76"/>
      <c r="X454" s="76"/>
      <c r="Y454" s="80" t="s">
        <v>5805</v>
      </c>
      <c r="Z454" s="80" t="s">
        <v>7429</v>
      </c>
    </row>
    <row r="455" spans="1:26" x14ac:dyDescent="0.25">
      <c r="A455" s="61" t="s">
        <v>540</v>
      </c>
      <c r="B455" s="61" t="s">
        <v>2081</v>
      </c>
      <c r="C455" s="62"/>
      <c r="D455" s="63"/>
      <c r="E455" s="64"/>
      <c r="F455" s="65"/>
      <c r="G455" s="62"/>
      <c r="H455" s="66"/>
      <c r="I455" s="67"/>
      <c r="J455" s="67"/>
      <c r="K455" s="34" t="s">
        <v>65</v>
      </c>
      <c r="L455" s="74">
        <v>455</v>
      </c>
      <c r="M4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55" s="69"/>
      <c r="O455" s="76" t="s">
        <v>2239</v>
      </c>
      <c r="P455" s="76">
        <v>43045.436030092591</v>
      </c>
      <c r="Q455" s="76" t="s">
        <v>2424</v>
      </c>
      <c r="R455" s="76"/>
      <c r="S455" s="76"/>
      <c r="T455" s="76" t="s">
        <v>3261</v>
      </c>
      <c r="U455" s="76">
        <v>43045.436030092591</v>
      </c>
      <c r="V455" s="77" t="s">
        <v>3806</v>
      </c>
      <c r="W455" s="76"/>
      <c r="X455" s="76"/>
      <c r="Y455" s="80" t="s">
        <v>5806</v>
      </c>
      <c r="Z455" s="80" t="s">
        <v>7429</v>
      </c>
    </row>
    <row r="456" spans="1:26" x14ac:dyDescent="0.25">
      <c r="A456" s="61" t="s">
        <v>540</v>
      </c>
      <c r="B456" s="61" t="s">
        <v>2082</v>
      </c>
      <c r="C456" s="62"/>
      <c r="D456" s="63"/>
      <c r="E456" s="64"/>
      <c r="F456" s="65"/>
      <c r="G456" s="62"/>
      <c r="H456" s="66"/>
      <c r="I456" s="67"/>
      <c r="J456" s="67"/>
      <c r="K456" s="34" t="s">
        <v>65</v>
      </c>
      <c r="L456" s="74">
        <v>456</v>
      </c>
      <c r="M4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56" s="69"/>
      <c r="O456" s="76" t="s">
        <v>2240</v>
      </c>
      <c r="P456" s="76">
        <v>43045.422893518517</v>
      </c>
      <c r="Q456" s="76" t="s">
        <v>2422</v>
      </c>
      <c r="R456" s="76"/>
      <c r="S456" s="76"/>
      <c r="T456" s="76" t="s">
        <v>3261</v>
      </c>
      <c r="U456" s="76">
        <v>43045.422893518517</v>
      </c>
      <c r="V456" s="77" t="s">
        <v>3804</v>
      </c>
      <c r="W456" s="76"/>
      <c r="X456" s="76"/>
      <c r="Y456" s="80" t="s">
        <v>5804</v>
      </c>
      <c r="Z456" s="80" t="s">
        <v>7429</v>
      </c>
    </row>
    <row r="457" spans="1:26" x14ac:dyDescent="0.25">
      <c r="A457" s="61" t="s">
        <v>540</v>
      </c>
      <c r="B457" s="61" t="s">
        <v>2082</v>
      </c>
      <c r="C457" s="62"/>
      <c r="D457" s="63"/>
      <c r="E457" s="64"/>
      <c r="F457" s="65"/>
      <c r="G457" s="62"/>
      <c r="H457" s="66"/>
      <c r="I457" s="67"/>
      <c r="J457" s="67"/>
      <c r="K457" s="34" t="s">
        <v>65</v>
      </c>
      <c r="L457" s="74">
        <v>457</v>
      </c>
      <c r="M4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57" s="69"/>
      <c r="O457" s="76" t="s">
        <v>2240</v>
      </c>
      <c r="P457" s="76">
        <v>43045.430520833332</v>
      </c>
      <c r="Q457" s="76" t="s">
        <v>2425</v>
      </c>
      <c r="R457" s="77" t="s">
        <v>3067</v>
      </c>
      <c r="S457" s="76" t="s">
        <v>3220</v>
      </c>
      <c r="T457" s="76"/>
      <c r="U457" s="76">
        <v>43045.430520833332</v>
      </c>
      <c r="V457" s="77" t="s">
        <v>3807</v>
      </c>
      <c r="W457" s="76"/>
      <c r="X457" s="76"/>
      <c r="Y457" s="80" t="s">
        <v>5807</v>
      </c>
      <c r="Z457" s="80" t="s">
        <v>7429</v>
      </c>
    </row>
    <row r="458" spans="1:26" x14ac:dyDescent="0.25">
      <c r="A458" s="61" t="s">
        <v>540</v>
      </c>
      <c r="B458" s="61" t="s">
        <v>2082</v>
      </c>
      <c r="C458" s="62"/>
      <c r="D458" s="63"/>
      <c r="E458" s="64"/>
      <c r="F458" s="65"/>
      <c r="G458" s="62"/>
      <c r="H458" s="66"/>
      <c r="I458" s="67"/>
      <c r="J458" s="67"/>
      <c r="K458" s="34" t="s">
        <v>65</v>
      </c>
      <c r="L458" s="74">
        <v>458</v>
      </c>
      <c r="M4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58" s="69"/>
      <c r="O458" s="76" t="s">
        <v>2240</v>
      </c>
      <c r="P458" s="76">
        <v>43045.431087962963</v>
      </c>
      <c r="Q458" s="76" t="s">
        <v>2423</v>
      </c>
      <c r="R458" s="76"/>
      <c r="S458" s="76"/>
      <c r="T458" s="76" t="s">
        <v>3261</v>
      </c>
      <c r="U458" s="76">
        <v>43045.431087962963</v>
      </c>
      <c r="V458" s="77" t="s">
        <v>3805</v>
      </c>
      <c r="W458" s="76"/>
      <c r="X458" s="76"/>
      <c r="Y458" s="80" t="s">
        <v>5805</v>
      </c>
      <c r="Z458" s="80" t="s">
        <v>7429</v>
      </c>
    </row>
    <row r="459" spans="1:26" x14ac:dyDescent="0.25">
      <c r="A459" s="61" t="s">
        <v>540</v>
      </c>
      <c r="B459" s="61" t="s">
        <v>2082</v>
      </c>
      <c r="C459" s="62"/>
      <c r="D459" s="63"/>
      <c r="E459" s="64"/>
      <c r="F459" s="65"/>
      <c r="G459" s="62"/>
      <c r="H459" s="66"/>
      <c r="I459" s="67"/>
      <c r="J459" s="67"/>
      <c r="K459" s="34" t="s">
        <v>65</v>
      </c>
      <c r="L459" s="74">
        <v>459</v>
      </c>
      <c r="M4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59" s="69"/>
      <c r="O459" s="76" t="s">
        <v>2240</v>
      </c>
      <c r="P459" s="76">
        <v>43045.436030092591</v>
      </c>
      <c r="Q459" s="76" t="s">
        <v>2424</v>
      </c>
      <c r="R459" s="76"/>
      <c r="S459" s="76"/>
      <c r="T459" s="76" t="s">
        <v>3261</v>
      </c>
      <c r="U459" s="76">
        <v>43045.436030092591</v>
      </c>
      <c r="V459" s="77" t="s">
        <v>3806</v>
      </c>
      <c r="W459" s="76"/>
      <c r="X459" s="76"/>
      <c r="Y459" s="80" t="s">
        <v>5806</v>
      </c>
      <c r="Z459" s="80" t="s">
        <v>7429</v>
      </c>
    </row>
    <row r="460" spans="1:26" x14ac:dyDescent="0.25">
      <c r="A460" s="61" t="s">
        <v>540</v>
      </c>
      <c r="B460" s="61" t="s">
        <v>2083</v>
      </c>
      <c r="C460" s="62"/>
      <c r="D460" s="63"/>
      <c r="E460" s="64"/>
      <c r="F460" s="65"/>
      <c r="G460" s="62"/>
      <c r="H460" s="66"/>
      <c r="I460" s="67"/>
      <c r="J460" s="67"/>
      <c r="K460" s="34" t="s">
        <v>65</v>
      </c>
      <c r="L460" s="74">
        <v>460</v>
      </c>
      <c r="M4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60" s="69"/>
      <c r="O460" s="76" t="s">
        <v>2239</v>
      </c>
      <c r="P460" s="76">
        <v>43045.420567129629</v>
      </c>
      <c r="Q460" s="76" t="s">
        <v>2421</v>
      </c>
      <c r="R460" s="76"/>
      <c r="S460" s="76"/>
      <c r="T460" s="76" t="s">
        <v>3261</v>
      </c>
      <c r="U460" s="76">
        <v>43045.420567129629</v>
      </c>
      <c r="V460" s="77" t="s">
        <v>3803</v>
      </c>
      <c r="W460" s="76"/>
      <c r="X460" s="76"/>
      <c r="Y460" s="80" t="s">
        <v>5803</v>
      </c>
      <c r="Z460" s="80" t="s">
        <v>7429</v>
      </c>
    </row>
    <row r="461" spans="1:26" x14ac:dyDescent="0.25">
      <c r="A461" s="61" t="s">
        <v>540</v>
      </c>
      <c r="B461" s="61" t="s">
        <v>444</v>
      </c>
      <c r="C461" s="62"/>
      <c r="D461" s="63"/>
      <c r="E461" s="64"/>
      <c r="F461" s="65"/>
      <c r="G461" s="62"/>
      <c r="H461" s="66"/>
      <c r="I461" s="67"/>
      <c r="J461" s="67"/>
      <c r="K461" s="34" t="s">
        <v>65</v>
      </c>
      <c r="L461" s="74">
        <v>461</v>
      </c>
      <c r="M4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61" s="69"/>
      <c r="O461" s="76" t="s">
        <v>2239</v>
      </c>
      <c r="P461" s="76">
        <v>43045.430520833332</v>
      </c>
      <c r="Q461" s="76" t="s">
        <v>2425</v>
      </c>
      <c r="R461" s="77" t="s">
        <v>3067</v>
      </c>
      <c r="S461" s="76" t="s">
        <v>3220</v>
      </c>
      <c r="T461" s="76"/>
      <c r="U461" s="76">
        <v>43045.430520833332</v>
      </c>
      <c r="V461" s="77" t="s">
        <v>3807</v>
      </c>
      <c r="W461" s="76"/>
      <c r="X461" s="76"/>
      <c r="Y461" s="80" t="s">
        <v>5807</v>
      </c>
      <c r="Z461" s="80" t="s">
        <v>7429</v>
      </c>
    </row>
    <row r="462" spans="1:26" x14ac:dyDescent="0.25">
      <c r="A462" s="61" t="s">
        <v>541</v>
      </c>
      <c r="B462" s="61" t="s">
        <v>2070</v>
      </c>
      <c r="C462" s="62"/>
      <c r="D462" s="63"/>
      <c r="E462" s="64"/>
      <c r="F462" s="65"/>
      <c r="G462" s="62"/>
      <c r="H462" s="66"/>
      <c r="I462" s="67"/>
      <c r="J462" s="67"/>
      <c r="K462" s="34" t="s">
        <v>65</v>
      </c>
      <c r="L462" s="74">
        <v>462</v>
      </c>
      <c r="M4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62" s="69"/>
      <c r="O462" s="76" t="s">
        <v>2239</v>
      </c>
      <c r="P462" s="76">
        <v>43045.436076388891</v>
      </c>
      <c r="Q462" s="76" t="s">
        <v>2406</v>
      </c>
      <c r="R462" s="76"/>
      <c r="S462" s="76"/>
      <c r="T462" s="76" t="s">
        <v>3302</v>
      </c>
      <c r="U462" s="76">
        <v>43045.436076388891</v>
      </c>
      <c r="V462" s="77" t="s">
        <v>3808</v>
      </c>
      <c r="W462" s="76"/>
      <c r="X462" s="76"/>
      <c r="Y462" s="80" t="s">
        <v>5808</v>
      </c>
      <c r="Z462" s="76"/>
    </row>
    <row r="463" spans="1:26" x14ac:dyDescent="0.25">
      <c r="A463" s="61" t="s">
        <v>541</v>
      </c>
      <c r="B463" s="61" t="s">
        <v>505</v>
      </c>
      <c r="C463" s="62"/>
      <c r="D463" s="63"/>
      <c r="E463" s="64"/>
      <c r="F463" s="65"/>
      <c r="G463" s="62"/>
      <c r="H463" s="66"/>
      <c r="I463" s="67"/>
      <c r="J463" s="67"/>
      <c r="K463" s="34" t="s">
        <v>65</v>
      </c>
      <c r="L463" s="74">
        <v>463</v>
      </c>
      <c r="M4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63" s="69"/>
      <c r="O463" s="76" t="s">
        <v>2239</v>
      </c>
      <c r="P463" s="76">
        <v>43045.436076388891</v>
      </c>
      <c r="Q463" s="76" t="s">
        <v>2406</v>
      </c>
      <c r="R463" s="76"/>
      <c r="S463" s="76"/>
      <c r="T463" s="76" t="s">
        <v>3302</v>
      </c>
      <c r="U463" s="76">
        <v>43045.436076388891</v>
      </c>
      <c r="V463" s="77" t="s">
        <v>3808</v>
      </c>
      <c r="W463" s="76"/>
      <c r="X463" s="76"/>
      <c r="Y463" s="80" t="s">
        <v>5808</v>
      </c>
      <c r="Z463" s="76"/>
    </row>
    <row r="464" spans="1:26" x14ac:dyDescent="0.25">
      <c r="A464" s="61" t="s">
        <v>542</v>
      </c>
      <c r="B464" s="61" t="s">
        <v>1988</v>
      </c>
      <c r="C464" s="62"/>
      <c r="D464" s="63"/>
      <c r="E464" s="64"/>
      <c r="F464" s="65"/>
      <c r="G464" s="62"/>
      <c r="H464" s="66"/>
      <c r="I464" s="67"/>
      <c r="J464" s="67"/>
      <c r="K464" s="34" t="s">
        <v>65</v>
      </c>
      <c r="L464" s="74">
        <v>464</v>
      </c>
      <c r="M4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64" s="69"/>
      <c r="O464" s="76" t="s">
        <v>2239</v>
      </c>
      <c r="P464" s="76">
        <v>43045.43608796296</v>
      </c>
      <c r="Q464" s="76" t="s">
        <v>2244</v>
      </c>
      <c r="R464" s="77" t="s">
        <v>3019</v>
      </c>
      <c r="S464" s="76" t="s">
        <v>3212</v>
      </c>
      <c r="T464" s="76" t="s">
        <v>3261</v>
      </c>
      <c r="U464" s="76">
        <v>43045.43608796296</v>
      </c>
      <c r="V464" s="77" t="s">
        <v>3809</v>
      </c>
      <c r="W464" s="76"/>
      <c r="X464" s="76"/>
      <c r="Y464" s="80" t="s">
        <v>5809</v>
      </c>
      <c r="Z464" s="76"/>
    </row>
    <row r="465" spans="1:26" x14ac:dyDescent="0.25">
      <c r="A465" s="61" t="s">
        <v>543</v>
      </c>
      <c r="B465" s="61" t="s">
        <v>1991</v>
      </c>
      <c r="C465" s="62"/>
      <c r="D465" s="63"/>
      <c r="E465" s="64"/>
      <c r="F465" s="65"/>
      <c r="G465" s="62"/>
      <c r="H465" s="66"/>
      <c r="I465" s="67"/>
      <c r="J465" s="67"/>
      <c r="K465" s="34" t="s">
        <v>65</v>
      </c>
      <c r="L465" s="74">
        <v>465</v>
      </c>
      <c r="M4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65" s="69"/>
      <c r="O465" s="76" t="s">
        <v>2239</v>
      </c>
      <c r="P465" s="76">
        <v>43045.436203703706</v>
      </c>
      <c r="Q465" s="76" t="s">
        <v>2249</v>
      </c>
      <c r="R465" s="77" t="s">
        <v>3020</v>
      </c>
      <c r="S465" s="76" t="s">
        <v>3213</v>
      </c>
      <c r="T465" s="76" t="s">
        <v>3261</v>
      </c>
      <c r="U465" s="76">
        <v>43045.436203703706</v>
      </c>
      <c r="V465" s="77" t="s">
        <v>3810</v>
      </c>
      <c r="W465" s="76"/>
      <c r="X465" s="76"/>
      <c r="Y465" s="80" t="s">
        <v>5810</v>
      </c>
      <c r="Z465" s="76"/>
    </row>
    <row r="466" spans="1:26" x14ac:dyDescent="0.25">
      <c r="A466" s="61" t="s">
        <v>544</v>
      </c>
      <c r="B466" s="61" t="s">
        <v>1830</v>
      </c>
      <c r="C466" s="62"/>
      <c r="D466" s="63"/>
      <c r="E466" s="64"/>
      <c r="F466" s="65"/>
      <c r="G466" s="62"/>
      <c r="H466" s="66"/>
      <c r="I466" s="67"/>
      <c r="J466" s="67"/>
      <c r="K466" s="34" t="s">
        <v>65</v>
      </c>
      <c r="L466" s="74">
        <v>466</v>
      </c>
      <c r="M4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66" s="69"/>
      <c r="O466" s="76" t="s">
        <v>2239</v>
      </c>
      <c r="P466" s="76">
        <v>43045.436215277776</v>
      </c>
      <c r="Q466" s="76" t="s">
        <v>2419</v>
      </c>
      <c r="R466" s="76"/>
      <c r="S466" s="76"/>
      <c r="T466" s="76" t="s">
        <v>3304</v>
      </c>
      <c r="U466" s="76">
        <v>43045.436215277776</v>
      </c>
      <c r="V466" s="77" t="s">
        <v>3811</v>
      </c>
      <c r="W466" s="76"/>
      <c r="X466" s="76"/>
      <c r="Y466" s="80" t="s">
        <v>5811</v>
      </c>
      <c r="Z466" s="76"/>
    </row>
    <row r="467" spans="1:26" x14ac:dyDescent="0.25">
      <c r="A467" s="61" t="s">
        <v>545</v>
      </c>
      <c r="B467" s="61" t="s">
        <v>2084</v>
      </c>
      <c r="C467" s="62"/>
      <c r="D467" s="63"/>
      <c r="E467" s="64"/>
      <c r="F467" s="65"/>
      <c r="G467" s="62"/>
      <c r="H467" s="66"/>
      <c r="I467" s="67"/>
      <c r="J467" s="67"/>
      <c r="K467" s="34" t="s">
        <v>65</v>
      </c>
      <c r="L467" s="74">
        <v>467</v>
      </c>
      <c r="M4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67" s="69"/>
      <c r="O467" s="76" t="s">
        <v>2239</v>
      </c>
      <c r="P467" s="76">
        <v>43045.436307870368</v>
      </c>
      <c r="Q467" s="76" t="s">
        <v>2426</v>
      </c>
      <c r="R467" s="76"/>
      <c r="S467" s="76"/>
      <c r="T467" s="76" t="s">
        <v>3261</v>
      </c>
      <c r="U467" s="76">
        <v>43045.436307870368</v>
      </c>
      <c r="V467" s="77" t="s">
        <v>3812</v>
      </c>
      <c r="W467" s="76"/>
      <c r="X467" s="76"/>
      <c r="Y467" s="80" t="s">
        <v>5812</v>
      </c>
      <c r="Z467" s="76"/>
    </row>
    <row r="468" spans="1:26" x14ac:dyDescent="0.25">
      <c r="A468" s="61" t="s">
        <v>546</v>
      </c>
      <c r="B468" s="61" t="s">
        <v>2038</v>
      </c>
      <c r="C468" s="62"/>
      <c r="D468" s="63"/>
      <c r="E468" s="64"/>
      <c r="F468" s="65"/>
      <c r="G468" s="62"/>
      <c r="H468" s="66"/>
      <c r="I468" s="67"/>
      <c r="J468" s="67"/>
      <c r="K468" s="34" t="s">
        <v>65</v>
      </c>
      <c r="L468" s="74">
        <v>468</v>
      </c>
      <c r="M4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68" s="69"/>
      <c r="O468" s="76" t="s">
        <v>2239</v>
      </c>
      <c r="P468" s="76">
        <v>43045.43650462963</v>
      </c>
      <c r="Q468" s="76" t="s">
        <v>2427</v>
      </c>
      <c r="R468" s="76"/>
      <c r="S468" s="76"/>
      <c r="T468" s="76" t="s">
        <v>3261</v>
      </c>
      <c r="U468" s="76">
        <v>43045.43650462963</v>
      </c>
      <c r="V468" s="77" t="s">
        <v>3813</v>
      </c>
      <c r="W468" s="76"/>
      <c r="X468" s="76"/>
      <c r="Y468" s="80" t="s">
        <v>5813</v>
      </c>
      <c r="Z468" s="76"/>
    </row>
    <row r="469" spans="1:26" x14ac:dyDescent="0.25">
      <c r="A469" s="61" t="s">
        <v>547</v>
      </c>
      <c r="B469" s="61" t="s">
        <v>2085</v>
      </c>
      <c r="C469" s="62"/>
      <c r="D469" s="63"/>
      <c r="E469" s="64"/>
      <c r="F469" s="65"/>
      <c r="G469" s="62"/>
      <c r="H469" s="66"/>
      <c r="I469" s="67"/>
      <c r="J469" s="67"/>
      <c r="K469" s="34" t="s">
        <v>65</v>
      </c>
      <c r="L469" s="74">
        <v>469</v>
      </c>
      <c r="M4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69" s="69"/>
      <c r="O469" s="76" t="s">
        <v>2239</v>
      </c>
      <c r="P469" s="76">
        <v>43045.436516203707</v>
      </c>
      <c r="Q469" s="76" t="s">
        <v>2428</v>
      </c>
      <c r="R469" s="77" t="s">
        <v>3068</v>
      </c>
      <c r="S469" s="76" t="s">
        <v>3214</v>
      </c>
      <c r="T469" s="76" t="s">
        <v>3261</v>
      </c>
      <c r="U469" s="76">
        <v>43045.436516203707</v>
      </c>
      <c r="V469" s="77" t="s">
        <v>3814</v>
      </c>
      <c r="W469" s="76"/>
      <c r="X469" s="76"/>
      <c r="Y469" s="80" t="s">
        <v>5814</v>
      </c>
      <c r="Z469" s="76"/>
    </row>
    <row r="470" spans="1:26" x14ac:dyDescent="0.25">
      <c r="A470" s="61" t="s">
        <v>548</v>
      </c>
      <c r="B470" s="61" t="s">
        <v>2007</v>
      </c>
      <c r="C470" s="62"/>
      <c r="D470" s="63"/>
      <c r="E470" s="64"/>
      <c r="F470" s="65"/>
      <c r="G470" s="62"/>
      <c r="H470" s="66"/>
      <c r="I470" s="67"/>
      <c r="J470" s="67"/>
      <c r="K470" s="34" t="s">
        <v>65</v>
      </c>
      <c r="L470" s="74">
        <v>470</v>
      </c>
      <c r="M4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70" s="69"/>
      <c r="O470" s="76" t="s">
        <v>2239</v>
      </c>
      <c r="P470" s="76">
        <v>43045.436562499999</v>
      </c>
      <c r="Q470" s="76" t="s">
        <v>2429</v>
      </c>
      <c r="R470" s="77" t="s">
        <v>3028</v>
      </c>
      <c r="S470" s="76" t="s">
        <v>3215</v>
      </c>
      <c r="T470" s="76" t="s">
        <v>3273</v>
      </c>
      <c r="U470" s="76">
        <v>43045.436562499999</v>
      </c>
      <c r="V470" s="77" t="s">
        <v>3815</v>
      </c>
      <c r="W470" s="76"/>
      <c r="X470" s="76"/>
      <c r="Y470" s="80" t="s">
        <v>5815</v>
      </c>
      <c r="Z470" s="76"/>
    </row>
    <row r="471" spans="1:26" x14ac:dyDescent="0.25">
      <c r="A471" s="61" t="s">
        <v>549</v>
      </c>
      <c r="B471" s="61" t="s">
        <v>1830</v>
      </c>
      <c r="C471" s="62"/>
      <c r="D471" s="63"/>
      <c r="E471" s="64"/>
      <c r="F471" s="65"/>
      <c r="G471" s="62"/>
      <c r="H471" s="66"/>
      <c r="I471" s="67"/>
      <c r="J471" s="67"/>
      <c r="K471" s="34" t="s">
        <v>65</v>
      </c>
      <c r="L471" s="74">
        <v>471</v>
      </c>
      <c r="M4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71" s="69"/>
      <c r="O471" s="76" t="s">
        <v>2239</v>
      </c>
      <c r="P471" s="76">
        <v>43045.436747685184</v>
      </c>
      <c r="Q471" s="76" t="s">
        <v>2419</v>
      </c>
      <c r="R471" s="76"/>
      <c r="S471" s="76"/>
      <c r="T471" s="76" t="s">
        <v>3304</v>
      </c>
      <c r="U471" s="76">
        <v>43045.436747685184</v>
      </c>
      <c r="V471" s="77" t="s">
        <v>3816</v>
      </c>
      <c r="W471" s="76"/>
      <c r="X471" s="76"/>
      <c r="Y471" s="80" t="s">
        <v>5816</v>
      </c>
      <c r="Z471" s="76"/>
    </row>
    <row r="472" spans="1:26" x14ac:dyDescent="0.25">
      <c r="A472" s="61" t="s">
        <v>550</v>
      </c>
      <c r="B472" s="61" t="s">
        <v>1987</v>
      </c>
      <c r="C472" s="62"/>
      <c r="D472" s="63"/>
      <c r="E472" s="64"/>
      <c r="F472" s="65"/>
      <c r="G472" s="62"/>
      <c r="H472" s="66"/>
      <c r="I472" s="67"/>
      <c r="J472" s="67"/>
      <c r="K472" s="34" t="s">
        <v>65</v>
      </c>
      <c r="L472" s="74">
        <v>472</v>
      </c>
      <c r="M4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72" s="69"/>
      <c r="O472" s="76" t="s">
        <v>2239</v>
      </c>
      <c r="P472" s="76">
        <v>43045.436747685184</v>
      </c>
      <c r="Q472" s="76" t="s">
        <v>2258</v>
      </c>
      <c r="R472" s="76"/>
      <c r="S472" s="76"/>
      <c r="T472" s="76" t="s">
        <v>3261</v>
      </c>
      <c r="U472" s="76">
        <v>43045.436747685184</v>
      </c>
      <c r="V472" s="77" t="s">
        <v>3817</v>
      </c>
      <c r="W472" s="76"/>
      <c r="X472" s="76"/>
      <c r="Y472" s="80" t="s">
        <v>5817</v>
      </c>
      <c r="Z472" s="76"/>
    </row>
    <row r="473" spans="1:26" x14ac:dyDescent="0.25">
      <c r="A473" s="61" t="s">
        <v>551</v>
      </c>
      <c r="B473" s="61" t="s">
        <v>2032</v>
      </c>
      <c r="C473" s="62"/>
      <c r="D473" s="63"/>
      <c r="E473" s="64"/>
      <c r="F473" s="65"/>
      <c r="G473" s="62"/>
      <c r="H473" s="66"/>
      <c r="I473" s="67"/>
      <c r="J473" s="67"/>
      <c r="K473" s="34" t="s">
        <v>65</v>
      </c>
      <c r="L473" s="74">
        <v>473</v>
      </c>
      <c r="M4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73" s="69"/>
      <c r="O473" s="76" t="s">
        <v>2239</v>
      </c>
      <c r="P473" s="76">
        <v>43045.436759259261</v>
      </c>
      <c r="Q473" s="76" t="s">
        <v>2430</v>
      </c>
      <c r="R473" s="76"/>
      <c r="S473" s="76"/>
      <c r="T473" s="76" t="s">
        <v>3261</v>
      </c>
      <c r="U473" s="76">
        <v>43045.436759259261</v>
      </c>
      <c r="V473" s="77" t="s">
        <v>3818</v>
      </c>
      <c r="W473" s="76"/>
      <c r="X473" s="76"/>
      <c r="Y473" s="80" t="s">
        <v>5818</v>
      </c>
      <c r="Z473" s="76"/>
    </row>
    <row r="474" spans="1:26" x14ac:dyDescent="0.25">
      <c r="A474" s="61" t="s">
        <v>552</v>
      </c>
      <c r="B474" s="61" t="s">
        <v>552</v>
      </c>
      <c r="C474" s="62"/>
      <c r="D474" s="63"/>
      <c r="E474" s="64"/>
      <c r="F474" s="65"/>
      <c r="G474" s="62"/>
      <c r="H474" s="66"/>
      <c r="I474" s="67"/>
      <c r="J474" s="67"/>
      <c r="K474" s="34" t="s">
        <v>65</v>
      </c>
      <c r="L474" s="74">
        <v>474</v>
      </c>
      <c r="M4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74" s="69"/>
      <c r="O474" s="76" t="s">
        <v>177</v>
      </c>
      <c r="P474" s="76">
        <v>43045.436759259261</v>
      </c>
      <c r="Q474" s="76" t="s">
        <v>2431</v>
      </c>
      <c r="R474" s="76"/>
      <c r="S474" s="76"/>
      <c r="T474" s="76" t="s">
        <v>3261</v>
      </c>
      <c r="U474" s="76">
        <v>43045.436759259261</v>
      </c>
      <c r="V474" s="77" t="s">
        <v>3819</v>
      </c>
      <c r="W474" s="76"/>
      <c r="X474" s="76"/>
      <c r="Y474" s="80" t="s">
        <v>5819</v>
      </c>
      <c r="Z474" s="80" t="s">
        <v>7430</v>
      </c>
    </row>
    <row r="475" spans="1:26" x14ac:dyDescent="0.25">
      <c r="A475" s="61" t="s">
        <v>553</v>
      </c>
      <c r="B475" s="61" t="s">
        <v>2033</v>
      </c>
      <c r="C475" s="62"/>
      <c r="D475" s="63"/>
      <c r="E475" s="64"/>
      <c r="F475" s="65"/>
      <c r="G475" s="62"/>
      <c r="H475" s="66"/>
      <c r="I475" s="67"/>
      <c r="J475" s="67"/>
      <c r="K475" s="34" t="s">
        <v>65</v>
      </c>
      <c r="L475" s="74">
        <v>475</v>
      </c>
      <c r="M4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75" s="69"/>
      <c r="O475" s="76" t="s">
        <v>2239</v>
      </c>
      <c r="P475" s="76">
        <v>43045.432291666664</v>
      </c>
      <c r="Q475" s="76" t="s">
        <v>2359</v>
      </c>
      <c r="R475" s="76"/>
      <c r="S475" s="76"/>
      <c r="T475" s="76" t="s">
        <v>3261</v>
      </c>
      <c r="U475" s="76">
        <v>43045.432291666664</v>
      </c>
      <c r="V475" s="77" t="s">
        <v>3820</v>
      </c>
      <c r="W475" s="76"/>
      <c r="X475" s="76"/>
      <c r="Y475" s="80" t="s">
        <v>5820</v>
      </c>
      <c r="Z475" s="76"/>
    </row>
    <row r="476" spans="1:26" x14ac:dyDescent="0.25">
      <c r="A476" s="61" t="s">
        <v>553</v>
      </c>
      <c r="B476" s="61" t="s">
        <v>2033</v>
      </c>
      <c r="C476" s="62"/>
      <c r="D476" s="63"/>
      <c r="E476" s="64"/>
      <c r="F476" s="65"/>
      <c r="G476" s="62"/>
      <c r="H476" s="66"/>
      <c r="I476" s="67"/>
      <c r="J476" s="67"/>
      <c r="K476" s="34" t="s">
        <v>65</v>
      </c>
      <c r="L476" s="74">
        <v>476</v>
      </c>
      <c r="M4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76" s="69"/>
      <c r="O476" s="76" t="s">
        <v>2239</v>
      </c>
      <c r="P476" s="76">
        <v>43045.436805555553</v>
      </c>
      <c r="Q476" s="76" t="s">
        <v>2316</v>
      </c>
      <c r="R476" s="76"/>
      <c r="S476" s="76"/>
      <c r="T476" s="76" t="s">
        <v>3261</v>
      </c>
      <c r="U476" s="76">
        <v>43045.436805555553</v>
      </c>
      <c r="V476" s="77" t="s">
        <v>3821</v>
      </c>
      <c r="W476" s="76"/>
      <c r="X476" s="76"/>
      <c r="Y476" s="80" t="s">
        <v>5821</v>
      </c>
      <c r="Z476" s="76"/>
    </row>
    <row r="477" spans="1:26" x14ac:dyDescent="0.25">
      <c r="A477" s="61" t="s">
        <v>554</v>
      </c>
      <c r="B477" s="61" t="s">
        <v>2086</v>
      </c>
      <c r="C477" s="62"/>
      <c r="D477" s="63"/>
      <c r="E477" s="64"/>
      <c r="F477" s="65"/>
      <c r="G477" s="62"/>
      <c r="H477" s="66"/>
      <c r="I477" s="67"/>
      <c r="J477" s="67"/>
      <c r="K477" s="34" t="s">
        <v>65</v>
      </c>
      <c r="L477" s="74">
        <v>477</v>
      </c>
      <c r="M4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77" s="69"/>
      <c r="O477" s="76" t="s">
        <v>2239</v>
      </c>
      <c r="P477" s="76">
        <v>43045.436805555553</v>
      </c>
      <c r="Q477" s="76" t="s">
        <v>2432</v>
      </c>
      <c r="R477" s="76"/>
      <c r="S477" s="76"/>
      <c r="T477" s="76" t="s">
        <v>3273</v>
      </c>
      <c r="U477" s="76">
        <v>43045.436805555553</v>
      </c>
      <c r="V477" s="77" t="s">
        <v>3822</v>
      </c>
      <c r="W477" s="76"/>
      <c r="X477" s="76"/>
      <c r="Y477" s="80" t="s">
        <v>5822</v>
      </c>
      <c r="Z477" s="76"/>
    </row>
    <row r="478" spans="1:26" x14ac:dyDescent="0.25">
      <c r="A478" s="61" t="s">
        <v>555</v>
      </c>
      <c r="B478" s="61" t="s">
        <v>1988</v>
      </c>
      <c r="C478" s="62"/>
      <c r="D478" s="63"/>
      <c r="E478" s="64"/>
      <c r="F478" s="65"/>
      <c r="G478" s="62"/>
      <c r="H478" s="66"/>
      <c r="I478" s="67"/>
      <c r="J478" s="67"/>
      <c r="K478" s="34" t="s">
        <v>65</v>
      </c>
      <c r="L478" s="74">
        <v>478</v>
      </c>
      <c r="M4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78" s="69"/>
      <c r="O478" s="76" t="s">
        <v>2239</v>
      </c>
      <c r="P478" s="76">
        <v>43045.436851851853</v>
      </c>
      <c r="Q478" s="76" t="s">
        <v>2244</v>
      </c>
      <c r="R478" s="77" t="s">
        <v>3019</v>
      </c>
      <c r="S478" s="76" t="s">
        <v>3212</v>
      </c>
      <c r="T478" s="76" t="s">
        <v>3261</v>
      </c>
      <c r="U478" s="76">
        <v>43045.436851851853</v>
      </c>
      <c r="V478" s="77" t="s">
        <v>3823</v>
      </c>
      <c r="W478" s="76"/>
      <c r="X478" s="76"/>
      <c r="Y478" s="80" t="s">
        <v>5823</v>
      </c>
      <c r="Z478" s="76"/>
    </row>
    <row r="479" spans="1:26" x14ac:dyDescent="0.25">
      <c r="A479" s="61" t="s">
        <v>556</v>
      </c>
      <c r="B479" s="61" t="s">
        <v>2087</v>
      </c>
      <c r="C479" s="62"/>
      <c r="D479" s="63"/>
      <c r="E479" s="64"/>
      <c r="F479" s="65"/>
      <c r="G479" s="62"/>
      <c r="H479" s="66"/>
      <c r="I479" s="67"/>
      <c r="J479" s="67"/>
      <c r="K479" s="34" t="s">
        <v>65</v>
      </c>
      <c r="L479" s="74">
        <v>479</v>
      </c>
      <c r="M4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79" s="69"/>
      <c r="O479" s="76" t="s">
        <v>2239</v>
      </c>
      <c r="P479" s="76">
        <v>43045.437060185184</v>
      </c>
      <c r="Q479" s="76" t="s">
        <v>2433</v>
      </c>
      <c r="R479" s="76"/>
      <c r="S479" s="76"/>
      <c r="T479" s="76" t="s">
        <v>3306</v>
      </c>
      <c r="U479" s="76">
        <v>43045.437060185184</v>
      </c>
      <c r="V479" s="77" t="s">
        <v>3824</v>
      </c>
      <c r="W479" s="76"/>
      <c r="X479" s="76"/>
      <c r="Y479" s="80" t="s">
        <v>5824</v>
      </c>
      <c r="Z479" s="76"/>
    </row>
    <row r="480" spans="1:26" x14ac:dyDescent="0.25">
      <c r="A480" s="61" t="s">
        <v>557</v>
      </c>
      <c r="B480" s="61" t="s">
        <v>2019</v>
      </c>
      <c r="C480" s="62"/>
      <c r="D480" s="63"/>
      <c r="E480" s="64"/>
      <c r="F480" s="65"/>
      <c r="G480" s="62"/>
      <c r="H480" s="66"/>
      <c r="I480" s="67"/>
      <c r="J480" s="67"/>
      <c r="K480" s="34" t="s">
        <v>65</v>
      </c>
      <c r="L480" s="74">
        <v>480</v>
      </c>
      <c r="M4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80" s="69"/>
      <c r="O480" s="76" t="s">
        <v>2239</v>
      </c>
      <c r="P480" s="76">
        <v>43045.437071759261</v>
      </c>
      <c r="Q480" s="76" t="s">
        <v>2289</v>
      </c>
      <c r="R480" s="77" t="s">
        <v>3033</v>
      </c>
      <c r="S480" s="76" t="s">
        <v>3219</v>
      </c>
      <c r="T480" s="76" t="s">
        <v>3276</v>
      </c>
      <c r="U480" s="76">
        <v>43045.437071759261</v>
      </c>
      <c r="V480" s="77" t="s">
        <v>3825</v>
      </c>
      <c r="W480" s="76"/>
      <c r="X480" s="76"/>
      <c r="Y480" s="80" t="s">
        <v>5825</v>
      </c>
      <c r="Z480" s="76"/>
    </row>
    <row r="481" spans="1:26" x14ac:dyDescent="0.25">
      <c r="A481" s="61" t="s">
        <v>558</v>
      </c>
      <c r="B481" s="61" t="s">
        <v>1988</v>
      </c>
      <c r="C481" s="62"/>
      <c r="D481" s="63"/>
      <c r="E481" s="64"/>
      <c r="F481" s="65"/>
      <c r="G481" s="62"/>
      <c r="H481" s="66"/>
      <c r="I481" s="67"/>
      <c r="J481" s="67"/>
      <c r="K481" s="34" t="s">
        <v>65</v>
      </c>
      <c r="L481" s="74">
        <v>481</v>
      </c>
      <c r="M4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81" s="69"/>
      <c r="O481" s="76" t="s">
        <v>2239</v>
      </c>
      <c r="P481" s="76">
        <v>43045.437083333331</v>
      </c>
      <c r="Q481" s="76" t="s">
        <v>2244</v>
      </c>
      <c r="R481" s="77" t="s">
        <v>3019</v>
      </c>
      <c r="S481" s="76" t="s">
        <v>3212</v>
      </c>
      <c r="T481" s="76" t="s">
        <v>3261</v>
      </c>
      <c r="U481" s="76">
        <v>43045.437083333331</v>
      </c>
      <c r="V481" s="77" t="s">
        <v>3826</v>
      </c>
      <c r="W481" s="76"/>
      <c r="X481" s="76"/>
      <c r="Y481" s="80" t="s">
        <v>5826</v>
      </c>
      <c r="Z481" s="76"/>
    </row>
    <row r="482" spans="1:26" x14ac:dyDescent="0.25">
      <c r="A482" s="61" t="s">
        <v>559</v>
      </c>
      <c r="B482" s="61" t="s">
        <v>2024</v>
      </c>
      <c r="C482" s="62"/>
      <c r="D482" s="63"/>
      <c r="E482" s="64"/>
      <c r="F482" s="65"/>
      <c r="G482" s="62"/>
      <c r="H482" s="66"/>
      <c r="I482" s="67"/>
      <c r="J482" s="67"/>
      <c r="K482" s="34" t="s">
        <v>65</v>
      </c>
      <c r="L482" s="74">
        <v>482</v>
      </c>
      <c r="M4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82" s="69"/>
      <c r="O482" s="76" t="s">
        <v>2239</v>
      </c>
      <c r="P482" s="76">
        <v>43045.437118055554</v>
      </c>
      <c r="Q482" s="76" t="s">
        <v>2299</v>
      </c>
      <c r="R482" s="76"/>
      <c r="S482" s="76"/>
      <c r="T482" s="76" t="s">
        <v>3261</v>
      </c>
      <c r="U482" s="76">
        <v>43045.437118055554</v>
      </c>
      <c r="V482" s="77" t="s">
        <v>3827</v>
      </c>
      <c r="W482" s="76"/>
      <c r="X482" s="76"/>
      <c r="Y482" s="80" t="s">
        <v>5827</v>
      </c>
      <c r="Z482" s="76"/>
    </row>
    <row r="483" spans="1:26" x14ac:dyDescent="0.25">
      <c r="A483" s="61" t="s">
        <v>560</v>
      </c>
      <c r="B483" s="61" t="s">
        <v>2019</v>
      </c>
      <c r="C483" s="62"/>
      <c r="D483" s="63"/>
      <c r="E483" s="64"/>
      <c r="F483" s="65"/>
      <c r="G483" s="62"/>
      <c r="H483" s="66"/>
      <c r="I483" s="67"/>
      <c r="J483" s="67"/>
      <c r="K483" s="34" t="s">
        <v>65</v>
      </c>
      <c r="L483" s="74">
        <v>483</v>
      </c>
      <c r="M4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83" s="69"/>
      <c r="O483" s="76" t="s">
        <v>2239</v>
      </c>
      <c r="P483" s="76">
        <v>43045.437291666669</v>
      </c>
      <c r="Q483" s="76" t="s">
        <v>2289</v>
      </c>
      <c r="R483" s="77" t="s">
        <v>3033</v>
      </c>
      <c r="S483" s="76" t="s">
        <v>3219</v>
      </c>
      <c r="T483" s="76" t="s">
        <v>3276</v>
      </c>
      <c r="U483" s="76">
        <v>43045.437291666669</v>
      </c>
      <c r="V483" s="77" t="s">
        <v>3828</v>
      </c>
      <c r="W483" s="76"/>
      <c r="X483" s="76"/>
      <c r="Y483" s="80" t="s">
        <v>5828</v>
      </c>
      <c r="Z483" s="76"/>
    </row>
    <row r="484" spans="1:26" x14ac:dyDescent="0.25">
      <c r="A484" s="61" t="s">
        <v>561</v>
      </c>
      <c r="B484" s="61" t="s">
        <v>1830</v>
      </c>
      <c r="C484" s="62"/>
      <c r="D484" s="63"/>
      <c r="E484" s="64"/>
      <c r="F484" s="65"/>
      <c r="G484" s="62"/>
      <c r="H484" s="66"/>
      <c r="I484" s="67"/>
      <c r="J484" s="67"/>
      <c r="K484" s="34" t="s">
        <v>65</v>
      </c>
      <c r="L484" s="74">
        <v>484</v>
      </c>
      <c r="M4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84" s="69"/>
      <c r="O484" s="76" t="s">
        <v>2239</v>
      </c>
      <c r="P484" s="76">
        <v>43045.437372685185</v>
      </c>
      <c r="Q484" s="76" t="s">
        <v>2419</v>
      </c>
      <c r="R484" s="76"/>
      <c r="S484" s="76"/>
      <c r="T484" s="76" t="s">
        <v>3304</v>
      </c>
      <c r="U484" s="76">
        <v>43045.437372685185</v>
      </c>
      <c r="V484" s="77" t="s">
        <v>3829</v>
      </c>
      <c r="W484" s="76"/>
      <c r="X484" s="76"/>
      <c r="Y484" s="80" t="s">
        <v>5829</v>
      </c>
      <c r="Z484" s="76"/>
    </row>
    <row r="485" spans="1:26" x14ac:dyDescent="0.25">
      <c r="A485" s="61" t="s">
        <v>562</v>
      </c>
      <c r="B485" s="61" t="s">
        <v>2088</v>
      </c>
      <c r="C485" s="62"/>
      <c r="D485" s="63"/>
      <c r="E485" s="64"/>
      <c r="F485" s="65"/>
      <c r="G485" s="62"/>
      <c r="H485" s="66"/>
      <c r="I485" s="67"/>
      <c r="J485" s="67"/>
      <c r="K485" s="34" t="s">
        <v>65</v>
      </c>
      <c r="L485" s="74">
        <v>485</v>
      </c>
      <c r="M4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85" s="69"/>
      <c r="O485" s="76" t="s">
        <v>2239</v>
      </c>
      <c r="P485" s="76">
        <v>43045.436712962961</v>
      </c>
      <c r="Q485" s="76" t="s">
        <v>2434</v>
      </c>
      <c r="R485" s="76"/>
      <c r="S485" s="76"/>
      <c r="T485" s="76" t="s">
        <v>3261</v>
      </c>
      <c r="U485" s="76">
        <v>43045.436712962961</v>
      </c>
      <c r="V485" s="77" t="s">
        <v>3830</v>
      </c>
      <c r="W485" s="76"/>
      <c r="X485" s="76"/>
      <c r="Y485" s="80" t="s">
        <v>5830</v>
      </c>
      <c r="Z485" s="76"/>
    </row>
    <row r="486" spans="1:26" x14ac:dyDescent="0.25">
      <c r="A486" s="61" t="s">
        <v>562</v>
      </c>
      <c r="B486" s="61" t="s">
        <v>2020</v>
      </c>
      <c r="C486" s="62"/>
      <c r="D486" s="63"/>
      <c r="E486" s="64"/>
      <c r="F486" s="65"/>
      <c r="G486" s="62"/>
      <c r="H486" s="66"/>
      <c r="I486" s="67"/>
      <c r="J486" s="67"/>
      <c r="K486" s="34" t="s">
        <v>65</v>
      </c>
      <c r="L486" s="74">
        <v>486</v>
      </c>
      <c r="M4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86" s="69"/>
      <c r="O486" s="76" t="s">
        <v>2239</v>
      </c>
      <c r="P486" s="76">
        <v>43045.437384259261</v>
      </c>
      <c r="Q486" s="76" t="s">
        <v>2290</v>
      </c>
      <c r="R486" s="76"/>
      <c r="S486" s="76"/>
      <c r="T486" s="76" t="s">
        <v>3261</v>
      </c>
      <c r="U486" s="76">
        <v>43045.437384259261</v>
      </c>
      <c r="V486" s="77" t="s">
        <v>3831</v>
      </c>
      <c r="W486" s="76"/>
      <c r="X486" s="76"/>
      <c r="Y486" s="80" t="s">
        <v>5831</v>
      </c>
      <c r="Z486" s="76"/>
    </row>
    <row r="487" spans="1:26" x14ac:dyDescent="0.25">
      <c r="A487" s="61" t="s">
        <v>563</v>
      </c>
      <c r="B487" s="61" t="s">
        <v>563</v>
      </c>
      <c r="C487" s="62"/>
      <c r="D487" s="63"/>
      <c r="E487" s="64"/>
      <c r="F487" s="65"/>
      <c r="G487" s="62"/>
      <c r="H487" s="66"/>
      <c r="I487" s="67"/>
      <c r="J487" s="67"/>
      <c r="K487" s="34" t="s">
        <v>65</v>
      </c>
      <c r="L487" s="74">
        <v>487</v>
      </c>
      <c r="M4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87" s="69"/>
      <c r="O487" s="76" t="s">
        <v>177</v>
      </c>
      <c r="P487" s="76">
        <v>43045.437442129631</v>
      </c>
      <c r="Q487" s="76" t="s">
        <v>2435</v>
      </c>
      <c r="R487" s="76"/>
      <c r="S487" s="76"/>
      <c r="T487" s="76" t="s">
        <v>3261</v>
      </c>
      <c r="U487" s="76">
        <v>43045.437442129631</v>
      </c>
      <c r="V487" s="77" t="s">
        <v>3832</v>
      </c>
      <c r="W487" s="76"/>
      <c r="X487" s="76"/>
      <c r="Y487" s="80" t="s">
        <v>5832</v>
      </c>
      <c r="Z487" s="76"/>
    </row>
    <row r="488" spans="1:26" x14ac:dyDescent="0.25">
      <c r="A488" s="61" t="s">
        <v>564</v>
      </c>
      <c r="B488" s="61" t="s">
        <v>564</v>
      </c>
      <c r="C488" s="62"/>
      <c r="D488" s="63"/>
      <c r="E488" s="64"/>
      <c r="F488" s="65"/>
      <c r="G488" s="62"/>
      <c r="H488" s="66"/>
      <c r="I488" s="67"/>
      <c r="J488" s="67"/>
      <c r="K488" s="34" t="s">
        <v>65</v>
      </c>
      <c r="L488" s="74">
        <v>488</v>
      </c>
      <c r="M4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88" s="69"/>
      <c r="O488" s="76" t="s">
        <v>177</v>
      </c>
      <c r="P488" s="76">
        <v>43045.4375</v>
      </c>
      <c r="Q488" s="76" t="s">
        <v>2436</v>
      </c>
      <c r="R488" s="77" t="s">
        <v>3069</v>
      </c>
      <c r="S488" s="76" t="s">
        <v>3226</v>
      </c>
      <c r="T488" s="76" t="s">
        <v>3261</v>
      </c>
      <c r="U488" s="76">
        <v>43045.4375</v>
      </c>
      <c r="V488" s="77" t="s">
        <v>3833</v>
      </c>
      <c r="W488" s="76"/>
      <c r="X488" s="76"/>
      <c r="Y488" s="80" t="s">
        <v>5833</v>
      </c>
      <c r="Z488" s="76"/>
    </row>
    <row r="489" spans="1:26" x14ac:dyDescent="0.25">
      <c r="A489" s="61" t="s">
        <v>565</v>
      </c>
      <c r="B489" s="61" t="s">
        <v>2089</v>
      </c>
      <c r="C489" s="62"/>
      <c r="D489" s="63"/>
      <c r="E489" s="64"/>
      <c r="F489" s="65"/>
      <c r="G489" s="62"/>
      <c r="H489" s="66"/>
      <c r="I489" s="67"/>
      <c r="J489" s="67"/>
      <c r="K489" s="34" t="s">
        <v>65</v>
      </c>
      <c r="L489" s="74">
        <v>489</v>
      </c>
      <c r="M4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89" s="69"/>
      <c r="O489" s="76" t="s">
        <v>2239</v>
      </c>
      <c r="P489" s="76">
        <v>43045.437523148146</v>
      </c>
      <c r="Q489" s="76" t="s">
        <v>2437</v>
      </c>
      <c r="R489" s="76"/>
      <c r="S489" s="76"/>
      <c r="T489" s="76" t="s">
        <v>3307</v>
      </c>
      <c r="U489" s="76">
        <v>43045.437523148146</v>
      </c>
      <c r="V489" s="77" t="s">
        <v>3834</v>
      </c>
      <c r="W489" s="76"/>
      <c r="X489" s="76"/>
      <c r="Y489" s="80" t="s">
        <v>5834</v>
      </c>
      <c r="Z489" s="76"/>
    </row>
    <row r="490" spans="1:26" x14ac:dyDescent="0.25">
      <c r="A490" s="61" t="s">
        <v>566</v>
      </c>
      <c r="B490" s="61" t="s">
        <v>1947</v>
      </c>
      <c r="C490" s="62"/>
      <c r="D490" s="63"/>
      <c r="E490" s="64"/>
      <c r="F490" s="65"/>
      <c r="G490" s="62"/>
      <c r="H490" s="66"/>
      <c r="I490" s="67"/>
      <c r="J490" s="67"/>
      <c r="K490" s="34" t="s">
        <v>65</v>
      </c>
      <c r="L490" s="74">
        <v>490</v>
      </c>
      <c r="M4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90" s="69"/>
      <c r="O490" s="76" t="s">
        <v>2239</v>
      </c>
      <c r="P490" s="76">
        <v>43045.4375462963</v>
      </c>
      <c r="Q490" s="76" t="s">
        <v>2438</v>
      </c>
      <c r="R490" s="77" t="s">
        <v>3070</v>
      </c>
      <c r="S490" s="76" t="s">
        <v>3227</v>
      </c>
      <c r="T490" s="76" t="s">
        <v>3308</v>
      </c>
      <c r="U490" s="76">
        <v>43045.4375462963</v>
      </c>
      <c r="V490" s="77" t="s">
        <v>3835</v>
      </c>
      <c r="W490" s="76"/>
      <c r="X490" s="76"/>
      <c r="Y490" s="80" t="s">
        <v>5835</v>
      </c>
      <c r="Z490" s="76"/>
    </row>
    <row r="491" spans="1:26" x14ac:dyDescent="0.25">
      <c r="A491" s="61" t="s">
        <v>567</v>
      </c>
      <c r="B491" s="61" t="s">
        <v>1830</v>
      </c>
      <c r="C491" s="62"/>
      <c r="D491" s="63"/>
      <c r="E491" s="64"/>
      <c r="F491" s="65"/>
      <c r="G491" s="62"/>
      <c r="H491" s="66"/>
      <c r="I491" s="67"/>
      <c r="J491" s="67"/>
      <c r="K491" s="34" t="s">
        <v>65</v>
      </c>
      <c r="L491" s="74">
        <v>491</v>
      </c>
      <c r="M4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91" s="69"/>
      <c r="O491" s="76" t="s">
        <v>2239</v>
      </c>
      <c r="P491" s="76">
        <v>43045.437604166669</v>
      </c>
      <c r="Q491" s="76" t="s">
        <v>2419</v>
      </c>
      <c r="R491" s="76"/>
      <c r="S491" s="76"/>
      <c r="T491" s="76" t="s">
        <v>3304</v>
      </c>
      <c r="U491" s="76">
        <v>43045.437604166669</v>
      </c>
      <c r="V491" s="77" t="s">
        <v>3836</v>
      </c>
      <c r="W491" s="76"/>
      <c r="X491" s="76"/>
      <c r="Y491" s="80" t="s">
        <v>5836</v>
      </c>
      <c r="Z491" s="76"/>
    </row>
    <row r="492" spans="1:26" x14ac:dyDescent="0.25">
      <c r="A492" s="61" t="s">
        <v>568</v>
      </c>
      <c r="B492" s="61" t="s">
        <v>1988</v>
      </c>
      <c r="C492" s="62"/>
      <c r="D492" s="63"/>
      <c r="E492" s="64"/>
      <c r="F492" s="65"/>
      <c r="G492" s="62"/>
      <c r="H492" s="66"/>
      <c r="I492" s="67"/>
      <c r="J492" s="67"/>
      <c r="K492" s="34" t="s">
        <v>65</v>
      </c>
      <c r="L492" s="74">
        <v>492</v>
      </c>
      <c r="M4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92" s="69"/>
      <c r="O492" s="76" t="s">
        <v>2239</v>
      </c>
      <c r="P492" s="76">
        <v>43045.437615740739</v>
      </c>
      <c r="Q492" s="76" t="s">
        <v>2244</v>
      </c>
      <c r="R492" s="77" t="s">
        <v>3019</v>
      </c>
      <c r="S492" s="76" t="s">
        <v>3212</v>
      </c>
      <c r="T492" s="76" t="s">
        <v>3261</v>
      </c>
      <c r="U492" s="76">
        <v>43045.437615740739</v>
      </c>
      <c r="V492" s="77" t="s">
        <v>3837</v>
      </c>
      <c r="W492" s="76"/>
      <c r="X492" s="76"/>
      <c r="Y492" s="80" t="s">
        <v>5837</v>
      </c>
      <c r="Z492" s="76"/>
    </row>
    <row r="493" spans="1:26" x14ac:dyDescent="0.25">
      <c r="A493" s="61" t="s">
        <v>569</v>
      </c>
      <c r="B493" s="61" t="s">
        <v>2037</v>
      </c>
      <c r="C493" s="62"/>
      <c r="D493" s="63"/>
      <c r="E493" s="64"/>
      <c r="F493" s="65"/>
      <c r="G493" s="62"/>
      <c r="H493" s="66"/>
      <c r="I493" s="67"/>
      <c r="J493" s="67"/>
      <c r="K493" s="34" t="s">
        <v>65</v>
      </c>
      <c r="L493" s="74">
        <v>493</v>
      </c>
      <c r="M4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93" s="69"/>
      <c r="O493" s="76" t="s">
        <v>2239</v>
      </c>
      <c r="P493" s="76">
        <v>43045.437673611108</v>
      </c>
      <c r="Q493" s="76" t="s">
        <v>2322</v>
      </c>
      <c r="R493" s="76"/>
      <c r="S493" s="76"/>
      <c r="T493" s="76" t="s">
        <v>3281</v>
      </c>
      <c r="U493" s="76">
        <v>43045.437673611108</v>
      </c>
      <c r="V493" s="77" t="s">
        <v>3838</v>
      </c>
      <c r="W493" s="76"/>
      <c r="X493" s="76"/>
      <c r="Y493" s="80" t="s">
        <v>5838</v>
      </c>
      <c r="Z493" s="76"/>
    </row>
    <row r="494" spans="1:26" x14ac:dyDescent="0.25">
      <c r="A494" s="61" t="s">
        <v>569</v>
      </c>
      <c r="B494" s="61" t="s">
        <v>2032</v>
      </c>
      <c r="C494" s="62"/>
      <c r="D494" s="63"/>
      <c r="E494" s="64"/>
      <c r="F494" s="65"/>
      <c r="G494" s="62"/>
      <c r="H494" s="66"/>
      <c r="I494" s="67"/>
      <c r="J494" s="67"/>
      <c r="K494" s="34" t="s">
        <v>65</v>
      </c>
      <c r="L494" s="74">
        <v>494</v>
      </c>
      <c r="M4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94" s="69"/>
      <c r="O494" s="76" t="s">
        <v>2239</v>
      </c>
      <c r="P494" s="76">
        <v>43045.437673611108</v>
      </c>
      <c r="Q494" s="76" t="s">
        <v>2322</v>
      </c>
      <c r="R494" s="76"/>
      <c r="S494" s="76"/>
      <c r="T494" s="76" t="s">
        <v>3281</v>
      </c>
      <c r="U494" s="76">
        <v>43045.437673611108</v>
      </c>
      <c r="V494" s="77" t="s">
        <v>3838</v>
      </c>
      <c r="W494" s="76"/>
      <c r="X494" s="76"/>
      <c r="Y494" s="80" t="s">
        <v>5838</v>
      </c>
      <c r="Z494" s="76"/>
    </row>
    <row r="495" spans="1:26" x14ac:dyDescent="0.25">
      <c r="A495" s="61" t="s">
        <v>569</v>
      </c>
      <c r="B495" s="61" t="s">
        <v>2038</v>
      </c>
      <c r="C495" s="62"/>
      <c r="D495" s="63"/>
      <c r="E495" s="64"/>
      <c r="F495" s="65"/>
      <c r="G495" s="62"/>
      <c r="H495" s="66"/>
      <c r="I495" s="67"/>
      <c r="J495" s="67"/>
      <c r="K495" s="34" t="s">
        <v>65</v>
      </c>
      <c r="L495" s="74">
        <v>495</v>
      </c>
      <c r="M4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95" s="69"/>
      <c r="O495" s="76" t="s">
        <v>2239</v>
      </c>
      <c r="P495" s="76">
        <v>43045.437673611108</v>
      </c>
      <c r="Q495" s="76" t="s">
        <v>2322</v>
      </c>
      <c r="R495" s="76"/>
      <c r="S495" s="76"/>
      <c r="T495" s="76" t="s">
        <v>3281</v>
      </c>
      <c r="U495" s="76">
        <v>43045.437673611108</v>
      </c>
      <c r="V495" s="77" t="s">
        <v>3838</v>
      </c>
      <c r="W495" s="76"/>
      <c r="X495" s="76"/>
      <c r="Y495" s="80" t="s">
        <v>5838</v>
      </c>
      <c r="Z495" s="76"/>
    </row>
    <row r="496" spans="1:26" x14ac:dyDescent="0.25">
      <c r="A496" s="61" t="s">
        <v>570</v>
      </c>
      <c r="B496" s="61" t="s">
        <v>1947</v>
      </c>
      <c r="C496" s="62"/>
      <c r="D496" s="63"/>
      <c r="E496" s="64"/>
      <c r="F496" s="65"/>
      <c r="G496" s="62"/>
      <c r="H496" s="66"/>
      <c r="I496" s="67"/>
      <c r="J496" s="67"/>
      <c r="K496" s="34" t="s">
        <v>65</v>
      </c>
      <c r="L496" s="74">
        <v>496</v>
      </c>
      <c r="M4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96" s="69"/>
      <c r="O496" s="76" t="s">
        <v>2239</v>
      </c>
      <c r="P496" s="76">
        <v>43045.437789351854</v>
      </c>
      <c r="Q496" s="76" t="s">
        <v>2438</v>
      </c>
      <c r="R496" s="77" t="s">
        <v>3070</v>
      </c>
      <c r="S496" s="76" t="s">
        <v>3227</v>
      </c>
      <c r="T496" s="76" t="s">
        <v>3308</v>
      </c>
      <c r="U496" s="76">
        <v>43045.437789351854</v>
      </c>
      <c r="V496" s="77" t="s">
        <v>3839</v>
      </c>
      <c r="W496" s="76"/>
      <c r="X496" s="76"/>
      <c r="Y496" s="80" t="s">
        <v>5839</v>
      </c>
      <c r="Z496" s="76"/>
    </row>
    <row r="497" spans="1:26" x14ac:dyDescent="0.25">
      <c r="A497" s="61" t="s">
        <v>571</v>
      </c>
      <c r="B497" s="61" t="s">
        <v>2026</v>
      </c>
      <c r="C497" s="62"/>
      <c r="D497" s="63"/>
      <c r="E497" s="64"/>
      <c r="F497" s="65"/>
      <c r="G497" s="62"/>
      <c r="H497" s="66"/>
      <c r="I497" s="67"/>
      <c r="J497" s="67"/>
      <c r="K497" s="34" t="s">
        <v>65</v>
      </c>
      <c r="L497" s="74">
        <v>497</v>
      </c>
      <c r="M4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97" s="69"/>
      <c r="O497" s="76" t="s">
        <v>2239</v>
      </c>
      <c r="P497" s="76">
        <v>43045.438055555554</v>
      </c>
      <c r="Q497" s="76" t="s">
        <v>2439</v>
      </c>
      <c r="R497" s="77" t="s">
        <v>3071</v>
      </c>
      <c r="S497" s="76" t="s">
        <v>3212</v>
      </c>
      <c r="T497" s="76" t="s">
        <v>3261</v>
      </c>
      <c r="U497" s="76">
        <v>43045.438055555554</v>
      </c>
      <c r="V497" s="77" t="s">
        <v>3840</v>
      </c>
      <c r="W497" s="76"/>
      <c r="X497" s="76"/>
      <c r="Y497" s="80" t="s">
        <v>5840</v>
      </c>
      <c r="Z497" s="76"/>
    </row>
    <row r="498" spans="1:26" x14ac:dyDescent="0.25">
      <c r="A498" s="61" t="s">
        <v>572</v>
      </c>
      <c r="B498" s="61" t="s">
        <v>2047</v>
      </c>
      <c r="C498" s="62"/>
      <c r="D498" s="63"/>
      <c r="E498" s="64"/>
      <c r="F498" s="65"/>
      <c r="G498" s="62"/>
      <c r="H498" s="66"/>
      <c r="I498" s="67"/>
      <c r="J498" s="67"/>
      <c r="K498" s="34" t="s">
        <v>65</v>
      </c>
      <c r="L498" s="74">
        <v>498</v>
      </c>
      <c r="M4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98" s="69"/>
      <c r="O498" s="76" t="s">
        <v>2239</v>
      </c>
      <c r="P498" s="76">
        <v>43045.438055555554</v>
      </c>
      <c r="Q498" s="76" t="s">
        <v>2440</v>
      </c>
      <c r="R498" s="76"/>
      <c r="S498" s="76"/>
      <c r="T498" s="76" t="s">
        <v>3261</v>
      </c>
      <c r="U498" s="76">
        <v>43045.438055555554</v>
      </c>
      <c r="V498" s="77" t="s">
        <v>3841</v>
      </c>
      <c r="W498" s="76"/>
      <c r="X498" s="76"/>
      <c r="Y498" s="80" t="s">
        <v>5841</v>
      </c>
      <c r="Z498" s="76"/>
    </row>
    <row r="499" spans="1:26" x14ac:dyDescent="0.25">
      <c r="A499" s="61" t="s">
        <v>572</v>
      </c>
      <c r="B499" s="61" t="s">
        <v>2065</v>
      </c>
      <c r="C499" s="62"/>
      <c r="D499" s="63"/>
      <c r="E499" s="64"/>
      <c r="F499" s="65"/>
      <c r="G499" s="62"/>
      <c r="H499" s="66"/>
      <c r="I499" s="67"/>
      <c r="J499" s="67"/>
      <c r="K499" s="34" t="s">
        <v>65</v>
      </c>
      <c r="L499" s="74">
        <v>499</v>
      </c>
      <c r="M4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499" s="69"/>
      <c r="O499" s="76" t="s">
        <v>2240</v>
      </c>
      <c r="P499" s="76">
        <v>43045.438055555554</v>
      </c>
      <c r="Q499" s="76" t="s">
        <v>2440</v>
      </c>
      <c r="R499" s="76"/>
      <c r="S499" s="76"/>
      <c r="T499" s="76" t="s">
        <v>3261</v>
      </c>
      <c r="U499" s="76">
        <v>43045.438055555554</v>
      </c>
      <c r="V499" s="77" t="s">
        <v>3841</v>
      </c>
      <c r="W499" s="76"/>
      <c r="X499" s="76"/>
      <c r="Y499" s="80" t="s">
        <v>5841</v>
      </c>
      <c r="Z499" s="76"/>
    </row>
    <row r="500" spans="1:26" x14ac:dyDescent="0.25">
      <c r="A500" s="61" t="s">
        <v>573</v>
      </c>
      <c r="B500" s="61" t="s">
        <v>899</v>
      </c>
      <c r="C500" s="62"/>
      <c r="D500" s="63"/>
      <c r="E500" s="64"/>
      <c r="F500" s="65"/>
      <c r="G500" s="62"/>
      <c r="H500" s="66"/>
      <c r="I500" s="67"/>
      <c r="J500" s="67"/>
      <c r="K500" s="34" t="s">
        <v>65</v>
      </c>
      <c r="L500" s="74">
        <v>500</v>
      </c>
      <c r="M5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00" s="69"/>
      <c r="O500" s="76" t="s">
        <v>2239</v>
      </c>
      <c r="P500" s="76">
        <v>43045.438275462962</v>
      </c>
      <c r="Q500" s="76" t="s">
        <v>2441</v>
      </c>
      <c r="R500" s="76"/>
      <c r="S500" s="76"/>
      <c r="T500" s="76" t="s">
        <v>3261</v>
      </c>
      <c r="U500" s="76">
        <v>43045.438275462962</v>
      </c>
      <c r="V500" s="77" t="s">
        <v>3842</v>
      </c>
      <c r="W500" s="76"/>
      <c r="X500" s="76"/>
      <c r="Y500" s="80" t="s">
        <v>5842</v>
      </c>
      <c r="Z500" s="76"/>
    </row>
    <row r="501" spans="1:26" x14ac:dyDescent="0.25">
      <c r="A501" s="61" t="s">
        <v>574</v>
      </c>
      <c r="B501" s="61" t="s">
        <v>2029</v>
      </c>
      <c r="C501" s="62"/>
      <c r="D501" s="63"/>
      <c r="E501" s="64"/>
      <c r="F501" s="65"/>
      <c r="G501" s="62"/>
      <c r="H501" s="66"/>
      <c r="I501" s="67"/>
      <c r="J501" s="67"/>
      <c r="K501" s="34" t="s">
        <v>65</v>
      </c>
      <c r="L501" s="74">
        <v>501</v>
      </c>
      <c r="M5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01" s="69"/>
      <c r="O501" s="76" t="s">
        <v>2239</v>
      </c>
      <c r="P501" s="76">
        <v>43045.438298611109</v>
      </c>
      <c r="Q501" s="76" t="s">
        <v>2308</v>
      </c>
      <c r="R501" s="76"/>
      <c r="S501" s="76"/>
      <c r="T501" s="76" t="s">
        <v>3261</v>
      </c>
      <c r="U501" s="76">
        <v>43045.438298611109</v>
      </c>
      <c r="V501" s="77" t="s">
        <v>3843</v>
      </c>
      <c r="W501" s="76"/>
      <c r="X501" s="76"/>
      <c r="Y501" s="80" t="s">
        <v>5843</v>
      </c>
      <c r="Z501" s="76"/>
    </row>
    <row r="502" spans="1:26" x14ac:dyDescent="0.25">
      <c r="A502" s="61" t="s">
        <v>575</v>
      </c>
      <c r="B502" s="61" t="s">
        <v>1993</v>
      </c>
      <c r="C502" s="62"/>
      <c r="D502" s="63"/>
      <c r="E502" s="64"/>
      <c r="F502" s="65"/>
      <c r="G502" s="62"/>
      <c r="H502" s="66"/>
      <c r="I502" s="67"/>
      <c r="J502" s="67"/>
      <c r="K502" s="34" t="s">
        <v>65</v>
      </c>
      <c r="L502" s="74">
        <v>502</v>
      </c>
      <c r="M5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02" s="69"/>
      <c r="O502" s="76" t="s">
        <v>2239</v>
      </c>
      <c r="P502" s="76">
        <v>43045.438437500001</v>
      </c>
      <c r="Q502" s="76" t="s">
        <v>2256</v>
      </c>
      <c r="R502" s="76"/>
      <c r="S502" s="76"/>
      <c r="T502" s="76" t="s">
        <v>3268</v>
      </c>
      <c r="U502" s="76">
        <v>43045.438437500001</v>
      </c>
      <c r="V502" s="77" t="s">
        <v>3844</v>
      </c>
      <c r="W502" s="76"/>
      <c r="X502" s="76"/>
      <c r="Y502" s="80" t="s">
        <v>5844</v>
      </c>
      <c r="Z502" s="76"/>
    </row>
    <row r="503" spans="1:26" x14ac:dyDescent="0.25">
      <c r="A503" s="61" t="s">
        <v>576</v>
      </c>
      <c r="B503" s="61" t="s">
        <v>2033</v>
      </c>
      <c r="C503" s="62"/>
      <c r="D503" s="63"/>
      <c r="E503" s="64"/>
      <c r="F503" s="65"/>
      <c r="G503" s="62"/>
      <c r="H503" s="66"/>
      <c r="I503" s="67"/>
      <c r="J503" s="67"/>
      <c r="K503" s="34" t="s">
        <v>65</v>
      </c>
      <c r="L503" s="74">
        <v>503</v>
      </c>
      <c r="M5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03" s="69"/>
      <c r="O503" s="76" t="s">
        <v>2239</v>
      </c>
      <c r="P503" s="76">
        <v>43045.429560185185</v>
      </c>
      <c r="Q503" s="76" t="s">
        <v>2316</v>
      </c>
      <c r="R503" s="76"/>
      <c r="S503" s="76"/>
      <c r="T503" s="76" t="s">
        <v>3261</v>
      </c>
      <c r="U503" s="76">
        <v>43045.429560185185</v>
      </c>
      <c r="V503" s="77" t="s">
        <v>3845</v>
      </c>
      <c r="W503" s="76"/>
      <c r="X503" s="76"/>
      <c r="Y503" s="80" t="s">
        <v>5845</v>
      </c>
      <c r="Z503" s="76"/>
    </row>
    <row r="504" spans="1:26" x14ac:dyDescent="0.25">
      <c r="A504" s="61" t="s">
        <v>576</v>
      </c>
      <c r="B504" s="61" t="s">
        <v>576</v>
      </c>
      <c r="C504" s="62"/>
      <c r="D504" s="63"/>
      <c r="E504" s="64"/>
      <c r="F504" s="65"/>
      <c r="G504" s="62"/>
      <c r="H504" s="66"/>
      <c r="I504" s="67"/>
      <c r="J504" s="67"/>
      <c r="K504" s="34" t="s">
        <v>65</v>
      </c>
      <c r="L504" s="74">
        <v>504</v>
      </c>
      <c r="M5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04" s="69"/>
      <c r="O504" s="76" t="s">
        <v>177</v>
      </c>
      <c r="P504" s="76">
        <v>43045.43650462963</v>
      </c>
      <c r="Q504" s="76" t="s">
        <v>2442</v>
      </c>
      <c r="R504" s="76"/>
      <c r="S504" s="76"/>
      <c r="T504" s="76" t="s">
        <v>3309</v>
      </c>
      <c r="U504" s="76">
        <v>43045.43650462963</v>
      </c>
      <c r="V504" s="77" t="s">
        <v>3846</v>
      </c>
      <c r="W504" s="76"/>
      <c r="X504" s="76"/>
      <c r="Y504" s="80" t="s">
        <v>5846</v>
      </c>
      <c r="Z504" s="76"/>
    </row>
    <row r="505" spans="1:26" x14ac:dyDescent="0.25">
      <c r="A505" s="61" t="s">
        <v>576</v>
      </c>
      <c r="B505" s="61" t="s">
        <v>2047</v>
      </c>
      <c r="C505" s="62"/>
      <c r="D505" s="63"/>
      <c r="E505" s="64"/>
      <c r="F505" s="65"/>
      <c r="G505" s="62"/>
      <c r="H505" s="66"/>
      <c r="I505" s="67"/>
      <c r="J505" s="67"/>
      <c r="K505" s="34" t="s">
        <v>65</v>
      </c>
      <c r="L505" s="74">
        <v>505</v>
      </c>
      <c r="M5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05" s="69"/>
      <c r="O505" s="76" t="s">
        <v>2240</v>
      </c>
      <c r="P505" s="76">
        <v>43045.438460648147</v>
      </c>
      <c r="Q505" s="76" t="s">
        <v>2443</v>
      </c>
      <c r="R505" s="76"/>
      <c r="S505" s="76"/>
      <c r="T505" s="76" t="s">
        <v>3261</v>
      </c>
      <c r="U505" s="76">
        <v>43045.438460648147</v>
      </c>
      <c r="V505" s="77" t="s">
        <v>3847</v>
      </c>
      <c r="W505" s="76"/>
      <c r="X505" s="76"/>
      <c r="Y505" s="80" t="s">
        <v>5847</v>
      </c>
      <c r="Z505" s="76"/>
    </row>
    <row r="506" spans="1:26" x14ac:dyDescent="0.25">
      <c r="A506" s="61" t="s">
        <v>577</v>
      </c>
      <c r="B506" s="61" t="s">
        <v>2019</v>
      </c>
      <c r="C506" s="62"/>
      <c r="D506" s="63"/>
      <c r="E506" s="64"/>
      <c r="F506" s="65"/>
      <c r="G506" s="62"/>
      <c r="H506" s="66"/>
      <c r="I506" s="67"/>
      <c r="J506" s="67"/>
      <c r="K506" s="34" t="s">
        <v>65</v>
      </c>
      <c r="L506" s="74">
        <v>506</v>
      </c>
      <c r="M5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06" s="69"/>
      <c r="O506" s="76" t="s">
        <v>2239</v>
      </c>
      <c r="P506" s="76">
        <v>43045.438483796293</v>
      </c>
      <c r="Q506" s="76" t="s">
        <v>2289</v>
      </c>
      <c r="R506" s="77" t="s">
        <v>3033</v>
      </c>
      <c r="S506" s="76" t="s">
        <v>3219</v>
      </c>
      <c r="T506" s="76" t="s">
        <v>3276</v>
      </c>
      <c r="U506" s="76">
        <v>43045.438483796293</v>
      </c>
      <c r="V506" s="77" t="s">
        <v>3848</v>
      </c>
      <c r="W506" s="76"/>
      <c r="X506" s="76"/>
      <c r="Y506" s="80" t="s">
        <v>5848</v>
      </c>
      <c r="Z506" s="76"/>
    </row>
    <row r="507" spans="1:26" x14ac:dyDescent="0.25">
      <c r="A507" s="61" t="s">
        <v>578</v>
      </c>
      <c r="B507" s="61" t="s">
        <v>2070</v>
      </c>
      <c r="C507" s="62"/>
      <c r="D507" s="63"/>
      <c r="E507" s="64"/>
      <c r="F507" s="65"/>
      <c r="G507" s="62"/>
      <c r="H507" s="66"/>
      <c r="I507" s="67"/>
      <c r="J507" s="67"/>
      <c r="K507" s="34" t="s">
        <v>65</v>
      </c>
      <c r="L507" s="74">
        <v>507</v>
      </c>
      <c r="M5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07" s="69"/>
      <c r="O507" s="76" t="s">
        <v>2239</v>
      </c>
      <c r="P507" s="76">
        <v>43045.43854166667</v>
      </c>
      <c r="Q507" s="76" t="s">
        <v>2406</v>
      </c>
      <c r="R507" s="76"/>
      <c r="S507" s="76"/>
      <c r="T507" s="76" t="s">
        <v>3302</v>
      </c>
      <c r="U507" s="76">
        <v>43045.43854166667</v>
      </c>
      <c r="V507" s="77" t="s">
        <v>3849</v>
      </c>
      <c r="W507" s="76"/>
      <c r="X507" s="76"/>
      <c r="Y507" s="80" t="s">
        <v>5849</v>
      </c>
      <c r="Z507" s="76"/>
    </row>
    <row r="508" spans="1:26" x14ac:dyDescent="0.25">
      <c r="A508" s="61" t="s">
        <v>578</v>
      </c>
      <c r="B508" s="61" t="s">
        <v>505</v>
      </c>
      <c r="C508" s="62"/>
      <c r="D508" s="63"/>
      <c r="E508" s="64"/>
      <c r="F508" s="65"/>
      <c r="G508" s="62"/>
      <c r="H508" s="66"/>
      <c r="I508" s="67"/>
      <c r="J508" s="67"/>
      <c r="K508" s="34" t="s">
        <v>65</v>
      </c>
      <c r="L508" s="74">
        <v>508</v>
      </c>
      <c r="M5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08" s="69"/>
      <c r="O508" s="76" t="s">
        <v>2239</v>
      </c>
      <c r="P508" s="76">
        <v>43045.43854166667</v>
      </c>
      <c r="Q508" s="76" t="s">
        <v>2406</v>
      </c>
      <c r="R508" s="76"/>
      <c r="S508" s="76"/>
      <c r="T508" s="76" t="s">
        <v>3302</v>
      </c>
      <c r="U508" s="76">
        <v>43045.43854166667</v>
      </c>
      <c r="V508" s="77" t="s">
        <v>3849</v>
      </c>
      <c r="W508" s="76"/>
      <c r="X508" s="76"/>
      <c r="Y508" s="80" t="s">
        <v>5849</v>
      </c>
      <c r="Z508" s="76"/>
    </row>
    <row r="509" spans="1:26" x14ac:dyDescent="0.25">
      <c r="A509" s="61" t="s">
        <v>579</v>
      </c>
      <c r="B509" s="61" t="s">
        <v>899</v>
      </c>
      <c r="C509" s="62"/>
      <c r="D509" s="63"/>
      <c r="E509" s="64"/>
      <c r="F509" s="65"/>
      <c r="G509" s="62"/>
      <c r="H509" s="66"/>
      <c r="I509" s="67"/>
      <c r="J509" s="67"/>
      <c r="K509" s="34" t="s">
        <v>65</v>
      </c>
      <c r="L509" s="74">
        <v>509</v>
      </c>
      <c r="M5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09" s="69"/>
      <c r="O509" s="76" t="s">
        <v>2239</v>
      </c>
      <c r="P509" s="76">
        <v>43045.438576388886</v>
      </c>
      <c r="Q509" s="76" t="s">
        <v>2441</v>
      </c>
      <c r="R509" s="76"/>
      <c r="S509" s="76"/>
      <c r="T509" s="76" t="s">
        <v>3261</v>
      </c>
      <c r="U509" s="76">
        <v>43045.438576388886</v>
      </c>
      <c r="V509" s="77" t="s">
        <v>3850</v>
      </c>
      <c r="W509" s="76"/>
      <c r="X509" s="76"/>
      <c r="Y509" s="80" t="s">
        <v>5850</v>
      </c>
      <c r="Z509" s="76"/>
    </row>
    <row r="510" spans="1:26" x14ac:dyDescent="0.25">
      <c r="A510" s="61" t="s">
        <v>580</v>
      </c>
      <c r="B510" s="61" t="s">
        <v>580</v>
      </c>
      <c r="C510" s="62"/>
      <c r="D510" s="63"/>
      <c r="E510" s="64"/>
      <c r="F510" s="65"/>
      <c r="G510" s="62"/>
      <c r="H510" s="66"/>
      <c r="I510" s="67"/>
      <c r="J510" s="67"/>
      <c r="K510" s="34" t="s">
        <v>65</v>
      </c>
      <c r="L510" s="74">
        <v>510</v>
      </c>
      <c r="M5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10" s="69"/>
      <c r="O510" s="76" t="s">
        <v>177</v>
      </c>
      <c r="P510" s="76">
        <v>43045.438587962963</v>
      </c>
      <c r="Q510" s="76" t="s">
        <v>2444</v>
      </c>
      <c r="R510" s="76"/>
      <c r="S510" s="76"/>
      <c r="T510" s="76" t="s">
        <v>3261</v>
      </c>
      <c r="U510" s="76">
        <v>43045.438587962963</v>
      </c>
      <c r="V510" s="77" t="s">
        <v>3851</v>
      </c>
      <c r="W510" s="76"/>
      <c r="X510" s="76"/>
      <c r="Y510" s="80" t="s">
        <v>5851</v>
      </c>
      <c r="Z510" s="76"/>
    </row>
    <row r="511" spans="1:26" x14ac:dyDescent="0.25">
      <c r="A511" s="61" t="s">
        <v>581</v>
      </c>
      <c r="B511" s="61" t="s">
        <v>2047</v>
      </c>
      <c r="C511" s="62"/>
      <c r="D511" s="63"/>
      <c r="E511" s="64"/>
      <c r="F511" s="65"/>
      <c r="G511" s="62"/>
      <c r="H511" s="66"/>
      <c r="I511" s="67"/>
      <c r="J511" s="67"/>
      <c r="K511" s="34" t="s">
        <v>65</v>
      </c>
      <c r="L511" s="74">
        <v>511</v>
      </c>
      <c r="M5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11" s="69"/>
      <c r="O511" s="76" t="s">
        <v>2239</v>
      </c>
      <c r="P511" s="76">
        <v>43045.438796296294</v>
      </c>
      <c r="Q511" s="76" t="s">
        <v>2445</v>
      </c>
      <c r="R511" s="77" t="s">
        <v>3072</v>
      </c>
      <c r="S511" s="76" t="s">
        <v>3214</v>
      </c>
      <c r="T511" s="76" t="s">
        <v>3261</v>
      </c>
      <c r="U511" s="76">
        <v>43045.438796296294</v>
      </c>
      <c r="V511" s="77" t="s">
        <v>3852</v>
      </c>
      <c r="W511" s="76"/>
      <c r="X511" s="76"/>
      <c r="Y511" s="80" t="s">
        <v>5852</v>
      </c>
      <c r="Z511" s="76"/>
    </row>
    <row r="512" spans="1:26" x14ac:dyDescent="0.25">
      <c r="A512" s="61" t="s">
        <v>581</v>
      </c>
      <c r="B512" s="61" t="s">
        <v>654</v>
      </c>
      <c r="C512" s="62"/>
      <c r="D512" s="63"/>
      <c r="E512" s="64"/>
      <c r="F512" s="65"/>
      <c r="G512" s="62"/>
      <c r="H512" s="66"/>
      <c r="I512" s="67"/>
      <c r="J512" s="67"/>
      <c r="K512" s="34" t="s">
        <v>65</v>
      </c>
      <c r="L512" s="74">
        <v>512</v>
      </c>
      <c r="M5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12" s="69"/>
      <c r="O512" s="76" t="s">
        <v>2239</v>
      </c>
      <c r="P512" s="76">
        <v>43045.438796296294</v>
      </c>
      <c r="Q512" s="76" t="s">
        <v>2445</v>
      </c>
      <c r="R512" s="77" t="s">
        <v>3072</v>
      </c>
      <c r="S512" s="76" t="s">
        <v>3214</v>
      </c>
      <c r="T512" s="76" t="s">
        <v>3261</v>
      </c>
      <c r="U512" s="76">
        <v>43045.438796296294</v>
      </c>
      <c r="V512" s="77" t="s">
        <v>3852</v>
      </c>
      <c r="W512" s="76"/>
      <c r="X512" s="76"/>
      <c r="Y512" s="80" t="s">
        <v>5852</v>
      </c>
      <c r="Z512" s="76"/>
    </row>
    <row r="513" spans="1:26" x14ac:dyDescent="0.25">
      <c r="A513" s="61" t="s">
        <v>582</v>
      </c>
      <c r="B513" s="61" t="s">
        <v>1987</v>
      </c>
      <c r="C513" s="62"/>
      <c r="D513" s="63"/>
      <c r="E513" s="64"/>
      <c r="F513" s="65"/>
      <c r="G513" s="62"/>
      <c r="H513" s="66"/>
      <c r="I513" s="67"/>
      <c r="J513" s="67"/>
      <c r="K513" s="34" t="s">
        <v>65</v>
      </c>
      <c r="L513" s="74">
        <v>513</v>
      </c>
      <c r="M5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13" s="69"/>
      <c r="O513" s="76" t="s">
        <v>2239</v>
      </c>
      <c r="P513" s="76">
        <v>43045.438842592594</v>
      </c>
      <c r="Q513" s="76" t="s">
        <v>2258</v>
      </c>
      <c r="R513" s="76"/>
      <c r="S513" s="76"/>
      <c r="T513" s="76" t="s">
        <v>3261</v>
      </c>
      <c r="U513" s="76">
        <v>43045.438842592594</v>
      </c>
      <c r="V513" s="77" t="s">
        <v>3853</v>
      </c>
      <c r="W513" s="76"/>
      <c r="X513" s="76"/>
      <c r="Y513" s="80" t="s">
        <v>5853</v>
      </c>
      <c r="Z513" s="76"/>
    </row>
    <row r="514" spans="1:26" x14ac:dyDescent="0.25">
      <c r="A514" s="61" t="s">
        <v>583</v>
      </c>
      <c r="B514" s="61" t="s">
        <v>1987</v>
      </c>
      <c r="C514" s="62"/>
      <c r="D514" s="63"/>
      <c r="E514" s="64"/>
      <c r="F514" s="65"/>
      <c r="G514" s="62"/>
      <c r="H514" s="66"/>
      <c r="I514" s="67"/>
      <c r="J514" s="67"/>
      <c r="K514" s="34" t="s">
        <v>65</v>
      </c>
      <c r="L514" s="74">
        <v>514</v>
      </c>
      <c r="M5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14" s="69"/>
      <c r="O514" s="76" t="s">
        <v>2239</v>
      </c>
      <c r="P514" s="76">
        <v>43045.438842592594</v>
      </c>
      <c r="Q514" s="76" t="s">
        <v>2258</v>
      </c>
      <c r="R514" s="76"/>
      <c r="S514" s="76"/>
      <c r="T514" s="76" t="s">
        <v>3261</v>
      </c>
      <c r="U514" s="76">
        <v>43045.438842592594</v>
      </c>
      <c r="V514" s="77" t="s">
        <v>3854</v>
      </c>
      <c r="W514" s="76"/>
      <c r="X514" s="76"/>
      <c r="Y514" s="80" t="s">
        <v>5854</v>
      </c>
      <c r="Z514" s="76"/>
    </row>
    <row r="515" spans="1:26" x14ac:dyDescent="0.25">
      <c r="A515" s="61" t="s">
        <v>584</v>
      </c>
      <c r="B515" s="61" t="s">
        <v>2065</v>
      </c>
      <c r="C515" s="62"/>
      <c r="D515" s="63"/>
      <c r="E515" s="64"/>
      <c r="F515" s="65"/>
      <c r="G515" s="62"/>
      <c r="H515" s="66"/>
      <c r="I515" s="67"/>
      <c r="J515" s="67"/>
      <c r="K515" s="34" t="s">
        <v>65</v>
      </c>
      <c r="L515" s="74">
        <v>515</v>
      </c>
      <c r="M5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15" s="69"/>
      <c r="O515" s="76" t="s">
        <v>2239</v>
      </c>
      <c r="P515" s="76">
        <v>43045.438888888886</v>
      </c>
      <c r="Q515" s="76" t="s">
        <v>2392</v>
      </c>
      <c r="R515" s="77" t="s">
        <v>3058</v>
      </c>
      <c r="S515" s="76" t="s">
        <v>3223</v>
      </c>
      <c r="T515" s="76" t="s">
        <v>3261</v>
      </c>
      <c r="U515" s="76">
        <v>43045.438888888886</v>
      </c>
      <c r="V515" s="77" t="s">
        <v>3855</v>
      </c>
      <c r="W515" s="76"/>
      <c r="X515" s="76"/>
      <c r="Y515" s="80" t="s">
        <v>5855</v>
      </c>
      <c r="Z515" s="76"/>
    </row>
    <row r="516" spans="1:26" x14ac:dyDescent="0.25">
      <c r="A516" s="61" t="s">
        <v>585</v>
      </c>
      <c r="B516" s="61" t="s">
        <v>1988</v>
      </c>
      <c r="C516" s="62"/>
      <c r="D516" s="63"/>
      <c r="E516" s="64"/>
      <c r="F516" s="65"/>
      <c r="G516" s="62"/>
      <c r="H516" s="66"/>
      <c r="I516" s="67"/>
      <c r="J516" s="67"/>
      <c r="K516" s="34" t="s">
        <v>65</v>
      </c>
      <c r="L516" s="74">
        <v>516</v>
      </c>
      <c r="M5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16" s="69"/>
      <c r="O516" s="76" t="s">
        <v>2239</v>
      </c>
      <c r="P516" s="76">
        <v>43045.438900462963</v>
      </c>
      <c r="Q516" s="76" t="s">
        <v>2244</v>
      </c>
      <c r="R516" s="77" t="s">
        <v>3019</v>
      </c>
      <c r="S516" s="76" t="s">
        <v>3212</v>
      </c>
      <c r="T516" s="76" t="s">
        <v>3261</v>
      </c>
      <c r="U516" s="76">
        <v>43045.438900462963</v>
      </c>
      <c r="V516" s="77" t="s">
        <v>3856</v>
      </c>
      <c r="W516" s="76"/>
      <c r="X516" s="76"/>
      <c r="Y516" s="80" t="s">
        <v>5856</v>
      </c>
      <c r="Z516" s="76"/>
    </row>
    <row r="517" spans="1:26" x14ac:dyDescent="0.25">
      <c r="A517" s="61" t="s">
        <v>586</v>
      </c>
      <c r="B517" s="61" t="s">
        <v>1991</v>
      </c>
      <c r="C517" s="62"/>
      <c r="D517" s="63"/>
      <c r="E517" s="64"/>
      <c r="F517" s="65"/>
      <c r="G517" s="62"/>
      <c r="H517" s="66"/>
      <c r="I517" s="67"/>
      <c r="J517" s="67"/>
      <c r="K517" s="34" t="s">
        <v>65</v>
      </c>
      <c r="L517" s="74">
        <v>517</v>
      </c>
      <c r="M5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17" s="69"/>
      <c r="O517" s="76" t="s">
        <v>2239</v>
      </c>
      <c r="P517" s="76">
        <v>43045.439050925925</v>
      </c>
      <c r="Q517" s="76" t="s">
        <v>2251</v>
      </c>
      <c r="R517" s="77" t="s">
        <v>3022</v>
      </c>
      <c r="S517" s="76" t="s">
        <v>3213</v>
      </c>
      <c r="T517" s="76" t="s">
        <v>3261</v>
      </c>
      <c r="U517" s="76">
        <v>43045.439050925925</v>
      </c>
      <c r="V517" s="77" t="s">
        <v>3857</v>
      </c>
      <c r="W517" s="76"/>
      <c r="X517" s="76"/>
      <c r="Y517" s="80" t="s">
        <v>5857</v>
      </c>
      <c r="Z517" s="76"/>
    </row>
    <row r="518" spans="1:26" x14ac:dyDescent="0.25">
      <c r="A518" s="61" t="s">
        <v>587</v>
      </c>
      <c r="B518" s="61" t="s">
        <v>1991</v>
      </c>
      <c r="C518" s="62"/>
      <c r="D518" s="63"/>
      <c r="E518" s="64"/>
      <c r="F518" s="65"/>
      <c r="G518" s="62"/>
      <c r="H518" s="66"/>
      <c r="I518" s="67"/>
      <c r="J518" s="67"/>
      <c r="K518" s="34" t="s">
        <v>65</v>
      </c>
      <c r="L518" s="74">
        <v>518</v>
      </c>
      <c r="M5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18" s="69"/>
      <c r="O518" s="76" t="s">
        <v>2239</v>
      </c>
      <c r="P518" s="76">
        <v>43045.439050925925</v>
      </c>
      <c r="Q518" s="76" t="s">
        <v>2251</v>
      </c>
      <c r="R518" s="77" t="s">
        <v>3022</v>
      </c>
      <c r="S518" s="76" t="s">
        <v>3213</v>
      </c>
      <c r="T518" s="76" t="s">
        <v>3261</v>
      </c>
      <c r="U518" s="76">
        <v>43045.439050925925</v>
      </c>
      <c r="V518" s="77" t="s">
        <v>3858</v>
      </c>
      <c r="W518" s="76"/>
      <c r="X518" s="76"/>
      <c r="Y518" s="80" t="s">
        <v>5858</v>
      </c>
      <c r="Z518" s="76"/>
    </row>
    <row r="519" spans="1:26" x14ac:dyDescent="0.25">
      <c r="A519" s="61" t="s">
        <v>588</v>
      </c>
      <c r="B519" s="61" t="s">
        <v>1830</v>
      </c>
      <c r="C519" s="62"/>
      <c r="D519" s="63"/>
      <c r="E519" s="64"/>
      <c r="F519" s="65"/>
      <c r="G519" s="62"/>
      <c r="H519" s="66"/>
      <c r="I519" s="67"/>
      <c r="J519" s="67"/>
      <c r="K519" s="34" t="s">
        <v>65</v>
      </c>
      <c r="L519" s="74">
        <v>519</v>
      </c>
      <c r="M5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19" s="69"/>
      <c r="O519" s="76" t="s">
        <v>2239</v>
      </c>
      <c r="P519" s="76">
        <v>43045.439062500001</v>
      </c>
      <c r="Q519" s="76" t="s">
        <v>2419</v>
      </c>
      <c r="R519" s="76"/>
      <c r="S519" s="76"/>
      <c r="T519" s="76" t="s">
        <v>3304</v>
      </c>
      <c r="U519" s="76">
        <v>43045.439062500001</v>
      </c>
      <c r="V519" s="77" t="s">
        <v>3859</v>
      </c>
      <c r="W519" s="76"/>
      <c r="X519" s="76"/>
      <c r="Y519" s="80" t="s">
        <v>5859</v>
      </c>
      <c r="Z519" s="76"/>
    </row>
    <row r="520" spans="1:26" x14ac:dyDescent="0.25">
      <c r="A520" s="61" t="s">
        <v>589</v>
      </c>
      <c r="B520" s="61" t="s">
        <v>1988</v>
      </c>
      <c r="C520" s="62"/>
      <c r="D520" s="63"/>
      <c r="E520" s="64"/>
      <c r="F520" s="65"/>
      <c r="G520" s="62"/>
      <c r="H520" s="66"/>
      <c r="I520" s="67"/>
      <c r="J520" s="67"/>
      <c r="K520" s="34" t="s">
        <v>65</v>
      </c>
      <c r="L520" s="74">
        <v>520</v>
      </c>
      <c r="M5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20" s="69"/>
      <c r="O520" s="76" t="s">
        <v>2239</v>
      </c>
      <c r="P520" s="76">
        <v>43045.439097222225</v>
      </c>
      <c r="Q520" s="76" t="s">
        <v>2244</v>
      </c>
      <c r="R520" s="77" t="s">
        <v>3019</v>
      </c>
      <c r="S520" s="76" t="s">
        <v>3212</v>
      </c>
      <c r="T520" s="76" t="s">
        <v>3261</v>
      </c>
      <c r="U520" s="76">
        <v>43045.439097222225</v>
      </c>
      <c r="V520" s="77" t="s">
        <v>3860</v>
      </c>
      <c r="W520" s="76"/>
      <c r="X520" s="76"/>
      <c r="Y520" s="80" t="s">
        <v>5860</v>
      </c>
      <c r="Z520" s="76"/>
    </row>
    <row r="521" spans="1:26" x14ac:dyDescent="0.25">
      <c r="A521" s="61" t="s">
        <v>590</v>
      </c>
      <c r="B521" s="61" t="s">
        <v>2024</v>
      </c>
      <c r="C521" s="62"/>
      <c r="D521" s="63"/>
      <c r="E521" s="64"/>
      <c r="F521" s="65"/>
      <c r="G521" s="62"/>
      <c r="H521" s="66"/>
      <c r="I521" s="67"/>
      <c r="J521" s="67"/>
      <c r="K521" s="34" t="s">
        <v>65</v>
      </c>
      <c r="L521" s="74">
        <v>521</v>
      </c>
      <c r="M5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21" s="69"/>
      <c r="O521" s="76" t="s">
        <v>2239</v>
      </c>
      <c r="P521" s="76">
        <v>43045.439143518517</v>
      </c>
      <c r="Q521" s="76" t="s">
        <v>2299</v>
      </c>
      <c r="R521" s="76"/>
      <c r="S521" s="76"/>
      <c r="T521" s="76" t="s">
        <v>3261</v>
      </c>
      <c r="U521" s="76">
        <v>43045.439143518517</v>
      </c>
      <c r="V521" s="77" t="s">
        <v>3861</v>
      </c>
      <c r="W521" s="76"/>
      <c r="X521" s="76"/>
      <c r="Y521" s="80" t="s">
        <v>5861</v>
      </c>
      <c r="Z521" s="76"/>
    </row>
    <row r="522" spans="1:26" x14ac:dyDescent="0.25">
      <c r="A522" s="61" t="s">
        <v>591</v>
      </c>
      <c r="B522" s="61" t="s">
        <v>2029</v>
      </c>
      <c r="C522" s="62"/>
      <c r="D522" s="63"/>
      <c r="E522" s="64"/>
      <c r="F522" s="65"/>
      <c r="G522" s="62"/>
      <c r="H522" s="66"/>
      <c r="I522" s="67"/>
      <c r="J522" s="67"/>
      <c r="K522" s="34" t="s">
        <v>65</v>
      </c>
      <c r="L522" s="74">
        <v>522</v>
      </c>
      <c r="M5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22" s="69"/>
      <c r="O522" s="76" t="s">
        <v>2239</v>
      </c>
      <c r="P522" s="76">
        <v>43045.436736111114</v>
      </c>
      <c r="Q522" s="76" t="s">
        <v>2308</v>
      </c>
      <c r="R522" s="76"/>
      <c r="S522" s="76"/>
      <c r="T522" s="76" t="s">
        <v>3261</v>
      </c>
      <c r="U522" s="76">
        <v>43045.436736111114</v>
      </c>
      <c r="V522" s="77" t="s">
        <v>3862</v>
      </c>
      <c r="W522" s="76"/>
      <c r="X522" s="76"/>
      <c r="Y522" s="80" t="s">
        <v>5862</v>
      </c>
      <c r="Z522" s="76"/>
    </row>
    <row r="523" spans="1:26" x14ac:dyDescent="0.25">
      <c r="A523" s="61" t="s">
        <v>591</v>
      </c>
      <c r="B523" s="61" t="s">
        <v>2047</v>
      </c>
      <c r="C523" s="62"/>
      <c r="D523" s="63"/>
      <c r="E523" s="64"/>
      <c r="F523" s="65"/>
      <c r="G523" s="62"/>
      <c r="H523" s="66"/>
      <c r="I523" s="67"/>
      <c r="J523" s="67"/>
      <c r="K523" s="34" t="s">
        <v>65</v>
      </c>
      <c r="L523" s="74">
        <v>523</v>
      </c>
      <c r="M5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23" s="69"/>
      <c r="O523" s="76" t="s">
        <v>2239</v>
      </c>
      <c r="P523" s="76">
        <v>43045.439189814817</v>
      </c>
      <c r="Q523" s="76" t="s">
        <v>2446</v>
      </c>
      <c r="R523" s="76"/>
      <c r="S523" s="76"/>
      <c r="T523" s="76" t="s">
        <v>3310</v>
      </c>
      <c r="U523" s="76">
        <v>43045.439189814817</v>
      </c>
      <c r="V523" s="77" t="s">
        <v>3863</v>
      </c>
      <c r="W523" s="76"/>
      <c r="X523" s="76"/>
      <c r="Y523" s="80" t="s">
        <v>5863</v>
      </c>
      <c r="Z523" s="76"/>
    </row>
    <row r="524" spans="1:26" x14ac:dyDescent="0.25">
      <c r="A524" s="61" t="s">
        <v>591</v>
      </c>
      <c r="B524" s="61" t="s">
        <v>2090</v>
      </c>
      <c r="C524" s="62"/>
      <c r="D524" s="63"/>
      <c r="E524" s="64"/>
      <c r="F524" s="65"/>
      <c r="G524" s="62"/>
      <c r="H524" s="66"/>
      <c r="I524" s="67"/>
      <c r="J524" s="67"/>
      <c r="K524" s="34" t="s">
        <v>65</v>
      </c>
      <c r="L524" s="74">
        <v>524</v>
      </c>
      <c r="M5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24" s="69"/>
      <c r="O524" s="76" t="s">
        <v>2239</v>
      </c>
      <c r="P524" s="76">
        <v>43045.439189814817</v>
      </c>
      <c r="Q524" s="76" t="s">
        <v>2446</v>
      </c>
      <c r="R524" s="76"/>
      <c r="S524" s="76"/>
      <c r="T524" s="76" t="s">
        <v>3310</v>
      </c>
      <c r="U524" s="76">
        <v>43045.439189814817</v>
      </c>
      <c r="V524" s="77" t="s">
        <v>3863</v>
      </c>
      <c r="W524" s="76"/>
      <c r="X524" s="76"/>
      <c r="Y524" s="80" t="s">
        <v>5863</v>
      </c>
      <c r="Z524" s="76"/>
    </row>
    <row r="525" spans="1:26" x14ac:dyDescent="0.25">
      <c r="A525" s="61" t="s">
        <v>592</v>
      </c>
      <c r="B525" s="61" t="s">
        <v>1988</v>
      </c>
      <c r="C525" s="62"/>
      <c r="D525" s="63"/>
      <c r="E525" s="64"/>
      <c r="F525" s="65"/>
      <c r="G525" s="62"/>
      <c r="H525" s="66"/>
      <c r="I525" s="67"/>
      <c r="J525" s="67"/>
      <c r="K525" s="34" t="s">
        <v>65</v>
      </c>
      <c r="L525" s="74">
        <v>525</v>
      </c>
      <c r="M5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25" s="69"/>
      <c r="O525" s="76" t="s">
        <v>2239</v>
      </c>
      <c r="P525" s="76">
        <v>43045.439317129632</v>
      </c>
      <c r="Q525" s="76" t="s">
        <v>2244</v>
      </c>
      <c r="R525" s="77" t="s">
        <v>3019</v>
      </c>
      <c r="S525" s="76" t="s">
        <v>3212</v>
      </c>
      <c r="T525" s="76" t="s">
        <v>3261</v>
      </c>
      <c r="U525" s="76">
        <v>43045.439317129632</v>
      </c>
      <c r="V525" s="77" t="s">
        <v>3864</v>
      </c>
      <c r="W525" s="76"/>
      <c r="X525" s="76"/>
      <c r="Y525" s="80" t="s">
        <v>5864</v>
      </c>
      <c r="Z525" s="76"/>
    </row>
    <row r="526" spans="1:26" x14ac:dyDescent="0.25">
      <c r="A526" s="61" t="s">
        <v>593</v>
      </c>
      <c r="B526" s="61" t="s">
        <v>2006</v>
      </c>
      <c r="C526" s="62"/>
      <c r="D526" s="63"/>
      <c r="E526" s="64"/>
      <c r="F526" s="65"/>
      <c r="G526" s="62"/>
      <c r="H526" s="66"/>
      <c r="I526" s="67"/>
      <c r="J526" s="67"/>
      <c r="K526" s="34" t="s">
        <v>65</v>
      </c>
      <c r="L526" s="74">
        <v>526</v>
      </c>
      <c r="M5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26" s="69"/>
      <c r="O526" s="76" t="s">
        <v>2239</v>
      </c>
      <c r="P526" s="76">
        <v>43045.439444444448</v>
      </c>
      <c r="Q526" s="76" t="s">
        <v>2273</v>
      </c>
      <c r="R526" s="76"/>
      <c r="S526" s="76"/>
      <c r="T526" s="76" t="s">
        <v>3272</v>
      </c>
      <c r="U526" s="76">
        <v>43045.439444444448</v>
      </c>
      <c r="V526" s="77" t="s">
        <v>3865</v>
      </c>
      <c r="W526" s="76"/>
      <c r="X526" s="76"/>
      <c r="Y526" s="80" t="s">
        <v>5865</v>
      </c>
      <c r="Z526" s="76"/>
    </row>
    <row r="527" spans="1:26" x14ac:dyDescent="0.25">
      <c r="A527" s="61" t="s">
        <v>594</v>
      </c>
      <c r="B527" s="61" t="s">
        <v>1988</v>
      </c>
      <c r="C527" s="62"/>
      <c r="D527" s="63"/>
      <c r="E527" s="64"/>
      <c r="F527" s="65"/>
      <c r="G527" s="62"/>
      <c r="H527" s="66"/>
      <c r="I527" s="67"/>
      <c r="J527" s="67"/>
      <c r="K527" s="34" t="s">
        <v>65</v>
      </c>
      <c r="L527" s="74">
        <v>527</v>
      </c>
      <c r="M5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27" s="69"/>
      <c r="O527" s="76" t="s">
        <v>2239</v>
      </c>
      <c r="P527" s="76">
        <v>43045.43959490741</v>
      </c>
      <c r="Q527" s="76" t="s">
        <v>2244</v>
      </c>
      <c r="R527" s="77" t="s">
        <v>3019</v>
      </c>
      <c r="S527" s="76" t="s">
        <v>3212</v>
      </c>
      <c r="T527" s="76" t="s">
        <v>3261</v>
      </c>
      <c r="U527" s="76">
        <v>43045.43959490741</v>
      </c>
      <c r="V527" s="77" t="s">
        <v>3866</v>
      </c>
      <c r="W527" s="76"/>
      <c r="X527" s="76"/>
      <c r="Y527" s="80" t="s">
        <v>5866</v>
      </c>
      <c r="Z527" s="76"/>
    </row>
    <row r="528" spans="1:26" x14ac:dyDescent="0.25">
      <c r="A528" s="61" t="s">
        <v>595</v>
      </c>
      <c r="B528" s="61" t="s">
        <v>2019</v>
      </c>
      <c r="C528" s="62"/>
      <c r="D528" s="63"/>
      <c r="E528" s="64"/>
      <c r="F528" s="65"/>
      <c r="G528" s="62"/>
      <c r="H528" s="66"/>
      <c r="I528" s="67"/>
      <c r="J528" s="67"/>
      <c r="K528" s="34" t="s">
        <v>65</v>
      </c>
      <c r="L528" s="74">
        <v>528</v>
      </c>
      <c r="M5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28" s="69"/>
      <c r="O528" s="76" t="s">
        <v>2239</v>
      </c>
      <c r="P528" s="76">
        <v>43045.439629629633</v>
      </c>
      <c r="Q528" s="76" t="s">
        <v>2289</v>
      </c>
      <c r="R528" s="77" t="s">
        <v>3033</v>
      </c>
      <c r="S528" s="76" t="s">
        <v>3219</v>
      </c>
      <c r="T528" s="76" t="s">
        <v>3276</v>
      </c>
      <c r="U528" s="76">
        <v>43045.439629629633</v>
      </c>
      <c r="V528" s="77" t="s">
        <v>3867</v>
      </c>
      <c r="W528" s="76"/>
      <c r="X528" s="76"/>
      <c r="Y528" s="80" t="s">
        <v>5867</v>
      </c>
      <c r="Z528" s="76"/>
    </row>
    <row r="529" spans="1:26" x14ac:dyDescent="0.25">
      <c r="A529" s="61" t="s">
        <v>596</v>
      </c>
      <c r="B529" s="61" t="s">
        <v>2032</v>
      </c>
      <c r="C529" s="62"/>
      <c r="D529" s="63"/>
      <c r="E529" s="64"/>
      <c r="F529" s="65"/>
      <c r="G529" s="62"/>
      <c r="H529" s="66"/>
      <c r="I529" s="67"/>
      <c r="J529" s="67"/>
      <c r="K529" s="34" t="s">
        <v>65</v>
      </c>
      <c r="L529" s="74">
        <v>529</v>
      </c>
      <c r="M5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29" s="69"/>
      <c r="O529" s="76" t="s">
        <v>2239</v>
      </c>
      <c r="P529" s="76">
        <v>43045.439756944441</v>
      </c>
      <c r="Q529" s="76" t="s">
        <v>2447</v>
      </c>
      <c r="R529" s="76"/>
      <c r="S529" s="76"/>
      <c r="T529" s="76" t="s">
        <v>3261</v>
      </c>
      <c r="U529" s="76">
        <v>43045.439756944441</v>
      </c>
      <c r="V529" s="77" t="s">
        <v>3868</v>
      </c>
      <c r="W529" s="76"/>
      <c r="X529" s="76"/>
      <c r="Y529" s="80" t="s">
        <v>5868</v>
      </c>
      <c r="Z529" s="76"/>
    </row>
    <row r="530" spans="1:26" x14ac:dyDescent="0.25">
      <c r="A530" s="61" t="s">
        <v>596</v>
      </c>
      <c r="B530" s="61" t="s">
        <v>2047</v>
      </c>
      <c r="C530" s="62"/>
      <c r="D530" s="63"/>
      <c r="E530" s="64"/>
      <c r="F530" s="65"/>
      <c r="G530" s="62"/>
      <c r="H530" s="66"/>
      <c r="I530" s="67"/>
      <c r="J530" s="67"/>
      <c r="K530" s="34" t="s">
        <v>65</v>
      </c>
      <c r="L530" s="74">
        <v>530</v>
      </c>
      <c r="M5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30" s="69"/>
      <c r="O530" s="76" t="s">
        <v>2239</v>
      </c>
      <c r="P530" s="76">
        <v>43045.439756944441</v>
      </c>
      <c r="Q530" s="76" t="s">
        <v>2447</v>
      </c>
      <c r="R530" s="76"/>
      <c r="S530" s="76"/>
      <c r="T530" s="76" t="s">
        <v>3261</v>
      </c>
      <c r="U530" s="76">
        <v>43045.439756944441</v>
      </c>
      <c r="V530" s="77" t="s">
        <v>3868</v>
      </c>
      <c r="W530" s="76"/>
      <c r="X530" s="76"/>
      <c r="Y530" s="80" t="s">
        <v>5868</v>
      </c>
      <c r="Z530" s="76"/>
    </row>
    <row r="531" spans="1:26" x14ac:dyDescent="0.25">
      <c r="A531" s="61" t="s">
        <v>597</v>
      </c>
      <c r="B531" s="61" t="s">
        <v>2091</v>
      </c>
      <c r="C531" s="62"/>
      <c r="D531" s="63"/>
      <c r="E531" s="64"/>
      <c r="F531" s="65"/>
      <c r="G531" s="62"/>
      <c r="H531" s="66"/>
      <c r="I531" s="67"/>
      <c r="J531" s="67"/>
      <c r="K531" s="34" t="s">
        <v>65</v>
      </c>
      <c r="L531" s="74">
        <v>531</v>
      </c>
      <c r="M5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31" s="69"/>
      <c r="O531" s="76" t="s">
        <v>2239</v>
      </c>
      <c r="P531" s="76">
        <v>43045.439895833333</v>
      </c>
      <c r="Q531" s="76" t="s">
        <v>2448</v>
      </c>
      <c r="R531" s="76"/>
      <c r="S531" s="76"/>
      <c r="T531" s="76" t="s">
        <v>3261</v>
      </c>
      <c r="U531" s="76">
        <v>43045.439895833333</v>
      </c>
      <c r="V531" s="77" t="s">
        <v>3869</v>
      </c>
      <c r="W531" s="76"/>
      <c r="X531" s="76"/>
      <c r="Y531" s="80" t="s">
        <v>5869</v>
      </c>
      <c r="Z531" s="76"/>
    </row>
    <row r="532" spans="1:26" x14ac:dyDescent="0.25">
      <c r="A532" s="61" t="s">
        <v>597</v>
      </c>
      <c r="B532" s="61" t="s">
        <v>2047</v>
      </c>
      <c r="C532" s="62"/>
      <c r="D532" s="63"/>
      <c r="E532" s="64"/>
      <c r="F532" s="65"/>
      <c r="G532" s="62"/>
      <c r="H532" s="66"/>
      <c r="I532" s="67"/>
      <c r="J532" s="67"/>
      <c r="K532" s="34" t="s">
        <v>65</v>
      </c>
      <c r="L532" s="74">
        <v>532</v>
      </c>
      <c r="M5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32" s="69"/>
      <c r="O532" s="76" t="s">
        <v>2239</v>
      </c>
      <c r="P532" s="76">
        <v>43045.439895833333</v>
      </c>
      <c r="Q532" s="76" t="s">
        <v>2448</v>
      </c>
      <c r="R532" s="76"/>
      <c r="S532" s="76"/>
      <c r="T532" s="76" t="s">
        <v>3261</v>
      </c>
      <c r="U532" s="76">
        <v>43045.439895833333</v>
      </c>
      <c r="V532" s="77" t="s">
        <v>3869</v>
      </c>
      <c r="W532" s="76"/>
      <c r="X532" s="76"/>
      <c r="Y532" s="80" t="s">
        <v>5869</v>
      </c>
      <c r="Z532" s="76"/>
    </row>
    <row r="533" spans="1:26" x14ac:dyDescent="0.25">
      <c r="A533" s="61" t="s">
        <v>597</v>
      </c>
      <c r="B533" s="61" t="s">
        <v>1995</v>
      </c>
      <c r="C533" s="62"/>
      <c r="D533" s="63"/>
      <c r="E533" s="64"/>
      <c r="F533" s="65"/>
      <c r="G533" s="62"/>
      <c r="H533" s="66"/>
      <c r="I533" s="67"/>
      <c r="J533" s="67"/>
      <c r="K533" s="34" t="s">
        <v>65</v>
      </c>
      <c r="L533" s="74">
        <v>533</v>
      </c>
      <c r="M5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33" s="69"/>
      <c r="O533" s="76" t="s">
        <v>2239</v>
      </c>
      <c r="P533" s="76">
        <v>43045.439895833333</v>
      </c>
      <c r="Q533" s="76" t="s">
        <v>2448</v>
      </c>
      <c r="R533" s="76"/>
      <c r="S533" s="76"/>
      <c r="T533" s="76" t="s">
        <v>3261</v>
      </c>
      <c r="U533" s="76">
        <v>43045.439895833333</v>
      </c>
      <c r="V533" s="77" t="s">
        <v>3869</v>
      </c>
      <c r="W533" s="76"/>
      <c r="X533" s="76"/>
      <c r="Y533" s="80" t="s">
        <v>5869</v>
      </c>
      <c r="Z533" s="76"/>
    </row>
    <row r="534" spans="1:26" x14ac:dyDescent="0.25">
      <c r="A534" s="61" t="s">
        <v>598</v>
      </c>
      <c r="B534" s="61" t="s">
        <v>2092</v>
      </c>
      <c r="C534" s="62"/>
      <c r="D534" s="63"/>
      <c r="E534" s="64"/>
      <c r="F534" s="65"/>
      <c r="G534" s="62"/>
      <c r="H534" s="66"/>
      <c r="I534" s="67"/>
      <c r="J534" s="67"/>
      <c r="K534" s="34" t="s">
        <v>65</v>
      </c>
      <c r="L534" s="74">
        <v>534</v>
      </c>
      <c r="M5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34" s="69"/>
      <c r="O534" s="76" t="s">
        <v>2239</v>
      </c>
      <c r="P534" s="76">
        <v>43045.439965277779</v>
      </c>
      <c r="Q534" s="76" t="s">
        <v>2449</v>
      </c>
      <c r="R534" s="76"/>
      <c r="S534" s="76"/>
      <c r="T534" s="76" t="s">
        <v>3311</v>
      </c>
      <c r="U534" s="76">
        <v>43045.439965277779</v>
      </c>
      <c r="V534" s="77" t="s">
        <v>3870</v>
      </c>
      <c r="W534" s="76"/>
      <c r="X534" s="76"/>
      <c r="Y534" s="80" t="s">
        <v>5870</v>
      </c>
      <c r="Z534" s="76"/>
    </row>
    <row r="535" spans="1:26" x14ac:dyDescent="0.25">
      <c r="A535" s="61" t="s">
        <v>599</v>
      </c>
      <c r="B535" s="61" t="s">
        <v>1987</v>
      </c>
      <c r="C535" s="62"/>
      <c r="D535" s="63"/>
      <c r="E535" s="64"/>
      <c r="F535" s="65"/>
      <c r="G535" s="62"/>
      <c r="H535" s="66"/>
      <c r="I535" s="67"/>
      <c r="J535" s="67"/>
      <c r="K535" s="34" t="s">
        <v>65</v>
      </c>
      <c r="L535" s="74">
        <v>535</v>
      </c>
      <c r="M5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35" s="69"/>
      <c r="O535" s="76" t="s">
        <v>2239</v>
      </c>
      <c r="P535" s="76">
        <v>43045.440011574072</v>
      </c>
      <c r="Q535" s="76" t="s">
        <v>2242</v>
      </c>
      <c r="R535" s="76"/>
      <c r="S535" s="76"/>
      <c r="T535" s="76" t="s">
        <v>3262</v>
      </c>
      <c r="U535" s="76">
        <v>43045.440011574072</v>
      </c>
      <c r="V535" s="77" t="s">
        <v>3871</v>
      </c>
      <c r="W535" s="76"/>
      <c r="X535" s="76"/>
      <c r="Y535" s="80" t="s">
        <v>5871</v>
      </c>
      <c r="Z535" s="76"/>
    </row>
    <row r="536" spans="1:26" x14ac:dyDescent="0.25">
      <c r="A536" s="61" t="s">
        <v>600</v>
      </c>
      <c r="B536" s="61" t="s">
        <v>1830</v>
      </c>
      <c r="C536" s="62"/>
      <c r="D536" s="63"/>
      <c r="E536" s="64"/>
      <c r="F536" s="65"/>
      <c r="G536" s="62"/>
      <c r="H536" s="66"/>
      <c r="I536" s="67"/>
      <c r="J536" s="67"/>
      <c r="K536" s="34" t="s">
        <v>65</v>
      </c>
      <c r="L536" s="74">
        <v>536</v>
      </c>
      <c r="M5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36" s="69"/>
      <c r="O536" s="76" t="s">
        <v>2239</v>
      </c>
      <c r="P536" s="76">
        <v>43045.440104166664</v>
      </c>
      <c r="Q536" s="76" t="s">
        <v>2419</v>
      </c>
      <c r="R536" s="76"/>
      <c r="S536" s="76"/>
      <c r="T536" s="76" t="s">
        <v>3304</v>
      </c>
      <c r="U536" s="76">
        <v>43045.440104166664</v>
      </c>
      <c r="V536" s="77" t="s">
        <v>3872</v>
      </c>
      <c r="W536" s="76"/>
      <c r="X536" s="76"/>
      <c r="Y536" s="80" t="s">
        <v>5872</v>
      </c>
      <c r="Z536" s="76"/>
    </row>
    <row r="537" spans="1:26" x14ac:dyDescent="0.25">
      <c r="A537" s="61" t="s">
        <v>601</v>
      </c>
      <c r="B537" s="61" t="s">
        <v>2093</v>
      </c>
      <c r="C537" s="62"/>
      <c r="D537" s="63"/>
      <c r="E537" s="64"/>
      <c r="F537" s="65"/>
      <c r="G537" s="62"/>
      <c r="H537" s="66"/>
      <c r="I537" s="67"/>
      <c r="J537" s="67"/>
      <c r="K537" s="34" t="s">
        <v>65</v>
      </c>
      <c r="L537" s="74">
        <v>537</v>
      </c>
      <c r="M5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37" s="69"/>
      <c r="O537" s="76" t="s">
        <v>2239</v>
      </c>
      <c r="P537" s="76">
        <v>43045.440405092595</v>
      </c>
      <c r="Q537" s="76" t="s">
        <v>2450</v>
      </c>
      <c r="R537" s="76"/>
      <c r="S537" s="76"/>
      <c r="T537" s="76" t="s">
        <v>3312</v>
      </c>
      <c r="U537" s="76">
        <v>43045.440405092595</v>
      </c>
      <c r="V537" s="77" t="s">
        <v>3873</v>
      </c>
      <c r="W537" s="76"/>
      <c r="X537" s="76"/>
      <c r="Y537" s="80" t="s">
        <v>5873</v>
      </c>
      <c r="Z537" s="76"/>
    </row>
    <row r="538" spans="1:26" x14ac:dyDescent="0.25">
      <c r="A538" s="61" t="s">
        <v>601</v>
      </c>
      <c r="B538" s="61" t="s">
        <v>2038</v>
      </c>
      <c r="C538" s="62"/>
      <c r="D538" s="63"/>
      <c r="E538" s="64"/>
      <c r="F538" s="65"/>
      <c r="G538" s="62"/>
      <c r="H538" s="66"/>
      <c r="I538" s="67"/>
      <c r="J538" s="67"/>
      <c r="K538" s="34" t="s">
        <v>65</v>
      </c>
      <c r="L538" s="74">
        <v>538</v>
      </c>
      <c r="M5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38" s="69"/>
      <c r="O538" s="76" t="s">
        <v>2239</v>
      </c>
      <c r="P538" s="76">
        <v>43045.440405092595</v>
      </c>
      <c r="Q538" s="76" t="s">
        <v>2450</v>
      </c>
      <c r="R538" s="76"/>
      <c r="S538" s="76"/>
      <c r="T538" s="76" t="s">
        <v>3312</v>
      </c>
      <c r="U538" s="76">
        <v>43045.440405092595</v>
      </c>
      <c r="V538" s="77" t="s">
        <v>3873</v>
      </c>
      <c r="W538" s="76"/>
      <c r="X538" s="76"/>
      <c r="Y538" s="80" t="s">
        <v>5873</v>
      </c>
      <c r="Z538" s="76"/>
    </row>
    <row r="539" spans="1:26" x14ac:dyDescent="0.25">
      <c r="A539" s="61" t="s">
        <v>601</v>
      </c>
      <c r="B539" s="61" t="s">
        <v>2094</v>
      </c>
      <c r="C539" s="62"/>
      <c r="D539" s="63"/>
      <c r="E539" s="64"/>
      <c r="F539" s="65"/>
      <c r="G539" s="62"/>
      <c r="H539" s="66"/>
      <c r="I539" s="67"/>
      <c r="J539" s="67"/>
      <c r="K539" s="34" t="s">
        <v>65</v>
      </c>
      <c r="L539" s="74">
        <v>539</v>
      </c>
      <c r="M5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39" s="69"/>
      <c r="O539" s="76" t="s">
        <v>2239</v>
      </c>
      <c r="P539" s="76">
        <v>43045.440405092595</v>
      </c>
      <c r="Q539" s="76" t="s">
        <v>2450</v>
      </c>
      <c r="R539" s="76"/>
      <c r="S539" s="76"/>
      <c r="T539" s="76" t="s">
        <v>3312</v>
      </c>
      <c r="U539" s="76">
        <v>43045.440405092595</v>
      </c>
      <c r="V539" s="77" t="s">
        <v>3873</v>
      </c>
      <c r="W539" s="76"/>
      <c r="X539" s="76"/>
      <c r="Y539" s="80" t="s">
        <v>5873</v>
      </c>
      <c r="Z539" s="76"/>
    </row>
    <row r="540" spans="1:26" x14ac:dyDescent="0.25">
      <c r="A540" s="61" t="s">
        <v>602</v>
      </c>
      <c r="B540" s="61" t="s">
        <v>2019</v>
      </c>
      <c r="C540" s="62"/>
      <c r="D540" s="63"/>
      <c r="E540" s="64"/>
      <c r="F540" s="65"/>
      <c r="G540" s="62"/>
      <c r="H540" s="66"/>
      <c r="I540" s="67"/>
      <c r="J540" s="67"/>
      <c r="K540" s="34" t="s">
        <v>65</v>
      </c>
      <c r="L540" s="74">
        <v>540</v>
      </c>
      <c r="M5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40" s="69"/>
      <c r="O540" s="76" t="s">
        <v>2239</v>
      </c>
      <c r="P540" s="76">
        <v>43045.440474537034</v>
      </c>
      <c r="Q540" s="76" t="s">
        <v>2289</v>
      </c>
      <c r="R540" s="77" t="s">
        <v>3033</v>
      </c>
      <c r="S540" s="76" t="s">
        <v>3219</v>
      </c>
      <c r="T540" s="76" t="s">
        <v>3276</v>
      </c>
      <c r="U540" s="76">
        <v>43045.440474537034</v>
      </c>
      <c r="V540" s="77" t="s">
        <v>3874</v>
      </c>
      <c r="W540" s="76"/>
      <c r="X540" s="76"/>
      <c r="Y540" s="80" t="s">
        <v>5874</v>
      </c>
      <c r="Z540" s="76"/>
    </row>
    <row r="541" spans="1:26" x14ac:dyDescent="0.25">
      <c r="A541" s="61" t="s">
        <v>603</v>
      </c>
      <c r="B541" s="61" t="s">
        <v>2094</v>
      </c>
      <c r="C541" s="62"/>
      <c r="D541" s="63"/>
      <c r="E541" s="64"/>
      <c r="F541" s="65"/>
      <c r="G541" s="62"/>
      <c r="H541" s="66"/>
      <c r="I541" s="67"/>
      <c r="J541" s="67"/>
      <c r="K541" s="34" t="s">
        <v>65</v>
      </c>
      <c r="L541" s="74">
        <v>541</v>
      </c>
      <c r="M5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41" s="69"/>
      <c r="O541" s="76" t="s">
        <v>2239</v>
      </c>
      <c r="P541" s="76">
        <v>43045.44054398148</v>
      </c>
      <c r="Q541" s="76" t="s">
        <v>2451</v>
      </c>
      <c r="R541" s="76"/>
      <c r="S541" s="76"/>
      <c r="T541" s="76" t="s">
        <v>3313</v>
      </c>
      <c r="U541" s="76">
        <v>43045.44054398148</v>
      </c>
      <c r="V541" s="77" t="s">
        <v>3875</v>
      </c>
      <c r="W541" s="76"/>
      <c r="X541" s="76"/>
      <c r="Y541" s="80" t="s">
        <v>5875</v>
      </c>
      <c r="Z541" s="76"/>
    </row>
    <row r="542" spans="1:26" x14ac:dyDescent="0.25">
      <c r="A542" s="61" t="s">
        <v>604</v>
      </c>
      <c r="B542" s="61" t="s">
        <v>2012</v>
      </c>
      <c r="C542" s="62"/>
      <c r="D542" s="63"/>
      <c r="E542" s="64"/>
      <c r="F542" s="65"/>
      <c r="G542" s="62"/>
      <c r="H542" s="66"/>
      <c r="I542" s="67"/>
      <c r="J542" s="67"/>
      <c r="K542" s="34" t="s">
        <v>65</v>
      </c>
      <c r="L542" s="74">
        <v>542</v>
      </c>
      <c r="M5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42" s="69"/>
      <c r="O542" s="76" t="s">
        <v>2239</v>
      </c>
      <c r="P542" s="76">
        <v>43045.440636574072</v>
      </c>
      <c r="Q542" s="76" t="s">
        <v>2282</v>
      </c>
      <c r="R542" s="76"/>
      <c r="S542" s="76"/>
      <c r="T542" s="76"/>
      <c r="U542" s="76">
        <v>43045.440636574072</v>
      </c>
      <c r="V542" s="77" t="s">
        <v>3876</v>
      </c>
      <c r="W542" s="76"/>
      <c r="X542" s="76"/>
      <c r="Y542" s="80" t="s">
        <v>5876</v>
      </c>
      <c r="Z542" s="76"/>
    </row>
    <row r="543" spans="1:26" x14ac:dyDescent="0.25">
      <c r="A543" s="61" t="s">
        <v>605</v>
      </c>
      <c r="B543" s="61" t="s">
        <v>1987</v>
      </c>
      <c r="C543" s="62"/>
      <c r="D543" s="63"/>
      <c r="E543" s="64"/>
      <c r="F543" s="65"/>
      <c r="G543" s="62"/>
      <c r="H543" s="66"/>
      <c r="I543" s="67"/>
      <c r="J543" s="67"/>
      <c r="K543" s="34" t="s">
        <v>65</v>
      </c>
      <c r="L543" s="74">
        <v>543</v>
      </c>
      <c r="M5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43" s="69"/>
      <c r="O543" s="76" t="s">
        <v>2239</v>
      </c>
      <c r="P543" s="76">
        <v>43045.440844907411</v>
      </c>
      <c r="Q543" s="76" t="s">
        <v>2242</v>
      </c>
      <c r="R543" s="76"/>
      <c r="S543" s="76"/>
      <c r="T543" s="76" t="s">
        <v>3262</v>
      </c>
      <c r="U543" s="76">
        <v>43045.440844907411</v>
      </c>
      <c r="V543" s="77" t="s">
        <v>3877</v>
      </c>
      <c r="W543" s="76"/>
      <c r="X543" s="76"/>
      <c r="Y543" s="80" t="s">
        <v>5877</v>
      </c>
      <c r="Z543" s="76"/>
    </row>
    <row r="544" spans="1:26" x14ac:dyDescent="0.25">
      <c r="A544" s="61" t="s">
        <v>606</v>
      </c>
      <c r="B544" s="61" t="s">
        <v>2033</v>
      </c>
      <c r="C544" s="62"/>
      <c r="D544" s="63"/>
      <c r="E544" s="64"/>
      <c r="F544" s="65"/>
      <c r="G544" s="62"/>
      <c r="H544" s="66"/>
      <c r="I544" s="67"/>
      <c r="J544" s="67"/>
      <c r="K544" s="34" t="s">
        <v>65</v>
      </c>
      <c r="L544" s="74">
        <v>544</v>
      </c>
      <c r="M5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44" s="69"/>
      <c r="O544" s="76" t="s">
        <v>2239</v>
      </c>
      <c r="P544" s="76">
        <v>43045.440925925926</v>
      </c>
      <c r="Q544" s="76" t="s">
        <v>2359</v>
      </c>
      <c r="R544" s="76"/>
      <c r="S544" s="76"/>
      <c r="T544" s="76" t="s">
        <v>3261</v>
      </c>
      <c r="U544" s="76">
        <v>43045.440925925926</v>
      </c>
      <c r="V544" s="77" t="s">
        <v>3878</v>
      </c>
      <c r="W544" s="76"/>
      <c r="X544" s="76"/>
      <c r="Y544" s="80" t="s">
        <v>5878</v>
      </c>
      <c r="Z544" s="76"/>
    </row>
    <row r="545" spans="1:26" x14ac:dyDescent="0.25">
      <c r="A545" s="61" t="s">
        <v>607</v>
      </c>
      <c r="B545" s="61" t="s">
        <v>1991</v>
      </c>
      <c r="C545" s="62"/>
      <c r="D545" s="63"/>
      <c r="E545" s="64"/>
      <c r="F545" s="65"/>
      <c r="G545" s="62"/>
      <c r="H545" s="66"/>
      <c r="I545" s="67"/>
      <c r="J545" s="67"/>
      <c r="K545" s="34" t="s">
        <v>65</v>
      </c>
      <c r="L545" s="74">
        <v>545</v>
      </c>
      <c r="M5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45" s="69"/>
      <c r="O545" s="76" t="s">
        <v>2239</v>
      </c>
      <c r="P545" s="76">
        <v>43045.441006944442</v>
      </c>
      <c r="Q545" s="76" t="s">
        <v>2251</v>
      </c>
      <c r="R545" s="77" t="s">
        <v>3022</v>
      </c>
      <c r="S545" s="76" t="s">
        <v>3213</v>
      </c>
      <c r="T545" s="76" t="s">
        <v>3261</v>
      </c>
      <c r="U545" s="76">
        <v>43045.441006944442</v>
      </c>
      <c r="V545" s="77" t="s">
        <v>3879</v>
      </c>
      <c r="W545" s="76"/>
      <c r="X545" s="76"/>
      <c r="Y545" s="80" t="s">
        <v>5879</v>
      </c>
      <c r="Z545" s="76"/>
    </row>
    <row r="546" spans="1:26" x14ac:dyDescent="0.25">
      <c r="A546" s="61" t="s">
        <v>608</v>
      </c>
      <c r="B546" s="61" t="s">
        <v>2056</v>
      </c>
      <c r="C546" s="62"/>
      <c r="D546" s="63"/>
      <c r="E546" s="64"/>
      <c r="F546" s="65"/>
      <c r="G546" s="62"/>
      <c r="H546" s="66"/>
      <c r="I546" s="67"/>
      <c r="J546" s="67"/>
      <c r="K546" s="34" t="s">
        <v>65</v>
      </c>
      <c r="L546" s="74">
        <v>546</v>
      </c>
      <c r="M5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46" s="69"/>
      <c r="O546" s="76" t="s">
        <v>2239</v>
      </c>
      <c r="P546" s="76">
        <v>43045.441053240742</v>
      </c>
      <c r="Q546" s="76" t="s">
        <v>2452</v>
      </c>
      <c r="R546" s="77" t="s">
        <v>3073</v>
      </c>
      <c r="S546" s="76" t="s">
        <v>3220</v>
      </c>
      <c r="T546" s="76" t="s">
        <v>3261</v>
      </c>
      <c r="U546" s="76">
        <v>43045.441053240742</v>
      </c>
      <c r="V546" s="77" t="s">
        <v>3880</v>
      </c>
      <c r="W546" s="76"/>
      <c r="X546" s="76"/>
      <c r="Y546" s="80" t="s">
        <v>5880</v>
      </c>
      <c r="Z546" s="76"/>
    </row>
    <row r="547" spans="1:26" x14ac:dyDescent="0.25">
      <c r="A547" s="61" t="s">
        <v>608</v>
      </c>
      <c r="B547" s="61" t="s">
        <v>2047</v>
      </c>
      <c r="C547" s="62"/>
      <c r="D547" s="63"/>
      <c r="E547" s="64"/>
      <c r="F547" s="65"/>
      <c r="G547" s="62"/>
      <c r="H547" s="66"/>
      <c r="I547" s="67"/>
      <c r="J547" s="67"/>
      <c r="K547" s="34" t="s">
        <v>65</v>
      </c>
      <c r="L547" s="74">
        <v>547</v>
      </c>
      <c r="M5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47" s="69"/>
      <c r="O547" s="76" t="s">
        <v>2239</v>
      </c>
      <c r="P547" s="76">
        <v>43045.441053240742</v>
      </c>
      <c r="Q547" s="76" t="s">
        <v>2452</v>
      </c>
      <c r="R547" s="77" t="s">
        <v>3073</v>
      </c>
      <c r="S547" s="76" t="s">
        <v>3220</v>
      </c>
      <c r="T547" s="76" t="s">
        <v>3261</v>
      </c>
      <c r="U547" s="76">
        <v>43045.441053240742</v>
      </c>
      <c r="V547" s="77" t="s">
        <v>3880</v>
      </c>
      <c r="W547" s="76"/>
      <c r="X547" s="76"/>
      <c r="Y547" s="80" t="s">
        <v>5880</v>
      </c>
      <c r="Z547" s="76"/>
    </row>
    <row r="548" spans="1:26" x14ac:dyDescent="0.25">
      <c r="A548" s="61" t="s">
        <v>609</v>
      </c>
      <c r="B548" s="61" t="s">
        <v>2094</v>
      </c>
      <c r="C548" s="62"/>
      <c r="D548" s="63"/>
      <c r="E548" s="64"/>
      <c r="F548" s="65"/>
      <c r="G548" s="62"/>
      <c r="H548" s="66"/>
      <c r="I548" s="67"/>
      <c r="J548" s="67"/>
      <c r="K548" s="34" t="s">
        <v>65</v>
      </c>
      <c r="L548" s="74">
        <v>548</v>
      </c>
      <c r="M5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48" s="69"/>
      <c r="O548" s="76" t="s">
        <v>2239</v>
      </c>
      <c r="P548" s="76">
        <v>43045.441145833334</v>
      </c>
      <c r="Q548" s="76" t="s">
        <v>2451</v>
      </c>
      <c r="R548" s="76"/>
      <c r="S548" s="76"/>
      <c r="T548" s="76" t="s">
        <v>3313</v>
      </c>
      <c r="U548" s="76">
        <v>43045.441145833334</v>
      </c>
      <c r="V548" s="77" t="s">
        <v>3881</v>
      </c>
      <c r="W548" s="76"/>
      <c r="X548" s="76"/>
      <c r="Y548" s="80" t="s">
        <v>5881</v>
      </c>
      <c r="Z548" s="76"/>
    </row>
    <row r="549" spans="1:26" x14ac:dyDescent="0.25">
      <c r="A549" s="61" t="s">
        <v>610</v>
      </c>
      <c r="B549" s="61" t="s">
        <v>2095</v>
      </c>
      <c r="C549" s="62"/>
      <c r="D549" s="63"/>
      <c r="E549" s="64"/>
      <c r="F549" s="65"/>
      <c r="G549" s="62"/>
      <c r="H549" s="66"/>
      <c r="I549" s="67"/>
      <c r="J549" s="67"/>
      <c r="K549" s="34" t="s">
        <v>65</v>
      </c>
      <c r="L549" s="74">
        <v>549</v>
      </c>
      <c r="M5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49" s="69"/>
      <c r="O549" s="76" t="s">
        <v>2239</v>
      </c>
      <c r="P549" s="76">
        <v>43045.441296296296</v>
      </c>
      <c r="Q549" s="76" t="s">
        <v>2453</v>
      </c>
      <c r="R549" s="76"/>
      <c r="S549" s="76"/>
      <c r="T549" s="76" t="s">
        <v>3314</v>
      </c>
      <c r="U549" s="76">
        <v>43045.441296296296</v>
      </c>
      <c r="V549" s="77" t="s">
        <v>3882</v>
      </c>
      <c r="W549" s="76"/>
      <c r="X549" s="76"/>
      <c r="Y549" s="80" t="s">
        <v>5882</v>
      </c>
      <c r="Z549" s="76"/>
    </row>
    <row r="550" spans="1:26" x14ac:dyDescent="0.25">
      <c r="A550" s="61" t="s">
        <v>611</v>
      </c>
      <c r="B550" s="61" t="s">
        <v>899</v>
      </c>
      <c r="C550" s="62"/>
      <c r="D550" s="63"/>
      <c r="E550" s="64"/>
      <c r="F550" s="65"/>
      <c r="G550" s="62"/>
      <c r="H550" s="66"/>
      <c r="I550" s="67"/>
      <c r="J550" s="67"/>
      <c r="K550" s="34" t="s">
        <v>65</v>
      </c>
      <c r="L550" s="74">
        <v>550</v>
      </c>
      <c r="M5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50" s="69"/>
      <c r="O550" s="76" t="s">
        <v>2239</v>
      </c>
      <c r="P550" s="76">
        <v>43045.441296296296</v>
      </c>
      <c r="Q550" s="76" t="s">
        <v>2441</v>
      </c>
      <c r="R550" s="76"/>
      <c r="S550" s="76"/>
      <c r="T550" s="76" t="s">
        <v>3261</v>
      </c>
      <c r="U550" s="76">
        <v>43045.441296296296</v>
      </c>
      <c r="V550" s="77" t="s">
        <v>3883</v>
      </c>
      <c r="W550" s="76"/>
      <c r="X550" s="76"/>
      <c r="Y550" s="80" t="s">
        <v>5883</v>
      </c>
      <c r="Z550" s="76"/>
    </row>
    <row r="551" spans="1:26" x14ac:dyDescent="0.25">
      <c r="A551" s="61" t="s">
        <v>612</v>
      </c>
      <c r="B551" s="61" t="s">
        <v>2019</v>
      </c>
      <c r="C551" s="62"/>
      <c r="D551" s="63"/>
      <c r="E551" s="64"/>
      <c r="F551" s="65"/>
      <c r="G551" s="62"/>
      <c r="H551" s="66"/>
      <c r="I551" s="67"/>
      <c r="J551" s="67"/>
      <c r="K551" s="34" t="s">
        <v>65</v>
      </c>
      <c r="L551" s="74">
        <v>551</v>
      </c>
      <c r="M5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51" s="69"/>
      <c r="O551" s="76" t="s">
        <v>2239</v>
      </c>
      <c r="P551" s="76">
        <v>43045.441284722219</v>
      </c>
      <c r="Q551" s="76" t="s">
        <v>2289</v>
      </c>
      <c r="R551" s="77" t="s">
        <v>3033</v>
      </c>
      <c r="S551" s="76" t="s">
        <v>3219</v>
      </c>
      <c r="T551" s="76" t="s">
        <v>3276</v>
      </c>
      <c r="U551" s="76">
        <v>43045.441284722219</v>
      </c>
      <c r="V551" s="77" t="s">
        <v>3884</v>
      </c>
      <c r="W551" s="76"/>
      <c r="X551" s="76"/>
      <c r="Y551" s="80" t="s">
        <v>5884</v>
      </c>
      <c r="Z551" s="76"/>
    </row>
    <row r="552" spans="1:26" x14ac:dyDescent="0.25">
      <c r="A552" s="61" t="s">
        <v>612</v>
      </c>
      <c r="B552" s="61" t="s">
        <v>2019</v>
      </c>
      <c r="C552" s="62"/>
      <c r="D552" s="63"/>
      <c r="E552" s="64"/>
      <c r="F552" s="65"/>
      <c r="G552" s="62"/>
      <c r="H552" s="66"/>
      <c r="I552" s="67"/>
      <c r="J552" s="67"/>
      <c r="K552" s="34" t="s">
        <v>65</v>
      </c>
      <c r="L552" s="74">
        <v>552</v>
      </c>
      <c r="M5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52" s="69"/>
      <c r="O552" s="76" t="s">
        <v>2240</v>
      </c>
      <c r="P552" s="76">
        <v>43045.441319444442</v>
      </c>
      <c r="Q552" s="76" t="s">
        <v>2454</v>
      </c>
      <c r="R552" s="77" t="s">
        <v>3033</v>
      </c>
      <c r="S552" s="76" t="s">
        <v>3219</v>
      </c>
      <c r="T552" s="76" t="s">
        <v>3276</v>
      </c>
      <c r="U552" s="76">
        <v>43045.441319444442</v>
      </c>
      <c r="V552" s="77" t="s">
        <v>3885</v>
      </c>
      <c r="W552" s="76"/>
      <c r="X552" s="76"/>
      <c r="Y552" s="80" t="s">
        <v>5885</v>
      </c>
      <c r="Z552" s="80" t="s">
        <v>7428</v>
      </c>
    </row>
    <row r="553" spans="1:26" x14ac:dyDescent="0.25">
      <c r="A553" s="61" t="s">
        <v>613</v>
      </c>
      <c r="B553" s="61" t="s">
        <v>2027</v>
      </c>
      <c r="C553" s="62"/>
      <c r="D553" s="63"/>
      <c r="E553" s="64"/>
      <c r="F553" s="65"/>
      <c r="G553" s="62"/>
      <c r="H553" s="66"/>
      <c r="I553" s="67"/>
      <c r="J553" s="67"/>
      <c r="K553" s="34" t="s">
        <v>65</v>
      </c>
      <c r="L553" s="74">
        <v>553</v>
      </c>
      <c r="M5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53" s="69"/>
      <c r="O553" s="76" t="s">
        <v>2239</v>
      </c>
      <c r="P553" s="76">
        <v>43045.441377314812</v>
      </c>
      <c r="Q553" s="76" t="s">
        <v>2303</v>
      </c>
      <c r="R553" s="76"/>
      <c r="S553" s="76"/>
      <c r="T553" s="76" t="s">
        <v>3261</v>
      </c>
      <c r="U553" s="76">
        <v>43045.441377314812</v>
      </c>
      <c r="V553" s="77" t="s">
        <v>3886</v>
      </c>
      <c r="W553" s="76"/>
      <c r="X553" s="76"/>
      <c r="Y553" s="80" t="s">
        <v>5886</v>
      </c>
      <c r="Z553" s="76"/>
    </row>
    <row r="554" spans="1:26" x14ac:dyDescent="0.25">
      <c r="A554" s="61" t="s">
        <v>614</v>
      </c>
      <c r="B554" s="61" t="s">
        <v>614</v>
      </c>
      <c r="C554" s="62"/>
      <c r="D554" s="63"/>
      <c r="E554" s="64"/>
      <c r="F554" s="65"/>
      <c r="G554" s="62"/>
      <c r="H554" s="66"/>
      <c r="I554" s="67"/>
      <c r="J554" s="67"/>
      <c r="K554" s="34" t="s">
        <v>65</v>
      </c>
      <c r="L554" s="74">
        <v>554</v>
      </c>
      <c r="M5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54" s="69"/>
      <c r="O554" s="76" t="s">
        <v>177</v>
      </c>
      <c r="P554" s="76">
        <v>43045.441435185188</v>
      </c>
      <c r="Q554" s="76" t="s">
        <v>2455</v>
      </c>
      <c r="R554" s="77" t="s">
        <v>3074</v>
      </c>
      <c r="S554" s="76" t="s">
        <v>3220</v>
      </c>
      <c r="T554" s="76" t="s">
        <v>3315</v>
      </c>
      <c r="U554" s="76">
        <v>43045.441435185188</v>
      </c>
      <c r="V554" s="77" t="s">
        <v>3887</v>
      </c>
      <c r="W554" s="76"/>
      <c r="X554" s="76"/>
      <c r="Y554" s="80" t="s">
        <v>5887</v>
      </c>
      <c r="Z554" s="76"/>
    </row>
    <row r="555" spans="1:26" x14ac:dyDescent="0.25">
      <c r="A555" s="61" t="s">
        <v>615</v>
      </c>
      <c r="B555" s="61" t="s">
        <v>1991</v>
      </c>
      <c r="C555" s="62"/>
      <c r="D555" s="63"/>
      <c r="E555" s="64"/>
      <c r="F555" s="65"/>
      <c r="G555" s="62"/>
      <c r="H555" s="66"/>
      <c r="I555" s="67"/>
      <c r="J555" s="67"/>
      <c r="K555" s="34" t="s">
        <v>65</v>
      </c>
      <c r="L555" s="74">
        <v>555</v>
      </c>
      <c r="M5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55" s="69"/>
      <c r="O555" s="76" t="s">
        <v>2239</v>
      </c>
      <c r="P555" s="76">
        <v>43045.441516203704</v>
      </c>
      <c r="Q555" s="76" t="s">
        <v>2249</v>
      </c>
      <c r="R555" s="77" t="s">
        <v>3020</v>
      </c>
      <c r="S555" s="76" t="s">
        <v>3213</v>
      </c>
      <c r="T555" s="76" t="s">
        <v>3261</v>
      </c>
      <c r="U555" s="76">
        <v>43045.441516203704</v>
      </c>
      <c r="V555" s="77" t="s">
        <v>3888</v>
      </c>
      <c r="W555" s="76"/>
      <c r="X555" s="76"/>
      <c r="Y555" s="80" t="s">
        <v>5888</v>
      </c>
      <c r="Z555" s="76"/>
    </row>
    <row r="556" spans="1:26" x14ac:dyDescent="0.25">
      <c r="A556" s="61" t="s">
        <v>616</v>
      </c>
      <c r="B556" s="61" t="s">
        <v>2096</v>
      </c>
      <c r="C556" s="62"/>
      <c r="D556" s="63"/>
      <c r="E556" s="64"/>
      <c r="F556" s="65"/>
      <c r="G556" s="62"/>
      <c r="H556" s="66"/>
      <c r="I556" s="67"/>
      <c r="J556" s="67"/>
      <c r="K556" s="34" t="s">
        <v>65</v>
      </c>
      <c r="L556" s="74">
        <v>556</v>
      </c>
      <c r="M5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56" s="69"/>
      <c r="O556" s="76" t="s">
        <v>2239</v>
      </c>
      <c r="P556" s="76">
        <v>43045.44153935185</v>
      </c>
      <c r="Q556" s="76" t="s">
        <v>2456</v>
      </c>
      <c r="R556" s="76"/>
      <c r="S556" s="76"/>
      <c r="T556" s="76" t="s">
        <v>3261</v>
      </c>
      <c r="U556" s="76">
        <v>43045.44153935185</v>
      </c>
      <c r="V556" s="77" t="s">
        <v>3889</v>
      </c>
      <c r="W556" s="76"/>
      <c r="X556" s="76"/>
      <c r="Y556" s="80" t="s">
        <v>5889</v>
      </c>
      <c r="Z556" s="76"/>
    </row>
    <row r="557" spans="1:26" x14ac:dyDescent="0.25">
      <c r="A557" s="61" t="s">
        <v>617</v>
      </c>
      <c r="B557" s="61" t="s">
        <v>1991</v>
      </c>
      <c r="C557" s="62"/>
      <c r="D557" s="63"/>
      <c r="E557" s="64"/>
      <c r="F557" s="65"/>
      <c r="G557" s="62"/>
      <c r="H557" s="66"/>
      <c r="I557" s="67"/>
      <c r="J557" s="67"/>
      <c r="K557" s="34" t="s">
        <v>65</v>
      </c>
      <c r="L557" s="74">
        <v>557</v>
      </c>
      <c r="M5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57" s="69"/>
      <c r="O557" s="76" t="s">
        <v>2239</v>
      </c>
      <c r="P557" s="76">
        <v>43045.44159722222</v>
      </c>
      <c r="Q557" s="76" t="s">
        <v>2457</v>
      </c>
      <c r="R557" s="77" t="s">
        <v>3075</v>
      </c>
      <c r="S557" s="76" t="s">
        <v>3213</v>
      </c>
      <c r="T557" s="76" t="s">
        <v>3261</v>
      </c>
      <c r="U557" s="76">
        <v>43045.44159722222</v>
      </c>
      <c r="V557" s="77" t="s">
        <v>3890</v>
      </c>
      <c r="W557" s="76"/>
      <c r="X557" s="76"/>
      <c r="Y557" s="80" t="s">
        <v>5890</v>
      </c>
      <c r="Z557" s="76"/>
    </row>
    <row r="558" spans="1:26" x14ac:dyDescent="0.25">
      <c r="A558" s="61" t="s">
        <v>618</v>
      </c>
      <c r="B558" s="61" t="s">
        <v>2097</v>
      </c>
      <c r="C558" s="62"/>
      <c r="D558" s="63"/>
      <c r="E558" s="64"/>
      <c r="F558" s="65"/>
      <c r="G558" s="62"/>
      <c r="H558" s="66"/>
      <c r="I558" s="67"/>
      <c r="J558" s="67"/>
      <c r="K558" s="34" t="s">
        <v>65</v>
      </c>
      <c r="L558" s="74">
        <v>558</v>
      </c>
      <c r="M5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58" s="69"/>
      <c r="O558" s="76" t="s">
        <v>2239</v>
      </c>
      <c r="P558" s="76">
        <v>43045.441666666666</v>
      </c>
      <c r="Q558" s="76" t="s">
        <v>2458</v>
      </c>
      <c r="R558" s="77" t="s">
        <v>3076</v>
      </c>
      <c r="S558" s="76" t="s">
        <v>3220</v>
      </c>
      <c r="T558" s="76" t="s">
        <v>3316</v>
      </c>
      <c r="U558" s="76">
        <v>43045.441666666666</v>
      </c>
      <c r="V558" s="77" t="s">
        <v>3891</v>
      </c>
      <c r="W558" s="76"/>
      <c r="X558" s="76"/>
      <c r="Y558" s="80" t="s">
        <v>5891</v>
      </c>
      <c r="Z558" s="76"/>
    </row>
    <row r="559" spans="1:26" x14ac:dyDescent="0.25">
      <c r="A559" s="61" t="s">
        <v>618</v>
      </c>
      <c r="B559" s="61" t="s">
        <v>2032</v>
      </c>
      <c r="C559" s="62"/>
      <c r="D559" s="63"/>
      <c r="E559" s="64"/>
      <c r="F559" s="65"/>
      <c r="G559" s="62"/>
      <c r="H559" s="66"/>
      <c r="I559" s="67"/>
      <c r="J559" s="67"/>
      <c r="K559" s="34" t="s">
        <v>65</v>
      </c>
      <c r="L559" s="74">
        <v>559</v>
      </c>
      <c r="M5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59" s="69"/>
      <c r="O559" s="76" t="s">
        <v>2239</v>
      </c>
      <c r="P559" s="76">
        <v>43045.441666666666</v>
      </c>
      <c r="Q559" s="76" t="s">
        <v>2458</v>
      </c>
      <c r="R559" s="77" t="s">
        <v>3076</v>
      </c>
      <c r="S559" s="76" t="s">
        <v>3220</v>
      </c>
      <c r="T559" s="76" t="s">
        <v>3316</v>
      </c>
      <c r="U559" s="76">
        <v>43045.441666666666</v>
      </c>
      <c r="V559" s="77" t="s">
        <v>3891</v>
      </c>
      <c r="W559" s="76"/>
      <c r="X559" s="76"/>
      <c r="Y559" s="80" t="s">
        <v>5891</v>
      </c>
      <c r="Z559" s="76"/>
    </row>
    <row r="560" spans="1:26" x14ac:dyDescent="0.25">
      <c r="A560" s="61" t="s">
        <v>619</v>
      </c>
      <c r="B560" s="61" t="s">
        <v>2070</v>
      </c>
      <c r="C560" s="62"/>
      <c r="D560" s="63"/>
      <c r="E560" s="64"/>
      <c r="F560" s="65"/>
      <c r="G560" s="62"/>
      <c r="H560" s="66"/>
      <c r="I560" s="67"/>
      <c r="J560" s="67"/>
      <c r="K560" s="34" t="s">
        <v>65</v>
      </c>
      <c r="L560" s="74">
        <v>560</v>
      </c>
      <c r="M5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60" s="69"/>
      <c r="O560" s="76" t="s">
        <v>2239</v>
      </c>
      <c r="P560" s="76">
        <v>43045.441701388889</v>
      </c>
      <c r="Q560" s="76" t="s">
        <v>2406</v>
      </c>
      <c r="R560" s="76"/>
      <c r="S560" s="76"/>
      <c r="T560" s="76" t="s">
        <v>3302</v>
      </c>
      <c r="U560" s="76">
        <v>43045.441701388889</v>
      </c>
      <c r="V560" s="77" t="s">
        <v>3892</v>
      </c>
      <c r="W560" s="76"/>
      <c r="X560" s="76"/>
      <c r="Y560" s="80" t="s">
        <v>5892</v>
      </c>
      <c r="Z560" s="76"/>
    </row>
    <row r="561" spans="1:26" x14ac:dyDescent="0.25">
      <c r="A561" s="61" t="s">
        <v>619</v>
      </c>
      <c r="B561" s="61" t="s">
        <v>505</v>
      </c>
      <c r="C561" s="62"/>
      <c r="D561" s="63"/>
      <c r="E561" s="64"/>
      <c r="F561" s="65"/>
      <c r="G561" s="62"/>
      <c r="H561" s="66"/>
      <c r="I561" s="67"/>
      <c r="J561" s="67"/>
      <c r="K561" s="34" t="s">
        <v>65</v>
      </c>
      <c r="L561" s="74">
        <v>561</v>
      </c>
      <c r="M5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61" s="69"/>
      <c r="O561" s="76" t="s">
        <v>2239</v>
      </c>
      <c r="P561" s="76">
        <v>43045.441701388889</v>
      </c>
      <c r="Q561" s="76" t="s">
        <v>2406</v>
      </c>
      <c r="R561" s="76"/>
      <c r="S561" s="76"/>
      <c r="T561" s="76" t="s">
        <v>3302</v>
      </c>
      <c r="U561" s="76">
        <v>43045.441701388889</v>
      </c>
      <c r="V561" s="77" t="s">
        <v>3892</v>
      </c>
      <c r="W561" s="76"/>
      <c r="X561" s="76"/>
      <c r="Y561" s="80" t="s">
        <v>5892</v>
      </c>
      <c r="Z561" s="76"/>
    </row>
    <row r="562" spans="1:26" x14ac:dyDescent="0.25">
      <c r="A562" s="61" t="s">
        <v>620</v>
      </c>
      <c r="B562" s="61" t="s">
        <v>2019</v>
      </c>
      <c r="C562" s="62"/>
      <c r="D562" s="63"/>
      <c r="E562" s="64"/>
      <c r="F562" s="65"/>
      <c r="G562" s="62"/>
      <c r="H562" s="66"/>
      <c r="I562" s="67"/>
      <c r="J562" s="67"/>
      <c r="K562" s="34" t="s">
        <v>65</v>
      </c>
      <c r="L562" s="74">
        <v>562</v>
      </c>
      <c r="M5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62" s="69"/>
      <c r="O562" s="76" t="s">
        <v>2239</v>
      </c>
      <c r="P562" s="76">
        <v>43045.441712962966</v>
      </c>
      <c r="Q562" s="76" t="s">
        <v>2289</v>
      </c>
      <c r="R562" s="77" t="s">
        <v>3033</v>
      </c>
      <c r="S562" s="76" t="s">
        <v>3219</v>
      </c>
      <c r="T562" s="76" t="s">
        <v>3276</v>
      </c>
      <c r="U562" s="76">
        <v>43045.441712962966</v>
      </c>
      <c r="V562" s="77" t="s">
        <v>3893</v>
      </c>
      <c r="W562" s="76"/>
      <c r="X562" s="76"/>
      <c r="Y562" s="80" t="s">
        <v>5893</v>
      </c>
      <c r="Z562" s="76"/>
    </row>
    <row r="563" spans="1:26" x14ac:dyDescent="0.25">
      <c r="A563" s="61" t="s">
        <v>621</v>
      </c>
      <c r="B563" s="61" t="s">
        <v>2019</v>
      </c>
      <c r="C563" s="62"/>
      <c r="D563" s="63"/>
      <c r="E563" s="64"/>
      <c r="F563" s="65"/>
      <c r="G563" s="62"/>
      <c r="H563" s="66"/>
      <c r="I563" s="67"/>
      <c r="J563" s="67"/>
      <c r="K563" s="34" t="s">
        <v>65</v>
      </c>
      <c r="L563" s="74">
        <v>563</v>
      </c>
      <c r="M5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63" s="69"/>
      <c r="O563" s="76" t="s">
        <v>2239</v>
      </c>
      <c r="P563" s="76">
        <v>43045.441747685189</v>
      </c>
      <c r="Q563" s="76" t="s">
        <v>2289</v>
      </c>
      <c r="R563" s="77" t="s">
        <v>3033</v>
      </c>
      <c r="S563" s="76" t="s">
        <v>3219</v>
      </c>
      <c r="T563" s="76" t="s">
        <v>3276</v>
      </c>
      <c r="U563" s="76">
        <v>43045.441747685189</v>
      </c>
      <c r="V563" s="77" t="s">
        <v>3894</v>
      </c>
      <c r="W563" s="76"/>
      <c r="X563" s="76"/>
      <c r="Y563" s="80" t="s">
        <v>5894</v>
      </c>
      <c r="Z563" s="76"/>
    </row>
    <row r="564" spans="1:26" x14ac:dyDescent="0.25">
      <c r="A564" s="61" t="s">
        <v>622</v>
      </c>
      <c r="B564" s="61" t="s">
        <v>2098</v>
      </c>
      <c r="C564" s="62"/>
      <c r="D564" s="63"/>
      <c r="E564" s="64"/>
      <c r="F564" s="65"/>
      <c r="G564" s="62"/>
      <c r="H564" s="66"/>
      <c r="I564" s="67"/>
      <c r="J564" s="67"/>
      <c r="K564" s="34" t="s">
        <v>65</v>
      </c>
      <c r="L564" s="74">
        <v>564</v>
      </c>
      <c r="M5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64" s="69"/>
      <c r="O564" s="76" t="s">
        <v>2239</v>
      </c>
      <c r="P564" s="76">
        <v>43045.44195601852</v>
      </c>
      <c r="Q564" s="76" t="s">
        <v>2459</v>
      </c>
      <c r="R564" s="76"/>
      <c r="S564" s="76"/>
      <c r="T564" s="76" t="s">
        <v>3261</v>
      </c>
      <c r="U564" s="76">
        <v>43045.44195601852</v>
      </c>
      <c r="V564" s="77" t="s">
        <v>3895</v>
      </c>
      <c r="W564" s="76"/>
      <c r="X564" s="76"/>
      <c r="Y564" s="80" t="s">
        <v>5895</v>
      </c>
      <c r="Z564" s="76"/>
    </row>
    <row r="565" spans="1:26" x14ac:dyDescent="0.25">
      <c r="A565" s="61" t="s">
        <v>622</v>
      </c>
      <c r="B565" s="61" t="s">
        <v>2099</v>
      </c>
      <c r="C565" s="62"/>
      <c r="D565" s="63"/>
      <c r="E565" s="64"/>
      <c r="F565" s="65"/>
      <c r="G565" s="62"/>
      <c r="H565" s="66"/>
      <c r="I565" s="67"/>
      <c r="J565" s="67"/>
      <c r="K565" s="34" t="s">
        <v>65</v>
      </c>
      <c r="L565" s="74">
        <v>565</v>
      </c>
      <c r="M5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65" s="69"/>
      <c r="O565" s="76" t="s">
        <v>2239</v>
      </c>
      <c r="P565" s="76">
        <v>43045.44195601852</v>
      </c>
      <c r="Q565" s="76" t="s">
        <v>2459</v>
      </c>
      <c r="R565" s="76"/>
      <c r="S565" s="76"/>
      <c r="T565" s="76" t="s">
        <v>3261</v>
      </c>
      <c r="U565" s="76">
        <v>43045.44195601852</v>
      </c>
      <c r="V565" s="77" t="s">
        <v>3895</v>
      </c>
      <c r="W565" s="76"/>
      <c r="X565" s="76"/>
      <c r="Y565" s="80" t="s">
        <v>5895</v>
      </c>
      <c r="Z565" s="76"/>
    </row>
    <row r="566" spans="1:26" x14ac:dyDescent="0.25">
      <c r="A566" s="61" t="s">
        <v>622</v>
      </c>
      <c r="B566" s="61" t="s">
        <v>2100</v>
      </c>
      <c r="C566" s="62"/>
      <c r="D566" s="63"/>
      <c r="E566" s="64"/>
      <c r="F566" s="65"/>
      <c r="G566" s="62"/>
      <c r="H566" s="66"/>
      <c r="I566" s="67"/>
      <c r="J566" s="67"/>
      <c r="K566" s="34" t="s">
        <v>65</v>
      </c>
      <c r="L566" s="74">
        <v>566</v>
      </c>
      <c r="M5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66" s="69"/>
      <c r="O566" s="76" t="s">
        <v>2239</v>
      </c>
      <c r="P566" s="76">
        <v>43045.44195601852</v>
      </c>
      <c r="Q566" s="76" t="s">
        <v>2459</v>
      </c>
      <c r="R566" s="76"/>
      <c r="S566" s="76"/>
      <c r="T566" s="76" t="s">
        <v>3261</v>
      </c>
      <c r="U566" s="76">
        <v>43045.44195601852</v>
      </c>
      <c r="V566" s="77" t="s">
        <v>3895</v>
      </c>
      <c r="W566" s="76"/>
      <c r="X566" s="76"/>
      <c r="Y566" s="80" t="s">
        <v>5895</v>
      </c>
      <c r="Z566" s="76"/>
    </row>
    <row r="567" spans="1:26" x14ac:dyDescent="0.25">
      <c r="A567" s="61" t="s">
        <v>622</v>
      </c>
      <c r="B567" s="61" t="s">
        <v>1988</v>
      </c>
      <c r="C567" s="62"/>
      <c r="D567" s="63"/>
      <c r="E567" s="64"/>
      <c r="F567" s="65"/>
      <c r="G567" s="62"/>
      <c r="H567" s="66"/>
      <c r="I567" s="67"/>
      <c r="J567" s="67"/>
      <c r="K567" s="34" t="s">
        <v>65</v>
      </c>
      <c r="L567" s="74">
        <v>567</v>
      </c>
      <c r="M5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67" s="69"/>
      <c r="O567" s="76" t="s">
        <v>2239</v>
      </c>
      <c r="P567" s="76">
        <v>43045.44195601852</v>
      </c>
      <c r="Q567" s="76" t="s">
        <v>2459</v>
      </c>
      <c r="R567" s="76"/>
      <c r="S567" s="76"/>
      <c r="T567" s="76" t="s">
        <v>3261</v>
      </c>
      <c r="U567" s="76">
        <v>43045.44195601852</v>
      </c>
      <c r="V567" s="77" t="s">
        <v>3895</v>
      </c>
      <c r="W567" s="76"/>
      <c r="X567" s="76"/>
      <c r="Y567" s="80" t="s">
        <v>5895</v>
      </c>
      <c r="Z567" s="76"/>
    </row>
    <row r="568" spans="1:26" x14ac:dyDescent="0.25">
      <c r="A568" s="61" t="s">
        <v>623</v>
      </c>
      <c r="B568" s="61" t="s">
        <v>1988</v>
      </c>
      <c r="C568" s="62"/>
      <c r="D568" s="63"/>
      <c r="E568" s="64"/>
      <c r="F568" s="65"/>
      <c r="G568" s="62"/>
      <c r="H568" s="66"/>
      <c r="I568" s="67"/>
      <c r="J568" s="67"/>
      <c r="K568" s="34" t="s">
        <v>65</v>
      </c>
      <c r="L568" s="74">
        <v>568</v>
      </c>
      <c r="M5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68" s="69"/>
      <c r="O568" s="76" t="s">
        <v>2239</v>
      </c>
      <c r="P568" s="76">
        <v>43045.442002314812</v>
      </c>
      <c r="Q568" s="76" t="s">
        <v>2244</v>
      </c>
      <c r="R568" s="77" t="s">
        <v>3019</v>
      </c>
      <c r="S568" s="76" t="s">
        <v>3212</v>
      </c>
      <c r="T568" s="76" t="s">
        <v>3261</v>
      </c>
      <c r="U568" s="76">
        <v>43045.442002314812</v>
      </c>
      <c r="V568" s="77" t="s">
        <v>3896</v>
      </c>
      <c r="W568" s="76"/>
      <c r="X568" s="76"/>
      <c r="Y568" s="80" t="s">
        <v>5896</v>
      </c>
      <c r="Z568" s="76"/>
    </row>
    <row r="569" spans="1:26" x14ac:dyDescent="0.25">
      <c r="A569" s="61" t="s">
        <v>624</v>
      </c>
      <c r="B569" s="61" t="s">
        <v>2101</v>
      </c>
      <c r="C569" s="62"/>
      <c r="D569" s="63"/>
      <c r="E569" s="64"/>
      <c r="F569" s="65"/>
      <c r="G569" s="62"/>
      <c r="H569" s="66"/>
      <c r="I569" s="67"/>
      <c r="J569" s="67"/>
      <c r="K569" s="34" t="s">
        <v>65</v>
      </c>
      <c r="L569" s="74">
        <v>569</v>
      </c>
      <c r="M5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69" s="69"/>
      <c r="O569" s="76" t="s">
        <v>2239</v>
      </c>
      <c r="P569" s="76">
        <v>43045.436550925922</v>
      </c>
      <c r="Q569" s="76" t="s">
        <v>2460</v>
      </c>
      <c r="R569" s="76"/>
      <c r="S569" s="76"/>
      <c r="T569" s="76" t="s">
        <v>3261</v>
      </c>
      <c r="U569" s="76">
        <v>43045.436550925922</v>
      </c>
      <c r="V569" s="77" t="s">
        <v>3897</v>
      </c>
      <c r="W569" s="76"/>
      <c r="X569" s="76"/>
      <c r="Y569" s="80" t="s">
        <v>5897</v>
      </c>
      <c r="Z569" s="76"/>
    </row>
    <row r="570" spans="1:26" x14ac:dyDescent="0.25">
      <c r="A570" s="61" t="s">
        <v>624</v>
      </c>
      <c r="B570" s="61" t="s">
        <v>2047</v>
      </c>
      <c r="C570" s="62"/>
      <c r="D570" s="63"/>
      <c r="E570" s="64"/>
      <c r="F570" s="65"/>
      <c r="G570" s="62"/>
      <c r="H570" s="66"/>
      <c r="I570" s="67"/>
      <c r="J570" s="67"/>
      <c r="K570" s="34" t="s">
        <v>65</v>
      </c>
      <c r="L570" s="74">
        <v>570</v>
      </c>
      <c r="M5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70" s="69"/>
      <c r="O570" s="76" t="s">
        <v>2239</v>
      </c>
      <c r="P570" s="76">
        <v>43045.442002314812</v>
      </c>
      <c r="Q570" s="76" t="s">
        <v>2445</v>
      </c>
      <c r="R570" s="77" t="s">
        <v>3072</v>
      </c>
      <c r="S570" s="76" t="s">
        <v>3214</v>
      </c>
      <c r="T570" s="76" t="s">
        <v>3261</v>
      </c>
      <c r="U570" s="76">
        <v>43045.442002314812</v>
      </c>
      <c r="V570" s="77" t="s">
        <v>3898</v>
      </c>
      <c r="W570" s="76"/>
      <c r="X570" s="76"/>
      <c r="Y570" s="80" t="s">
        <v>5898</v>
      </c>
      <c r="Z570" s="76"/>
    </row>
    <row r="571" spans="1:26" x14ac:dyDescent="0.25">
      <c r="A571" s="61" t="s">
        <v>624</v>
      </c>
      <c r="B571" s="61" t="s">
        <v>654</v>
      </c>
      <c r="C571" s="62"/>
      <c r="D571" s="63"/>
      <c r="E571" s="64"/>
      <c r="F571" s="65"/>
      <c r="G571" s="62"/>
      <c r="H571" s="66"/>
      <c r="I571" s="67"/>
      <c r="J571" s="67"/>
      <c r="K571" s="34" t="s">
        <v>65</v>
      </c>
      <c r="L571" s="74">
        <v>571</v>
      </c>
      <c r="M5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71" s="69"/>
      <c r="O571" s="76" t="s">
        <v>2239</v>
      </c>
      <c r="P571" s="76">
        <v>43045.442002314812</v>
      </c>
      <c r="Q571" s="76" t="s">
        <v>2445</v>
      </c>
      <c r="R571" s="77" t="s">
        <v>3072</v>
      </c>
      <c r="S571" s="76" t="s">
        <v>3214</v>
      </c>
      <c r="T571" s="76" t="s">
        <v>3261</v>
      </c>
      <c r="U571" s="76">
        <v>43045.442002314812</v>
      </c>
      <c r="V571" s="77" t="s">
        <v>3898</v>
      </c>
      <c r="W571" s="76"/>
      <c r="X571" s="76"/>
      <c r="Y571" s="80" t="s">
        <v>5898</v>
      </c>
      <c r="Z571" s="76"/>
    </row>
    <row r="572" spans="1:26" x14ac:dyDescent="0.25">
      <c r="A572" s="61" t="s">
        <v>625</v>
      </c>
      <c r="B572" s="61" t="s">
        <v>1992</v>
      </c>
      <c r="C572" s="62"/>
      <c r="D572" s="63"/>
      <c r="E572" s="64"/>
      <c r="F572" s="65"/>
      <c r="G572" s="62"/>
      <c r="H572" s="66"/>
      <c r="I572" s="67"/>
      <c r="J572" s="67"/>
      <c r="K572" s="34" t="s">
        <v>65</v>
      </c>
      <c r="L572" s="74">
        <v>572</v>
      </c>
      <c r="M5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72" s="69"/>
      <c r="O572" s="76" t="s">
        <v>2239</v>
      </c>
      <c r="P572" s="76">
        <v>43045.442013888889</v>
      </c>
      <c r="Q572" s="76" t="s">
        <v>2461</v>
      </c>
      <c r="R572" s="77" t="s">
        <v>3029</v>
      </c>
      <c r="S572" s="76" t="s">
        <v>3217</v>
      </c>
      <c r="T572" s="76" t="s">
        <v>3267</v>
      </c>
      <c r="U572" s="76">
        <v>43045.442013888889</v>
      </c>
      <c r="V572" s="77" t="s">
        <v>3899</v>
      </c>
      <c r="W572" s="76"/>
      <c r="X572" s="76"/>
      <c r="Y572" s="80" t="s">
        <v>5899</v>
      </c>
      <c r="Z572" s="76"/>
    </row>
    <row r="573" spans="1:26" x14ac:dyDescent="0.25">
      <c r="A573" s="61" t="s">
        <v>625</v>
      </c>
      <c r="B573" s="61" t="s">
        <v>1985</v>
      </c>
      <c r="C573" s="62"/>
      <c r="D573" s="63"/>
      <c r="E573" s="64"/>
      <c r="F573" s="65"/>
      <c r="G573" s="62"/>
      <c r="H573" s="66"/>
      <c r="I573" s="67"/>
      <c r="J573" s="67"/>
      <c r="K573" s="34" t="s">
        <v>65</v>
      </c>
      <c r="L573" s="74">
        <v>573</v>
      </c>
      <c r="M5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73" s="69"/>
      <c r="O573" s="76" t="s">
        <v>2239</v>
      </c>
      <c r="P573" s="76">
        <v>43045.442013888889</v>
      </c>
      <c r="Q573" s="76" t="s">
        <v>2461</v>
      </c>
      <c r="R573" s="77" t="s">
        <v>3029</v>
      </c>
      <c r="S573" s="76" t="s">
        <v>3217</v>
      </c>
      <c r="T573" s="76" t="s">
        <v>3267</v>
      </c>
      <c r="U573" s="76">
        <v>43045.442013888889</v>
      </c>
      <c r="V573" s="77" t="s">
        <v>3899</v>
      </c>
      <c r="W573" s="76"/>
      <c r="X573" s="76"/>
      <c r="Y573" s="80" t="s">
        <v>5899</v>
      </c>
      <c r="Z573" s="76"/>
    </row>
    <row r="574" spans="1:26" x14ac:dyDescent="0.25">
      <c r="A574" s="61" t="s">
        <v>626</v>
      </c>
      <c r="B574" s="61" t="s">
        <v>626</v>
      </c>
      <c r="C574" s="62"/>
      <c r="D574" s="63"/>
      <c r="E574" s="64"/>
      <c r="F574" s="65"/>
      <c r="G574" s="62"/>
      <c r="H574" s="66"/>
      <c r="I574" s="67"/>
      <c r="J574" s="67"/>
      <c r="K574" s="34" t="s">
        <v>65</v>
      </c>
      <c r="L574" s="74">
        <v>574</v>
      </c>
      <c r="M5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74" s="69"/>
      <c r="O574" s="76" t="s">
        <v>177</v>
      </c>
      <c r="P574" s="76">
        <v>43045.441018518519</v>
      </c>
      <c r="Q574" s="76" t="s">
        <v>2462</v>
      </c>
      <c r="R574" s="76"/>
      <c r="S574" s="76"/>
      <c r="T574" s="76" t="s">
        <v>3261</v>
      </c>
      <c r="U574" s="76">
        <v>43045.441018518519</v>
      </c>
      <c r="V574" s="77" t="s">
        <v>3900</v>
      </c>
      <c r="W574" s="76"/>
      <c r="X574" s="76"/>
      <c r="Y574" s="80" t="s">
        <v>5900</v>
      </c>
      <c r="Z574" s="76"/>
    </row>
    <row r="575" spans="1:26" x14ac:dyDescent="0.25">
      <c r="A575" s="61" t="s">
        <v>626</v>
      </c>
      <c r="B575" s="61" t="s">
        <v>626</v>
      </c>
      <c r="C575" s="62"/>
      <c r="D575" s="63"/>
      <c r="E575" s="64"/>
      <c r="F575" s="65"/>
      <c r="G575" s="62"/>
      <c r="H575" s="66"/>
      <c r="I575" s="67"/>
      <c r="J575" s="67"/>
      <c r="K575" s="34" t="s">
        <v>65</v>
      </c>
      <c r="L575" s="74">
        <v>575</v>
      </c>
      <c r="M5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75" s="69"/>
      <c r="O575" s="76" t="s">
        <v>177</v>
      </c>
      <c r="P575" s="76">
        <v>43045.442118055558</v>
      </c>
      <c r="Q575" s="76" t="s">
        <v>2463</v>
      </c>
      <c r="R575" s="76"/>
      <c r="S575" s="76"/>
      <c r="T575" s="76" t="s">
        <v>3261</v>
      </c>
      <c r="U575" s="76">
        <v>43045.442118055558</v>
      </c>
      <c r="V575" s="77" t="s">
        <v>3901</v>
      </c>
      <c r="W575" s="76"/>
      <c r="X575" s="76"/>
      <c r="Y575" s="80" t="s">
        <v>5901</v>
      </c>
      <c r="Z575" s="76"/>
    </row>
    <row r="576" spans="1:26" x14ac:dyDescent="0.25">
      <c r="A576" s="61" t="s">
        <v>627</v>
      </c>
      <c r="B576" s="61" t="s">
        <v>2019</v>
      </c>
      <c r="C576" s="62"/>
      <c r="D576" s="63"/>
      <c r="E576" s="64"/>
      <c r="F576" s="65"/>
      <c r="G576" s="62"/>
      <c r="H576" s="66"/>
      <c r="I576" s="67"/>
      <c r="J576" s="67"/>
      <c r="K576" s="34" t="s">
        <v>65</v>
      </c>
      <c r="L576" s="74">
        <v>576</v>
      </c>
      <c r="M5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76" s="69"/>
      <c r="O576" s="76" t="s">
        <v>2239</v>
      </c>
      <c r="P576" s="76">
        <v>43045.442395833335</v>
      </c>
      <c r="Q576" s="76" t="s">
        <v>2289</v>
      </c>
      <c r="R576" s="77" t="s">
        <v>3033</v>
      </c>
      <c r="S576" s="76" t="s">
        <v>3219</v>
      </c>
      <c r="T576" s="76" t="s">
        <v>3276</v>
      </c>
      <c r="U576" s="76">
        <v>43045.442395833335</v>
      </c>
      <c r="V576" s="77" t="s">
        <v>3902</v>
      </c>
      <c r="W576" s="76"/>
      <c r="X576" s="76"/>
      <c r="Y576" s="80" t="s">
        <v>5902</v>
      </c>
      <c r="Z576" s="76"/>
    </row>
    <row r="577" spans="1:26" x14ac:dyDescent="0.25">
      <c r="A577" s="61" t="s">
        <v>628</v>
      </c>
      <c r="B577" s="61" t="s">
        <v>1990</v>
      </c>
      <c r="C577" s="62"/>
      <c r="D577" s="63"/>
      <c r="E577" s="64"/>
      <c r="F577" s="65"/>
      <c r="G577" s="62"/>
      <c r="H577" s="66"/>
      <c r="I577" s="67"/>
      <c r="J577" s="67"/>
      <c r="K577" s="34" t="s">
        <v>65</v>
      </c>
      <c r="L577" s="74">
        <v>577</v>
      </c>
      <c r="M5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77" s="69"/>
      <c r="O577" s="76" t="s">
        <v>2239</v>
      </c>
      <c r="P577" s="76">
        <v>43045.442777777775</v>
      </c>
      <c r="Q577" s="76" t="s">
        <v>2248</v>
      </c>
      <c r="R577" s="76"/>
      <c r="S577" s="76"/>
      <c r="T577" s="76" t="s">
        <v>3261</v>
      </c>
      <c r="U577" s="76">
        <v>43045.442777777775</v>
      </c>
      <c r="V577" s="77" t="s">
        <v>3903</v>
      </c>
      <c r="W577" s="76"/>
      <c r="X577" s="76"/>
      <c r="Y577" s="80" t="s">
        <v>5903</v>
      </c>
      <c r="Z577" s="76"/>
    </row>
    <row r="578" spans="1:26" x14ac:dyDescent="0.25">
      <c r="A578" s="61" t="s">
        <v>629</v>
      </c>
      <c r="B578" s="61" t="s">
        <v>2019</v>
      </c>
      <c r="C578" s="62"/>
      <c r="D578" s="63"/>
      <c r="E578" s="64"/>
      <c r="F578" s="65"/>
      <c r="G578" s="62"/>
      <c r="H578" s="66"/>
      <c r="I578" s="67"/>
      <c r="J578" s="67"/>
      <c r="K578" s="34" t="s">
        <v>65</v>
      </c>
      <c r="L578" s="74">
        <v>578</v>
      </c>
      <c r="M5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78" s="69"/>
      <c r="O578" s="76" t="s">
        <v>2239</v>
      </c>
      <c r="P578" s="76">
        <v>43045.442835648151</v>
      </c>
      <c r="Q578" s="76" t="s">
        <v>2289</v>
      </c>
      <c r="R578" s="77" t="s">
        <v>3033</v>
      </c>
      <c r="S578" s="76" t="s">
        <v>3219</v>
      </c>
      <c r="T578" s="76" t="s">
        <v>3276</v>
      </c>
      <c r="U578" s="76">
        <v>43045.442835648151</v>
      </c>
      <c r="V578" s="77" t="s">
        <v>3904</v>
      </c>
      <c r="W578" s="76"/>
      <c r="X578" s="76"/>
      <c r="Y578" s="80" t="s">
        <v>5904</v>
      </c>
      <c r="Z578" s="76"/>
    </row>
    <row r="579" spans="1:26" x14ac:dyDescent="0.25">
      <c r="A579" s="61" t="s">
        <v>630</v>
      </c>
      <c r="B579" s="61" t="s">
        <v>1991</v>
      </c>
      <c r="C579" s="62"/>
      <c r="D579" s="63"/>
      <c r="E579" s="64"/>
      <c r="F579" s="65"/>
      <c r="G579" s="62"/>
      <c r="H579" s="66"/>
      <c r="I579" s="67"/>
      <c r="J579" s="67"/>
      <c r="K579" s="34" t="s">
        <v>65</v>
      </c>
      <c r="L579" s="74">
        <v>579</v>
      </c>
      <c r="M5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79" s="69"/>
      <c r="O579" s="76" t="s">
        <v>2239</v>
      </c>
      <c r="P579" s="76">
        <v>43045.442847222221</v>
      </c>
      <c r="Q579" s="76" t="s">
        <v>2251</v>
      </c>
      <c r="R579" s="77" t="s">
        <v>3022</v>
      </c>
      <c r="S579" s="76" t="s">
        <v>3213</v>
      </c>
      <c r="T579" s="76" t="s">
        <v>3261</v>
      </c>
      <c r="U579" s="76">
        <v>43045.442847222221</v>
      </c>
      <c r="V579" s="77" t="s">
        <v>3905</v>
      </c>
      <c r="W579" s="76"/>
      <c r="X579" s="76"/>
      <c r="Y579" s="80" t="s">
        <v>5905</v>
      </c>
      <c r="Z579" s="76"/>
    </row>
    <row r="580" spans="1:26" x14ac:dyDescent="0.25">
      <c r="A580" s="61" t="s">
        <v>631</v>
      </c>
      <c r="B580" s="61" t="s">
        <v>1988</v>
      </c>
      <c r="C580" s="62"/>
      <c r="D580" s="63"/>
      <c r="E580" s="64"/>
      <c r="F580" s="65"/>
      <c r="G580" s="62"/>
      <c r="H580" s="66"/>
      <c r="I580" s="67"/>
      <c r="J580" s="67"/>
      <c r="K580" s="34" t="s">
        <v>65</v>
      </c>
      <c r="L580" s="74">
        <v>580</v>
      </c>
      <c r="M5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80" s="69"/>
      <c r="O580" s="76" t="s">
        <v>2239</v>
      </c>
      <c r="P580" s="76">
        <v>43045.442893518521</v>
      </c>
      <c r="Q580" s="76" t="s">
        <v>2244</v>
      </c>
      <c r="R580" s="77" t="s">
        <v>3019</v>
      </c>
      <c r="S580" s="76" t="s">
        <v>3212</v>
      </c>
      <c r="T580" s="76" t="s">
        <v>3261</v>
      </c>
      <c r="U580" s="76">
        <v>43045.442893518521</v>
      </c>
      <c r="V580" s="77" t="s">
        <v>3906</v>
      </c>
      <c r="W580" s="76"/>
      <c r="X580" s="76"/>
      <c r="Y580" s="80" t="s">
        <v>5906</v>
      </c>
      <c r="Z580" s="76"/>
    </row>
    <row r="581" spans="1:26" x14ac:dyDescent="0.25">
      <c r="A581" s="61" t="s">
        <v>632</v>
      </c>
      <c r="B581" s="61" t="s">
        <v>1998</v>
      </c>
      <c r="C581" s="62"/>
      <c r="D581" s="63"/>
      <c r="E581" s="64"/>
      <c r="F581" s="65"/>
      <c r="G581" s="62"/>
      <c r="H581" s="66"/>
      <c r="I581" s="67"/>
      <c r="J581" s="67"/>
      <c r="K581" s="34" t="s">
        <v>65</v>
      </c>
      <c r="L581" s="74">
        <v>581</v>
      </c>
      <c r="M5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81" s="69"/>
      <c r="O581" s="76" t="s">
        <v>2239</v>
      </c>
      <c r="P581" s="76">
        <v>43045.443020833336</v>
      </c>
      <c r="Q581" s="76" t="s">
        <v>2261</v>
      </c>
      <c r="R581" s="76"/>
      <c r="S581" s="76"/>
      <c r="T581" s="76"/>
      <c r="U581" s="76">
        <v>43045.443020833336</v>
      </c>
      <c r="V581" s="77" t="s">
        <v>3907</v>
      </c>
      <c r="W581" s="76"/>
      <c r="X581" s="76"/>
      <c r="Y581" s="80" t="s">
        <v>5907</v>
      </c>
      <c r="Z581" s="76"/>
    </row>
    <row r="582" spans="1:26" x14ac:dyDescent="0.25">
      <c r="A582" s="61" t="s">
        <v>633</v>
      </c>
      <c r="B582" s="61" t="s">
        <v>1991</v>
      </c>
      <c r="C582" s="62"/>
      <c r="D582" s="63"/>
      <c r="E582" s="64"/>
      <c r="F582" s="65"/>
      <c r="G582" s="62"/>
      <c r="H582" s="66"/>
      <c r="I582" s="67"/>
      <c r="J582" s="67"/>
      <c r="K582" s="34" t="s">
        <v>65</v>
      </c>
      <c r="L582" s="74">
        <v>582</v>
      </c>
      <c r="M5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82" s="69"/>
      <c r="O582" s="76" t="s">
        <v>2239</v>
      </c>
      <c r="P582" s="76">
        <v>43045.443055555559</v>
      </c>
      <c r="Q582" s="76" t="s">
        <v>2249</v>
      </c>
      <c r="R582" s="77" t="s">
        <v>3020</v>
      </c>
      <c r="S582" s="76" t="s">
        <v>3213</v>
      </c>
      <c r="T582" s="76" t="s">
        <v>3261</v>
      </c>
      <c r="U582" s="76">
        <v>43045.443055555559</v>
      </c>
      <c r="V582" s="77" t="s">
        <v>3908</v>
      </c>
      <c r="W582" s="76"/>
      <c r="X582" s="76"/>
      <c r="Y582" s="80" t="s">
        <v>5908</v>
      </c>
      <c r="Z582" s="76"/>
    </row>
    <row r="583" spans="1:26" x14ac:dyDescent="0.25">
      <c r="A583" s="61" t="s">
        <v>634</v>
      </c>
      <c r="B583" s="61" t="s">
        <v>634</v>
      </c>
      <c r="C583" s="62"/>
      <c r="D583" s="63"/>
      <c r="E583" s="64"/>
      <c r="F583" s="65"/>
      <c r="G583" s="62"/>
      <c r="H583" s="66"/>
      <c r="I583" s="67"/>
      <c r="J583" s="67"/>
      <c r="K583" s="34" t="s">
        <v>65</v>
      </c>
      <c r="L583" s="74">
        <v>583</v>
      </c>
      <c r="M5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83" s="69"/>
      <c r="O583" s="76" t="s">
        <v>177</v>
      </c>
      <c r="P583" s="76">
        <v>43045.443252314813</v>
      </c>
      <c r="Q583" s="76" t="s">
        <v>2464</v>
      </c>
      <c r="R583" s="76"/>
      <c r="S583" s="76"/>
      <c r="T583" s="76" t="s">
        <v>3317</v>
      </c>
      <c r="U583" s="76">
        <v>43045.443252314813</v>
      </c>
      <c r="V583" s="77" t="s">
        <v>3909</v>
      </c>
      <c r="W583" s="76"/>
      <c r="X583" s="76"/>
      <c r="Y583" s="80" t="s">
        <v>5909</v>
      </c>
      <c r="Z583" s="76"/>
    </row>
    <row r="584" spans="1:26" x14ac:dyDescent="0.25">
      <c r="A584" s="61" t="s">
        <v>635</v>
      </c>
      <c r="B584" s="61" t="s">
        <v>1991</v>
      </c>
      <c r="C584" s="62"/>
      <c r="D584" s="63"/>
      <c r="E584" s="64"/>
      <c r="F584" s="65"/>
      <c r="G584" s="62"/>
      <c r="H584" s="66"/>
      <c r="I584" s="67"/>
      <c r="J584" s="67"/>
      <c r="K584" s="34" t="s">
        <v>65</v>
      </c>
      <c r="L584" s="74">
        <v>584</v>
      </c>
      <c r="M5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84" s="69"/>
      <c r="O584" s="76" t="s">
        <v>2239</v>
      </c>
      <c r="P584" s="76">
        <v>43045.443483796298</v>
      </c>
      <c r="Q584" s="76" t="s">
        <v>2251</v>
      </c>
      <c r="R584" s="77" t="s">
        <v>3022</v>
      </c>
      <c r="S584" s="76" t="s">
        <v>3213</v>
      </c>
      <c r="T584" s="76" t="s">
        <v>3261</v>
      </c>
      <c r="U584" s="76">
        <v>43045.443483796298</v>
      </c>
      <c r="V584" s="77" t="s">
        <v>3910</v>
      </c>
      <c r="W584" s="76"/>
      <c r="X584" s="76"/>
      <c r="Y584" s="80" t="s">
        <v>5910</v>
      </c>
      <c r="Z584" s="76"/>
    </row>
    <row r="585" spans="1:26" x14ac:dyDescent="0.25">
      <c r="A585" s="61" t="s">
        <v>636</v>
      </c>
      <c r="B585" s="61" t="s">
        <v>1991</v>
      </c>
      <c r="C585" s="62"/>
      <c r="D585" s="63"/>
      <c r="E585" s="64"/>
      <c r="F585" s="65"/>
      <c r="G585" s="62"/>
      <c r="H585" s="66"/>
      <c r="I585" s="67"/>
      <c r="J585" s="67"/>
      <c r="K585" s="34" t="s">
        <v>65</v>
      </c>
      <c r="L585" s="74">
        <v>585</v>
      </c>
      <c r="M5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85" s="69"/>
      <c r="O585" s="76" t="s">
        <v>2239</v>
      </c>
      <c r="P585" s="76">
        <v>43045.443506944444</v>
      </c>
      <c r="Q585" s="76" t="s">
        <v>2251</v>
      </c>
      <c r="R585" s="77" t="s">
        <v>3022</v>
      </c>
      <c r="S585" s="76" t="s">
        <v>3213</v>
      </c>
      <c r="T585" s="76" t="s">
        <v>3261</v>
      </c>
      <c r="U585" s="76">
        <v>43045.443506944444</v>
      </c>
      <c r="V585" s="77" t="s">
        <v>3911</v>
      </c>
      <c r="W585" s="76"/>
      <c r="X585" s="76"/>
      <c r="Y585" s="80" t="s">
        <v>5911</v>
      </c>
      <c r="Z585" s="76"/>
    </row>
    <row r="586" spans="1:26" x14ac:dyDescent="0.25">
      <c r="A586" s="61" t="s">
        <v>637</v>
      </c>
      <c r="B586" s="61" t="s">
        <v>2045</v>
      </c>
      <c r="C586" s="62"/>
      <c r="D586" s="63"/>
      <c r="E586" s="64"/>
      <c r="F586" s="65"/>
      <c r="G586" s="62"/>
      <c r="H586" s="66"/>
      <c r="I586" s="67"/>
      <c r="J586" s="67"/>
      <c r="K586" s="34" t="s">
        <v>65</v>
      </c>
      <c r="L586" s="74">
        <v>586</v>
      </c>
      <c r="M5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86" s="69"/>
      <c r="O586" s="76" t="s">
        <v>2239</v>
      </c>
      <c r="P586" s="76">
        <v>43045.443622685183</v>
      </c>
      <c r="Q586" s="76" t="s">
        <v>2349</v>
      </c>
      <c r="R586" s="76"/>
      <c r="S586" s="76"/>
      <c r="T586" s="76"/>
      <c r="U586" s="76">
        <v>43045.443622685183</v>
      </c>
      <c r="V586" s="77" t="s">
        <v>3912</v>
      </c>
      <c r="W586" s="76"/>
      <c r="X586" s="76"/>
      <c r="Y586" s="80" t="s">
        <v>5912</v>
      </c>
      <c r="Z586" s="76"/>
    </row>
    <row r="587" spans="1:26" x14ac:dyDescent="0.25">
      <c r="A587" s="61" t="s">
        <v>638</v>
      </c>
      <c r="B587" s="61" t="s">
        <v>2033</v>
      </c>
      <c r="C587" s="62"/>
      <c r="D587" s="63"/>
      <c r="E587" s="64"/>
      <c r="F587" s="65"/>
      <c r="G587" s="62"/>
      <c r="H587" s="66"/>
      <c r="I587" s="67"/>
      <c r="J587" s="67"/>
      <c r="K587" s="34" t="s">
        <v>65</v>
      </c>
      <c r="L587" s="74">
        <v>587</v>
      </c>
      <c r="M5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87" s="69"/>
      <c r="O587" s="76" t="s">
        <v>2239</v>
      </c>
      <c r="P587" s="76">
        <v>43045.443645833337</v>
      </c>
      <c r="Q587" s="76" t="s">
        <v>2365</v>
      </c>
      <c r="R587" s="76"/>
      <c r="S587" s="76"/>
      <c r="T587" s="76" t="s">
        <v>3261</v>
      </c>
      <c r="U587" s="76">
        <v>43045.443645833337</v>
      </c>
      <c r="V587" s="77" t="s">
        <v>3913</v>
      </c>
      <c r="W587" s="76"/>
      <c r="X587" s="76"/>
      <c r="Y587" s="80" t="s">
        <v>5913</v>
      </c>
      <c r="Z587" s="76"/>
    </row>
    <row r="588" spans="1:26" x14ac:dyDescent="0.25">
      <c r="A588" s="61" t="s">
        <v>639</v>
      </c>
      <c r="B588" s="61" t="s">
        <v>639</v>
      </c>
      <c r="C588" s="62"/>
      <c r="D588" s="63"/>
      <c r="E588" s="64"/>
      <c r="F588" s="65"/>
      <c r="G588" s="62"/>
      <c r="H588" s="66"/>
      <c r="I588" s="67"/>
      <c r="J588" s="67"/>
      <c r="K588" s="34" t="s">
        <v>65</v>
      </c>
      <c r="L588" s="74">
        <v>588</v>
      </c>
      <c r="M5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88" s="69"/>
      <c r="O588" s="76" t="s">
        <v>177</v>
      </c>
      <c r="P588" s="76">
        <v>43045.443749999999</v>
      </c>
      <c r="Q588" s="76" t="s">
        <v>2465</v>
      </c>
      <c r="R588" s="77" t="s">
        <v>3077</v>
      </c>
      <c r="S588" s="76" t="s">
        <v>3228</v>
      </c>
      <c r="T588" s="76" t="s">
        <v>3261</v>
      </c>
      <c r="U588" s="76">
        <v>43045.443749999999</v>
      </c>
      <c r="V588" s="77" t="s">
        <v>3914</v>
      </c>
      <c r="W588" s="76"/>
      <c r="X588" s="76"/>
      <c r="Y588" s="80" t="s">
        <v>5914</v>
      </c>
      <c r="Z588" s="76"/>
    </row>
    <row r="589" spans="1:26" x14ac:dyDescent="0.25">
      <c r="A589" s="61" t="s">
        <v>640</v>
      </c>
      <c r="B589" s="61" t="s">
        <v>2102</v>
      </c>
      <c r="C589" s="62"/>
      <c r="D589" s="63"/>
      <c r="E589" s="64"/>
      <c r="F589" s="65"/>
      <c r="G589" s="62"/>
      <c r="H589" s="66"/>
      <c r="I589" s="67"/>
      <c r="J589" s="67"/>
      <c r="K589" s="34" t="s">
        <v>65</v>
      </c>
      <c r="L589" s="74">
        <v>589</v>
      </c>
      <c r="M5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89" s="69"/>
      <c r="O589" s="76" t="s">
        <v>2239</v>
      </c>
      <c r="P589" s="76">
        <v>43045.443773148145</v>
      </c>
      <c r="Q589" s="76" t="s">
        <v>2466</v>
      </c>
      <c r="R589" s="77" t="s">
        <v>3078</v>
      </c>
      <c r="S589" s="76" t="s">
        <v>3215</v>
      </c>
      <c r="T589" s="76" t="s">
        <v>3318</v>
      </c>
      <c r="U589" s="76">
        <v>43045.443773148145</v>
      </c>
      <c r="V589" s="77" t="s">
        <v>3915</v>
      </c>
      <c r="W589" s="76"/>
      <c r="X589" s="76"/>
      <c r="Y589" s="80" t="s">
        <v>5915</v>
      </c>
      <c r="Z589" s="76"/>
    </row>
    <row r="590" spans="1:26" x14ac:dyDescent="0.25">
      <c r="A590" s="61" t="s">
        <v>641</v>
      </c>
      <c r="B590" s="61" t="s">
        <v>2006</v>
      </c>
      <c r="C590" s="62"/>
      <c r="D590" s="63"/>
      <c r="E590" s="64"/>
      <c r="F590" s="65"/>
      <c r="G590" s="62"/>
      <c r="H590" s="66"/>
      <c r="I590" s="67"/>
      <c r="J590" s="67"/>
      <c r="K590" s="34" t="s">
        <v>65</v>
      </c>
      <c r="L590" s="74">
        <v>590</v>
      </c>
      <c r="M5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90" s="69"/>
      <c r="O590" s="76" t="s">
        <v>2239</v>
      </c>
      <c r="P590" s="76">
        <v>43045.440266203703</v>
      </c>
      <c r="Q590" s="76" t="s">
        <v>2273</v>
      </c>
      <c r="R590" s="76"/>
      <c r="S590" s="76"/>
      <c r="T590" s="76" t="s">
        <v>3272</v>
      </c>
      <c r="U590" s="76">
        <v>43045.440266203703</v>
      </c>
      <c r="V590" s="77" t="s">
        <v>3916</v>
      </c>
      <c r="W590" s="76"/>
      <c r="X590" s="76"/>
      <c r="Y590" s="80" t="s">
        <v>5916</v>
      </c>
      <c r="Z590" s="76"/>
    </row>
    <row r="591" spans="1:26" x14ac:dyDescent="0.25">
      <c r="A591" s="61" t="s">
        <v>641</v>
      </c>
      <c r="B591" s="61" t="s">
        <v>2037</v>
      </c>
      <c r="C591" s="62"/>
      <c r="D591" s="63"/>
      <c r="E591" s="64"/>
      <c r="F591" s="65"/>
      <c r="G591" s="62"/>
      <c r="H591" s="66"/>
      <c r="I591" s="67"/>
      <c r="J591" s="67"/>
      <c r="K591" s="34" t="s">
        <v>65</v>
      </c>
      <c r="L591" s="74">
        <v>591</v>
      </c>
      <c r="M5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91" s="69"/>
      <c r="O591" s="76" t="s">
        <v>2239</v>
      </c>
      <c r="P591" s="76">
        <v>43045.443807870368</v>
      </c>
      <c r="Q591" s="76" t="s">
        <v>2322</v>
      </c>
      <c r="R591" s="76"/>
      <c r="S591" s="76"/>
      <c r="T591" s="76" t="s">
        <v>3281</v>
      </c>
      <c r="U591" s="76">
        <v>43045.443807870368</v>
      </c>
      <c r="V591" s="77" t="s">
        <v>3917</v>
      </c>
      <c r="W591" s="76"/>
      <c r="X591" s="76"/>
      <c r="Y591" s="80" t="s">
        <v>5917</v>
      </c>
      <c r="Z591" s="76"/>
    </row>
    <row r="592" spans="1:26" x14ac:dyDescent="0.25">
      <c r="A592" s="61" t="s">
        <v>641</v>
      </c>
      <c r="B592" s="61" t="s">
        <v>2032</v>
      </c>
      <c r="C592" s="62"/>
      <c r="D592" s="63"/>
      <c r="E592" s="64"/>
      <c r="F592" s="65"/>
      <c r="G592" s="62"/>
      <c r="H592" s="66"/>
      <c r="I592" s="67"/>
      <c r="J592" s="67"/>
      <c r="K592" s="34" t="s">
        <v>65</v>
      </c>
      <c r="L592" s="74">
        <v>592</v>
      </c>
      <c r="M5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92" s="69"/>
      <c r="O592" s="76" t="s">
        <v>2239</v>
      </c>
      <c r="P592" s="76">
        <v>43045.443807870368</v>
      </c>
      <c r="Q592" s="76" t="s">
        <v>2322</v>
      </c>
      <c r="R592" s="76"/>
      <c r="S592" s="76"/>
      <c r="T592" s="76" t="s">
        <v>3281</v>
      </c>
      <c r="U592" s="76">
        <v>43045.443807870368</v>
      </c>
      <c r="V592" s="77" t="s">
        <v>3917</v>
      </c>
      <c r="W592" s="76"/>
      <c r="X592" s="76"/>
      <c r="Y592" s="80" t="s">
        <v>5917</v>
      </c>
      <c r="Z592" s="76"/>
    </row>
    <row r="593" spans="1:26" x14ac:dyDescent="0.25">
      <c r="A593" s="61" t="s">
        <v>641</v>
      </c>
      <c r="B593" s="61" t="s">
        <v>2038</v>
      </c>
      <c r="C593" s="62"/>
      <c r="D593" s="63"/>
      <c r="E593" s="64"/>
      <c r="F593" s="65"/>
      <c r="G593" s="62"/>
      <c r="H593" s="66"/>
      <c r="I593" s="67"/>
      <c r="J593" s="67"/>
      <c r="K593" s="34" t="s">
        <v>65</v>
      </c>
      <c r="L593" s="74">
        <v>593</v>
      </c>
      <c r="M5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93" s="69"/>
      <c r="O593" s="76" t="s">
        <v>2239</v>
      </c>
      <c r="P593" s="76">
        <v>43045.443807870368</v>
      </c>
      <c r="Q593" s="76" t="s">
        <v>2322</v>
      </c>
      <c r="R593" s="76"/>
      <c r="S593" s="76"/>
      <c r="T593" s="76" t="s">
        <v>3281</v>
      </c>
      <c r="U593" s="76">
        <v>43045.443807870368</v>
      </c>
      <c r="V593" s="77" t="s">
        <v>3917</v>
      </c>
      <c r="W593" s="76"/>
      <c r="X593" s="76"/>
      <c r="Y593" s="80" t="s">
        <v>5917</v>
      </c>
      <c r="Z593" s="76"/>
    </row>
    <row r="594" spans="1:26" x14ac:dyDescent="0.25">
      <c r="A594" s="61" t="s">
        <v>642</v>
      </c>
      <c r="B594" s="61" t="s">
        <v>1987</v>
      </c>
      <c r="C594" s="62"/>
      <c r="D594" s="63"/>
      <c r="E594" s="64"/>
      <c r="F594" s="65"/>
      <c r="G594" s="62"/>
      <c r="H594" s="66"/>
      <c r="I594" s="67"/>
      <c r="J594" s="67"/>
      <c r="K594" s="34" t="s">
        <v>65</v>
      </c>
      <c r="L594" s="74">
        <v>594</v>
      </c>
      <c r="M5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94" s="69"/>
      <c r="O594" s="76" t="s">
        <v>2239</v>
      </c>
      <c r="P594" s="76">
        <v>43045.443703703706</v>
      </c>
      <c r="Q594" s="76" t="s">
        <v>2467</v>
      </c>
      <c r="R594" s="76"/>
      <c r="S594" s="76"/>
      <c r="T594" s="76" t="s">
        <v>3261</v>
      </c>
      <c r="U594" s="76">
        <v>43045.443703703706</v>
      </c>
      <c r="V594" s="77" t="s">
        <v>3918</v>
      </c>
      <c r="W594" s="76"/>
      <c r="X594" s="76"/>
      <c r="Y594" s="80" t="s">
        <v>5918</v>
      </c>
      <c r="Z594" s="76"/>
    </row>
    <row r="595" spans="1:26" x14ac:dyDescent="0.25">
      <c r="A595" s="61" t="s">
        <v>642</v>
      </c>
      <c r="B595" s="61" t="s">
        <v>1987</v>
      </c>
      <c r="C595" s="62"/>
      <c r="D595" s="63"/>
      <c r="E595" s="64"/>
      <c r="F595" s="65"/>
      <c r="G595" s="62"/>
      <c r="H595" s="66"/>
      <c r="I595" s="67"/>
      <c r="J595" s="67"/>
      <c r="K595" s="34" t="s">
        <v>65</v>
      </c>
      <c r="L595" s="74">
        <v>595</v>
      </c>
      <c r="M5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95" s="69"/>
      <c r="O595" s="76" t="s">
        <v>2239</v>
      </c>
      <c r="P595" s="76">
        <v>43045.443831018521</v>
      </c>
      <c r="Q595" s="76" t="s">
        <v>2468</v>
      </c>
      <c r="R595" s="76"/>
      <c r="S595" s="76"/>
      <c r="T595" s="76" t="s">
        <v>3319</v>
      </c>
      <c r="U595" s="76">
        <v>43045.443831018521</v>
      </c>
      <c r="V595" s="77" t="s">
        <v>3919</v>
      </c>
      <c r="W595" s="76"/>
      <c r="X595" s="76"/>
      <c r="Y595" s="80" t="s">
        <v>5919</v>
      </c>
      <c r="Z595" s="76"/>
    </row>
    <row r="596" spans="1:26" x14ac:dyDescent="0.25">
      <c r="A596" s="61" t="s">
        <v>643</v>
      </c>
      <c r="B596" s="61" t="s">
        <v>643</v>
      </c>
      <c r="C596" s="62"/>
      <c r="D596" s="63"/>
      <c r="E596" s="64"/>
      <c r="F596" s="65"/>
      <c r="G596" s="62"/>
      <c r="H596" s="66"/>
      <c r="I596" s="67"/>
      <c r="J596" s="67"/>
      <c r="K596" s="34" t="s">
        <v>65</v>
      </c>
      <c r="L596" s="74">
        <v>596</v>
      </c>
      <c r="M5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96" s="69"/>
      <c r="O596" s="76" t="s">
        <v>177</v>
      </c>
      <c r="P596" s="76">
        <v>43045.443912037037</v>
      </c>
      <c r="Q596" s="76" t="s">
        <v>2469</v>
      </c>
      <c r="R596" s="76"/>
      <c r="S596" s="76"/>
      <c r="T596" s="76"/>
      <c r="U596" s="76">
        <v>43045.443912037037</v>
      </c>
      <c r="V596" s="77" t="s">
        <v>3920</v>
      </c>
      <c r="W596" s="76"/>
      <c r="X596" s="76"/>
      <c r="Y596" s="80" t="s">
        <v>5920</v>
      </c>
      <c r="Z596" s="76"/>
    </row>
    <row r="597" spans="1:26" x14ac:dyDescent="0.25">
      <c r="A597" s="61" t="s">
        <v>644</v>
      </c>
      <c r="B597" s="61" t="s">
        <v>2071</v>
      </c>
      <c r="C597" s="62"/>
      <c r="D597" s="63"/>
      <c r="E597" s="64"/>
      <c r="F597" s="65"/>
      <c r="G597" s="62"/>
      <c r="H597" s="66"/>
      <c r="I597" s="67"/>
      <c r="J597" s="67"/>
      <c r="K597" s="34" t="s">
        <v>65</v>
      </c>
      <c r="L597" s="74">
        <v>597</v>
      </c>
      <c r="M5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97" s="69"/>
      <c r="O597" s="76" t="s">
        <v>2239</v>
      </c>
      <c r="P597" s="76">
        <v>43045.444120370368</v>
      </c>
      <c r="Q597" s="76" t="s">
        <v>2413</v>
      </c>
      <c r="R597" s="76"/>
      <c r="S597" s="76"/>
      <c r="T597" s="76"/>
      <c r="U597" s="76">
        <v>43045.444120370368</v>
      </c>
      <c r="V597" s="77" t="s">
        <v>3921</v>
      </c>
      <c r="W597" s="76"/>
      <c r="X597" s="76"/>
      <c r="Y597" s="80" t="s">
        <v>5921</v>
      </c>
      <c r="Z597" s="76"/>
    </row>
    <row r="598" spans="1:26" x14ac:dyDescent="0.25">
      <c r="A598" s="61" t="s">
        <v>645</v>
      </c>
      <c r="B598" s="61" t="s">
        <v>645</v>
      </c>
      <c r="C598" s="62"/>
      <c r="D598" s="63"/>
      <c r="E598" s="64"/>
      <c r="F598" s="65"/>
      <c r="G598" s="62"/>
      <c r="H598" s="66"/>
      <c r="I598" s="67"/>
      <c r="J598" s="67"/>
      <c r="K598" s="34" t="s">
        <v>65</v>
      </c>
      <c r="L598" s="74">
        <v>598</v>
      </c>
      <c r="M5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98" s="69"/>
      <c r="O598" s="76" t="s">
        <v>177</v>
      </c>
      <c r="P598" s="76">
        <v>43045.444189814814</v>
      </c>
      <c r="Q598" s="76" t="s">
        <v>2470</v>
      </c>
      <c r="R598" s="77" t="s">
        <v>3079</v>
      </c>
      <c r="S598" s="76" t="s">
        <v>3229</v>
      </c>
      <c r="T598" s="76"/>
      <c r="U598" s="76">
        <v>43045.444189814814</v>
      </c>
      <c r="V598" s="77" t="s">
        <v>3922</v>
      </c>
      <c r="W598" s="76"/>
      <c r="X598" s="76"/>
      <c r="Y598" s="80" t="s">
        <v>5922</v>
      </c>
      <c r="Z598" s="76"/>
    </row>
    <row r="599" spans="1:26" x14ac:dyDescent="0.25">
      <c r="A599" s="61" t="s">
        <v>646</v>
      </c>
      <c r="B599" s="61" t="s">
        <v>2033</v>
      </c>
      <c r="C599" s="62"/>
      <c r="D599" s="63"/>
      <c r="E599" s="64"/>
      <c r="F599" s="65"/>
      <c r="G599" s="62"/>
      <c r="H599" s="66"/>
      <c r="I599" s="67"/>
      <c r="J599" s="67"/>
      <c r="K599" s="34" t="s">
        <v>65</v>
      </c>
      <c r="L599" s="74">
        <v>599</v>
      </c>
      <c r="M5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599" s="69"/>
      <c r="O599" s="76" t="s">
        <v>2239</v>
      </c>
      <c r="P599" s="76">
        <v>43045.444444444445</v>
      </c>
      <c r="Q599" s="76" t="s">
        <v>2316</v>
      </c>
      <c r="R599" s="76"/>
      <c r="S599" s="76"/>
      <c r="T599" s="76" t="s">
        <v>3261</v>
      </c>
      <c r="U599" s="76">
        <v>43045.444444444445</v>
      </c>
      <c r="V599" s="77" t="s">
        <v>3923</v>
      </c>
      <c r="W599" s="76"/>
      <c r="X599" s="76"/>
      <c r="Y599" s="80" t="s">
        <v>5923</v>
      </c>
      <c r="Z599" s="76"/>
    </row>
    <row r="600" spans="1:26" x14ac:dyDescent="0.25">
      <c r="A600" s="61" t="s">
        <v>647</v>
      </c>
      <c r="B600" s="61" t="s">
        <v>1991</v>
      </c>
      <c r="C600" s="62"/>
      <c r="D600" s="63"/>
      <c r="E600" s="64"/>
      <c r="F600" s="65"/>
      <c r="G600" s="62"/>
      <c r="H600" s="66"/>
      <c r="I600" s="67"/>
      <c r="J600" s="67"/>
      <c r="K600" s="34" t="s">
        <v>65</v>
      </c>
      <c r="L600" s="74">
        <v>600</v>
      </c>
      <c r="M6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00" s="69"/>
      <c r="O600" s="76" t="s">
        <v>2239</v>
      </c>
      <c r="P600" s="76">
        <v>43045.444479166668</v>
      </c>
      <c r="Q600" s="76" t="s">
        <v>2251</v>
      </c>
      <c r="R600" s="77" t="s">
        <v>3022</v>
      </c>
      <c r="S600" s="76" t="s">
        <v>3213</v>
      </c>
      <c r="T600" s="76" t="s">
        <v>3261</v>
      </c>
      <c r="U600" s="76">
        <v>43045.444479166668</v>
      </c>
      <c r="V600" s="77" t="s">
        <v>3924</v>
      </c>
      <c r="W600" s="76"/>
      <c r="X600" s="76"/>
      <c r="Y600" s="80" t="s">
        <v>5924</v>
      </c>
      <c r="Z600" s="76"/>
    </row>
    <row r="601" spans="1:26" x14ac:dyDescent="0.25">
      <c r="A601" s="61" t="s">
        <v>648</v>
      </c>
      <c r="B601" s="61" t="s">
        <v>2019</v>
      </c>
      <c r="C601" s="62"/>
      <c r="D601" s="63"/>
      <c r="E601" s="64"/>
      <c r="F601" s="65"/>
      <c r="G601" s="62"/>
      <c r="H601" s="66"/>
      <c r="I601" s="67"/>
      <c r="J601" s="67"/>
      <c r="K601" s="34" t="s">
        <v>65</v>
      </c>
      <c r="L601" s="74">
        <v>601</v>
      </c>
      <c r="M6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01" s="69"/>
      <c r="O601" s="76" t="s">
        <v>2239</v>
      </c>
      <c r="P601" s="76">
        <v>43045.444502314815</v>
      </c>
      <c r="Q601" s="76" t="s">
        <v>2289</v>
      </c>
      <c r="R601" s="77" t="s">
        <v>3033</v>
      </c>
      <c r="S601" s="76" t="s">
        <v>3219</v>
      </c>
      <c r="T601" s="76" t="s">
        <v>3276</v>
      </c>
      <c r="U601" s="76">
        <v>43045.444502314815</v>
      </c>
      <c r="V601" s="77" t="s">
        <v>3925</v>
      </c>
      <c r="W601" s="76"/>
      <c r="X601" s="76"/>
      <c r="Y601" s="80" t="s">
        <v>5925</v>
      </c>
      <c r="Z601" s="76"/>
    </row>
    <row r="602" spans="1:26" x14ac:dyDescent="0.25">
      <c r="A602" s="61" t="s">
        <v>649</v>
      </c>
      <c r="B602" s="61" t="s">
        <v>1988</v>
      </c>
      <c r="C602" s="62"/>
      <c r="D602" s="63"/>
      <c r="E602" s="64"/>
      <c r="F602" s="65"/>
      <c r="G602" s="62"/>
      <c r="H602" s="66"/>
      <c r="I602" s="67"/>
      <c r="J602" s="67"/>
      <c r="K602" s="34" t="s">
        <v>65</v>
      </c>
      <c r="L602" s="74">
        <v>602</v>
      </c>
      <c r="M6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02" s="69"/>
      <c r="O602" s="76" t="s">
        <v>2239</v>
      </c>
      <c r="P602" s="76">
        <v>43045.444513888891</v>
      </c>
      <c r="Q602" s="76" t="s">
        <v>2244</v>
      </c>
      <c r="R602" s="77" t="s">
        <v>3019</v>
      </c>
      <c r="S602" s="76" t="s">
        <v>3212</v>
      </c>
      <c r="T602" s="76" t="s">
        <v>3261</v>
      </c>
      <c r="U602" s="76">
        <v>43045.444513888891</v>
      </c>
      <c r="V602" s="77" t="s">
        <v>3926</v>
      </c>
      <c r="W602" s="76"/>
      <c r="X602" s="76"/>
      <c r="Y602" s="80" t="s">
        <v>5926</v>
      </c>
      <c r="Z602" s="76"/>
    </row>
    <row r="603" spans="1:26" x14ac:dyDescent="0.25">
      <c r="A603" s="61" t="s">
        <v>650</v>
      </c>
      <c r="B603" s="61" t="s">
        <v>1987</v>
      </c>
      <c r="C603" s="62"/>
      <c r="D603" s="63"/>
      <c r="E603" s="64"/>
      <c r="F603" s="65"/>
      <c r="G603" s="62"/>
      <c r="H603" s="66"/>
      <c r="I603" s="67"/>
      <c r="J603" s="67"/>
      <c r="K603" s="34" t="s">
        <v>65</v>
      </c>
      <c r="L603" s="74">
        <v>603</v>
      </c>
      <c r="M6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03" s="69"/>
      <c r="O603" s="76" t="s">
        <v>2239</v>
      </c>
      <c r="P603" s="76">
        <v>43045.444594907407</v>
      </c>
      <c r="Q603" s="76" t="s">
        <v>2384</v>
      </c>
      <c r="R603" s="77" t="s">
        <v>3056</v>
      </c>
      <c r="S603" s="76" t="s">
        <v>3215</v>
      </c>
      <c r="T603" s="76" t="s">
        <v>3261</v>
      </c>
      <c r="U603" s="76">
        <v>43045.444594907407</v>
      </c>
      <c r="V603" s="77" t="s">
        <v>3927</v>
      </c>
      <c r="W603" s="76"/>
      <c r="X603" s="76"/>
      <c r="Y603" s="80" t="s">
        <v>5927</v>
      </c>
      <c r="Z603" s="76"/>
    </row>
    <row r="604" spans="1:26" x14ac:dyDescent="0.25">
      <c r="A604" s="61" t="s">
        <v>651</v>
      </c>
      <c r="B604" s="61" t="s">
        <v>1988</v>
      </c>
      <c r="C604" s="62"/>
      <c r="D604" s="63"/>
      <c r="E604" s="64"/>
      <c r="F604" s="65"/>
      <c r="G604" s="62"/>
      <c r="H604" s="66"/>
      <c r="I604" s="67"/>
      <c r="J604" s="67"/>
      <c r="K604" s="34" t="s">
        <v>65</v>
      </c>
      <c r="L604" s="74">
        <v>604</v>
      </c>
      <c r="M6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04" s="69"/>
      <c r="O604" s="76" t="s">
        <v>2239</v>
      </c>
      <c r="P604" s="76">
        <v>43045.444641203707</v>
      </c>
      <c r="Q604" s="76" t="s">
        <v>2244</v>
      </c>
      <c r="R604" s="77" t="s">
        <v>3019</v>
      </c>
      <c r="S604" s="76" t="s">
        <v>3212</v>
      </c>
      <c r="T604" s="76" t="s">
        <v>3261</v>
      </c>
      <c r="U604" s="76">
        <v>43045.444641203707</v>
      </c>
      <c r="V604" s="77" t="s">
        <v>3928</v>
      </c>
      <c r="W604" s="76"/>
      <c r="X604" s="76"/>
      <c r="Y604" s="80" t="s">
        <v>5928</v>
      </c>
      <c r="Z604" s="76"/>
    </row>
    <row r="605" spans="1:26" x14ac:dyDescent="0.25">
      <c r="A605" s="61" t="s">
        <v>652</v>
      </c>
      <c r="B605" s="61" t="s">
        <v>1993</v>
      </c>
      <c r="C605" s="62"/>
      <c r="D605" s="63"/>
      <c r="E605" s="64"/>
      <c r="F605" s="65"/>
      <c r="G605" s="62"/>
      <c r="H605" s="66"/>
      <c r="I605" s="67"/>
      <c r="J605" s="67"/>
      <c r="K605" s="34" t="s">
        <v>65</v>
      </c>
      <c r="L605" s="74">
        <v>605</v>
      </c>
      <c r="M6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05" s="69"/>
      <c r="O605" s="76" t="s">
        <v>2239</v>
      </c>
      <c r="P605" s="76">
        <v>43045.444641203707</v>
      </c>
      <c r="Q605" s="76" t="s">
        <v>2256</v>
      </c>
      <c r="R605" s="76"/>
      <c r="S605" s="76"/>
      <c r="T605" s="76" t="s">
        <v>3268</v>
      </c>
      <c r="U605" s="76">
        <v>43045.444641203707</v>
      </c>
      <c r="V605" s="77" t="s">
        <v>3929</v>
      </c>
      <c r="W605" s="76"/>
      <c r="X605" s="76"/>
      <c r="Y605" s="80" t="s">
        <v>5929</v>
      </c>
      <c r="Z605" s="76"/>
    </row>
    <row r="606" spans="1:26" x14ac:dyDescent="0.25">
      <c r="A606" s="61" t="s">
        <v>653</v>
      </c>
      <c r="B606" s="61" t="s">
        <v>653</v>
      </c>
      <c r="C606" s="62"/>
      <c r="D606" s="63"/>
      <c r="E606" s="64"/>
      <c r="F606" s="65"/>
      <c r="G606" s="62"/>
      <c r="H606" s="66"/>
      <c r="I606" s="67"/>
      <c r="J606" s="67"/>
      <c r="K606" s="34" t="s">
        <v>65</v>
      </c>
      <c r="L606" s="74">
        <v>606</v>
      </c>
      <c r="M6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06" s="69"/>
      <c r="O606" s="76" t="s">
        <v>177</v>
      </c>
      <c r="P606" s="76">
        <v>43045.444895833331</v>
      </c>
      <c r="Q606" s="76" t="s">
        <v>2471</v>
      </c>
      <c r="R606" s="76"/>
      <c r="S606" s="76"/>
      <c r="T606" s="76" t="s">
        <v>3261</v>
      </c>
      <c r="U606" s="76">
        <v>43045.444895833331</v>
      </c>
      <c r="V606" s="77" t="s">
        <v>3930</v>
      </c>
      <c r="W606" s="76"/>
      <c r="X606" s="76"/>
      <c r="Y606" s="80" t="s">
        <v>5930</v>
      </c>
      <c r="Z606" s="76"/>
    </row>
    <row r="607" spans="1:26" x14ac:dyDescent="0.25">
      <c r="A607" s="61" t="s">
        <v>654</v>
      </c>
      <c r="B607" s="61" t="s">
        <v>2047</v>
      </c>
      <c r="C607" s="62"/>
      <c r="D607" s="63"/>
      <c r="E607" s="64"/>
      <c r="F607" s="65"/>
      <c r="G607" s="62"/>
      <c r="H607" s="66"/>
      <c r="I607" s="67"/>
      <c r="J607" s="67"/>
      <c r="K607" s="34" t="s">
        <v>65</v>
      </c>
      <c r="L607" s="74">
        <v>607</v>
      </c>
      <c r="M6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07" s="69"/>
      <c r="O607" s="76" t="s">
        <v>2239</v>
      </c>
      <c r="P607" s="76">
        <v>43045.438298611109</v>
      </c>
      <c r="Q607" s="76" t="s">
        <v>2472</v>
      </c>
      <c r="R607" s="77" t="s">
        <v>3072</v>
      </c>
      <c r="S607" s="76" t="s">
        <v>3214</v>
      </c>
      <c r="T607" s="76" t="s">
        <v>3261</v>
      </c>
      <c r="U607" s="76">
        <v>43045.438298611109</v>
      </c>
      <c r="V607" s="77" t="s">
        <v>3931</v>
      </c>
      <c r="W607" s="76"/>
      <c r="X607" s="76"/>
      <c r="Y607" s="80" t="s">
        <v>5931</v>
      </c>
      <c r="Z607" s="76"/>
    </row>
    <row r="608" spans="1:26" x14ac:dyDescent="0.25">
      <c r="A608" s="61" t="s">
        <v>655</v>
      </c>
      <c r="B608" s="61" t="s">
        <v>654</v>
      </c>
      <c r="C608" s="62"/>
      <c r="D608" s="63"/>
      <c r="E608" s="64"/>
      <c r="F608" s="65"/>
      <c r="G608" s="62"/>
      <c r="H608" s="66"/>
      <c r="I608" s="67"/>
      <c r="J608" s="67"/>
      <c r="K608" s="34" t="s">
        <v>65</v>
      </c>
      <c r="L608" s="74">
        <v>608</v>
      </c>
      <c r="M6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08" s="69"/>
      <c r="O608" s="76" t="s">
        <v>2239</v>
      </c>
      <c r="P608" s="76">
        <v>43045.444976851853</v>
      </c>
      <c r="Q608" s="76" t="s">
        <v>2445</v>
      </c>
      <c r="R608" s="77" t="s">
        <v>3072</v>
      </c>
      <c r="S608" s="76" t="s">
        <v>3214</v>
      </c>
      <c r="T608" s="76" t="s">
        <v>3261</v>
      </c>
      <c r="U608" s="76">
        <v>43045.444976851853</v>
      </c>
      <c r="V608" s="77" t="s">
        <v>3932</v>
      </c>
      <c r="W608" s="76"/>
      <c r="X608" s="76"/>
      <c r="Y608" s="80" t="s">
        <v>5932</v>
      </c>
      <c r="Z608" s="76"/>
    </row>
    <row r="609" spans="1:26" x14ac:dyDescent="0.25">
      <c r="A609" s="61" t="s">
        <v>655</v>
      </c>
      <c r="B609" s="61" t="s">
        <v>782</v>
      </c>
      <c r="C609" s="62"/>
      <c r="D609" s="63"/>
      <c r="E609" s="64"/>
      <c r="F609" s="65"/>
      <c r="G609" s="62"/>
      <c r="H609" s="66"/>
      <c r="I609" s="67"/>
      <c r="J609" s="67"/>
      <c r="K609" s="34" t="s">
        <v>65</v>
      </c>
      <c r="L609" s="74">
        <v>609</v>
      </c>
      <c r="M6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09" s="69"/>
      <c r="O609" s="76" t="s">
        <v>2239</v>
      </c>
      <c r="P609" s="76">
        <v>43045.444756944446</v>
      </c>
      <c r="Q609" s="76" t="s">
        <v>2473</v>
      </c>
      <c r="R609" s="76"/>
      <c r="S609" s="76"/>
      <c r="T609" s="76" t="s">
        <v>3261</v>
      </c>
      <c r="U609" s="76">
        <v>43045.444756944446</v>
      </c>
      <c r="V609" s="77" t="s">
        <v>3933</v>
      </c>
      <c r="W609" s="76"/>
      <c r="X609" s="76"/>
      <c r="Y609" s="80" t="s">
        <v>5933</v>
      </c>
      <c r="Z609" s="76"/>
    </row>
    <row r="610" spans="1:26" x14ac:dyDescent="0.25">
      <c r="A610" s="61" t="s">
        <v>655</v>
      </c>
      <c r="B610" s="61" t="s">
        <v>2047</v>
      </c>
      <c r="C610" s="62"/>
      <c r="D610" s="63"/>
      <c r="E610" s="64"/>
      <c r="F610" s="65"/>
      <c r="G610" s="62"/>
      <c r="H610" s="66"/>
      <c r="I610" s="67"/>
      <c r="J610" s="67"/>
      <c r="K610" s="34" t="s">
        <v>65</v>
      </c>
      <c r="L610" s="74">
        <v>610</v>
      </c>
      <c r="M6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10" s="69"/>
      <c r="O610" s="76" t="s">
        <v>2239</v>
      </c>
      <c r="P610" s="76">
        <v>43045.444976851853</v>
      </c>
      <c r="Q610" s="76" t="s">
        <v>2445</v>
      </c>
      <c r="R610" s="77" t="s">
        <v>3072</v>
      </c>
      <c r="S610" s="76" t="s">
        <v>3214</v>
      </c>
      <c r="T610" s="76" t="s">
        <v>3261</v>
      </c>
      <c r="U610" s="76">
        <v>43045.444976851853</v>
      </c>
      <c r="V610" s="77" t="s">
        <v>3932</v>
      </c>
      <c r="W610" s="76"/>
      <c r="X610" s="76"/>
      <c r="Y610" s="80" t="s">
        <v>5932</v>
      </c>
      <c r="Z610" s="76"/>
    </row>
    <row r="611" spans="1:26" x14ac:dyDescent="0.25">
      <c r="A611" s="61" t="s">
        <v>656</v>
      </c>
      <c r="B611" s="61" t="s">
        <v>1988</v>
      </c>
      <c r="C611" s="62"/>
      <c r="D611" s="63"/>
      <c r="E611" s="64"/>
      <c r="F611" s="65"/>
      <c r="G611" s="62"/>
      <c r="H611" s="66"/>
      <c r="I611" s="67"/>
      <c r="J611" s="67"/>
      <c r="K611" s="34" t="s">
        <v>65</v>
      </c>
      <c r="L611" s="74">
        <v>611</v>
      </c>
      <c r="M6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11" s="69"/>
      <c r="O611" s="76" t="s">
        <v>2239</v>
      </c>
      <c r="P611" s="76">
        <v>43045.445</v>
      </c>
      <c r="Q611" s="76" t="s">
        <v>2244</v>
      </c>
      <c r="R611" s="77" t="s">
        <v>3019</v>
      </c>
      <c r="S611" s="76" t="s">
        <v>3212</v>
      </c>
      <c r="T611" s="76" t="s">
        <v>3261</v>
      </c>
      <c r="U611" s="76">
        <v>43045.445</v>
      </c>
      <c r="V611" s="77" t="s">
        <v>3934</v>
      </c>
      <c r="W611" s="76"/>
      <c r="X611" s="76"/>
      <c r="Y611" s="80" t="s">
        <v>5934</v>
      </c>
      <c r="Z611" s="76"/>
    </row>
    <row r="612" spans="1:26" x14ac:dyDescent="0.25">
      <c r="A612" s="61" t="s">
        <v>657</v>
      </c>
      <c r="B612" s="61" t="s">
        <v>1993</v>
      </c>
      <c r="C612" s="62"/>
      <c r="D612" s="63"/>
      <c r="E612" s="64"/>
      <c r="F612" s="65"/>
      <c r="G612" s="62"/>
      <c r="H612" s="66"/>
      <c r="I612" s="67"/>
      <c r="J612" s="67"/>
      <c r="K612" s="34" t="s">
        <v>65</v>
      </c>
      <c r="L612" s="74">
        <v>612</v>
      </c>
      <c r="M6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12" s="69"/>
      <c r="O612" s="76" t="s">
        <v>2239</v>
      </c>
      <c r="P612" s="76">
        <v>43045.445023148146</v>
      </c>
      <c r="Q612" s="76" t="s">
        <v>2256</v>
      </c>
      <c r="R612" s="76"/>
      <c r="S612" s="76"/>
      <c r="T612" s="76" t="s">
        <v>3268</v>
      </c>
      <c r="U612" s="76">
        <v>43045.445023148146</v>
      </c>
      <c r="V612" s="77" t="s">
        <v>3935</v>
      </c>
      <c r="W612" s="76"/>
      <c r="X612" s="76"/>
      <c r="Y612" s="80" t="s">
        <v>5935</v>
      </c>
      <c r="Z612" s="76"/>
    </row>
    <row r="613" spans="1:26" x14ac:dyDescent="0.25">
      <c r="A613" s="61" t="s">
        <v>658</v>
      </c>
      <c r="B613" s="61" t="s">
        <v>2019</v>
      </c>
      <c r="C613" s="62"/>
      <c r="D613" s="63"/>
      <c r="E613" s="64"/>
      <c r="F613" s="65"/>
      <c r="G613" s="62"/>
      <c r="H613" s="66"/>
      <c r="I613" s="67"/>
      <c r="J613" s="67"/>
      <c r="K613" s="34" t="s">
        <v>65</v>
      </c>
      <c r="L613" s="74">
        <v>613</v>
      </c>
      <c r="M6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13" s="69"/>
      <c r="O613" s="76" t="s">
        <v>2239</v>
      </c>
      <c r="P613" s="76">
        <v>43045.445081018515</v>
      </c>
      <c r="Q613" s="76" t="s">
        <v>2289</v>
      </c>
      <c r="R613" s="77" t="s">
        <v>3033</v>
      </c>
      <c r="S613" s="76" t="s">
        <v>3219</v>
      </c>
      <c r="T613" s="76" t="s">
        <v>3276</v>
      </c>
      <c r="U613" s="76">
        <v>43045.445081018515</v>
      </c>
      <c r="V613" s="77" t="s">
        <v>3936</v>
      </c>
      <c r="W613" s="76"/>
      <c r="X613" s="76"/>
      <c r="Y613" s="80" t="s">
        <v>5936</v>
      </c>
      <c r="Z613" s="76"/>
    </row>
    <row r="614" spans="1:26" x14ac:dyDescent="0.25">
      <c r="A614" s="61" t="s">
        <v>659</v>
      </c>
      <c r="B614" s="61" t="s">
        <v>1722</v>
      </c>
      <c r="C614" s="62"/>
      <c r="D614" s="63"/>
      <c r="E614" s="64"/>
      <c r="F614" s="65"/>
      <c r="G614" s="62"/>
      <c r="H614" s="66"/>
      <c r="I614" s="67"/>
      <c r="J614" s="67"/>
      <c r="K614" s="34" t="s">
        <v>65</v>
      </c>
      <c r="L614" s="74">
        <v>614</v>
      </c>
      <c r="M6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14" s="69"/>
      <c r="O614" s="76" t="s">
        <v>2239</v>
      </c>
      <c r="P614" s="76">
        <v>43045.445173611108</v>
      </c>
      <c r="Q614" s="76" t="s">
        <v>2474</v>
      </c>
      <c r="R614" s="77" t="s">
        <v>3080</v>
      </c>
      <c r="S614" s="76" t="s">
        <v>3229</v>
      </c>
      <c r="T614" s="76"/>
      <c r="U614" s="76">
        <v>43045.445173611108</v>
      </c>
      <c r="V614" s="77" t="s">
        <v>3937</v>
      </c>
      <c r="W614" s="76"/>
      <c r="X614" s="76"/>
      <c r="Y614" s="80" t="s">
        <v>5937</v>
      </c>
      <c r="Z614" s="76"/>
    </row>
    <row r="615" spans="1:26" x14ac:dyDescent="0.25">
      <c r="A615" s="61" t="s">
        <v>660</v>
      </c>
      <c r="B615" s="61" t="s">
        <v>1998</v>
      </c>
      <c r="C615" s="62"/>
      <c r="D615" s="63"/>
      <c r="E615" s="64"/>
      <c r="F615" s="65"/>
      <c r="G615" s="62"/>
      <c r="H615" s="66"/>
      <c r="I615" s="67"/>
      <c r="J615" s="67"/>
      <c r="K615" s="34" t="s">
        <v>65</v>
      </c>
      <c r="L615" s="74">
        <v>615</v>
      </c>
      <c r="M6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15" s="69"/>
      <c r="O615" s="76" t="s">
        <v>2239</v>
      </c>
      <c r="P615" s="76">
        <v>43045.445219907408</v>
      </c>
      <c r="Q615" s="76" t="s">
        <v>2261</v>
      </c>
      <c r="R615" s="76"/>
      <c r="S615" s="76"/>
      <c r="T615" s="76"/>
      <c r="U615" s="76">
        <v>43045.445219907408</v>
      </c>
      <c r="V615" s="77" t="s">
        <v>3938</v>
      </c>
      <c r="W615" s="76"/>
      <c r="X615" s="76"/>
      <c r="Y615" s="80" t="s">
        <v>5938</v>
      </c>
      <c r="Z615" s="76"/>
    </row>
    <row r="616" spans="1:26" x14ac:dyDescent="0.25">
      <c r="A616" s="61" t="s">
        <v>661</v>
      </c>
      <c r="B616" s="61" t="s">
        <v>2057</v>
      </c>
      <c r="C616" s="62"/>
      <c r="D616" s="63"/>
      <c r="E616" s="64"/>
      <c r="F616" s="65"/>
      <c r="G616" s="62"/>
      <c r="H616" s="66"/>
      <c r="I616" s="67"/>
      <c r="J616" s="67"/>
      <c r="K616" s="34" t="s">
        <v>65</v>
      </c>
      <c r="L616" s="74">
        <v>616</v>
      </c>
      <c r="M6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16" s="69"/>
      <c r="O616" s="76" t="s">
        <v>2239</v>
      </c>
      <c r="P616" s="76">
        <v>43045.445243055554</v>
      </c>
      <c r="Q616" s="76" t="s">
        <v>2371</v>
      </c>
      <c r="R616" s="76"/>
      <c r="S616" s="76"/>
      <c r="T616" s="76" t="s">
        <v>3261</v>
      </c>
      <c r="U616" s="76">
        <v>43045.445243055554</v>
      </c>
      <c r="V616" s="77" t="s">
        <v>3939</v>
      </c>
      <c r="W616" s="76"/>
      <c r="X616" s="76"/>
      <c r="Y616" s="80" t="s">
        <v>5939</v>
      </c>
      <c r="Z616" s="76"/>
    </row>
    <row r="617" spans="1:26" x14ac:dyDescent="0.25">
      <c r="A617" s="61" t="s">
        <v>662</v>
      </c>
      <c r="B617" s="61" t="s">
        <v>2021</v>
      </c>
      <c r="C617" s="62"/>
      <c r="D617" s="63"/>
      <c r="E617" s="64"/>
      <c r="F617" s="65"/>
      <c r="G617" s="62"/>
      <c r="H617" s="66"/>
      <c r="I617" s="67"/>
      <c r="J617" s="67"/>
      <c r="K617" s="34" t="s">
        <v>65</v>
      </c>
      <c r="L617" s="74">
        <v>617</v>
      </c>
      <c r="M6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17" s="69"/>
      <c r="O617" s="76" t="s">
        <v>2239</v>
      </c>
      <c r="P617" s="76">
        <v>43045.445532407408</v>
      </c>
      <c r="Q617" s="76" t="s">
        <v>2291</v>
      </c>
      <c r="R617" s="76"/>
      <c r="S617" s="76"/>
      <c r="T617" s="76" t="s">
        <v>3261</v>
      </c>
      <c r="U617" s="76">
        <v>43045.445532407408</v>
      </c>
      <c r="V617" s="77" t="s">
        <v>3940</v>
      </c>
      <c r="W617" s="76"/>
      <c r="X617" s="76"/>
      <c r="Y617" s="80" t="s">
        <v>5940</v>
      </c>
      <c r="Z617" s="76"/>
    </row>
    <row r="618" spans="1:26" x14ac:dyDescent="0.25">
      <c r="A618" s="61" t="s">
        <v>663</v>
      </c>
      <c r="B618" s="61" t="s">
        <v>864</v>
      </c>
      <c r="C618" s="62"/>
      <c r="D618" s="63"/>
      <c r="E618" s="64"/>
      <c r="F618" s="65"/>
      <c r="G618" s="62"/>
      <c r="H618" s="66"/>
      <c r="I618" s="67"/>
      <c r="J618" s="67"/>
      <c r="K618" s="34" t="s">
        <v>65</v>
      </c>
      <c r="L618" s="74">
        <v>618</v>
      </c>
      <c r="M6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18" s="69"/>
      <c r="O618" s="76" t="s">
        <v>2239</v>
      </c>
      <c r="P618" s="76">
        <v>43045.4455787037</v>
      </c>
      <c r="Q618" s="76" t="s">
        <v>2475</v>
      </c>
      <c r="R618" s="77" t="s">
        <v>3081</v>
      </c>
      <c r="S618" s="76" t="s">
        <v>3218</v>
      </c>
      <c r="T618" s="76"/>
      <c r="U618" s="76">
        <v>43045.4455787037</v>
      </c>
      <c r="V618" s="77" t="s">
        <v>3941</v>
      </c>
      <c r="W618" s="76"/>
      <c r="X618" s="76"/>
      <c r="Y618" s="80" t="s">
        <v>5941</v>
      </c>
      <c r="Z618" s="76"/>
    </row>
    <row r="619" spans="1:26" x14ac:dyDescent="0.25">
      <c r="A619" s="61" t="s">
        <v>663</v>
      </c>
      <c r="B619" s="61" t="s">
        <v>862</v>
      </c>
      <c r="C619" s="62"/>
      <c r="D619" s="63"/>
      <c r="E619" s="64"/>
      <c r="F619" s="65"/>
      <c r="G619" s="62"/>
      <c r="H619" s="66"/>
      <c r="I619" s="67"/>
      <c r="J619" s="67"/>
      <c r="K619" s="34" t="s">
        <v>65</v>
      </c>
      <c r="L619" s="74">
        <v>619</v>
      </c>
      <c r="M6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19" s="69"/>
      <c r="O619" s="76" t="s">
        <v>2239</v>
      </c>
      <c r="P619" s="76">
        <v>43045.4455787037</v>
      </c>
      <c r="Q619" s="76" t="s">
        <v>2475</v>
      </c>
      <c r="R619" s="77" t="s">
        <v>3081</v>
      </c>
      <c r="S619" s="76" t="s">
        <v>3218</v>
      </c>
      <c r="T619" s="76"/>
      <c r="U619" s="76">
        <v>43045.4455787037</v>
      </c>
      <c r="V619" s="77" t="s">
        <v>3941</v>
      </c>
      <c r="W619" s="76"/>
      <c r="X619" s="76"/>
      <c r="Y619" s="80" t="s">
        <v>5941</v>
      </c>
      <c r="Z619" s="76"/>
    </row>
    <row r="620" spans="1:26" x14ac:dyDescent="0.25">
      <c r="A620" s="61" t="s">
        <v>664</v>
      </c>
      <c r="B620" s="61" t="s">
        <v>2007</v>
      </c>
      <c r="C620" s="62"/>
      <c r="D620" s="63"/>
      <c r="E620" s="64"/>
      <c r="F620" s="65"/>
      <c r="G620" s="62"/>
      <c r="H620" s="66"/>
      <c r="I620" s="67"/>
      <c r="J620" s="67"/>
      <c r="K620" s="34" t="s">
        <v>65</v>
      </c>
      <c r="L620" s="74">
        <v>620</v>
      </c>
      <c r="M6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20" s="69"/>
      <c r="O620" s="76" t="s">
        <v>2239</v>
      </c>
      <c r="P620" s="76">
        <v>43045.445625</v>
      </c>
      <c r="Q620" s="76" t="s">
        <v>2476</v>
      </c>
      <c r="R620" s="77" t="s">
        <v>3028</v>
      </c>
      <c r="S620" s="76" t="s">
        <v>3215</v>
      </c>
      <c r="T620" s="76" t="s">
        <v>3273</v>
      </c>
      <c r="U620" s="76">
        <v>43045.445625</v>
      </c>
      <c r="V620" s="77" t="s">
        <v>3942</v>
      </c>
      <c r="W620" s="76"/>
      <c r="X620" s="76"/>
      <c r="Y620" s="80" t="s">
        <v>5942</v>
      </c>
      <c r="Z620" s="76"/>
    </row>
    <row r="621" spans="1:26" x14ac:dyDescent="0.25">
      <c r="A621" s="61" t="s">
        <v>665</v>
      </c>
      <c r="B621" s="61" t="s">
        <v>2084</v>
      </c>
      <c r="C621" s="62"/>
      <c r="D621" s="63"/>
      <c r="E621" s="64"/>
      <c r="F621" s="65"/>
      <c r="G621" s="62"/>
      <c r="H621" s="66"/>
      <c r="I621" s="67"/>
      <c r="J621" s="67"/>
      <c r="K621" s="34" t="s">
        <v>65</v>
      </c>
      <c r="L621" s="74">
        <v>621</v>
      </c>
      <c r="M6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21" s="69"/>
      <c r="O621" s="76" t="s">
        <v>2239</v>
      </c>
      <c r="P621" s="76">
        <v>43045.445844907408</v>
      </c>
      <c r="Q621" s="76" t="s">
        <v>2426</v>
      </c>
      <c r="R621" s="76"/>
      <c r="S621" s="76"/>
      <c r="T621" s="76" t="s">
        <v>3261</v>
      </c>
      <c r="U621" s="76">
        <v>43045.445844907408</v>
      </c>
      <c r="V621" s="77" t="s">
        <v>3943</v>
      </c>
      <c r="W621" s="76"/>
      <c r="X621" s="76"/>
      <c r="Y621" s="80" t="s">
        <v>5943</v>
      </c>
      <c r="Z621" s="76"/>
    </row>
    <row r="622" spans="1:26" x14ac:dyDescent="0.25">
      <c r="A622" s="61" t="s">
        <v>666</v>
      </c>
      <c r="B622" s="61" t="s">
        <v>666</v>
      </c>
      <c r="C622" s="62"/>
      <c r="D622" s="63"/>
      <c r="E622" s="64"/>
      <c r="F622" s="65"/>
      <c r="G622" s="62"/>
      <c r="H622" s="66"/>
      <c r="I622" s="67"/>
      <c r="J622" s="67"/>
      <c r="K622" s="34" t="s">
        <v>65</v>
      </c>
      <c r="L622" s="74">
        <v>622</v>
      </c>
      <c r="M6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22" s="69"/>
      <c r="O622" s="76" t="s">
        <v>177</v>
      </c>
      <c r="P622" s="76">
        <v>43045.445868055554</v>
      </c>
      <c r="Q622" s="76" t="s">
        <v>2477</v>
      </c>
      <c r="R622" s="77" t="s">
        <v>3082</v>
      </c>
      <c r="S622" s="76" t="s">
        <v>3229</v>
      </c>
      <c r="T622" s="76"/>
      <c r="U622" s="76">
        <v>43045.445868055554</v>
      </c>
      <c r="V622" s="77" t="s">
        <v>3944</v>
      </c>
      <c r="W622" s="76"/>
      <c r="X622" s="76"/>
      <c r="Y622" s="80" t="s">
        <v>5944</v>
      </c>
      <c r="Z622" s="76"/>
    </row>
    <row r="623" spans="1:26" x14ac:dyDescent="0.25">
      <c r="A623" s="61" t="s">
        <v>667</v>
      </c>
      <c r="B623" s="61" t="s">
        <v>667</v>
      </c>
      <c r="C623" s="62"/>
      <c r="D623" s="63"/>
      <c r="E623" s="64"/>
      <c r="F623" s="65"/>
      <c r="G623" s="62"/>
      <c r="H623" s="66"/>
      <c r="I623" s="67"/>
      <c r="J623" s="67"/>
      <c r="K623" s="34" t="s">
        <v>65</v>
      </c>
      <c r="L623" s="74">
        <v>623</v>
      </c>
      <c r="M6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23" s="69"/>
      <c r="O623" s="76" t="s">
        <v>177</v>
      </c>
      <c r="P623" s="76">
        <v>43045.445925925924</v>
      </c>
      <c r="Q623" s="76" t="s">
        <v>2478</v>
      </c>
      <c r="R623" s="77" t="s">
        <v>3044</v>
      </c>
      <c r="S623" s="76" t="s">
        <v>3215</v>
      </c>
      <c r="T623" s="76" t="s">
        <v>3283</v>
      </c>
      <c r="U623" s="76">
        <v>43045.445925925924</v>
      </c>
      <c r="V623" s="77" t="s">
        <v>3945</v>
      </c>
      <c r="W623" s="76"/>
      <c r="X623" s="76"/>
      <c r="Y623" s="80" t="s">
        <v>5945</v>
      </c>
      <c r="Z623" s="76"/>
    </row>
    <row r="624" spans="1:26" x14ac:dyDescent="0.25">
      <c r="A624" s="61" t="s">
        <v>668</v>
      </c>
      <c r="B624" s="61" t="s">
        <v>668</v>
      </c>
      <c r="C624" s="62"/>
      <c r="D624" s="63"/>
      <c r="E624" s="64"/>
      <c r="F624" s="65"/>
      <c r="G624" s="62"/>
      <c r="H624" s="66"/>
      <c r="I624" s="67"/>
      <c r="J624" s="67"/>
      <c r="K624" s="34" t="s">
        <v>65</v>
      </c>
      <c r="L624" s="74">
        <v>624</v>
      </c>
      <c r="M6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24" s="69"/>
      <c r="O624" s="76" t="s">
        <v>177</v>
      </c>
      <c r="P624" s="76">
        <v>43045.445972222224</v>
      </c>
      <c r="Q624" s="76" t="s">
        <v>2479</v>
      </c>
      <c r="R624" s="76"/>
      <c r="S624" s="76"/>
      <c r="T624" s="76" t="s">
        <v>3320</v>
      </c>
      <c r="U624" s="76">
        <v>43045.445972222224</v>
      </c>
      <c r="V624" s="77" t="s">
        <v>3946</v>
      </c>
      <c r="W624" s="76"/>
      <c r="X624" s="76"/>
      <c r="Y624" s="80" t="s">
        <v>5946</v>
      </c>
      <c r="Z624" s="76"/>
    </row>
    <row r="625" spans="1:26" x14ac:dyDescent="0.25">
      <c r="A625" s="61" t="s">
        <v>669</v>
      </c>
      <c r="B625" s="61" t="s">
        <v>1988</v>
      </c>
      <c r="C625" s="62"/>
      <c r="D625" s="63"/>
      <c r="E625" s="64"/>
      <c r="F625" s="65"/>
      <c r="G625" s="62"/>
      <c r="H625" s="66"/>
      <c r="I625" s="67"/>
      <c r="J625" s="67"/>
      <c r="K625" s="34" t="s">
        <v>65</v>
      </c>
      <c r="L625" s="74">
        <v>625</v>
      </c>
      <c r="M6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25" s="69"/>
      <c r="O625" s="76" t="s">
        <v>2239</v>
      </c>
      <c r="P625" s="76">
        <v>43045.446203703701</v>
      </c>
      <c r="Q625" s="76" t="s">
        <v>2244</v>
      </c>
      <c r="R625" s="77" t="s">
        <v>3019</v>
      </c>
      <c r="S625" s="76" t="s">
        <v>3212</v>
      </c>
      <c r="T625" s="76" t="s">
        <v>3261</v>
      </c>
      <c r="U625" s="76">
        <v>43045.446203703701</v>
      </c>
      <c r="V625" s="77" t="s">
        <v>3947</v>
      </c>
      <c r="W625" s="76"/>
      <c r="X625" s="76"/>
      <c r="Y625" s="80" t="s">
        <v>5947</v>
      </c>
      <c r="Z625" s="76"/>
    </row>
    <row r="626" spans="1:26" x14ac:dyDescent="0.25">
      <c r="A626" s="61" t="s">
        <v>670</v>
      </c>
      <c r="B626" s="61" t="s">
        <v>2012</v>
      </c>
      <c r="C626" s="62"/>
      <c r="D626" s="63"/>
      <c r="E626" s="64"/>
      <c r="F626" s="65"/>
      <c r="G626" s="62"/>
      <c r="H626" s="66"/>
      <c r="I626" s="67"/>
      <c r="J626" s="67"/>
      <c r="K626" s="34" t="s">
        <v>65</v>
      </c>
      <c r="L626" s="74">
        <v>626</v>
      </c>
      <c r="M6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26" s="69"/>
      <c r="O626" s="76" t="s">
        <v>2239</v>
      </c>
      <c r="P626" s="76">
        <v>43045.446342592593</v>
      </c>
      <c r="Q626" s="76" t="s">
        <v>2282</v>
      </c>
      <c r="R626" s="76"/>
      <c r="S626" s="76"/>
      <c r="T626" s="76"/>
      <c r="U626" s="76">
        <v>43045.446342592593</v>
      </c>
      <c r="V626" s="77" t="s">
        <v>3948</v>
      </c>
      <c r="W626" s="76"/>
      <c r="X626" s="76"/>
      <c r="Y626" s="80" t="s">
        <v>5948</v>
      </c>
      <c r="Z626" s="76"/>
    </row>
    <row r="627" spans="1:26" x14ac:dyDescent="0.25">
      <c r="A627" s="61" t="s">
        <v>671</v>
      </c>
      <c r="B627" s="61" t="s">
        <v>2103</v>
      </c>
      <c r="C627" s="62"/>
      <c r="D627" s="63"/>
      <c r="E627" s="64"/>
      <c r="F627" s="65"/>
      <c r="G627" s="62"/>
      <c r="H627" s="66"/>
      <c r="I627" s="67"/>
      <c r="J627" s="67"/>
      <c r="K627" s="34" t="s">
        <v>65</v>
      </c>
      <c r="L627" s="74">
        <v>627</v>
      </c>
      <c r="M6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27" s="69"/>
      <c r="O627" s="76" t="s">
        <v>2239</v>
      </c>
      <c r="P627" s="76">
        <v>43045.44636574074</v>
      </c>
      <c r="Q627" s="76" t="s">
        <v>2480</v>
      </c>
      <c r="R627" s="76"/>
      <c r="S627" s="76"/>
      <c r="T627" s="76" t="s">
        <v>3261</v>
      </c>
      <c r="U627" s="76">
        <v>43045.44636574074</v>
      </c>
      <c r="V627" s="77" t="s">
        <v>3949</v>
      </c>
      <c r="W627" s="76"/>
      <c r="X627" s="76"/>
      <c r="Y627" s="80" t="s">
        <v>5949</v>
      </c>
      <c r="Z627" s="76"/>
    </row>
    <row r="628" spans="1:26" x14ac:dyDescent="0.25">
      <c r="A628" s="61" t="s">
        <v>671</v>
      </c>
      <c r="B628" s="61" t="s">
        <v>2104</v>
      </c>
      <c r="C628" s="62"/>
      <c r="D628" s="63"/>
      <c r="E628" s="64"/>
      <c r="F628" s="65"/>
      <c r="G628" s="62"/>
      <c r="H628" s="66"/>
      <c r="I628" s="67"/>
      <c r="J628" s="67"/>
      <c r="K628" s="34" t="s">
        <v>65</v>
      </c>
      <c r="L628" s="74">
        <v>628</v>
      </c>
      <c r="M6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28" s="69"/>
      <c r="O628" s="76" t="s">
        <v>2239</v>
      </c>
      <c r="P628" s="76">
        <v>43045.44636574074</v>
      </c>
      <c r="Q628" s="76" t="s">
        <v>2480</v>
      </c>
      <c r="R628" s="76"/>
      <c r="S628" s="76"/>
      <c r="T628" s="76" t="s">
        <v>3261</v>
      </c>
      <c r="U628" s="76">
        <v>43045.44636574074</v>
      </c>
      <c r="V628" s="77" t="s">
        <v>3949</v>
      </c>
      <c r="W628" s="76"/>
      <c r="X628" s="76"/>
      <c r="Y628" s="80" t="s">
        <v>5949</v>
      </c>
      <c r="Z628" s="76"/>
    </row>
    <row r="629" spans="1:26" x14ac:dyDescent="0.25">
      <c r="A629" s="61" t="s">
        <v>671</v>
      </c>
      <c r="B629" s="61" t="s">
        <v>2105</v>
      </c>
      <c r="C629" s="62"/>
      <c r="D629" s="63"/>
      <c r="E629" s="64"/>
      <c r="F629" s="65"/>
      <c r="G629" s="62"/>
      <c r="H629" s="66"/>
      <c r="I629" s="67"/>
      <c r="J629" s="67"/>
      <c r="K629" s="34" t="s">
        <v>65</v>
      </c>
      <c r="L629" s="74">
        <v>629</v>
      </c>
      <c r="M6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29" s="69"/>
      <c r="O629" s="76" t="s">
        <v>2239</v>
      </c>
      <c r="P629" s="76">
        <v>43045.44636574074</v>
      </c>
      <c r="Q629" s="76" t="s">
        <v>2480</v>
      </c>
      <c r="R629" s="76"/>
      <c r="S629" s="76"/>
      <c r="T629" s="76" t="s">
        <v>3261</v>
      </c>
      <c r="U629" s="76">
        <v>43045.44636574074</v>
      </c>
      <c r="V629" s="77" t="s">
        <v>3949</v>
      </c>
      <c r="W629" s="76"/>
      <c r="X629" s="76"/>
      <c r="Y629" s="80" t="s">
        <v>5949</v>
      </c>
      <c r="Z629" s="76"/>
    </row>
    <row r="630" spans="1:26" x14ac:dyDescent="0.25">
      <c r="A630" s="61" t="s">
        <v>672</v>
      </c>
      <c r="B630" s="61" t="s">
        <v>2010</v>
      </c>
      <c r="C630" s="62"/>
      <c r="D630" s="63"/>
      <c r="E630" s="64"/>
      <c r="F630" s="65"/>
      <c r="G630" s="62"/>
      <c r="H630" s="66"/>
      <c r="I630" s="67"/>
      <c r="J630" s="67"/>
      <c r="K630" s="34" t="s">
        <v>65</v>
      </c>
      <c r="L630" s="74">
        <v>630</v>
      </c>
      <c r="M6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30" s="69"/>
      <c r="O630" s="76" t="s">
        <v>2239</v>
      </c>
      <c r="P630" s="76">
        <v>43045.446412037039</v>
      </c>
      <c r="Q630" s="76" t="s">
        <v>2481</v>
      </c>
      <c r="R630" s="76"/>
      <c r="S630" s="76"/>
      <c r="T630" s="76" t="s">
        <v>3261</v>
      </c>
      <c r="U630" s="76">
        <v>43045.446412037039</v>
      </c>
      <c r="V630" s="77" t="s">
        <v>3950</v>
      </c>
      <c r="W630" s="76"/>
      <c r="X630" s="76"/>
      <c r="Y630" s="80" t="s">
        <v>5950</v>
      </c>
      <c r="Z630" s="76"/>
    </row>
    <row r="631" spans="1:26" x14ac:dyDescent="0.25">
      <c r="A631" s="61" t="s">
        <v>673</v>
      </c>
      <c r="B631" s="61" t="s">
        <v>2094</v>
      </c>
      <c r="C631" s="62"/>
      <c r="D631" s="63"/>
      <c r="E631" s="64"/>
      <c r="F631" s="65"/>
      <c r="G631" s="62"/>
      <c r="H631" s="66"/>
      <c r="I631" s="67"/>
      <c r="J631" s="67"/>
      <c r="K631" s="34" t="s">
        <v>65</v>
      </c>
      <c r="L631" s="74">
        <v>631</v>
      </c>
      <c r="M6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31" s="69"/>
      <c r="O631" s="76" t="s">
        <v>2239</v>
      </c>
      <c r="P631" s="76">
        <v>43045.446597222224</v>
      </c>
      <c r="Q631" s="76" t="s">
        <v>2451</v>
      </c>
      <c r="R631" s="76"/>
      <c r="S631" s="76"/>
      <c r="T631" s="76" t="s">
        <v>3313</v>
      </c>
      <c r="U631" s="76">
        <v>43045.446597222224</v>
      </c>
      <c r="V631" s="77" t="s">
        <v>3951</v>
      </c>
      <c r="W631" s="76"/>
      <c r="X631" s="76"/>
      <c r="Y631" s="80" t="s">
        <v>5951</v>
      </c>
      <c r="Z631" s="76"/>
    </row>
    <row r="632" spans="1:26" x14ac:dyDescent="0.25">
      <c r="A632" s="61" t="s">
        <v>674</v>
      </c>
      <c r="B632" s="61" t="s">
        <v>1988</v>
      </c>
      <c r="C632" s="62"/>
      <c r="D632" s="63"/>
      <c r="E632" s="64"/>
      <c r="F632" s="65"/>
      <c r="G632" s="62"/>
      <c r="H632" s="66"/>
      <c r="I632" s="67"/>
      <c r="J632" s="67"/>
      <c r="K632" s="34" t="s">
        <v>65</v>
      </c>
      <c r="L632" s="74">
        <v>632</v>
      </c>
      <c r="M6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32" s="69"/>
      <c r="O632" s="76" t="s">
        <v>2239</v>
      </c>
      <c r="P632" s="76">
        <v>43045.446701388886</v>
      </c>
      <c r="Q632" s="76" t="s">
        <v>2244</v>
      </c>
      <c r="R632" s="77" t="s">
        <v>3019</v>
      </c>
      <c r="S632" s="76" t="s">
        <v>3212</v>
      </c>
      <c r="T632" s="76" t="s">
        <v>3261</v>
      </c>
      <c r="U632" s="76">
        <v>43045.446701388886</v>
      </c>
      <c r="V632" s="77" t="s">
        <v>3952</v>
      </c>
      <c r="W632" s="76"/>
      <c r="X632" s="76"/>
      <c r="Y632" s="80" t="s">
        <v>5952</v>
      </c>
      <c r="Z632" s="76"/>
    </row>
    <row r="633" spans="1:26" x14ac:dyDescent="0.25">
      <c r="A633" s="61" t="s">
        <v>675</v>
      </c>
      <c r="B633" s="61" t="s">
        <v>2106</v>
      </c>
      <c r="C633" s="62"/>
      <c r="D633" s="63"/>
      <c r="E633" s="64"/>
      <c r="F633" s="65"/>
      <c r="G633" s="62"/>
      <c r="H633" s="66"/>
      <c r="I633" s="67"/>
      <c r="J633" s="67"/>
      <c r="K633" s="34" t="s">
        <v>65</v>
      </c>
      <c r="L633" s="74">
        <v>633</v>
      </c>
      <c r="M6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33" s="69"/>
      <c r="O633" s="76" t="s">
        <v>2239</v>
      </c>
      <c r="P633" s="76">
        <v>43045.446747685186</v>
      </c>
      <c r="Q633" s="76" t="s">
        <v>2482</v>
      </c>
      <c r="R633" s="77" t="s">
        <v>3083</v>
      </c>
      <c r="S633" s="76" t="s">
        <v>3218</v>
      </c>
      <c r="T633" s="76" t="s">
        <v>3321</v>
      </c>
      <c r="U633" s="76">
        <v>43045.446747685186</v>
      </c>
      <c r="V633" s="77" t="s">
        <v>3953</v>
      </c>
      <c r="W633" s="76"/>
      <c r="X633" s="76"/>
      <c r="Y633" s="80" t="s">
        <v>5953</v>
      </c>
      <c r="Z633" s="76"/>
    </row>
    <row r="634" spans="1:26" x14ac:dyDescent="0.25">
      <c r="A634" s="61" t="s">
        <v>675</v>
      </c>
      <c r="B634" s="61" t="s">
        <v>2107</v>
      </c>
      <c r="C634" s="62"/>
      <c r="D634" s="63"/>
      <c r="E634" s="64"/>
      <c r="F634" s="65"/>
      <c r="G634" s="62"/>
      <c r="H634" s="66"/>
      <c r="I634" s="67"/>
      <c r="J634" s="67"/>
      <c r="K634" s="34" t="s">
        <v>65</v>
      </c>
      <c r="L634" s="74">
        <v>634</v>
      </c>
      <c r="M6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34" s="69"/>
      <c r="O634" s="76" t="s">
        <v>2239</v>
      </c>
      <c r="P634" s="76">
        <v>43045.446747685186</v>
      </c>
      <c r="Q634" s="76" t="s">
        <v>2482</v>
      </c>
      <c r="R634" s="77" t="s">
        <v>3083</v>
      </c>
      <c r="S634" s="76" t="s">
        <v>3218</v>
      </c>
      <c r="T634" s="76" t="s">
        <v>3321</v>
      </c>
      <c r="U634" s="76">
        <v>43045.446747685186</v>
      </c>
      <c r="V634" s="77" t="s">
        <v>3953</v>
      </c>
      <c r="W634" s="76"/>
      <c r="X634" s="76"/>
      <c r="Y634" s="80" t="s">
        <v>5953</v>
      </c>
      <c r="Z634" s="76"/>
    </row>
    <row r="635" spans="1:26" x14ac:dyDescent="0.25">
      <c r="A635" s="61" t="s">
        <v>675</v>
      </c>
      <c r="B635" s="61" t="s">
        <v>881</v>
      </c>
      <c r="C635" s="62"/>
      <c r="D635" s="63"/>
      <c r="E635" s="64"/>
      <c r="F635" s="65"/>
      <c r="G635" s="62"/>
      <c r="H635" s="66"/>
      <c r="I635" s="67"/>
      <c r="J635" s="67"/>
      <c r="K635" s="34" t="s">
        <v>65</v>
      </c>
      <c r="L635" s="74">
        <v>635</v>
      </c>
      <c r="M6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35" s="69"/>
      <c r="O635" s="76" t="s">
        <v>2239</v>
      </c>
      <c r="P635" s="76">
        <v>43045.446747685186</v>
      </c>
      <c r="Q635" s="76" t="s">
        <v>2482</v>
      </c>
      <c r="R635" s="77" t="s">
        <v>3083</v>
      </c>
      <c r="S635" s="76" t="s">
        <v>3218</v>
      </c>
      <c r="T635" s="76" t="s">
        <v>3321</v>
      </c>
      <c r="U635" s="76">
        <v>43045.446747685186</v>
      </c>
      <c r="V635" s="77" t="s">
        <v>3953</v>
      </c>
      <c r="W635" s="76"/>
      <c r="X635" s="76"/>
      <c r="Y635" s="80" t="s">
        <v>5953</v>
      </c>
      <c r="Z635" s="76"/>
    </row>
    <row r="636" spans="1:26" x14ac:dyDescent="0.25">
      <c r="A636" s="61" t="s">
        <v>676</v>
      </c>
      <c r="B636" s="61" t="s">
        <v>1722</v>
      </c>
      <c r="C636" s="62"/>
      <c r="D636" s="63"/>
      <c r="E636" s="64"/>
      <c r="F636" s="65"/>
      <c r="G636" s="62"/>
      <c r="H636" s="66"/>
      <c r="I636" s="67"/>
      <c r="J636" s="67"/>
      <c r="K636" s="34" t="s">
        <v>65</v>
      </c>
      <c r="L636" s="74">
        <v>636</v>
      </c>
      <c r="M6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36" s="69"/>
      <c r="O636" s="76" t="s">
        <v>2239</v>
      </c>
      <c r="P636" s="76">
        <v>43045.446793981479</v>
      </c>
      <c r="Q636" s="76" t="s">
        <v>2474</v>
      </c>
      <c r="R636" s="77" t="s">
        <v>3080</v>
      </c>
      <c r="S636" s="76" t="s">
        <v>3229</v>
      </c>
      <c r="T636" s="76"/>
      <c r="U636" s="76">
        <v>43045.446793981479</v>
      </c>
      <c r="V636" s="77" t="s">
        <v>3954</v>
      </c>
      <c r="W636" s="76"/>
      <c r="X636" s="76"/>
      <c r="Y636" s="80" t="s">
        <v>5954</v>
      </c>
      <c r="Z636" s="76"/>
    </row>
    <row r="637" spans="1:26" x14ac:dyDescent="0.25">
      <c r="A637" s="61" t="s">
        <v>677</v>
      </c>
      <c r="B637" s="61" t="s">
        <v>1988</v>
      </c>
      <c r="C637" s="62"/>
      <c r="D637" s="63"/>
      <c r="E637" s="64"/>
      <c r="F637" s="65"/>
      <c r="G637" s="62"/>
      <c r="H637" s="66"/>
      <c r="I637" s="67"/>
      <c r="J637" s="67"/>
      <c r="K637" s="34" t="s">
        <v>65</v>
      </c>
      <c r="L637" s="74">
        <v>637</v>
      </c>
      <c r="M6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37" s="69"/>
      <c r="O637" s="76" t="s">
        <v>2239</v>
      </c>
      <c r="P637" s="76">
        <v>43045.446805555555</v>
      </c>
      <c r="Q637" s="76" t="s">
        <v>2244</v>
      </c>
      <c r="R637" s="77" t="s">
        <v>3019</v>
      </c>
      <c r="S637" s="76" t="s">
        <v>3212</v>
      </c>
      <c r="T637" s="76" t="s">
        <v>3261</v>
      </c>
      <c r="U637" s="76">
        <v>43045.446805555555</v>
      </c>
      <c r="V637" s="77" t="s">
        <v>3955</v>
      </c>
      <c r="W637" s="76"/>
      <c r="X637" s="76"/>
      <c r="Y637" s="80" t="s">
        <v>5955</v>
      </c>
      <c r="Z637" s="76"/>
    </row>
    <row r="638" spans="1:26" x14ac:dyDescent="0.25">
      <c r="A638" s="61" t="s">
        <v>678</v>
      </c>
      <c r="B638" s="61" t="s">
        <v>1830</v>
      </c>
      <c r="C638" s="62"/>
      <c r="D638" s="63"/>
      <c r="E638" s="64"/>
      <c r="F638" s="65"/>
      <c r="G638" s="62"/>
      <c r="H638" s="66"/>
      <c r="I638" s="67"/>
      <c r="J638" s="67"/>
      <c r="K638" s="34" t="s">
        <v>65</v>
      </c>
      <c r="L638" s="74">
        <v>638</v>
      </c>
      <c r="M6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38" s="69"/>
      <c r="O638" s="76" t="s">
        <v>2239</v>
      </c>
      <c r="P638" s="76">
        <v>43045.446851851855</v>
      </c>
      <c r="Q638" s="76" t="s">
        <v>2419</v>
      </c>
      <c r="R638" s="76"/>
      <c r="S638" s="76"/>
      <c r="T638" s="76" t="s">
        <v>3304</v>
      </c>
      <c r="U638" s="76">
        <v>43045.446851851855</v>
      </c>
      <c r="V638" s="77" t="s">
        <v>3956</v>
      </c>
      <c r="W638" s="76"/>
      <c r="X638" s="76"/>
      <c r="Y638" s="80" t="s">
        <v>5956</v>
      </c>
      <c r="Z638" s="76"/>
    </row>
    <row r="639" spans="1:26" x14ac:dyDescent="0.25">
      <c r="A639" s="61" t="s">
        <v>679</v>
      </c>
      <c r="B639" s="61" t="s">
        <v>679</v>
      </c>
      <c r="C639" s="62"/>
      <c r="D639" s="63"/>
      <c r="E639" s="64"/>
      <c r="F639" s="65"/>
      <c r="G639" s="62"/>
      <c r="H639" s="66"/>
      <c r="I639" s="67"/>
      <c r="J639" s="67"/>
      <c r="K639" s="34" t="s">
        <v>65</v>
      </c>
      <c r="L639" s="74">
        <v>639</v>
      </c>
      <c r="M6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39" s="69"/>
      <c r="O639" s="76" t="s">
        <v>177</v>
      </c>
      <c r="P639" s="76">
        <v>43045.446863425925</v>
      </c>
      <c r="Q639" s="76" t="s">
        <v>2483</v>
      </c>
      <c r="R639" s="76"/>
      <c r="S639" s="76"/>
      <c r="T639" s="76"/>
      <c r="U639" s="76">
        <v>43045.446863425925</v>
      </c>
      <c r="V639" s="77" t="s">
        <v>3957</v>
      </c>
      <c r="W639" s="76"/>
      <c r="X639" s="76"/>
      <c r="Y639" s="80" t="s">
        <v>5957</v>
      </c>
      <c r="Z639" s="76"/>
    </row>
    <row r="640" spans="1:26" x14ac:dyDescent="0.25">
      <c r="A640" s="61" t="s">
        <v>680</v>
      </c>
      <c r="B640" s="61" t="s">
        <v>1988</v>
      </c>
      <c r="C640" s="62"/>
      <c r="D640" s="63"/>
      <c r="E640" s="64"/>
      <c r="F640" s="65"/>
      <c r="G640" s="62"/>
      <c r="H640" s="66"/>
      <c r="I640" s="67"/>
      <c r="J640" s="67"/>
      <c r="K640" s="34" t="s">
        <v>65</v>
      </c>
      <c r="L640" s="74">
        <v>640</v>
      </c>
      <c r="M6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40" s="69"/>
      <c r="O640" s="76" t="s">
        <v>2239</v>
      </c>
      <c r="P640" s="76">
        <v>43045.446932870371</v>
      </c>
      <c r="Q640" s="76" t="s">
        <v>2244</v>
      </c>
      <c r="R640" s="77" t="s">
        <v>3019</v>
      </c>
      <c r="S640" s="76" t="s">
        <v>3212</v>
      </c>
      <c r="T640" s="76" t="s">
        <v>3261</v>
      </c>
      <c r="U640" s="76">
        <v>43045.446932870371</v>
      </c>
      <c r="V640" s="77" t="s">
        <v>3958</v>
      </c>
      <c r="W640" s="76"/>
      <c r="X640" s="76"/>
      <c r="Y640" s="80" t="s">
        <v>5958</v>
      </c>
      <c r="Z640" s="76"/>
    </row>
    <row r="641" spans="1:26" x14ac:dyDescent="0.25">
      <c r="A641" s="61" t="s">
        <v>681</v>
      </c>
      <c r="B641" s="61" t="s">
        <v>2019</v>
      </c>
      <c r="C641" s="62"/>
      <c r="D641" s="63"/>
      <c r="E641" s="64"/>
      <c r="F641" s="65"/>
      <c r="G641" s="62"/>
      <c r="H641" s="66"/>
      <c r="I641" s="67"/>
      <c r="J641" s="67"/>
      <c r="K641" s="34" t="s">
        <v>65</v>
      </c>
      <c r="L641" s="74">
        <v>641</v>
      </c>
      <c r="M6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41" s="69"/>
      <c r="O641" s="76" t="s">
        <v>2239</v>
      </c>
      <c r="P641" s="76">
        <v>43045.446956018517</v>
      </c>
      <c r="Q641" s="76" t="s">
        <v>2289</v>
      </c>
      <c r="R641" s="77" t="s">
        <v>3033</v>
      </c>
      <c r="S641" s="76" t="s">
        <v>3219</v>
      </c>
      <c r="T641" s="76" t="s">
        <v>3276</v>
      </c>
      <c r="U641" s="76">
        <v>43045.446956018517</v>
      </c>
      <c r="V641" s="77" t="s">
        <v>3959</v>
      </c>
      <c r="W641" s="76"/>
      <c r="X641" s="76"/>
      <c r="Y641" s="80" t="s">
        <v>5959</v>
      </c>
      <c r="Z641" s="76"/>
    </row>
    <row r="642" spans="1:26" x14ac:dyDescent="0.25">
      <c r="A642" s="61" t="s">
        <v>682</v>
      </c>
      <c r="B642" s="61" t="s">
        <v>1988</v>
      </c>
      <c r="C642" s="62"/>
      <c r="D642" s="63"/>
      <c r="E642" s="64"/>
      <c r="F642" s="65"/>
      <c r="G642" s="62"/>
      <c r="H642" s="66"/>
      <c r="I642" s="67"/>
      <c r="J642" s="67"/>
      <c r="K642" s="34" t="s">
        <v>65</v>
      </c>
      <c r="L642" s="74">
        <v>642</v>
      </c>
      <c r="M6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42" s="69"/>
      <c r="O642" s="76" t="s">
        <v>2239</v>
      </c>
      <c r="P642" s="76">
        <v>43045.447025462963</v>
      </c>
      <c r="Q642" s="76" t="s">
        <v>2244</v>
      </c>
      <c r="R642" s="77" t="s">
        <v>3019</v>
      </c>
      <c r="S642" s="76" t="s">
        <v>3212</v>
      </c>
      <c r="T642" s="76" t="s">
        <v>3261</v>
      </c>
      <c r="U642" s="76">
        <v>43045.447025462963</v>
      </c>
      <c r="V642" s="77" t="s">
        <v>3960</v>
      </c>
      <c r="W642" s="76"/>
      <c r="X642" s="76"/>
      <c r="Y642" s="80" t="s">
        <v>5960</v>
      </c>
      <c r="Z642" s="76"/>
    </row>
    <row r="643" spans="1:26" x14ac:dyDescent="0.25">
      <c r="A643" s="61" t="s">
        <v>683</v>
      </c>
      <c r="B643" s="61" t="s">
        <v>2019</v>
      </c>
      <c r="C643" s="62"/>
      <c r="D643" s="63"/>
      <c r="E643" s="64"/>
      <c r="F643" s="65"/>
      <c r="G643" s="62"/>
      <c r="H643" s="66"/>
      <c r="I643" s="67"/>
      <c r="J643" s="67"/>
      <c r="K643" s="34" t="s">
        <v>65</v>
      </c>
      <c r="L643" s="74">
        <v>643</v>
      </c>
      <c r="M6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43" s="69"/>
      <c r="O643" s="76" t="s">
        <v>2239</v>
      </c>
      <c r="P643" s="76">
        <v>43045.44703703704</v>
      </c>
      <c r="Q643" s="76" t="s">
        <v>2289</v>
      </c>
      <c r="R643" s="77" t="s">
        <v>3033</v>
      </c>
      <c r="S643" s="76" t="s">
        <v>3219</v>
      </c>
      <c r="T643" s="76" t="s">
        <v>3276</v>
      </c>
      <c r="U643" s="76">
        <v>43045.44703703704</v>
      </c>
      <c r="V643" s="77" t="s">
        <v>3961</v>
      </c>
      <c r="W643" s="76"/>
      <c r="X643" s="76"/>
      <c r="Y643" s="80" t="s">
        <v>5961</v>
      </c>
      <c r="Z643" s="76"/>
    </row>
    <row r="644" spans="1:26" x14ac:dyDescent="0.25">
      <c r="A644" s="61" t="s">
        <v>684</v>
      </c>
      <c r="B644" s="61" t="s">
        <v>1998</v>
      </c>
      <c r="C644" s="62"/>
      <c r="D644" s="63"/>
      <c r="E644" s="64"/>
      <c r="F644" s="65"/>
      <c r="G644" s="62"/>
      <c r="H644" s="66"/>
      <c r="I644" s="67"/>
      <c r="J644" s="67"/>
      <c r="K644" s="34" t="s">
        <v>65</v>
      </c>
      <c r="L644" s="74">
        <v>644</v>
      </c>
      <c r="M6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44" s="69"/>
      <c r="O644" s="76" t="s">
        <v>2239</v>
      </c>
      <c r="P644" s="76">
        <v>43045.447094907409</v>
      </c>
      <c r="Q644" s="76" t="s">
        <v>2261</v>
      </c>
      <c r="R644" s="76"/>
      <c r="S644" s="76"/>
      <c r="T644" s="76"/>
      <c r="U644" s="76">
        <v>43045.447094907409</v>
      </c>
      <c r="V644" s="77" t="s">
        <v>3962</v>
      </c>
      <c r="W644" s="76"/>
      <c r="X644" s="76"/>
      <c r="Y644" s="80" t="s">
        <v>5962</v>
      </c>
      <c r="Z644" s="76"/>
    </row>
    <row r="645" spans="1:26" x14ac:dyDescent="0.25">
      <c r="A645" s="61" t="s">
        <v>685</v>
      </c>
      <c r="B645" s="61" t="s">
        <v>1987</v>
      </c>
      <c r="C645" s="62"/>
      <c r="D645" s="63"/>
      <c r="E645" s="64"/>
      <c r="F645" s="65"/>
      <c r="G645" s="62"/>
      <c r="H645" s="66"/>
      <c r="I645" s="67"/>
      <c r="J645" s="67"/>
      <c r="K645" s="34" t="s">
        <v>65</v>
      </c>
      <c r="L645" s="74">
        <v>645</v>
      </c>
      <c r="M6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45" s="69"/>
      <c r="O645" s="76" t="s">
        <v>2239</v>
      </c>
      <c r="P645" s="76">
        <v>43045.447141203702</v>
      </c>
      <c r="Q645" s="76" t="s">
        <v>2258</v>
      </c>
      <c r="R645" s="76"/>
      <c r="S645" s="76"/>
      <c r="T645" s="76" t="s">
        <v>3261</v>
      </c>
      <c r="U645" s="76">
        <v>43045.447141203702</v>
      </c>
      <c r="V645" s="77" t="s">
        <v>3963</v>
      </c>
      <c r="W645" s="76"/>
      <c r="X645" s="76"/>
      <c r="Y645" s="80" t="s">
        <v>5963</v>
      </c>
      <c r="Z645" s="76"/>
    </row>
    <row r="646" spans="1:26" x14ac:dyDescent="0.25">
      <c r="A646" s="61" t="s">
        <v>686</v>
      </c>
      <c r="B646" s="61" t="s">
        <v>1988</v>
      </c>
      <c r="C646" s="62"/>
      <c r="D646" s="63"/>
      <c r="E646" s="64"/>
      <c r="F646" s="65"/>
      <c r="G646" s="62"/>
      <c r="H646" s="66"/>
      <c r="I646" s="67"/>
      <c r="J646" s="67"/>
      <c r="K646" s="34" t="s">
        <v>65</v>
      </c>
      <c r="L646" s="74">
        <v>646</v>
      </c>
      <c r="M6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46" s="69"/>
      <c r="O646" s="76" t="s">
        <v>2239</v>
      </c>
      <c r="P646" s="76">
        <v>43045.447164351855</v>
      </c>
      <c r="Q646" s="76" t="s">
        <v>2244</v>
      </c>
      <c r="R646" s="77" t="s">
        <v>3019</v>
      </c>
      <c r="S646" s="76" t="s">
        <v>3212</v>
      </c>
      <c r="T646" s="76" t="s">
        <v>3261</v>
      </c>
      <c r="U646" s="76">
        <v>43045.447164351855</v>
      </c>
      <c r="V646" s="77" t="s">
        <v>3964</v>
      </c>
      <c r="W646" s="76"/>
      <c r="X646" s="76"/>
      <c r="Y646" s="80" t="s">
        <v>5964</v>
      </c>
      <c r="Z646" s="76"/>
    </row>
    <row r="647" spans="1:26" x14ac:dyDescent="0.25">
      <c r="A647" s="61" t="s">
        <v>687</v>
      </c>
      <c r="B647" s="61" t="s">
        <v>2019</v>
      </c>
      <c r="C647" s="62"/>
      <c r="D647" s="63"/>
      <c r="E647" s="64"/>
      <c r="F647" s="65"/>
      <c r="G647" s="62"/>
      <c r="H647" s="66"/>
      <c r="I647" s="67"/>
      <c r="J647" s="67"/>
      <c r="K647" s="34" t="s">
        <v>65</v>
      </c>
      <c r="L647" s="74">
        <v>647</v>
      </c>
      <c r="M6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47" s="69"/>
      <c r="O647" s="76" t="s">
        <v>2239</v>
      </c>
      <c r="P647" s="76">
        <v>43045.447245370371</v>
      </c>
      <c r="Q647" s="76" t="s">
        <v>2289</v>
      </c>
      <c r="R647" s="77" t="s">
        <v>3033</v>
      </c>
      <c r="S647" s="76" t="s">
        <v>3219</v>
      </c>
      <c r="T647" s="76" t="s">
        <v>3276</v>
      </c>
      <c r="U647" s="76">
        <v>43045.447245370371</v>
      </c>
      <c r="V647" s="77" t="s">
        <v>3965</v>
      </c>
      <c r="W647" s="76"/>
      <c r="X647" s="76"/>
      <c r="Y647" s="80" t="s">
        <v>5965</v>
      </c>
      <c r="Z647" s="76"/>
    </row>
    <row r="648" spans="1:26" x14ac:dyDescent="0.25">
      <c r="A648" s="61" t="s">
        <v>688</v>
      </c>
      <c r="B648" s="61" t="s">
        <v>2019</v>
      </c>
      <c r="C648" s="62"/>
      <c r="D648" s="63"/>
      <c r="E648" s="64"/>
      <c r="F648" s="65"/>
      <c r="G648" s="62"/>
      <c r="H648" s="66"/>
      <c r="I648" s="67"/>
      <c r="J648" s="67"/>
      <c r="K648" s="34" t="s">
        <v>65</v>
      </c>
      <c r="L648" s="74">
        <v>648</v>
      </c>
      <c r="M6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48" s="69"/>
      <c r="O648" s="76" t="s">
        <v>2239</v>
      </c>
      <c r="P648" s="76">
        <v>43045.447268518517</v>
      </c>
      <c r="Q648" s="76" t="s">
        <v>2289</v>
      </c>
      <c r="R648" s="77" t="s">
        <v>3033</v>
      </c>
      <c r="S648" s="76" t="s">
        <v>3219</v>
      </c>
      <c r="T648" s="76" t="s">
        <v>3276</v>
      </c>
      <c r="U648" s="76">
        <v>43045.447268518517</v>
      </c>
      <c r="V648" s="77" t="s">
        <v>3966</v>
      </c>
      <c r="W648" s="76"/>
      <c r="X648" s="76"/>
      <c r="Y648" s="80" t="s">
        <v>5966</v>
      </c>
      <c r="Z648" s="76"/>
    </row>
    <row r="649" spans="1:26" x14ac:dyDescent="0.25">
      <c r="A649" s="61" t="s">
        <v>689</v>
      </c>
      <c r="B649" s="61" t="s">
        <v>2019</v>
      </c>
      <c r="C649" s="62"/>
      <c r="D649" s="63"/>
      <c r="E649" s="64"/>
      <c r="F649" s="65"/>
      <c r="G649" s="62"/>
      <c r="H649" s="66"/>
      <c r="I649" s="67"/>
      <c r="J649" s="67"/>
      <c r="K649" s="34" t="s">
        <v>65</v>
      </c>
      <c r="L649" s="74">
        <v>649</v>
      </c>
      <c r="M6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49" s="69"/>
      <c r="O649" s="76" t="s">
        <v>2239</v>
      </c>
      <c r="P649" s="76">
        <v>43045.447650462964</v>
      </c>
      <c r="Q649" s="76" t="s">
        <v>2289</v>
      </c>
      <c r="R649" s="77" t="s">
        <v>3033</v>
      </c>
      <c r="S649" s="76" t="s">
        <v>3219</v>
      </c>
      <c r="T649" s="76" t="s">
        <v>3276</v>
      </c>
      <c r="U649" s="76">
        <v>43045.447650462964</v>
      </c>
      <c r="V649" s="77" t="s">
        <v>3967</v>
      </c>
      <c r="W649" s="76"/>
      <c r="X649" s="76"/>
      <c r="Y649" s="80" t="s">
        <v>5967</v>
      </c>
      <c r="Z649" s="76"/>
    </row>
    <row r="650" spans="1:26" x14ac:dyDescent="0.25">
      <c r="A650" s="61" t="s">
        <v>690</v>
      </c>
      <c r="B650" s="61" t="s">
        <v>2108</v>
      </c>
      <c r="C650" s="62"/>
      <c r="D650" s="63"/>
      <c r="E650" s="64"/>
      <c r="F650" s="65"/>
      <c r="G650" s="62"/>
      <c r="H650" s="66"/>
      <c r="I650" s="67"/>
      <c r="J650" s="67"/>
      <c r="K650" s="34" t="s">
        <v>65</v>
      </c>
      <c r="L650" s="74">
        <v>650</v>
      </c>
      <c r="M6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50" s="69"/>
      <c r="O650" s="76" t="s">
        <v>2239</v>
      </c>
      <c r="P650" s="76">
        <v>43045.447835648149</v>
      </c>
      <c r="Q650" s="76" t="s">
        <v>2484</v>
      </c>
      <c r="R650" s="76"/>
      <c r="S650" s="76"/>
      <c r="T650" s="76" t="s">
        <v>3261</v>
      </c>
      <c r="U650" s="76">
        <v>43045.447835648149</v>
      </c>
      <c r="V650" s="77" t="s">
        <v>3968</v>
      </c>
      <c r="W650" s="76"/>
      <c r="X650" s="76"/>
      <c r="Y650" s="80" t="s">
        <v>5968</v>
      </c>
      <c r="Z650" s="76"/>
    </row>
    <row r="651" spans="1:26" x14ac:dyDescent="0.25">
      <c r="A651" s="61" t="s">
        <v>691</v>
      </c>
      <c r="B651" s="61" t="s">
        <v>2109</v>
      </c>
      <c r="C651" s="62"/>
      <c r="D651" s="63"/>
      <c r="E651" s="64"/>
      <c r="F651" s="65"/>
      <c r="G651" s="62"/>
      <c r="H651" s="66"/>
      <c r="I651" s="67"/>
      <c r="J651" s="67"/>
      <c r="K651" s="34" t="s">
        <v>65</v>
      </c>
      <c r="L651" s="74">
        <v>651</v>
      </c>
      <c r="M6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51" s="69"/>
      <c r="O651" s="76" t="s">
        <v>2239</v>
      </c>
      <c r="P651" s="76">
        <v>43045.447916666664</v>
      </c>
      <c r="Q651" s="76" t="s">
        <v>2485</v>
      </c>
      <c r="R651" s="76"/>
      <c r="S651" s="76"/>
      <c r="T651" s="76" t="s">
        <v>3261</v>
      </c>
      <c r="U651" s="76">
        <v>43045.447916666664</v>
      </c>
      <c r="V651" s="77" t="s">
        <v>3969</v>
      </c>
      <c r="W651" s="76"/>
      <c r="X651" s="76"/>
      <c r="Y651" s="80" t="s">
        <v>5969</v>
      </c>
      <c r="Z651" s="76"/>
    </row>
    <row r="652" spans="1:26" x14ac:dyDescent="0.25">
      <c r="A652" s="61" t="s">
        <v>692</v>
      </c>
      <c r="B652" s="61" t="s">
        <v>2019</v>
      </c>
      <c r="C652" s="62"/>
      <c r="D652" s="63"/>
      <c r="E652" s="64"/>
      <c r="F652" s="65"/>
      <c r="G652" s="62"/>
      <c r="H652" s="66"/>
      <c r="I652" s="67"/>
      <c r="J652" s="67"/>
      <c r="K652" s="34" t="s">
        <v>65</v>
      </c>
      <c r="L652" s="74">
        <v>652</v>
      </c>
      <c r="M6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52" s="69"/>
      <c r="O652" s="76" t="s">
        <v>2239</v>
      </c>
      <c r="P652" s="76">
        <v>43045.448055555556</v>
      </c>
      <c r="Q652" s="76" t="s">
        <v>2289</v>
      </c>
      <c r="R652" s="77" t="s">
        <v>3033</v>
      </c>
      <c r="S652" s="76" t="s">
        <v>3219</v>
      </c>
      <c r="T652" s="76" t="s">
        <v>3276</v>
      </c>
      <c r="U652" s="76">
        <v>43045.448055555556</v>
      </c>
      <c r="V652" s="77" t="s">
        <v>3970</v>
      </c>
      <c r="W652" s="76"/>
      <c r="X652" s="76"/>
      <c r="Y652" s="80" t="s">
        <v>5970</v>
      </c>
      <c r="Z652" s="76"/>
    </row>
    <row r="653" spans="1:26" x14ac:dyDescent="0.25">
      <c r="A653" s="61" t="s">
        <v>693</v>
      </c>
      <c r="B653" s="61" t="s">
        <v>2110</v>
      </c>
      <c r="C653" s="62"/>
      <c r="D653" s="63"/>
      <c r="E653" s="64"/>
      <c r="F653" s="65"/>
      <c r="G653" s="62"/>
      <c r="H653" s="66"/>
      <c r="I653" s="67"/>
      <c r="J653" s="67"/>
      <c r="K653" s="34" t="s">
        <v>65</v>
      </c>
      <c r="L653" s="74">
        <v>653</v>
      </c>
      <c r="M6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53" s="69"/>
      <c r="O653" s="76" t="s">
        <v>2239</v>
      </c>
      <c r="P653" s="76">
        <v>43045.448125000003</v>
      </c>
      <c r="Q653" s="76" t="s">
        <v>2486</v>
      </c>
      <c r="R653" s="77" t="s">
        <v>3084</v>
      </c>
      <c r="S653" s="76" t="s">
        <v>3214</v>
      </c>
      <c r="T653" s="76" t="s">
        <v>3322</v>
      </c>
      <c r="U653" s="76">
        <v>43045.448125000003</v>
      </c>
      <c r="V653" s="77" t="s">
        <v>3971</v>
      </c>
      <c r="W653" s="76"/>
      <c r="X653" s="76"/>
      <c r="Y653" s="80" t="s">
        <v>5971</v>
      </c>
      <c r="Z653" s="76"/>
    </row>
    <row r="654" spans="1:26" x14ac:dyDescent="0.25">
      <c r="A654" s="61" t="s">
        <v>694</v>
      </c>
      <c r="B654" s="61" t="s">
        <v>2019</v>
      </c>
      <c r="C654" s="62"/>
      <c r="D654" s="63"/>
      <c r="E654" s="64"/>
      <c r="F654" s="65"/>
      <c r="G654" s="62"/>
      <c r="H654" s="66"/>
      <c r="I654" s="67"/>
      <c r="J654" s="67"/>
      <c r="K654" s="34" t="s">
        <v>65</v>
      </c>
      <c r="L654" s="74">
        <v>654</v>
      </c>
      <c r="M6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54" s="69"/>
      <c r="O654" s="76" t="s">
        <v>2239</v>
      </c>
      <c r="P654" s="76">
        <v>43045.448194444441</v>
      </c>
      <c r="Q654" s="76" t="s">
        <v>2289</v>
      </c>
      <c r="R654" s="77" t="s">
        <v>3033</v>
      </c>
      <c r="S654" s="76" t="s">
        <v>3219</v>
      </c>
      <c r="T654" s="76" t="s">
        <v>3276</v>
      </c>
      <c r="U654" s="76">
        <v>43045.448194444441</v>
      </c>
      <c r="V654" s="77" t="s">
        <v>3972</v>
      </c>
      <c r="W654" s="76"/>
      <c r="X654" s="76"/>
      <c r="Y654" s="80" t="s">
        <v>5972</v>
      </c>
      <c r="Z654" s="76"/>
    </row>
    <row r="655" spans="1:26" x14ac:dyDescent="0.25">
      <c r="A655" s="61" t="s">
        <v>694</v>
      </c>
      <c r="B655" s="61" t="s">
        <v>2019</v>
      </c>
      <c r="C655" s="62"/>
      <c r="D655" s="63"/>
      <c r="E655" s="64"/>
      <c r="F655" s="65"/>
      <c r="G655" s="62"/>
      <c r="H655" s="66"/>
      <c r="I655" s="67"/>
      <c r="J655" s="67"/>
      <c r="K655" s="34" t="s">
        <v>65</v>
      </c>
      <c r="L655" s="74">
        <v>655</v>
      </c>
      <c r="M6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55" s="69"/>
      <c r="O655" s="76" t="s">
        <v>2240</v>
      </c>
      <c r="P655" s="76">
        <v>43045.448275462964</v>
      </c>
      <c r="Q655" s="76" t="s">
        <v>2487</v>
      </c>
      <c r="R655" s="77" t="s">
        <v>3033</v>
      </c>
      <c r="S655" s="76" t="s">
        <v>3219</v>
      </c>
      <c r="T655" s="76" t="s">
        <v>3276</v>
      </c>
      <c r="U655" s="76">
        <v>43045.448275462964</v>
      </c>
      <c r="V655" s="77" t="s">
        <v>3973</v>
      </c>
      <c r="W655" s="76"/>
      <c r="X655" s="76"/>
      <c r="Y655" s="80" t="s">
        <v>5973</v>
      </c>
      <c r="Z655" s="80" t="s">
        <v>7428</v>
      </c>
    </row>
    <row r="656" spans="1:26" x14ac:dyDescent="0.25">
      <c r="A656" s="61" t="s">
        <v>695</v>
      </c>
      <c r="B656" s="61" t="s">
        <v>2012</v>
      </c>
      <c r="C656" s="62"/>
      <c r="D656" s="63"/>
      <c r="E656" s="64"/>
      <c r="F656" s="65"/>
      <c r="G656" s="62"/>
      <c r="H656" s="66"/>
      <c r="I656" s="67"/>
      <c r="J656" s="67"/>
      <c r="K656" s="34" t="s">
        <v>65</v>
      </c>
      <c r="L656" s="74">
        <v>656</v>
      </c>
      <c r="M6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56" s="69"/>
      <c r="O656" s="76" t="s">
        <v>2239</v>
      </c>
      <c r="P656" s="76">
        <v>43045.448368055557</v>
      </c>
      <c r="Q656" s="76" t="s">
        <v>2282</v>
      </c>
      <c r="R656" s="76"/>
      <c r="S656" s="76"/>
      <c r="T656" s="76"/>
      <c r="U656" s="76">
        <v>43045.448368055557</v>
      </c>
      <c r="V656" s="77" t="s">
        <v>3974</v>
      </c>
      <c r="W656" s="76"/>
      <c r="X656" s="76"/>
      <c r="Y656" s="80" t="s">
        <v>5974</v>
      </c>
      <c r="Z656" s="76"/>
    </row>
    <row r="657" spans="1:26" x14ac:dyDescent="0.25">
      <c r="A657" s="61" t="s">
        <v>696</v>
      </c>
      <c r="B657" s="61" t="s">
        <v>2023</v>
      </c>
      <c r="C657" s="62"/>
      <c r="D657" s="63"/>
      <c r="E657" s="64"/>
      <c r="F657" s="65"/>
      <c r="G657" s="62"/>
      <c r="H657" s="66"/>
      <c r="I657" s="67"/>
      <c r="J657" s="67"/>
      <c r="K657" s="34" t="s">
        <v>65</v>
      </c>
      <c r="L657" s="74">
        <v>657</v>
      </c>
      <c r="M6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57" s="69"/>
      <c r="O657" s="76" t="s">
        <v>2239</v>
      </c>
      <c r="P657" s="76">
        <v>43045.448379629626</v>
      </c>
      <c r="Q657" s="76" t="s">
        <v>2298</v>
      </c>
      <c r="R657" s="76"/>
      <c r="S657" s="76"/>
      <c r="T657" s="76" t="s">
        <v>3261</v>
      </c>
      <c r="U657" s="76">
        <v>43045.448379629626</v>
      </c>
      <c r="V657" s="77" t="s">
        <v>3975</v>
      </c>
      <c r="W657" s="76"/>
      <c r="X657" s="76"/>
      <c r="Y657" s="80" t="s">
        <v>5975</v>
      </c>
      <c r="Z657" s="76"/>
    </row>
    <row r="658" spans="1:26" x14ac:dyDescent="0.25">
      <c r="A658" s="61" t="s">
        <v>697</v>
      </c>
      <c r="B658" s="61" t="s">
        <v>1991</v>
      </c>
      <c r="C658" s="62"/>
      <c r="D658" s="63"/>
      <c r="E658" s="64"/>
      <c r="F658" s="65"/>
      <c r="G658" s="62"/>
      <c r="H658" s="66"/>
      <c r="I658" s="67"/>
      <c r="J658" s="67"/>
      <c r="K658" s="34" t="s">
        <v>65</v>
      </c>
      <c r="L658" s="74">
        <v>658</v>
      </c>
      <c r="M6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58" s="69"/>
      <c r="O658" s="76" t="s">
        <v>2239</v>
      </c>
      <c r="P658" s="76">
        <v>43045.44840277778</v>
      </c>
      <c r="Q658" s="76" t="s">
        <v>2249</v>
      </c>
      <c r="R658" s="77" t="s">
        <v>3020</v>
      </c>
      <c r="S658" s="76" t="s">
        <v>3213</v>
      </c>
      <c r="T658" s="76" t="s">
        <v>3261</v>
      </c>
      <c r="U658" s="76">
        <v>43045.44840277778</v>
      </c>
      <c r="V658" s="77" t="s">
        <v>3976</v>
      </c>
      <c r="W658" s="76"/>
      <c r="X658" s="76"/>
      <c r="Y658" s="80" t="s">
        <v>5976</v>
      </c>
      <c r="Z658" s="76"/>
    </row>
    <row r="659" spans="1:26" x14ac:dyDescent="0.25">
      <c r="A659" s="61" t="s">
        <v>698</v>
      </c>
      <c r="B659" s="61" t="s">
        <v>2019</v>
      </c>
      <c r="C659" s="62"/>
      <c r="D659" s="63"/>
      <c r="E659" s="64"/>
      <c r="F659" s="65"/>
      <c r="G659" s="62"/>
      <c r="H659" s="66"/>
      <c r="I659" s="67"/>
      <c r="J659" s="67"/>
      <c r="K659" s="34" t="s">
        <v>65</v>
      </c>
      <c r="L659" s="74">
        <v>659</v>
      </c>
      <c r="M6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59" s="69"/>
      <c r="O659" s="76" t="s">
        <v>2239</v>
      </c>
      <c r="P659" s="76">
        <v>43045.448425925926</v>
      </c>
      <c r="Q659" s="76" t="s">
        <v>2289</v>
      </c>
      <c r="R659" s="77" t="s">
        <v>3033</v>
      </c>
      <c r="S659" s="76" t="s">
        <v>3219</v>
      </c>
      <c r="T659" s="76" t="s">
        <v>3276</v>
      </c>
      <c r="U659" s="76">
        <v>43045.448425925926</v>
      </c>
      <c r="V659" s="77" t="s">
        <v>3977</v>
      </c>
      <c r="W659" s="76"/>
      <c r="X659" s="76"/>
      <c r="Y659" s="80" t="s">
        <v>5977</v>
      </c>
      <c r="Z659" s="76"/>
    </row>
    <row r="660" spans="1:26" x14ac:dyDescent="0.25">
      <c r="A660" s="61" t="s">
        <v>699</v>
      </c>
      <c r="B660" s="61" t="s">
        <v>2024</v>
      </c>
      <c r="C660" s="62"/>
      <c r="D660" s="63"/>
      <c r="E660" s="64"/>
      <c r="F660" s="65"/>
      <c r="G660" s="62"/>
      <c r="H660" s="66"/>
      <c r="I660" s="67"/>
      <c r="J660" s="67"/>
      <c r="K660" s="34" t="s">
        <v>65</v>
      </c>
      <c r="L660" s="74">
        <v>660</v>
      </c>
      <c r="M6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60" s="69"/>
      <c r="O660" s="76" t="s">
        <v>2239</v>
      </c>
      <c r="P660" s="76">
        <v>43045.448472222219</v>
      </c>
      <c r="Q660" s="76" t="s">
        <v>2299</v>
      </c>
      <c r="R660" s="76"/>
      <c r="S660" s="76"/>
      <c r="T660" s="76" t="s">
        <v>3261</v>
      </c>
      <c r="U660" s="76">
        <v>43045.448472222219</v>
      </c>
      <c r="V660" s="77" t="s">
        <v>3978</v>
      </c>
      <c r="W660" s="76"/>
      <c r="X660" s="76"/>
      <c r="Y660" s="80" t="s">
        <v>5978</v>
      </c>
      <c r="Z660" s="76"/>
    </row>
    <row r="661" spans="1:26" x14ac:dyDescent="0.25">
      <c r="A661" s="61" t="s">
        <v>700</v>
      </c>
      <c r="B661" s="61" t="s">
        <v>2094</v>
      </c>
      <c r="C661" s="62"/>
      <c r="D661" s="63"/>
      <c r="E661" s="64"/>
      <c r="F661" s="65"/>
      <c r="G661" s="62"/>
      <c r="H661" s="66"/>
      <c r="I661" s="67"/>
      <c r="J661" s="67"/>
      <c r="K661" s="34" t="s">
        <v>65</v>
      </c>
      <c r="L661" s="74">
        <v>661</v>
      </c>
      <c r="M6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61" s="69"/>
      <c r="O661" s="76" t="s">
        <v>2239</v>
      </c>
      <c r="P661" s="76">
        <v>43045.448495370372</v>
      </c>
      <c r="Q661" s="76" t="s">
        <v>2451</v>
      </c>
      <c r="R661" s="76"/>
      <c r="S661" s="76"/>
      <c r="T661" s="76" t="s">
        <v>3313</v>
      </c>
      <c r="U661" s="76">
        <v>43045.448495370372</v>
      </c>
      <c r="V661" s="77" t="s">
        <v>3979</v>
      </c>
      <c r="W661" s="76"/>
      <c r="X661" s="76"/>
      <c r="Y661" s="80" t="s">
        <v>5979</v>
      </c>
      <c r="Z661" s="76"/>
    </row>
    <row r="662" spans="1:26" x14ac:dyDescent="0.25">
      <c r="A662" s="61" t="s">
        <v>701</v>
      </c>
      <c r="B662" s="61" t="s">
        <v>2070</v>
      </c>
      <c r="C662" s="62"/>
      <c r="D662" s="63"/>
      <c r="E662" s="64"/>
      <c r="F662" s="65"/>
      <c r="G662" s="62"/>
      <c r="H662" s="66"/>
      <c r="I662" s="67"/>
      <c r="J662" s="67"/>
      <c r="K662" s="34" t="s">
        <v>65</v>
      </c>
      <c r="L662" s="74">
        <v>662</v>
      </c>
      <c r="M6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62" s="69"/>
      <c r="O662" s="76" t="s">
        <v>2239</v>
      </c>
      <c r="P662" s="76">
        <v>43045.448553240742</v>
      </c>
      <c r="Q662" s="76" t="s">
        <v>2406</v>
      </c>
      <c r="R662" s="76"/>
      <c r="S662" s="76"/>
      <c r="T662" s="76" t="s">
        <v>3302</v>
      </c>
      <c r="U662" s="76">
        <v>43045.448553240742</v>
      </c>
      <c r="V662" s="77" t="s">
        <v>3980</v>
      </c>
      <c r="W662" s="76"/>
      <c r="X662" s="76"/>
      <c r="Y662" s="80" t="s">
        <v>5980</v>
      </c>
      <c r="Z662" s="76"/>
    </row>
    <row r="663" spans="1:26" x14ac:dyDescent="0.25">
      <c r="A663" s="61" t="s">
        <v>701</v>
      </c>
      <c r="B663" s="61" t="s">
        <v>505</v>
      </c>
      <c r="C663" s="62"/>
      <c r="D663" s="63"/>
      <c r="E663" s="64"/>
      <c r="F663" s="65"/>
      <c r="G663" s="62"/>
      <c r="H663" s="66"/>
      <c r="I663" s="67"/>
      <c r="J663" s="67"/>
      <c r="K663" s="34" t="s">
        <v>65</v>
      </c>
      <c r="L663" s="74">
        <v>663</v>
      </c>
      <c r="M6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63" s="69"/>
      <c r="O663" s="76" t="s">
        <v>2239</v>
      </c>
      <c r="P663" s="76">
        <v>43045.448553240742</v>
      </c>
      <c r="Q663" s="76" t="s">
        <v>2406</v>
      </c>
      <c r="R663" s="76"/>
      <c r="S663" s="76"/>
      <c r="T663" s="76" t="s">
        <v>3302</v>
      </c>
      <c r="U663" s="76">
        <v>43045.448553240742</v>
      </c>
      <c r="V663" s="77" t="s">
        <v>3980</v>
      </c>
      <c r="W663" s="76"/>
      <c r="X663" s="76"/>
      <c r="Y663" s="80" t="s">
        <v>5980</v>
      </c>
      <c r="Z663" s="76"/>
    </row>
    <row r="664" spans="1:26" x14ac:dyDescent="0.25">
      <c r="A664" s="61" t="s">
        <v>702</v>
      </c>
      <c r="B664" s="61" t="s">
        <v>702</v>
      </c>
      <c r="C664" s="62"/>
      <c r="D664" s="63"/>
      <c r="E664" s="64"/>
      <c r="F664" s="65"/>
      <c r="G664" s="62"/>
      <c r="H664" s="66"/>
      <c r="I664" s="67"/>
      <c r="J664" s="67"/>
      <c r="K664" s="34" t="s">
        <v>65</v>
      </c>
      <c r="L664" s="74">
        <v>664</v>
      </c>
      <c r="M6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64" s="69"/>
      <c r="O664" s="76" t="s">
        <v>177</v>
      </c>
      <c r="P664" s="76">
        <v>43045.448576388888</v>
      </c>
      <c r="Q664" s="76" t="s">
        <v>2488</v>
      </c>
      <c r="R664" s="77" t="s">
        <v>3085</v>
      </c>
      <c r="S664" s="76" t="s">
        <v>3230</v>
      </c>
      <c r="T664" s="76" t="s">
        <v>3323</v>
      </c>
      <c r="U664" s="76">
        <v>43045.448576388888</v>
      </c>
      <c r="V664" s="77" t="s">
        <v>3981</v>
      </c>
      <c r="W664" s="76"/>
      <c r="X664" s="76"/>
      <c r="Y664" s="80" t="s">
        <v>5981</v>
      </c>
      <c r="Z664" s="76"/>
    </row>
    <row r="665" spans="1:26" x14ac:dyDescent="0.25">
      <c r="A665" s="61" t="s">
        <v>703</v>
      </c>
      <c r="B665" s="61" t="s">
        <v>2019</v>
      </c>
      <c r="C665" s="62"/>
      <c r="D665" s="63"/>
      <c r="E665" s="64"/>
      <c r="F665" s="65"/>
      <c r="G665" s="62"/>
      <c r="H665" s="66"/>
      <c r="I665" s="67"/>
      <c r="J665" s="67"/>
      <c r="K665" s="34" t="s">
        <v>65</v>
      </c>
      <c r="L665" s="74">
        <v>665</v>
      </c>
      <c r="M6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65" s="69"/>
      <c r="O665" s="76" t="s">
        <v>2239</v>
      </c>
      <c r="P665" s="76">
        <v>43045.448969907404</v>
      </c>
      <c r="Q665" s="76" t="s">
        <v>2289</v>
      </c>
      <c r="R665" s="77" t="s">
        <v>3033</v>
      </c>
      <c r="S665" s="76" t="s">
        <v>3219</v>
      </c>
      <c r="T665" s="76" t="s">
        <v>3276</v>
      </c>
      <c r="U665" s="76">
        <v>43045.448969907404</v>
      </c>
      <c r="V665" s="77" t="s">
        <v>3982</v>
      </c>
      <c r="W665" s="76"/>
      <c r="X665" s="76"/>
      <c r="Y665" s="80" t="s">
        <v>5982</v>
      </c>
      <c r="Z665" s="76"/>
    </row>
    <row r="666" spans="1:26" x14ac:dyDescent="0.25">
      <c r="A666" s="61" t="s">
        <v>704</v>
      </c>
      <c r="B666" s="61" t="s">
        <v>1987</v>
      </c>
      <c r="C666" s="62"/>
      <c r="D666" s="63"/>
      <c r="E666" s="64"/>
      <c r="F666" s="65"/>
      <c r="G666" s="62"/>
      <c r="H666" s="66"/>
      <c r="I666" s="67"/>
      <c r="J666" s="67"/>
      <c r="K666" s="34" t="s">
        <v>65</v>
      </c>
      <c r="L666" s="74">
        <v>666</v>
      </c>
      <c r="M6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66" s="69"/>
      <c r="O666" s="76" t="s">
        <v>2239</v>
      </c>
      <c r="P666" s="76">
        <v>43045.448981481481</v>
      </c>
      <c r="Q666" s="76" t="s">
        <v>2242</v>
      </c>
      <c r="R666" s="76"/>
      <c r="S666" s="76"/>
      <c r="T666" s="76" t="s">
        <v>3262</v>
      </c>
      <c r="U666" s="76">
        <v>43045.448981481481</v>
      </c>
      <c r="V666" s="77" t="s">
        <v>3983</v>
      </c>
      <c r="W666" s="76"/>
      <c r="X666" s="76"/>
      <c r="Y666" s="80" t="s">
        <v>5983</v>
      </c>
      <c r="Z666" s="76"/>
    </row>
    <row r="667" spans="1:26" x14ac:dyDescent="0.25">
      <c r="A667" s="61" t="s">
        <v>705</v>
      </c>
      <c r="B667" s="61" t="s">
        <v>2108</v>
      </c>
      <c r="C667" s="62"/>
      <c r="D667" s="63"/>
      <c r="E667" s="64"/>
      <c r="F667" s="65"/>
      <c r="G667" s="62"/>
      <c r="H667" s="66"/>
      <c r="I667" s="67"/>
      <c r="J667" s="67"/>
      <c r="K667" s="34" t="s">
        <v>65</v>
      </c>
      <c r="L667" s="74">
        <v>667</v>
      </c>
      <c r="M6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67" s="69"/>
      <c r="O667" s="76" t="s">
        <v>2239</v>
      </c>
      <c r="P667" s="76">
        <v>43045.442187499997</v>
      </c>
      <c r="Q667" s="76" t="s">
        <v>2489</v>
      </c>
      <c r="R667" s="76"/>
      <c r="S667" s="76"/>
      <c r="T667" s="76" t="s">
        <v>3261</v>
      </c>
      <c r="U667" s="76">
        <v>43045.442187499997</v>
      </c>
      <c r="V667" s="77" t="s">
        <v>3984</v>
      </c>
      <c r="W667" s="76"/>
      <c r="X667" s="76"/>
      <c r="Y667" s="80" t="s">
        <v>5984</v>
      </c>
      <c r="Z667" s="76"/>
    </row>
    <row r="668" spans="1:26" x14ac:dyDescent="0.25">
      <c r="A668" s="61" t="s">
        <v>705</v>
      </c>
      <c r="B668" s="61" t="s">
        <v>2108</v>
      </c>
      <c r="C668" s="62"/>
      <c r="D668" s="63"/>
      <c r="E668" s="64"/>
      <c r="F668" s="65"/>
      <c r="G668" s="62"/>
      <c r="H668" s="66"/>
      <c r="I668" s="67"/>
      <c r="J668" s="67"/>
      <c r="K668" s="34" t="s">
        <v>65</v>
      </c>
      <c r="L668" s="74">
        <v>668</v>
      </c>
      <c r="M6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68" s="69"/>
      <c r="O668" s="76" t="s">
        <v>2239</v>
      </c>
      <c r="P668" s="76">
        <v>43045.448993055557</v>
      </c>
      <c r="Q668" s="76" t="s">
        <v>2484</v>
      </c>
      <c r="R668" s="76"/>
      <c r="S668" s="76"/>
      <c r="T668" s="76" t="s">
        <v>3261</v>
      </c>
      <c r="U668" s="76">
        <v>43045.448993055557</v>
      </c>
      <c r="V668" s="77" t="s">
        <v>3985</v>
      </c>
      <c r="W668" s="76"/>
      <c r="X668" s="76"/>
      <c r="Y668" s="80" t="s">
        <v>5985</v>
      </c>
      <c r="Z668" s="76"/>
    </row>
    <row r="669" spans="1:26" x14ac:dyDescent="0.25">
      <c r="A669" s="61" t="s">
        <v>706</v>
      </c>
      <c r="B669" s="61" t="s">
        <v>2111</v>
      </c>
      <c r="C669" s="62"/>
      <c r="D669" s="63"/>
      <c r="E669" s="64"/>
      <c r="F669" s="65"/>
      <c r="G669" s="62"/>
      <c r="H669" s="66"/>
      <c r="I669" s="67"/>
      <c r="J669" s="67"/>
      <c r="K669" s="34" t="s">
        <v>65</v>
      </c>
      <c r="L669" s="74">
        <v>669</v>
      </c>
      <c r="M6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69" s="69"/>
      <c r="O669" s="76" t="s">
        <v>2239</v>
      </c>
      <c r="P669" s="76">
        <v>43045.429872685185</v>
      </c>
      <c r="Q669" s="76" t="s">
        <v>2490</v>
      </c>
      <c r="R669" s="77" t="s">
        <v>3086</v>
      </c>
      <c r="S669" s="76" t="s">
        <v>3220</v>
      </c>
      <c r="T669" s="76" t="s">
        <v>3324</v>
      </c>
      <c r="U669" s="76">
        <v>43045.429872685185</v>
      </c>
      <c r="V669" s="77" t="s">
        <v>3986</v>
      </c>
      <c r="W669" s="76"/>
      <c r="X669" s="76"/>
      <c r="Y669" s="80" t="s">
        <v>5986</v>
      </c>
      <c r="Z669" s="76"/>
    </row>
    <row r="670" spans="1:26" x14ac:dyDescent="0.25">
      <c r="A670" s="61" t="s">
        <v>707</v>
      </c>
      <c r="B670" s="61" t="s">
        <v>2111</v>
      </c>
      <c r="C670" s="62"/>
      <c r="D670" s="63"/>
      <c r="E670" s="64"/>
      <c r="F670" s="65"/>
      <c r="G670" s="62"/>
      <c r="H670" s="66"/>
      <c r="I670" s="67"/>
      <c r="J670" s="67"/>
      <c r="K670" s="34" t="s">
        <v>65</v>
      </c>
      <c r="L670" s="74">
        <v>670</v>
      </c>
      <c r="M6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70" s="69"/>
      <c r="O670" s="76" t="s">
        <v>2239</v>
      </c>
      <c r="P670" s="76">
        <v>43045.44902777778</v>
      </c>
      <c r="Q670" s="76" t="s">
        <v>2491</v>
      </c>
      <c r="R670" s="76"/>
      <c r="S670" s="76"/>
      <c r="T670" s="76" t="s">
        <v>3324</v>
      </c>
      <c r="U670" s="76">
        <v>43045.44902777778</v>
      </c>
      <c r="V670" s="77" t="s">
        <v>3987</v>
      </c>
      <c r="W670" s="76"/>
      <c r="X670" s="76"/>
      <c r="Y670" s="80" t="s">
        <v>5987</v>
      </c>
      <c r="Z670" s="76"/>
    </row>
    <row r="671" spans="1:26" x14ac:dyDescent="0.25">
      <c r="A671" s="61" t="s">
        <v>707</v>
      </c>
      <c r="B671" s="61" t="s">
        <v>706</v>
      </c>
      <c r="C671" s="62"/>
      <c r="D671" s="63"/>
      <c r="E671" s="64"/>
      <c r="F671" s="65"/>
      <c r="G671" s="62"/>
      <c r="H671" s="66"/>
      <c r="I671" s="67"/>
      <c r="J671" s="67"/>
      <c r="K671" s="34" t="s">
        <v>65</v>
      </c>
      <c r="L671" s="74">
        <v>671</v>
      </c>
      <c r="M6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71" s="69"/>
      <c r="O671" s="76" t="s">
        <v>2239</v>
      </c>
      <c r="P671" s="76">
        <v>43045.44902777778</v>
      </c>
      <c r="Q671" s="76" t="s">
        <v>2491</v>
      </c>
      <c r="R671" s="76"/>
      <c r="S671" s="76"/>
      <c r="T671" s="76" t="s">
        <v>3324</v>
      </c>
      <c r="U671" s="76">
        <v>43045.44902777778</v>
      </c>
      <c r="V671" s="77" t="s">
        <v>3987</v>
      </c>
      <c r="W671" s="76"/>
      <c r="X671" s="76"/>
      <c r="Y671" s="80" t="s">
        <v>5987</v>
      </c>
      <c r="Z671" s="76"/>
    </row>
    <row r="672" spans="1:26" x14ac:dyDescent="0.25">
      <c r="A672" s="61" t="s">
        <v>708</v>
      </c>
      <c r="B672" s="61" t="s">
        <v>1998</v>
      </c>
      <c r="C672" s="62"/>
      <c r="D672" s="63"/>
      <c r="E672" s="64"/>
      <c r="F672" s="65"/>
      <c r="G672" s="62"/>
      <c r="H672" s="66"/>
      <c r="I672" s="67"/>
      <c r="J672" s="67"/>
      <c r="K672" s="34" t="s">
        <v>65</v>
      </c>
      <c r="L672" s="74">
        <v>672</v>
      </c>
      <c r="M6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72" s="69"/>
      <c r="O672" s="76" t="s">
        <v>2239</v>
      </c>
      <c r="P672" s="76">
        <v>43045.449050925927</v>
      </c>
      <c r="Q672" s="76" t="s">
        <v>2261</v>
      </c>
      <c r="R672" s="76"/>
      <c r="S672" s="76"/>
      <c r="T672" s="76"/>
      <c r="U672" s="76">
        <v>43045.449050925927</v>
      </c>
      <c r="V672" s="77" t="s">
        <v>3988</v>
      </c>
      <c r="W672" s="76"/>
      <c r="X672" s="76"/>
      <c r="Y672" s="80" t="s">
        <v>5988</v>
      </c>
      <c r="Z672" s="76"/>
    </row>
    <row r="673" spans="1:26" x14ac:dyDescent="0.25">
      <c r="A673" s="61" t="s">
        <v>709</v>
      </c>
      <c r="B673" s="61" t="s">
        <v>1988</v>
      </c>
      <c r="C673" s="62"/>
      <c r="D673" s="63"/>
      <c r="E673" s="64"/>
      <c r="F673" s="65"/>
      <c r="G673" s="62"/>
      <c r="H673" s="66"/>
      <c r="I673" s="67"/>
      <c r="J673" s="67"/>
      <c r="K673" s="34" t="s">
        <v>65</v>
      </c>
      <c r="L673" s="74">
        <v>673</v>
      </c>
      <c r="M6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73" s="69"/>
      <c r="O673" s="76" t="s">
        <v>2239</v>
      </c>
      <c r="P673" s="76">
        <v>43045.44908564815</v>
      </c>
      <c r="Q673" s="76" t="s">
        <v>2244</v>
      </c>
      <c r="R673" s="77" t="s">
        <v>3019</v>
      </c>
      <c r="S673" s="76" t="s">
        <v>3212</v>
      </c>
      <c r="T673" s="76" t="s">
        <v>3261</v>
      </c>
      <c r="U673" s="76">
        <v>43045.44908564815</v>
      </c>
      <c r="V673" s="77" t="s">
        <v>3989</v>
      </c>
      <c r="W673" s="76"/>
      <c r="X673" s="76"/>
      <c r="Y673" s="80" t="s">
        <v>5989</v>
      </c>
      <c r="Z673" s="76"/>
    </row>
    <row r="674" spans="1:26" x14ac:dyDescent="0.25">
      <c r="A674" s="61" t="s">
        <v>710</v>
      </c>
      <c r="B674" s="61" t="s">
        <v>2039</v>
      </c>
      <c r="C674" s="62"/>
      <c r="D674" s="63"/>
      <c r="E674" s="64"/>
      <c r="F674" s="65"/>
      <c r="G674" s="62"/>
      <c r="H674" s="66"/>
      <c r="I674" s="67"/>
      <c r="J674" s="67"/>
      <c r="K674" s="34" t="s">
        <v>65</v>
      </c>
      <c r="L674" s="74">
        <v>674</v>
      </c>
      <c r="M6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74" s="69"/>
      <c r="O674" s="76" t="s">
        <v>2239</v>
      </c>
      <c r="P674" s="76">
        <v>43045.449189814812</v>
      </c>
      <c r="Q674" s="76" t="s">
        <v>2328</v>
      </c>
      <c r="R674" s="76"/>
      <c r="S674" s="76"/>
      <c r="T674" s="76" t="s">
        <v>3282</v>
      </c>
      <c r="U674" s="76">
        <v>43045.449189814812</v>
      </c>
      <c r="V674" s="77" t="s">
        <v>3990</v>
      </c>
      <c r="W674" s="76"/>
      <c r="X674" s="76"/>
      <c r="Y674" s="80" t="s">
        <v>5990</v>
      </c>
      <c r="Z674" s="76"/>
    </row>
    <row r="675" spans="1:26" x14ac:dyDescent="0.25">
      <c r="A675" s="61" t="s">
        <v>711</v>
      </c>
      <c r="B675" s="61" t="s">
        <v>2039</v>
      </c>
      <c r="C675" s="62"/>
      <c r="D675" s="63"/>
      <c r="E675" s="64"/>
      <c r="F675" s="65"/>
      <c r="G675" s="62"/>
      <c r="H675" s="66"/>
      <c r="I675" s="67"/>
      <c r="J675" s="67"/>
      <c r="K675" s="34" t="s">
        <v>65</v>
      </c>
      <c r="L675" s="74">
        <v>675</v>
      </c>
      <c r="M6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75" s="69"/>
      <c r="O675" s="76" t="s">
        <v>2239</v>
      </c>
      <c r="P675" s="76">
        <v>43045.449328703704</v>
      </c>
      <c r="Q675" s="76" t="s">
        <v>2328</v>
      </c>
      <c r="R675" s="76"/>
      <c r="S675" s="76"/>
      <c r="T675" s="76" t="s">
        <v>3282</v>
      </c>
      <c r="U675" s="76">
        <v>43045.449328703704</v>
      </c>
      <c r="V675" s="77" t="s">
        <v>3991</v>
      </c>
      <c r="W675" s="76"/>
      <c r="X675" s="76"/>
      <c r="Y675" s="80" t="s">
        <v>5991</v>
      </c>
      <c r="Z675" s="76"/>
    </row>
    <row r="676" spans="1:26" x14ac:dyDescent="0.25">
      <c r="A676" s="61" t="s">
        <v>712</v>
      </c>
      <c r="B676" s="61" t="s">
        <v>1987</v>
      </c>
      <c r="C676" s="62"/>
      <c r="D676" s="63"/>
      <c r="E676" s="64"/>
      <c r="F676" s="65"/>
      <c r="G676" s="62"/>
      <c r="H676" s="66"/>
      <c r="I676" s="67"/>
      <c r="J676" s="67"/>
      <c r="K676" s="34" t="s">
        <v>65</v>
      </c>
      <c r="L676" s="74">
        <v>676</v>
      </c>
      <c r="M6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76" s="69"/>
      <c r="O676" s="76" t="s">
        <v>2239</v>
      </c>
      <c r="P676" s="76">
        <v>43045.449479166666</v>
      </c>
      <c r="Q676" s="76" t="s">
        <v>2242</v>
      </c>
      <c r="R676" s="76"/>
      <c r="S676" s="76"/>
      <c r="T676" s="76" t="s">
        <v>3262</v>
      </c>
      <c r="U676" s="76">
        <v>43045.449479166666</v>
      </c>
      <c r="V676" s="77" t="s">
        <v>3992</v>
      </c>
      <c r="W676" s="76"/>
      <c r="X676" s="76"/>
      <c r="Y676" s="80" t="s">
        <v>5992</v>
      </c>
      <c r="Z676" s="76"/>
    </row>
    <row r="677" spans="1:26" x14ac:dyDescent="0.25">
      <c r="A677" s="61" t="s">
        <v>713</v>
      </c>
      <c r="B677" s="61" t="s">
        <v>1993</v>
      </c>
      <c r="C677" s="62"/>
      <c r="D677" s="63"/>
      <c r="E677" s="64"/>
      <c r="F677" s="65"/>
      <c r="G677" s="62"/>
      <c r="H677" s="66"/>
      <c r="I677" s="67"/>
      <c r="J677" s="67"/>
      <c r="K677" s="34" t="s">
        <v>65</v>
      </c>
      <c r="L677" s="74">
        <v>677</v>
      </c>
      <c r="M6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77" s="69"/>
      <c r="O677" s="76" t="s">
        <v>2239</v>
      </c>
      <c r="P677" s="76">
        <v>43045.449583333335</v>
      </c>
      <c r="Q677" s="76" t="s">
        <v>2256</v>
      </c>
      <c r="R677" s="76"/>
      <c r="S677" s="76"/>
      <c r="T677" s="76" t="s">
        <v>3268</v>
      </c>
      <c r="U677" s="76">
        <v>43045.449583333335</v>
      </c>
      <c r="V677" s="77" t="s">
        <v>3993</v>
      </c>
      <c r="W677" s="76"/>
      <c r="X677" s="76"/>
      <c r="Y677" s="80" t="s">
        <v>5993</v>
      </c>
      <c r="Z677" s="76"/>
    </row>
    <row r="678" spans="1:26" x14ac:dyDescent="0.25">
      <c r="A678" s="61" t="s">
        <v>714</v>
      </c>
      <c r="B678" s="61" t="s">
        <v>2012</v>
      </c>
      <c r="C678" s="62"/>
      <c r="D678" s="63"/>
      <c r="E678" s="64"/>
      <c r="F678" s="65"/>
      <c r="G678" s="62"/>
      <c r="H678" s="66"/>
      <c r="I678" s="67"/>
      <c r="J678" s="67"/>
      <c r="K678" s="34" t="s">
        <v>65</v>
      </c>
      <c r="L678" s="74">
        <v>678</v>
      </c>
      <c r="M6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78" s="69"/>
      <c r="O678" s="76" t="s">
        <v>2239</v>
      </c>
      <c r="P678" s="76">
        <v>43045.44971064815</v>
      </c>
      <c r="Q678" s="76" t="s">
        <v>2282</v>
      </c>
      <c r="R678" s="76"/>
      <c r="S678" s="76"/>
      <c r="T678" s="76"/>
      <c r="U678" s="76">
        <v>43045.44971064815</v>
      </c>
      <c r="V678" s="77" t="s">
        <v>3994</v>
      </c>
      <c r="W678" s="76"/>
      <c r="X678" s="76"/>
      <c r="Y678" s="80" t="s">
        <v>5994</v>
      </c>
      <c r="Z678" s="76"/>
    </row>
    <row r="679" spans="1:26" x14ac:dyDescent="0.25">
      <c r="A679" s="61" t="s">
        <v>715</v>
      </c>
      <c r="B679" s="61" t="s">
        <v>2102</v>
      </c>
      <c r="C679" s="62"/>
      <c r="D679" s="63"/>
      <c r="E679" s="64"/>
      <c r="F679" s="65"/>
      <c r="G679" s="62"/>
      <c r="H679" s="66"/>
      <c r="I679" s="67"/>
      <c r="J679" s="67"/>
      <c r="K679" s="34" t="s">
        <v>65</v>
      </c>
      <c r="L679" s="74">
        <v>679</v>
      </c>
      <c r="M6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79" s="69"/>
      <c r="O679" s="76" t="s">
        <v>2239</v>
      </c>
      <c r="P679" s="76">
        <v>43045.449803240743</v>
      </c>
      <c r="Q679" s="76" t="s">
        <v>2466</v>
      </c>
      <c r="R679" s="77" t="s">
        <v>3078</v>
      </c>
      <c r="S679" s="76" t="s">
        <v>3215</v>
      </c>
      <c r="T679" s="76" t="s">
        <v>3318</v>
      </c>
      <c r="U679" s="76">
        <v>43045.449803240743</v>
      </c>
      <c r="V679" s="77" t="s">
        <v>3995</v>
      </c>
      <c r="W679" s="76"/>
      <c r="X679" s="76"/>
      <c r="Y679" s="80" t="s">
        <v>5995</v>
      </c>
      <c r="Z679" s="76"/>
    </row>
    <row r="680" spans="1:26" x14ac:dyDescent="0.25">
      <c r="A680" s="61" t="s">
        <v>716</v>
      </c>
      <c r="B680" s="61" t="s">
        <v>2112</v>
      </c>
      <c r="C680" s="62"/>
      <c r="D680" s="63"/>
      <c r="E680" s="64"/>
      <c r="F680" s="65"/>
      <c r="G680" s="62"/>
      <c r="H680" s="66"/>
      <c r="I680" s="67"/>
      <c r="J680" s="67"/>
      <c r="K680" s="34" t="s">
        <v>65</v>
      </c>
      <c r="L680" s="74">
        <v>680</v>
      </c>
      <c r="M6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80" s="69"/>
      <c r="O680" s="76" t="s">
        <v>2240</v>
      </c>
      <c r="P680" s="76">
        <v>43045.449849537035</v>
      </c>
      <c r="Q680" s="76" t="s">
        <v>2492</v>
      </c>
      <c r="R680" s="76"/>
      <c r="S680" s="76"/>
      <c r="T680" s="76" t="s">
        <v>3261</v>
      </c>
      <c r="U680" s="76">
        <v>43045.449849537035</v>
      </c>
      <c r="V680" s="77" t="s">
        <v>3996</v>
      </c>
      <c r="W680" s="76"/>
      <c r="X680" s="76"/>
      <c r="Y680" s="80" t="s">
        <v>5996</v>
      </c>
      <c r="Z680" s="76"/>
    </row>
    <row r="681" spans="1:26" x14ac:dyDescent="0.25">
      <c r="A681" s="61" t="s">
        <v>717</v>
      </c>
      <c r="B681" s="61" t="s">
        <v>2007</v>
      </c>
      <c r="C681" s="62"/>
      <c r="D681" s="63"/>
      <c r="E681" s="64"/>
      <c r="F681" s="65"/>
      <c r="G681" s="62"/>
      <c r="H681" s="66"/>
      <c r="I681" s="67"/>
      <c r="J681" s="67"/>
      <c r="K681" s="34" t="s">
        <v>65</v>
      </c>
      <c r="L681" s="74">
        <v>681</v>
      </c>
      <c r="M6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81" s="69"/>
      <c r="O681" s="76" t="s">
        <v>2239</v>
      </c>
      <c r="P681" s="76">
        <v>43045.449965277781</v>
      </c>
      <c r="Q681" s="76" t="s">
        <v>2493</v>
      </c>
      <c r="R681" s="77" t="s">
        <v>3028</v>
      </c>
      <c r="S681" s="76" t="s">
        <v>3215</v>
      </c>
      <c r="T681" s="76" t="s">
        <v>3273</v>
      </c>
      <c r="U681" s="76">
        <v>43045.449965277781</v>
      </c>
      <c r="V681" s="77" t="s">
        <v>3997</v>
      </c>
      <c r="W681" s="76"/>
      <c r="X681" s="76"/>
      <c r="Y681" s="80" t="s">
        <v>5997</v>
      </c>
      <c r="Z681" s="76"/>
    </row>
    <row r="682" spans="1:26" x14ac:dyDescent="0.25">
      <c r="A682" s="61" t="s">
        <v>718</v>
      </c>
      <c r="B682" s="61" t="s">
        <v>2110</v>
      </c>
      <c r="C682" s="62"/>
      <c r="D682" s="63"/>
      <c r="E682" s="64"/>
      <c r="F682" s="65"/>
      <c r="G682" s="62"/>
      <c r="H682" s="66"/>
      <c r="I682" s="67"/>
      <c r="J682" s="67"/>
      <c r="K682" s="34" t="s">
        <v>65</v>
      </c>
      <c r="L682" s="74">
        <v>682</v>
      </c>
      <c r="M6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82" s="69"/>
      <c r="O682" s="76" t="s">
        <v>2239</v>
      </c>
      <c r="P682" s="76">
        <v>43045.45</v>
      </c>
      <c r="Q682" s="76" t="s">
        <v>2486</v>
      </c>
      <c r="R682" s="77" t="s">
        <v>3084</v>
      </c>
      <c r="S682" s="76" t="s">
        <v>3214</v>
      </c>
      <c r="T682" s="76" t="s">
        <v>3322</v>
      </c>
      <c r="U682" s="76">
        <v>43045.45</v>
      </c>
      <c r="V682" s="77" t="s">
        <v>3998</v>
      </c>
      <c r="W682" s="76"/>
      <c r="X682" s="76"/>
      <c r="Y682" s="80" t="s">
        <v>5998</v>
      </c>
      <c r="Z682" s="76"/>
    </row>
    <row r="683" spans="1:26" x14ac:dyDescent="0.25">
      <c r="A683" s="61" t="s">
        <v>719</v>
      </c>
      <c r="B683" s="61" t="s">
        <v>2012</v>
      </c>
      <c r="C683" s="62"/>
      <c r="D683" s="63"/>
      <c r="E683" s="64"/>
      <c r="F683" s="65"/>
      <c r="G683" s="62"/>
      <c r="H683" s="66"/>
      <c r="I683" s="67"/>
      <c r="J683" s="67"/>
      <c r="K683" s="34" t="s">
        <v>65</v>
      </c>
      <c r="L683" s="74">
        <v>683</v>
      </c>
      <c r="M6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83" s="69"/>
      <c r="O683" s="76" t="s">
        <v>2239</v>
      </c>
      <c r="P683" s="76">
        <v>43045.45003472222</v>
      </c>
      <c r="Q683" s="76" t="s">
        <v>2282</v>
      </c>
      <c r="R683" s="76"/>
      <c r="S683" s="76"/>
      <c r="T683" s="76"/>
      <c r="U683" s="76">
        <v>43045.45003472222</v>
      </c>
      <c r="V683" s="77" t="s">
        <v>3999</v>
      </c>
      <c r="W683" s="76"/>
      <c r="X683" s="76"/>
      <c r="Y683" s="80" t="s">
        <v>5999</v>
      </c>
      <c r="Z683" s="76"/>
    </row>
    <row r="684" spans="1:26" x14ac:dyDescent="0.25">
      <c r="A684" s="61" t="s">
        <v>720</v>
      </c>
      <c r="B684" s="61" t="s">
        <v>1988</v>
      </c>
      <c r="C684" s="62"/>
      <c r="D684" s="63"/>
      <c r="E684" s="64"/>
      <c r="F684" s="65"/>
      <c r="G684" s="62"/>
      <c r="H684" s="66"/>
      <c r="I684" s="67"/>
      <c r="J684" s="67"/>
      <c r="K684" s="34" t="s">
        <v>65</v>
      </c>
      <c r="L684" s="74">
        <v>684</v>
      </c>
      <c r="M6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84" s="69"/>
      <c r="O684" s="76" t="s">
        <v>2239</v>
      </c>
      <c r="P684" s="76">
        <v>43045.450532407405</v>
      </c>
      <c r="Q684" s="76" t="s">
        <v>2244</v>
      </c>
      <c r="R684" s="77" t="s">
        <v>3019</v>
      </c>
      <c r="S684" s="76" t="s">
        <v>3212</v>
      </c>
      <c r="T684" s="76" t="s">
        <v>3261</v>
      </c>
      <c r="U684" s="76">
        <v>43045.450532407405</v>
      </c>
      <c r="V684" s="77" t="s">
        <v>4000</v>
      </c>
      <c r="W684" s="76"/>
      <c r="X684" s="76"/>
      <c r="Y684" s="80" t="s">
        <v>6000</v>
      </c>
      <c r="Z684" s="76"/>
    </row>
    <row r="685" spans="1:26" x14ac:dyDescent="0.25">
      <c r="A685" s="61" t="s">
        <v>721</v>
      </c>
      <c r="B685" s="61" t="s">
        <v>2113</v>
      </c>
      <c r="C685" s="62"/>
      <c r="D685" s="63"/>
      <c r="E685" s="64"/>
      <c r="F685" s="65"/>
      <c r="G685" s="62"/>
      <c r="H685" s="66"/>
      <c r="I685" s="67"/>
      <c r="J685" s="67"/>
      <c r="K685" s="34" t="s">
        <v>65</v>
      </c>
      <c r="L685" s="74">
        <v>685</v>
      </c>
      <c r="M6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85" s="69"/>
      <c r="O685" s="76" t="s">
        <v>2239</v>
      </c>
      <c r="P685" s="76">
        <v>43045.450914351852</v>
      </c>
      <c r="Q685" s="76" t="s">
        <v>2494</v>
      </c>
      <c r="R685" s="76"/>
      <c r="S685" s="76"/>
      <c r="T685" s="76"/>
      <c r="U685" s="76">
        <v>43045.450914351852</v>
      </c>
      <c r="V685" s="77" t="s">
        <v>4001</v>
      </c>
      <c r="W685" s="76"/>
      <c r="X685" s="76"/>
      <c r="Y685" s="80" t="s">
        <v>6001</v>
      </c>
      <c r="Z685" s="76"/>
    </row>
    <row r="686" spans="1:26" x14ac:dyDescent="0.25">
      <c r="A686" s="61" t="s">
        <v>722</v>
      </c>
      <c r="B686" s="61" t="s">
        <v>2019</v>
      </c>
      <c r="C686" s="62"/>
      <c r="D686" s="63"/>
      <c r="E686" s="64"/>
      <c r="F686" s="65"/>
      <c r="G686" s="62"/>
      <c r="H686" s="66"/>
      <c r="I686" s="67"/>
      <c r="J686" s="67"/>
      <c r="K686" s="34" t="s">
        <v>65</v>
      </c>
      <c r="L686" s="74">
        <v>686</v>
      </c>
      <c r="M6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86" s="69"/>
      <c r="O686" s="76" t="s">
        <v>2239</v>
      </c>
      <c r="P686" s="76">
        <v>43045.450914351852</v>
      </c>
      <c r="Q686" s="76" t="s">
        <v>2289</v>
      </c>
      <c r="R686" s="77" t="s">
        <v>3033</v>
      </c>
      <c r="S686" s="76" t="s">
        <v>3219</v>
      </c>
      <c r="T686" s="76" t="s">
        <v>3276</v>
      </c>
      <c r="U686" s="76">
        <v>43045.450914351852</v>
      </c>
      <c r="V686" s="77" t="s">
        <v>4002</v>
      </c>
      <c r="W686" s="76"/>
      <c r="X686" s="76"/>
      <c r="Y686" s="80" t="s">
        <v>6002</v>
      </c>
      <c r="Z686" s="76"/>
    </row>
    <row r="687" spans="1:26" x14ac:dyDescent="0.25">
      <c r="A687" s="61" t="s">
        <v>723</v>
      </c>
      <c r="B687" s="61" t="s">
        <v>723</v>
      </c>
      <c r="C687" s="62"/>
      <c r="D687" s="63"/>
      <c r="E687" s="64"/>
      <c r="F687" s="65"/>
      <c r="G687" s="62"/>
      <c r="H687" s="66"/>
      <c r="I687" s="67"/>
      <c r="J687" s="67"/>
      <c r="K687" s="34" t="s">
        <v>65</v>
      </c>
      <c r="L687" s="74">
        <v>687</v>
      </c>
      <c r="M6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87" s="69"/>
      <c r="O687" s="76" t="s">
        <v>177</v>
      </c>
      <c r="P687" s="76">
        <v>43045.450960648152</v>
      </c>
      <c r="Q687" s="76" t="s">
        <v>2495</v>
      </c>
      <c r="R687" s="77" t="s">
        <v>3044</v>
      </c>
      <c r="S687" s="76" t="s">
        <v>3215</v>
      </c>
      <c r="T687" s="76" t="s">
        <v>3283</v>
      </c>
      <c r="U687" s="76">
        <v>43045.450960648152</v>
      </c>
      <c r="V687" s="77" t="s">
        <v>4003</v>
      </c>
      <c r="W687" s="76"/>
      <c r="X687" s="76"/>
      <c r="Y687" s="80" t="s">
        <v>6003</v>
      </c>
      <c r="Z687" s="76"/>
    </row>
    <row r="688" spans="1:26" x14ac:dyDescent="0.25">
      <c r="A688" s="61" t="s">
        <v>724</v>
      </c>
      <c r="B688" s="61" t="s">
        <v>724</v>
      </c>
      <c r="C688" s="62"/>
      <c r="D688" s="63"/>
      <c r="E688" s="64"/>
      <c r="F688" s="65"/>
      <c r="G688" s="62"/>
      <c r="H688" s="66"/>
      <c r="I688" s="67"/>
      <c r="J688" s="67"/>
      <c r="K688" s="34" t="s">
        <v>65</v>
      </c>
      <c r="L688" s="74">
        <v>688</v>
      </c>
      <c r="M6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88" s="69"/>
      <c r="O688" s="76" t="s">
        <v>177</v>
      </c>
      <c r="P688" s="76">
        <v>43045.451099537036</v>
      </c>
      <c r="Q688" s="76" t="s">
        <v>2496</v>
      </c>
      <c r="R688" s="76"/>
      <c r="S688" s="76"/>
      <c r="T688" s="76" t="s">
        <v>3261</v>
      </c>
      <c r="U688" s="76">
        <v>43045.451099537036</v>
      </c>
      <c r="V688" s="77" t="s">
        <v>4004</v>
      </c>
      <c r="W688" s="76"/>
      <c r="X688" s="76"/>
      <c r="Y688" s="80" t="s">
        <v>6004</v>
      </c>
      <c r="Z688" s="76"/>
    </row>
    <row r="689" spans="1:26" x14ac:dyDescent="0.25">
      <c r="A689" s="61" t="s">
        <v>725</v>
      </c>
      <c r="B689" s="61" t="s">
        <v>1991</v>
      </c>
      <c r="C689" s="62"/>
      <c r="D689" s="63"/>
      <c r="E689" s="64"/>
      <c r="F689" s="65"/>
      <c r="G689" s="62"/>
      <c r="H689" s="66"/>
      <c r="I689" s="67"/>
      <c r="J689" s="67"/>
      <c r="K689" s="34" t="s">
        <v>65</v>
      </c>
      <c r="L689" s="74">
        <v>689</v>
      </c>
      <c r="M6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89" s="69"/>
      <c r="O689" s="76" t="s">
        <v>2239</v>
      </c>
      <c r="P689" s="76">
        <v>43045.45113425926</v>
      </c>
      <c r="Q689" s="76" t="s">
        <v>2251</v>
      </c>
      <c r="R689" s="77" t="s">
        <v>3022</v>
      </c>
      <c r="S689" s="76" t="s">
        <v>3213</v>
      </c>
      <c r="T689" s="76" t="s">
        <v>3261</v>
      </c>
      <c r="U689" s="76">
        <v>43045.45113425926</v>
      </c>
      <c r="V689" s="77" t="s">
        <v>4005</v>
      </c>
      <c r="W689" s="76"/>
      <c r="X689" s="76"/>
      <c r="Y689" s="80" t="s">
        <v>6005</v>
      </c>
      <c r="Z689" s="76"/>
    </row>
    <row r="690" spans="1:26" x14ac:dyDescent="0.25">
      <c r="A690" s="61" t="s">
        <v>726</v>
      </c>
      <c r="B690" s="61" t="s">
        <v>2114</v>
      </c>
      <c r="C690" s="62"/>
      <c r="D690" s="63"/>
      <c r="E690" s="64"/>
      <c r="F690" s="65"/>
      <c r="G690" s="62"/>
      <c r="H690" s="66"/>
      <c r="I690" s="67"/>
      <c r="J690" s="67"/>
      <c r="K690" s="34" t="s">
        <v>65</v>
      </c>
      <c r="L690" s="74">
        <v>690</v>
      </c>
      <c r="M6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90" s="69"/>
      <c r="O690" s="76" t="s">
        <v>2240</v>
      </c>
      <c r="P690" s="76">
        <v>43045.451168981483</v>
      </c>
      <c r="Q690" s="76" t="s">
        <v>2497</v>
      </c>
      <c r="R690" s="76"/>
      <c r="S690" s="76"/>
      <c r="T690" s="76" t="s">
        <v>3325</v>
      </c>
      <c r="U690" s="76">
        <v>43045.451168981483</v>
      </c>
      <c r="V690" s="77" t="s">
        <v>4006</v>
      </c>
      <c r="W690" s="76"/>
      <c r="X690" s="76"/>
      <c r="Y690" s="80" t="s">
        <v>6006</v>
      </c>
      <c r="Z690" s="76"/>
    </row>
    <row r="691" spans="1:26" x14ac:dyDescent="0.25">
      <c r="A691" s="61" t="s">
        <v>727</v>
      </c>
      <c r="B691" s="61" t="s">
        <v>2084</v>
      </c>
      <c r="C691" s="62"/>
      <c r="D691" s="63"/>
      <c r="E691" s="64"/>
      <c r="F691" s="65"/>
      <c r="G691" s="62"/>
      <c r="H691" s="66"/>
      <c r="I691" s="67"/>
      <c r="J691" s="67"/>
      <c r="K691" s="34" t="s">
        <v>65</v>
      </c>
      <c r="L691" s="74">
        <v>691</v>
      </c>
      <c r="M6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91" s="69"/>
      <c r="O691" s="76" t="s">
        <v>2239</v>
      </c>
      <c r="P691" s="76">
        <v>43045.451273148145</v>
      </c>
      <c r="Q691" s="76" t="s">
        <v>2426</v>
      </c>
      <c r="R691" s="76"/>
      <c r="S691" s="76"/>
      <c r="T691" s="76" t="s">
        <v>3261</v>
      </c>
      <c r="U691" s="76">
        <v>43045.451273148145</v>
      </c>
      <c r="V691" s="77" t="s">
        <v>4007</v>
      </c>
      <c r="W691" s="76"/>
      <c r="X691" s="76"/>
      <c r="Y691" s="80" t="s">
        <v>6007</v>
      </c>
      <c r="Z691" s="76"/>
    </row>
    <row r="692" spans="1:26" x14ac:dyDescent="0.25">
      <c r="A692" s="61" t="s">
        <v>728</v>
      </c>
      <c r="B692" s="61" t="s">
        <v>736</v>
      </c>
      <c r="C692" s="62"/>
      <c r="D692" s="63"/>
      <c r="E692" s="64"/>
      <c r="F692" s="65"/>
      <c r="G692" s="62"/>
      <c r="H692" s="66"/>
      <c r="I692" s="67"/>
      <c r="J692" s="67"/>
      <c r="K692" s="34" t="s">
        <v>65</v>
      </c>
      <c r="L692" s="74">
        <v>692</v>
      </c>
      <c r="M6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92" s="69"/>
      <c r="O692" s="76" t="s">
        <v>2239</v>
      </c>
      <c r="P692" s="76">
        <v>43045.451435185183</v>
      </c>
      <c r="Q692" s="76" t="s">
        <v>2498</v>
      </c>
      <c r="R692" s="76"/>
      <c r="S692" s="76"/>
      <c r="T692" s="76" t="s">
        <v>3326</v>
      </c>
      <c r="U692" s="76">
        <v>43045.451435185183</v>
      </c>
      <c r="V692" s="77" t="s">
        <v>4008</v>
      </c>
      <c r="W692" s="76"/>
      <c r="X692" s="76"/>
      <c r="Y692" s="80" t="s">
        <v>6008</v>
      </c>
      <c r="Z692" s="76"/>
    </row>
    <row r="693" spans="1:26" x14ac:dyDescent="0.25">
      <c r="A693" s="61" t="s">
        <v>729</v>
      </c>
      <c r="B693" s="61" t="s">
        <v>729</v>
      </c>
      <c r="C693" s="62"/>
      <c r="D693" s="63"/>
      <c r="E693" s="64"/>
      <c r="F693" s="65"/>
      <c r="G693" s="62"/>
      <c r="H693" s="66"/>
      <c r="I693" s="67"/>
      <c r="J693" s="67"/>
      <c r="K693" s="34" t="s">
        <v>65</v>
      </c>
      <c r="L693" s="74">
        <v>693</v>
      </c>
      <c r="M6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93" s="69"/>
      <c r="O693" s="76" t="s">
        <v>177</v>
      </c>
      <c r="P693" s="76">
        <v>43045.451562499999</v>
      </c>
      <c r="Q693" s="76" t="s">
        <v>2499</v>
      </c>
      <c r="R693" s="77" t="s">
        <v>3087</v>
      </c>
      <c r="S693" s="76" t="s">
        <v>3231</v>
      </c>
      <c r="T693" s="76"/>
      <c r="U693" s="76">
        <v>43045.451562499999</v>
      </c>
      <c r="V693" s="77" t="s">
        <v>4009</v>
      </c>
      <c r="W693" s="76"/>
      <c r="X693" s="76"/>
      <c r="Y693" s="80" t="s">
        <v>6009</v>
      </c>
      <c r="Z693" s="76"/>
    </row>
    <row r="694" spans="1:26" x14ac:dyDescent="0.25">
      <c r="A694" s="61" t="s">
        <v>730</v>
      </c>
      <c r="B694" s="61" t="s">
        <v>2023</v>
      </c>
      <c r="C694" s="62"/>
      <c r="D694" s="63"/>
      <c r="E694" s="64"/>
      <c r="F694" s="65"/>
      <c r="G694" s="62"/>
      <c r="H694" s="66"/>
      <c r="I694" s="67"/>
      <c r="J694" s="67"/>
      <c r="K694" s="34" t="s">
        <v>65</v>
      </c>
      <c r="L694" s="74">
        <v>694</v>
      </c>
      <c r="M6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94" s="69"/>
      <c r="O694" s="76" t="s">
        <v>2239</v>
      </c>
      <c r="P694" s="76">
        <v>43045.451574074075</v>
      </c>
      <c r="Q694" s="76" t="s">
        <v>2298</v>
      </c>
      <c r="R694" s="76"/>
      <c r="S694" s="76"/>
      <c r="T694" s="76" t="s">
        <v>3261</v>
      </c>
      <c r="U694" s="76">
        <v>43045.451574074075</v>
      </c>
      <c r="V694" s="77" t="s">
        <v>4010</v>
      </c>
      <c r="W694" s="76"/>
      <c r="X694" s="76"/>
      <c r="Y694" s="80" t="s">
        <v>6010</v>
      </c>
      <c r="Z694" s="76"/>
    </row>
    <row r="695" spans="1:26" x14ac:dyDescent="0.25">
      <c r="A695" s="61" t="s">
        <v>731</v>
      </c>
      <c r="B695" s="61" t="s">
        <v>731</v>
      </c>
      <c r="C695" s="62"/>
      <c r="D695" s="63"/>
      <c r="E695" s="64"/>
      <c r="F695" s="65"/>
      <c r="G695" s="62"/>
      <c r="H695" s="66"/>
      <c r="I695" s="67"/>
      <c r="J695" s="67"/>
      <c r="K695" s="34" t="s">
        <v>65</v>
      </c>
      <c r="L695" s="74">
        <v>695</v>
      </c>
      <c r="M6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95" s="69"/>
      <c r="O695" s="76" t="s">
        <v>177</v>
      </c>
      <c r="P695" s="76">
        <v>43045.451585648145</v>
      </c>
      <c r="Q695" s="76" t="s">
        <v>2500</v>
      </c>
      <c r="R695" s="77" t="s">
        <v>3088</v>
      </c>
      <c r="S695" s="76" t="s">
        <v>3232</v>
      </c>
      <c r="T695" s="76" t="s">
        <v>3261</v>
      </c>
      <c r="U695" s="76">
        <v>43045.451585648145</v>
      </c>
      <c r="V695" s="77" t="s">
        <v>4011</v>
      </c>
      <c r="W695" s="76"/>
      <c r="X695" s="76"/>
      <c r="Y695" s="80" t="s">
        <v>6011</v>
      </c>
      <c r="Z695" s="76"/>
    </row>
    <row r="696" spans="1:26" x14ac:dyDescent="0.25">
      <c r="A696" s="61" t="s">
        <v>732</v>
      </c>
      <c r="B696" s="61" t="s">
        <v>2115</v>
      </c>
      <c r="C696" s="62"/>
      <c r="D696" s="63"/>
      <c r="E696" s="64"/>
      <c r="F696" s="65"/>
      <c r="G696" s="62"/>
      <c r="H696" s="66"/>
      <c r="I696" s="67"/>
      <c r="J696" s="67"/>
      <c r="K696" s="34" t="s">
        <v>65</v>
      </c>
      <c r="L696" s="74">
        <v>696</v>
      </c>
      <c r="M6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96" s="69"/>
      <c r="O696" s="76" t="s">
        <v>2239</v>
      </c>
      <c r="P696" s="76">
        <v>43045.451643518521</v>
      </c>
      <c r="Q696" s="76" t="s">
        <v>2501</v>
      </c>
      <c r="R696" s="76"/>
      <c r="S696" s="76"/>
      <c r="T696" s="76" t="s">
        <v>3261</v>
      </c>
      <c r="U696" s="76">
        <v>43045.451643518521</v>
      </c>
      <c r="V696" s="77" t="s">
        <v>4012</v>
      </c>
      <c r="W696" s="76"/>
      <c r="X696" s="76"/>
      <c r="Y696" s="80" t="s">
        <v>6012</v>
      </c>
      <c r="Z696" s="76"/>
    </row>
    <row r="697" spans="1:26" x14ac:dyDescent="0.25">
      <c r="A697" s="61" t="s">
        <v>733</v>
      </c>
      <c r="B697" s="61" t="s">
        <v>1830</v>
      </c>
      <c r="C697" s="62"/>
      <c r="D697" s="63"/>
      <c r="E697" s="64"/>
      <c r="F697" s="65"/>
      <c r="G697" s="62"/>
      <c r="H697" s="66"/>
      <c r="I697" s="67"/>
      <c r="J697" s="67"/>
      <c r="K697" s="34" t="s">
        <v>65</v>
      </c>
      <c r="L697" s="74">
        <v>697</v>
      </c>
      <c r="M6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97" s="69"/>
      <c r="O697" s="76" t="s">
        <v>2239</v>
      </c>
      <c r="P697" s="76">
        <v>43045.451689814814</v>
      </c>
      <c r="Q697" s="76" t="s">
        <v>2419</v>
      </c>
      <c r="R697" s="76"/>
      <c r="S697" s="76"/>
      <c r="T697" s="76" t="s">
        <v>3304</v>
      </c>
      <c r="U697" s="76">
        <v>43045.451689814814</v>
      </c>
      <c r="V697" s="77" t="s">
        <v>4013</v>
      </c>
      <c r="W697" s="76"/>
      <c r="X697" s="76"/>
      <c r="Y697" s="80" t="s">
        <v>6013</v>
      </c>
      <c r="Z697" s="76"/>
    </row>
    <row r="698" spans="1:26" x14ac:dyDescent="0.25">
      <c r="A698" s="61" t="s">
        <v>734</v>
      </c>
      <c r="B698" s="61" t="s">
        <v>1197</v>
      </c>
      <c r="C698" s="62"/>
      <c r="D698" s="63"/>
      <c r="E698" s="64"/>
      <c r="F698" s="65"/>
      <c r="G698" s="62"/>
      <c r="H698" s="66"/>
      <c r="I698" s="67"/>
      <c r="J698" s="67"/>
      <c r="K698" s="34" t="s">
        <v>65</v>
      </c>
      <c r="L698" s="74">
        <v>698</v>
      </c>
      <c r="M6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98" s="69"/>
      <c r="O698" s="76" t="s">
        <v>2239</v>
      </c>
      <c r="P698" s="76">
        <v>43045.45171296296</v>
      </c>
      <c r="Q698" s="76" t="s">
        <v>2341</v>
      </c>
      <c r="R698" s="76"/>
      <c r="S698" s="76"/>
      <c r="T698" s="76" t="s">
        <v>3288</v>
      </c>
      <c r="U698" s="76">
        <v>43045.45171296296</v>
      </c>
      <c r="V698" s="77" t="s">
        <v>4014</v>
      </c>
      <c r="W698" s="76"/>
      <c r="X698" s="76"/>
      <c r="Y698" s="80" t="s">
        <v>6014</v>
      </c>
      <c r="Z698" s="76"/>
    </row>
    <row r="699" spans="1:26" x14ac:dyDescent="0.25">
      <c r="A699" s="61" t="s">
        <v>735</v>
      </c>
      <c r="B699" s="61" t="s">
        <v>1998</v>
      </c>
      <c r="C699" s="62"/>
      <c r="D699" s="63"/>
      <c r="E699" s="64"/>
      <c r="F699" s="65"/>
      <c r="G699" s="62"/>
      <c r="H699" s="66"/>
      <c r="I699" s="67"/>
      <c r="J699" s="67"/>
      <c r="K699" s="34" t="s">
        <v>65</v>
      </c>
      <c r="L699" s="74">
        <v>699</v>
      </c>
      <c r="M6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699" s="69"/>
      <c r="O699" s="76" t="s">
        <v>2239</v>
      </c>
      <c r="P699" s="76">
        <v>43045.451805555553</v>
      </c>
      <c r="Q699" s="76" t="s">
        <v>2261</v>
      </c>
      <c r="R699" s="76"/>
      <c r="S699" s="76"/>
      <c r="T699" s="76"/>
      <c r="U699" s="76">
        <v>43045.451805555553</v>
      </c>
      <c r="V699" s="77" t="s">
        <v>4015</v>
      </c>
      <c r="W699" s="76"/>
      <c r="X699" s="76"/>
      <c r="Y699" s="80" t="s">
        <v>6015</v>
      </c>
      <c r="Z699" s="76"/>
    </row>
    <row r="700" spans="1:26" x14ac:dyDescent="0.25">
      <c r="A700" s="61" t="s">
        <v>736</v>
      </c>
      <c r="B700" s="61" t="s">
        <v>736</v>
      </c>
      <c r="C700" s="62"/>
      <c r="D700" s="63"/>
      <c r="E700" s="64"/>
      <c r="F700" s="65"/>
      <c r="G700" s="62"/>
      <c r="H700" s="66"/>
      <c r="I700" s="67"/>
      <c r="J700" s="67"/>
      <c r="K700" s="34" t="s">
        <v>65</v>
      </c>
      <c r="L700" s="74">
        <v>700</v>
      </c>
      <c r="M7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00" s="69"/>
      <c r="O700" s="76" t="s">
        <v>177</v>
      </c>
      <c r="P700" s="76">
        <v>43045.447916666664</v>
      </c>
      <c r="Q700" s="76" t="s">
        <v>2502</v>
      </c>
      <c r="R700" s="76"/>
      <c r="S700" s="76"/>
      <c r="T700" s="76" t="s">
        <v>3326</v>
      </c>
      <c r="U700" s="76">
        <v>43045.447916666664</v>
      </c>
      <c r="V700" s="77" t="s">
        <v>4016</v>
      </c>
      <c r="W700" s="76"/>
      <c r="X700" s="76"/>
      <c r="Y700" s="80" t="s">
        <v>6016</v>
      </c>
      <c r="Z700" s="76"/>
    </row>
    <row r="701" spans="1:26" x14ac:dyDescent="0.25">
      <c r="A701" s="61" t="s">
        <v>737</v>
      </c>
      <c r="B701" s="61" t="s">
        <v>736</v>
      </c>
      <c r="C701" s="62"/>
      <c r="D701" s="63"/>
      <c r="E701" s="64"/>
      <c r="F701" s="65"/>
      <c r="G701" s="62"/>
      <c r="H701" s="66"/>
      <c r="I701" s="67"/>
      <c r="J701" s="67"/>
      <c r="K701" s="34" t="s">
        <v>65</v>
      </c>
      <c r="L701" s="74">
        <v>701</v>
      </c>
      <c r="M7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01" s="69"/>
      <c r="O701" s="76" t="s">
        <v>2239</v>
      </c>
      <c r="P701" s="76">
        <v>43045.451909722222</v>
      </c>
      <c r="Q701" s="76" t="s">
        <v>2498</v>
      </c>
      <c r="R701" s="76"/>
      <c r="S701" s="76"/>
      <c r="T701" s="76" t="s">
        <v>3326</v>
      </c>
      <c r="U701" s="76">
        <v>43045.451909722222</v>
      </c>
      <c r="V701" s="77" t="s">
        <v>4017</v>
      </c>
      <c r="W701" s="76"/>
      <c r="X701" s="76"/>
      <c r="Y701" s="80" t="s">
        <v>6017</v>
      </c>
      <c r="Z701" s="76"/>
    </row>
    <row r="702" spans="1:26" x14ac:dyDescent="0.25">
      <c r="A702" s="61" t="s">
        <v>738</v>
      </c>
      <c r="B702" s="61" t="s">
        <v>2006</v>
      </c>
      <c r="C702" s="62"/>
      <c r="D702" s="63"/>
      <c r="E702" s="64"/>
      <c r="F702" s="65"/>
      <c r="G702" s="62"/>
      <c r="H702" s="66"/>
      <c r="I702" s="67"/>
      <c r="J702" s="67"/>
      <c r="K702" s="34" t="s">
        <v>65</v>
      </c>
      <c r="L702" s="74">
        <v>702</v>
      </c>
      <c r="M7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02" s="69"/>
      <c r="O702" s="76" t="s">
        <v>2239</v>
      </c>
      <c r="P702" s="76">
        <v>43045.452094907407</v>
      </c>
      <c r="Q702" s="76" t="s">
        <v>2273</v>
      </c>
      <c r="R702" s="76"/>
      <c r="S702" s="76"/>
      <c r="T702" s="76" t="s">
        <v>3272</v>
      </c>
      <c r="U702" s="76">
        <v>43045.452094907407</v>
      </c>
      <c r="V702" s="77" t="s">
        <v>4018</v>
      </c>
      <c r="W702" s="76"/>
      <c r="X702" s="76"/>
      <c r="Y702" s="80" t="s">
        <v>6018</v>
      </c>
      <c r="Z702" s="76"/>
    </row>
    <row r="703" spans="1:26" x14ac:dyDescent="0.25">
      <c r="A703" s="61" t="s">
        <v>739</v>
      </c>
      <c r="B703" s="61" t="s">
        <v>2019</v>
      </c>
      <c r="C703" s="62"/>
      <c r="D703" s="63"/>
      <c r="E703" s="64"/>
      <c r="F703" s="65"/>
      <c r="G703" s="62"/>
      <c r="H703" s="66"/>
      <c r="I703" s="67"/>
      <c r="J703" s="67"/>
      <c r="K703" s="34" t="s">
        <v>65</v>
      </c>
      <c r="L703" s="74">
        <v>703</v>
      </c>
      <c r="M7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03" s="69"/>
      <c r="O703" s="76" t="s">
        <v>2239</v>
      </c>
      <c r="P703" s="76">
        <v>43045.452164351853</v>
      </c>
      <c r="Q703" s="76" t="s">
        <v>2289</v>
      </c>
      <c r="R703" s="77" t="s">
        <v>3033</v>
      </c>
      <c r="S703" s="76" t="s">
        <v>3219</v>
      </c>
      <c r="T703" s="76" t="s">
        <v>3276</v>
      </c>
      <c r="U703" s="76">
        <v>43045.452164351853</v>
      </c>
      <c r="V703" s="77" t="s">
        <v>4019</v>
      </c>
      <c r="W703" s="76"/>
      <c r="X703" s="76"/>
      <c r="Y703" s="80" t="s">
        <v>6019</v>
      </c>
      <c r="Z703" s="76"/>
    </row>
    <row r="704" spans="1:26" x14ac:dyDescent="0.25">
      <c r="A704" s="61" t="s">
        <v>740</v>
      </c>
      <c r="B704" s="61" t="s">
        <v>2116</v>
      </c>
      <c r="C704" s="62"/>
      <c r="D704" s="63"/>
      <c r="E704" s="64"/>
      <c r="F704" s="65"/>
      <c r="G704" s="62"/>
      <c r="H704" s="66"/>
      <c r="I704" s="67"/>
      <c r="J704" s="67"/>
      <c r="K704" s="34" t="s">
        <v>65</v>
      </c>
      <c r="L704" s="74">
        <v>704</v>
      </c>
      <c r="M7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04" s="69"/>
      <c r="O704" s="76" t="s">
        <v>2239</v>
      </c>
      <c r="P704" s="76">
        <v>43045.451956018522</v>
      </c>
      <c r="Q704" s="76" t="s">
        <v>2503</v>
      </c>
      <c r="R704" s="76"/>
      <c r="S704" s="76"/>
      <c r="T704" s="76" t="s">
        <v>3261</v>
      </c>
      <c r="U704" s="76">
        <v>43045.451956018522</v>
      </c>
      <c r="V704" s="77" t="s">
        <v>4020</v>
      </c>
      <c r="W704" s="76"/>
      <c r="X704" s="76"/>
      <c r="Y704" s="80" t="s">
        <v>6020</v>
      </c>
      <c r="Z704" s="76"/>
    </row>
    <row r="705" spans="1:26" x14ac:dyDescent="0.25">
      <c r="A705" s="61" t="s">
        <v>741</v>
      </c>
      <c r="B705" s="61" t="s">
        <v>2116</v>
      </c>
      <c r="C705" s="62"/>
      <c r="D705" s="63"/>
      <c r="E705" s="64"/>
      <c r="F705" s="65"/>
      <c r="G705" s="62"/>
      <c r="H705" s="66"/>
      <c r="I705" s="67"/>
      <c r="J705" s="67"/>
      <c r="K705" s="34" t="s">
        <v>65</v>
      </c>
      <c r="L705" s="74">
        <v>705</v>
      </c>
      <c r="M7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05" s="69"/>
      <c r="O705" s="76" t="s">
        <v>2239</v>
      </c>
      <c r="P705" s="76">
        <v>43045.452222222222</v>
      </c>
      <c r="Q705" s="76" t="s">
        <v>2504</v>
      </c>
      <c r="R705" s="76"/>
      <c r="S705" s="76"/>
      <c r="T705" s="76" t="s">
        <v>3261</v>
      </c>
      <c r="U705" s="76">
        <v>43045.452222222222</v>
      </c>
      <c r="V705" s="77" t="s">
        <v>4021</v>
      </c>
      <c r="W705" s="76"/>
      <c r="X705" s="76"/>
      <c r="Y705" s="80" t="s">
        <v>6021</v>
      </c>
      <c r="Z705" s="76"/>
    </row>
    <row r="706" spans="1:26" x14ac:dyDescent="0.25">
      <c r="A706" s="61" t="s">
        <v>740</v>
      </c>
      <c r="B706" s="61" t="s">
        <v>2117</v>
      </c>
      <c r="C706" s="62"/>
      <c r="D706" s="63"/>
      <c r="E706" s="64"/>
      <c r="F706" s="65"/>
      <c r="G706" s="62"/>
      <c r="H706" s="66"/>
      <c r="I706" s="67"/>
      <c r="J706" s="67"/>
      <c r="K706" s="34" t="s">
        <v>65</v>
      </c>
      <c r="L706" s="74">
        <v>706</v>
      </c>
      <c r="M7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06" s="69"/>
      <c r="O706" s="76" t="s">
        <v>2239</v>
      </c>
      <c r="P706" s="76">
        <v>43045.451956018522</v>
      </c>
      <c r="Q706" s="76" t="s">
        <v>2503</v>
      </c>
      <c r="R706" s="76"/>
      <c r="S706" s="76"/>
      <c r="T706" s="76" t="s">
        <v>3261</v>
      </c>
      <c r="U706" s="76">
        <v>43045.451956018522</v>
      </c>
      <c r="V706" s="77" t="s">
        <v>4020</v>
      </c>
      <c r="W706" s="76"/>
      <c r="X706" s="76"/>
      <c r="Y706" s="80" t="s">
        <v>6020</v>
      </c>
      <c r="Z706" s="76"/>
    </row>
    <row r="707" spans="1:26" x14ac:dyDescent="0.25">
      <c r="A707" s="61" t="s">
        <v>741</v>
      </c>
      <c r="B707" s="61" t="s">
        <v>2117</v>
      </c>
      <c r="C707" s="62"/>
      <c r="D707" s="63"/>
      <c r="E707" s="64"/>
      <c r="F707" s="65"/>
      <c r="G707" s="62"/>
      <c r="H707" s="66"/>
      <c r="I707" s="67"/>
      <c r="J707" s="67"/>
      <c r="K707" s="34" t="s">
        <v>65</v>
      </c>
      <c r="L707" s="74">
        <v>707</v>
      </c>
      <c r="M7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07" s="69"/>
      <c r="O707" s="76" t="s">
        <v>2239</v>
      </c>
      <c r="P707" s="76">
        <v>43045.452222222222</v>
      </c>
      <c r="Q707" s="76" t="s">
        <v>2504</v>
      </c>
      <c r="R707" s="76"/>
      <c r="S707" s="76"/>
      <c r="T707" s="76" t="s">
        <v>3261</v>
      </c>
      <c r="U707" s="76">
        <v>43045.452222222222</v>
      </c>
      <c r="V707" s="77" t="s">
        <v>4021</v>
      </c>
      <c r="W707" s="76"/>
      <c r="X707" s="76"/>
      <c r="Y707" s="80" t="s">
        <v>6021</v>
      </c>
      <c r="Z707" s="76"/>
    </row>
    <row r="708" spans="1:26" x14ac:dyDescent="0.25">
      <c r="A708" s="61" t="s">
        <v>740</v>
      </c>
      <c r="B708" s="61" t="s">
        <v>2118</v>
      </c>
      <c r="C708" s="62"/>
      <c r="D708" s="63"/>
      <c r="E708" s="64"/>
      <c r="F708" s="65"/>
      <c r="G708" s="62"/>
      <c r="H708" s="66"/>
      <c r="I708" s="67"/>
      <c r="J708" s="67"/>
      <c r="K708" s="34" t="s">
        <v>65</v>
      </c>
      <c r="L708" s="74">
        <v>708</v>
      </c>
      <c r="M7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08" s="69"/>
      <c r="O708" s="76" t="s">
        <v>2239</v>
      </c>
      <c r="P708" s="76">
        <v>43045.451956018522</v>
      </c>
      <c r="Q708" s="76" t="s">
        <v>2503</v>
      </c>
      <c r="R708" s="76"/>
      <c r="S708" s="76"/>
      <c r="T708" s="76" t="s">
        <v>3261</v>
      </c>
      <c r="U708" s="76">
        <v>43045.451956018522</v>
      </c>
      <c r="V708" s="77" t="s">
        <v>4020</v>
      </c>
      <c r="W708" s="76"/>
      <c r="X708" s="76"/>
      <c r="Y708" s="80" t="s">
        <v>6020</v>
      </c>
      <c r="Z708" s="76"/>
    </row>
    <row r="709" spans="1:26" x14ac:dyDescent="0.25">
      <c r="A709" s="61" t="s">
        <v>741</v>
      </c>
      <c r="B709" s="61" t="s">
        <v>2118</v>
      </c>
      <c r="C709" s="62"/>
      <c r="D709" s="63"/>
      <c r="E709" s="64"/>
      <c r="F709" s="65"/>
      <c r="G709" s="62"/>
      <c r="H709" s="66"/>
      <c r="I709" s="67"/>
      <c r="J709" s="67"/>
      <c r="K709" s="34" t="s">
        <v>65</v>
      </c>
      <c r="L709" s="74">
        <v>709</v>
      </c>
      <c r="M7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09" s="69"/>
      <c r="O709" s="76" t="s">
        <v>2239</v>
      </c>
      <c r="P709" s="76">
        <v>43045.452222222222</v>
      </c>
      <c r="Q709" s="76" t="s">
        <v>2504</v>
      </c>
      <c r="R709" s="76"/>
      <c r="S709" s="76"/>
      <c r="T709" s="76" t="s">
        <v>3261</v>
      </c>
      <c r="U709" s="76">
        <v>43045.452222222222</v>
      </c>
      <c r="V709" s="77" t="s">
        <v>4021</v>
      </c>
      <c r="W709" s="76"/>
      <c r="X709" s="76"/>
      <c r="Y709" s="80" t="s">
        <v>6021</v>
      </c>
      <c r="Z709" s="76"/>
    </row>
    <row r="710" spans="1:26" x14ac:dyDescent="0.25">
      <c r="A710" s="61" t="s">
        <v>740</v>
      </c>
      <c r="B710" s="61" t="s">
        <v>2119</v>
      </c>
      <c r="C710" s="62"/>
      <c r="D710" s="63"/>
      <c r="E710" s="64"/>
      <c r="F710" s="65"/>
      <c r="G710" s="62"/>
      <c r="H710" s="66"/>
      <c r="I710" s="67"/>
      <c r="J710" s="67"/>
      <c r="K710" s="34" t="s">
        <v>65</v>
      </c>
      <c r="L710" s="74">
        <v>710</v>
      </c>
      <c r="M7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10" s="69"/>
      <c r="O710" s="76" t="s">
        <v>2239</v>
      </c>
      <c r="P710" s="76">
        <v>43045.451956018522</v>
      </c>
      <c r="Q710" s="76" t="s">
        <v>2503</v>
      </c>
      <c r="R710" s="76"/>
      <c r="S710" s="76"/>
      <c r="T710" s="76" t="s">
        <v>3261</v>
      </c>
      <c r="U710" s="76">
        <v>43045.451956018522</v>
      </c>
      <c r="V710" s="77" t="s">
        <v>4020</v>
      </c>
      <c r="W710" s="76"/>
      <c r="X710" s="76"/>
      <c r="Y710" s="80" t="s">
        <v>6020</v>
      </c>
      <c r="Z710" s="76"/>
    </row>
    <row r="711" spans="1:26" x14ac:dyDescent="0.25">
      <c r="A711" s="61" t="s">
        <v>741</v>
      </c>
      <c r="B711" s="61" t="s">
        <v>2119</v>
      </c>
      <c r="C711" s="62"/>
      <c r="D711" s="63"/>
      <c r="E711" s="64"/>
      <c r="F711" s="65"/>
      <c r="G711" s="62"/>
      <c r="H711" s="66"/>
      <c r="I711" s="67"/>
      <c r="J711" s="67"/>
      <c r="K711" s="34" t="s">
        <v>65</v>
      </c>
      <c r="L711" s="74">
        <v>711</v>
      </c>
      <c r="M7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11" s="69"/>
      <c r="O711" s="76" t="s">
        <v>2239</v>
      </c>
      <c r="P711" s="76">
        <v>43045.452222222222</v>
      </c>
      <c r="Q711" s="76" t="s">
        <v>2504</v>
      </c>
      <c r="R711" s="76"/>
      <c r="S711" s="76"/>
      <c r="T711" s="76" t="s">
        <v>3261</v>
      </c>
      <c r="U711" s="76">
        <v>43045.452222222222</v>
      </c>
      <c r="V711" s="77" t="s">
        <v>4021</v>
      </c>
      <c r="W711" s="76"/>
      <c r="X711" s="76"/>
      <c r="Y711" s="80" t="s">
        <v>6021</v>
      </c>
      <c r="Z711" s="76"/>
    </row>
    <row r="712" spans="1:26" x14ac:dyDescent="0.25">
      <c r="A712" s="61" t="s">
        <v>740</v>
      </c>
      <c r="B712" s="61" t="s">
        <v>2120</v>
      </c>
      <c r="C712" s="62"/>
      <c r="D712" s="63"/>
      <c r="E712" s="64"/>
      <c r="F712" s="65"/>
      <c r="G712" s="62"/>
      <c r="H712" s="66"/>
      <c r="I712" s="67"/>
      <c r="J712" s="67"/>
      <c r="K712" s="34" t="s">
        <v>65</v>
      </c>
      <c r="L712" s="74">
        <v>712</v>
      </c>
      <c r="M7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12" s="69"/>
      <c r="O712" s="76" t="s">
        <v>2239</v>
      </c>
      <c r="P712" s="76">
        <v>43045.451956018522</v>
      </c>
      <c r="Q712" s="76" t="s">
        <v>2503</v>
      </c>
      <c r="R712" s="76"/>
      <c r="S712" s="76"/>
      <c r="T712" s="76" t="s">
        <v>3261</v>
      </c>
      <c r="U712" s="76">
        <v>43045.451956018522</v>
      </c>
      <c r="V712" s="77" t="s">
        <v>4020</v>
      </c>
      <c r="W712" s="76"/>
      <c r="X712" s="76"/>
      <c r="Y712" s="80" t="s">
        <v>6020</v>
      </c>
      <c r="Z712" s="76"/>
    </row>
    <row r="713" spans="1:26" x14ac:dyDescent="0.25">
      <c r="A713" s="61" t="s">
        <v>741</v>
      </c>
      <c r="B713" s="61" t="s">
        <v>2120</v>
      </c>
      <c r="C713" s="62"/>
      <c r="D713" s="63"/>
      <c r="E713" s="64"/>
      <c r="F713" s="65"/>
      <c r="G713" s="62"/>
      <c r="H713" s="66"/>
      <c r="I713" s="67"/>
      <c r="J713" s="67"/>
      <c r="K713" s="34" t="s">
        <v>65</v>
      </c>
      <c r="L713" s="74">
        <v>713</v>
      </c>
      <c r="M7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13" s="69"/>
      <c r="O713" s="76" t="s">
        <v>2239</v>
      </c>
      <c r="P713" s="76">
        <v>43045.452222222222</v>
      </c>
      <c r="Q713" s="76" t="s">
        <v>2504</v>
      </c>
      <c r="R713" s="76"/>
      <c r="S713" s="76"/>
      <c r="T713" s="76" t="s">
        <v>3261</v>
      </c>
      <c r="U713" s="76">
        <v>43045.452222222222</v>
      </c>
      <c r="V713" s="77" t="s">
        <v>4021</v>
      </c>
      <c r="W713" s="76"/>
      <c r="X713" s="76"/>
      <c r="Y713" s="80" t="s">
        <v>6021</v>
      </c>
      <c r="Z713" s="76"/>
    </row>
    <row r="714" spans="1:26" x14ac:dyDescent="0.25">
      <c r="A714" s="61" t="s">
        <v>741</v>
      </c>
      <c r="B714" s="61" t="s">
        <v>740</v>
      </c>
      <c r="C714" s="62"/>
      <c r="D714" s="63"/>
      <c r="E714" s="64"/>
      <c r="F714" s="65"/>
      <c r="G714" s="62"/>
      <c r="H714" s="66"/>
      <c r="I714" s="67"/>
      <c r="J714" s="67"/>
      <c r="K714" s="34" t="s">
        <v>65</v>
      </c>
      <c r="L714" s="74">
        <v>714</v>
      </c>
      <c r="M7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14" s="69"/>
      <c r="O714" s="76" t="s">
        <v>2239</v>
      </c>
      <c r="P714" s="76">
        <v>43045.452222222222</v>
      </c>
      <c r="Q714" s="76" t="s">
        <v>2504</v>
      </c>
      <c r="R714" s="76"/>
      <c r="S714" s="76"/>
      <c r="T714" s="76" t="s">
        <v>3261</v>
      </c>
      <c r="U714" s="76">
        <v>43045.452222222222</v>
      </c>
      <c r="V714" s="77" t="s">
        <v>4021</v>
      </c>
      <c r="W714" s="76"/>
      <c r="X714" s="76"/>
      <c r="Y714" s="80" t="s">
        <v>6021</v>
      </c>
      <c r="Z714" s="76"/>
    </row>
    <row r="715" spans="1:26" x14ac:dyDescent="0.25">
      <c r="A715" s="61" t="s">
        <v>742</v>
      </c>
      <c r="B715" s="61" t="s">
        <v>2121</v>
      </c>
      <c r="C715" s="62"/>
      <c r="D715" s="63"/>
      <c r="E715" s="64"/>
      <c r="F715" s="65"/>
      <c r="G715" s="62"/>
      <c r="H715" s="66"/>
      <c r="I715" s="67"/>
      <c r="J715" s="67"/>
      <c r="K715" s="34" t="s">
        <v>65</v>
      </c>
      <c r="L715" s="74">
        <v>715</v>
      </c>
      <c r="M7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15" s="69"/>
      <c r="O715" s="76" t="s">
        <v>2240</v>
      </c>
      <c r="P715" s="76">
        <v>43045.452256944445</v>
      </c>
      <c r="Q715" s="76" t="s">
        <v>2505</v>
      </c>
      <c r="R715" s="76"/>
      <c r="S715" s="76"/>
      <c r="T715" s="76" t="s">
        <v>3261</v>
      </c>
      <c r="U715" s="76">
        <v>43045.452256944445</v>
      </c>
      <c r="V715" s="77" t="s">
        <v>4022</v>
      </c>
      <c r="W715" s="76"/>
      <c r="X715" s="76"/>
      <c r="Y715" s="80" t="s">
        <v>6022</v>
      </c>
      <c r="Z715" s="80" t="s">
        <v>7431</v>
      </c>
    </row>
    <row r="716" spans="1:26" x14ac:dyDescent="0.25">
      <c r="A716" s="61" t="s">
        <v>743</v>
      </c>
      <c r="B716" s="61" t="s">
        <v>1998</v>
      </c>
      <c r="C716" s="62"/>
      <c r="D716" s="63"/>
      <c r="E716" s="64"/>
      <c r="F716" s="65"/>
      <c r="G716" s="62"/>
      <c r="H716" s="66"/>
      <c r="I716" s="67"/>
      <c r="J716" s="67"/>
      <c r="K716" s="34" t="s">
        <v>65</v>
      </c>
      <c r="L716" s="74">
        <v>716</v>
      </c>
      <c r="M7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16" s="69"/>
      <c r="O716" s="76" t="s">
        <v>2239</v>
      </c>
      <c r="P716" s="76">
        <v>43045.452280092592</v>
      </c>
      <c r="Q716" s="76" t="s">
        <v>2261</v>
      </c>
      <c r="R716" s="76"/>
      <c r="S716" s="76"/>
      <c r="T716" s="76"/>
      <c r="U716" s="76">
        <v>43045.452280092592</v>
      </c>
      <c r="V716" s="77" t="s">
        <v>4023</v>
      </c>
      <c r="W716" s="76"/>
      <c r="X716" s="76"/>
      <c r="Y716" s="80" t="s">
        <v>6023</v>
      </c>
      <c r="Z716" s="76"/>
    </row>
    <row r="717" spans="1:26" x14ac:dyDescent="0.25">
      <c r="A717" s="61" t="s">
        <v>744</v>
      </c>
      <c r="B717" s="61" t="s">
        <v>1988</v>
      </c>
      <c r="C717" s="62"/>
      <c r="D717" s="63"/>
      <c r="E717" s="64"/>
      <c r="F717" s="65"/>
      <c r="G717" s="62"/>
      <c r="H717" s="66"/>
      <c r="I717" s="67"/>
      <c r="J717" s="67"/>
      <c r="K717" s="34" t="s">
        <v>65</v>
      </c>
      <c r="L717" s="74">
        <v>717</v>
      </c>
      <c r="M7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17" s="69"/>
      <c r="O717" s="76" t="s">
        <v>2239</v>
      </c>
      <c r="P717" s="76">
        <v>43045.452303240738</v>
      </c>
      <c r="Q717" s="76" t="s">
        <v>2244</v>
      </c>
      <c r="R717" s="77" t="s">
        <v>3019</v>
      </c>
      <c r="S717" s="76" t="s">
        <v>3212</v>
      </c>
      <c r="T717" s="76" t="s">
        <v>3261</v>
      </c>
      <c r="U717" s="76">
        <v>43045.452303240738</v>
      </c>
      <c r="V717" s="77" t="s">
        <v>4024</v>
      </c>
      <c r="W717" s="76"/>
      <c r="X717" s="76"/>
      <c r="Y717" s="80" t="s">
        <v>6024</v>
      </c>
      <c r="Z717" s="76"/>
    </row>
    <row r="718" spans="1:26" x14ac:dyDescent="0.25">
      <c r="A718" s="61" t="s">
        <v>745</v>
      </c>
      <c r="B718" s="61" t="s">
        <v>1998</v>
      </c>
      <c r="C718" s="62"/>
      <c r="D718" s="63"/>
      <c r="E718" s="64"/>
      <c r="F718" s="65"/>
      <c r="G718" s="62"/>
      <c r="H718" s="66"/>
      <c r="I718" s="67"/>
      <c r="J718" s="67"/>
      <c r="K718" s="34" t="s">
        <v>65</v>
      </c>
      <c r="L718" s="74">
        <v>718</v>
      </c>
      <c r="M7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18" s="69"/>
      <c r="O718" s="76" t="s">
        <v>2239</v>
      </c>
      <c r="P718" s="76">
        <v>43045.452384259261</v>
      </c>
      <c r="Q718" s="76" t="s">
        <v>2261</v>
      </c>
      <c r="R718" s="76"/>
      <c r="S718" s="76"/>
      <c r="T718" s="76"/>
      <c r="U718" s="76">
        <v>43045.452384259261</v>
      </c>
      <c r="V718" s="77" t="s">
        <v>4025</v>
      </c>
      <c r="W718" s="76"/>
      <c r="X718" s="76"/>
      <c r="Y718" s="80" t="s">
        <v>6025</v>
      </c>
      <c r="Z718" s="76"/>
    </row>
    <row r="719" spans="1:26" x14ac:dyDescent="0.25">
      <c r="A719" s="61" t="s">
        <v>746</v>
      </c>
      <c r="B719" s="61" t="s">
        <v>1993</v>
      </c>
      <c r="C719" s="62"/>
      <c r="D719" s="63"/>
      <c r="E719" s="64"/>
      <c r="F719" s="65"/>
      <c r="G719" s="62"/>
      <c r="H719" s="66"/>
      <c r="I719" s="67"/>
      <c r="J719" s="67"/>
      <c r="K719" s="34" t="s">
        <v>65</v>
      </c>
      <c r="L719" s="74">
        <v>719</v>
      </c>
      <c r="M7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19" s="69"/>
      <c r="O719" s="76" t="s">
        <v>2239</v>
      </c>
      <c r="P719" s="76">
        <v>43045.452407407407</v>
      </c>
      <c r="Q719" s="76" t="s">
        <v>2256</v>
      </c>
      <c r="R719" s="76"/>
      <c r="S719" s="76"/>
      <c r="T719" s="76" t="s">
        <v>3268</v>
      </c>
      <c r="U719" s="76">
        <v>43045.452407407407</v>
      </c>
      <c r="V719" s="77" t="s">
        <v>4026</v>
      </c>
      <c r="W719" s="76"/>
      <c r="X719" s="76"/>
      <c r="Y719" s="80" t="s">
        <v>6026</v>
      </c>
      <c r="Z719" s="76"/>
    </row>
    <row r="720" spans="1:26" x14ac:dyDescent="0.25">
      <c r="A720" s="61" t="s">
        <v>747</v>
      </c>
      <c r="B720" s="61" t="s">
        <v>1197</v>
      </c>
      <c r="C720" s="62"/>
      <c r="D720" s="63"/>
      <c r="E720" s="64"/>
      <c r="F720" s="65"/>
      <c r="G720" s="62"/>
      <c r="H720" s="66"/>
      <c r="I720" s="67"/>
      <c r="J720" s="67"/>
      <c r="K720" s="34" t="s">
        <v>65</v>
      </c>
      <c r="L720" s="74">
        <v>720</v>
      </c>
      <c r="M7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20" s="69"/>
      <c r="O720" s="76" t="s">
        <v>2239</v>
      </c>
      <c r="P720" s="76">
        <v>43045.452476851853</v>
      </c>
      <c r="Q720" s="76" t="s">
        <v>2341</v>
      </c>
      <c r="R720" s="76"/>
      <c r="S720" s="76"/>
      <c r="T720" s="76" t="s">
        <v>3288</v>
      </c>
      <c r="U720" s="76">
        <v>43045.452476851853</v>
      </c>
      <c r="V720" s="77" t="s">
        <v>4027</v>
      </c>
      <c r="W720" s="76"/>
      <c r="X720" s="76"/>
      <c r="Y720" s="80" t="s">
        <v>6027</v>
      </c>
      <c r="Z720" s="76"/>
    </row>
    <row r="721" spans="1:26" x14ac:dyDescent="0.25">
      <c r="A721" s="61" t="s">
        <v>748</v>
      </c>
      <c r="B721" s="61" t="s">
        <v>748</v>
      </c>
      <c r="C721" s="62"/>
      <c r="D721" s="63"/>
      <c r="E721" s="64"/>
      <c r="F721" s="65"/>
      <c r="G721" s="62"/>
      <c r="H721" s="66"/>
      <c r="I721" s="67"/>
      <c r="J721" s="67"/>
      <c r="K721" s="34" t="s">
        <v>65</v>
      </c>
      <c r="L721" s="74">
        <v>721</v>
      </c>
      <c r="M7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21" s="69"/>
      <c r="O721" s="76" t="s">
        <v>177</v>
      </c>
      <c r="P721" s="76">
        <v>43045.452511574076</v>
      </c>
      <c r="Q721" s="76" t="s">
        <v>2506</v>
      </c>
      <c r="R721" s="77" t="s">
        <v>3089</v>
      </c>
      <c r="S721" s="76" t="s">
        <v>3233</v>
      </c>
      <c r="T721" s="76" t="s">
        <v>3261</v>
      </c>
      <c r="U721" s="76">
        <v>43045.452511574076</v>
      </c>
      <c r="V721" s="77" t="s">
        <v>4028</v>
      </c>
      <c r="W721" s="76"/>
      <c r="X721" s="76"/>
      <c r="Y721" s="80" t="s">
        <v>6028</v>
      </c>
      <c r="Z721" s="76"/>
    </row>
    <row r="722" spans="1:26" x14ac:dyDescent="0.25">
      <c r="A722" s="61" t="s">
        <v>749</v>
      </c>
      <c r="B722" s="61" t="s">
        <v>1197</v>
      </c>
      <c r="C722" s="62"/>
      <c r="D722" s="63"/>
      <c r="E722" s="64"/>
      <c r="F722" s="65"/>
      <c r="G722" s="62"/>
      <c r="H722" s="66"/>
      <c r="I722" s="67"/>
      <c r="J722" s="67"/>
      <c r="K722" s="34" t="s">
        <v>65</v>
      </c>
      <c r="L722" s="74">
        <v>722</v>
      </c>
      <c r="M7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22" s="69"/>
      <c r="O722" s="76" t="s">
        <v>2239</v>
      </c>
      <c r="P722" s="76">
        <v>43045.452592592592</v>
      </c>
      <c r="Q722" s="76" t="s">
        <v>2341</v>
      </c>
      <c r="R722" s="76"/>
      <c r="S722" s="76"/>
      <c r="T722" s="76" t="s">
        <v>3288</v>
      </c>
      <c r="U722" s="76">
        <v>43045.452592592592</v>
      </c>
      <c r="V722" s="77" t="s">
        <v>4029</v>
      </c>
      <c r="W722" s="76"/>
      <c r="X722" s="76"/>
      <c r="Y722" s="80" t="s">
        <v>6029</v>
      </c>
      <c r="Z722" s="76"/>
    </row>
    <row r="723" spans="1:26" x14ac:dyDescent="0.25">
      <c r="A723" s="61" t="s">
        <v>750</v>
      </c>
      <c r="B723" s="61" t="s">
        <v>1988</v>
      </c>
      <c r="C723" s="62"/>
      <c r="D723" s="63"/>
      <c r="E723" s="64"/>
      <c r="F723" s="65"/>
      <c r="G723" s="62"/>
      <c r="H723" s="66"/>
      <c r="I723" s="67"/>
      <c r="J723" s="67"/>
      <c r="K723" s="34" t="s">
        <v>65</v>
      </c>
      <c r="L723" s="74">
        <v>723</v>
      </c>
      <c r="M7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23" s="69"/>
      <c r="O723" s="76" t="s">
        <v>2239</v>
      </c>
      <c r="P723" s="76">
        <v>43045.452673611115</v>
      </c>
      <c r="Q723" s="76" t="s">
        <v>2244</v>
      </c>
      <c r="R723" s="77" t="s">
        <v>3019</v>
      </c>
      <c r="S723" s="76" t="s">
        <v>3212</v>
      </c>
      <c r="T723" s="76" t="s">
        <v>3261</v>
      </c>
      <c r="U723" s="76">
        <v>43045.452673611115</v>
      </c>
      <c r="V723" s="77" t="s">
        <v>4030</v>
      </c>
      <c r="W723" s="76"/>
      <c r="X723" s="76"/>
      <c r="Y723" s="80" t="s">
        <v>6030</v>
      </c>
      <c r="Z723" s="76"/>
    </row>
    <row r="724" spans="1:26" x14ac:dyDescent="0.25">
      <c r="A724" s="61" t="s">
        <v>751</v>
      </c>
      <c r="B724" s="61" t="s">
        <v>751</v>
      </c>
      <c r="C724" s="62"/>
      <c r="D724" s="63"/>
      <c r="E724" s="64"/>
      <c r="F724" s="65"/>
      <c r="G724" s="62"/>
      <c r="H724" s="66"/>
      <c r="I724" s="67"/>
      <c r="J724" s="67"/>
      <c r="K724" s="34" t="s">
        <v>65</v>
      </c>
      <c r="L724" s="74">
        <v>724</v>
      </c>
      <c r="M7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24" s="69"/>
      <c r="O724" s="76" t="s">
        <v>177</v>
      </c>
      <c r="P724" s="76">
        <v>43045.452835648146</v>
      </c>
      <c r="Q724" s="76" t="s">
        <v>2507</v>
      </c>
      <c r="R724" s="77" t="s">
        <v>3090</v>
      </c>
      <c r="S724" s="76" t="s">
        <v>3212</v>
      </c>
      <c r="T724" s="76"/>
      <c r="U724" s="76">
        <v>43045.452835648146</v>
      </c>
      <c r="V724" s="77" t="s">
        <v>4031</v>
      </c>
      <c r="W724" s="76"/>
      <c r="X724" s="76"/>
      <c r="Y724" s="80" t="s">
        <v>6031</v>
      </c>
      <c r="Z724" s="76"/>
    </row>
    <row r="725" spans="1:26" x14ac:dyDescent="0.25">
      <c r="A725" s="61" t="s">
        <v>752</v>
      </c>
      <c r="B725" s="61" t="s">
        <v>2019</v>
      </c>
      <c r="C725" s="62"/>
      <c r="D725" s="63"/>
      <c r="E725" s="64"/>
      <c r="F725" s="65"/>
      <c r="G725" s="62"/>
      <c r="H725" s="66"/>
      <c r="I725" s="67"/>
      <c r="J725" s="67"/>
      <c r="K725" s="34" t="s">
        <v>65</v>
      </c>
      <c r="L725" s="74">
        <v>725</v>
      </c>
      <c r="M7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25" s="69"/>
      <c r="O725" s="76" t="s">
        <v>2239</v>
      </c>
      <c r="P725" s="76">
        <v>43045.452951388892</v>
      </c>
      <c r="Q725" s="76" t="s">
        <v>2289</v>
      </c>
      <c r="R725" s="77" t="s">
        <v>3033</v>
      </c>
      <c r="S725" s="76" t="s">
        <v>3219</v>
      </c>
      <c r="T725" s="76" t="s">
        <v>3276</v>
      </c>
      <c r="U725" s="76">
        <v>43045.452951388892</v>
      </c>
      <c r="V725" s="77" t="s">
        <v>4032</v>
      </c>
      <c r="W725" s="76"/>
      <c r="X725" s="76"/>
      <c r="Y725" s="80" t="s">
        <v>6032</v>
      </c>
      <c r="Z725" s="76"/>
    </row>
    <row r="726" spans="1:26" x14ac:dyDescent="0.25">
      <c r="A726" s="61" t="s">
        <v>753</v>
      </c>
      <c r="B726" s="61" t="s">
        <v>2019</v>
      </c>
      <c r="C726" s="62"/>
      <c r="D726" s="63"/>
      <c r="E726" s="64"/>
      <c r="F726" s="65"/>
      <c r="G726" s="62"/>
      <c r="H726" s="66"/>
      <c r="I726" s="67"/>
      <c r="J726" s="67"/>
      <c r="K726" s="34" t="s">
        <v>65</v>
      </c>
      <c r="L726" s="74">
        <v>726</v>
      </c>
      <c r="M7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26" s="69"/>
      <c r="O726" s="76" t="s">
        <v>2239</v>
      </c>
      <c r="P726" s="76">
        <v>43045.453275462962</v>
      </c>
      <c r="Q726" s="76" t="s">
        <v>2289</v>
      </c>
      <c r="R726" s="77" t="s">
        <v>3033</v>
      </c>
      <c r="S726" s="76" t="s">
        <v>3219</v>
      </c>
      <c r="T726" s="76" t="s">
        <v>3276</v>
      </c>
      <c r="U726" s="76">
        <v>43045.453275462962</v>
      </c>
      <c r="V726" s="77" t="s">
        <v>4033</v>
      </c>
      <c r="W726" s="76"/>
      <c r="X726" s="76"/>
      <c r="Y726" s="80" t="s">
        <v>6033</v>
      </c>
      <c r="Z726" s="76"/>
    </row>
    <row r="727" spans="1:26" x14ac:dyDescent="0.25">
      <c r="A727" s="61" t="s">
        <v>754</v>
      </c>
      <c r="B727" s="61" t="s">
        <v>2033</v>
      </c>
      <c r="C727" s="62"/>
      <c r="D727" s="63"/>
      <c r="E727" s="64"/>
      <c r="F727" s="65"/>
      <c r="G727" s="62"/>
      <c r="H727" s="66"/>
      <c r="I727" s="67"/>
      <c r="J727" s="67"/>
      <c r="K727" s="34" t="s">
        <v>65</v>
      </c>
      <c r="L727" s="74">
        <v>727</v>
      </c>
      <c r="M7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27" s="69"/>
      <c r="O727" s="76" t="s">
        <v>2239</v>
      </c>
      <c r="P727" s="76">
        <v>43045.453402777777</v>
      </c>
      <c r="Q727" s="76" t="s">
        <v>2316</v>
      </c>
      <c r="R727" s="76"/>
      <c r="S727" s="76"/>
      <c r="T727" s="76" t="s">
        <v>3261</v>
      </c>
      <c r="U727" s="76">
        <v>43045.453402777777</v>
      </c>
      <c r="V727" s="77" t="s">
        <v>4034</v>
      </c>
      <c r="W727" s="76"/>
      <c r="X727" s="76"/>
      <c r="Y727" s="80" t="s">
        <v>6034</v>
      </c>
      <c r="Z727" s="76"/>
    </row>
    <row r="728" spans="1:26" x14ac:dyDescent="0.25">
      <c r="A728" s="61" t="s">
        <v>755</v>
      </c>
      <c r="B728" s="61" t="s">
        <v>1987</v>
      </c>
      <c r="C728" s="62"/>
      <c r="D728" s="63"/>
      <c r="E728" s="64"/>
      <c r="F728" s="65"/>
      <c r="G728" s="62"/>
      <c r="H728" s="66"/>
      <c r="I728" s="67"/>
      <c r="J728" s="67"/>
      <c r="K728" s="34" t="s">
        <v>65</v>
      </c>
      <c r="L728" s="74">
        <v>728</v>
      </c>
      <c r="M7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28" s="69"/>
      <c r="O728" s="76" t="s">
        <v>2239</v>
      </c>
      <c r="P728" s="76">
        <v>43045.45349537037</v>
      </c>
      <c r="Q728" s="76" t="s">
        <v>2258</v>
      </c>
      <c r="R728" s="76"/>
      <c r="S728" s="76"/>
      <c r="T728" s="76" t="s">
        <v>3261</v>
      </c>
      <c r="U728" s="76">
        <v>43045.45349537037</v>
      </c>
      <c r="V728" s="77" t="s">
        <v>4035</v>
      </c>
      <c r="W728" s="76"/>
      <c r="X728" s="76"/>
      <c r="Y728" s="80" t="s">
        <v>6035</v>
      </c>
      <c r="Z728" s="76"/>
    </row>
    <row r="729" spans="1:26" x14ac:dyDescent="0.25">
      <c r="A729" s="61" t="s">
        <v>756</v>
      </c>
      <c r="B729" s="61" t="s">
        <v>2122</v>
      </c>
      <c r="C729" s="62"/>
      <c r="D729" s="63"/>
      <c r="E729" s="64"/>
      <c r="F729" s="65"/>
      <c r="G729" s="62"/>
      <c r="H729" s="66"/>
      <c r="I729" s="67"/>
      <c r="J729" s="67"/>
      <c r="K729" s="34" t="s">
        <v>65</v>
      </c>
      <c r="L729" s="74">
        <v>729</v>
      </c>
      <c r="M7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29" s="69"/>
      <c r="O729" s="76" t="s">
        <v>2239</v>
      </c>
      <c r="P729" s="76">
        <v>43045.453599537039</v>
      </c>
      <c r="Q729" s="76" t="s">
        <v>2508</v>
      </c>
      <c r="R729" s="76"/>
      <c r="S729" s="76"/>
      <c r="T729" s="76" t="s">
        <v>3327</v>
      </c>
      <c r="U729" s="76">
        <v>43045.453599537039</v>
      </c>
      <c r="V729" s="77" t="s">
        <v>4036</v>
      </c>
      <c r="W729" s="76"/>
      <c r="X729" s="76"/>
      <c r="Y729" s="80" t="s">
        <v>6036</v>
      </c>
      <c r="Z729" s="76"/>
    </row>
    <row r="730" spans="1:26" x14ac:dyDescent="0.25">
      <c r="A730" s="61" t="s">
        <v>756</v>
      </c>
      <c r="B730" s="61" t="s">
        <v>1889</v>
      </c>
      <c r="C730" s="62"/>
      <c r="D730" s="63"/>
      <c r="E730" s="64"/>
      <c r="F730" s="65"/>
      <c r="G730" s="62"/>
      <c r="H730" s="66"/>
      <c r="I730" s="67"/>
      <c r="J730" s="67"/>
      <c r="K730" s="34" t="s">
        <v>65</v>
      </c>
      <c r="L730" s="74">
        <v>730</v>
      </c>
      <c r="M7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30" s="69"/>
      <c r="O730" s="76" t="s">
        <v>2239</v>
      </c>
      <c r="P730" s="76">
        <v>43045.453599537039</v>
      </c>
      <c r="Q730" s="76" t="s">
        <v>2508</v>
      </c>
      <c r="R730" s="76"/>
      <c r="S730" s="76"/>
      <c r="T730" s="76" t="s">
        <v>3327</v>
      </c>
      <c r="U730" s="76">
        <v>43045.453599537039</v>
      </c>
      <c r="V730" s="77" t="s">
        <v>4036</v>
      </c>
      <c r="W730" s="76"/>
      <c r="X730" s="76"/>
      <c r="Y730" s="80" t="s">
        <v>6036</v>
      </c>
      <c r="Z730" s="76"/>
    </row>
    <row r="731" spans="1:26" x14ac:dyDescent="0.25">
      <c r="A731" s="61" t="s">
        <v>756</v>
      </c>
      <c r="B731" s="61" t="s">
        <v>1875</v>
      </c>
      <c r="C731" s="62"/>
      <c r="D731" s="63"/>
      <c r="E731" s="64"/>
      <c r="F731" s="65"/>
      <c r="G731" s="62"/>
      <c r="H731" s="66"/>
      <c r="I731" s="67"/>
      <c r="J731" s="67"/>
      <c r="K731" s="34" t="s">
        <v>65</v>
      </c>
      <c r="L731" s="74">
        <v>731</v>
      </c>
      <c r="M7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31" s="69"/>
      <c r="O731" s="76" t="s">
        <v>2239</v>
      </c>
      <c r="P731" s="76">
        <v>43045.453599537039</v>
      </c>
      <c r="Q731" s="76" t="s">
        <v>2508</v>
      </c>
      <c r="R731" s="76"/>
      <c r="S731" s="76"/>
      <c r="T731" s="76" t="s">
        <v>3327</v>
      </c>
      <c r="U731" s="76">
        <v>43045.453599537039</v>
      </c>
      <c r="V731" s="77" t="s">
        <v>4036</v>
      </c>
      <c r="W731" s="76"/>
      <c r="X731" s="76"/>
      <c r="Y731" s="80" t="s">
        <v>6036</v>
      </c>
      <c r="Z731" s="76"/>
    </row>
    <row r="732" spans="1:26" x14ac:dyDescent="0.25">
      <c r="A732" s="61" t="s">
        <v>757</v>
      </c>
      <c r="B732" s="61" t="s">
        <v>1988</v>
      </c>
      <c r="C732" s="62"/>
      <c r="D732" s="63"/>
      <c r="E732" s="64"/>
      <c r="F732" s="65"/>
      <c r="G732" s="62"/>
      <c r="H732" s="66"/>
      <c r="I732" s="67"/>
      <c r="J732" s="67"/>
      <c r="K732" s="34" t="s">
        <v>65</v>
      </c>
      <c r="L732" s="74">
        <v>732</v>
      </c>
      <c r="M7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32" s="69"/>
      <c r="O732" s="76" t="s">
        <v>2239</v>
      </c>
      <c r="P732" s="76">
        <v>43045.453645833331</v>
      </c>
      <c r="Q732" s="76" t="s">
        <v>2244</v>
      </c>
      <c r="R732" s="77" t="s">
        <v>3019</v>
      </c>
      <c r="S732" s="76" t="s">
        <v>3212</v>
      </c>
      <c r="T732" s="76" t="s">
        <v>3261</v>
      </c>
      <c r="U732" s="76">
        <v>43045.453645833331</v>
      </c>
      <c r="V732" s="77" t="s">
        <v>4037</v>
      </c>
      <c r="W732" s="76"/>
      <c r="X732" s="76"/>
      <c r="Y732" s="80" t="s">
        <v>6037</v>
      </c>
      <c r="Z732" s="76"/>
    </row>
    <row r="733" spans="1:26" x14ac:dyDescent="0.25">
      <c r="A733" s="61" t="s">
        <v>758</v>
      </c>
      <c r="B733" s="61" t="s">
        <v>2033</v>
      </c>
      <c r="C733" s="62"/>
      <c r="D733" s="63"/>
      <c r="E733" s="64"/>
      <c r="F733" s="65"/>
      <c r="G733" s="62"/>
      <c r="H733" s="66"/>
      <c r="I733" s="67"/>
      <c r="J733" s="67"/>
      <c r="K733" s="34" t="s">
        <v>65</v>
      </c>
      <c r="L733" s="74">
        <v>733</v>
      </c>
      <c r="M7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33" s="69"/>
      <c r="O733" s="76" t="s">
        <v>2239</v>
      </c>
      <c r="P733" s="76">
        <v>43045.453368055554</v>
      </c>
      <c r="Q733" s="76" t="s">
        <v>2359</v>
      </c>
      <c r="R733" s="76"/>
      <c r="S733" s="76"/>
      <c r="T733" s="76" t="s">
        <v>3261</v>
      </c>
      <c r="U733" s="76">
        <v>43045.453368055554</v>
      </c>
      <c r="V733" s="77" t="s">
        <v>4038</v>
      </c>
      <c r="W733" s="76"/>
      <c r="X733" s="76"/>
      <c r="Y733" s="80" t="s">
        <v>6038</v>
      </c>
      <c r="Z733" s="76"/>
    </row>
    <row r="734" spans="1:26" x14ac:dyDescent="0.25">
      <c r="A734" s="61" t="s">
        <v>758</v>
      </c>
      <c r="B734" s="61" t="s">
        <v>2108</v>
      </c>
      <c r="C734" s="62"/>
      <c r="D734" s="63"/>
      <c r="E734" s="64"/>
      <c r="F734" s="65"/>
      <c r="G734" s="62"/>
      <c r="H734" s="66"/>
      <c r="I734" s="67"/>
      <c r="J734" s="67"/>
      <c r="K734" s="34" t="s">
        <v>65</v>
      </c>
      <c r="L734" s="74">
        <v>734</v>
      </c>
      <c r="M7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34" s="69"/>
      <c r="O734" s="76" t="s">
        <v>2239</v>
      </c>
      <c r="P734" s="76">
        <v>43045.453425925924</v>
      </c>
      <c r="Q734" s="76" t="s">
        <v>2484</v>
      </c>
      <c r="R734" s="76"/>
      <c r="S734" s="76"/>
      <c r="T734" s="76" t="s">
        <v>3261</v>
      </c>
      <c r="U734" s="76">
        <v>43045.453425925924</v>
      </c>
      <c r="V734" s="77" t="s">
        <v>4039</v>
      </c>
      <c r="W734" s="76"/>
      <c r="X734" s="76"/>
      <c r="Y734" s="80" t="s">
        <v>6039</v>
      </c>
      <c r="Z734" s="76"/>
    </row>
    <row r="735" spans="1:26" x14ac:dyDescent="0.25">
      <c r="A735" s="61" t="s">
        <v>758</v>
      </c>
      <c r="B735" s="61" t="s">
        <v>2065</v>
      </c>
      <c r="C735" s="62"/>
      <c r="D735" s="63"/>
      <c r="E735" s="64"/>
      <c r="F735" s="65"/>
      <c r="G735" s="62"/>
      <c r="H735" s="66"/>
      <c r="I735" s="67"/>
      <c r="J735" s="67"/>
      <c r="K735" s="34" t="s">
        <v>65</v>
      </c>
      <c r="L735" s="74">
        <v>735</v>
      </c>
      <c r="M7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35" s="69"/>
      <c r="O735" s="76" t="s">
        <v>2239</v>
      </c>
      <c r="P735" s="76">
        <v>43045.453668981485</v>
      </c>
      <c r="Q735" s="76" t="s">
        <v>2392</v>
      </c>
      <c r="R735" s="77" t="s">
        <v>3058</v>
      </c>
      <c r="S735" s="76" t="s">
        <v>3223</v>
      </c>
      <c r="T735" s="76" t="s">
        <v>3261</v>
      </c>
      <c r="U735" s="76">
        <v>43045.453668981485</v>
      </c>
      <c r="V735" s="77" t="s">
        <v>4040</v>
      </c>
      <c r="W735" s="76"/>
      <c r="X735" s="76"/>
      <c r="Y735" s="80" t="s">
        <v>6040</v>
      </c>
      <c r="Z735" s="76"/>
    </row>
    <row r="736" spans="1:26" x14ac:dyDescent="0.25">
      <c r="A736" s="61" t="s">
        <v>759</v>
      </c>
      <c r="B736" s="61" t="s">
        <v>759</v>
      </c>
      <c r="C736" s="62"/>
      <c r="D736" s="63"/>
      <c r="E736" s="64"/>
      <c r="F736" s="65"/>
      <c r="G736" s="62"/>
      <c r="H736" s="66"/>
      <c r="I736" s="67"/>
      <c r="J736" s="67"/>
      <c r="K736" s="34" t="s">
        <v>65</v>
      </c>
      <c r="L736" s="74">
        <v>736</v>
      </c>
      <c r="M7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36" s="69"/>
      <c r="O736" s="76" t="s">
        <v>177</v>
      </c>
      <c r="P736" s="76">
        <v>43045.453912037039</v>
      </c>
      <c r="Q736" s="76" t="s">
        <v>2509</v>
      </c>
      <c r="R736" s="76"/>
      <c r="S736" s="76"/>
      <c r="T736" s="76"/>
      <c r="U736" s="76">
        <v>43045.453912037039</v>
      </c>
      <c r="V736" s="77" t="s">
        <v>4041</v>
      </c>
      <c r="W736" s="76"/>
      <c r="X736" s="76"/>
      <c r="Y736" s="80" t="s">
        <v>6041</v>
      </c>
      <c r="Z736" s="76"/>
    </row>
    <row r="737" spans="1:26" x14ac:dyDescent="0.25">
      <c r="A737" s="61" t="s">
        <v>760</v>
      </c>
      <c r="B737" s="61" t="s">
        <v>2026</v>
      </c>
      <c r="C737" s="62"/>
      <c r="D737" s="63"/>
      <c r="E737" s="64"/>
      <c r="F737" s="65"/>
      <c r="G737" s="62"/>
      <c r="H737" s="66"/>
      <c r="I737" s="67"/>
      <c r="J737" s="67"/>
      <c r="K737" s="34" t="s">
        <v>65</v>
      </c>
      <c r="L737" s="74">
        <v>737</v>
      </c>
      <c r="M7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37" s="69"/>
      <c r="O737" s="76" t="s">
        <v>2239</v>
      </c>
      <c r="P737" s="76">
        <v>43045.454004629632</v>
      </c>
      <c r="Q737" s="76" t="s">
        <v>2510</v>
      </c>
      <c r="R737" s="77" t="s">
        <v>3091</v>
      </c>
      <c r="S737" s="76" t="s">
        <v>3212</v>
      </c>
      <c r="T737" s="76" t="s">
        <v>3261</v>
      </c>
      <c r="U737" s="76">
        <v>43045.454004629632</v>
      </c>
      <c r="V737" s="77" t="s">
        <v>4042</v>
      </c>
      <c r="W737" s="76"/>
      <c r="X737" s="76"/>
      <c r="Y737" s="80" t="s">
        <v>6042</v>
      </c>
      <c r="Z737" s="76"/>
    </row>
    <row r="738" spans="1:26" x14ac:dyDescent="0.25">
      <c r="A738" s="61" t="s">
        <v>761</v>
      </c>
      <c r="B738" s="61" t="s">
        <v>1988</v>
      </c>
      <c r="C738" s="62"/>
      <c r="D738" s="63"/>
      <c r="E738" s="64"/>
      <c r="F738" s="65"/>
      <c r="G738" s="62"/>
      <c r="H738" s="66"/>
      <c r="I738" s="67"/>
      <c r="J738" s="67"/>
      <c r="K738" s="34" t="s">
        <v>65</v>
      </c>
      <c r="L738" s="74">
        <v>738</v>
      </c>
      <c r="M7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38" s="69"/>
      <c r="O738" s="76" t="s">
        <v>2239</v>
      </c>
      <c r="P738" s="76">
        <v>43045.454016203701</v>
      </c>
      <c r="Q738" s="76" t="s">
        <v>2244</v>
      </c>
      <c r="R738" s="77" t="s">
        <v>3019</v>
      </c>
      <c r="S738" s="76" t="s">
        <v>3212</v>
      </c>
      <c r="T738" s="76" t="s">
        <v>3261</v>
      </c>
      <c r="U738" s="76">
        <v>43045.454016203701</v>
      </c>
      <c r="V738" s="77" t="s">
        <v>4043</v>
      </c>
      <c r="W738" s="76"/>
      <c r="X738" s="76"/>
      <c r="Y738" s="80" t="s">
        <v>6043</v>
      </c>
      <c r="Z738" s="76"/>
    </row>
    <row r="739" spans="1:26" x14ac:dyDescent="0.25">
      <c r="A739" s="61" t="s">
        <v>762</v>
      </c>
      <c r="B739" s="61" t="s">
        <v>1988</v>
      </c>
      <c r="C739" s="62"/>
      <c r="D739" s="63"/>
      <c r="E739" s="64"/>
      <c r="F739" s="65"/>
      <c r="G739" s="62"/>
      <c r="H739" s="66"/>
      <c r="I739" s="67"/>
      <c r="J739" s="67"/>
      <c r="K739" s="34" t="s">
        <v>65</v>
      </c>
      <c r="L739" s="74">
        <v>739</v>
      </c>
      <c r="M7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39" s="69"/>
      <c r="O739" s="76" t="s">
        <v>2239</v>
      </c>
      <c r="P739" s="76">
        <v>43045.45412037037</v>
      </c>
      <c r="Q739" s="76" t="s">
        <v>2244</v>
      </c>
      <c r="R739" s="77" t="s">
        <v>3019</v>
      </c>
      <c r="S739" s="76" t="s">
        <v>3212</v>
      </c>
      <c r="T739" s="76" t="s">
        <v>3261</v>
      </c>
      <c r="U739" s="76">
        <v>43045.45412037037</v>
      </c>
      <c r="V739" s="77" t="s">
        <v>4044</v>
      </c>
      <c r="W739" s="76"/>
      <c r="X739" s="76"/>
      <c r="Y739" s="80" t="s">
        <v>6044</v>
      </c>
      <c r="Z739" s="76"/>
    </row>
    <row r="740" spans="1:26" x14ac:dyDescent="0.25">
      <c r="A740" s="61" t="s">
        <v>763</v>
      </c>
      <c r="B740" s="61" t="s">
        <v>2088</v>
      </c>
      <c r="C740" s="62"/>
      <c r="D740" s="63"/>
      <c r="E740" s="64"/>
      <c r="F740" s="65"/>
      <c r="G740" s="62"/>
      <c r="H740" s="66"/>
      <c r="I740" s="67"/>
      <c r="J740" s="67"/>
      <c r="K740" s="34" t="s">
        <v>65</v>
      </c>
      <c r="L740" s="74">
        <v>740</v>
      </c>
      <c r="M7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40" s="69"/>
      <c r="O740" s="76" t="s">
        <v>2239</v>
      </c>
      <c r="P740" s="76">
        <v>43045.45417824074</v>
      </c>
      <c r="Q740" s="76" t="s">
        <v>2434</v>
      </c>
      <c r="R740" s="76"/>
      <c r="S740" s="76"/>
      <c r="T740" s="76" t="s">
        <v>3261</v>
      </c>
      <c r="U740" s="76">
        <v>43045.45417824074</v>
      </c>
      <c r="V740" s="77" t="s">
        <v>4045</v>
      </c>
      <c r="W740" s="76"/>
      <c r="X740" s="76"/>
      <c r="Y740" s="80" t="s">
        <v>6045</v>
      </c>
      <c r="Z740" s="76"/>
    </row>
    <row r="741" spans="1:26" x14ac:dyDescent="0.25">
      <c r="A741" s="61" t="s">
        <v>764</v>
      </c>
      <c r="B741" s="61" t="s">
        <v>2019</v>
      </c>
      <c r="C741" s="62"/>
      <c r="D741" s="63"/>
      <c r="E741" s="64"/>
      <c r="F741" s="65"/>
      <c r="G741" s="62"/>
      <c r="H741" s="66"/>
      <c r="I741" s="67"/>
      <c r="J741" s="67"/>
      <c r="K741" s="34" t="s">
        <v>65</v>
      </c>
      <c r="L741" s="74">
        <v>741</v>
      </c>
      <c r="M7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41" s="69"/>
      <c r="O741" s="76" t="s">
        <v>2239</v>
      </c>
      <c r="P741" s="76">
        <v>43045.454363425924</v>
      </c>
      <c r="Q741" s="76" t="s">
        <v>2289</v>
      </c>
      <c r="R741" s="77" t="s">
        <v>3033</v>
      </c>
      <c r="S741" s="76" t="s">
        <v>3219</v>
      </c>
      <c r="T741" s="76" t="s">
        <v>3276</v>
      </c>
      <c r="U741" s="76">
        <v>43045.454363425924</v>
      </c>
      <c r="V741" s="77" t="s">
        <v>4046</v>
      </c>
      <c r="W741" s="76"/>
      <c r="X741" s="76"/>
      <c r="Y741" s="80" t="s">
        <v>6046</v>
      </c>
      <c r="Z741" s="76"/>
    </row>
    <row r="742" spans="1:26" x14ac:dyDescent="0.25">
      <c r="A742" s="61" t="s">
        <v>765</v>
      </c>
      <c r="B742" s="61" t="s">
        <v>2039</v>
      </c>
      <c r="C742" s="62"/>
      <c r="D742" s="63"/>
      <c r="E742" s="64"/>
      <c r="F742" s="65"/>
      <c r="G742" s="62"/>
      <c r="H742" s="66"/>
      <c r="I742" s="67"/>
      <c r="J742" s="67"/>
      <c r="K742" s="34" t="s">
        <v>65</v>
      </c>
      <c r="L742" s="74">
        <v>742</v>
      </c>
      <c r="M7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42" s="69"/>
      <c r="O742" s="76" t="s">
        <v>2239</v>
      </c>
      <c r="P742" s="76">
        <v>43045.454513888886</v>
      </c>
      <c r="Q742" s="76" t="s">
        <v>2328</v>
      </c>
      <c r="R742" s="76"/>
      <c r="S742" s="76"/>
      <c r="T742" s="76" t="s">
        <v>3282</v>
      </c>
      <c r="U742" s="76">
        <v>43045.454513888886</v>
      </c>
      <c r="V742" s="77" t="s">
        <v>4047</v>
      </c>
      <c r="W742" s="76"/>
      <c r="X742" s="76"/>
      <c r="Y742" s="80" t="s">
        <v>6047</v>
      </c>
      <c r="Z742" s="76"/>
    </row>
    <row r="743" spans="1:26" x14ac:dyDescent="0.25">
      <c r="A743" s="61" t="s">
        <v>766</v>
      </c>
      <c r="B743" s="61" t="s">
        <v>1830</v>
      </c>
      <c r="C743" s="62"/>
      <c r="D743" s="63"/>
      <c r="E743" s="64"/>
      <c r="F743" s="65"/>
      <c r="G743" s="62"/>
      <c r="H743" s="66"/>
      <c r="I743" s="67"/>
      <c r="J743" s="67"/>
      <c r="K743" s="34" t="s">
        <v>65</v>
      </c>
      <c r="L743" s="74">
        <v>743</v>
      </c>
      <c r="M7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43" s="69"/>
      <c r="O743" s="76" t="s">
        <v>2239</v>
      </c>
      <c r="P743" s="76">
        <v>43045.454675925925</v>
      </c>
      <c r="Q743" s="76" t="s">
        <v>2419</v>
      </c>
      <c r="R743" s="76"/>
      <c r="S743" s="76"/>
      <c r="T743" s="76" t="s">
        <v>3304</v>
      </c>
      <c r="U743" s="76">
        <v>43045.454675925925</v>
      </c>
      <c r="V743" s="77" t="s">
        <v>4048</v>
      </c>
      <c r="W743" s="76"/>
      <c r="X743" s="76"/>
      <c r="Y743" s="80" t="s">
        <v>6048</v>
      </c>
      <c r="Z743" s="76"/>
    </row>
    <row r="744" spans="1:26" x14ac:dyDescent="0.25">
      <c r="A744" s="61" t="s">
        <v>767</v>
      </c>
      <c r="B744" s="61" t="s">
        <v>1830</v>
      </c>
      <c r="C744" s="62"/>
      <c r="D744" s="63"/>
      <c r="E744" s="64"/>
      <c r="F744" s="65"/>
      <c r="G744" s="62"/>
      <c r="H744" s="66"/>
      <c r="I744" s="67"/>
      <c r="J744" s="67"/>
      <c r="K744" s="34" t="s">
        <v>65</v>
      </c>
      <c r="L744" s="74">
        <v>744</v>
      </c>
      <c r="M7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44" s="69"/>
      <c r="O744" s="76" t="s">
        <v>2239</v>
      </c>
      <c r="P744" s="76">
        <v>43045.454710648148</v>
      </c>
      <c r="Q744" s="76" t="s">
        <v>2419</v>
      </c>
      <c r="R744" s="76"/>
      <c r="S744" s="76"/>
      <c r="T744" s="76" t="s">
        <v>3304</v>
      </c>
      <c r="U744" s="76">
        <v>43045.454710648148</v>
      </c>
      <c r="V744" s="77" t="s">
        <v>4049</v>
      </c>
      <c r="W744" s="76"/>
      <c r="X744" s="76"/>
      <c r="Y744" s="80" t="s">
        <v>6049</v>
      </c>
      <c r="Z744" s="76"/>
    </row>
    <row r="745" spans="1:26" x14ac:dyDescent="0.25">
      <c r="A745" s="61" t="s">
        <v>768</v>
      </c>
      <c r="B745" s="61" t="s">
        <v>1987</v>
      </c>
      <c r="C745" s="62"/>
      <c r="D745" s="63"/>
      <c r="E745" s="64"/>
      <c r="F745" s="65"/>
      <c r="G745" s="62"/>
      <c r="H745" s="66"/>
      <c r="I745" s="67"/>
      <c r="J745" s="67"/>
      <c r="K745" s="34" t="s">
        <v>65</v>
      </c>
      <c r="L745" s="74">
        <v>745</v>
      </c>
      <c r="M7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45" s="69"/>
      <c r="O745" s="76" t="s">
        <v>2239</v>
      </c>
      <c r="P745" s="76">
        <v>43045.454722222225</v>
      </c>
      <c r="Q745" s="76" t="s">
        <v>2258</v>
      </c>
      <c r="R745" s="76"/>
      <c r="S745" s="76"/>
      <c r="T745" s="76" t="s">
        <v>3261</v>
      </c>
      <c r="U745" s="76">
        <v>43045.454722222225</v>
      </c>
      <c r="V745" s="77" t="s">
        <v>4050</v>
      </c>
      <c r="W745" s="76"/>
      <c r="X745" s="76"/>
      <c r="Y745" s="80" t="s">
        <v>6050</v>
      </c>
      <c r="Z745" s="76"/>
    </row>
    <row r="746" spans="1:26" x14ac:dyDescent="0.25">
      <c r="A746" s="61" t="s">
        <v>769</v>
      </c>
      <c r="B746" s="61" t="s">
        <v>2007</v>
      </c>
      <c r="C746" s="62"/>
      <c r="D746" s="63"/>
      <c r="E746" s="64"/>
      <c r="F746" s="65"/>
      <c r="G746" s="62"/>
      <c r="H746" s="66"/>
      <c r="I746" s="67"/>
      <c r="J746" s="67"/>
      <c r="K746" s="34" t="s">
        <v>65</v>
      </c>
      <c r="L746" s="74">
        <v>746</v>
      </c>
      <c r="M7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46" s="69"/>
      <c r="O746" s="76" t="s">
        <v>2239</v>
      </c>
      <c r="P746" s="76">
        <v>43045.454791666663</v>
      </c>
      <c r="Q746" s="76" t="s">
        <v>2511</v>
      </c>
      <c r="R746" s="77" t="s">
        <v>3028</v>
      </c>
      <c r="S746" s="76" t="s">
        <v>3215</v>
      </c>
      <c r="T746" s="76" t="s">
        <v>3273</v>
      </c>
      <c r="U746" s="76">
        <v>43045.454791666663</v>
      </c>
      <c r="V746" s="77" t="s">
        <v>4051</v>
      </c>
      <c r="W746" s="76"/>
      <c r="X746" s="76"/>
      <c r="Y746" s="80" t="s">
        <v>6051</v>
      </c>
      <c r="Z746" s="76"/>
    </row>
    <row r="747" spans="1:26" x14ac:dyDescent="0.25">
      <c r="A747" s="61" t="s">
        <v>770</v>
      </c>
      <c r="B747" s="61" t="s">
        <v>2019</v>
      </c>
      <c r="C747" s="62"/>
      <c r="D747" s="63"/>
      <c r="E747" s="64"/>
      <c r="F747" s="65"/>
      <c r="G747" s="62"/>
      <c r="H747" s="66"/>
      <c r="I747" s="67"/>
      <c r="J747" s="67"/>
      <c r="K747" s="34" t="s">
        <v>65</v>
      </c>
      <c r="L747" s="74">
        <v>747</v>
      </c>
      <c r="M7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47" s="69"/>
      <c r="O747" s="76" t="s">
        <v>2239</v>
      </c>
      <c r="P747" s="76">
        <v>43045.454363425924</v>
      </c>
      <c r="Q747" s="76" t="s">
        <v>2289</v>
      </c>
      <c r="R747" s="77" t="s">
        <v>3033</v>
      </c>
      <c r="S747" s="76" t="s">
        <v>3219</v>
      </c>
      <c r="T747" s="76" t="s">
        <v>3276</v>
      </c>
      <c r="U747" s="76">
        <v>43045.454363425924</v>
      </c>
      <c r="V747" s="77" t="s">
        <v>4052</v>
      </c>
      <c r="W747" s="76"/>
      <c r="X747" s="76"/>
      <c r="Y747" s="80" t="s">
        <v>6052</v>
      </c>
      <c r="Z747" s="76"/>
    </row>
    <row r="748" spans="1:26" x14ac:dyDescent="0.25">
      <c r="A748" s="61" t="s">
        <v>770</v>
      </c>
      <c r="B748" s="61" t="s">
        <v>2019</v>
      </c>
      <c r="C748" s="62"/>
      <c r="D748" s="63"/>
      <c r="E748" s="64"/>
      <c r="F748" s="65"/>
      <c r="G748" s="62"/>
      <c r="H748" s="66"/>
      <c r="I748" s="67"/>
      <c r="J748" s="67"/>
      <c r="K748" s="34" t="s">
        <v>65</v>
      </c>
      <c r="L748" s="74">
        <v>748</v>
      </c>
      <c r="M7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48" s="69"/>
      <c r="O748" s="76" t="s">
        <v>2240</v>
      </c>
      <c r="P748" s="76">
        <v>43045.454409722224</v>
      </c>
      <c r="Q748" s="76" t="s">
        <v>2512</v>
      </c>
      <c r="R748" s="77" t="s">
        <v>3033</v>
      </c>
      <c r="S748" s="76" t="s">
        <v>3219</v>
      </c>
      <c r="T748" s="76" t="s">
        <v>3276</v>
      </c>
      <c r="U748" s="76">
        <v>43045.454409722224</v>
      </c>
      <c r="V748" s="77" t="s">
        <v>4053</v>
      </c>
      <c r="W748" s="76"/>
      <c r="X748" s="76"/>
      <c r="Y748" s="80" t="s">
        <v>6053</v>
      </c>
      <c r="Z748" s="80" t="s">
        <v>7428</v>
      </c>
    </row>
    <row r="749" spans="1:26" x14ac:dyDescent="0.25">
      <c r="A749" s="61" t="s">
        <v>771</v>
      </c>
      <c r="B749" s="61" t="s">
        <v>770</v>
      </c>
      <c r="C749" s="62"/>
      <c r="D749" s="63"/>
      <c r="E749" s="64"/>
      <c r="F749" s="65"/>
      <c r="G749" s="62"/>
      <c r="H749" s="66"/>
      <c r="I749" s="67"/>
      <c r="J749" s="67"/>
      <c r="K749" s="34" t="s">
        <v>65</v>
      </c>
      <c r="L749" s="74">
        <v>749</v>
      </c>
      <c r="M7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49" s="69"/>
      <c r="O749" s="76" t="s">
        <v>2239</v>
      </c>
      <c r="P749" s="76">
        <v>43045.454953703702</v>
      </c>
      <c r="Q749" s="76" t="s">
        <v>2513</v>
      </c>
      <c r="R749" s="77" t="s">
        <v>3033</v>
      </c>
      <c r="S749" s="76" t="s">
        <v>3219</v>
      </c>
      <c r="T749" s="76" t="s">
        <v>3276</v>
      </c>
      <c r="U749" s="76">
        <v>43045.454953703702</v>
      </c>
      <c r="V749" s="77" t="s">
        <v>4054</v>
      </c>
      <c r="W749" s="76"/>
      <c r="X749" s="76"/>
      <c r="Y749" s="80" t="s">
        <v>6054</v>
      </c>
      <c r="Z749" s="76"/>
    </row>
    <row r="750" spans="1:26" x14ac:dyDescent="0.25">
      <c r="A750" s="61" t="s">
        <v>771</v>
      </c>
      <c r="B750" s="61" t="s">
        <v>2019</v>
      </c>
      <c r="C750" s="62"/>
      <c r="D750" s="63"/>
      <c r="E750" s="64"/>
      <c r="F750" s="65"/>
      <c r="G750" s="62"/>
      <c r="H750" s="66"/>
      <c r="I750" s="67"/>
      <c r="J750" s="67"/>
      <c r="K750" s="34" t="s">
        <v>65</v>
      </c>
      <c r="L750" s="74">
        <v>750</v>
      </c>
      <c r="M7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50" s="69"/>
      <c r="O750" s="76" t="s">
        <v>2239</v>
      </c>
      <c r="P750" s="76">
        <v>43045.454953703702</v>
      </c>
      <c r="Q750" s="76" t="s">
        <v>2513</v>
      </c>
      <c r="R750" s="77" t="s">
        <v>3033</v>
      </c>
      <c r="S750" s="76" t="s">
        <v>3219</v>
      </c>
      <c r="T750" s="76" t="s">
        <v>3276</v>
      </c>
      <c r="U750" s="76">
        <v>43045.454953703702</v>
      </c>
      <c r="V750" s="77" t="s">
        <v>4054</v>
      </c>
      <c r="W750" s="76"/>
      <c r="X750" s="76"/>
      <c r="Y750" s="80" t="s">
        <v>6054</v>
      </c>
      <c r="Z750" s="76"/>
    </row>
    <row r="751" spans="1:26" x14ac:dyDescent="0.25">
      <c r="A751" s="61" t="s">
        <v>772</v>
      </c>
      <c r="B751" s="61" t="s">
        <v>772</v>
      </c>
      <c r="C751" s="62"/>
      <c r="D751" s="63"/>
      <c r="E751" s="64"/>
      <c r="F751" s="65"/>
      <c r="G751" s="62"/>
      <c r="H751" s="66"/>
      <c r="I751" s="67"/>
      <c r="J751" s="67"/>
      <c r="K751" s="34" t="s">
        <v>65</v>
      </c>
      <c r="L751" s="74">
        <v>751</v>
      </c>
      <c r="M7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51" s="69"/>
      <c r="O751" s="76" t="s">
        <v>177</v>
      </c>
      <c r="P751" s="76">
        <v>43045.455208333333</v>
      </c>
      <c r="Q751" s="76" t="s">
        <v>2514</v>
      </c>
      <c r="R751" s="76"/>
      <c r="S751" s="76"/>
      <c r="T751" s="76" t="s">
        <v>3261</v>
      </c>
      <c r="U751" s="76">
        <v>43045.455208333333</v>
      </c>
      <c r="V751" s="77" t="s">
        <v>4055</v>
      </c>
      <c r="W751" s="76"/>
      <c r="X751" s="76"/>
      <c r="Y751" s="80" t="s">
        <v>6055</v>
      </c>
      <c r="Z751" s="76"/>
    </row>
    <row r="752" spans="1:26" x14ac:dyDescent="0.25">
      <c r="A752" s="61" t="s">
        <v>773</v>
      </c>
      <c r="B752" s="61" t="s">
        <v>773</v>
      </c>
      <c r="C752" s="62"/>
      <c r="D752" s="63"/>
      <c r="E752" s="64"/>
      <c r="F752" s="65"/>
      <c r="G752" s="62"/>
      <c r="H752" s="66"/>
      <c r="I752" s="67"/>
      <c r="J752" s="67"/>
      <c r="K752" s="34" t="s">
        <v>65</v>
      </c>
      <c r="L752" s="74">
        <v>752</v>
      </c>
      <c r="M7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52" s="69"/>
      <c r="O752" s="76" t="s">
        <v>177</v>
      </c>
      <c r="P752" s="76">
        <v>43045.455300925925</v>
      </c>
      <c r="Q752" s="76" t="s">
        <v>2515</v>
      </c>
      <c r="R752" s="77" t="s">
        <v>3092</v>
      </c>
      <c r="S752" s="76" t="s">
        <v>3229</v>
      </c>
      <c r="T752" s="76"/>
      <c r="U752" s="76">
        <v>43045.455300925925</v>
      </c>
      <c r="V752" s="77" t="s">
        <v>4056</v>
      </c>
      <c r="W752" s="76"/>
      <c r="X752" s="76"/>
      <c r="Y752" s="80" t="s">
        <v>6056</v>
      </c>
      <c r="Z752" s="76"/>
    </row>
    <row r="753" spans="1:26" x14ac:dyDescent="0.25">
      <c r="A753" s="61" t="s">
        <v>774</v>
      </c>
      <c r="B753" s="61" t="s">
        <v>2123</v>
      </c>
      <c r="C753" s="62"/>
      <c r="D753" s="63"/>
      <c r="E753" s="64"/>
      <c r="F753" s="65"/>
      <c r="G753" s="62"/>
      <c r="H753" s="66"/>
      <c r="I753" s="67"/>
      <c r="J753" s="67"/>
      <c r="K753" s="34" t="s">
        <v>65</v>
      </c>
      <c r="L753" s="74">
        <v>753</v>
      </c>
      <c r="M7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53" s="69"/>
      <c r="O753" s="76" t="s">
        <v>2239</v>
      </c>
      <c r="P753" s="76">
        <v>43045.455312500002</v>
      </c>
      <c r="Q753" s="76" t="s">
        <v>2516</v>
      </c>
      <c r="R753" s="76"/>
      <c r="S753" s="76"/>
      <c r="T753" s="76" t="s">
        <v>3328</v>
      </c>
      <c r="U753" s="76">
        <v>43045.455312500002</v>
      </c>
      <c r="V753" s="77" t="s">
        <v>4057</v>
      </c>
      <c r="W753" s="76"/>
      <c r="X753" s="76"/>
      <c r="Y753" s="80" t="s">
        <v>6057</v>
      </c>
      <c r="Z753" s="76"/>
    </row>
    <row r="754" spans="1:26" x14ac:dyDescent="0.25">
      <c r="A754" s="61" t="s">
        <v>775</v>
      </c>
      <c r="B754" s="61" t="s">
        <v>1991</v>
      </c>
      <c r="C754" s="62"/>
      <c r="D754" s="63"/>
      <c r="E754" s="64"/>
      <c r="F754" s="65"/>
      <c r="G754" s="62"/>
      <c r="H754" s="66"/>
      <c r="I754" s="67"/>
      <c r="J754" s="67"/>
      <c r="K754" s="34" t="s">
        <v>65</v>
      </c>
      <c r="L754" s="74">
        <v>754</v>
      </c>
      <c r="M7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54" s="69"/>
      <c r="O754" s="76" t="s">
        <v>2239</v>
      </c>
      <c r="P754" s="76">
        <v>43045.455312500002</v>
      </c>
      <c r="Q754" s="76" t="s">
        <v>2249</v>
      </c>
      <c r="R754" s="77" t="s">
        <v>3020</v>
      </c>
      <c r="S754" s="76" t="s">
        <v>3213</v>
      </c>
      <c r="T754" s="76" t="s">
        <v>3261</v>
      </c>
      <c r="U754" s="76">
        <v>43045.455312500002</v>
      </c>
      <c r="V754" s="77" t="s">
        <v>4058</v>
      </c>
      <c r="W754" s="76"/>
      <c r="X754" s="76"/>
      <c r="Y754" s="80" t="s">
        <v>6058</v>
      </c>
      <c r="Z754" s="76"/>
    </row>
    <row r="755" spans="1:26" x14ac:dyDescent="0.25">
      <c r="A755" s="61" t="s">
        <v>776</v>
      </c>
      <c r="B755" s="61" t="s">
        <v>2009</v>
      </c>
      <c r="C755" s="62"/>
      <c r="D755" s="63"/>
      <c r="E755" s="64"/>
      <c r="F755" s="65"/>
      <c r="G755" s="62"/>
      <c r="H755" s="66"/>
      <c r="I755" s="67"/>
      <c r="J755" s="67"/>
      <c r="K755" s="34" t="s">
        <v>65</v>
      </c>
      <c r="L755" s="74">
        <v>755</v>
      </c>
      <c r="M7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55" s="69"/>
      <c r="O755" s="76" t="s">
        <v>2239</v>
      </c>
      <c r="P755" s="76">
        <v>43045.455347222225</v>
      </c>
      <c r="Q755" s="76" t="s">
        <v>2277</v>
      </c>
      <c r="R755" s="76"/>
      <c r="S755" s="76"/>
      <c r="T755" s="76" t="s">
        <v>3261</v>
      </c>
      <c r="U755" s="76">
        <v>43045.455347222225</v>
      </c>
      <c r="V755" s="77" t="s">
        <v>4059</v>
      </c>
      <c r="W755" s="76"/>
      <c r="X755" s="76"/>
      <c r="Y755" s="80" t="s">
        <v>6059</v>
      </c>
      <c r="Z755" s="76"/>
    </row>
    <row r="756" spans="1:26" x14ac:dyDescent="0.25">
      <c r="A756" s="61" t="s">
        <v>777</v>
      </c>
      <c r="B756" s="61" t="s">
        <v>777</v>
      </c>
      <c r="C756" s="62"/>
      <c r="D756" s="63"/>
      <c r="E756" s="64"/>
      <c r="F756" s="65"/>
      <c r="G756" s="62"/>
      <c r="H756" s="66"/>
      <c r="I756" s="67"/>
      <c r="J756" s="67"/>
      <c r="K756" s="34" t="s">
        <v>65</v>
      </c>
      <c r="L756" s="74">
        <v>756</v>
      </c>
      <c r="M7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56" s="69"/>
      <c r="O756" s="76" t="s">
        <v>177</v>
      </c>
      <c r="P756" s="76">
        <v>43045.455509259256</v>
      </c>
      <c r="Q756" s="76" t="s">
        <v>2517</v>
      </c>
      <c r="R756" s="76"/>
      <c r="S756" s="76"/>
      <c r="T756" s="76" t="s">
        <v>3261</v>
      </c>
      <c r="U756" s="76">
        <v>43045.455509259256</v>
      </c>
      <c r="V756" s="77" t="s">
        <v>4060</v>
      </c>
      <c r="W756" s="76"/>
      <c r="X756" s="76"/>
      <c r="Y756" s="80" t="s">
        <v>6060</v>
      </c>
      <c r="Z756" s="76"/>
    </row>
    <row r="757" spans="1:26" x14ac:dyDescent="0.25">
      <c r="A757" s="61" t="s">
        <v>778</v>
      </c>
      <c r="B757" s="61" t="s">
        <v>1998</v>
      </c>
      <c r="C757" s="62"/>
      <c r="D757" s="63"/>
      <c r="E757" s="64"/>
      <c r="F757" s="65"/>
      <c r="G757" s="62"/>
      <c r="H757" s="66"/>
      <c r="I757" s="67"/>
      <c r="J757" s="67"/>
      <c r="K757" s="34" t="s">
        <v>65</v>
      </c>
      <c r="L757" s="74">
        <v>757</v>
      </c>
      <c r="M7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57" s="69"/>
      <c r="O757" s="76" t="s">
        <v>2239</v>
      </c>
      <c r="P757" s="76">
        <v>43045.45553240741</v>
      </c>
      <c r="Q757" s="76" t="s">
        <v>2261</v>
      </c>
      <c r="R757" s="76"/>
      <c r="S757" s="76"/>
      <c r="T757" s="76"/>
      <c r="U757" s="76">
        <v>43045.45553240741</v>
      </c>
      <c r="V757" s="77" t="s">
        <v>4061</v>
      </c>
      <c r="W757" s="76"/>
      <c r="X757" s="76"/>
      <c r="Y757" s="80" t="s">
        <v>6061</v>
      </c>
      <c r="Z757" s="76"/>
    </row>
    <row r="758" spans="1:26" x14ac:dyDescent="0.25">
      <c r="A758" s="61" t="s">
        <v>779</v>
      </c>
      <c r="B758" s="61" t="s">
        <v>1830</v>
      </c>
      <c r="C758" s="62"/>
      <c r="D758" s="63"/>
      <c r="E758" s="64"/>
      <c r="F758" s="65"/>
      <c r="G758" s="62"/>
      <c r="H758" s="66"/>
      <c r="I758" s="67"/>
      <c r="J758" s="67"/>
      <c r="K758" s="34" t="s">
        <v>65</v>
      </c>
      <c r="L758" s="74">
        <v>758</v>
      </c>
      <c r="M7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58" s="69"/>
      <c r="O758" s="76" t="s">
        <v>2239</v>
      </c>
      <c r="P758" s="76">
        <v>43045.455555555556</v>
      </c>
      <c r="Q758" s="76" t="s">
        <v>2419</v>
      </c>
      <c r="R758" s="76"/>
      <c r="S758" s="76"/>
      <c r="T758" s="76" t="s">
        <v>3304</v>
      </c>
      <c r="U758" s="76">
        <v>43045.455555555556</v>
      </c>
      <c r="V758" s="77" t="s">
        <v>4062</v>
      </c>
      <c r="W758" s="76"/>
      <c r="X758" s="76"/>
      <c r="Y758" s="80" t="s">
        <v>6062</v>
      </c>
      <c r="Z758" s="76"/>
    </row>
    <row r="759" spans="1:26" x14ac:dyDescent="0.25">
      <c r="A759" s="61" t="s">
        <v>780</v>
      </c>
      <c r="B759" s="61" t="s">
        <v>1998</v>
      </c>
      <c r="C759" s="62"/>
      <c r="D759" s="63"/>
      <c r="E759" s="64"/>
      <c r="F759" s="65"/>
      <c r="G759" s="62"/>
      <c r="H759" s="66"/>
      <c r="I759" s="67"/>
      <c r="J759" s="67"/>
      <c r="K759" s="34" t="s">
        <v>65</v>
      </c>
      <c r="L759" s="74">
        <v>759</v>
      </c>
      <c r="M7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59" s="69"/>
      <c r="O759" s="76" t="s">
        <v>2239</v>
      </c>
      <c r="P759" s="76">
        <v>43045.455995370372</v>
      </c>
      <c r="Q759" s="76" t="s">
        <v>2261</v>
      </c>
      <c r="R759" s="76"/>
      <c r="S759" s="76"/>
      <c r="T759" s="76"/>
      <c r="U759" s="76">
        <v>43045.455995370372</v>
      </c>
      <c r="V759" s="77" t="s">
        <v>4063</v>
      </c>
      <c r="W759" s="76"/>
      <c r="X759" s="76"/>
      <c r="Y759" s="80" t="s">
        <v>6063</v>
      </c>
      <c r="Z759" s="76"/>
    </row>
    <row r="760" spans="1:26" x14ac:dyDescent="0.25">
      <c r="A760" s="61" t="s">
        <v>781</v>
      </c>
      <c r="B760" s="61" t="s">
        <v>1987</v>
      </c>
      <c r="C760" s="62"/>
      <c r="D760" s="63"/>
      <c r="E760" s="64"/>
      <c r="F760" s="65"/>
      <c r="G760" s="62"/>
      <c r="H760" s="66"/>
      <c r="I760" s="67"/>
      <c r="J760" s="67"/>
      <c r="K760" s="34" t="s">
        <v>65</v>
      </c>
      <c r="L760" s="74">
        <v>760</v>
      </c>
      <c r="M7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60" s="69"/>
      <c r="O760" s="76" t="s">
        <v>2239</v>
      </c>
      <c r="P760" s="76">
        <v>43045.440439814818</v>
      </c>
      <c r="Q760" s="76" t="s">
        <v>2258</v>
      </c>
      <c r="R760" s="76"/>
      <c r="S760" s="76"/>
      <c r="T760" s="76" t="s">
        <v>3261</v>
      </c>
      <c r="U760" s="76">
        <v>43045.440439814818</v>
      </c>
      <c r="V760" s="77" t="s">
        <v>4064</v>
      </c>
      <c r="W760" s="76"/>
      <c r="X760" s="76"/>
      <c r="Y760" s="80" t="s">
        <v>6064</v>
      </c>
      <c r="Z760" s="76"/>
    </row>
    <row r="761" spans="1:26" x14ac:dyDescent="0.25">
      <c r="A761" s="61" t="s">
        <v>781</v>
      </c>
      <c r="B761" s="61" t="s">
        <v>2033</v>
      </c>
      <c r="C761" s="62"/>
      <c r="D761" s="63"/>
      <c r="E761" s="64"/>
      <c r="F761" s="65"/>
      <c r="G761" s="62"/>
      <c r="H761" s="66"/>
      <c r="I761" s="67"/>
      <c r="J761" s="67"/>
      <c r="K761" s="34" t="s">
        <v>65</v>
      </c>
      <c r="L761" s="74">
        <v>761</v>
      </c>
      <c r="M7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61" s="69"/>
      <c r="O761" s="76" t="s">
        <v>2239</v>
      </c>
      <c r="P761" s="76">
        <v>43045.456087962964</v>
      </c>
      <c r="Q761" s="76" t="s">
        <v>2316</v>
      </c>
      <c r="R761" s="76"/>
      <c r="S761" s="76"/>
      <c r="T761" s="76" t="s">
        <v>3261</v>
      </c>
      <c r="U761" s="76">
        <v>43045.456087962964</v>
      </c>
      <c r="V761" s="77" t="s">
        <v>4065</v>
      </c>
      <c r="W761" s="76"/>
      <c r="X761" s="76"/>
      <c r="Y761" s="80" t="s">
        <v>6065</v>
      </c>
      <c r="Z761" s="76"/>
    </row>
    <row r="762" spans="1:26" x14ac:dyDescent="0.25">
      <c r="A762" s="61" t="s">
        <v>782</v>
      </c>
      <c r="B762" s="61" t="s">
        <v>782</v>
      </c>
      <c r="C762" s="62"/>
      <c r="D762" s="63"/>
      <c r="E762" s="64"/>
      <c r="F762" s="65"/>
      <c r="G762" s="62"/>
      <c r="H762" s="66"/>
      <c r="I762" s="67"/>
      <c r="J762" s="67"/>
      <c r="K762" s="34" t="s">
        <v>65</v>
      </c>
      <c r="L762" s="74">
        <v>762</v>
      </c>
      <c r="M7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62" s="69"/>
      <c r="O762" s="76" t="s">
        <v>177</v>
      </c>
      <c r="P762" s="76">
        <v>43045.439085648148</v>
      </c>
      <c r="Q762" s="76" t="s">
        <v>2518</v>
      </c>
      <c r="R762" s="76"/>
      <c r="S762" s="76"/>
      <c r="T762" s="76" t="s">
        <v>3261</v>
      </c>
      <c r="U762" s="76">
        <v>43045.439085648148</v>
      </c>
      <c r="V762" s="77" t="s">
        <v>4066</v>
      </c>
      <c r="W762" s="76"/>
      <c r="X762" s="76"/>
      <c r="Y762" s="80" t="s">
        <v>6066</v>
      </c>
      <c r="Z762" s="76"/>
    </row>
    <row r="763" spans="1:26" x14ac:dyDescent="0.25">
      <c r="A763" s="61" t="s">
        <v>783</v>
      </c>
      <c r="B763" s="61" t="s">
        <v>782</v>
      </c>
      <c r="C763" s="62"/>
      <c r="D763" s="63"/>
      <c r="E763" s="64"/>
      <c r="F763" s="65"/>
      <c r="G763" s="62"/>
      <c r="H763" s="66"/>
      <c r="I763" s="67"/>
      <c r="J763" s="67"/>
      <c r="K763" s="34" t="s">
        <v>65</v>
      </c>
      <c r="L763" s="74">
        <v>763</v>
      </c>
      <c r="M7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63" s="69"/>
      <c r="O763" s="76" t="s">
        <v>2239</v>
      </c>
      <c r="P763" s="76">
        <v>43045.456111111111</v>
      </c>
      <c r="Q763" s="76" t="s">
        <v>2473</v>
      </c>
      <c r="R763" s="76"/>
      <c r="S763" s="76"/>
      <c r="T763" s="76" t="s">
        <v>3261</v>
      </c>
      <c r="U763" s="76">
        <v>43045.456111111111</v>
      </c>
      <c r="V763" s="77" t="s">
        <v>4067</v>
      </c>
      <c r="W763" s="76"/>
      <c r="X763" s="76"/>
      <c r="Y763" s="80" t="s">
        <v>6067</v>
      </c>
      <c r="Z763" s="76"/>
    </row>
    <row r="764" spans="1:26" x14ac:dyDescent="0.25">
      <c r="A764" s="61" t="s">
        <v>784</v>
      </c>
      <c r="B764" s="61" t="s">
        <v>2024</v>
      </c>
      <c r="C764" s="62"/>
      <c r="D764" s="63"/>
      <c r="E764" s="64"/>
      <c r="F764" s="65"/>
      <c r="G764" s="62"/>
      <c r="H764" s="66"/>
      <c r="I764" s="67"/>
      <c r="J764" s="67"/>
      <c r="K764" s="34" t="s">
        <v>65</v>
      </c>
      <c r="L764" s="74">
        <v>764</v>
      </c>
      <c r="M7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64" s="69"/>
      <c r="O764" s="76" t="s">
        <v>2239</v>
      </c>
      <c r="P764" s="76">
        <v>43045.456134259257</v>
      </c>
      <c r="Q764" s="76" t="s">
        <v>2299</v>
      </c>
      <c r="R764" s="76"/>
      <c r="S764" s="76"/>
      <c r="T764" s="76" t="s">
        <v>3261</v>
      </c>
      <c r="U764" s="76">
        <v>43045.456134259257</v>
      </c>
      <c r="V764" s="77" t="s">
        <v>4068</v>
      </c>
      <c r="W764" s="76"/>
      <c r="X764" s="76"/>
      <c r="Y764" s="80" t="s">
        <v>6068</v>
      </c>
      <c r="Z764" s="76"/>
    </row>
    <row r="765" spans="1:26" x14ac:dyDescent="0.25">
      <c r="A765" s="61" t="s">
        <v>785</v>
      </c>
      <c r="B765" s="61" t="s">
        <v>1998</v>
      </c>
      <c r="C765" s="62"/>
      <c r="D765" s="63"/>
      <c r="E765" s="64"/>
      <c r="F765" s="65"/>
      <c r="G765" s="62"/>
      <c r="H765" s="66"/>
      <c r="I765" s="67"/>
      <c r="J765" s="67"/>
      <c r="K765" s="34" t="s">
        <v>65</v>
      </c>
      <c r="L765" s="74">
        <v>765</v>
      </c>
      <c r="M7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65" s="69"/>
      <c r="O765" s="76" t="s">
        <v>2239</v>
      </c>
      <c r="P765" s="76">
        <v>43045.456319444442</v>
      </c>
      <c r="Q765" s="76" t="s">
        <v>2261</v>
      </c>
      <c r="R765" s="76"/>
      <c r="S765" s="76"/>
      <c r="T765" s="76"/>
      <c r="U765" s="76">
        <v>43045.456319444442</v>
      </c>
      <c r="V765" s="77" t="s">
        <v>4069</v>
      </c>
      <c r="W765" s="76"/>
      <c r="X765" s="76"/>
      <c r="Y765" s="80" t="s">
        <v>6069</v>
      </c>
      <c r="Z765" s="76"/>
    </row>
    <row r="766" spans="1:26" x14ac:dyDescent="0.25">
      <c r="A766" s="61" t="s">
        <v>786</v>
      </c>
      <c r="B766" s="61" t="s">
        <v>1938</v>
      </c>
      <c r="C766" s="62"/>
      <c r="D766" s="63"/>
      <c r="E766" s="64"/>
      <c r="F766" s="65"/>
      <c r="G766" s="62"/>
      <c r="H766" s="66"/>
      <c r="I766" s="67"/>
      <c r="J766" s="67"/>
      <c r="K766" s="34" t="s">
        <v>65</v>
      </c>
      <c r="L766" s="74">
        <v>766</v>
      </c>
      <c r="M7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66" s="69"/>
      <c r="O766" s="76" t="s">
        <v>2239</v>
      </c>
      <c r="P766" s="76">
        <v>43045.456331018519</v>
      </c>
      <c r="Q766" s="76" t="s">
        <v>2519</v>
      </c>
      <c r="R766" s="77" t="s">
        <v>3093</v>
      </c>
      <c r="S766" s="76" t="s">
        <v>3218</v>
      </c>
      <c r="T766" s="76" t="s">
        <v>3261</v>
      </c>
      <c r="U766" s="76">
        <v>43045.456331018519</v>
      </c>
      <c r="V766" s="77" t="s">
        <v>4070</v>
      </c>
      <c r="W766" s="76"/>
      <c r="X766" s="76"/>
      <c r="Y766" s="80" t="s">
        <v>6070</v>
      </c>
      <c r="Z766" s="76"/>
    </row>
    <row r="767" spans="1:26" x14ac:dyDescent="0.25">
      <c r="A767" s="61" t="s">
        <v>786</v>
      </c>
      <c r="B767" s="61" t="s">
        <v>1937</v>
      </c>
      <c r="C767" s="62"/>
      <c r="D767" s="63"/>
      <c r="E767" s="64"/>
      <c r="F767" s="65"/>
      <c r="G767" s="62"/>
      <c r="H767" s="66"/>
      <c r="I767" s="67"/>
      <c r="J767" s="67"/>
      <c r="K767" s="34" t="s">
        <v>65</v>
      </c>
      <c r="L767" s="74">
        <v>767</v>
      </c>
      <c r="M7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67" s="69"/>
      <c r="O767" s="76" t="s">
        <v>2239</v>
      </c>
      <c r="P767" s="76">
        <v>43045.456331018519</v>
      </c>
      <c r="Q767" s="76" t="s">
        <v>2519</v>
      </c>
      <c r="R767" s="77" t="s">
        <v>3093</v>
      </c>
      <c r="S767" s="76" t="s">
        <v>3218</v>
      </c>
      <c r="T767" s="76" t="s">
        <v>3261</v>
      </c>
      <c r="U767" s="76">
        <v>43045.456331018519</v>
      </c>
      <c r="V767" s="77" t="s">
        <v>4070</v>
      </c>
      <c r="W767" s="76"/>
      <c r="X767" s="76"/>
      <c r="Y767" s="80" t="s">
        <v>6070</v>
      </c>
      <c r="Z767" s="76"/>
    </row>
    <row r="768" spans="1:26" x14ac:dyDescent="0.25">
      <c r="A768" s="61" t="s">
        <v>787</v>
      </c>
      <c r="B768" s="61" t="s">
        <v>2033</v>
      </c>
      <c r="C768" s="62"/>
      <c r="D768" s="63"/>
      <c r="E768" s="64"/>
      <c r="F768" s="65"/>
      <c r="G768" s="62"/>
      <c r="H768" s="66"/>
      <c r="I768" s="67"/>
      <c r="J768" s="67"/>
      <c r="K768" s="34" t="s">
        <v>65</v>
      </c>
      <c r="L768" s="74">
        <v>768</v>
      </c>
      <c r="M7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68" s="69"/>
      <c r="O768" s="76" t="s">
        <v>2239</v>
      </c>
      <c r="P768" s="76">
        <v>43045.456342592595</v>
      </c>
      <c r="Q768" s="76" t="s">
        <v>2316</v>
      </c>
      <c r="R768" s="76"/>
      <c r="S768" s="76"/>
      <c r="T768" s="76" t="s">
        <v>3261</v>
      </c>
      <c r="U768" s="76">
        <v>43045.456342592595</v>
      </c>
      <c r="V768" s="77" t="s">
        <v>4071</v>
      </c>
      <c r="W768" s="76"/>
      <c r="X768" s="76"/>
      <c r="Y768" s="80" t="s">
        <v>6071</v>
      </c>
      <c r="Z768" s="76"/>
    </row>
    <row r="769" spans="1:26" x14ac:dyDescent="0.25">
      <c r="A769" s="61" t="s">
        <v>788</v>
      </c>
      <c r="B769" s="61" t="s">
        <v>2000</v>
      </c>
      <c r="C769" s="62"/>
      <c r="D769" s="63"/>
      <c r="E769" s="64"/>
      <c r="F769" s="65"/>
      <c r="G769" s="62"/>
      <c r="H769" s="66"/>
      <c r="I769" s="67"/>
      <c r="J769" s="67"/>
      <c r="K769" s="34" t="s">
        <v>65</v>
      </c>
      <c r="L769" s="74">
        <v>769</v>
      </c>
      <c r="M7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69" s="69"/>
      <c r="O769" s="76" t="s">
        <v>2239</v>
      </c>
      <c r="P769" s="76">
        <v>43045.456365740742</v>
      </c>
      <c r="Q769" s="76" t="s">
        <v>2520</v>
      </c>
      <c r="R769" s="76"/>
      <c r="S769" s="76"/>
      <c r="T769" s="76"/>
      <c r="U769" s="76">
        <v>43045.456365740742</v>
      </c>
      <c r="V769" s="77" t="s">
        <v>4072</v>
      </c>
      <c r="W769" s="76"/>
      <c r="X769" s="76"/>
      <c r="Y769" s="80" t="s">
        <v>6072</v>
      </c>
      <c r="Z769" s="76"/>
    </row>
    <row r="770" spans="1:26" x14ac:dyDescent="0.25">
      <c r="A770" s="61" t="s">
        <v>789</v>
      </c>
      <c r="B770" s="61" t="s">
        <v>789</v>
      </c>
      <c r="C770" s="62"/>
      <c r="D770" s="63"/>
      <c r="E770" s="64"/>
      <c r="F770" s="65"/>
      <c r="G770" s="62"/>
      <c r="H770" s="66"/>
      <c r="I770" s="67"/>
      <c r="J770" s="67"/>
      <c r="K770" s="34" t="s">
        <v>65</v>
      </c>
      <c r="L770" s="74">
        <v>770</v>
      </c>
      <c r="M7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70" s="69"/>
      <c r="O770" s="76" t="s">
        <v>177</v>
      </c>
      <c r="P770" s="76">
        <v>43045.456423611111</v>
      </c>
      <c r="Q770" s="76" t="s">
        <v>2521</v>
      </c>
      <c r="R770" s="76"/>
      <c r="S770" s="76"/>
      <c r="T770" s="76" t="s">
        <v>3261</v>
      </c>
      <c r="U770" s="76">
        <v>43045.456423611111</v>
      </c>
      <c r="V770" s="77" t="s">
        <v>4073</v>
      </c>
      <c r="W770" s="76"/>
      <c r="X770" s="76"/>
      <c r="Y770" s="80" t="s">
        <v>6073</v>
      </c>
      <c r="Z770" s="76"/>
    </row>
    <row r="771" spans="1:26" x14ac:dyDescent="0.25">
      <c r="A771" s="61" t="s">
        <v>790</v>
      </c>
      <c r="B771" s="61" t="s">
        <v>2033</v>
      </c>
      <c r="C771" s="62"/>
      <c r="D771" s="63"/>
      <c r="E771" s="64"/>
      <c r="F771" s="65"/>
      <c r="G771" s="62"/>
      <c r="H771" s="66"/>
      <c r="I771" s="67"/>
      <c r="J771" s="67"/>
      <c r="K771" s="34" t="s">
        <v>65</v>
      </c>
      <c r="L771" s="74">
        <v>771</v>
      </c>
      <c r="M7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71" s="69"/>
      <c r="O771" s="76" t="s">
        <v>2239</v>
      </c>
      <c r="P771" s="76">
        <v>43045.456423611111</v>
      </c>
      <c r="Q771" s="76" t="s">
        <v>2316</v>
      </c>
      <c r="R771" s="76"/>
      <c r="S771" s="76"/>
      <c r="T771" s="76" t="s">
        <v>3261</v>
      </c>
      <c r="U771" s="76">
        <v>43045.456423611111</v>
      </c>
      <c r="V771" s="77" t="s">
        <v>4074</v>
      </c>
      <c r="W771" s="76"/>
      <c r="X771" s="76"/>
      <c r="Y771" s="80" t="s">
        <v>6074</v>
      </c>
      <c r="Z771" s="76"/>
    </row>
    <row r="772" spans="1:26" x14ac:dyDescent="0.25">
      <c r="A772" s="61" t="s">
        <v>791</v>
      </c>
      <c r="B772" s="61" t="s">
        <v>2012</v>
      </c>
      <c r="C772" s="62"/>
      <c r="D772" s="63"/>
      <c r="E772" s="64"/>
      <c r="F772" s="65"/>
      <c r="G772" s="62"/>
      <c r="H772" s="66"/>
      <c r="I772" s="67"/>
      <c r="J772" s="67"/>
      <c r="K772" s="34" t="s">
        <v>65</v>
      </c>
      <c r="L772" s="74">
        <v>772</v>
      </c>
      <c r="M7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72" s="69"/>
      <c r="O772" s="76" t="s">
        <v>2239</v>
      </c>
      <c r="P772" s="76">
        <v>43045.456678240742</v>
      </c>
      <c r="Q772" s="76" t="s">
        <v>2282</v>
      </c>
      <c r="R772" s="76"/>
      <c r="S772" s="76"/>
      <c r="T772" s="76"/>
      <c r="U772" s="76">
        <v>43045.456678240742</v>
      </c>
      <c r="V772" s="77" t="s">
        <v>4075</v>
      </c>
      <c r="W772" s="76"/>
      <c r="X772" s="76"/>
      <c r="Y772" s="80" t="s">
        <v>6075</v>
      </c>
      <c r="Z772" s="76"/>
    </row>
    <row r="773" spans="1:26" x14ac:dyDescent="0.25">
      <c r="A773" s="61" t="s">
        <v>792</v>
      </c>
      <c r="B773" s="61" t="s">
        <v>1993</v>
      </c>
      <c r="C773" s="62"/>
      <c r="D773" s="63"/>
      <c r="E773" s="64"/>
      <c r="F773" s="65"/>
      <c r="G773" s="62"/>
      <c r="H773" s="66"/>
      <c r="I773" s="67"/>
      <c r="J773" s="67"/>
      <c r="K773" s="34" t="s">
        <v>65</v>
      </c>
      <c r="L773" s="74">
        <v>773</v>
      </c>
      <c r="M7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73" s="69"/>
      <c r="O773" s="76" t="s">
        <v>2239</v>
      </c>
      <c r="P773" s="76">
        <v>43045.456909722219</v>
      </c>
      <c r="Q773" s="76" t="s">
        <v>2331</v>
      </c>
      <c r="R773" s="76"/>
      <c r="S773" s="76"/>
      <c r="T773" s="76" t="s">
        <v>3261</v>
      </c>
      <c r="U773" s="76">
        <v>43045.456909722219</v>
      </c>
      <c r="V773" s="77" t="s">
        <v>4076</v>
      </c>
      <c r="W773" s="76"/>
      <c r="X773" s="76"/>
      <c r="Y773" s="80" t="s">
        <v>6076</v>
      </c>
      <c r="Z773" s="76"/>
    </row>
    <row r="774" spans="1:26" x14ac:dyDescent="0.25">
      <c r="A774" s="61" t="s">
        <v>793</v>
      </c>
      <c r="B774" s="61" t="s">
        <v>2007</v>
      </c>
      <c r="C774" s="62"/>
      <c r="D774" s="63"/>
      <c r="E774" s="64"/>
      <c r="F774" s="65"/>
      <c r="G774" s="62"/>
      <c r="H774" s="66"/>
      <c r="I774" s="67"/>
      <c r="J774" s="67"/>
      <c r="K774" s="34" t="s">
        <v>65</v>
      </c>
      <c r="L774" s="74">
        <v>774</v>
      </c>
      <c r="M7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74" s="69"/>
      <c r="O774" s="76" t="s">
        <v>2239</v>
      </c>
      <c r="P774" s="76">
        <v>43045.456967592596</v>
      </c>
      <c r="Q774" s="76" t="s">
        <v>2522</v>
      </c>
      <c r="R774" s="77" t="s">
        <v>3028</v>
      </c>
      <c r="S774" s="76" t="s">
        <v>3215</v>
      </c>
      <c r="T774" s="76" t="s">
        <v>3273</v>
      </c>
      <c r="U774" s="76">
        <v>43045.456967592596</v>
      </c>
      <c r="V774" s="77" t="s">
        <v>4077</v>
      </c>
      <c r="W774" s="76"/>
      <c r="X774" s="76"/>
      <c r="Y774" s="80" t="s">
        <v>6077</v>
      </c>
      <c r="Z774" s="76"/>
    </row>
    <row r="775" spans="1:26" x14ac:dyDescent="0.25">
      <c r="A775" s="61" t="s">
        <v>794</v>
      </c>
      <c r="B775" s="61" t="s">
        <v>1998</v>
      </c>
      <c r="C775" s="62"/>
      <c r="D775" s="63"/>
      <c r="E775" s="64"/>
      <c r="F775" s="65"/>
      <c r="G775" s="62"/>
      <c r="H775" s="66"/>
      <c r="I775" s="67"/>
      <c r="J775" s="67"/>
      <c r="K775" s="34" t="s">
        <v>65</v>
      </c>
      <c r="L775" s="74">
        <v>775</v>
      </c>
      <c r="M7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75" s="69"/>
      <c r="O775" s="76" t="s">
        <v>2239</v>
      </c>
      <c r="P775" s="76">
        <v>43045.457013888888</v>
      </c>
      <c r="Q775" s="76" t="s">
        <v>2261</v>
      </c>
      <c r="R775" s="76"/>
      <c r="S775" s="76"/>
      <c r="T775" s="76"/>
      <c r="U775" s="76">
        <v>43045.457013888888</v>
      </c>
      <c r="V775" s="77" t="s">
        <v>4078</v>
      </c>
      <c r="W775" s="76"/>
      <c r="X775" s="76"/>
      <c r="Y775" s="80" t="s">
        <v>6078</v>
      </c>
      <c r="Z775" s="76"/>
    </row>
    <row r="776" spans="1:26" x14ac:dyDescent="0.25">
      <c r="A776" s="61" t="s">
        <v>795</v>
      </c>
      <c r="B776" s="61" t="s">
        <v>887</v>
      </c>
      <c r="C776" s="62"/>
      <c r="D776" s="63"/>
      <c r="E776" s="64"/>
      <c r="F776" s="65"/>
      <c r="G776" s="62"/>
      <c r="H776" s="66"/>
      <c r="I776" s="67"/>
      <c r="J776" s="67"/>
      <c r="K776" s="34" t="s">
        <v>65</v>
      </c>
      <c r="L776" s="74">
        <v>776</v>
      </c>
      <c r="M7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76" s="69"/>
      <c r="O776" s="76" t="s">
        <v>2239</v>
      </c>
      <c r="P776" s="76">
        <v>43045.457037037035</v>
      </c>
      <c r="Q776" s="76" t="s">
        <v>2523</v>
      </c>
      <c r="R776" s="76" t="s">
        <v>3094</v>
      </c>
      <c r="S776" s="76" t="s">
        <v>3234</v>
      </c>
      <c r="T776" s="76" t="s">
        <v>3261</v>
      </c>
      <c r="U776" s="76">
        <v>43045.457037037035</v>
      </c>
      <c r="V776" s="77" t="s">
        <v>4079</v>
      </c>
      <c r="W776" s="76"/>
      <c r="X776" s="76"/>
      <c r="Y776" s="80" t="s">
        <v>6079</v>
      </c>
      <c r="Z776" s="76"/>
    </row>
    <row r="777" spans="1:26" x14ac:dyDescent="0.25">
      <c r="A777" s="61" t="s">
        <v>795</v>
      </c>
      <c r="B777" s="61" t="s">
        <v>886</v>
      </c>
      <c r="C777" s="62"/>
      <c r="D777" s="63"/>
      <c r="E777" s="64"/>
      <c r="F777" s="65"/>
      <c r="G777" s="62"/>
      <c r="H777" s="66"/>
      <c r="I777" s="67"/>
      <c r="J777" s="67"/>
      <c r="K777" s="34" t="s">
        <v>65</v>
      </c>
      <c r="L777" s="74">
        <v>777</v>
      </c>
      <c r="M7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77" s="69"/>
      <c r="O777" s="76" t="s">
        <v>2239</v>
      </c>
      <c r="P777" s="76">
        <v>43045.457037037035</v>
      </c>
      <c r="Q777" s="76" t="s">
        <v>2523</v>
      </c>
      <c r="R777" s="76" t="s">
        <v>3094</v>
      </c>
      <c r="S777" s="76" t="s">
        <v>3234</v>
      </c>
      <c r="T777" s="76" t="s">
        <v>3261</v>
      </c>
      <c r="U777" s="76">
        <v>43045.457037037035</v>
      </c>
      <c r="V777" s="77" t="s">
        <v>4079</v>
      </c>
      <c r="W777" s="76"/>
      <c r="X777" s="76"/>
      <c r="Y777" s="80" t="s">
        <v>6079</v>
      </c>
      <c r="Z777" s="76"/>
    </row>
    <row r="778" spans="1:26" x14ac:dyDescent="0.25">
      <c r="A778" s="61" t="s">
        <v>796</v>
      </c>
      <c r="B778" s="61" t="s">
        <v>1991</v>
      </c>
      <c r="C778" s="62"/>
      <c r="D778" s="63"/>
      <c r="E778" s="64"/>
      <c r="F778" s="65"/>
      <c r="G778" s="62"/>
      <c r="H778" s="66"/>
      <c r="I778" s="67"/>
      <c r="J778" s="67"/>
      <c r="K778" s="34" t="s">
        <v>65</v>
      </c>
      <c r="L778" s="74">
        <v>778</v>
      </c>
      <c r="M7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78" s="69"/>
      <c r="O778" s="76" t="s">
        <v>2239</v>
      </c>
      <c r="P778" s="76">
        <v>43045.457141203704</v>
      </c>
      <c r="Q778" s="76" t="s">
        <v>2249</v>
      </c>
      <c r="R778" s="77" t="s">
        <v>3020</v>
      </c>
      <c r="S778" s="76" t="s">
        <v>3213</v>
      </c>
      <c r="T778" s="76" t="s">
        <v>3261</v>
      </c>
      <c r="U778" s="76">
        <v>43045.457141203704</v>
      </c>
      <c r="V778" s="77" t="s">
        <v>4080</v>
      </c>
      <c r="W778" s="76"/>
      <c r="X778" s="76"/>
      <c r="Y778" s="80" t="s">
        <v>6080</v>
      </c>
      <c r="Z778" s="76"/>
    </row>
    <row r="779" spans="1:26" x14ac:dyDescent="0.25">
      <c r="A779" s="61" t="s">
        <v>797</v>
      </c>
      <c r="B779" s="61" t="s">
        <v>797</v>
      </c>
      <c r="C779" s="62"/>
      <c r="D779" s="63"/>
      <c r="E779" s="64"/>
      <c r="F779" s="65"/>
      <c r="G779" s="62"/>
      <c r="H779" s="66"/>
      <c r="I779" s="67"/>
      <c r="J779" s="67"/>
      <c r="K779" s="34" t="s">
        <v>65</v>
      </c>
      <c r="L779" s="74">
        <v>779</v>
      </c>
      <c r="M7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79" s="69"/>
      <c r="O779" s="76" t="s">
        <v>177</v>
      </c>
      <c r="P779" s="76">
        <v>43045.457141203704</v>
      </c>
      <c r="Q779" s="76" t="s">
        <v>2524</v>
      </c>
      <c r="R779" s="76"/>
      <c r="S779" s="76"/>
      <c r="T779" s="76"/>
      <c r="U779" s="76">
        <v>43045.457141203704</v>
      </c>
      <c r="V779" s="77" t="s">
        <v>4081</v>
      </c>
      <c r="W779" s="76"/>
      <c r="X779" s="76"/>
      <c r="Y779" s="80" t="s">
        <v>6081</v>
      </c>
      <c r="Z779" s="76"/>
    </row>
    <row r="780" spans="1:26" x14ac:dyDescent="0.25">
      <c r="A780" s="61" t="s">
        <v>798</v>
      </c>
      <c r="B780" s="61" t="s">
        <v>2024</v>
      </c>
      <c r="C780" s="62"/>
      <c r="D780" s="63"/>
      <c r="E780" s="64"/>
      <c r="F780" s="65"/>
      <c r="G780" s="62"/>
      <c r="H780" s="66"/>
      <c r="I780" s="67"/>
      <c r="J780" s="67"/>
      <c r="K780" s="34" t="s">
        <v>65</v>
      </c>
      <c r="L780" s="74">
        <v>780</v>
      </c>
      <c r="M7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80" s="69"/>
      <c r="O780" s="76" t="s">
        <v>2239</v>
      </c>
      <c r="P780" s="76">
        <v>43045.457187499997</v>
      </c>
      <c r="Q780" s="76" t="s">
        <v>2299</v>
      </c>
      <c r="R780" s="76"/>
      <c r="S780" s="76"/>
      <c r="T780" s="76" t="s">
        <v>3261</v>
      </c>
      <c r="U780" s="76">
        <v>43045.457187499997</v>
      </c>
      <c r="V780" s="77" t="s">
        <v>4082</v>
      </c>
      <c r="W780" s="76"/>
      <c r="X780" s="76"/>
      <c r="Y780" s="80" t="s">
        <v>6082</v>
      </c>
      <c r="Z780" s="76"/>
    </row>
    <row r="781" spans="1:26" x14ac:dyDescent="0.25">
      <c r="A781" s="61" t="s">
        <v>799</v>
      </c>
      <c r="B781" s="61" t="s">
        <v>1988</v>
      </c>
      <c r="C781" s="62"/>
      <c r="D781" s="63"/>
      <c r="E781" s="64"/>
      <c r="F781" s="65"/>
      <c r="G781" s="62"/>
      <c r="H781" s="66"/>
      <c r="I781" s="67"/>
      <c r="J781" s="67"/>
      <c r="K781" s="34" t="s">
        <v>65</v>
      </c>
      <c r="L781" s="74">
        <v>781</v>
      </c>
      <c r="M7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81" s="69"/>
      <c r="O781" s="76" t="s">
        <v>2239</v>
      </c>
      <c r="P781" s="76">
        <v>43045.457326388889</v>
      </c>
      <c r="Q781" s="76" t="s">
        <v>2244</v>
      </c>
      <c r="R781" s="77" t="s">
        <v>3019</v>
      </c>
      <c r="S781" s="76" t="s">
        <v>3212</v>
      </c>
      <c r="T781" s="76" t="s">
        <v>3261</v>
      </c>
      <c r="U781" s="76">
        <v>43045.457326388889</v>
      </c>
      <c r="V781" s="77" t="s">
        <v>4083</v>
      </c>
      <c r="W781" s="76"/>
      <c r="X781" s="76"/>
      <c r="Y781" s="80" t="s">
        <v>6083</v>
      </c>
      <c r="Z781" s="76"/>
    </row>
    <row r="782" spans="1:26" x14ac:dyDescent="0.25">
      <c r="A782" s="61" t="s">
        <v>800</v>
      </c>
      <c r="B782" s="61" t="s">
        <v>1998</v>
      </c>
      <c r="C782" s="62"/>
      <c r="D782" s="63"/>
      <c r="E782" s="64"/>
      <c r="F782" s="65"/>
      <c r="G782" s="62"/>
      <c r="H782" s="66"/>
      <c r="I782" s="67"/>
      <c r="J782" s="67"/>
      <c r="K782" s="34" t="s">
        <v>65</v>
      </c>
      <c r="L782" s="74">
        <v>782</v>
      </c>
      <c r="M7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82" s="69"/>
      <c r="O782" s="76" t="s">
        <v>2239</v>
      </c>
      <c r="P782" s="76">
        <v>43045.457395833335</v>
      </c>
      <c r="Q782" s="76" t="s">
        <v>2261</v>
      </c>
      <c r="R782" s="76"/>
      <c r="S782" s="76"/>
      <c r="T782" s="76"/>
      <c r="U782" s="76">
        <v>43045.457395833335</v>
      </c>
      <c r="V782" s="77" t="s">
        <v>4084</v>
      </c>
      <c r="W782" s="76"/>
      <c r="X782" s="76"/>
      <c r="Y782" s="80" t="s">
        <v>6084</v>
      </c>
      <c r="Z782" s="76"/>
    </row>
    <row r="783" spans="1:26" x14ac:dyDescent="0.25">
      <c r="A783" s="61" t="s">
        <v>801</v>
      </c>
      <c r="B783" s="61" t="s">
        <v>1998</v>
      </c>
      <c r="C783" s="62"/>
      <c r="D783" s="63"/>
      <c r="E783" s="64"/>
      <c r="F783" s="65"/>
      <c r="G783" s="62"/>
      <c r="H783" s="66"/>
      <c r="I783" s="67"/>
      <c r="J783" s="67"/>
      <c r="K783" s="34" t="s">
        <v>65</v>
      </c>
      <c r="L783" s="74">
        <v>783</v>
      </c>
      <c r="M7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83" s="69"/>
      <c r="O783" s="76" t="s">
        <v>2239</v>
      </c>
      <c r="P783" s="76">
        <v>43045.457407407404</v>
      </c>
      <c r="Q783" s="76" t="s">
        <v>2261</v>
      </c>
      <c r="R783" s="76"/>
      <c r="S783" s="76"/>
      <c r="T783" s="76"/>
      <c r="U783" s="76">
        <v>43045.457407407404</v>
      </c>
      <c r="V783" s="77" t="s">
        <v>4085</v>
      </c>
      <c r="W783" s="76"/>
      <c r="X783" s="76"/>
      <c r="Y783" s="80" t="s">
        <v>6085</v>
      </c>
      <c r="Z783" s="76"/>
    </row>
    <row r="784" spans="1:26" x14ac:dyDescent="0.25">
      <c r="A784" s="61" t="s">
        <v>802</v>
      </c>
      <c r="B784" s="61" t="s">
        <v>2124</v>
      </c>
      <c r="C784" s="62"/>
      <c r="D784" s="63"/>
      <c r="E784" s="64"/>
      <c r="F784" s="65"/>
      <c r="G784" s="62"/>
      <c r="H784" s="66"/>
      <c r="I784" s="67"/>
      <c r="J784" s="67"/>
      <c r="K784" s="34" t="s">
        <v>65</v>
      </c>
      <c r="L784" s="74">
        <v>784</v>
      </c>
      <c r="M7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84" s="69"/>
      <c r="O784" s="76" t="s">
        <v>2239</v>
      </c>
      <c r="P784" s="76">
        <v>43045.449062500003</v>
      </c>
      <c r="Q784" s="76" t="s">
        <v>2525</v>
      </c>
      <c r="R784" s="76"/>
      <c r="S784" s="76"/>
      <c r="T784" s="76" t="s">
        <v>3261</v>
      </c>
      <c r="U784" s="76">
        <v>43045.449062500003</v>
      </c>
      <c r="V784" s="77" t="s">
        <v>4086</v>
      </c>
      <c r="W784" s="76"/>
      <c r="X784" s="76"/>
      <c r="Y784" s="80" t="s">
        <v>6086</v>
      </c>
      <c r="Z784" s="76"/>
    </row>
    <row r="785" spans="1:26" x14ac:dyDescent="0.25">
      <c r="A785" s="61" t="s">
        <v>802</v>
      </c>
      <c r="B785" s="61" t="s">
        <v>1223</v>
      </c>
      <c r="C785" s="62"/>
      <c r="D785" s="63"/>
      <c r="E785" s="64"/>
      <c r="F785" s="65"/>
      <c r="G785" s="62"/>
      <c r="H785" s="66"/>
      <c r="I785" s="67"/>
      <c r="J785" s="67"/>
      <c r="K785" s="34" t="s">
        <v>65</v>
      </c>
      <c r="L785" s="74">
        <v>785</v>
      </c>
      <c r="M7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85" s="69"/>
      <c r="O785" s="76" t="s">
        <v>2239</v>
      </c>
      <c r="P785" s="76">
        <v>43045.449062500003</v>
      </c>
      <c r="Q785" s="76" t="s">
        <v>2525</v>
      </c>
      <c r="R785" s="76"/>
      <c r="S785" s="76"/>
      <c r="T785" s="76" t="s">
        <v>3261</v>
      </c>
      <c r="U785" s="76">
        <v>43045.449062500003</v>
      </c>
      <c r="V785" s="77" t="s">
        <v>4086</v>
      </c>
      <c r="W785" s="76"/>
      <c r="X785" s="76"/>
      <c r="Y785" s="80" t="s">
        <v>6086</v>
      </c>
      <c r="Z785" s="76"/>
    </row>
    <row r="786" spans="1:26" x14ac:dyDescent="0.25">
      <c r="A786" s="61" t="s">
        <v>802</v>
      </c>
      <c r="B786" s="61" t="s">
        <v>1223</v>
      </c>
      <c r="C786" s="62"/>
      <c r="D786" s="63"/>
      <c r="E786" s="64"/>
      <c r="F786" s="65"/>
      <c r="G786" s="62"/>
      <c r="H786" s="66"/>
      <c r="I786" s="67"/>
      <c r="J786" s="67"/>
      <c r="K786" s="34" t="s">
        <v>65</v>
      </c>
      <c r="L786" s="74">
        <v>786</v>
      </c>
      <c r="M7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86" s="69"/>
      <c r="O786" s="76" t="s">
        <v>2239</v>
      </c>
      <c r="P786" s="76">
        <v>43045.457418981481</v>
      </c>
      <c r="Q786" s="76" t="s">
        <v>2526</v>
      </c>
      <c r="R786" s="77" t="s">
        <v>3095</v>
      </c>
      <c r="S786" s="76" t="s">
        <v>3212</v>
      </c>
      <c r="T786" s="76" t="s">
        <v>3261</v>
      </c>
      <c r="U786" s="76">
        <v>43045.457418981481</v>
      </c>
      <c r="V786" s="77" t="s">
        <v>4087</v>
      </c>
      <c r="W786" s="76"/>
      <c r="X786" s="76"/>
      <c r="Y786" s="80" t="s">
        <v>6087</v>
      </c>
      <c r="Z786" s="76"/>
    </row>
    <row r="787" spans="1:26" x14ac:dyDescent="0.25">
      <c r="A787" s="61" t="s">
        <v>803</v>
      </c>
      <c r="B787" s="61" t="s">
        <v>1830</v>
      </c>
      <c r="C787" s="62"/>
      <c r="D787" s="63"/>
      <c r="E787" s="64"/>
      <c r="F787" s="65"/>
      <c r="G787" s="62"/>
      <c r="H787" s="66"/>
      <c r="I787" s="67"/>
      <c r="J787" s="67"/>
      <c r="K787" s="34" t="s">
        <v>65</v>
      </c>
      <c r="L787" s="74">
        <v>787</v>
      </c>
      <c r="M7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87" s="69"/>
      <c r="O787" s="76" t="s">
        <v>2239</v>
      </c>
      <c r="P787" s="76">
        <v>43045.457430555558</v>
      </c>
      <c r="Q787" s="76" t="s">
        <v>2419</v>
      </c>
      <c r="R787" s="76"/>
      <c r="S787" s="76"/>
      <c r="T787" s="76" t="s">
        <v>3304</v>
      </c>
      <c r="U787" s="76">
        <v>43045.457430555558</v>
      </c>
      <c r="V787" s="77" t="s">
        <v>4088</v>
      </c>
      <c r="W787" s="76"/>
      <c r="X787" s="76"/>
      <c r="Y787" s="80" t="s">
        <v>6088</v>
      </c>
      <c r="Z787" s="76"/>
    </row>
    <row r="788" spans="1:26" x14ac:dyDescent="0.25">
      <c r="A788" s="61" t="s">
        <v>804</v>
      </c>
      <c r="B788" s="61" t="s">
        <v>1998</v>
      </c>
      <c r="C788" s="62"/>
      <c r="D788" s="63"/>
      <c r="E788" s="64"/>
      <c r="F788" s="65"/>
      <c r="G788" s="62"/>
      <c r="H788" s="66"/>
      <c r="I788" s="67"/>
      <c r="J788" s="67"/>
      <c r="K788" s="34" t="s">
        <v>65</v>
      </c>
      <c r="L788" s="74">
        <v>788</v>
      </c>
      <c r="M7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88" s="69"/>
      <c r="O788" s="76" t="s">
        <v>2239</v>
      </c>
      <c r="P788" s="76">
        <v>43045.457546296297</v>
      </c>
      <c r="Q788" s="76" t="s">
        <v>2261</v>
      </c>
      <c r="R788" s="76"/>
      <c r="S788" s="76"/>
      <c r="T788" s="76"/>
      <c r="U788" s="76">
        <v>43045.457546296297</v>
      </c>
      <c r="V788" s="77" t="s">
        <v>4089</v>
      </c>
      <c r="W788" s="76"/>
      <c r="X788" s="76"/>
      <c r="Y788" s="80" t="s">
        <v>6089</v>
      </c>
      <c r="Z788" s="76"/>
    </row>
    <row r="789" spans="1:26" x14ac:dyDescent="0.25">
      <c r="A789" s="61" t="s">
        <v>805</v>
      </c>
      <c r="B789" s="61" t="s">
        <v>1993</v>
      </c>
      <c r="C789" s="62"/>
      <c r="D789" s="63"/>
      <c r="E789" s="64"/>
      <c r="F789" s="65"/>
      <c r="G789" s="62"/>
      <c r="H789" s="66"/>
      <c r="I789" s="67"/>
      <c r="J789" s="67"/>
      <c r="K789" s="34" t="s">
        <v>65</v>
      </c>
      <c r="L789" s="74">
        <v>789</v>
      </c>
      <c r="M7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89" s="69"/>
      <c r="O789" s="76" t="s">
        <v>2239</v>
      </c>
      <c r="P789" s="76">
        <v>43045.457592592589</v>
      </c>
      <c r="Q789" s="76" t="s">
        <v>2256</v>
      </c>
      <c r="R789" s="76"/>
      <c r="S789" s="76"/>
      <c r="T789" s="76" t="s">
        <v>3268</v>
      </c>
      <c r="U789" s="76">
        <v>43045.457592592589</v>
      </c>
      <c r="V789" s="77" t="s">
        <v>4090</v>
      </c>
      <c r="W789" s="76"/>
      <c r="X789" s="76"/>
      <c r="Y789" s="80" t="s">
        <v>6090</v>
      </c>
      <c r="Z789" s="76"/>
    </row>
    <row r="790" spans="1:26" x14ac:dyDescent="0.25">
      <c r="A790" s="61" t="s">
        <v>806</v>
      </c>
      <c r="B790" s="61" t="s">
        <v>2026</v>
      </c>
      <c r="C790" s="62"/>
      <c r="D790" s="63"/>
      <c r="E790" s="64"/>
      <c r="F790" s="65"/>
      <c r="G790" s="62"/>
      <c r="H790" s="66"/>
      <c r="I790" s="67"/>
      <c r="J790" s="67"/>
      <c r="K790" s="34" t="s">
        <v>65</v>
      </c>
      <c r="L790" s="74">
        <v>790</v>
      </c>
      <c r="M7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90" s="69"/>
      <c r="O790" s="76" t="s">
        <v>2239</v>
      </c>
      <c r="P790" s="76">
        <v>43045.457673611112</v>
      </c>
      <c r="Q790" s="76" t="s">
        <v>2527</v>
      </c>
      <c r="R790" s="77" t="s">
        <v>3096</v>
      </c>
      <c r="S790" s="76" t="s">
        <v>3212</v>
      </c>
      <c r="T790" s="76"/>
      <c r="U790" s="76">
        <v>43045.457673611112</v>
      </c>
      <c r="V790" s="77" t="s">
        <v>4091</v>
      </c>
      <c r="W790" s="76"/>
      <c r="X790" s="76"/>
      <c r="Y790" s="80" t="s">
        <v>6091</v>
      </c>
      <c r="Z790" s="76"/>
    </row>
    <row r="791" spans="1:26" x14ac:dyDescent="0.25">
      <c r="A791" s="61" t="s">
        <v>807</v>
      </c>
      <c r="B791" s="61" t="s">
        <v>2006</v>
      </c>
      <c r="C791" s="62"/>
      <c r="D791" s="63"/>
      <c r="E791" s="64"/>
      <c r="F791" s="65"/>
      <c r="G791" s="62"/>
      <c r="H791" s="66"/>
      <c r="I791" s="67"/>
      <c r="J791" s="67"/>
      <c r="K791" s="34" t="s">
        <v>65</v>
      </c>
      <c r="L791" s="74">
        <v>791</v>
      </c>
      <c r="M7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91" s="69"/>
      <c r="O791" s="76" t="s">
        <v>2239</v>
      </c>
      <c r="P791" s="76">
        <v>43045.457696759258</v>
      </c>
      <c r="Q791" s="76" t="s">
        <v>2273</v>
      </c>
      <c r="R791" s="76"/>
      <c r="S791" s="76"/>
      <c r="T791" s="76" t="s">
        <v>3272</v>
      </c>
      <c r="U791" s="76">
        <v>43045.457696759258</v>
      </c>
      <c r="V791" s="77" t="s">
        <v>4092</v>
      </c>
      <c r="W791" s="76"/>
      <c r="X791" s="76"/>
      <c r="Y791" s="80" t="s">
        <v>6092</v>
      </c>
      <c r="Z791" s="76"/>
    </row>
    <row r="792" spans="1:26" x14ac:dyDescent="0.25">
      <c r="A792" s="61" t="s">
        <v>808</v>
      </c>
      <c r="B792" s="61" t="s">
        <v>1012</v>
      </c>
      <c r="C792" s="62"/>
      <c r="D792" s="63"/>
      <c r="E792" s="64"/>
      <c r="F792" s="65"/>
      <c r="G792" s="62"/>
      <c r="H792" s="66"/>
      <c r="I792" s="67"/>
      <c r="J792" s="67"/>
      <c r="K792" s="34" t="s">
        <v>65</v>
      </c>
      <c r="L792" s="74">
        <v>792</v>
      </c>
      <c r="M7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92" s="69"/>
      <c r="O792" s="76" t="s">
        <v>2239</v>
      </c>
      <c r="P792" s="76">
        <v>43045.457858796297</v>
      </c>
      <c r="Q792" s="76" t="s">
        <v>2528</v>
      </c>
      <c r="R792" s="76"/>
      <c r="S792" s="76"/>
      <c r="T792" s="76" t="s">
        <v>3329</v>
      </c>
      <c r="U792" s="76">
        <v>43045.457858796297</v>
      </c>
      <c r="V792" s="77" t="s">
        <v>4093</v>
      </c>
      <c r="W792" s="76"/>
      <c r="X792" s="76"/>
      <c r="Y792" s="80" t="s">
        <v>6093</v>
      </c>
      <c r="Z792" s="76"/>
    </row>
    <row r="793" spans="1:26" x14ac:dyDescent="0.25">
      <c r="A793" s="61" t="s">
        <v>809</v>
      </c>
      <c r="B793" s="61" t="s">
        <v>2010</v>
      </c>
      <c r="C793" s="62"/>
      <c r="D793" s="63"/>
      <c r="E793" s="64"/>
      <c r="F793" s="65"/>
      <c r="G793" s="62"/>
      <c r="H793" s="66"/>
      <c r="I793" s="67"/>
      <c r="J793" s="67"/>
      <c r="K793" s="34" t="s">
        <v>65</v>
      </c>
      <c r="L793" s="74">
        <v>793</v>
      </c>
      <c r="M7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93" s="69"/>
      <c r="O793" s="76" t="s">
        <v>2239</v>
      </c>
      <c r="P793" s="76">
        <v>43045.457962962966</v>
      </c>
      <c r="Q793" s="76" t="s">
        <v>2278</v>
      </c>
      <c r="R793" s="76"/>
      <c r="S793" s="76"/>
      <c r="T793" s="76" t="s">
        <v>3261</v>
      </c>
      <c r="U793" s="76">
        <v>43045.457962962966</v>
      </c>
      <c r="V793" s="77" t="s">
        <v>4094</v>
      </c>
      <c r="W793" s="76"/>
      <c r="X793" s="76"/>
      <c r="Y793" s="80" t="s">
        <v>6094</v>
      </c>
      <c r="Z793" s="76"/>
    </row>
    <row r="794" spans="1:26" x14ac:dyDescent="0.25">
      <c r="A794" s="61" t="s">
        <v>810</v>
      </c>
      <c r="B794" s="61" t="s">
        <v>1991</v>
      </c>
      <c r="C794" s="62"/>
      <c r="D794" s="63"/>
      <c r="E794" s="64"/>
      <c r="F794" s="65"/>
      <c r="G794" s="62"/>
      <c r="H794" s="66"/>
      <c r="I794" s="67"/>
      <c r="J794" s="67"/>
      <c r="K794" s="34" t="s">
        <v>65</v>
      </c>
      <c r="L794" s="74">
        <v>794</v>
      </c>
      <c r="M7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94" s="69"/>
      <c r="O794" s="76" t="s">
        <v>2239</v>
      </c>
      <c r="P794" s="76">
        <v>43045.458032407405</v>
      </c>
      <c r="Q794" s="76" t="s">
        <v>2249</v>
      </c>
      <c r="R794" s="77" t="s">
        <v>3020</v>
      </c>
      <c r="S794" s="76" t="s">
        <v>3213</v>
      </c>
      <c r="T794" s="76" t="s">
        <v>3261</v>
      </c>
      <c r="U794" s="76">
        <v>43045.458032407405</v>
      </c>
      <c r="V794" s="77" t="s">
        <v>4095</v>
      </c>
      <c r="W794" s="76"/>
      <c r="X794" s="76"/>
      <c r="Y794" s="80" t="s">
        <v>6095</v>
      </c>
      <c r="Z794" s="76"/>
    </row>
    <row r="795" spans="1:26" x14ac:dyDescent="0.25">
      <c r="A795" s="61" t="s">
        <v>811</v>
      </c>
      <c r="B795" s="61" t="s">
        <v>1993</v>
      </c>
      <c r="C795" s="62"/>
      <c r="D795" s="63"/>
      <c r="E795" s="64"/>
      <c r="F795" s="65"/>
      <c r="G795" s="62"/>
      <c r="H795" s="66"/>
      <c r="I795" s="67"/>
      <c r="J795" s="67"/>
      <c r="K795" s="34" t="s">
        <v>65</v>
      </c>
      <c r="L795" s="74">
        <v>795</v>
      </c>
      <c r="M7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95" s="69"/>
      <c r="O795" s="76" t="s">
        <v>2239</v>
      </c>
      <c r="P795" s="76">
        <v>43045.458078703705</v>
      </c>
      <c r="Q795" s="76" t="s">
        <v>2529</v>
      </c>
      <c r="R795" s="77" t="s">
        <v>3097</v>
      </c>
      <c r="S795" s="76" t="s">
        <v>3218</v>
      </c>
      <c r="T795" s="76" t="s">
        <v>3268</v>
      </c>
      <c r="U795" s="76">
        <v>43045.458078703705</v>
      </c>
      <c r="V795" s="77" t="s">
        <v>4096</v>
      </c>
      <c r="W795" s="76"/>
      <c r="X795" s="76"/>
      <c r="Y795" s="80" t="s">
        <v>6096</v>
      </c>
      <c r="Z795" s="76"/>
    </row>
    <row r="796" spans="1:26" x14ac:dyDescent="0.25">
      <c r="A796" s="61" t="s">
        <v>812</v>
      </c>
      <c r="B796" s="61" t="s">
        <v>1998</v>
      </c>
      <c r="C796" s="62"/>
      <c r="D796" s="63"/>
      <c r="E796" s="64"/>
      <c r="F796" s="65"/>
      <c r="G796" s="62"/>
      <c r="H796" s="66"/>
      <c r="I796" s="67"/>
      <c r="J796" s="67"/>
      <c r="K796" s="34" t="s">
        <v>65</v>
      </c>
      <c r="L796" s="74">
        <v>796</v>
      </c>
      <c r="M7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96" s="69"/>
      <c r="O796" s="76" t="s">
        <v>2239</v>
      </c>
      <c r="P796" s="76">
        <v>43045.458101851851</v>
      </c>
      <c r="Q796" s="76" t="s">
        <v>2261</v>
      </c>
      <c r="R796" s="76"/>
      <c r="S796" s="76"/>
      <c r="T796" s="76"/>
      <c r="U796" s="76">
        <v>43045.458101851851</v>
      </c>
      <c r="V796" s="77" t="s">
        <v>4097</v>
      </c>
      <c r="W796" s="76"/>
      <c r="X796" s="76"/>
      <c r="Y796" s="80" t="s">
        <v>6097</v>
      </c>
      <c r="Z796" s="76"/>
    </row>
    <row r="797" spans="1:26" x14ac:dyDescent="0.25">
      <c r="A797" s="61" t="s">
        <v>813</v>
      </c>
      <c r="B797" s="61" t="s">
        <v>2007</v>
      </c>
      <c r="C797" s="62"/>
      <c r="D797" s="63"/>
      <c r="E797" s="64"/>
      <c r="F797" s="65"/>
      <c r="G797" s="62"/>
      <c r="H797" s="66"/>
      <c r="I797" s="67"/>
      <c r="J797" s="67"/>
      <c r="K797" s="34" t="s">
        <v>65</v>
      </c>
      <c r="L797" s="74">
        <v>797</v>
      </c>
      <c r="M7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97" s="69"/>
      <c r="O797" s="76" t="s">
        <v>2239</v>
      </c>
      <c r="P797" s="76">
        <v>43045.458124999997</v>
      </c>
      <c r="Q797" s="76" t="s">
        <v>2530</v>
      </c>
      <c r="R797" s="77" t="s">
        <v>3028</v>
      </c>
      <c r="S797" s="76" t="s">
        <v>3215</v>
      </c>
      <c r="T797" s="76" t="s">
        <v>3273</v>
      </c>
      <c r="U797" s="76">
        <v>43045.458124999997</v>
      </c>
      <c r="V797" s="77" t="s">
        <v>4098</v>
      </c>
      <c r="W797" s="76"/>
      <c r="X797" s="76"/>
      <c r="Y797" s="80" t="s">
        <v>6098</v>
      </c>
      <c r="Z797" s="76"/>
    </row>
    <row r="798" spans="1:26" x14ac:dyDescent="0.25">
      <c r="A798" s="61" t="s">
        <v>814</v>
      </c>
      <c r="B798" s="61" t="s">
        <v>2019</v>
      </c>
      <c r="C798" s="62"/>
      <c r="D798" s="63"/>
      <c r="E798" s="64"/>
      <c r="F798" s="65"/>
      <c r="G798" s="62"/>
      <c r="H798" s="66"/>
      <c r="I798" s="67"/>
      <c r="J798" s="67"/>
      <c r="K798" s="34" t="s">
        <v>65</v>
      </c>
      <c r="L798" s="74">
        <v>798</v>
      </c>
      <c r="M7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98" s="69"/>
      <c r="O798" s="76" t="s">
        <v>2239</v>
      </c>
      <c r="P798" s="76">
        <v>43045.458148148151</v>
      </c>
      <c r="Q798" s="76" t="s">
        <v>2289</v>
      </c>
      <c r="R798" s="77" t="s">
        <v>3033</v>
      </c>
      <c r="S798" s="76" t="s">
        <v>3219</v>
      </c>
      <c r="T798" s="76" t="s">
        <v>3276</v>
      </c>
      <c r="U798" s="76">
        <v>43045.458148148151</v>
      </c>
      <c r="V798" s="77" t="s">
        <v>4099</v>
      </c>
      <c r="W798" s="76"/>
      <c r="X798" s="76"/>
      <c r="Y798" s="80" t="s">
        <v>6099</v>
      </c>
      <c r="Z798" s="76"/>
    </row>
    <row r="799" spans="1:26" x14ac:dyDescent="0.25">
      <c r="A799" s="61" t="s">
        <v>814</v>
      </c>
      <c r="B799" s="61" t="s">
        <v>2019</v>
      </c>
      <c r="C799" s="62"/>
      <c r="D799" s="63"/>
      <c r="E799" s="64"/>
      <c r="F799" s="65"/>
      <c r="G799" s="62"/>
      <c r="H799" s="66"/>
      <c r="I799" s="67"/>
      <c r="J799" s="67"/>
      <c r="K799" s="34" t="s">
        <v>65</v>
      </c>
      <c r="L799" s="74">
        <v>799</v>
      </c>
      <c r="M7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799" s="69"/>
      <c r="O799" s="76" t="s">
        <v>2240</v>
      </c>
      <c r="P799" s="76">
        <v>43045.458229166667</v>
      </c>
      <c r="Q799" s="76" t="s">
        <v>2531</v>
      </c>
      <c r="R799" s="77" t="s">
        <v>3033</v>
      </c>
      <c r="S799" s="76" t="s">
        <v>3219</v>
      </c>
      <c r="T799" s="76" t="s">
        <v>3276</v>
      </c>
      <c r="U799" s="76">
        <v>43045.458229166667</v>
      </c>
      <c r="V799" s="77" t="s">
        <v>4100</v>
      </c>
      <c r="W799" s="76"/>
      <c r="X799" s="76"/>
      <c r="Y799" s="80" t="s">
        <v>6100</v>
      </c>
      <c r="Z799" s="80" t="s">
        <v>7428</v>
      </c>
    </row>
    <row r="800" spans="1:26" x14ac:dyDescent="0.25">
      <c r="A800" s="61" t="s">
        <v>815</v>
      </c>
      <c r="B800" s="61" t="s">
        <v>887</v>
      </c>
      <c r="C800" s="62"/>
      <c r="D800" s="63"/>
      <c r="E800" s="64"/>
      <c r="F800" s="65"/>
      <c r="G800" s="62"/>
      <c r="H800" s="66"/>
      <c r="I800" s="67"/>
      <c r="J800" s="67"/>
      <c r="K800" s="34" t="s">
        <v>65</v>
      </c>
      <c r="L800" s="74">
        <v>800</v>
      </c>
      <c r="M8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00" s="69"/>
      <c r="O800" s="76" t="s">
        <v>2239</v>
      </c>
      <c r="P800" s="76">
        <v>43045.458252314813</v>
      </c>
      <c r="Q800" s="76" t="s">
        <v>2523</v>
      </c>
      <c r="R800" s="76" t="s">
        <v>3094</v>
      </c>
      <c r="S800" s="76" t="s">
        <v>3234</v>
      </c>
      <c r="T800" s="76" t="s">
        <v>3261</v>
      </c>
      <c r="U800" s="76">
        <v>43045.458252314813</v>
      </c>
      <c r="V800" s="77" t="s">
        <v>4101</v>
      </c>
      <c r="W800" s="76"/>
      <c r="X800" s="76"/>
      <c r="Y800" s="80" t="s">
        <v>6101</v>
      </c>
      <c r="Z800" s="76"/>
    </row>
    <row r="801" spans="1:26" x14ac:dyDescent="0.25">
      <c r="A801" s="61" t="s">
        <v>815</v>
      </c>
      <c r="B801" s="61" t="s">
        <v>886</v>
      </c>
      <c r="C801" s="62"/>
      <c r="D801" s="63"/>
      <c r="E801" s="64"/>
      <c r="F801" s="65"/>
      <c r="G801" s="62"/>
      <c r="H801" s="66"/>
      <c r="I801" s="67"/>
      <c r="J801" s="67"/>
      <c r="K801" s="34" t="s">
        <v>65</v>
      </c>
      <c r="L801" s="74">
        <v>801</v>
      </c>
      <c r="M8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01" s="69"/>
      <c r="O801" s="76" t="s">
        <v>2239</v>
      </c>
      <c r="P801" s="76">
        <v>43045.458252314813</v>
      </c>
      <c r="Q801" s="76" t="s">
        <v>2523</v>
      </c>
      <c r="R801" s="76" t="s">
        <v>3094</v>
      </c>
      <c r="S801" s="76" t="s">
        <v>3234</v>
      </c>
      <c r="T801" s="76" t="s">
        <v>3261</v>
      </c>
      <c r="U801" s="76">
        <v>43045.458252314813</v>
      </c>
      <c r="V801" s="77" t="s">
        <v>4101</v>
      </c>
      <c r="W801" s="76"/>
      <c r="X801" s="76"/>
      <c r="Y801" s="80" t="s">
        <v>6101</v>
      </c>
      <c r="Z801" s="76"/>
    </row>
    <row r="802" spans="1:26" x14ac:dyDescent="0.25">
      <c r="A802" s="61" t="s">
        <v>816</v>
      </c>
      <c r="B802" s="61" t="s">
        <v>2013</v>
      </c>
      <c r="C802" s="62"/>
      <c r="D802" s="63"/>
      <c r="E802" s="64"/>
      <c r="F802" s="65"/>
      <c r="G802" s="62"/>
      <c r="H802" s="66"/>
      <c r="I802" s="67"/>
      <c r="J802" s="67"/>
      <c r="K802" s="34" t="s">
        <v>65</v>
      </c>
      <c r="L802" s="74">
        <v>802</v>
      </c>
      <c r="M8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02" s="69"/>
      <c r="O802" s="76" t="s">
        <v>2239</v>
      </c>
      <c r="P802" s="76">
        <v>43045.458287037036</v>
      </c>
      <c r="Q802" s="76" t="s">
        <v>2285</v>
      </c>
      <c r="R802" s="76"/>
      <c r="S802" s="76"/>
      <c r="T802" s="76" t="s">
        <v>3261</v>
      </c>
      <c r="U802" s="76">
        <v>43045.458287037036</v>
      </c>
      <c r="V802" s="77" t="s">
        <v>4102</v>
      </c>
      <c r="W802" s="76"/>
      <c r="X802" s="76"/>
      <c r="Y802" s="80" t="s">
        <v>6102</v>
      </c>
      <c r="Z802" s="76"/>
    </row>
    <row r="803" spans="1:26" x14ac:dyDescent="0.25">
      <c r="A803" s="61" t="s">
        <v>816</v>
      </c>
      <c r="B803" s="61" t="s">
        <v>2014</v>
      </c>
      <c r="C803" s="62"/>
      <c r="D803" s="63"/>
      <c r="E803" s="64"/>
      <c r="F803" s="65"/>
      <c r="G803" s="62"/>
      <c r="H803" s="66"/>
      <c r="I803" s="67"/>
      <c r="J803" s="67"/>
      <c r="K803" s="34" t="s">
        <v>65</v>
      </c>
      <c r="L803" s="74">
        <v>803</v>
      </c>
      <c r="M8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03" s="69"/>
      <c r="O803" s="76" t="s">
        <v>2239</v>
      </c>
      <c r="P803" s="76">
        <v>43045.458287037036</v>
      </c>
      <c r="Q803" s="76" t="s">
        <v>2285</v>
      </c>
      <c r="R803" s="76"/>
      <c r="S803" s="76"/>
      <c r="T803" s="76" t="s">
        <v>3261</v>
      </c>
      <c r="U803" s="76">
        <v>43045.458287037036</v>
      </c>
      <c r="V803" s="77" t="s">
        <v>4102</v>
      </c>
      <c r="W803" s="76"/>
      <c r="X803" s="76"/>
      <c r="Y803" s="80" t="s">
        <v>6102</v>
      </c>
      <c r="Z803" s="76"/>
    </row>
    <row r="804" spans="1:26" x14ac:dyDescent="0.25">
      <c r="A804" s="61" t="s">
        <v>816</v>
      </c>
      <c r="B804" s="61" t="s">
        <v>2015</v>
      </c>
      <c r="C804" s="62"/>
      <c r="D804" s="63"/>
      <c r="E804" s="64"/>
      <c r="F804" s="65"/>
      <c r="G804" s="62"/>
      <c r="H804" s="66"/>
      <c r="I804" s="67"/>
      <c r="J804" s="67"/>
      <c r="K804" s="34" t="s">
        <v>65</v>
      </c>
      <c r="L804" s="74">
        <v>804</v>
      </c>
      <c r="M8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04" s="69"/>
      <c r="O804" s="76" t="s">
        <v>2239</v>
      </c>
      <c r="P804" s="76">
        <v>43045.458287037036</v>
      </c>
      <c r="Q804" s="76" t="s">
        <v>2285</v>
      </c>
      <c r="R804" s="76"/>
      <c r="S804" s="76"/>
      <c r="T804" s="76" t="s">
        <v>3261</v>
      </c>
      <c r="U804" s="76">
        <v>43045.458287037036</v>
      </c>
      <c r="V804" s="77" t="s">
        <v>4102</v>
      </c>
      <c r="W804" s="76"/>
      <c r="X804" s="76"/>
      <c r="Y804" s="80" t="s">
        <v>6102</v>
      </c>
      <c r="Z804" s="76"/>
    </row>
    <row r="805" spans="1:26" x14ac:dyDescent="0.25">
      <c r="A805" s="61" t="s">
        <v>816</v>
      </c>
      <c r="B805" s="61" t="s">
        <v>2016</v>
      </c>
      <c r="C805" s="62"/>
      <c r="D805" s="63"/>
      <c r="E805" s="64"/>
      <c r="F805" s="65"/>
      <c r="G805" s="62"/>
      <c r="H805" s="66"/>
      <c r="I805" s="67"/>
      <c r="J805" s="67"/>
      <c r="K805" s="34" t="s">
        <v>65</v>
      </c>
      <c r="L805" s="74">
        <v>805</v>
      </c>
      <c r="M8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05" s="69"/>
      <c r="O805" s="76" t="s">
        <v>2239</v>
      </c>
      <c r="P805" s="76">
        <v>43045.458287037036</v>
      </c>
      <c r="Q805" s="76" t="s">
        <v>2285</v>
      </c>
      <c r="R805" s="76"/>
      <c r="S805" s="76"/>
      <c r="T805" s="76" t="s">
        <v>3261</v>
      </c>
      <c r="U805" s="76">
        <v>43045.458287037036</v>
      </c>
      <c r="V805" s="77" t="s">
        <v>4102</v>
      </c>
      <c r="W805" s="76"/>
      <c r="X805" s="76"/>
      <c r="Y805" s="80" t="s">
        <v>6102</v>
      </c>
      <c r="Z805" s="76"/>
    </row>
    <row r="806" spans="1:26" x14ac:dyDescent="0.25">
      <c r="A806" s="61" t="s">
        <v>816</v>
      </c>
      <c r="B806" s="61" t="s">
        <v>2017</v>
      </c>
      <c r="C806" s="62"/>
      <c r="D806" s="63"/>
      <c r="E806" s="64"/>
      <c r="F806" s="65"/>
      <c r="G806" s="62"/>
      <c r="H806" s="66"/>
      <c r="I806" s="67"/>
      <c r="J806" s="67"/>
      <c r="K806" s="34" t="s">
        <v>65</v>
      </c>
      <c r="L806" s="74">
        <v>806</v>
      </c>
      <c r="M8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06" s="69"/>
      <c r="O806" s="76" t="s">
        <v>2239</v>
      </c>
      <c r="P806" s="76">
        <v>43045.458287037036</v>
      </c>
      <c r="Q806" s="76" t="s">
        <v>2285</v>
      </c>
      <c r="R806" s="76"/>
      <c r="S806" s="76"/>
      <c r="T806" s="76" t="s">
        <v>3261</v>
      </c>
      <c r="U806" s="76">
        <v>43045.458287037036</v>
      </c>
      <c r="V806" s="77" t="s">
        <v>4102</v>
      </c>
      <c r="W806" s="76"/>
      <c r="X806" s="76"/>
      <c r="Y806" s="80" t="s">
        <v>6102</v>
      </c>
      <c r="Z806" s="76"/>
    </row>
    <row r="807" spans="1:26" x14ac:dyDescent="0.25">
      <c r="A807" s="61" t="s">
        <v>817</v>
      </c>
      <c r="B807" s="61" t="s">
        <v>2040</v>
      </c>
      <c r="C807" s="62"/>
      <c r="D807" s="63"/>
      <c r="E807" s="64"/>
      <c r="F807" s="65"/>
      <c r="G807" s="62"/>
      <c r="H807" s="66"/>
      <c r="I807" s="67"/>
      <c r="J807" s="67"/>
      <c r="K807" s="34" t="s">
        <v>65</v>
      </c>
      <c r="L807" s="74">
        <v>807</v>
      </c>
      <c r="M8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07" s="69"/>
      <c r="O807" s="76" t="s">
        <v>2239</v>
      </c>
      <c r="P807" s="76">
        <v>43045.455034722225</v>
      </c>
      <c r="Q807" s="76" t="s">
        <v>2333</v>
      </c>
      <c r="R807" s="76"/>
      <c r="S807" s="76"/>
      <c r="T807" s="76" t="s">
        <v>3284</v>
      </c>
      <c r="U807" s="76">
        <v>43045.455034722225</v>
      </c>
      <c r="V807" s="77" t="s">
        <v>4103</v>
      </c>
      <c r="W807" s="76"/>
      <c r="X807" s="76"/>
      <c r="Y807" s="80" t="s">
        <v>6103</v>
      </c>
      <c r="Z807" s="76"/>
    </row>
    <row r="808" spans="1:26" x14ac:dyDescent="0.25">
      <c r="A808" s="61" t="s">
        <v>817</v>
      </c>
      <c r="B808" s="61" t="s">
        <v>2013</v>
      </c>
      <c r="C808" s="62"/>
      <c r="D808" s="63"/>
      <c r="E808" s="64"/>
      <c r="F808" s="65"/>
      <c r="G808" s="62"/>
      <c r="H808" s="66"/>
      <c r="I808" s="67"/>
      <c r="J808" s="67"/>
      <c r="K808" s="34" t="s">
        <v>65</v>
      </c>
      <c r="L808" s="74">
        <v>808</v>
      </c>
      <c r="M8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08" s="69"/>
      <c r="O808" s="76" t="s">
        <v>2239</v>
      </c>
      <c r="P808" s="76">
        <v>43045.458356481482</v>
      </c>
      <c r="Q808" s="76" t="s">
        <v>2285</v>
      </c>
      <c r="R808" s="76"/>
      <c r="S808" s="76"/>
      <c r="T808" s="76" t="s">
        <v>3261</v>
      </c>
      <c r="U808" s="76">
        <v>43045.458356481482</v>
      </c>
      <c r="V808" s="77" t="s">
        <v>4104</v>
      </c>
      <c r="W808" s="76"/>
      <c r="X808" s="76"/>
      <c r="Y808" s="80" t="s">
        <v>6104</v>
      </c>
      <c r="Z808" s="76"/>
    </row>
    <row r="809" spans="1:26" x14ac:dyDescent="0.25">
      <c r="A809" s="61" t="s">
        <v>817</v>
      </c>
      <c r="B809" s="61" t="s">
        <v>2014</v>
      </c>
      <c r="C809" s="62"/>
      <c r="D809" s="63"/>
      <c r="E809" s="64"/>
      <c r="F809" s="65"/>
      <c r="G809" s="62"/>
      <c r="H809" s="66"/>
      <c r="I809" s="67"/>
      <c r="J809" s="67"/>
      <c r="K809" s="34" t="s">
        <v>65</v>
      </c>
      <c r="L809" s="74">
        <v>809</v>
      </c>
      <c r="M8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09" s="69"/>
      <c r="O809" s="76" t="s">
        <v>2239</v>
      </c>
      <c r="P809" s="76">
        <v>43045.458356481482</v>
      </c>
      <c r="Q809" s="76" t="s">
        <v>2285</v>
      </c>
      <c r="R809" s="76"/>
      <c r="S809" s="76"/>
      <c r="T809" s="76" t="s">
        <v>3261</v>
      </c>
      <c r="U809" s="76">
        <v>43045.458356481482</v>
      </c>
      <c r="V809" s="77" t="s">
        <v>4104</v>
      </c>
      <c r="W809" s="76"/>
      <c r="X809" s="76"/>
      <c r="Y809" s="80" t="s">
        <v>6104</v>
      </c>
      <c r="Z809" s="76"/>
    </row>
    <row r="810" spans="1:26" x14ac:dyDescent="0.25">
      <c r="A810" s="61" t="s">
        <v>817</v>
      </c>
      <c r="B810" s="61" t="s">
        <v>2015</v>
      </c>
      <c r="C810" s="62"/>
      <c r="D810" s="63"/>
      <c r="E810" s="64"/>
      <c r="F810" s="65"/>
      <c r="G810" s="62"/>
      <c r="H810" s="66"/>
      <c r="I810" s="67"/>
      <c r="J810" s="67"/>
      <c r="K810" s="34" t="s">
        <v>65</v>
      </c>
      <c r="L810" s="74">
        <v>810</v>
      </c>
      <c r="M8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10" s="69"/>
      <c r="O810" s="76" t="s">
        <v>2239</v>
      </c>
      <c r="P810" s="76">
        <v>43045.458356481482</v>
      </c>
      <c r="Q810" s="76" t="s">
        <v>2285</v>
      </c>
      <c r="R810" s="76"/>
      <c r="S810" s="76"/>
      <c r="T810" s="76" t="s">
        <v>3261</v>
      </c>
      <c r="U810" s="76">
        <v>43045.458356481482</v>
      </c>
      <c r="V810" s="77" t="s">
        <v>4104</v>
      </c>
      <c r="W810" s="76"/>
      <c r="X810" s="76"/>
      <c r="Y810" s="80" t="s">
        <v>6104</v>
      </c>
      <c r="Z810" s="76"/>
    </row>
    <row r="811" spans="1:26" x14ac:dyDescent="0.25">
      <c r="A811" s="61" t="s">
        <v>817</v>
      </c>
      <c r="B811" s="61" t="s">
        <v>2016</v>
      </c>
      <c r="C811" s="62"/>
      <c r="D811" s="63"/>
      <c r="E811" s="64"/>
      <c r="F811" s="65"/>
      <c r="G811" s="62"/>
      <c r="H811" s="66"/>
      <c r="I811" s="67"/>
      <c r="J811" s="67"/>
      <c r="K811" s="34" t="s">
        <v>65</v>
      </c>
      <c r="L811" s="74">
        <v>811</v>
      </c>
      <c r="M8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11" s="69"/>
      <c r="O811" s="76" t="s">
        <v>2239</v>
      </c>
      <c r="P811" s="76">
        <v>43045.458356481482</v>
      </c>
      <c r="Q811" s="76" t="s">
        <v>2285</v>
      </c>
      <c r="R811" s="76"/>
      <c r="S811" s="76"/>
      <c r="T811" s="76" t="s">
        <v>3261</v>
      </c>
      <c r="U811" s="76">
        <v>43045.458356481482</v>
      </c>
      <c r="V811" s="77" t="s">
        <v>4104</v>
      </c>
      <c r="W811" s="76"/>
      <c r="X811" s="76"/>
      <c r="Y811" s="80" t="s">
        <v>6104</v>
      </c>
      <c r="Z811" s="76"/>
    </row>
    <row r="812" spans="1:26" x14ac:dyDescent="0.25">
      <c r="A812" s="61" t="s">
        <v>817</v>
      </c>
      <c r="B812" s="61" t="s">
        <v>2017</v>
      </c>
      <c r="C812" s="62"/>
      <c r="D812" s="63"/>
      <c r="E812" s="64"/>
      <c r="F812" s="65"/>
      <c r="G812" s="62"/>
      <c r="H812" s="66"/>
      <c r="I812" s="67"/>
      <c r="J812" s="67"/>
      <c r="K812" s="34" t="s">
        <v>65</v>
      </c>
      <c r="L812" s="74">
        <v>812</v>
      </c>
      <c r="M8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12" s="69"/>
      <c r="O812" s="76" t="s">
        <v>2239</v>
      </c>
      <c r="P812" s="76">
        <v>43045.458356481482</v>
      </c>
      <c r="Q812" s="76" t="s">
        <v>2285</v>
      </c>
      <c r="R812" s="76"/>
      <c r="S812" s="76"/>
      <c r="T812" s="76" t="s">
        <v>3261</v>
      </c>
      <c r="U812" s="76">
        <v>43045.458356481482</v>
      </c>
      <c r="V812" s="77" t="s">
        <v>4104</v>
      </c>
      <c r="W812" s="76"/>
      <c r="X812" s="76"/>
      <c r="Y812" s="80" t="s">
        <v>6104</v>
      </c>
      <c r="Z812" s="76"/>
    </row>
    <row r="813" spans="1:26" x14ac:dyDescent="0.25">
      <c r="A813" s="61" t="s">
        <v>818</v>
      </c>
      <c r="B813" s="61" t="s">
        <v>2033</v>
      </c>
      <c r="C813" s="62"/>
      <c r="D813" s="63"/>
      <c r="E813" s="64"/>
      <c r="F813" s="65"/>
      <c r="G813" s="62"/>
      <c r="H813" s="66"/>
      <c r="I813" s="67"/>
      <c r="J813" s="67"/>
      <c r="K813" s="34" t="s">
        <v>65</v>
      </c>
      <c r="L813" s="74">
        <v>813</v>
      </c>
      <c r="M8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13" s="69"/>
      <c r="O813" s="76" t="s">
        <v>2239</v>
      </c>
      <c r="P813" s="76">
        <v>43045.458229166667</v>
      </c>
      <c r="Q813" s="76" t="s">
        <v>2316</v>
      </c>
      <c r="R813" s="76"/>
      <c r="S813" s="76"/>
      <c r="T813" s="76" t="s">
        <v>3261</v>
      </c>
      <c r="U813" s="76">
        <v>43045.458229166667</v>
      </c>
      <c r="V813" s="77" t="s">
        <v>4105</v>
      </c>
      <c r="W813" s="76"/>
      <c r="X813" s="76"/>
      <c r="Y813" s="80" t="s">
        <v>6105</v>
      </c>
      <c r="Z813" s="76"/>
    </row>
    <row r="814" spans="1:26" x14ac:dyDescent="0.25">
      <c r="A814" s="61" t="s">
        <v>818</v>
      </c>
      <c r="B814" s="61" t="s">
        <v>2033</v>
      </c>
      <c r="C814" s="62"/>
      <c r="D814" s="63"/>
      <c r="E814" s="64"/>
      <c r="F814" s="65"/>
      <c r="G814" s="62"/>
      <c r="H814" s="66"/>
      <c r="I814" s="67"/>
      <c r="J814" s="67"/>
      <c r="K814" s="34" t="s">
        <v>65</v>
      </c>
      <c r="L814" s="74">
        <v>814</v>
      </c>
      <c r="M8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14" s="69"/>
      <c r="O814" s="76" t="s">
        <v>2239</v>
      </c>
      <c r="P814" s="76">
        <v>43045.458298611113</v>
      </c>
      <c r="Q814" s="76" t="s">
        <v>2359</v>
      </c>
      <c r="R814" s="76"/>
      <c r="S814" s="76"/>
      <c r="T814" s="76" t="s">
        <v>3261</v>
      </c>
      <c r="U814" s="76">
        <v>43045.458298611113</v>
      </c>
      <c r="V814" s="77" t="s">
        <v>4106</v>
      </c>
      <c r="W814" s="76"/>
      <c r="X814" s="76"/>
      <c r="Y814" s="80" t="s">
        <v>6106</v>
      </c>
      <c r="Z814" s="76"/>
    </row>
    <row r="815" spans="1:26" x14ac:dyDescent="0.25">
      <c r="A815" s="61" t="s">
        <v>818</v>
      </c>
      <c r="B815" s="61" t="s">
        <v>2033</v>
      </c>
      <c r="C815" s="62"/>
      <c r="D815" s="63"/>
      <c r="E815" s="64"/>
      <c r="F815" s="65"/>
      <c r="G815" s="62"/>
      <c r="H815" s="66"/>
      <c r="I815" s="67"/>
      <c r="J815" s="67"/>
      <c r="K815" s="34" t="s">
        <v>65</v>
      </c>
      <c r="L815" s="74">
        <v>815</v>
      </c>
      <c r="M8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15" s="69"/>
      <c r="O815" s="76" t="s">
        <v>2239</v>
      </c>
      <c r="P815" s="76">
        <v>43045.458368055559</v>
      </c>
      <c r="Q815" s="76" t="s">
        <v>2408</v>
      </c>
      <c r="R815" s="76"/>
      <c r="S815" s="76"/>
      <c r="T815" s="76" t="s">
        <v>3261</v>
      </c>
      <c r="U815" s="76">
        <v>43045.458368055559</v>
      </c>
      <c r="V815" s="77" t="s">
        <v>4107</v>
      </c>
      <c r="W815" s="76"/>
      <c r="X815" s="76"/>
      <c r="Y815" s="80" t="s">
        <v>6107</v>
      </c>
      <c r="Z815" s="76"/>
    </row>
    <row r="816" spans="1:26" x14ac:dyDescent="0.25">
      <c r="A816" s="61" t="s">
        <v>819</v>
      </c>
      <c r="B816" s="61" t="s">
        <v>1012</v>
      </c>
      <c r="C816" s="62"/>
      <c r="D816" s="63"/>
      <c r="E816" s="64"/>
      <c r="F816" s="65"/>
      <c r="G816" s="62"/>
      <c r="H816" s="66"/>
      <c r="I816" s="67"/>
      <c r="J816" s="67"/>
      <c r="K816" s="34" t="s">
        <v>65</v>
      </c>
      <c r="L816" s="74">
        <v>816</v>
      </c>
      <c r="M8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16" s="69"/>
      <c r="O816" s="76" t="s">
        <v>2239</v>
      </c>
      <c r="P816" s="76">
        <v>43045.458368055559</v>
      </c>
      <c r="Q816" s="76" t="s">
        <v>2528</v>
      </c>
      <c r="R816" s="76"/>
      <c r="S816" s="76"/>
      <c r="T816" s="76" t="s">
        <v>3329</v>
      </c>
      <c r="U816" s="76">
        <v>43045.458368055559</v>
      </c>
      <c r="V816" s="77" t="s">
        <v>4108</v>
      </c>
      <c r="W816" s="76"/>
      <c r="X816" s="76"/>
      <c r="Y816" s="80" t="s">
        <v>6108</v>
      </c>
      <c r="Z816" s="76"/>
    </row>
    <row r="817" spans="1:26" x14ac:dyDescent="0.25">
      <c r="A817" s="61" t="s">
        <v>820</v>
      </c>
      <c r="B817" s="61" t="s">
        <v>820</v>
      </c>
      <c r="C817" s="62"/>
      <c r="D817" s="63"/>
      <c r="E817" s="64"/>
      <c r="F817" s="65"/>
      <c r="G817" s="62"/>
      <c r="H817" s="66"/>
      <c r="I817" s="67"/>
      <c r="J817" s="67"/>
      <c r="K817" s="34" t="s">
        <v>65</v>
      </c>
      <c r="L817" s="74">
        <v>817</v>
      </c>
      <c r="M8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17" s="69"/>
      <c r="O817" s="76" t="s">
        <v>177</v>
      </c>
      <c r="P817" s="76">
        <v>43045.458379629628</v>
      </c>
      <c r="Q817" s="76" t="s">
        <v>2532</v>
      </c>
      <c r="R817" s="77" t="s">
        <v>3098</v>
      </c>
      <c r="S817" s="76" t="s">
        <v>3212</v>
      </c>
      <c r="T817" s="76"/>
      <c r="U817" s="76">
        <v>43045.458379629628</v>
      </c>
      <c r="V817" s="77" t="s">
        <v>4109</v>
      </c>
      <c r="W817" s="76"/>
      <c r="X817" s="76"/>
      <c r="Y817" s="80" t="s">
        <v>6109</v>
      </c>
      <c r="Z817" s="76"/>
    </row>
    <row r="818" spans="1:26" x14ac:dyDescent="0.25">
      <c r="A818" s="61" t="s">
        <v>821</v>
      </c>
      <c r="B818" s="61" t="s">
        <v>821</v>
      </c>
      <c r="C818" s="62"/>
      <c r="D818" s="63"/>
      <c r="E818" s="64"/>
      <c r="F818" s="65"/>
      <c r="G818" s="62"/>
      <c r="H818" s="66"/>
      <c r="I818" s="67"/>
      <c r="J818" s="67"/>
      <c r="K818" s="34" t="s">
        <v>65</v>
      </c>
      <c r="L818" s="74">
        <v>818</v>
      </c>
      <c r="M8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18" s="69"/>
      <c r="O818" s="76" t="s">
        <v>177</v>
      </c>
      <c r="P818" s="76">
        <v>43045.458379629628</v>
      </c>
      <c r="Q818" s="76" t="s">
        <v>2533</v>
      </c>
      <c r="R818" s="77" t="s">
        <v>3099</v>
      </c>
      <c r="S818" s="76" t="s">
        <v>3212</v>
      </c>
      <c r="T818" s="76"/>
      <c r="U818" s="76">
        <v>43045.458379629628</v>
      </c>
      <c r="V818" s="77" t="s">
        <v>4110</v>
      </c>
      <c r="W818" s="76"/>
      <c r="X818" s="76"/>
      <c r="Y818" s="80" t="s">
        <v>6110</v>
      </c>
      <c r="Z818" s="76"/>
    </row>
    <row r="819" spans="1:26" x14ac:dyDescent="0.25">
      <c r="A819" s="61" t="s">
        <v>822</v>
      </c>
      <c r="B819" s="61" t="s">
        <v>1987</v>
      </c>
      <c r="C819" s="62"/>
      <c r="D819" s="63"/>
      <c r="E819" s="64"/>
      <c r="F819" s="65"/>
      <c r="G819" s="62"/>
      <c r="H819" s="66"/>
      <c r="I819" s="67"/>
      <c r="J819" s="67"/>
      <c r="K819" s="34" t="s">
        <v>65</v>
      </c>
      <c r="L819" s="74">
        <v>819</v>
      </c>
      <c r="M8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19" s="69"/>
      <c r="O819" s="76" t="s">
        <v>2239</v>
      </c>
      <c r="P819" s="76">
        <v>43045.458518518521</v>
      </c>
      <c r="Q819" s="76" t="s">
        <v>2242</v>
      </c>
      <c r="R819" s="76"/>
      <c r="S819" s="76"/>
      <c r="T819" s="76" t="s">
        <v>3262</v>
      </c>
      <c r="U819" s="76">
        <v>43045.458518518521</v>
      </c>
      <c r="V819" s="77" t="s">
        <v>4111</v>
      </c>
      <c r="W819" s="76"/>
      <c r="X819" s="76"/>
      <c r="Y819" s="80" t="s">
        <v>6111</v>
      </c>
      <c r="Z819" s="76"/>
    </row>
    <row r="820" spans="1:26" x14ac:dyDescent="0.25">
      <c r="A820" s="61" t="s">
        <v>823</v>
      </c>
      <c r="B820" s="61" t="s">
        <v>2037</v>
      </c>
      <c r="C820" s="62"/>
      <c r="D820" s="63"/>
      <c r="E820" s="64"/>
      <c r="F820" s="65"/>
      <c r="G820" s="62"/>
      <c r="H820" s="66"/>
      <c r="I820" s="67"/>
      <c r="J820" s="67"/>
      <c r="K820" s="34" t="s">
        <v>65</v>
      </c>
      <c r="L820" s="74">
        <v>820</v>
      </c>
      <c r="M8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20" s="69"/>
      <c r="O820" s="76" t="s">
        <v>2239</v>
      </c>
      <c r="P820" s="76">
        <v>43045.45853009259</v>
      </c>
      <c r="Q820" s="76" t="s">
        <v>2322</v>
      </c>
      <c r="R820" s="76"/>
      <c r="S820" s="76"/>
      <c r="T820" s="76" t="s">
        <v>3281</v>
      </c>
      <c r="U820" s="76">
        <v>43045.45853009259</v>
      </c>
      <c r="V820" s="77" t="s">
        <v>4112</v>
      </c>
      <c r="W820" s="76"/>
      <c r="X820" s="76"/>
      <c r="Y820" s="80" t="s">
        <v>6112</v>
      </c>
      <c r="Z820" s="76"/>
    </row>
    <row r="821" spans="1:26" x14ac:dyDescent="0.25">
      <c r="A821" s="61" t="s">
        <v>823</v>
      </c>
      <c r="B821" s="61" t="s">
        <v>2032</v>
      </c>
      <c r="C821" s="62"/>
      <c r="D821" s="63"/>
      <c r="E821" s="64"/>
      <c r="F821" s="65"/>
      <c r="G821" s="62"/>
      <c r="H821" s="66"/>
      <c r="I821" s="67"/>
      <c r="J821" s="67"/>
      <c r="K821" s="34" t="s">
        <v>65</v>
      </c>
      <c r="L821" s="74">
        <v>821</v>
      </c>
      <c r="M8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21" s="69"/>
      <c r="O821" s="76" t="s">
        <v>2239</v>
      </c>
      <c r="P821" s="76">
        <v>43045.45853009259</v>
      </c>
      <c r="Q821" s="76" t="s">
        <v>2322</v>
      </c>
      <c r="R821" s="76"/>
      <c r="S821" s="76"/>
      <c r="T821" s="76" t="s">
        <v>3281</v>
      </c>
      <c r="U821" s="76">
        <v>43045.45853009259</v>
      </c>
      <c r="V821" s="77" t="s">
        <v>4112</v>
      </c>
      <c r="W821" s="76"/>
      <c r="X821" s="76"/>
      <c r="Y821" s="80" t="s">
        <v>6112</v>
      </c>
      <c r="Z821" s="76"/>
    </row>
    <row r="822" spans="1:26" x14ac:dyDescent="0.25">
      <c r="A822" s="61" t="s">
        <v>823</v>
      </c>
      <c r="B822" s="61" t="s">
        <v>2038</v>
      </c>
      <c r="C822" s="62"/>
      <c r="D822" s="63"/>
      <c r="E822" s="64"/>
      <c r="F822" s="65"/>
      <c r="G822" s="62"/>
      <c r="H822" s="66"/>
      <c r="I822" s="67"/>
      <c r="J822" s="67"/>
      <c r="K822" s="34" t="s">
        <v>65</v>
      </c>
      <c r="L822" s="74">
        <v>822</v>
      </c>
      <c r="M8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22" s="69"/>
      <c r="O822" s="76" t="s">
        <v>2239</v>
      </c>
      <c r="P822" s="76">
        <v>43045.45853009259</v>
      </c>
      <c r="Q822" s="76" t="s">
        <v>2322</v>
      </c>
      <c r="R822" s="76"/>
      <c r="S822" s="76"/>
      <c r="T822" s="76" t="s">
        <v>3281</v>
      </c>
      <c r="U822" s="76">
        <v>43045.45853009259</v>
      </c>
      <c r="V822" s="77" t="s">
        <v>4112</v>
      </c>
      <c r="W822" s="76"/>
      <c r="X822" s="76"/>
      <c r="Y822" s="80" t="s">
        <v>6112</v>
      </c>
      <c r="Z822" s="76"/>
    </row>
    <row r="823" spans="1:26" x14ac:dyDescent="0.25">
      <c r="A823" s="61" t="s">
        <v>824</v>
      </c>
      <c r="B823" s="61" t="s">
        <v>1998</v>
      </c>
      <c r="C823" s="62"/>
      <c r="D823" s="63"/>
      <c r="E823" s="64"/>
      <c r="F823" s="65"/>
      <c r="G823" s="62"/>
      <c r="H823" s="66"/>
      <c r="I823" s="67"/>
      <c r="J823" s="67"/>
      <c r="K823" s="34" t="s">
        <v>65</v>
      </c>
      <c r="L823" s="74">
        <v>823</v>
      </c>
      <c r="M8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23" s="69"/>
      <c r="O823" s="76" t="s">
        <v>2239</v>
      </c>
      <c r="P823" s="76">
        <v>43045.458587962959</v>
      </c>
      <c r="Q823" s="76" t="s">
        <v>2261</v>
      </c>
      <c r="R823" s="76"/>
      <c r="S823" s="76"/>
      <c r="T823" s="76"/>
      <c r="U823" s="76">
        <v>43045.458587962959</v>
      </c>
      <c r="V823" s="77" t="s">
        <v>4113</v>
      </c>
      <c r="W823" s="76"/>
      <c r="X823" s="76"/>
      <c r="Y823" s="80" t="s">
        <v>6113</v>
      </c>
      <c r="Z823" s="76"/>
    </row>
    <row r="824" spans="1:26" x14ac:dyDescent="0.25">
      <c r="A824" s="61" t="s">
        <v>825</v>
      </c>
      <c r="B824" s="61" t="s">
        <v>2039</v>
      </c>
      <c r="C824" s="62"/>
      <c r="D824" s="63"/>
      <c r="E824" s="64"/>
      <c r="F824" s="65"/>
      <c r="G824" s="62"/>
      <c r="H824" s="66"/>
      <c r="I824" s="67"/>
      <c r="J824" s="67"/>
      <c r="K824" s="34" t="s">
        <v>65</v>
      </c>
      <c r="L824" s="74">
        <v>824</v>
      </c>
      <c r="M8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24" s="69"/>
      <c r="O824" s="76" t="s">
        <v>2239</v>
      </c>
      <c r="P824" s="76">
        <v>43045.458599537036</v>
      </c>
      <c r="Q824" s="76" t="s">
        <v>2328</v>
      </c>
      <c r="R824" s="76"/>
      <c r="S824" s="76"/>
      <c r="T824" s="76" t="s">
        <v>3282</v>
      </c>
      <c r="U824" s="76">
        <v>43045.458599537036</v>
      </c>
      <c r="V824" s="77" t="s">
        <v>4114</v>
      </c>
      <c r="W824" s="76"/>
      <c r="X824" s="76"/>
      <c r="Y824" s="80" t="s">
        <v>6114</v>
      </c>
      <c r="Z824" s="76"/>
    </row>
    <row r="825" spans="1:26" x14ac:dyDescent="0.25">
      <c r="A825" s="61" t="s">
        <v>826</v>
      </c>
      <c r="B825" s="61" t="s">
        <v>2029</v>
      </c>
      <c r="C825" s="62"/>
      <c r="D825" s="63"/>
      <c r="E825" s="64"/>
      <c r="F825" s="65"/>
      <c r="G825" s="62"/>
      <c r="H825" s="66"/>
      <c r="I825" s="67"/>
      <c r="J825" s="67"/>
      <c r="K825" s="34" t="s">
        <v>65</v>
      </c>
      <c r="L825" s="74">
        <v>825</v>
      </c>
      <c r="M8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25" s="69"/>
      <c r="O825" s="76" t="s">
        <v>2239</v>
      </c>
      <c r="P825" s="76">
        <v>43045.458680555559</v>
      </c>
      <c r="Q825" s="76" t="s">
        <v>2308</v>
      </c>
      <c r="R825" s="76"/>
      <c r="S825" s="76"/>
      <c r="T825" s="76" t="s">
        <v>3261</v>
      </c>
      <c r="U825" s="76">
        <v>43045.458680555559</v>
      </c>
      <c r="V825" s="77" t="s">
        <v>4115</v>
      </c>
      <c r="W825" s="76"/>
      <c r="X825" s="76"/>
      <c r="Y825" s="80" t="s">
        <v>6115</v>
      </c>
      <c r="Z825" s="76"/>
    </row>
    <row r="826" spans="1:26" x14ac:dyDescent="0.25">
      <c r="A826" s="61" t="s">
        <v>827</v>
      </c>
      <c r="B826" s="61" t="s">
        <v>1998</v>
      </c>
      <c r="C826" s="62"/>
      <c r="D826" s="63"/>
      <c r="E826" s="64"/>
      <c r="F826" s="65"/>
      <c r="G826" s="62"/>
      <c r="H826" s="66"/>
      <c r="I826" s="67"/>
      <c r="J826" s="67"/>
      <c r="K826" s="34" t="s">
        <v>65</v>
      </c>
      <c r="L826" s="74">
        <v>826</v>
      </c>
      <c r="M8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26" s="69"/>
      <c r="O826" s="76" t="s">
        <v>2239</v>
      </c>
      <c r="P826" s="76">
        <v>43045.458692129629</v>
      </c>
      <c r="Q826" s="76" t="s">
        <v>2261</v>
      </c>
      <c r="R826" s="76"/>
      <c r="S826" s="76"/>
      <c r="T826" s="76"/>
      <c r="U826" s="76">
        <v>43045.458692129629</v>
      </c>
      <c r="V826" s="77" t="s">
        <v>4116</v>
      </c>
      <c r="W826" s="76"/>
      <c r="X826" s="76"/>
      <c r="Y826" s="80" t="s">
        <v>6116</v>
      </c>
      <c r="Z826" s="76"/>
    </row>
    <row r="827" spans="1:26" x14ac:dyDescent="0.25">
      <c r="A827" s="61" t="s">
        <v>828</v>
      </c>
      <c r="B827" s="61" t="s">
        <v>2019</v>
      </c>
      <c r="C827" s="62"/>
      <c r="D827" s="63"/>
      <c r="E827" s="64"/>
      <c r="F827" s="65"/>
      <c r="G827" s="62"/>
      <c r="H827" s="66"/>
      <c r="I827" s="67"/>
      <c r="J827" s="67"/>
      <c r="K827" s="34" t="s">
        <v>65</v>
      </c>
      <c r="L827" s="74">
        <v>827</v>
      </c>
      <c r="M8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27" s="69"/>
      <c r="O827" s="76" t="s">
        <v>2239</v>
      </c>
      <c r="P827" s="76">
        <v>43045.458807870367</v>
      </c>
      <c r="Q827" s="76" t="s">
        <v>2289</v>
      </c>
      <c r="R827" s="77" t="s">
        <v>3033</v>
      </c>
      <c r="S827" s="76" t="s">
        <v>3219</v>
      </c>
      <c r="T827" s="76" t="s">
        <v>3276</v>
      </c>
      <c r="U827" s="76">
        <v>43045.458807870367</v>
      </c>
      <c r="V827" s="77" t="s">
        <v>4117</v>
      </c>
      <c r="W827" s="76"/>
      <c r="X827" s="76"/>
      <c r="Y827" s="80" t="s">
        <v>6117</v>
      </c>
      <c r="Z827" s="76"/>
    </row>
    <row r="828" spans="1:26" x14ac:dyDescent="0.25">
      <c r="A828" s="61" t="s">
        <v>829</v>
      </c>
      <c r="B828" s="61" t="s">
        <v>2125</v>
      </c>
      <c r="C828" s="62"/>
      <c r="D828" s="63"/>
      <c r="E828" s="64"/>
      <c r="F828" s="65"/>
      <c r="G828" s="62"/>
      <c r="H828" s="66"/>
      <c r="I828" s="67"/>
      <c r="J828" s="67"/>
      <c r="K828" s="34" t="s">
        <v>65</v>
      </c>
      <c r="L828" s="74">
        <v>828</v>
      </c>
      <c r="M8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28" s="69"/>
      <c r="O828" s="76" t="s">
        <v>2239</v>
      </c>
      <c r="P828" s="76">
        <v>43045.458831018521</v>
      </c>
      <c r="Q828" s="76" t="s">
        <v>2534</v>
      </c>
      <c r="R828" s="77" t="s">
        <v>3100</v>
      </c>
      <c r="S828" s="76" t="s">
        <v>3218</v>
      </c>
      <c r="T828" s="76" t="s">
        <v>3261</v>
      </c>
      <c r="U828" s="76">
        <v>43045.458831018521</v>
      </c>
      <c r="V828" s="77" t="s">
        <v>4118</v>
      </c>
      <c r="W828" s="76"/>
      <c r="X828" s="76"/>
      <c r="Y828" s="80" t="s">
        <v>6118</v>
      </c>
      <c r="Z828" s="76"/>
    </row>
    <row r="829" spans="1:26" x14ac:dyDescent="0.25">
      <c r="A829" s="61" t="s">
        <v>830</v>
      </c>
      <c r="B829" s="61" t="s">
        <v>830</v>
      </c>
      <c r="C829" s="62"/>
      <c r="D829" s="63"/>
      <c r="E829" s="64"/>
      <c r="F829" s="65"/>
      <c r="G829" s="62"/>
      <c r="H829" s="66"/>
      <c r="I829" s="67"/>
      <c r="J829" s="67"/>
      <c r="K829" s="34" t="s">
        <v>65</v>
      </c>
      <c r="L829" s="74">
        <v>829</v>
      </c>
      <c r="M8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29" s="69"/>
      <c r="O829" s="76" t="s">
        <v>177</v>
      </c>
      <c r="P829" s="76">
        <v>43045.458854166667</v>
      </c>
      <c r="Q829" s="76" t="s">
        <v>2535</v>
      </c>
      <c r="R829" s="77" t="s">
        <v>3101</v>
      </c>
      <c r="S829" s="76" t="s">
        <v>3218</v>
      </c>
      <c r="T829" s="76" t="s">
        <v>3330</v>
      </c>
      <c r="U829" s="76">
        <v>43045.458854166667</v>
      </c>
      <c r="V829" s="77" t="s">
        <v>4119</v>
      </c>
      <c r="W829" s="76"/>
      <c r="X829" s="76"/>
      <c r="Y829" s="80" t="s">
        <v>6119</v>
      </c>
      <c r="Z829" s="76"/>
    </row>
    <row r="830" spans="1:26" x14ac:dyDescent="0.25">
      <c r="A830" s="61" t="s">
        <v>831</v>
      </c>
      <c r="B830" s="61" t="s">
        <v>2047</v>
      </c>
      <c r="C830" s="62"/>
      <c r="D830" s="63"/>
      <c r="E830" s="64"/>
      <c r="F830" s="65"/>
      <c r="G830" s="62"/>
      <c r="H830" s="66"/>
      <c r="I830" s="67"/>
      <c r="J830" s="67"/>
      <c r="K830" s="34" t="s">
        <v>65</v>
      </c>
      <c r="L830" s="74">
        <v>830</v>
      </c>
      <c r="M8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30" s="69"/>
      <c r="O830" s="76" t="s">
        <v>2239</v>
      </c>
      <c r="P830" s="76">
        <v>43045.458912037036</v>
      </c>
      <c r="Q830" s="76" t="s">
        <v>2536</v>
      </c>
      <c r="R830" s="76"/>
      <c r="S830" s="76"/>
      <c r="T830" s="76" t="s">
        <v>3261</v>
      </c>
      <c r="U830" s="76">
        <v>43045.458912037036</v>
      </c>
      <c r="V830" s="77" t="s">
        <v>4120</v>
      </c>
      <c r="W830" s="76"/>
      <c r="X830" s="76"/>
      <c r="Y830" s="80" t="s">
        <v>6120</v>
      </c>
      <c r="Z830" s="76"/>
    </row>
    <row r="831" spans="1:26" x14ac:dyDescent="0.25">
      <c r="A831" s="61" t="s">
        <v>832</v>
      </c>
      <c r="B831" s="61" t="s">
        <v>1992</v>
      </c>
      <c r="C831" s="62"/>
      <c r="D831" s="63"/>
      <c r="E831" s="64"/>
      <c r="F831" s="65"/>
      <c r="G831" s="62"/>
      <c r="H831" s="66"/>
      <c r="I831" s="67"/>
      <c r="J831" s="67"/>
      <c r="K831" s="34" t="s">
        <v>65</v>
      </c>
      <c r="L831" s="74">
        <v>831</v>
      </c>
      <c r="M8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31" s="69"/>
      <c r="O831" s="76" t="s">
        <v>2239</v>
      </c>
      <c r="P831" s="76">
        <v>43045.459016203706</v>
      </c>
      <c r="Q831" s="76" t="s">
        <v>2537</v>
      </c>
      <c r="R831" s="77" t="s">
        <v>3102</v>
      </c>
      <c r="S831" s="76" t="s">
        <v>3215</v>
      </c>
      <c r="T831" s="76" t="s">
        <v>3267</v>
      </c>
      <c r="U831" s="76">
        <v>43045.459016203706</v>
      </c>
      <c r="V831" s="77" t="s">
        <v>4121</v>
      </c>
      <c r="W831" s="76"/>
      <c r="X831" s="76"/>
      <c r="Y831" s="80" t="s">
        <v>6121</v>
      </c>
      <c r="Z831" s="76"/>
    </row>
    <row r="832" spans="1:26" x14ac:dyDescent="0.25">
      <c r="A832" s="61" t="s">
        <v>832</v>
      </c>
      <c r="B832" s="61" t="s">
        <v>1985</v>
      </c>
      <c r="C832" s="62"/>
      <c r="D832" s="63"/>
      <c r="E832" s="64"/>
      <c r="F832" s="65"/>
      <c r="G832" s="62"/>
      <c r="H832" s="66"/>
      <c r="I832" s="67"/>
      <c r="J832" s="67"/>
      <c r="K832" s="34" t="s">
        <v>65</v>
      </c>
      <c r="L832" s="74">
        <v>832</v>
      </c>
      <c r="M8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32" s="69"/>
      <c r="O832" s="76" t="s">
        <v>2239</v>
      </c>
      <c r="P832" s="76">
        <v>43045.459016203706</v>
      </c>
      <c r="Q832" s="76" t="s">
        <v>2537</v>
      </c>
      <c r="R832" s="77" t="s">
        <v>3102</v>
      </c>
      <c r="S832" s="76" t="s">
        <v>3215</v>
      </c>
      <c r="T832" s="76" t="s">
        <v>3267</v>
      </c>
      <c r="U832" s="76">
        <v>43045.459016203706</v>
      </c>
      <c r="V832" s="77" t="s">
        <v>4121</v>
      </c>
      <c r="W832" s="76"/>
      <c r="X832" s="76"/>
      <c r="Y832" s="80" t="s">
        <v>6121</v>
      </c>
      <c r="Z832" s="76"/>
    </row>
    <row r="833" spans="1:26" x14ac:dyDescent="0.25">
      <c r="A833" s="61" t="s">
        <v>833</v>
      </c>
      <c r="B833" s="61" t="s">
        <v>2057</v>
      </c>
      <c r="C833" s="62"/>
      <c r="D833" s="63"/>
      <c r="E833" s="64"/>
      <c r="F833" s="65"/>
      <c r="G833" s="62"/>
      <c r="H833" s="66"/>
      <c r="I833" s="67"/>
      <c r="J833" s="67"/>
      <c r="K833" s="34" t="s">
        <v>65</v>
      </c>
      <c r="L833" s="74">
        <v>833</v>
      </c>
      <c r="M8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33" s="69"/>
      <c r="O833" s="76" t="s">
        <v>2239</v>
      </c>
      <c r="P833" s="76">
        <v>43045.459027777775</v>
      </c>
      <c r="Q833" s="76" t="s">
        <v>2371</v>
      </c>
      <c r="R833" s="76"/>
      <c r="S833" s="76"/>
      <c r="T833" s="76" t="s">
        <v>3261</v>
      </c>
      <c r="U833" s="76">
        <v>43045.459027777775</v>
      </c>
      <c r="V833" s="77" t="s">
        <v>4122</v>
      </c>
      <c r="W833" s="76"/>
      <c r="X833" s="76"/>
      <c r="Y833" s="80" t="s">
        <v>6122</v>
      </c>
      <c r="Z833" s="76"/>
    </row>
    <row r="834" spans="1:26" x14ac:dyDescent="0.25">
      <c r="A834" s="61" t="s">
        <v>834</v>
      </c>
      <c r="B834" s="61" t="s">
        <v>834</v>
      </c>
      <c r="C834" s="62"/>
      <c r="D834" s="63"/>
      <c r="E834" s="64"/>
      <c r="F834" s="65"/>
      <c r="G834" s="62"/>
      <c r="H834" s="66"/>
      <c r="I834" s="67"/>
      <c r="J834" s="67"/>
      <c r="K834" s="34" t="s">
        <v>65</v>
      </c>
      <c r="L834" s="74">
        <v>834</v>
      </c>
      <c r="M8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34" s="69"/>
      <c r="O834" s="76" t="s">
        <v>177</v>
      </c>
      <c r="P834" s="76">
        <v>43045.459120370368</v>
      </c>
      <c r="Q834" s="76" t="s">
        <v>2538</v>
      </c>
      <c r="R834" s="77" t="s">
        <v>3103</v>
      </c>
      <c r="S834" s="76" t="s">
        <v>3220</v>
      </c>
      <c r="T834" s="76"/>
      <c r="U834" s="76">
        <v>43045.459120370368</v>
      </c>
      <c r="V834" s="77" t="s">
        <v>4123</v>
      </c>
      <c r="W834" s="76"/>
      <c r="X834" s="76"/>
      <c r="Y834" s="80" t="s">
        <v>6123</v>
      </c>
      <c r="Z834" s="76"/>
    </row>
    <row r="835" spans="1:26" x14ac:dyDescent="0.25">
      <c r="A835" s="61" t="s">
        <v>835</v>
      </c>
      <c r="B835" s="61" t="s">
        <v>2023</v>
      </c>
      <c r="C835" s="62"/>
      <c r="D835" s="63"/>
      <c r="E835" s="64"/>
      <c r="F835" s="65"/>
      <c r="G835" s="62"/>
      <c r="H835" s="66"/>
      <c r="I835" s="67"/>
      <c r="J835" s="67"/>
      <c r="K835" s="34" t="s">
        <v>65</v>
      </c>
      <c r="L835" s="74">
        <v>835</v>
      </c>
      <c r="M8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35" s="69"/>
      <c r="O835" s="76" t="s">
        <v>2239</v>
      </c>
      <c r="P835" s="76">
        <v>43045.459270833337</v>
      </c>
      <c r="Q835" s="76" t="s">
        <v>2298</v>
      </c>
      <c r="R835" s="76"/>
      <c r="S835" s="76"/>
      <c r="T835" s="76" t="s">
        <v>3261</v>
      </c>
      <c r="U835" s="76">
        <v>43045.459270833337</v>
      </c>
      <c r="V835" s="77" t="s">
        <v>4124</v>
      </c>
      <c r="W835" s="76"/>
      <c r="X835" s="76"/>
      <c r="Y835" s="80" t="s">
        <v>6124</v>
      </c>
      <c r="Z835" s="76"/>
    </row>
    <row r="836" spans="1:26" x14ac:dyDescent="0.25">
      <c r="A836" s="61" t="s">
        <v>836</v>
      </c>
      <c r="B836" s="61" t="s">
        <v>1012</v>
      </c>
      <c r="C836" s="62"/>
      <c r="D836" s="63"/>
      <c r="E836" s="64"/>
      <c r="F836" s="65"/>
      <c r="G836" s="62"/>
      <c r="H836" s="66"/>
      <c r="I836" s="67"/>
      <c r="J836" s="67"/>
      <c r="K836" s="34" t="s">
        <v>65</v>
      </c>
      <c r="L836" s="74">
        <v>836</v>
      </c>
      <c r="M8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36" s="69"/>
      <c r="O836" s="76" t="s">
        <v>2239</v>
      </c>
      <c r="P836" s="76">
        <v>43045.459305555552</v>
      </c>
      <c r="Q836" s="76" t="s">
        <v>2528</v>
      </c>
      <c r="R836" s="76"/>
      <c r="S836" s="76"/>
      <c r="T836" s="76" t="s">
        <v>3329</v>
      </c>
      <c r="U836" s="76">
        <v>43045.459305555552</v>
      </c>
      <c r="V836" s="77" t="s">
        <v>4125</v>
      </c>
      <c r="W836" s="76"/>
      <c r="X836" s="76"/>
      <c r="Y836" s="80" t="s">
        <v>6125</v>
      </c>
      <c r="Z836" s="76"/>
    </row>
    <row r="837" spans="1:26" x14ac:dyDescent="0.25">
      <c r="A837" s="61" t="s">
        <v>837</v>
      </c>
      <c r="B837" s="61" t="s">
        <v>1998</v>
      </c>
      <c r="C837" s="62"/>
      <c r="D837" s="63"/>
      <c r="E837" s="64"/>
      <c r="F837" s="65"/>
      <c r="G837" s="62"/>
      <c r="H837" s="66"/>
      <c r="I837" s="67"/>
      <c r="J837" s="67"/>
      <c r="K837" s="34" t="s">
        <v>65</v>
      </c>
      <c r="L837" s="74">
        <v>837</v>
      </c>
      <c r="M8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37" s="69"/>
      <c r="O837" s="76" t="s">
        <v>2239</v>
      </c>
      <c r="P837" s="76">
        <v>43045.459398148145</v>
      </c>
      <c r="Q837" s="76" t="s">
        <v>2261</v>
      </c>
      <c r="R837" s="76"/>
      <c r="S837" s="76"/>
      <c r="T837" s="76"/>
      <c r="U837" s="76">
        <v>43045.459398148145</v>
      </c>
      <c r="V837" s="77" t="s">
        <v>4126</v>
      </c>
      <c r="W837" s="76"/>
      <c r="X837" s="76"/>
      <c r="Y837" s="80" t="s">
        <v>6126</v>
      </c>
      <c r="Z837" s="76"/>
    </row>
    <row r="838" spans="1:26" x14ac:dyDescent="0.25">
      <c r="A838" s="61" t="s">
        <v>838</v>
      </c>
      <c r="B838" s="61" t="s">
        <v>444</v>
      </c>
      <c r="C838" s="62"/>
      <c r="D838" s="63"/>
      <c r="E838" s="64"/>
      <c r="F838" s="65"/>
      <c r="G838" s="62"/>
      <c r="H838" s="66"/>
      <c r="I838" s="67"/>
      <c r="J838" s="67"/>
      <c r="K838" s="34" t="s">
        <v>65</v>
      </c>
      <c r="L838" s="74">
        <v>838</v>
      </c>
      <c r="M8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38" s="69"/>
      <c r="O838" s="76" t="s">
        <v>2239</v>
      </c>
      <c r="P838" s="76">
        <v>43045.459398148145</v>
      </c>
      <c r="Q838" s="76" t="s">
        <v>2297</v>
      </c>
      <c r="R838" s="76"/>
      <c r="S838" s="76"/>
      <c r="T838" s="76"/>
      <c r="U838" s="76">
        <v>43045.459398148145</v>
      </c>
      <c r="V838" s="77" t="s">
        <v>4127</v>
      </c>
      <c r="W838" s="76"/>
      <c r="X838" s="76"/>
      <c r="Y838" s="80" t="s">
        <v>6127</v>
      </c>
      <c r="Z838" s="76"/>
    </row>
    <row r="839" spans="1:26" x14ac:dyDescent="0.25">
      <c r="A839" s="61" t="s">
        <v>839</v>
      </c>
      <c r="B839" s="61" t="s">
        <v>1991</v>
      </c>
      <c r="C839" s="62"/>
      <c r="D839" s="63"/>
      <c r="E839" s="64"/>
      <c r="F839" s="65"/>
      <c r="G839" s="62"/>
      <c r="H839" s="66"/>
      <c r="I839" s="67"/>
      <c r="J839" s="67"/>
      <c r="K839" s="34" t="s">
        <v>65</v>
      </c>
      <c r="L839" s="74">
        <v>839</v>
      </c>
      <c r="M8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39" s="69"/>
      <c r="O839" s="76" t="s">
        <v>2239</v>
      </c>
      <c r="P839" s="76">
        <v>43045.459490740737</v>
      </c>
      <c r="Q839" s="76" t="s">
        <v>2249</v>
      </c>
      <c r="R839" s="77" t="s">
        <v>3020</v>
      </c>
      <c r="S839" s="76" t="s">
        <v>3213</v>
      </c>
      <c r="T839" s="76" t="s">
        <v>3261</v>
      </c>
      <c r="U839" s="76">
        <v>43045.459490740737</v>
      </c>
      <c r="V839" s="77" t="s">
        <v>4128</v>
      </c>
      <c r="W839" s="76"/>
      <c r="X839" s="76"/>
      <c r="Y839" s="80" t="s">
        <v>6128</v>
      </c>
      <c r="Z839" s="76"/>
    </row>
    <row r="840" spans="1:26" x14ac:dyDescent="0.25">
      <c r="A840" s="61" t="s">
        <v>840</v>
      </c>
      <c r="B840" s="61" t="s">
        <v>1987</v>
      </c>
      <c r="C840" s="62"/>
      <c r="D840" s="63"/>
      <c r="E840" s="64"/>
      <c r="F840" s="65"/>
      <c r="G840" s="62"/>
      <c r="H840" s="66"/>
      <c r="I840" s="67"/>
      <c r="J840" s="67"/>
      <c r="K840" s="34" t="s">
        <v>65</v>
      </c>
      <c r="L840" s="74">
        <v>840</v>
      </c>
      <c r="M8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40" s="69"/>
      <c r="O840" s="76" t="s">
        <v>2239</v>
      </c>
      <c r="P840" s="76">
        <v>43045.45957175926</v>
      </c>
      <c r="Q840" s="76" t="s">
        <v>2258</v>
      </c>
      <c r="R840" s="76"/>
      <c r="S840" s="76"/>
      <c r="T840" s="76" t="s">
        <v>3261</v>
      </c>
      <c r="U840" s="76">
        <v>43045.45957175926</v>
      </c>
      <c r="V840" s="77" t="s">
        <v>4129</v>
      </c>
      <c r="W840" s="76"/>
      <c r="X840" s="76"/>
      <c r="Y840" s="80" t="s">
        <v>6129</v>
      </c>
      <c r="Z840" s="76"/>
    </row>
    <row r="841" spans="1:26" x14ac:dyDescent="0.25">
      <c r="A841" s="61" t="s">
        <v>841</v>
      </c>
      <c r="B841" s="61" t="s">
        <v>2010</v>
      </c>
      <c r="C841" s="62"/>
      <c r="D841" s="63"/>
      <c r="E841" s="64"/>
      <c r="F841" s="65"/>
      <c r="G841" s="62"/>
      <c r="H841" s="66"/>
      <c r="I841" s="67"/>
      <c r="J841" s="67"/>
      <c r="K841" s="34" t="s">
        <v>65</v>
      </c>
      <c r="L841" s="74">
        <v>841</v>
      </c>
      <c r="M8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41" s="69"/>
      <c r="O841" s="76" t="s">
        <v>2239</v>
      </c>
      <c r="P841" s="76">
        <v>43045.459594907406</v>
      </c>
      <c r="Q841" s="76" t="s">
        <v>2481</v>
      </c>
      <c r="R841" s="76"/>
      <c r="S841" s="76"/>
      <c r="T841" s="76" t="s">
        <v>3261</v>
      </c>
      <c r="U841" s="76">
        <v>43045.459594907406</v>
      </c>
      <c r="V841" s="77" t="s">
        <v>4130</v>
      </c>
      <c r="W841" s="76"/>
      <c r="X841" s="76"/>
      <c r="Y841" s="80" t="s">
        <v>6130</v>
      </c>
      <c r="Z841" s="76"/>
    </row>
    <row r="842" spans="1:26" x14ac:dyDescent="0.25">
      <c r="A842" s="61" t="s">
        <v>842</v>
      </c>
      <c r="B842" s="61" t="s">
        <v>1987</v>
      </c>
      <c r="C842" s="62"/>
      <c r="D842" s="63"/>
      <c r="E842" s="64"/>
      <c r="F842" s="65"/>
      <c r="G842" s="62"/>
      <c r="H842" s="66"/>
      <c r="I842" s="67"/>
      <c r="J842" s="67"/>
      <c r="K842" s="34" t="s">
        <v>65</v>
      </c>
      <c r="L842" s="74">
        <v>842</v>
      </c>
      <c r="M8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42" s="69"/>
      <c r="O842" s="76" t="s">
        <v>2239</v>
      </c>
      <c r="P842" s="76">
        <v>43045.459675925929</v>
      </c>
      <c r="Q842" s="76" t="s">
        <v>2258</v>
      </c>
      <c r="R842" s="76"/>
      <c r="S842" s="76"/>
      <c r="T842" s="76" t="s">
        <v>3261</v>
      </c>
      <c r="U842" s="76">
        <v>43045.459675925929</v>
      </c>
      <c r="V842" s="77" t="s">
        <v>4131</v>
      </c>
      <c r="W842" s="76"/>
      <c r="X842" s="76"/>
      <c r="Y842" s="80" t="s">
        <v>6131</v>
      </c>
      <c r="Z842" s="76"/>
    </row>
    <row r="843" spans="1:26" x14ac:dyDescent="0.25">
      <c r="A843" s="61" t="s">
        <v>843</v>
      </c>
      <c r="B843" s="61" t="s">
        <v>1991</v>
      </c>
      <c r="C843" s="62"/>
      <c r="D843" s="63"/>
      <c r="E843" s="64"/>
      <c r="F843" s="65"/>
      <c r="G843" s="62"/>
      <c r="H843" s="66"/>
      <c r="I843" s="67"/>
      <c r="J843" s="67"/>
      <c r="K843" s="34" t="s">
        <v>65</v>
      </c>
      <c r="L843" s="74">
        <v>843</v>
      </c>
      <c r="M8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43" s="69"/>
      <c r="O843" s="76" t="s">
        <v>2239</v>
      </c>
      <c r="P843" s="76">
        <v>43045.459814814814</v>
      </c>
      <c r="Q843" s="76" t="s">
        <v>2249</v>
      </c>
      <c r="R843" s="77" t="s">
        <v>3020</v>
      </c>
      <c r="S843" s="76" t="s">
        <v>3213</v>
      </c>
      <c r="T843" s="76" t="s">
        <v>3261</v>
      </c>
      <c r="U843" s="76">
        <v>43045.459814814814</v>
      </c>
      <c r="V843" s="77" t="s">
        <v>4132</v>
      </c>
      <c r="W843" s="76"/>
      <c r="X843" s="76"/>
      <c r="Y843" s="80" t="s">
        <v>6132</v>
      </c>
      <c r="Z843" s="76"/>
    </row>
    <row r="844" spans="1:26" x14ac:dyDescent="0.25">
      <c r="A844" s="61" t="s">
        <v>844</v>
      </c>
      <c r="B844" s="61" t="s">
        <v>1990</v>
      </c>
      <c r="C844" s="62"/>
      <c r="D844" s="63"/>
      <c r="E844" s="64"/>
      <c r="F844" s="65"/>
      <c r="G844" s="62"/>
      <c r="H844" s="66"/>
      <c r="I844" s="67"/>
      <c r="J844" s="67"/>
      <c r="K844" s="34" t="s">
        <v>65</v>
      </c>
      <c r="L844" s="74">
        <v>844</v>
      </c>
      <c r="M8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44" s="69"/>
      <c r="O844" s="76" t="s">
        <v>2239</v>
      </c>
      <c r="P844" s="76">
        <v>43045.459837962961</v>
      </c>
      <c r="Q844" s="76" t="s">
        <v>2248</v>
      </c>
      <c r="R844" s="76"/>
      <c r="S844" s="76"/>
      <c r="T844" s="76" t="s">
        <v>3261</v>
      </c>
      <c r="U844" s="76">
        <v>43045.459837962961</v>
      </c>
      <c r="V844" s="77" t="s">
        <v>4133</v>
      </c>
      <c r="W844" s="76"/>
      <c r="X844" s="76"/>
      <c r="Y844" s="80" t="s">
        <v>6133</v>
      </c>
      <c r="Z844" s="76"/>
    </row>
    <row r="845" spans="1:26" x14ac:dyDescent="0.25">
      <c r="A845" s="61" t="s">
        <v>845</v>
      </c>
      <c r="B845" s="61" t="s">
        <v>2033</v>
      </c>
      <c r="C845" s="62"/>
      <c r="D845" s="63"/>
      <c r="E845" s="64"/>
      <c r="F845" s="65"/>
      <c r="G845" s="62"/>
      <c r="H845" s="66"/>
      <c r="I845" s="67"/>
      <c r="J845" s="67"/>
      <c r="K845" s="34" t="s">
        <v>65</v>
      </c>
      <c r="L845" s="74">
        <v>845</v>
      </c>
      <c r="M8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45" s="69"/>
      <c r="O845" s="76" t="s">
        <v>2239</v>
      </c>
      <c r="P845" s="76">
        <v>43045.459861111114</v>
      </c>
      <c r="Q845" s="76" t="s">
        <v>2316</v>
      </c>
      <c r="R845" s="76"/>
      <c r="S845" s="76"/>
      <c r="T845" s="76" t="s">
        <v>3261</v>
      </c>
      <c r="U845" s="76">
        <v>43045.459861111114</v>
      </c>
      <c r="V845" s="77" t="s">
        <v>4134</v>
      </c>
      <c r="W845" s="76"/>
      <c r="X845" s="76"/>
      <c r="Y845" s="80" t="s">
        <v>6134</v>
      </c>
      <c r="Z845" s="76"/>
    </row>
    <row r="846" spans="1:26" x14ac:dyDescent="0.25">
      <c r="A846" s="61" t="s">
        <v>846</v>
      </c>
      <c r="B846" s="61" t="s">
        <v>2019</v>
      </c>
      <c r="C846" s="62"/>
      <c r="D846" s="63"/>
      <c r="E846" s="64"/>
      <c r="F846" s="65"/>
      <c r="G846" s="62"/>
      <c r="H846" s="66"/>
      <c r="I846" s="67"/>
      <c r="J846" s="67"/>
      <c r="K846" s="34" t="s">
        <v>65</v>
      </c>
      <c r="L846" s="74">
        <v>846</v>
      </c>
      <c r="M8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46" s="69"/>
      <c r="O846" s="76" t="s">
        <v>2239</v>
      </c>
      <c r="P846" s="76">
        <v>43045.459872685184</v>
      </c>
      <c r="Q846" s="76" t="s">
        <v>2289</v>
      </c>
      <c r="R846" s="77" t="s">
        <v>3033</v>
      </c>
      <c r="S846" s="76" t="s">
        <v>3219</v>
      </c>
      <c r="T846" s="76" t="s">
        <v>3276</v>
      </c>
      <c r="U846" s="76">
        <v>43045.459872685184</v>
      </c>
      <c r="V846" s="77" t="s">
        <v>4135</v>
      </c>
      <c r="W846" s="76"/>
      <c r="X846" s="76"/>
      <c r="Y846" s="80" t="s">
        <v>6135</v>
      </c>
      <c r="Z846" s="76"/>
    </row>
    <row r="847" spans="1:26" x14ac:dyDescent="0.25">
      <c r="A847" s="61" t="s">
        <v>847</v>
      </c>
      <c r="B847" s="61" t="s">
        <v>2019</v>
      </c>
      <c r="C847" s="62"/>
      <c r="D847" s="63"/>
      <c r="E847" s="64"/>
      <c r="F847" s="65"/>
      <c r="G847" s="62"/>
      <c r="H847" s="66"/>
      <c r="I847" s="67"/>
      <c r="J847" s="67"/>
      <c r="K847" s="34" t="s">
        <v>65</v>
      </c>
      <c r="L847" s="74">
        <v>847</v>
      </c>
      <c r="M8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47" s="69"/>
      <c r="O847" s="76" t="s">
        <v>2239</v>
      </c>
      <c r="P847" s="76">
        <v>43045.45994212963</v>
      </c>
      <c r="Q847" s="76" t="s">
        <v>2289</v>
      </c>
      <c r="R847" s="77" t="s">
        <v>3033</v>
      </c>
      <c r="S847" s="76" t="s">
        <v>3219</v>
      </c>
      <c r="T847" s="76" t="s">
        <v>3276</v>
      </c>
      <c r="U847" s="76">
        <v>43045.45994212963</v>
      </c>
      <c r="V847" s="77" t="s">
        <v>4136</v>
      </c>
      <c r="W847" s="76"/>
      <c r="X847" s="76"/>
      <c r="Y847" s="80" t="s">
        <v>6136</v>
      </c>
      <c r="Z847" s="76"/>
    </row>
    <row r="848" spans="1:26" x14ac:dyDescent="0.25">
      <c r="A848" s="61" t="s">
        <v>848</v>
      </c>
      <c r="B848" s="61" t="s">
        <v>1998</v>
      </c>
      <c r="C848" s="62"/>
      <c r="D848" s="63"/>
      <c r="E848" s="64"/>
      <c r="F848" s="65"/>
      <c r="G848" s="62"/>
      <c r="H848" s="66"/>
      <c r="I848" s="67"/>
      <c r="J848" s="67"/>
      <c r="K848" s="34" t="s">
        <v>65</v>
      </c>
      <c r="L848" s="74">
        <v>848</v>
      </c>
      <c r="M8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48" s="69"/>
      <c r="O848" s="76" t="s">
        <v>2239</v>
      </c>
      <c r="P848" s="76">
        <v>43045.459953703707</v>
      </c>
      <c r="Q848" s="76" t="s">
        <v>2261</v>
      </c>
      <c r="R848" s="76"/>
      <c r="S848" s="76"/>
      <c r="T848" s="76"/>
      <c r="U848" s="76">
        <v>43045.459953703707</v>
      </c>
      <c r="V848" s="77" t="s">
        <v>4137</v>
      </c>
      <c r="W848" s="76"/>
      <c r="X848" s="76"/>
      <c r="Y848" s="80" t="s">
        <v>6137</v>
      </c>
      <c r="Z848" s="76"/>
    </row>
    <row r="849" spans="1:26" x14ac:dyDescent="0.25">
      <c r="A849" s="61" t="s">
        <v>849</v>
      </c>
      <c r="B849" s="61" t="s">
        <v>2126</v>
      </c>
      <c r="C849" s="62"/>
      <c r="D849" s="63"/>
      <c r="E849" s="64"/>
      <c r="F849" s="65"/>
      <c r="G849" s="62"/>
      <c r="H849" s="66"/>
      <c r="I849" s="67"/>
      <c r="J849" s="67"/>
      <c r="K849" s="34" t="s">
        <v>65</v>
      </c>
      <c r="L849" s="74">
        <v>849</v>
      </c>
      <c r="M8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49" s="69"/>
      <c r="O849" s="76" t="s">
        <v>2239</v>
      </c>
      <c r="P849" s="76">
        <v>43045.459976851853</v>
      </c>
      <c r="Q849" s="76" t="s">
        <v>2539</v>
      </c>
      <c r="R849" s="76"/>
      <c r="S849" s="76"/>
      <c r="T849" s="76" t="s">
        <v>3261</v>
      </c>
      <c r="U849" s="76">
        <v>43045.459976851853</v>
      </c>
      <c r="V849" s="77" t="s">
        <v>4138</v>
      </c>
      <c r="W849" s="76"/>
      <c r="X849" s="76"/>
      <c r="Y849" s="80" t="s">
        <v>6138</v>
      </c>
      <c r="Z849" s="76"/>
    </row>
    <row r="850" spans="1:26" x14ac:dyDescent="0.25">
      <c r="A850" s="61" t="s">
        <v>849</v>
      </c>
      <c r="B850" s="61" t="s">
        <v>2127</v>
      </c>
      <c r="C850" s="62"/>
      <c r="D850" s="63"/>
      <c r="E850" s="64"/>
      <c r="F850" s="65"/>
      <c r="G850" s="62"/>
      <c r="H850" s="66"/>
      <c r="I850" s="67"/>
      <c r="J850" s="67"/>
      <c r="K850" s="34" t="s">
        <v>65</v>
      </c>
      <c r="L850" s="74">
        <v>850</v>
      </c>
      <c r="M8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50" s="69"/>
      <c r="O850" s="76" t="s">
        <v>2239</v>
      </c>
      <c r="P850" s="76">
        <v>43045.459976851853</v>
      </c>
      <c r="Q850" s="76" t="s">
        <v>2539</v>
      </c>
      <c r="R850" s="76"/>
      <c r="S850" s="76"/>
      <c r="T850" s="76" t="s">
        <v>3261</v>
      </c>
      <c r="U850" s="76">
        <v>43045.459976851853</v>
      </c>
      <c r="V850" s="77" t="s">
        <v>4138</v>
      </c>
      <c r="W850" s="76"/>
      <c r="X850" s="76"/>
      <c r="Y850" s="80" t="s">
        <v>6138</v>
      </c>
      <c r="Z850" s="76"/>
    </row>
    <row r="851" spans="1:26" x14ac:dyDescent="0.25">
      <c r="A851" s="61" t="s">
        <v>850</v>
      </c>
      <c r="B851" s="61" t="s">
        <v>2019</v>
      </c>
      <c r="C851" s="62"/>
      <c r="D851" s="63"/>
      <c r="E851" s="64"/>
      <c r="F851" s="65"/>
      <c r="G851" s="62"/>
      <c r="H851" s="66"/>
      <c r="I851" s="67"/>
      <c r="J851" s="67"/>
      <c r="K851" s="34" t="s">
        <v>65</v>
      </c>
      <c r="L851" s="74">
        <v>851</v>
      </c>
      <c r="M8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51" s="69"/>
      <c r="O851" s="76" t="s">
        <v>2239</v>
      </c>
      <c r="P851" s="76">
        <v>43045.459988425922</v>
      </c>
      <c r="Q851" s="76" t="s">
        <v>2289</v>
      </c>
      <c r="R851" s="77" t="s">
        <v>3033</v>
      </c>
      <c r="S851" s="76" t="s">
        <v>3219</v>
      </c>
      <c r="T851" s="76" t="s">
        <v>3276</v>
      </c>
      <c r="U851" s="76">
        <v>43045.459988425922</v>
      </c>
      <c r="V851" s="77" t="s">
        <v>4139</v>
      </c>
      <c r="W851" s="76"/>
      <c r="X851" s="76"/>
      <c r="Y851" s="80" t="s">
        <v>6139</v>
      </c>
      <c r="Z851" s="76"/>
    </row>
    <row r="852" spans="1:26" x14ac:dyDescent="0.25">
      <c r="A852" s="61" t="s">
        <v>851</v>
      </c>
      <c r="B852" s="61" t="s">
        <v>851</v>
      </c>
      <c r="C852" s="62"/>
      <c r="D852" s="63"/>
      <c r="E852" s="64"/>
      <c r="F852" s="65"/>
      <c r="G852" s="62"/>
      <c r="H852" s="66"/>
      <c r="I852" s="67"/>
      <c r="J852" s="67"/>
      <c r="K852" s="34" t="s">
        <v>65</v>
      </c>
      <c r="L852" s="74">
        <v>852</v>
      </c>
      <c r="M8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52" s="69"/>
      <c r="O852" s="76" t="s">
        <v>177</v>
      </c>
      <c r="P852" s="76">
        <v>43045.460057870368</v>
      </c>
      <c r="Q852" s="76" t="s">
        <v>2540</v>
      </c>
      <c r="R852" s="76"/>
      <c r="S852" s="76"/>
      <c r="T852" s="76" t="s">
        <v>3261</v>
      </c>
      <c r="U852" s="76">
        <v>43045.460057870368</v>
      </c>
      <c r="V852" s="77" t="s">
        <v>4140</v>
      </c>
      <c r="W852" s="76"/>
      <c r="X852" s="76"/>
      <c r="Y852" s="80" t="s">
        <v>6140</v>
      </c>
      <c r="Z852" s="76"/>
    </row>
    <row r="853" spans="1:26" x14ac:dyDescent="0.25">
      <c r="A853" s="61" t="s">
        <v>852</v>
      </c>
      <c r="B853" s="61" t="s">
        <v>2128</v>
      </c>
      <c r="C853" s="62"/>
      <c r="D853" s="63"/>
      <c r="E853" s="64"/>
      <c r="F853" s="65"/>
      <c r="G853" s="62"/>
      <c r="H853" s="66"/>
      <c r="I853" s="67"/>
      <c r="J853" s="67"/>
      <c r="K853" s="34" t="s">
        <v>65</v>
      </c>
      <c r="L853" s="74">
        <v>853</v>
      </c>
      <c r="M8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53" s="69"/>
      <c r="O853" s="76" t="s">
        <v>2239</v>
      </c>
      <c r="P853" s="76">
        <v>43045.460162037038</v>
      </c>
      <c r="Q853" s="76" t="s">
        <v>2541</v>
      </c>
      <c r="R853" s="77" t="s">
        <v>3104</v>
      </c>
      <c r="S853" s="76" t="s">
        <v>3218</v>
      </c>
      <c r="T853" s="76" t="s">
        <v>3331</v>
      </c>
      <c r="U853" s="76">
        <v>43045.460162037038</v>
      </c>
      <c r="V853" s="77" t="s">
        <v>4141</v>
      </c>
      <c r="W853" s="76"/>
      <c r="X853" s="76"/>
      <c r="Y853" s="80" t="s">
        <v>6141</v>
      </c>
      <c r="Z853" s="76"/>
    </row>
    <row r="854" spans="1:26" x14ac:dyDescent="0.25">
      <c r="A854" s="61" t="s">
        <v>853</v>
      </c>
      <c r="B854" s="61" t="s">
        <v>2123</v>
      </c>
      <c r="C854" s="62"/>
      <c r="D854" s="63"/>
      <c r="E854" s="64"/>
      <c r="F854" s="65"/>
      <c r="G854" s="62"/>
      <c r="H854" s="66"/>
      <c r="I854" s="67"/>
      <c r="J854" s="67"/>
      <c r="K854" s="34" t="s">
        <v>65</v>
      </c>
      <c r="L854" s="74">
        <v>854</v>
      </c>
      <c r="M8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54" s="69"/>
      <c r="O854" s="76" t="s">
        <v>2239</v>
      </c>
      <c r="P854" s="76">
        <v>43045.460266203707</v>
      </c>
      <c r="Q854" s="76" t="s">
        <v>2516</v>
      </c>
      <c r="R854" s="76"/>
      <c r="S854" s="76"/>
      <c r="T854" s="76" t="s">
        <v>3328</v>
      </c>
      <c r="U854" s="76">
        <v>43045.460266203707</v>
      </c>
      <c r="V854" s="77" t="s">
        <v>4142</v>
      </c>
      <c r="W854" s="76"/>
      <c r="X854" s="76"/>
      <c r="Y854" s="80" t="s">
        <v>6142</v>
      </c>
      <c r="Z854" s="76"/>
    </row>
    <row r="855" spans="1:26" x14ac:dyDescent="0.25">
      <c r="A855" s="61" t="s">
        <v>854</v>
      </c>
      <c r="B855" s="61" t="s">
        <v>2019</v>
      </c>
      <c r="C855" s="62"/>
      <c r="D855" s="63"/>
      <c r="E855" s="64"/>
      <c r="F855" s="65"/>
      <c r="G855" s="62"/>
      <c r="H855" s="66"/>
      <c r="I855" s="67"/>
      <c r="J855" s="67"/>
      <c r="K855" s="34" t="s">
        <v>65</v>
      </c>
      <c r="L855" s="74">
        <v>855</v>
      </c>
      <c r="M8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55" s="69"/>
      <c r="O855" s="76" t="s">
        <v>2239</v>
      </c>
      <c r="P855" s="76">
        <v>43045.460347222222</v>
      </c>
      <c r="Q855" s="76" t="s">
        <v>2289</v>
      </c>
      <c r="R855" s="77" t="s">
        <v>3033</v>
      </c>
      <c r="S855" s="76" t="s">
        <v>3219</v>
      </c>
      <c r="T855" s="76" t="s">
        <v>3276</v>
      </c>
      <c r="U855" s="76">
        <v>43045.460347222222</v>
      </c>
      <c r="V855" s="77" t="s">
        <v>4143</v>
      </c>
      <c r="W855" s="76"/>
      <c r="X855" s="76"/>
      <c r="Y855" s="80" t="s">
        <v>6143</v>
      </c>
      <c r="Z855" s="76"/>
    </row>
    <row r="856" spans="1:26" x14ac:dyDescent="0.25">
      <c r="A856" s="61" t="s">
        <v>855</v>
      </c>
      <c r="B856" s="61" t="s">
        <v>1998</v>
      </c>
      <c r="C856" s="62"/>
      <c r="D856" s="63"/>
      <c r="E856" s="64"/>
      <c r="F856" s="65"/>
      <c r="G856" s="62"/>
      <c r="H856" s="66"/>
      <c r="I856" s="67"/>
      <c r="J856" s="67"/>
      <c r="K856" s="34" t="s">
        <v>65</v>
      </c>
      <c r="L856" s="74">
        <v>856</v>
      </c>
      <c r="M8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56" s="69"/>
      <c r="O856" s="76" t="s">
        <v>2239</v>
      </c>
      <c r="P856" s="76">
        <v>43045.460347222222</v>
      </c>
      <c r="Q856" s="76" t="s">
        <v>2261</v>
      </c>
      <c r="R856" s="76"/>
      <c r="S856" s="76"/>
      <c r="T856" s="76"/>
      <c r="U856" s="76">
        <v>43045.460347222222</v>
      </c>
      <c r="V856" s="77" t="s">
        <v>4144</v>
      </c>
      <c r="W856" s="76"/>
      <c r="X856" s="76"/>
      <c r="Y856" s="80" t="s">
        <v>6144</v>
      </c>
      <c r="Z856" s="76"/>
    </row>
    <row r="857" spans="1:26" x14ac:dyDescent="0.25">
      <c r="A857" s="61" t="s">
        <v>856</v>
      </c>
      <c r="B857" s="61" t="s">
        <v>1998</v>
      </c>
      <c r="C857" s="62"/>
      <c r="D857" s="63"/>
      <c r="E857" s="64"/>
      <c r="F857" s="65"/>
      <c r="G857" s="62"/>
      <c r="H857" s="66"/>
      <c r="I857" s="67"/>
      <c r="J857" s="67"/>
      <c r="K857" s="34" t="s">
        <v>65</v>
      </c>
      <c r="L857" s="74">
        <v>857</v>
      </c>
      <c r="M8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57" s="69"/>
      <c r="O857" s="76" t="s">
        <v>2239</v>
      </c>
      <c r="P857" s="76">
        <v>43045.460416666669</v>
      </c>
      <c r="Q857" s="76" t="s">
        <v>2261</v>
      </c>
      <c r="R857" s="76"/>
      <c r="S857" s="76"/>
      <c r="T857" s="76"/>
      <c r="U857" s="76">
        <v>43045.460416666669</v>
      </c>
      <c r="V857" s="77" t="s">
        <v>4145</v>
      </c>
      <c r="W857" s="76"/>
      <c r="X857" s="76"/>
      <c r="Y857" s="80" t="s">
        <v>6145</v>
      </c>
      <c r="Z857" s="76"/>
    </row>
    <row r="858" spans="1:26" x14ac:dyDescent="0.25">
      <c r="A858" s="61" t="s">
        <v>857</v>
      </c>
      <c r="B858" s="61" t="s">
        <v>1988</v>
      </c>
      <c r="C858" s="62"/>
      <c r="D858" s="63"/>
      <c r="E858" s="64"/>
      <c r="F858" s="65"/>
      <c r="G858" s="62"/>
      <c r="H858" s="66"/>
      <c r="I858" s="67"/>
      <c r="J858" s="67"/>
      <c r="K858" s="34" t="s">
        <v>65</v>
      </c>
      <c r="L858" s="74">
        <v>858</v>
      </c>
      <c r="M8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58" s="69"/>
      <c r="O858" s="76" t="s">
        <v>2239</v>
      </c>
      <c r="P858" s="76">
        <v>43045.460451388892</v>
      </c>
      <c r="Q858" s="76" t="s">
        <v>2244</v>
      </c>
      <c r="R858" s="77" t="s">
        <v>3019</v>
      </c>
      <c r="S858" s="76" t="s">
        <v>3212</v>
      </c>
      <c r="T858" s="76" t="s">
        <v>3261</v>
      </c>
      <c r="U858" s="76">
        <v>43045.460451388892</v>
      </c>
      <c r="V858" s="77" t="s">
        <v>4146</v>
      </c>
      <c r="W858" s="76"/>
      <c r="X858" s="76"/>
      <c r="Y858" s="80" t="s">
        <v>6146</v>
      </c>
      <c r="Z858" s="76"/>
    </row>
    <row r="859" spans="1:26" x14ac:dyDescent="0.25">
      <c r="A859" s="61" t="s">
        <v>858</v>
      </c>
      <c r="B859" s="61" t="s">
        <v>858</v>
      </c>
      <c r="C859" s="62"/>
      <c r="D859" s="63"/>
      <c r="E859" s="64"/>
      <c r="F859" s="65"/>
      <c r="G859" s="62"/>
      <c r="H859" s="66"/>
      <c r="I859" s="67"/>
      <c r="J859" s="67"/>
      <c r="K859" s="34" t="s">
        <v>65</v>
      </c>
      <c r="L859" s="74">
        <v>859</v>
      </c>
      <c r="M8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59" s="69"/>
      <c r="O859" s="76" t="s">
        <v>177</v>
      </c>
      <c r="P859" s="76">
        <v>43045.460497685184</v>
      </c>
      <c r="Q859" s="76" t="s">
        <v>2542</v>
      </c>
      <c r="R859" s="76"/>
      <c r="S859" s="76"/>
      <c r="T859" s="76" t="s">
        <v>3332</v>
      </c>
      <c r="U859" s="76">
        <v>43045.460497685184</v>
      </c>
      <c r="V859" s="77" t="s">
        <v>4147</v>
      </c>
      <c r="W859" s="76"/>
      <c r="X859" s="76"/>
      <c r="Y859" s="80" t="s">
        <v>6147</v>
      </c>
      <c r="Z859" s="76"/>
    </row>
    <row r="860" spans="1:26" x14ac:dyDescent="0.25">
      <c r="A860" s="61" t="s">
        <v>859</v>
      </c>
      <c r="B860" s="61" t="s">
        <v>1988</v>
      </c>
      <c r="C860" s="62"/>
      <c r="D860" s="63"/>
      <c r="E860" s="64"/>
      <c r="F860" s="65"/>
      <c r="G860" s="62"/>
      <c r="H860" s="66"/>
      <c r="I860" s="67"/>
      <c r="J860" s="67"/>
      <c r="K860" s="34" t="s">
        <v>65</v>
      </c>
      <c r="L860" s="74">
        <v>860</v>
      </c>
      <c r="M8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60" s="69"/>
      <c r="O860" s="76" t="s">
        <v>2239</v>
      </c>
      <c r="P860" s="76">
        <v>43045.460555555554</v>
      </c>
      <c r="Q860" s="76" t="s">
        <v>2244</v>
      </c>
      <c r="R860" s="77" t="s">
        <v>3019</v>
      </c>
      <c r="S860" s="76" t="s">
        <v>3212</v>
      </c>
      <c r="T860" s="76" t="s">
        <v>3261</v>
      </c>
      <c r="U860" s="76">
        <v>43045.460555555554</v>
      </c>
      <c r="V860" s="77" t="s">
        <v>4148</v>
      </c>
      <c r="W860" s="76"/>
      <c r="X860" s="76"/>
      <c r="Y860" s="80" t="s">
        <v>6148</v>
      </c>
      <c r="Z860" s="76"/>
    </row>
    <row r="861" spans="1:26" x14ac:dyDescent="0.25">
      <c r="A861" s="61" t="s">
        <v>860</v>
      </c>
      <c r="B861" s="61" t="s">
        <v>2047</v>
      </c>
      <c r="C861" s="62"/>
      <c r="D861" s="63"/>
      <c r="E861" s="64"/>
      <c r="F861" s="65"/>
      <c r="G861" s="62"/>
      <c r="H861" s="66"/>
      <c r="I861" s="67"/>
      <c r="J861" s="67"/>
      <c r="K861" s="34" t="s">
        <v>65</v>
      </c>
      <c r="L861" s="74">
        <v>861</v>
      </c>
      <c r="M8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61" s="69"/>
      <c r="O861" s="76" t="s">
        <v>2239</v>
      </c>
      <c r="P861" s="76">
        <v>43045.460590277777</v>
      </c>
      <c r="Q861" s="76" t="s">
        <v>2536</v>
      </c>
      <c r="R861" s="76"/>
      <c r="S861" s="76"/>
      <c r="T861" s="76" t="s">
        <v>3261</v>
      </c>
      <c r="U861" s="76">
        <v>43045.460590277777</v>
      </c>
      <c r="V861" s="77" t="s">
        <v>4149</v>
      </c>
      <c r="W861" s="76"/>
      <c r="X861" s="76"/>
      <c r="Y861" s="80" t="s">
        <v>6149</v>
      </c>
      <c r="Z861" s="76"/>
    </row>
    <row r="862" spans="1:26" x14ac:dyDescent="0.25">
      <c r="A862" s="61" t="s">
        <v>861</v>
      </c>
      <c r="B862" s="61" t="s">
        <v>1988</v>
      </c>
      <c r="C862" s="62"/>
      <c r="D862" s="63"/>
      <c r="E862" s="64"/>
      <c r="F862" s="65"/>
      <c r="G862" s="62"/>
      <c r="H862" s="66"/>
      <c r="I862" s="67"/>
      <c r="J862" s="67"/>
      <c r="K862" s="34" t="s">
        <v>65</v>
      </c>
      <c r="L862" s="74">
        <v>862</v>
      </c>
      <c r="M8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62" s="69"/>
      <c r="O862" s="76" t="s">
        <v>2239</v>
      </c>
      <c r="P862" s="76">
        <v>43045.460601851853</v>
      </c>
      <c r="Q862" s="76" t="s">
        <v>2244</v>
      </c>
      <c r="R862" s="77" t="s">
        <v>3019</v>
      </c>
      <c r="S862" s="76" t="s">
        <v>3212</v>
      </c>
      <c r="T862" s="76" t="s">
        <v>3261</v>
      </c>
      <c r="U862" s="76">
        <v>43045.460601851853</v>
      </c>
      <c r="V862" s="77" t="s">
        <v>4150</v>
      </c>
      <c r="W862" s="76"/>
      <c r="X862" s="76"/>
      <c r="Y862" s="80" t="s">
        <v>6150</v>
      </c>
      <c r="Z862" s="76"/>
    </row>
    <row r="863" spans="1:26" x14ac:dyDescent="0.25">
      <c r="A863" s="61" t="s">
        <v>862</v>
      </c>
      <c r="B863" s="61" t="s">
        <v>864</v>
      </c>
      <c r="C863" s="62"/>
      <c r="D863" s="63"/>
      <c r="E863" s="64"/>
      <c r="F863" s="65"/>
      <c r="G863" s="62"/>
      <c r="H863" s="66"/>
      <c r="I863" s="67"/>
      <c r="J863" s="67"/>
      <c r="K863" s="34" t="s">
        <v>66</v>
      </c>
      <c r="L863" s="74">
        <v>863</v>
      </c>
      <c r="M8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63" s="69"/>
      <c r="O863" s="76" t="s">
        <v>2239</v>
      </c>
      <c r="P863" s="76">
        <v>43045.445173611108</v>
      </c>
      <c r="Q863" s="76" t="s">
        <v>2543</v>
      </c>
      <c r="R863" s="76" t="s">
        <v>3105</v>
      </c>
      <c r="S863" s="76" t="s">
        <v>3235</v>
      </c>
      <c r="T863" s="76"/>
      <c r="U863" s="76">
        <v>43045.445173611108</v>
      </c>
      <c r="V863" s="77" t="s">
        <v>4151</v>
      </c>
      <c r="W863" s="76"/>
      <c r="X863" s="76"/>
      <c r="Y863" s="80" t="s">
        <v>6151</v>
      </c>
      <c r="Z863" s="76"/>
    </row>
    <row r="864" spans="1:26" x14ac:dyDescent="0.25">
      <c r="A864" s="61" t="s">
        <v>863</v>
      </c>
      <c r="B864" s="61" t="s">
        <v>862</v>
      </c>
      <c r="C864" s="62"/>
      <c r="D864" s="63"/>
      <c r="E864" s="64"/>
      <c r="F864" s="65"/>
      <c r="G864" s="62"/>
      <c r="H864" s="66"/>
      <c r="I864" s="67"/>
      <c r="J864" s="67"/>
      <c r="K864" s="34" t="s">
        <v>65</v>
      </c>
      <c r="L864" s="74">
        <v>864</v>
      </c>
      <c r="M8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64" s="69"/>
      <c r="O864" s="76" t="s">
        <v>2239</v>
      </c>
      <c r="P864" s="76">
        <v>43045.445902777778</v>
      </c>
      <c r="Q864" s="76" t="s">
        <v>2475</v>
      </c>
      <c r="R864" s="77" t="s">
        <v>3081</v>
      </c>
      <c r="S864" s="76" t="s">
        <v>3218</v>
      </c>
      <c r="T864" s="76"/>
      <c r="U864" s="76">
        <v>43045.445902777778</v>
      </c>
      <c r="V864" s="77" t="s">
        <v>4152</v>
      </c>
      <c r="W864" s="76"/>
      <c r="X864" s="76"/>
      <c r="Y864" s="80" t="s">
        <v>6152</v>
      </c>
      <c r="Z864" s="76"/>
    </row>
    <row r="865" spans="1:26" x14ac:dyDescent="0.25">
      <c r="A865" s="61" t="s">
        <v>864</v>
      </c>
      <c r="B865" s="61" t="s">
        <v>862</v>
      </c>
      <c r="C865" s="62"/>
      <c r="D865" s="63"/>
      <c r="E865" s="64"/>
      <c r="F865" s="65"/>
      <c r="G865" s="62"/>
      <c r="H865" s="66"/>
      <c r="I865" s="67"/>
      <c r="J865" s="67"/>
      <c r="K865" s="34" t="s">
        <v>66</v>
      </c>
      <c r="L865" s="74">
        <v>865</v>
      </c>
      <c r="M8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65" s="69"/>
      <c r="O865" s="76" t="s">
        <v>2239</v>
      </c>
      <c r="P865" s="76">
        <v>43045.460717592592</v>
      </c>
      <c r="Q865" s="76" t="s">
        <v>2475</v>
      </c>
      <c r="R865" s="77" t="s">
        <v>3081</v>
      </c>
      <c r="S865" s="76" t="s">
        <v>3218</v>
      </c>
      <c r="T865" s="76"/>
      <c r="U865" s="76">
        <v>43045.460717592592</v>
      </c>
      <c r="V865" s="77" t="s">
        <v>4153</v>
      </c>
      <c r="W865" s="76"/>
      <c r="X865" s="76"/>
      <c r="Y865" s="80" t="s">
        <v>6153</v>
      </c>
      <c r="Z865" s="76"/>
    </row>
    <row r="866" spans="1:26" x14ac:dyDescent="0.25">
      <c r="A866" s="61" t="s">
        <v>863</v>
      </c>
      <c r="B866" s="61" t="s">
        <v>864</v>
      </c>
      <c r="C866" s="62"/>
      <c r="D866" s="63"/>
      <c r="E866" s="64"/>
      <c r="F866" s="65"/>
      <c r="G866" s="62"/>
      <c r="H866" s="66"/>
      <c r="I866" s="67"/>
      <c r="J866" s="67"/>
      <c r="K866" s="34" t="s">
        <v>65</v>
      </c>
      <c r="L866" s="74">
        <v>866</v>
      </c>
      <c r="M8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66" s="69"/>
      <c r="O866" s="76" t="s">
        <v>2239</v>
      </c>
      <c r="P866" s="76">
        <v>43045.445902777778</v>
      </c>
      <c r="Q866" s="76" t="s">
        <v>2475</v>
      </c>
      <c r="R866" s="77" t="s">
        <v>3081</v>
      </c>
      <c r="S866" s="76" t="s">
        <v>3218</v>
      </c>
      <c r="T866" s="76"/>
      <c r="U866" s="76">
        <v>43045.445902777778</v>
      </c>
      <c r="V866" s="77" t="s">
        <v>4152</v>
      </c>
      <c r="W866" s="76"/>
      <c r="X866" s="76"/>
      <c r="Y866" s="80" t="s">
        <v>6152</v>
      </c>
      <c r="Z866" s="76"/>
    </row>
    <row r="867" spans="1:26" x14ac:dyDescent="0.25">
      <c r="A867" s="61" t="s">
        <v>865</v>
      </c>
      <c r="B867" s="61" t="s">
        <v>1197</v>
      </c>
      <c r="C867" s="62"/>
      <c r="D867" s="63"/>
      <c r="E867" s="64"/>
      <c r="F867" s="65"/>
      <c r="G867" s="62"/>
      <c r="H867" s="66"/>
      <c r="I867" s="67"/>
      <c r="J867" s="67"/>
      <c r="K867" s="34" t="s">
        <v>65</v>
      </c>
      <c r="L867" s="74">
        <v>867</v>
      </c>
      <c r="M8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67" s="69"/>
      <c r="O867" s="76" t="s">
        <v>2239</v>
      </c>
      <c r="P867" s="76">
        <v>43045.460752314815</v>
      </c>
      <c r="Q867" s="76" t="s">
        <v>2341</v>
      </c>
      <c r="R867" s="76"/>
      <c r="S867" s="76"/>
      <c r="T867" s="76" t="s">
        <v>3288</v>
      </c>
      <c r="U867" s="76">
        <v>43045.460752314815</v>
      </c>
      <c r="V867" s="77" t="s">
        <v>4154</v>
      </c>
      <c r="W867" s="76"/>
      <c r="X867" s="76"/>
      <c r="Y867" s="80" t="s">
        <v>6154</v>
      </c>
      <c r="Z867" s="76"/>
    </row>
    <row r="868" spans="1:26" x14ac:dyDescent="0.25">
      <c r="A868" s="61" t="s">
        <v>866</v>
      </c>
      <c r="B868" s="61" t="s">
        <v>866</v>
      </c>
      <c r="C868" s="62"/>
      <c r="D868" s="63"/>
      <c r="E868" s="64"/>
      <c r="F868" s="65"/>
      <c r="G868" s="62"/>
      <c r="H868" s="66"/>
      <c r="I868" s="67"/>
      <c r="J868" s="67"/>
      <c r="K868" s="34" t="s">
        <v>65</v>
      </c>
      <c r="L868" s="74">
        <v>868</v>
      </c>
      <c r="M8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68" s="69"/>
      <c r="O868" s="76" t="s">
        <v>177</v>
      </c>
      <c r="P868" s="76">
        <v>43045.460821759261</v>
      </c>
      <c r="Q868" s="76" t="s">
        <v>2544</v>
      </c>
      <c r="R868" s="76"/>
      <c r="S868" s="76"/>
      <c r="T868" s="76"/>
      <c r="U868" s="76">
        <v>43045.460821759261</v>
      </c>
      <c r="V868" s="77" t="s">
        <v>4155</v>
      </c>
      <c r="W868" s="76"/>
      <c r="X868" s="76"/>
      <c r="Y868" s="80" t="s">
        <v>6155</v>
      </c>
      <c r="Z868" s="76"/>
    </row>
    <row r="869" spans="1:26" x14ac:dyDescent="0.25">
      <c r="A869" s="61" t="s">
        <v>867</v>
      </c>
      <c r="B869" s="61" t="s">
        <v>1998</v>
      </c>
      <c r="C869" s="62"/>
      <c r="D869" s="63"/>
      <c r="E869" s="64"/>
      <c r="F869" s="65"/>
      <c r="G869" s="62"/>
      <c r="H869" s="66"/>
      <c r="I869" s="67"/>
      <c r="J869" s="67"/>
      <c r="K869" s="34" t="s">
        <v>65</v>
      </c>
      <c r="L869" s="74">
        <v>869</v>
      </c>
      <c r="M8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69" s="69"/>
      <c r="O869" s="76" t="s">
        <v>2239</v>
      </c>
      <c r="P869" s="76">
        <v>43045.461018518516</v>
      </c>
      <c r="Q869" s="76" t="s">
        <v>2261</v>
      </c>
      <c r="R869" s="76"/>
      <c r="S869" s="76"/>
      <c r="T869" s="76"/>
      <c r="U869" s="76">
        <v>43045.461018518516</v>
      </c>
      <c r="V869" s="77" t="s">
        <v>4156</v>
      </c>
      <c r="W869" s="76"/>
      <c r="X869" s="76"/>
      <c r="Y869" s="80" t="s">
        <v>6156</v>
      </c>
      <c r="Z869" s="76"/>
    </row>
    <row r="870" spans="1:26" x14ac:dyDescent="0.25">
      <c r="A870" s="61" t="s">
        <v>868</v>
      </c>
      <c r="B870" s="61" t="s">
        <v>1986</v>
      </c>
      <c r="C870" s="62"/>
      <c r="D870" s="63"/>
      <c r="E870" s="64"/>
      <c r="F870" s="65"/>
      <c r="G870" s="62"/>
      <c r="H870" s="66"/>
      <c r="I870" s="67"/>
      <c r="J870" s="67"/>
      <c r="K870" s="34" t="s">
        <v>65</v>
      </c>
      <c r="L870" s="74">
        <v>870</v>
      </c>
      <c r="M8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70" s="69"/>
      <c r="O870" s="76" t="s">
        <v>2239</v>
      </c>
      <c r="P870" s="76">
        <v>43045.461099537039</v>
      </c>
      <c r="Q870" s="76" t="s">
        <v>2241</v>
      </c>
      <c r="R870" s="76"/>
      <c r="S870" s="76"/>
      <c r="T870" s="76" t="s">
        <v>3261</v>
      </c>
      <c r="U870" s="76">
        <v>43045.461099537039</v>
      </c>
      <c r="V870" s="77" t="s">
        <v>4157</v>
      </c>
      <c r="W870" s="76"/>
      <c r="X870" s="76"/>
      <c r="Y870" s="80" t="s">
        <v>6157</v>
      </c>
      <c r="Z870" s="76"/>
    </row>
    <row r="871" spans="1:26" x14ac:dyDescent="0.25">
      <c r="A871" s="61" t="s">
        <v>869</v>
      </c>
      <c r="B871" s="61" t="s">
        <v>1987</v>
      </c>
      <c r="C871" s="62"/>
      <c r="D871" s="63"/>
      <c r="E871" s="64"/>
      <c r="F871" s="65"/>
      <c r="G871" s="62"/>
      <c r="H871" s="66"/>
      <c r="I871" s="67"/>
      <c r="J871" s="67"/>
      <c r="K871" s="34" t="s">
        <v>65</v>
      </c>
      <c r="L871" s="74">
        <v>871</v>
      </c>
      <c r="M8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71" s="69"/>
      <c r="O871" s="76" t="s">
        <v>2239</v>
      </c>
      <c r="P871" s="76">
        <v>43045.461157407408</v>
      </c>
      <c r="Q871" s="76" t="s">
        <v>2258</v>
      </c>
      <c r="R871" s="76"/>
      <c r="S871" s="76"/>
      <c r="T871" s="76" t="s">
        <v>3261</v>
      </c>
      <c r="U871" s="76">
        <v>43045.461157407408</v>
      </c>
      <c r="V871" s="77" t="s">
        <v>4158</v>
      </c>
      <c r="W871" s="76"/>
      <c r="X871" s="76"/>
      <c r="Y871" s="80" t="s">
        <v>6158</v>
      </c>
      <c r="Z871" s="76"/>
    </row>
    <row r="872" spans="1:26" x14ac:dyDescent="0.25">
      <c r="A872" s="61" t="s">
        <v>870</v>
      </c>
      <c r="B872" s="61" t="s">
        <v>1988</v>
      </c>
      <c r="C872" s="62"/>
      <c r="D872" s="63"/>
      <c r="E872" s="64"/>
      <c r="F872" s="65"/>
      <c r="G872" s="62"/>
      <c r="H872" s="66"/>
      <c r="I872" s="67"/>
      <c r="J872" s="67"/>
      <c r="K872" s="34" t="s">
        <v>65</v>
      </c>
      <c r="L872" s="74">
        <v>872</v>
      </c>
      <c r="M8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72" s="69"/>
      <c r="O872" s="76" t="s">
        <v>2239</v>
      </c>
      <c r="P872" s="76">
        <v>43045.4612037037</v>
      </c>
      <c r="Q872" s="76" t="s">
        <v>2244</v>
      </c>
      <c r="R872" s="77" t="s">
        <v>3019</v>
      </c>
      <c r="S872" s="76" t="s">
        <v>3212</v>
      </c>
      <c r="T872" s="76" t="s">
        <v>3261</v>
      </c>
      <c r="U872" s="76">
        <v>43045.4612037037</v>
      </c>
      <c r="V872" s="77" t="s">
        <v>4159</v>
      </c>
      <c r="W872" s="76"/>
      <c r="X872" s="76"/>
      <c r="Y872" s="80" t="s">
        <v>6159</v>
      </c>
      <c r="Z872" s="76"/>
    </row>
    <row r="873" spans="1:26" x14ac:dyDescent="0.25">
      <c r="A873" s="61" t="s">
        <v>871</v>
      </c>
      <c r="B873" s="61" t="s">
        <v>871</v>
      </c>
      <c r="C873" s="62"/>
      <c r="D873" s="63"/>
      <c r="E873" s="64"/>
      <c r="F873" s="65"/>
      <c r="G873" s="62"/>
      <c r="H873" s="66"/>
      <c r="I873" s="67"/>
      <c r="J873" s="67"/>
      <c r="K873" s="34" t="s">
        <v>65</v>
      </c>
      <c r="L873" s="74">
        <v>873</v>
      </c>
      <c r="M8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73" s="69"/>
      <c r="O873" s="76" t="s">
        <v>177</v>
      </c>
      <c r="P873" s="76">
        <v>43045.461226851854</v>
      </c>
      <c r="Q873" s="76" t="s">
        <v>2545</v>
      </c>
      <c r="R873" s="76"/>
      <c r="S873" s="76"/>
      <c r="T873" s="76" t="s">
        <v>3261</v>
      </c>
      <c r="U873" s="76">
        <v>43045.461226851854</v>
      </c>
      <c r="V873" s="77" t="s">
        <v>4160</v>
      </c>
      <c r="W873" s="76"/>
      <c r="X873" s="76"/>
      <c r="Y873" s="80" t="s">
        <v>6160</v>
      </c>
      <c r="Z873" s="76"/>
    </row>
    <row r="874" spans="1:26" x14ac:dyDescent="0.25">
      <c r="A874" s="61" t="s">
        <v>872</v>
      </c>
      <c r="B874" s="61" t="s">
        <v>2023</v>
      </c>
      <c r="C874" s="62"/>
      <c r="D874" s="63"/>
      <c r="E874" s="64"/>
      <c r="F874" s="65"/>
      <c r="G874" s="62"/>
      <c r="H874" s="66"/>
      <c r="I874" s="67"/>
      <c r="J874" s="67"/>
      <c r="K874" s="34" t="s">
        <v>65</v>
      </c>
      <c r="L874" s="74">
        <v>874</v>
      </c>
      <c r="M8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74" s="69"/>
      <c r="O874" s="76" t="s">
        <v>2239</v>
      </c>
      <c r="P874" s="76">
        <v>43045.461296296293</v>
      </c>
      <c r="Q874" s="76" t="s">
        <v>2298</v>
      </c>
      <c r="R874" s="76"/>
      <c r="S874" s="76"/>
      <c r="T874" s="76" t="s">
        <v>3261</v>
      </c>
      <c r="U874" s="76">
        <v>43045.461296296293</v>
      </c>
      <c r="V874" s="77" t="s">
        <v>4161</v>
      </c>
      <c r="W874" s="76"/>
      <c r="X874" s="76"/>
      <c r="Y874" s="80" t="s">
        <v>6161</v>
      </c>
      <c r="Z874" s="76"/>
    </row>
    <row r="875" spans="1:26" x14ac:dyDescent="0.25">
      <c r="A875" s="61" t="s">
        <v>873</v>
      </c>
      <c r="B875" s="61" t="s">
        <v>2029</v>
      </c>
      <c r="C875" s="62"/>
      <c r="D875" s="63"/>
      <c r="E875" s="64"/>
      <c r="F875" s="65"/>
      <c r="G875" s="62"/>
      <c r="H875" s="66"/>
      <c r="I875" s="67"/>
      <c r="J875" s="67"/>
      <c r="K875" s="34" t="s">
        <v>65</v>
      </c>
      <c r="L875" s="74">
        <v>875</v>
      </c>
      <c r="M8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75" s="69"/>
      <c r="O875" s="76" t="s">
        <v>2239</v>
      </c>
      <c r="P875" s="76">
        <v>43045.461412037039</v>
      </c>
      <c r="Q875" s="76" t="s">
        <v>2308</v>
      </c>
      <c r="R875" s="76"/>
      <c r="S875" s="76"/>
      <c r="T875" s="76" t="s">
        <v>3261</v>
      </c>
      <c r="U875" s="76">
        <v>43045.461412037039</v>
      </c>
      <c r="V875" s="77" t="s">
        <v>4162</v>
      </c>
      <c r="W875" s="76"/>
      <c r="X875" s="76"/>
      <c r="Y875" s="80" t="s">
        <v>6162</v>
      </c>
      <c r="Z875" s="76"/>
    </row>
    <row r="876" spans="1:26" x14ac:dyDescent="0.25">
      <c r="A876" s="61" t="s">
        <v>874</v>
      </c>
      <c r="B876" s="61" t="s">
        <v>2019</v>
      </c>
      <c r="C876" s="62"/>
      <c r="D876" s="63"/>
      <c r="E876" s="64"/>
      <c r="F876" s="65"/>
      <c r="G876" s="62"/>
      <c r="H876" s="66"/>
      <c r="I876" s="67"/>
      <c r="J876" s="67"/>
      <c r="K876" s="34" t="s">
        <v>65</v>
      </c>
      <c r="L876" s="74">
        <v>876</v>
      </c>
      <c r="M8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76" s="69"/>
      <c r="O876" s="76" t="s">
        <v>2239</v>
      </c>
      <c r="P876" s="76">
        <v>43045.461412037039</v>
      </c>
      <c r="Q876" s="76" t="s">
        <v>2289</v>
      </c>
      <c r="R876" s="77" t="s">
        <v>3033</v>
      </c>
      <c r="S876" s="76" t="s">
        <v>3219</v>
      </c>
      <c r="T876" s="76" t="s">
        <v>3276</v>
      </c>
      <c r="U876" s="76">
        <v>43045.461412037039</v>
      </c>
      <c r="V876" s="77" t="s">
        <v>4163</v>
      </c>
      <c r="W876" s="76"/>
      <c r="X876" s="76"/>
      <c r="Y876" s="80" t="s">
        <v>6163</v>
      </c>
      <c r="Z876" s="76"/>
    </row>
    <row r="877" spans="1:26" x14ac:dyDescent="0.25">
      <c r="A877" s="61" t="s">
        <v>875</v>
      </c>
      <c r="B877" s="61" t="s">
        <v>1988</v>
      </c>
      <c r="C877" s="62"/>
      <c r="D877" s="63"/>
      <c r="E877" s="64"/>
      <c r="F877" s="65"/>
      <c r="G877" s="62"/>
      <c r="H877" s="66"/>
      <c r="I877" s="67"/>
      <c r="J877" s="67"/>
      <c r="K877" s="34" t="s">
        <v>65</v>
      </c>
      <c r="L877" s="74">
        <v>877</v>
      </c>
      <c r="M8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77" s="69"/>
      <c r="O877" s="76" t="s">
        <v>2239</v>
      </c>
      <c r="P877" s="76">
        <v>43045.461469907408</v>
      </c>
      <c r="Q877" s="76" t="s">
        <v>2244</v>
      </c>
      <c r="R877" s="77" t="s">
        <v>3019</v>
      </c>
      <c r="S877" s="76" t="s">
        <v>3212</v>
      </c>
      <c r="T877" s="76" t="s">
        <v>3261</v>
      </c>
      <c r="U877" s="76">
        <v>43045.461469907408</v>
      </c>
      <c r="V877" s="77" t="s">
        <v>4164</v>
      </c>
      <c r="W877" s="76"/>
      <c r="X877" s="76"/>
      <c r="Y877" s="80" t="s">
        <v>6164</v>
      </c>
      <c r="Z877" s="76"/>
    </row>
    <row r="878" spans="1:26" x14ac:dyDescent="0.25">
      <c r="A878" s="61" t="s">
        <v>876</v>
      </c>
      <c r="B878" s="61" t="s">
        <v>1830</v>
      </c>
      <c r="C878" s="62"/>
      <c r="D878" s="63"/>
      <c r="E878" s="64"/>
      <c r="F878" s="65"/>
      <c r="G878" s="62"/>
      <c r="H878" s="66"/>
      <c r="I878" s="67"/>
      <c r="J878" s="67"/>
      <c r="K878" s="34" t="s">
        <v>65</v>
      </c>
      <c r="L878" s="74">
        <v>878</v>
      </c>
      <c r="M8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78" s="69"/>
      <c r="O878" s="76" t="s">
        <v>2239</v>
      </c>
      <c r="P878" s="76">
        <v>43045.461539351854</v>
      </c>
      <c r="Q878" s="76" t="s">
        <v>2419</v>
      </c>
      <c r="R878" s="76"/>
      <c r="S878" s="76"/>
      <c r="T878" s="76" t="s">
        <v>3304</v>
      </c>
      <c r="U878" s="76">
        <v>43045.461539351854</v>
      </c>
      <c r="V878" s="77" t="s">
        <v>4165</v>
      </c>
      <c r="W878" s="76"/>
      <c r="X878" s="76"/>
      <c r="Y878" s="80" t="s">
        <v>6165</v>
      </c>
      <c r="Z878" s="76"/>
    </row>
    <row r="879" spans="1:26" x14ac:dyDescent="0.25">
      <c r="A879" s="61" t="s">
        <v>877</v>
      </c>
      <c r="B879" s="61" t="s">
        <v>2094</v>
      </c>
      <c r="C879" s="62"/>
      <c r="D879" s="63"/>
      <c r="E879" s="64"/>
      <c r="F879" s="65"/>
      <c r="G879" s="62"/>
      <c r="H879" s="66"/>
      <c r="I879" s="67"/>
      <c r="J879" s="67"/>
      <c r="K879" s="34" t="s">
        <v>65</v>
      </c>
      <c r="L879" s="74">
        <v>879</v>
      </c>
      <c r="M8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79" s="69"/>
      <c r="O879" s="76" t="s">
        <v>2239</v>
      </c>
      <c r="P879" s="76">
        <v>43045.461539351854</v>
      </c>
      <c r="Q879" s="76" t="s">
        <v>2451</v>
      </c>
      <c r="R879" s="76"/>
      <c r="S879" s="76"/>
      <c r="T879" s="76" t="s">
        <v>3313</v>
      </c>
      <c r="U879" s="76">
        <v>43045.461539351854</v>
      </c>
      <c r="V879" s="77" t="s">
        <v>4166</v>
      </c>
      <c r="W879" s="76"/>
      <c r="X879" s="76"/>
      <c r="Y879" s="80" t="s">
        <v>6166</v>
      </c>
      <c r="Z879" s="76"/>
    </row>
    <row r="880" spans="1:26" x14ac:dyDescent="0.25">
      <c r="A880" s="61" t="s">
        <v>878</v>
      </c>
      <c r="B880" s="61" t="s">
        <v>2020</v>
      </c>
      <c r="C880" s="62"/>
      <c r="D880" s="63"/>
      <c r="E880" s="64"/>
      <c r="F880" s="65"/>
      <c r="G880" s="62"/>
      <c r="H880" s="66"/>
      <c r="I880" s="67"/>
      <c r="J880" s="67"/>
      <c r="K880" s="34" t="s">
        <v>65</v>
      </c>
      <c r="L880" s="74">
        <v>880</v>
      </c>
      <c r="M8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80" s="69"/>
      <c r="O880" s="76" t="s">
        <v>2239</v>
      </c>
      <c r="P880" s="76">
        <v>43045.461585648147</v>
      </c>
      <c r="Q880" s="76" t="s">
        <v>2290</v>
      </c>
      <c r="R880" s="76"/>
      <c r="S880" s="76"/>
      <c r="T880" s="76" t="s">
        <v>3261</v>
      </c>
      <c r="U880" s="76">
        <v>43045.461585648147</v>
      </c>
      <c r="V880" s="77" t="s">
        <v>4167</v>
      </c>
      <c r="W880" s="76"/>
      <c r="X880" s="76"/>
      <c r="Y880" s="80" t="s">
        <v>6167</v>
      </c>
      <c r="Z880" s="76"/>
    </row>
    <row r="881" spans="1:26" x14ac:dyDescent="0.25">
      <c r="A881" s="61" t="s">
        <v>879</v>
      </c>
      <c r="B881" s="61" t="s">
        <v>1998</v>
      </c>
      <c r="C881" s="62"/>
      <c r="D881" s="63"/>
      <c r="E881" s="64"/>
      <c r="F881" s="65"/>
      <c r="G881" s="62"/>
      <c r="H881" s="66"/>
      <c r="I881" s="67"/>
      <c r="J881" s="67"/>
      <c r="K881" s="34" t="s">
        <v>65</v>
      </c>
      <c r="L881" s="74">
        <v>881</v>
      </c>
      <c r="M8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81" s="69"/>
      <c r="O881" s="76" t="s">
        <v>2239</v>
      </c>
      <c r="P881" s="76">
        <v>43045.461597222224</v>
      </c>
      <c r="Q881" s="76" t="s">
        <v>2261</v>
      </c>
      <c r="R881" s="76"/>
      <c r="S881" s="76"/>
      <c r="T881" s="76"/>
      <c r="U881" s="76">
        <v>43045.461597222224</v>
      </c>
      <c r="V881" s="77" t="s">
        <v>4168</v>
      </c>
      <c r="W881" s="76"/>
      <c r="X881" s="76"/>
      <c r="Y881" s="80" t="s">
        <v>6168</v>
      </c>
      <c r="Z881" s="76"/>
    </row>
    <row r="882" spans="1:26" x14ac:dyDescent="0.25">
      <c r="A882" s="61" t="s">
        <v>880</v>
      </c>
      <c r="B882" s="61" t="s">
        <v>1993</v>
      </c>
      <c r="C882" s="62"/>
      <c r="D882" s="63"/>
      <c r="E882" s="64"/>
      <c r="F882" s="65"/>
      <c r="G882" s="62"/>
      <c r="H882" s="66"/>
      <c r="I882" s="67"/>
      <c r="J882" s="67"/>
      <c r="K882" s="34" t="s">
        <v>65</v>
      </c>
      <c r="L882" s="74">
        <v>882</v>
      </c>
      <c r="M8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82" s="69"/>
      <c r="O882" s="76" t="s">
        <v>2239</v>
      </c>
      <c r="P882" s="76">
        <v>43045.461712962962</v>
      </c>
      <c r="Q882" s="76" t="s">
        <v>2331</v>
      </c>
      <c r="R882" s="76"/>
      <c r="S882" s="76"/>
      <c r="T882" s="76" t="s">
        <v>3261</v>
      </c>
      <c r="U882" s="76">
        <v>43045.461712962962</v>
      </c>
      <c r="V882" s="77" t="s">
        <v>4169</v>
      </c>
      <c r="W882" s="76"/>
      <c r="X882" s="76"/>
      <c r="Y882" s="80" t="s">
        <v>6169</v>
      </c>
      <c r="Z882" s="76"/>
    </row>
    <row r="883" spans="1:26" x14ac:dyDescent="0.25">
      <c r="A883" s="61" t="s">
        <v>881</v>
      </c>
      <c r="B883" s="61" t="s">
        <v>882</v>
      </c>
      <c r="C883" s="62"/>
      <c r="D883" s="63"/>
      <c r="E883" s="64"/>
      <c r="F883" s="65"/>
      <c r="G883" s="62"/>
      <c r="H883" s="66"/>
      <c r="I883" s="67"/>
      <c r="J883" s="67"/>
      <c r="K883" s="34" t="s">
        <v>66</v>
      </c>
      <c r="L883" s="74">
        <v>883</v>
      </c>
      <c r="M8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83" s="69"/>
      <c r="O883" s="76" t="s">
        <v>2239</v>
      </c>
      <c r="P883" s="76">
        <v>43045.446736111109</v>
      </c>
      <c r="Q883" s="76" t="s">
        <v>2546</v>
      </c>
      <c r="R883" s="77" t="s">
        <v>3083</v>
      </c>
      <c r="S883" s="76" t="s">
        <v>3218</v>
      </c>
      <c r="T883" s="76" t="s">
        <v>3321</v>
      </c>
      <c r="U883" s="76">
        <v>43045.446736111109</v>
      </c>
      <c r="V883" s="77" t="s">
        <v>4170</v>
      </c>
      <c r="W883" s="76"/>
      <c r="X883" s="76"/>
      <c r="Y883" s="80" t="s">
        <v>6170</v>
      </c>
      <c r="Z883" s="76"/>
    </row>
    <row r="884" spans="1:26" x14ac:dyDescent="0.25">
      <c r="A884" s="61" t="s">
        <v>882</v>
      </c>
      <c r="B884" s="61" t="s">
        <v>2106</v>
      </c>
      <c r="C884" s="62"/>
      <c r="D884" s="63"/>
      <c r="E884" s="64"/>
      <c r="F884" s="65"/>
      <c r="G884" s="62"/>
      <c r="H884" s="66"/>
      <c r="I884" s="67"/>
      <c r="J884" s="67"/>
      <c r="K884" s="34" t="s">
        <v>65</v>
      </c>
      <c r="L884" s="74">
        <v>884</v>
      </c>
      <c r="M8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84" s="69"/>
      <c r="O884" s="76" t="s">
        <v>2239</v>
      </c>
      <c r="P884" s="76">
        <v>43045.461840277778</v>
      </c>
      <c r="Q884" s="76" t="s">
        <v>2482</v>
      </c>
      <c r="R884" s="77" t="s">
        <v>3083</v>
      </c>
      <c r="S884" s="76" t="s">
        <v>3218</v>
      </c>
      <c r="T884" s="76" t="s">
        <v>3321</v>
      </c>
      <c r="U884" s="76">
        <v>43045.461840277778</v>
      </c>
      <c r="V884" s="77" t="s">
        <v>4171</v>
      </c>
      <c r="W884" s="76"/>
      <c r="X884" s="76"/>
      <c r="Y884" s="80" t="s">
        <v>6171</v>
      </c>
      <c r="Z884" s="76"/>
    </row>
    <row r="885" spans="1:26" x14ac:dyDescent="0.25">
      <c r="A885" s="61" t="s">
        <v>882</v>
      </c>
      <c r="B885" s="61" t="s">
        <v>2107</v>
      </c>
      <c r="C885" s="62"/>
      <c r="D885" s="63"/>
      <c r="E885" s="64"/>
      <c r="F885" s="65"/>
      <c r="G885" s="62"/>
      <c r="H885" s="66"/>
      <c r="I885" s="67"/>
      <c r="J885" s="67"/>
      <c r="K885" s="34" t="s">
        <v>65</v>
      </c>
      <c r="L885" s="74">
        <v>885</v>
      </c>
      <c r="M8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85" s="69"/>
      <c r="O885" s="76" t="s">
        <v>2239</v>
      </c>
      <c r="P885" s="76">
        <v>43045.461840277778</v>
      </c>
      <c r="Q885" s="76" t="s">
        <v>2482</v>
      </c>
      <c r="R885" s="77" t="s">
        <v>3083</v>
      </c>
      <c r="S885" s="76" t="s">
        <v>3218</v>
      </c>
      <c r="T885" s="76" t="s">
        <v>3321</v>
      </c>
      <c r="U885" s="76">
        <v>43045.461840277778</v>
      </c>
      <c r="V885" s="77" t="s">
        <v>4171</v>
      </c>
      <c r="W885" s="76"/>
      <c r="X885" s="76"/>
      <c r="Y885" s="80" t="s">
        <v>6171</v>
      </c>
      <c r="Z885" s="76"/>
    </row>
    <row r="886" spans="1:26" x14ac:dyDescent="0.25">
      <c r="A886" s="61" t="s">
        <v>882</v>
      </c>
      <c r="B886" s="61" t="s">
        <v>881</v>
      </c>
      <c r="C886" s="62"/>
      <c r="D886" s="63"/>
      <c r="E886" s="64"/>
      <c r="F886" s="65"/>
      <c r="G886" s="62"/>
      <c r="H886" s="66"/>
      <c r="I886" s="67"/>
      <c r="J886" s="67"/>
      <c r="K886" s="34" t="s">
        <v>66</v>
      </c>
      <c r="L886" s="74">
        <v>886</v>
      </c>
      <c r="M8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86" s="69"/>
      <c r="O886" s="76" t="s">
        <v>2239</v>
      </c>
      <c r="P886" s="76">
        <v>43045.461840277778</v>
      </c>
      <c r="Q886" s="76" t="s">
        <v>2482</v>
      </c>
      <c r="R886" s="77" t="s">
        <v>3083</v>
      </c>
      <c r="S886" s="76" t="s">
        <v>3218</v>
      </c>
      <c r="T886" s="76" t="s">
        <v>3321</v>
      </c>
      <c r="U886" s="76">
        <v>43045.461840277778</v>
      </c>
      <c r="V886" s="77" t="s">
        <v>4171</v>
      </c>
      <c r="W886" s="76"/>
      <c r="X886" s="76"/>
      <c r="Y886" s="80" t="s">
        <v>6171</v>
      </c>
      <c r="Z886" s="76"/>
    </row>
    <row r="887" spans="1:26" x14ac:dyDescent="0.25">
      <c r="A887" s="61" t="s">
        <v>883</v>
      </c>
      <c r="B887" s="61" t="s">
        <v>883</v>
      </c>
      <c r="C887" s="62"/>
      <c r="D887" s="63"/>
      <c r="E887" s="64"/>
      <c r="F887" s="65"/>
      <c r="G887" s="62"/>
      <c r="H887" s="66"/>
      <c r="I887" s="67"/>
      <c r="J887" s="67"/>
      <c r="K887" s="34" t="s">
        <v>65</v>
      </c>
      <c r="L887" s="74">
        <v>887</v>
      </c>
      <c r="M8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87" s="69"/>
      <c r="O887" s="76" t="s">
        <v>177</v>
      </c>
      <c r="P887" s="76">
        <v>43045.461840277778</v>
      </c>
      <c r="Q887" s="76" t="s">
        <v>2547</v>
      </c>
      <c r="R887" s="76"/>
      <c r="S887" s="76"/>
      <c r="T887" s="76" t="s">
        <v>3261</v>
      </c>
      <c r="U887" s="76">
        <v>43045.461840277778</v>
      </c>
      <c r="V887" s="77" t="s">
        <v>4172</v>
      </c>
      <c r="W887" s="76"/>
      <c r="X887" s="76"/>
      <c r="Y887" s="80" t="s">
        <v>6172</v>
      </c>
      <c r="Z887" s="76"/>
    </row>
    <row r="888" spans="1:26" x14ac:dyDescent="0.25">
      <c r="A888" s="61" t="s">
        <v>884</v>
      </c>
      <c r="B888" s="61" t="s">
        <v>2042</v>
      </c>
      <c r="C888" s="62"/>
      <c r="D888" s="63"/>
      <c r="E888" s="64"/>
      <c r="F888" s="65"/>
      <c r="G888" s="62"/>
      <c r="H888" s="66"/>
      <c r="I888" s="67"/>
      <c r="J888" s="67"/>
      <c r="K888" s="34" t="s">
        <v>65</v>
      </c>
      <c r="L888" s="74">
        <v>888</v>
      </c>
      <c r="M8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88" s="69"/>
      <c r="O888" s="76" t="s">
        <v>2239</v>
      </c>
      <c r="P888" s="76">
        <v>43045.461921296293</v>
      </c>
      <c r="Q888" s="76" t="s">
        <v>2335</v>
      </c>
      <c r="R888" s="76"/>
      <c r="S888" s="76"/>
      <c r="T888" s="76" t="s">
        <v>3286</v>
      </c>
      <c r="U888" s="76">
        <v>43045.461921296293</v>
      </c>
      <c r="V888" s="77" t="s">
        <v>4173</v>
      </c>
      <c r="W888" s="76"/>
      <c r="X888" s="76"/>
      <c r="Y888" s="80" t="s">
        <v>6173</v>
      </c>
      <c r="Z888" s="76"/>
    </row>
    <row r="889" spans="1:26" x14ac:dyDescent="0.25">
      <c r="A889" s="61" t="s">
        <v>885</v>
      </c>
      <c r="B889" s="61" t="s">
        <v>2129</v>
      </c>
      <c r="C889" s="62"/>
      <c r="D889" s="63"/>
      <c r="E889" s="64"/>
      <c r="F889" s="65"/>
      <c r="G889" s="62"/>
      <c r="H889" s="66"/>
      <c r="I889" s="67"/>
      <c r="J889" s="67"/>
      <c r="K889" s="34" t="s">
        <v>65</v>
      </c>
      <c r="L889" s="74">
        <v>889</v>
      </c>
      <c r="M8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89" s="69"/>
      <c r="O889" s="76" t="s">
        <v>2240</v>
      </c>
      <c r="P889" s="76">
        <v>43045.462083333332</v>
      </c>
      <c r="Q889" s="76" t="s">
        <v>2548</v>
      </c>
      <c r="R889" s="76"/>
      <c r="S889" s="76"/>
      <c r="T889" s="76" t="s">
        <v>3261</v>
      </c>
      <c r="U889" s="76">
        <v>43045.462083333332</v>
      </c>
      <c r="V889" s="77" t="s">
        <v>4174</v>
      </c>
      <c r="W889" s="76"/>
      <c r="X889" s="76"/>
      <c r="Y889" s="80" t="s">
        <v>6174</v>
      </c>
      <c r="Z889" s="80" t="s">
        <v>7432</v>
      </c>
    </row>
    <row r="890" spans="1:26" x14ac:dyDescent="0.25">
      <c r="A890" s="61" t="s">
        <v>886</v>
      </c>
      <c r="B890" s="61" t="s">
        <v>887</v>
      </c>
      <c r="C890" s="62"/>
      <c r="D890" s="63"/>
      <c r="E890" s="64"/>
      <c r="F890" s="65"/>
      <c r="G890" s="62"/>
      <c r="H890" s="66"/>
      <c r="I890" s="67"/>
      <c r="J890" s="67"/>
      <c r="K890" s="34" t="s">
        <v>66</v>
      </c>
      <c r="L890" s="74">
        <v>890</v>
      </c>
      <c r="M8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90" s="69"/>
      <c r="O890" s="76" t="s">
        <v>2239</v>
      </c>
      <c r="P890" s="76">
        <v>43045.452268518522</v>
      </c>
      <c r="Q890" s="76" t="s">
        <v>2549</v>
      </c>
      <c r="R890" s="76" t="s">
        <v>3094</v>
      </c>
      <c r="S890" s="76" t="s">
        <v>3234</v>
      </c>
      <c r="T890" s="76" t="s">
        <v>3261</v>
      </c>
      <c r="U890" s="76">
        <v>43045.452268518522</v>
      </c>
      <c r="V890" s="77" t="s">
        <v>4175</v>
      </c>
      <c r="W890" s="76"/>
      <c r="X890" s="76"/>
      <c r="Y890" s="80" t="s">
        <v>6175</v>
      </c>
      <c r="Z890" s="76"/>
    </row>
    <row r="891" spans="1:26" x14ac:dyDescent="0.25">
      <c r="A891" s="61" t="s">
        <v>887</v>
      </c>
      <c r="B891" s="61" t="s">
        <v>886</v>
      </c>
      <c r="C891" s="62"/>
      <c r="D891" s="63"/>
      <c r="E891" s="64"/>
      <c r="F891" s="65"/>
      <c r="G891" s="62"/>
      <c r="H891" s="66"/>
      <c r="I891" s="67"/>
      <c r="J891" s="67"/>
      <c r="K891" s="34" t="s">
        <v>66</v>
      </c>
      <c r="L891" s="74">
        <v>891</v>
      </c>
      <c r="M8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91" s="69"/>
      <c r="O891" s="76" t="s">
        <v>2239</v>
      </c>
      <c r="P891" s="76">
        <v>43045.454467592594</v>
      </c>
      <c r="Q891" s="76" t="s">
        <v>2550</v>
      </c>
      <c r="R891" s="76" t="s">
        <v>3106</v>
      </c>
      <c r="S891" s="76" t="s">
        <v>3235</v>
      </c>
      <c r="T891" s="76" t="s">
        <v>3261</v>
      </c>
      <c r="U891" s="76">
        <v>43045.454467592594</v>
      </c>
      <c r="V891" s="77" t="s">
        <v>4176</v>
      </c>
      <c r="W891" s="76"/>
      <c r="X891" s="76"/>
      <c r="Y891" s="80" t="s">
        <v>6176</v>
      </c>
      <c r="Z891" s="76"/>
    </row>
    <row r="892" spans="1:26" x14ac:dyDescent="0.25">
      <c r="A892" s="61" t="s">
        <v>887</v>
      </c>
      <c r="B892" s="61" t="s">
        <v>886</v>
      </c>
      <c r="C892" s="62"/>
      <c r="D892" s="63"/>
      <c r="E892" s="64"/>
      <c r="F892" s="65"/>
      <c r="G892" s="62"/>
      <c r="H892" s="66"/>
      <c r="I892" s="67"/>
      <c r="J892" s="67"/>
      <c r="K892" s="34" t="s">
        <v>66</v>
      </c>
      <c r="L892" s="74">
        <v>892</v>
      </c>
      <c r="M8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92" s="69"/>
      <c r="O892" s="76" t="s">
        <v>2239</v>
      </c>
      <c r="P892" s="76">
        <v>43045.454525462963</v>
      </c>
      <c r="Q892" s="76" t="s">
        <v>2523</v>
      </c>
      <c r="R892" s="76" t="s">
        <v>3094</v>
      </c>
      <c r="S892" s="76" t="s">
        <v>3234</v>
      </c>
      <c r="T892" s="76" t="s">
        <v>3261</v>
      </c>
      <c r="U892" s="76">
        <v>43045.454525462963</v>
      </c>
      <c r="V892" s="77" t="s">
        <v>4177</v>
      </c>
      <c r="W892" s="76"/>
      <c r="X892" s="76"/>
      <c r="Y892" s="80" t="s">
        <v>6177</v>
      </c>
      <c r="Z892" s="76"/>
    </row>
    <row r="893" spans="1:26" x14ac:dyDescent="0.25">
      <c r="A893" s="61" t="s">
        <v>888</v>
      </c>
      <c r="B893" s="61" t="s">
        <v>887</v>
      </c>
      <c r="C893" s="62"/>
      <c r="D893" s="63"/>
      <c r="E893" s="64"/>
      <c r="F893" s="65"/>
      <c r="G893" s="62"/>
      <c r="H893" s="66"/>
      <c r="I893" s="67"/>
      <c r="J893" s="67"/>
      <c r="K893" s="34" t="s">
        <v>65</v>
      </c>
      <c r="L893" s="74">
        <v>893</v>
      </c>
      <c r="M8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93" s="69"/>
      <c r="O893" s="76" t="s">
        <v>2239</v>
      </c>
      <c r="P893" s="76">
        <v>43045.462280092594</v>
      </c>
      <c r="Q893" s="76" t="s">
        <v>2523</v>
      </c>
      <c r="R893" s="76" t="s">
        <v>3094</v>
      </c>
      <c r="S893" s="76" t="s">
        <v>3234</v>
      </c>
      <c r="T893" s="76" t="s">
        <v>3261</v>
      </c>
      <c r="U893" s="76">
        <v>43045.462280092594</v>
      </c>
      <c r="V893" s="77" t="s">
        <v>4178</v>
      </c>
      <c r="W893" s="76"/>
      <c r="X893" s="76"/>
      <c r="Y893" s="80" t="s">
        <v>6178</v>
      </c>
      <c r="Z893" s="76"/>
    </row>
    <row r="894" spans="1:26" x14ac:dyDescent="0.25">
      <c r="A894" s="61" t="s">
        <v>888</v>
      </c>
      <c r="B894" s="61" t="s">
        <v>886</v>
      </c>
      <c r="C894" s="62"/>
      <c r="D894" s="63"/>
      <c r="E894" s="64"/>
      <c r="F894" s="65"/>
      <c r="G894" s="62"/>
      <c r="H894" s="66"/>
      <c r="I894" s="67"/>
      <c r="J894" s="67"/>
      <c r="K894" s="34" t="s">
        <v>65</v>
      </c>
      <c r="L894" s="74">
        <v>894</v>
      </c>
      <c r="M8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94" s="69"/>
      <c r="O894" s="76" t="s">
        <v>2239</v>
      </c>
      <c r="P894" s="76">
        <v>43045.462280092594</v>
      </c>
      <c r="Q894" s="76" t="s">
        <v>2523</v>
      </c>
      <c r="R894" s="76" t="s">
        <v>3094</v>
      </c>
      <c r="S894" s="76" t="s">
        <v>3234</v>
      </c>
      <c r="T894" s="76" t="s">
        <v>3261</v>
      </c>
      <c r="U894" s="76">
        <v>43045.462280092594</v>
      </c>
      <c r="V894" s="77" t="s">
        <v>4178</v>
      </c>
      <c r="W894" s="76"/>
      <c r="X894" s="76"/>
      <c r="Y894" s="80" t="s">
        <v>6178</v>
      </c>
      <c r="Z894" s="76"/>
    </row>
    <row r="895" spans="1:26" x14ac:dyDescent="0.25">
      <c r="A895" s="61" t="s">
        <v>889</v>
      </c>
      <c r="B895" s="61" t="s">
        <v>2094</v>
      </c>
      <c r="C895" s="62"/>
      <c r="D895" s="63"/>
      <c r="E895" s="64"/>
      <c r="F895" s="65"/>
      <c r="G895" s="62"/>
      <c r="H895" s="66"/>
      <c r="I895" s="67"/>
      <c r="J895" s="67"/>
      <c r="K895" s="34" t="s">
        <v>65</v>
      </c>
      <c r="L895" s="74">
        <v>895</v>
      </c>
      <c r="M8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95" s="69"/>
      <c r="O895" s="76" t="s">
        <v>2239</v>
      </c>
      <c r="P895" s="76">
        <v>43045.462696759256</v>
      </c>
      <c r="Q895" s="76" t="s">
        <v>2451</v>
      </c>
      <c r="R895" s="76"/>
      <c r="S895" s="76"/>
      <c r="T895" s="76" t="s">
        <v>3313</v>
      </c>
      <c r="U895" s="76">
        <v>43045.462696759256</v>
      </c>
      <c r="V895" s="77" t="s">
        <v>4179</v>
      </c>
      <c r="W895" s="76"/>
      <c r="X895" s="76"/>
      <c r="Y895" s="80" t="s">
        <v>6179</v>
      </c>
      <c r="Z895" s="76"/>
    </row>
    <row r="896" spans="1:26" x14ac:dyDescent="0.25">
      <c r="A896" s="61" t="s">
        <v>890</v>
      </c>
      <c r="B896" s="61" t="s">
        <v>890</v>
      </c>
      <c r="C896" s="62"/>
      <c r="D896" s="63"/>
      <c r="E896" s="64"/>
      <c r="F896" s="65"/>
      <c r="G896" s="62"/>
      <c r="H896" s="66"/>
      <c r="I896" s="67"/>
      <c r="J896" s="67"/>
      <c r="K896" s="34" t="s">
        <v>65</v>
      </c>
      <c r="L896" s="74">
        <v>896</v>
      </c>
      <c r="M8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96" s="69"/>
      <c r="O896" s="76" t="s">
        <v>177</v>
      </c>
      <c r="P896" s="76">
        <v>43045.462858796294</v>
      </c>
      <c r="Q896" s="76" t="s">
        <v>2551</v>
      </c>
      <c r="R896" s="76"/>
      <c r="S896" s="76"/>
      <c r="T896" s="76" t="s">
        <v>3333</v>
      </c>
      <c r="U896" s="76">
        <v>43045.462858796294</v>
      </c>
      <c r="V896" s="77" t="s">
        <v>4180</v>
      </c>
      <c r="W896" s="76"/>
      <c r="X896" s="76"/>
      <c r="Y896" s="80" t="s">
        <v>6180</v>
      </c>
      <c r="Z896" s="76"/>
    </row>
    <row r="897" spans="1:26" x14ac:dyDescent="0.25">
      <c r="A897" s="61" t="s">
        <v>891</v>
      </c>
      <c r="B897" s="61" t="s">
        <v>2106</v>
      </c>
      <c r="C897" s="62"/>
      <c r="D897" s="63"/>
      <c r="E897" s="64"/>
      <c r="F897" s="65"/>
      <c r="G897" s="62"/>
      <c r="H897" s="66"/>
      <c r="I897" s="67"/>
      <c r="J897" s="67"/>
      <c r="K897" s="34" t="s">
        <v>65</v>
      </c>
      <c r="L897" s="74">
        <v>897</v>
      </c>
      <c r="M8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97" s="69"/>
      <c r="O897" s="76" t="s">
        <v>2239</v>
      </c>
      <c r="P897" s="76">
        <v>43045.462916666664</v>
      </c>
      <c r="Q897" s="76" t="s">
        <v>2482</v>
      </c>
      <c r="R897" s="77" t="s">
        <v>3083</v>
      </c>
      <c r="S897" s="76" t="s">
        <v>3218</v>
      </c>
      <c r="T897" s="76" t="s">
        <v>3321</v>
      </c>
      <c r="U897" s="76">
        <v>43045.462916666664</v>
      </c>
      <c r="V897" s="77" t="s">
        <v>4181</v>
      </c>
      <c r="W897" s="76"/>
      <c r="X897" s="76"/>
      <c r="Y897" s="80" t="s">
        <v>6181</v>
      </c>
      <c r="Z897" s="76"/>
    </row>
    <row r="898" spans="1:26" x14ac:dyDescent="0.25">
      <c r="A898" s="61" t="s">
        <v>891</v>
      </c>
      <c r="B898" s="61" t="s">
        <v>2107</v>
      </c>
      <c r="C898" s="62"/>
      <c r="D898" s="63"/>
      <c r="E898" s="64"/>
      <c r="F898" s="65"/>
      <c r="G898" s="62"/>
      <c r="H898" s="66"/>
      <c r="I898" s="67"/>
      <c r="J898" s="67"/>
      <c r="K898" s="34" t="s">
        <v>65</v>
      </c>
      <c r="L898" s="74">
        <v>898</v>
      </c>
      <c r="M8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98" s="69"/>
      <c r="O898" s="76" t="s">
        <v>2239</v>
      </c>
      <c r="P898" s="76">
        <v>43045.462916666664</v>
      </c>
      <c r="Q898" s="76" t="s">
        <v>2482</v>
      </c>
      <c r="R898" s="77" t="s">
        <v>3083</v>
      </c>
      <c r="S898" s="76" t="s">
        <v>3218</v>
      </c>
      <c r="T898" s="76" t="s">
        <v>3321</v>
      </c>
      <c r="U898" s="76">
        <v>43045.462916666664</v>
      </c>
      <c r="V898" s="77" t="s">
        <v>4181</v>
      </c>
      <c r="W898" s="76"/>
      <c r="X898" s="76"/>
      <c r="Y898" s="80" t="s">
        <v>6181</v>
      </c>
      <c r="Z898" s="76"/>
    </row>
    <row r="899" spans="1:26" x14ac:dyDescent="0.25">
      <c r="A899" s="61" t="s">
        <v>891</v>
      </c>
      <c r="B899" s="61" t="s">
        <v>881</v>
      </c>
      <c r="C899" s="62"/>
      <c r="D899" s="63"/>
      <c r="E899" s="64"/>
      <c r="F899" s="65"/>
      <c r="G899" s="62"/>
      <c r="H899" s="66"/>
      <c r="I899" s="67"/>
      <c r="J899" s="67"/>
      <c r="K899" s="34" t="s">
        <v>65</v>
      </c>
      <c r="L899" s="74">
        <v>899</v>
      </c>
      <c r="M8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899" s="69"/>
      <c r="O899" s="76" t="s">
        <v>2239</v>
      </c>
      <c r="P899" s="76">
        <v>43045.462916666664</v>
      </c>
      <c r="Q899" s="76" t="s">
        <v>2482</v>
      </c>
      <c r="R899" s="77" t="s">
        <v>3083</v>
      </c>
      <c r="S899" s="76" t="s">
        <v>3218</v>
      </c>
      <c r="T899" s="76" t="s">
        <v>3321</v>
      </c>
      <c r="U899" s="76">
        <v>43045.462916666664</v>
      </c>
      <c r="V899" s="77" t="s">
        <v>4181</v>
      </c>
      <c r="W899" s="76"/>
      <c r="X899" s="76"/>
      <c r="Y899" s="80" t="s">
        <v>6181</v>
      </c>
      <c r="Z899" s="76"/>
    </row>
    <row r="900" spans="1:26" x14ac:dyDescent="0.25">
      <c r="A900" s="61" t="s">
        <v>892</v>
      </c>
      <c r="B900" s="61" t="s">
        <v>2019</v>
      </c>
      <c r="C900" s="62"/>
      <c r="D900" s="63"/>
      <c r="E900" s="64"/>
      <c r="F900" s="65"/>
      <c r="G900" s="62"/>
      <c r="H900" s="66"/>
      <c r="I900" s="67"/>
      <c r="J900" s="67"/>
      <c r="K900" s="34" t="s">
        <v>65</v>
      </c>
      <c r="L900" s="74">
        <v>900</v>
      </c>
      <c r="M9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00" s="69"/>
      <c r="O900" s="76" t="s">
        <v>2239</v>
      </c>
      <c r="P900" s="76">
        <v>43045.441886574074</v>
      </c>
      <c r="Q900" s="76" t="s">
        <v>2289</v>
      </c>
      <c r="R900" s="77" t="s">
        <v>3033</v>
      </c>
      <c r="S900" s="76" t="s">
        <v>3219</v>
      </c>
      <c r="T900" s="76" t="s">
        <v>3276</v>
      </c>
      <c r="U900" s="76">
        <v>43045.441886574074</v>
      </c>
      <c r="V900" s="77" t="s">
        <v>4182</v>
      </c>
      <c r="W900" s="76"/>
      <c r="X900" s="76"/>
      <c r="Y900" s="80" t="s">
        <v>6182</v>
      </c>
      <c r="Z900" s="76"/>
    </row>
    <row r="901" spans="1:26" x14ac:dyDescent="0.25">
      <c r="A901" s="61" t="s">
        <v>892</v>
      </c>
      <c r="B901" s="61" t="s">
        <v>2020</v>
      </c>
      <c r="C901" s="62"/>
      <c r="D901" s="63"/>
      <c r="E901" s="64"/>
      <c r="F901" s="65"/>
      <c r="G901" s="62"/>
      <c r="H901" s="66"/>
      <c r="I901" s="67"/>
      <c r="J901" s="67"/>
      <c r="K901" s="34" t="s">
        <v>65</v>
      </c>
      <c r="L901" s="74">
        <v>901</v>
      </c>
      <c r="M9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01" s="69"/>
      <c r="O901" s="76" t="s">
        <v>2239</v>
      </c>
      <c r="P901" s="76">
        <v>43045.462916666664</v>
      </c>
      <c r="Q901" s="76" t="s">
        <v>2290</v>
      </c>
      <c r="R901" s="76"/>
      <c r="S901" s="76"/>
      <c r="T901" s="76" t="s">
        <v>3261</v>
      </c>
      <c r="U901" s="76">
        <v>43045.462916666664</v>
      </c>
      <c r="V901" s="77" t="s">
        <v>4183</v>
      </c>
      <c r="W901" s="76"/>
      <c r="X901" s="76"/>
      <c r="Y901" s="80" t="s">
        <v>6183</v>
      </c>
      <c r="Z901" s="76"/>
    </row>
    <row r="902" spans="1:26" x14ac:dyDescent="0.25">
      <c r="A902" s="61" t="s">
        <v>893</v>
      </c>
      <c r="B902" s="61" t="s">
        <v>2033</v>
      </c>
      <c r="C902" s="62"/>
      <c r="D902" s="63"/>
      <c r="E902" s="64"/>
      <c r="F902" s="65"/>
      <c r="G902" s="62"/>
      <c r="H902" s="66"/>
      <c r="I902" s="67"/>
      <c r="J902" s="67"/>
      <c r="K902" s="34" t="s">
        <v>65</v>
      </c>
      <c r="L902" s="74">
        <v>902</v>
      </c>
      <c r="M9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02" s="69"/>
      <c r="O902" s="76" t="s">
        <v>2239</v>
      </c>
      <c r="P902" s="76">
        <v>43045.462962962964</v>
      </c>
      <c r="Q902" s="76" t="s">
        <v>2316</v>
      </c>
      <c r="R902" s="76"/>
      <c r="S902" s="76"/>
      <c r="T902" s="76" t="s">
        <v>3261</v>
      </c>
      <c r="U902" s="76">
        <v>43045.462962962964</v>
      </c>
      <c r="V902" s="77" t="s">
        <v>4184</v>
      </c>
      <c r="W902" s="76"/>
      <c r="X902" s="76"/>
      <c r="Y902" s="80" t="s">
        <v>6184</v>
      </c>
      <c r="Z902" s="76"/>
    </row>
    <row r="903" spans="1:26" x14ac:dyDescent="0.25">
      <c r="A903" s="61" t="s">
        <v>894</v>
      </c>
      <c r="B903" s="61" t="s">
        <v>894</v>
      </c>
      <c r="C903" s="62"/>
      <c r="D903" s="63"/>
      <c r="E903" s="64"/>
      <c r="F903" s="65"/>
      <c r="G903" s="62"/>
      <c r="H903" s="66"/>
      <c r="I903" s="67"/>
      <c r="J903" s="67"/>
      <c r="K903" s="34" t="s">
        <v>65</v>
      </c>
      <c r="L903" s="74">
        <v>903</v>
      </c>
      <c r="M9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03" s="69"/>
      <c r="O903" s="76" t="s">
        <v>177</v>
      </c>
      <c r="P903" s="76">
        <v>43045.462997685187</v>
      </c>
      <c r="Q903" s="76" t="s">
        <v>2552</v>
      </c>
      <c r="R903" s="76"/>
      <c r="S903" s="76"/>
      <c r="T903" s="76"/>
      <c r="U903" s="76">
        <v>43045.462997685187</v>
      </c>
      <c r="V903" s="77" t="s">
        <v>4185</v>
      </c>
      <c r="W903" s="76"/>
      <c r="X903" s="76"/>
      <c r="Y903" s="80" t="s">
        <v>6185</v>
      </c>
      <c r="Z903" s="76"/>
    </row>
    <row r="904" spans="1:26" x14ac:dyDescent="0.25">
      <c r="A904" s="61" t="s">
        <v>895</v>
      </c>
      <c r="B904" s="61" t="s">
        <v>1998</v>
      </c>
      <c r="C904" s="62"/>
      <c r="D904" s="63"/>
      <c r="E904" s="64"/>
      <c r="F904" s="65"/>
      <c r="G904" s="62"/>
      <c r="H904" s="66"/>
      <c r="I904" s="67"/>
      <c r="J904" s="67"/>
      <c r="K904" s="34" t="s">
        <v>65</v>
      </c>
      <c r="L904" s="74">
        <v>904</v>
      </c>
      <c r="M9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04" s="69"/>
      <c r="O904" s="76" t="s">
        <v>2239</v>
      </c>
      <c r="P904" s="76">
        <v>43045.463067129633</v>
      </c>
      <c r="Q904" s="76" t="s">
        <v>2261</v>
      </c>
      <c r="R904" s="76"/>
      <c r="S904" s="76"/>
      <c r="T904" s="76"/>
      <c r="U904" s="76">
        <v>43045.463067129633</v>
      </c>
      <c r="V904" s="77" t="s">
        <v>4186</v>
      </c>
      <c r="W904" s="76"/>
      <c r="X904" s="76"/>
      <c r="Y904" s="80" t="s">
        <v>6186</v>
      </c>
      <c r="Z904" s="76"/>
    </row>
    <row r="905" spans="1:26" x14ac:dyDescent="0.25">
      <c r="A905" s="61" t="s">
        <v>896</v>
      </c>
      <c r="B905" s="61" t="s">
        <v>1991</v>
      </c>
      <c r="C905" s="62"/>
      <c r="D905" s="63"/>
      <c r="E905" s="64"/>
      <c r="F905" s="65"/>
      <c r="G905" s="62"/>
      <c r="H905" s="66"/>
      <c r="I905" s="67"/>
      <c r="J905" s="67"/>
      <c r="K905" s="34" t="s">
        <v>65</v>
      </c>
      <c r="L905" s="74">
        <v>905</v>
      </c>
      <c r="M9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05" s="69"/>
      <c r="O905" s="76" t="s">
        <v>2239</v>
      </c>
      <c r="P905" s="76">
        <v>43045.463067129633</v>
      </c>
      <c r="Q905" s="76" t="s">
        <v>2251</v>
      </c>
      <c r="R905" s="77" t="s">
        <v>3022</v>
      </c>
      <c r="S905" s="76" t="s">
        <v>3213</v>
      </c>
      <c r="T905" s="76" t="s">
        <v>3261</v>
      </c>
      <c r="U905" s="76">
        <v>43045.463067129633</v>
      </c>
      <c r="V905" s="77" t="s">
        <v>4187</v>
      </c>
      <c r="W905" s="76"/>
      <c r="X905" s="76"/>
      <c r="Y905" s="80" t="s">
        <v>6187</v>
      </c>
      <c r="Z905" s="76"/>
    </row>
    <row r="906" spans="1:26" x14ac:dyDescent="0.25">
      <c r="A906" s="61" t="s">
        <v>897</v>
      </c>
      <c r="B906" s="61" t="s">
        <v>2019</v>
      </c>
      <c r="C906" s="62"/>
      <c r="D906" s="63"/>
      <c r="E906" s="64"/>
      <c r="F906" s="65"/>
      <c r="G906" s="62"/>
      <c r="H906" s="66"/>
      <c r="I906" s="67"/>
      <c r="J906" s="67"/>
      <c r="K906" s="34" t="s">
        <v>65</v>
      </c>
      <c r="L906" s="74">
        <v>906</v>
      </c>
      <c r="M9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06" s="69"/>
      <c r="O906" s="76" t="s">
        <v>2239</v>
      </c>
      <c r="P906" s="76">
        <v>43045.463263888887</v>
      </c>
      <c r="Q906" s="76" t="s">
        <v>2289</v>
      </c>
      <c r="R906" s="77" t="s">
        <v>3033</v>
      </c>
      <c r="S906" s="76" t="s">
        <v>3219</v>
      </c>
      <c r="T906" s="76" t="s">
        <v>3276</v>
      </c>
      <c r="U906" s="76">
        <v>43045.463263888887</v>
      </c>
      <c r="V906" s="77" t="s">
        <v>4188</v>
      </c>
      <c r="W906" s="76"/>
      <c r="X906" s="76"/>
      <c r="Y906" s="80" t="s">
        <v>6188</v>
      </c>
      <c r="Z906" s="76"/>
    </row>
    <row r="907" spans="1:26" x14ac:dyDescent="0.25">
      <c r="A907" s="61" t="s">
        <v>898</v>
      </c>
      <c r="B907" s="61" t="s">
        <v>1998</v>
      </c>
      <c r="C907" s="62"/>
      <c r="D907" s="63"/>
      <c r="E907" s="64"/>
      <c r="F907" s="65"/>
      <c r="G907" s="62"/>
      <c r="H907" s="66"/>
      <c r="I907" s="67"/>
      <c r="J907" s="67"/>
      <c r="K907" s="34" t="s">
        <v>65</v>
      </c>
      <c r="L907" s="74">
        <v>907</v>
      </c>
      <c r="M9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07" s="69"/>
      <c r="O907" s="76" t="s">
        <v>2239</v>
      </c>
      <c r="P907" s="76">
        <v>43045.463541666664</v>
      </c>
      <c r="Q907" s="76" t="s">
        <v>2261</v>
      </c>
      <c r="R907" s="76"/>
      <c r="S907" s="76"/>
      <c r="T907" s="76"/>
      <c r="U907" s="76">
        <v>43045.463541666664</v>
      </c>
      <c r="V907" s="77" t="s">
        <v>4189</v>
      </c>
      <c r="W907" s="76"/>
      <c r="X907" s="76"/>
      <c r="Y907" s="80" t="s">
        <v>6189</v>
      </c>
      <c r="Z907" s="76"/>
    </row>
    <row r="908" spans="1:26" x14ac:dyDescent="0.25">
      <c r="A908" s="61" t="s">
        <v>899</v>
      </c>
      <c r="B908" s="61" t="s">
        <v>899</v>
      </c>
      <c r="C908" s="62"/>
      <c r="D908" s="63"/>
      <c r="E908" s="64"/>
      <c r="F908" s="65"/>
      <c r="G908" s="62"/>
      <c r="H908" s="66"/>
      <c r="I908" s="67"/>
      <c r="J908" s="67"/>
      <c r="K908" s="34" t="s">
        <v>65</v>
      </c>
      <c r="L908" s="74">
        <v>908</v>
      </c>
      <c r="M9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08" s="69"/>
      <c r="O908" s="76" t="s">
        <v>177</v>
      </c>
      <c r="P908" s="76">
        <v>43045.4375</v>
      </c>
      <c r="Q908" s="76" t="s">
        <v>2553</v>
      </c>
      <c r="R908" s="77" t="s">
        <v>3107</v>
      </c>
      <c r="S908" s="76" t="s">
        <v>3236</v>
      </c>
      <c r="T908" s="76" t="s">
        <v>3261</v>
      </c>
      <c r="U908" s="76">
        <v>43045.4375</v>
      </c>
      <c r="V908" s="77" t="s">
        <v>4190</v>
      </c>
      <c r="W908" s="76"/>
      <c r="X908" s="76"/>
      <c r="Y908" s="80" t="s">
        <v>6190</v>
      </c>
      <c r="Z908" s="76"/>
    </row>
    <row r="909" spans="1:26" x14ac:dyDescent="0.25">
      <c r="A909" s="61" t="s">
        <v>900</v>
      </c>
      <c r="B909" s="61" t="s">
        <v>899</v>
      </c>
      <c r="C909" s="62"/>
      <c r="D909" s="63"/>
      <c r="E909" s="64"/>
      <c r="F909" s="65"/>
      <c r="G909" s="62"/>
      <c r="H909" s="66"/>
      <c r="I909" s="67"/>
      <c r="J909" s="67"/>
      <c r="K909" s="34" t="s">
        <v>65</v>
      </c>
      <c r="L909" s="74">
        <v>909</v>
      </c>
      <c r="M9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09" s="69"/>
      <c r="O909" s="76" t="s">
        <v>2239</v>
      </c>
      <c r="P909" s="76">
        <v>43045.46371527778</v>
      </c>
      <c r="Q909" s="76" t="s">
        <v>2554</v>
      </c>
      <c r="R909" s="76"/>
      <c r="S909" s="76"/>
      <c r="T909" s="76" t="s">
        <v>3261</v>
      </c>
      <c r="U909" s="76">
        <v>43045.46371527778</v>
      </c>
      <c r="V909" s="77" t="s">
        <v>4191</v>
      </c>
      <c r="W909" s="76"/>
      <c r="X909" s="76"/>
      <c r="Y909" s="80" t="s">
        <v>6191</v>
      </c>
      <c r="Z909" s="76"/>
    </row>
    <row r="910" spans="1:26" x14ac:dyDescent="0.25">
      <c r="A910" s="61" t="s">
        <v>901</v>
      </c>
      <c r="B910" s="61" t="s">
        <v>2130</v>
      </c>
      <c r="C910" s="62"/>
      <c r="D910" s="63"/>
      <c r="E910" s="64"/>
      <c r="F910" s="65"/>
      <c r="G910" s="62"/>
      <c r="H910" s="66"/>
      <c r="I910" s="67"/>
      <c r="J910" s="67"/>
      <c r="K910" s="34" t="s">
        <v>65</v>
      </c>
      <c r="L910" s="74">
        <v>910</v>
      </c>
      <c r="M9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10" s="69"/>
      <c r="O910" s="76" t="s">
        <v>2239</v>
      </c>
      <c r="P910" s="76">
        <v>43045.463761574072</v>
      </c>
      <c r="Q910" s="76" t="s">
        <v>2555</v>
      </c>
      <c r="R910" s="77" t="s">
        <v>3108</v>
      </c>
      <c r="S910" s="76" t="s">
        <v>3237</v>
      </c>
      <c r="T910" s="76" t="s">
        <v>3334</v>
      </c>
      <c r="U910" s="76">
        <v>43045.463761574072</v>
      </c>
      <c r="V910" s="77" t="s">
        <v>4192</v>
      </c>
      <c r="W910" s="76"/>
      <c r="X910" s="76"/>
      <c r="Y910" s="80" t="s">
        <v>6192</v>
      </c>
      <c r="Z910" s="76"/>
    </row>
    <row r="911" spans="1:26" x14ac:dyDescent="0.25">
      <c r="A911" s="61" t="s">
        <v>902</v>
      </c>
      <c r="B911" s="61" t="s">
        <v>1987</v>
      </c>
      <c r="C911" s="62"/>
      <c r="D911" s="63"/>
      <c r="E911" s="64"/>
      <c r="F911" s="65"/>
      <c r="G911" s="62"/>
      <c r="H911" s="66"/>
      <c r="I911" s="67"/>
      <c r="J911" s="67"/>
      <c r="K911" s="34" t="s">
        <v>65</v>
      </c>
      <c r="L911" s="74">
        <v>911</v>
      </c>
      <c r="M9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11" s="69"/>
      <c r="O911" s="76" t="s">
        <v>2239</v>
      </c>
      <c r="P911" s="76">
        <v>43045.463831018518</v>
      </c>
      <c r="Q911" s="76" t="s">
        <v>2258</v>
      </c>
      <c r="R911" s="76"/>
      <c r="S911" s="76"/>
      <c r="T911" s="76" t="s">
        <v>3261</v>
      </c>
      <c r="U911" s="76">
        <v>43045.463831018518</v>
      </c>
      <c r="V911" s="77" t="s">
        <v>4193</v>
      </c>
      <c r="W911" s="76"/>
      <c r="X911" s="76"/>
      <c r="Y911" s="80" t="s">
        <v>6193</v>
      </c>
      <c r="Z911" s="76"/>
    </row>
    <row r="912" spans="1:26" x14ac:dyDescent="0.25">
      <c r="A912" s="61" t="s">
        <v>903</v>
      </c>
      <c r="B912" s="61" t="s">
        <v>2013</v>
      </c>
      <c r="C912" s="62"/>
      <c r="D912" s="63"/>
      <c r="E912" s="64"/>
      <c r="F912" s="65"/>
      <c r="G912" s="62"/>
      <c r="H912" s="66"/>
      <c r="I912" s="67"/>
      <c r="J912" s="67"/>
      <c r="K912" s="34" t="s">
        <v>65</v>
      </c>
      <c r="L912" s="74">
        <v>912</v>
      </c>
      <c r="M9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12" s="69"/>
      <c r="O912" s="76" t="s">
        <v>2239</v>
      </c>
      <c r="P912" s="76">
        <v>43045.463842592595</v>
      </c>
      <c r="Q912" s="76" t="s">
        <v>2285</v>
      </c>
      <c r="R912" s="76"/>
      <c r="S912" s="76"/>
      <c r="T912" s="76" t="s">
        <v>3261</v>
      </c>
      <c r="U912" s="76">
        <v>43045.463842592595</v>
      </c>
      <c r="V912" s="77" t="s">
        <v>4194</v>
      </c>
      <c r="W912" s="76"/>
      <c r="X912" s="76"/>
      <c r="Y912" s="80" t="s">
        <v>6194</v>
      </c>
      <c r="Z912" s="76"/>
    </row>
    <row r="913" spans="1:26" x14ac:dyDescent="0.25">
      <c r="A913" s="61" t="s">
        <v>903</v>
      </c>
      <c r="B913" s="61" t="s">
        <v>2014</v>
      </c>
      <c r="C913" s="62"/>
      <c r="D913" s="63"/>
      <c r="E913" s="64"/>
      <c r="F913" s="65"/>
      <c r="G913" s="62"/>
      <c r="H913" s="66"/>
      <c r="I913" s="67"/>
      <c r="J913" s="67"/>
      <c r="K913" s="34" t="s">
        <v>65</v>
      </c>
      <c r="L913" s="74">
        <v>913</v>
      </c>
      <c r="M9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13" s="69"/>
      <c r="O913" s="76" t="s">
        <v>2239</v>
      </c>
      <c r="P913" s="76">
        <v>43045.463842592595</v>
      </c>
      <c r="Q913" s="76" t="s">
        <v>2285</v>
      </c>
      <c r="R913" s="76"/>
      <c r="S913" s="76"/>
      <c r="T913" s="76" t="s">
        <v>3261</v>
      </c>
      <c r="U913" s="76">
        <v>43045.463842592595</v>
      </c>
      <c r="V913" s="77" t="s">
        <v>4194</v>
      </c>
      <c r="W913" s="76"/>
      <c r="X913" s="76"/>
      <c r="Y913" s="80" t="s">
        <v>6194</v>
      </c>
      <c r="Z913" s="76"/>
    </row>
    <row r="914" spans="1:26" x14ac:dyDescent="0.25">
      <c r="A914" s="61" t="s">
        <v>903</v>
      </c>
      <c r="B914" s="61" t="s">
        <v>2015</v>
      </c>
      <c r="C914" s="62"/>
      <c r="D914" s="63"/>
      <c r="E914" s="64"/>
      <c r="F914" s="65"/>
      <c r="G914" s="62"/>
      <c r="H914" s="66"/>
      <c r="I914" s="67"/>
      <c r="J914" s="67"/>
      <c r="K914" s="34" t="s">
        <v>65</v>
      </c>
      <c r="L914" s="74">
        <v>914</v>
      </c>
      <c r="M9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14" s="69"/>
      <c r="O914" s="76" t="s">
        <v>2239</v>
      </c>
      <c r="P914" s="76">
        <v>43045.463842592595</v>
      </c>
      <c r="Q914" s="76" t="s">
        <v>2285</v>
      </c>
      <c r="R914" s="76"/>
      <c r="S914" s="76"/>
      <c r="T914" s="76" t="s">
        <v>3261</v>
      </c>
      <c r="U914" s="76">
        <v>43045.463842592595</v>
      </c>
      <c r="V914" s="77" t="s">
        <v>4194</v>
      </c>
      <c r="W914" s="76"/>
      <c r="X914" s="76"/>
      <c r="Y914" s="80" t="s">
        <v>6194</v>
      </c>
      <c r="Z914" s="76"/>
    </row>
    <row r="915" spans="1:26" x14ac:dyDescent="0.25">
      <c r="A915" s="61" t="s">
        <v>903</v>
      </c>
      <c r="B915" s="61" t="s">
        <v>2016</v>
      </c>
      <c r="C915" s="62"/>
      <c r="D915" s="63"/>
      <c r="E915" s="64"/>
      <c r="F915" s="65"/>
      <c r="G915" s="62"/>
      <c r="H915" s="66"/>
      <c r="I915" s="67"/>
      <c r="J915" s="67"/>
      <c r="K915" s="34" t="s">
        <v>65</v>
      </c>
      <c r="L915" s="74">
        <v>915</v>
      </c>
      <c r="M9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15" s="69"/>
      <c r="O915" s="76" t="s">
        <v>2239</v>
      </c>
      <c r="P915" s="76">
        <v>43045.463842592595</v>
      </c>
      <c r="Q915" s="76" t="s">
        <v>2285</v>
      </c>
      <c r="R915" s="76"/>
      <c r="S915" s="76"/>
      <c r="T915" s="76" t="s">
        <v>3261</v>
      </c>
      <c r="U915" s="76">
        <v>43045.463842592595</v>
      </c>
      <c r="V915" s="77" t="s">
        <v>4194</v>
      </c>
      <c r="W915" s="76"/>
      <c r="X915" s="76"/>
      <c r="Y915" s="80" t="s">
        <v>6194</v>
      </c>
      <c r="Z915" s="76"/>
    </row>
    <row r="916" spans="1:26" x14ac:dyDescent="0.25">
      <c r="A916" s="61" t="s">
        <v>903</v>
      </c>
      <c r="B916" s="61" t="s">
        <v>2017</v>
      </c>
      <c r="C916" s="62"/>
      <c r="D916" s="63"/>
      <c r="E916" s="64"/>
      <c r="F916" s="65"/>
      <c r="G916" s="62"/>
      <c r="H916" s="66"/>
      <c r="I916" s="67"/>
      <c r="J916" s="67"/>
      <c r="K916" s="34" t="s">
        <v>65</v>
      </c>
      <c r="L916" s="74">
        <v>916</v>
      </c>
      <c r="M9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16" s="69"/>
      <c r="O916" s="76" t="s">
        <v>2239</v>
      </c>
      <c r="P916" s="76">
        <v>43045.463842592595</v>
      </c>
      <c r="Q916" s="76" t="s">
        <v>2285</v>
      </c>
      <c r="R916" s="76"/>
      <c r="S916" s="76"/>
      <c r="T916" s="76" t="s">
        <v>3261</v>
      </c>
      <c r="U916" s="76">
        <v>43045.463842592595</v>
      </c>
      <c r="V916" s="77" t="s">
        <v>4194</v>
      </c>
      <c r="W916" s="76"/>
      <c r="X916" s="76"/>
      <c r="Y916" s="80" t="s">
        <v>6194</v>
      </c>
      <c r="Z916" s="76"/>
    </row>
    <row r="917" spans="1:26" x14ac:dyDescent="0.25">
      <c r="A917" s="61" t="s">
        <v>904</v>
      </c>
      <c r="B917" s="61" t="s">
        <v>1998</v>
      </c>
      <c r="C917" s="62"/>
      <c r="D917" s="63"/>
      <c r="E917" s="64"/>
      <c r="F917" s="65"/>
      <c r="G917" s="62"/>
      <c r="H917" s="66"/>
      <c r="I917" s="67"/>
      <c r="J917" s="67"/>
      <c r="K917" s="34" t="s">
        <v>65</v>
      </c>
      <c r="L917" s="74">
        <v>917</v>
      </c>
      <c r="M9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17" s="69"/>
      <c r="O917" s="76" t="s">
        <v>2239</v>
      </c>
      <c r="P917" s="76">
        <v>43045.463935185187</v>
      </c>
      <c r="Q917" s="76" t="s">
        <v>2261</v>
      </c>
      <c r="R917" s="76"/>
      <c r="S917" s="76"/>
      <c r="T917" s="76"/>
      <c r="U917" s="76">
        <v>43045.463935185187</v>
      </c>
      <c r="V917" s="77" t="s">
        <v>4195</v>
      </c>
      <c r="W917" s="76"/>
      <c r="X917" s="76"/>
      <c r="Y917" s="80" t="s">
        <v>6195</v>
      </c>
      <c r="Z917" s="76"/>
    </row>
    <row r="918" spans="1:26" x14ac:dyDescent="0.25">
      <c r="A918" s="61" t="s">
        <v>905</v>
      </c>
      <c r="B918" s="61" t="s">
        <v>2115</v>
      </c>
      <c r="C918" s="62"/>
      <c r="D918" s="63"/>
      <c r="E918" s="64"/>
      <c r="F918" s="65"/>
      <c r="G918" s="62"/>
      <c r="H918" s="66"/>
      <c r="I918" s="67"/>
      <c r="J918" s="67"/>
      <c r="K918" s="34" t="s">
        <v>65</v>
      </c>
      <c r="L918" s="74">
        <v>918</v>
      </c>
      <c r="M9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18" s="69"/>
      <c r="O918" s="76" t="s">
        <v>2239</v>
      </c>
      <c r="P918" s="76">
        <v>43045.463946759257</v>
      </c>
      <c r="Q918" s="76" t="s">
        <v>2501</v>
      </c>
      <c r="R918" s="76"/>
      <c r="S918" s="76"/>
      <c r="T918" s="76" t="s">
        <v>3261</v>
      </c>
      <c r="U918" s="76">
        <v>43045.463946759257</v>
      </c>
      <c r="V918" s="77" t="s">
        <v>4196</v>
      </c>
      <c r="W918" s="76"/>
      <c r="X918" s="76"/>
      <c r="Y918" s="80" t="s">
        <v>6196</v>
      </c>
      <c r="Z918" s="76"/>
    </row>
    <row r="919" spans="1:26" x14ac:dyDescent="0.25">
      <c r="A919" s="61" t="s">
        <v>906</v>
      </c>
      <c r="B919" s="61" t="s">
        <v>906</v>
      </c>
      <c r="C919" s="62"/>
      <c r="D919" s="63"/>
      <c r="E919" s="64"/>
      <c r="F919" s="65"/>
      <c r="G919" s="62"/>
      <c r="H919" s="66"/>
      <c r="I919" s="67"/>
      <c r="J919" s="67"/>
      <c r="K919" s="34" t="s">
        <v>65</v>
      </c>
      <c r="L919" s="74">
        <v>919</v>
      </c>
      <c r="M9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19" s="69"/>
      <c r="O919" s="76" t="s">
        <v>177</v>
      </c>
      <c r="P919" s="76">
        <v>43045.46261574074</v>
      </c>
      <c r="Q919" s="76" t="s">
        <v>2556</v>
      </c>
      <c r="R919" s="76"/>
      <c r="S919" s="76"/>
      <c r="T919" s="76" t="s">
        <v>3261</v>
      </c>
      <c r="U919" s="76">
        <v>43045.46261574074</v>
      </c>
      <c r="V919" s="77" t="s">
        <v>4197</v>
      </c>
      <c r="W919" s="76"/>
      <c r="X919" s="76"/>
      <c r="Y919" s="80" t="s">
        <v>6197</v>
      </c>
      <c r="Z919" s="76"/>
    </row>
    <row r="920" spans="1:26" x14ac:dyDescent="0.25">
      <c r="A920" s="61" t="s">
        <v>906</v>
      </c>
      <c r="B920" s="61" t="s">
        <v>2055</v>
      </c>
      <c r="C920" s="62"/>
      <c r="D920" s="63"/>
      <c r="E920" s="64"/>
      <c r="F920" s="65"/>
      <c r="G920" s="62"/>
      <c r="H920" s="66"/>
      <c r="I920" s="67"/>
      <c r="J920" s="67"/>
      <c r="K920" s="34" t="s">
        <v>65</v>
      </c>
      <c r="L920" s="74">
        <v>920</v>
      </c>
      <c r="M9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20" s="69"/>
      <c r="O920" s="76" t="s">
        <v>2239</v>
      </c>
      <c r="P920" s="76">
        <v>43045.46398148148</v>
      </c>
      <c r="Q920" s="76" t="s">
        <v>2557</v>
      </c>
      <c r="R920" s="76"/>
      <c r="S920" s="76"/>
      <c r="T920" s="76" t="s">
        <v>3261</v>
      </c>
      <c r="U920" s="76">
        <v>43045.46398148148</v>
      </c>
      <c r="V920" s="77" t="s">
        <v>4198</v>
      </c>
      <c r="W920" s="76"/>
      <c r="X920" s="76"/>
      <c r="Y920" s="80" t="s">
        <v>6198</v>
      </c>
      <c r="Z920" s="76"/>
    </row>
    <row r="921" spans="1:26" x14ac:dyDescent="0.25">
      <c r="A921" s="61" t="s">
        <v>907</v>
      </c>
      <c r="B921" s="61" t="s">
        <v>1987</v>
      </c>
      <c r="C921" s="62"/>
      <c r="D921" s="63"/>
      <c r="E921" s="64"/>
      <c r="F921" s="65"/>
      <c r="G921" s="62"/>
      <c r="H921" s="66"/>
      <c r="I921" s="67"/>
      <c r="J921" s="67"/>
      <c r="K921" s="34" t="s">
        <v>65</v>
      </c>
      <c r="L921" s="74">
        <v>921</v>
      </c>
      <c r="M9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21" s="69"/>
      <c r="O921" s="76" t="s">
        <v>2239</v>
      </c>
      <c r="P921" s="76">
        <v>43045.464166666665</v>
      </c>
      <c r="Q921" s="76" t="s">
        <v>2258</v>
      </c>
      <c r="R921" s="76"/>
      <c r="S921" s="76"/>
      <c r="T921" s="76" t="s">
        <v>3261</v>
      </c>
      <c r="U921" s="76">
        <v>43045.464166666665</v>
      </c>
      <c r="V921" s="77" t="s">
        <v>4199</v>
      </c>
      <c r="W921" s="76"/>
      <c r="X921" s="76"/>
      <c r="Y921" s="80" t="s">
        <v>6199</v>
      </c>
      <c r="Z921" s="76"/>
    </row>
    <row r="922" spans="1:26" x14ac:dyDescent="0.25">
      <c r="A922" s="61" t="s">
        <v>908</v>
      </c>
      <c r="B922" s="61" t="s">
        <v>1998</v>
      </c>
      <c r="C922" s="62"/>
      <c r="D922" s="63"/>
      <c r="E922" s="64"/>
      <c r="F922" s="65"/>
      <c r="G922" s="62"/>
      <c r="H922" s="66"/>
      <c r="I922" s="67"/>
      <c r="J922" s="67"/>
      <c r="K922" s="34" t="s">
        <v>65</v>
      </c>
      <c r="L922" s="74">
        <v>922</v>
      </c>
      <c r="M9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22" s="69"/>
      <c r="O922" s="76" t="s">
        <v>2239</v>
      </c>
      <c r="P922" s="76">
        <v>43045.464189814818</v>
      </c>
      <c r="Q922" s="76" t="s">
        <v>2261</v>
      </c>
      <c r="R922" s="76"/>
      <c r="S922" s="76"/>
      <c r="T922" s="76"/>
      <c r="U922" s="76">
        <v>43045.464189814818</v>
      </c>
      <c r="V922" s="77" t="s">
        <v>4200</v>
      </c>
      <c r="W922" s="76"/>
      <c r="X922" s="76"/>
      <c r="Y922" s="80" t="s">
        <v>6200</v>
      </c>
      <c r="Z922" s="76"/>
    </row>
    <row r="923" spans="1:26" x14ac:dyDescent="0.25">
      <c r="A923" s="61" t="s">
        <v>909</v>
      </c>
      <c r="B923" s="61" t="s">
        <v>2033</v>
      </c>
      <c r="C923" s="62"/>
      <c r="D923" s="63"/>
      <c r="E923" s="64"/>
      <c r="F923" s="65"/>
      <c r="G923" s="62"/>
      <c r="H923" s="66"/>
      <c r="I923" s="67"/>
      <c r="J923" s="67"/>
      <c r="K923" s="34" t="s">
        <v>65</v>
      </c>
      <c r="L923" s="74">
        <v>923</v>
      </c>
      <c r="M9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23" s="69"/>
      <c r="O923" s="76" t="s">
        <v>2239</v>
      </c>
      <c r="P923" s="76">
        <v>43045.464386574073</v>
      </c>
      <c r="Q923" s="76" t="s">
        <v>2359</v>
      </c>
      <c r="R923" s="76"/>
      <c r="S923" s="76"/>
      <c r="T923" s="76" t="s">
        <v>3261</v>
      </c>
      <c r="U923" s="76">
        <v>43045.464386574073</v>
      </c>
      <c r="V923" s="77" t="s">
        <v>4201</v>
      </c>
      <c r="W923" s="76"/>
      <c r="X923" s="76"/>
      <c r="Y923" s="80" t="s">
        <v>6201</v>
      </c>
      <c r="Z923" s="76"/>
    </row>
    <row r="924" spans="1:26" x14ac:dyDescent="0.25">
      <c r="A924" s="61" t="s">
        <v>910</v>
      </c>
      <c r="B924" s="61" t="s">
        <v>1830</v>
      </c>
      <c r="C924" s="62"/>
      <c r="D924" s="63"/>
      <c r="E924" s="64"/>
      <c r="F924" s="65"/>
      <c r="G924" s="62"/>
      <c r="H924" s="66"/>
      <c r="I924" s="67"/>
      <c r="J924" s="67"/>
      <c r="K924" s="34" t="s">
        <v>65</v>
      </c>
      <c r="L924" s="74">
        <v>924</v>
      </c>
      <c r="M9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24" s="69"/>
      <c r="O924" s="76" t="s">
        <v>2239</v>
      </c>
      <c r="P924" s="76">
        <v>43045.464444444442</v>
      </c>
      <c r="Q924" s="76" t="s">
        <v>2419</v>
      </c>
      <c r="R924" s="76"/>
      <c r="S924" s="76"/>
      <c r="T924" s="76" t="s">
        <v>3304</v>
      </c>
      <c r="U924" s="76">
        <v>43045.464444444442</v>
      </c>
      <c r="V924" s="77" t="s">
        <v>4202</v>
      </c>
      <c r="W924" s="76"/>
      <c r="X924" s="76"/>
      <c r="Y924" s="80" t="s">
        <v>6202</v>
      </c>
      <c r="Z924" s="76"/>
    </row>
    <row r="925" spans="1:26" x14ac:dyDescent="0.25">
      <c r="A925" s="61" t="s">
        <v>911</v>
      </c>
      <c r="B925" s="61" t="s">
        <v>2131</v>
      </c>
      <c r="C925" s="62"/>
      <c r="D925" s="63"/>
      <c r="E925" s="64"/>
      <c r="F925" s="65"/>
      <c r="G925" s="62"/>
      <c r="H925" s="66"/>
      <c r="I925" s="67"/>
      <c r="J925" s="67"/>
      <c r="K925" s="34" t="s">
        <v>65</v>
      </c>
      <c r="L925" s="74">
        <v>925</v>
      </c>
      <c r="M9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25" s="69"/>
      <c r="O925" s="76" t="s">
        <v>2239</v>
      </c>
      <c r="P925" s="76">
        <v>43045.464733796296</v>
      </c>
      <c r="Q925" s="76" t="s">
        <v>2558</v>
      </c>
      <c r="R925" s="77" t="s">
        <v>3033</v>
      </c>
      <c r="S925" s="76" t="s">
        <v>3219</v>
      </c>
      <c r="T925" s="76" t="s">
        <v>3276</v>
      </c>
      <c r="U925" s="76">
        <v>43045.464733796296</v>
      </c>
      <c r="V925" s="77" t="s">
        <v>4203</v>
      </c>
      <c r="W925" s="76"/>
      <c r="X925" s="76"/>
      <c r="Y925" s="80" t="s">
        <v>6203</v>
      </c>
      <c r="Z925" s="76"/>
    </row>
    <row r="926" spans="1:26" x14ac:dyDescent="0.25">
      <c r="A926" s="61" t="s">
        <v>911</v>
      </c>
      <c r="B926" s="61" t="s">
        <v>2019</v>
      </c>
      <c r="C926" s="62"/>
      <c r="D926" s="63"/>
      <c r="E926" s="64"/>
      <c r="F926" s="65"/>
      <c r="G926" s="62"/>
      <c r="H926" s="66"/>
      <c r="I926" s="67"/>
      <c r="J926" s="67"/>
      <c r="K926" s="34" t="s">
        <v>65</v>
      </c>
      <c r="L926" s="74">
        <v>926</v>
      </c>
      <c r="M9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26" s="69"/>
      <c r="O926" s="76" t="s">
        <v>2239</v>
      </c>
      <c r="P926" s="76">
        <v>43045.464733796296</v>
      </c>
      <c r="Q926" s="76" t="s">
        <v>2558</v>
      </c>
      <c r="R926" s="77" t="s">
        <v>3033</v>
      </c>
      <c r="S926" s="76" t="s">
        <v>3219</v>
      </c>
      <c r="T926" s="76" t="s">
        <v>3276</v>
      </c>
      <c r="U926" s="76">
        <v>43045.464733796296</v>
      </c>
      <c r="V926" s="77" t="s">
        <v>4203</v>
      </c>
      <c r="W926" s="76"/>
      <c r="X926" s="76"/>
      <c r="Y926" s="80" t="s">
        <v>6203</v>
      </c>
      <c r="Z926" s="76"/>
    </row>
    <row r="927" spans="1:26" x14ac:dyDescent="0.25">
      <c r="A927" s="61" t="s">
        <v>911</v>
      </c>
      <c r="B927" s="61" t="s">
        <v>1328</v>
      </c>
      <c r="C927" s="62"/>
      <c r="D927" s="63"/>
      <c r="E927" s="64"/>
      <c r="F927" s="65"/>
      <c r="G927" s="62"/>
      <c r="H927" s="66"/>
      <c r="I927" s="67"/>
      <c r="J927" s="67"/>
      <c r="K927" s="34" t="s">
        <v>65</v>
      </c>
      <c r="L927" s="74">
        <v>927</v>
      </c>
      <c r="M9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27" s="69"/>
      <c r="O927" s="76" t="s">
        <v>2239</v>
      </c>
      <c r="P927" s="76">
        <v>43045.464733796296</v>
      </c>
      <c r="Q927" s="76" t="s">
        <v>2558</v>
      </c>
      <c r="R927" s="77" t="s">
        <v>3033</v>
      </c>
      <c r="S927" s="76" t="s">
        <v>3219</v>
      </c>
      <c r="T927" s="76" t="s">
        <v>3276</v>
      </c>
      <c r="U927" s="76">
        <v>43045.464733796296</v>
      </c>
      <c r="V927" s="77" t="s">
        <v>4203</v>
      </c>
      <c r="W927" s="76"/>
      <c r="X927" s="76"/>
      <c r="Y927" s="80" t="s">
        <v>6203</v>
      </c>
      <c r="Z927" s="76"/>
    </row>
    <row r="928" spans="1:26" x14ac:dyDescent="0.25">
      <c r="A928" s="61" t="s">
        <v>912</v>
      </c>
      <c r="B928" s="61" t="s">
        <v>1987</v>
      </c>
      <c r="C928" s="62"/>
      <c r="D928" s="63"/>
      <c r="E928" s="64"/>
      <c r="F928" s="65"/>
      <c r="G928" s="62"/>
      <c r="H928" s="66"/>
      <c r="I928" s="67"/>
      <c r="J928" s="67"/>
      <c r="K928" s="34" t="s">
        <v>65</v>
      </c>
      <c r="L928" s="74">
        <v>928</v>
      </c>
      <c r="M9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28" s="69"/>
      <c r="O928" s="76" t="s">
        <v>2239</v>
      </c>
      <c r="P928" s="76">
        <v>43045.464768518519</v>
      </c>
      <c r="Q928" s="76" t="s">
        <v>2242</v>
      </c>
      <c r="R928" s="76"/>
      <c r="S928" s="76"/>
      <c r="T928" s="76" t="s">
        <v>3262</v>
      </c>
      <c r="U928" s="76">
        <v>43045.464768518519</v>
      </c>
      <c r="V928" s="77" t="s">
        <v>4204</v>
      </c>
      <c r="W928" s="76"/>
      <c r="X928" s="76"/>
      <c r="Y928" s="80" t="s">
        <v>6204</v>
      </c>
      <c r="Z928" s="76"/>
    </row>
    <row r="929" spans="1:26" x14ac:dyDescent="0.25">
      <c r="A929" s="61" t="s">
        <v>913</v>
      </c>
      <c r="B929" s="61" t="s">
        <v>1988</v>
      </c>
      <c r="C929" s="62"/>
      <c r="D929" s="63"/>
      <c r="E929" s="64"/>
      <c r="F929" s="65"/>
      <c r="G929" s="62"/>
      <c r="H929" s="66"/>
      <c r="I929" s="67"/>
      <c r="J929" s="67"/>
      <c r="K929" s="34" t="s">
        <v>65</v>
      </c>
      <c r="L929" s="74">
        <v>929</v>
      </c>
      <c r="M9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29" s="69"/>
      <c r="O929" s="76" t="s">
        <v>2239</v>
      </c>
      <c r="P929" s="76">
        <v>43045.464814814812</v>
      </c>
      <c r="Q929" s="76" t="s">
        <v>2244</v>
      </c>
      <c r="R929" s="77" t="s">
        <v>3019</v>
      </c>
      <c r="S929" s="76" t="s">
        <v>3212</v>
      </c>
      <c r="T929" s="76" t="s">
        <v>3261</v>
      </c>
      <c r="U929" s="76">
        <v>43045.464814814812</v>
      </c>
      <c r="V929" s="77" t="s">
        <v>4205</v>
      </c>
      <c r="W929" s="76"/>
      <c r="X929" s="76"/>
      <c r="Y929" s="80" t="s">
        <v>6205</v>
      </c>
      <c r="Z929" s="76"/>
    </row>
    <row r="930" spans="1:26" x14ac:dyDescent="0.25">
      <c r="A930" s="61" t="s">
        <v>914</v>
      </c>
      <c r="B930" s="61" t="s">
        <v>2131</v>
      </c>
      <c r="C930" s="62"/>
      <c r="D930" s="63"/>
      <c r="E930" s="64"/>
      <c r="F930" s="65"/>
      <c r="G930" s="62"/>
      <c r="H930" s="66"/>
      <c r="I930" s="67"/>
      <c r="J930" s="67"/>
      <c r="K930" s="34" t="s">
        <v>65</v>
      </c>
      <c r="L930" s="74">
        <v>930</v>
      </c>
      <c r="M9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30" s="69"/>
      <c r="O930" s="76" t="s">
        <v>2239</v>
      </c>
      <c r="P930" s="76">
        <v>43045.464884259258</v>
      </c>
      <c r="Q930" s="76" t="s">
        <v>2558</v>
      </c>
      <c r="R930" s="77" t="s">
        <v>3033</v>
      </c>
      <c r="S930" s="76" t="s">
        <v>3219</v>
      </c>
      <c r="T930" s="76" t="s">
        <v>3276</v>
      </c>
      <c r="U930" s="76">
        <v>43045.464884259258</v>
      </c>
      <c r="V930" s="77" t="s">
        <v>4206</v>
      </c>
      <c r="W930" s="76"/>
      <c r="X930" s="76"/>
      <c r="Y930" s="80" t="s">
        <v>6206</v>
      </c>
      <c r="Z930" s="76"/>
    </row>
    <row r="931" spans="1:26" x14ac:dyDescent="0.25">
      <c r="A931" s="61" t="s">
        <v>914</v>
      </c>
      <c r="B931" s="61" t="s">
        <v>2019</v>
      </c>
      <c r="C931" s="62"/>
      <c r="D931" s="63"/>
      <c r="E931" s="64"/>
      <c r="F931" s="65"/>
      <c r="G931" s="62"/>
      <c r="H931" s="66"/>
      <c r="I931" s="67"/>
      <c r="J931" s="67"/>
      <c r="K931" s="34" t="s">
        <v>65</v>
      </c>
      <c r="L931" s="74">
        <v>931</v>
      </c>
      <c r="M9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31" s="69"/>
      <c r="O931" s="76" t="s">
        <v>2239</v>
      </c>
      <c r="P931" s="76">
        <v>43045.464884259258</v>
      </c>
      <c r="Q931" s="76" t="s">
        <v>2558</v>
      </c>
      <c r="R931" s="77" t="s">
        <v>3033</v>
      </c>
      <c r="S931" s="76" t="s">
        <v>3219</v>
      </c>
      <c r="T931" s="76" t="s">
        <v>3276</v>
      </c>
      <c r="U931" s="76">
        <v>43045.464884259258</v>
      </c>
      <c r="V931" s="77" t="s">
        <v>4206</v>
      </c>
      <c r="W931" s="76"/>
      <c r="X931" s="76"/>
      <c r="Y931" s="80" t="s">
        <v>6206</v>
      </c>
      <c r="Z931" s="76"/>
    </row>
    <row r="932" spans="1:26" x14ac:dyDescent="0.25">
      <c r="A932" s="61" t="s">
        <v>914</v>
      </c>
      <c r="B932" s="61" t="s">
        <v>1328</v>
      </c>
      <c r="C932" s="62"/>
      <c r="D932" s="63"/>
      <c r="E932" s="64"/>
      <c r="F932" s="65"/>
      <c r="G932" s="62"/>
      <c r="H932" s="66"/>
      <c r="I932" s="67"/>
      <c r="J932" s="67"/>
      <c r="K932" s="34" t="s">
        <v>65</v>
      </c>
      <c r="L932" s="74">
        <v>932</v>
      </c>
      <c r="M9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32" s="69"/>
      <c r="O932" s="76" t="s">
        <v>2239</v>
      </c>
      <c r="P932" s="76">
        <v>43045.464884259258</v>
      </c>
      <c r="Q932" s="76" t="s">
        <v>2558</v>
      </c>
      <c r="R932" s="77" t="s">
        <v>3033</v>
      </c>
      <c r="S932" s="76" t="s">
        <v>3219</v>
      </c>
      <c r="T932" s="76" t="s">
        <v>3276</v>
      </c>
      <c r="U932" s="76">
        <v>43045.464884259258</v>
      </c>
      <c r="V932" s="77" t="s">
        <v>4206</v>
      </c>
      <c r="W932" s="76"/>
      <c r="X932" s="76"/>
      <c r="Y932" s="80" t="s">
        <v>6206</v>
      </c>
      <c r="Z932" s="76"/>
    </row>
    <row r="933" spans="1:26" x14ac:dyDescent="0.25">
      <c r="A933" s="61" t="s">
        <v>915</v>
      </c>
      <c r="B933" s="61" t="s">
        <v>1998</v>
      </c>
      <c r="C933" s="62"/>
      <c r="D933" s="63"/>
      <c r="E933" s="64"/>
      <c r="F933" s="65"/>
      <c r="G933" s="62"/>
      <c r="H933" s="66"/>
      <c r="I933" s="67"/>
      <c r="J933" s="67"/>
      <c r="K933" s="34" t="s">
        <v>65</v>
      </c>
      <c r="L933" s="74">
        <v>933</v>
      </c>
      <c r="M9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33" s="69"/>
      <c r="O933" s="76" t="s">
        <v>2239</v>
      </c>
      <c r="P933" s="76">
        <v>43045.46503472222</v>
      </c>
      <c r="Q933" s="76" t="s">
        <v>2261</v>
      </c>
      <c r="R933" s="76"/>
      <c r="S933" s="76"/>
      <c r="T933" s="76"/>
      <c r="U933" s="76">
        <v>43045.46503472222</v>
      </c>
      <c r="V933" s="77" t="s">
        <v>4207</v>
      </c>
      <c r="W933" s="76"/>
      <c r="X933" s="76"/>
      <c r="Y933" s="80" t="s">
        <v>6207</v>
      </c>
      <c r="Z933" s="76"/>
    </row>
    <row r="934" spans="1:26" x14ac:dyDescent="0.25">
      <c r="A934" s="61" t="s">
        <v>916</v>
      </c>
      <c r="B934" s="61" t="s">
        <v>1998</v>
      </c>
      <c r="C934" s="62"/>
      <c r="D934" s="63"/>
      <c r="E934" s="64"/>
      <c r="F934" s="65"/>
      <c r="G934" s="62"/>
      <c r="H934" s="66"/>
      <c r="I934" s="67"/>
      <c r="J934" s="67"/>
      <c r="K934" s="34" t="s">
        <v>65</v>
      </c>
      <c r="L934" s="74">
        <v>934</v>
      </c>
      <c r="M9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34" s="69"/>
      <c r="O934" s="76" t="s">
        <v>2239</v>
      </c>
      <c r="P934" s="76">
        <v>43045.465289351851</v>
      </c>
      <c r="Q934" s="76" t="s">
        <v>2261</v>
      </c>
      <c r="R934" s="76"/>
      <c r="S934" s="76"/>
      <c r="T934" s="76"/>
      <c r="U934" s="76">
        <v>43045.465289351851</v>
      </c>
      <c r="V934" s="77" t="s">
        <v>4208</v>
      </c>
      <c r="W934" s="76"/>
      <c r="X934" s="76"/>
      <c r="Y934" s="80" t="s">
        <v>6208</v>
      </c>
      <c r="Z934" s="76"/>
    </row>
    <row r="935" spans="1:26" x14ac:dyDescent="0.25">
      <c r="A935" s="61" t="s">
        <v>917</v>
      </c>
      <c r="B935" s="61" t="s">
        <v>2132</v>
      </c>
      <c r="C935" s="62"/>
      <c r="D935" s="63"/>
      <c r="E935" s="64"/>
      <c r="F935" s="65"/>
      <c r="G935" s="62"/>
      <c r="H935" s="66"/>
      <c r="I935" s="67"/>
      <c r="J935" s="67"/>
      <c r="K935" s="34" t="s">
        <v>65</v>
      </c>
      <c r="L935" s="74">
        <v>935</v>
      </c>
      <c r="M9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35" s="69"/>
      <c r="O935" s="76" t="s">
        <v>2239</v>
      </c>
      <c r="P935" s="76">
        <v>43045.465300925927</v>
      </c>
      <c r="Q935" s="76" t="s">
        <v>2559</v>
      </c>
      <c r="R935" s="76"/>
      <c r="S935" s="76"/>
      <c r="T935" s="76" t="s">
        <v>3335</v>
      </c>
      <c r="U935" s="76">
        <v>43045.465300925927</v>
      </c>
      <c r="V935" s="77" t="s">
        <v>4209</v>
      </c>
      <c r="W935" s="76"/>
      <c r="X935" s="76"/>
      <c r="Y935" s="80" t="s">
        <v>6209</v>
      </c>
      <c r="Z935" s="76"/>
    </row>
    <row r="936" spans="1:26" x14ac:dyDescent="0.25">
      <c r="A936" s="61" t="s">
        <v>918</v>
      </c>
      <c r="B936" s="61" t="s">
        <v>2131</v>
      </c>
      <c r="C936" s="62"/>
      <c r="D936" s="63"/>
      <c r="E936" s="64"/>
      <c r="F936" s="65"/>
      <c r="G936" s="62"/>
      <c r="H936" s="66"/>
      <c r="I936" s="67"/>
      <c r="J936" s="67"/>
      <c r="K936" s="34" t="s">
        <v>65</v>
      </c>
      <c r="L936" s="74">
        <v>936</v>
      </c>
      <c r="M9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36" s="69"/>
      <c r="O936" s="76" t="s">
        <v>2239</v>
      </c>
      <c r="P936" s="76">
        <v>43045.465312499997</v>
      </c>
      <c r="Q936" s="76" t="s">
        <v>2558</v>
      </c>
      <c r="R936" s="77" t="s">
        <v>3033</v>
      </c>
      <c r="S936" s="76" t="s">
        <v>3219</v>
      </c>
      <c r="T936" s="76" t="s">
        <v>3276</v>
      </c>
      <c r="U936" s="76">
        <v>43045.465312499997</v>
      </c>
      <c r="V936" s="77" t="s">
        <v>4210</v>
      </c>
      <c r="W936" s="76"/>
      <c r="X936" s="76"/>
      <c r="Y936" s="80" t="s">
        <v>6210</v>
      </c>
      <c r="Z936" s="76"/>
    </row>
    <row r="937" spans="1:26" x14ac:dyDescent="0.25">
      <c r="A937" s="61" t="s">
        <v>918</v>
      </c>
      <c r="B937" s="61" t="s">
        <v>2019</v>
      </c>
      <c r="C937" s="62"/>
      <c r="D937" s="63"/>
      <c r="E937" s="64"/>
      <c r="F937" s="65"/>
      <c r="G937" s="62"/>
      <c r="H937" s="66"/>
      <c r="I937" s="67"/>
      <c r="J937" s="67"/>
      <c r="K937" s="34" t="s">
        <v>65</v>
      </c>
      <c r="L937" s="74">
        <v>937</v>
      </c>
      <c r="M9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37" s="69"/>
      <c r="O937" s="76" t="s">
        <v>2239</v>
      </c>
      <c r="P937" s="76">
        <v>43045.465312499997</v>
      </c>
      <c r="Q937" s="76" t="s">
        <v>2558</v>
      </c>
      <c r="R937" s="77" t="s">
        <v>3033</v>
      </c>
      <c r="S937" s="76" t="s">
        <v>3219</v>
      </c>
      <c r="T937" s="76" t="s">
        <v>3276</v>
      </c>
      <c r="U937" s="76">
        <v>43045.465312499997</v>
      </c>
      <c r="V937" s="77" t="s">
        <v>4210</v>
      </c>
      <c r="W937" s="76"/>
      <c r="X937" s="76"/>
      <c r="Y937" s="80" t="s">
        <v>6210</v>
      </c>
      <c r="Z937" s="76"/>
    </row>
    <row r="938" spans="1:26" x14ac:dyDescent="0.25">
      <c r="A938" s="61" t="s">
        <v>918</v>
      </c>
      <c r="B938" s="61" t="s">
        <v>1328</v>
      </c>
      <c r="C938" s="62"/>
      <c r="D938" s="63"/>
      <c r="E938" s="64"/>
      <c r="F938" s="65"/>
      <c r="G938" s="62"/>
      <c r="H938" s="66"/>
      <c r="I938" s="67"/>
      <c r="J938" s="67"/>
      <c r="K938" s="34" t="s">
        <v>65</v>
      </c>
      <c r="L938" s="74">
        <v>938</v>
      </c>
      <c r="M9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38" s="69"/>
      <c r="O938" s="76" t="s">
        <v>2239</v>
      </c>
      <c r="P938" s="76">
        <v>43045.465312499997</v>
      </c>
      <c r="Q938" s="76" t="s">
        <v>2558</v>
      </c>
      <c r="R938" s="77" t="s">
        <v>3033</v>
      </c>
      <c r="S938" s="76" t="s">
        <v>3219</v>
      </c>
      <c r="T938" s="76" t="s">
        <v>3276</v>
      </c>
      <c r="U938" s="76">
        <v>43045.465312499997</v>
      </c>
      <c r="V938" s="77" t="s">
        <v>4210</v>
      </c>
      <c r="W938" s="76"/>
      <c r="X938" s="76"/>
      <c r="Y938" s="80" t="s">
        <v>6210</v>
      </c>
      <c r="Z938" s="76"/>
    </row>
    <row r="939" spans="1:26" x14ac:dyDescent="0.25">
      <c r="A939" s="61" t="s">
        <v>919</v>
      </c>
      <c r="B939" s="61" t="s">
        <v>1998</v>
      </c>
      <c r="C939" s="62"/>
      <c r="D939" s="63"/>
      <c r="E939" s="64"/>
      <c r="F939" s="65"/>
      <c r="G939" s="62"/>
      <c r="H939" s="66"/>
      <c r="I939" s="67"/>
      <c r="J939" s="67"/>
      <c r="K939" s="34" t="s">
        <v>65</v>
      </c>
      <c r="L939" s="74">
        <v>939</v>
      </c>
      <c r="M9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39" s="69"/>
      <c r="O939" s="76" t="s">
        <v>2239</v>
      </c>
      <c r="P939" s="76">
        <v>43045.46533564815</v>
      </c>
      <c r="Q939" s="76" t="s">
        <v>2261</v>
      </c>
      <c r="R939" s="76"/>
      <c r="S939" s="76"/>
      <c r="T939" s="76"/>
      <c r="U939" s="76">
        <v>43045.46533564815</v>
      </c>
      <c r="V939" s="77" t="s">
        <v>4211</v>
      </c>
      <c r="W939" s="76"/>
      <c r="X939" s="76"/>
      <c r="Y939" s="80" t="s">
        <v>6211</v>
      </c>
      <c r="Z939" s="76"/>
    </row>
    <row r="940" spans="1:26" x14ac:dyDescent="0.25">
      <c r="A940" s="61" t="s">
        <v>920</v>
      </c>
      <c r="B940" s="61" t="s">
        <v>2094</v>
      </c>
      <c r="C940" s="62"/>
      <c r="D940" s="63"/>
      <c r="E940" s="64"/>
      <c r="F940" s="65"/>
      <c r="G940" s="62"/>
      <c r="H940" s="66"/>
      <c r="I940" s="67"/>
      <c r="J940" s="67"/>
      <c r="K940" s="34" t="s">
        <v>65</v>
      </c>
      <c r="L940" s="74">
        <v>940</v>
      </c>
      <c r="M9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40" s="69"/>
      <c r="O940" s="76" t="s">
        <v>2239</v>
      </c>
      <c r="P940" s="76">
        <v>43045.465416666666</v>
      </c>
      <c r="Q940" s="76" t="s">
        <v>2451</v>
      </c>
      <c r="R940" s="76"/>
      <c r="S940" s="76"/>
      <c r="T940" s="76" t="s">
        <v>3313</v>
      </c>
      <c r="U940" s="76">
        <v>43045.465416666666</v>
      </c>
      <c r="V940" s="77" t="s">
        <v>4212</v>
      </c>
      <c r="W940" s="76"/>
      <c r="X940" s="76"/>
      <c r="Y940" s="80" t="s">
        <v>6212</v>
      </c>
      <c r="Z940" s="76"/>
    </row>
    <row r="941" spans="1:26" x14ac:dyDescent="0.25">
      <c r="A941" s="61" t="s">
        <v>921</v>
      </c>
      <c r="B941" s="61" t="s">
        <v>2033</v>
      </c>
      <c r="C941" s="62"/>
      <c r="D941" s="63"/>
      <c r="E941" s="64"/>
      <c r="F941" s="65"/>
      <c r="G941" s="62"/>
      <c r="H941" s="66"/>
      <c r="I941" s="67"/>
      <c r="J941" s="67"/>
      <c r="K941" s="34" t="s">
        <v>65</v>
      </c>
      <c r="L941" s="74">
        <v>941</v>
      </c>
      <c r="M9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41" s="69"/>
      <c r="O941" s="76" t="s">
        <v>2239</v>
      </c>
      <c r="P941" s="76">
        <v>43045.465474537035</v>
      </c>
      <c r="Q941" s="76" t="s">
        <v>2316</v>
      </c>
      <c r="R941" s="76"/>
      <c r="S941" s="76"/>
      <c r="T941" s="76" t="s">
        <v>3261</v>
      </c>
      <c r="U941" s="76">
        <v>43045.465474537035</v>
      </c>
      <c r="V941" s="77" t="s">
        <v>4213</v>
      </c>
      <c r="W941" s="76"/>
      <c r="X941" s="76"/>
      <c r="Y941" s="80" t="s">
        <v>6213</v>
      </c>
      <c r="Z941" s="76"/>
    </row>
    <row r="942" spans="1:26" x14ac:dyDescent="0.25">
      <c r="A942" s="61" t="s">
        <v>922</v>
      </c>
      <c r="B942" s="61" t="s">
        <v>1991</v>
      </c>
      <c r="C942" s="62"/>
      <c r="D942" s="63"/>
      <c r="E942" s="64"/>
      <c r="F942" s="65"/>
      <c r="G942" s="62"/>
      <c r="H942" s="66"/>
      <c r="I942" s="67"/>
      <c r="J942" s="67"/>
      <c r="K942" s="34" t="s">
        <v>65</v>
      </c>
      <c r="L942" s="74">
        <v>942</v>
      </c>
      <c r="M9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42" s="69"/>
      <c r="O942" s="76" t="s">
        <v>2239</v>
      </c>
      <c r="P942" s="76">
        <v>43045.465567129628</v>
      </c>
      <c r="Q942" s="76" t="s">
        <v>2249</v>
      </c>
      <c r="R942" s="77" t="s">
        <v>3020</v>
      </c>
      <c r="S942" s="76" t="s">
        <v>3213</v>
      </c>
      <c r="T942" s="76" t="s">
        <v>3261</v>
      </c>
      <c r="U942" s="76">
        <v>43045.465567129628</v>
      </c>
      <c r="V942" s="77" t="s">
        <v>4214</v>
      </c>
      <c r="W942" s="76"/>
      <c r="X942" s="76"/>
      <c r="Y942" s="80" t="s">
        <v>6214</v>
      </c>
      <c r="Z942" s="76"/>
    </row>
    <row r="943" spans="1:26" x14ac:dyDescent="0.25">
      <c r="A943" s="61" t="s">
        <v>923</v>
      </c>
      <c r="B943" s="61" t="s">
        <v>1991</v>
      </c>
      <c r="C943" s="62"/>
      <c r="D943" s="63"/>
      <c r="E943" s="64"/>
      <c r="F943" s="65"/>
      <c r="G943" s="62"/>
      <c r="H943" s="66"/>
      <c r="I943" s="67"/>
      <c r="J943" s="67"/>
      <c r="K943" s="34" t="s">
        <v>65</v>
      </c>
      <c r="L943" s="74">
        <v>943</v>
      </c>
      <c r="M9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43" s="69"/>
      <c r="O943" s="76" t="s">
        <v>2239</v>
      </c>
      <c r="P943" s="76">
        <v>43045.46570601852</v>
      </c>
      <c r="Q943" s="76" t="s">
        <v>2249</v>
      </c>
      <c r="R943" s="77" t="s">
        <v>3020</v>
      </c>
      <c r="S943" s="76" t="s">
        <v>3213</v>
      </c>
      <c r="T943" s="76" t="s">
        <v>3261</v>
      </c>
      <c r="U943" s="76">
        <v>43045.46570601852</v>
      </c>
      <c r="V943" s="77" t="s">
        <v>4215</v>
      </c>
      <c r="W943" s="76"/>
      <c r="X943" s="76"/>
      <c r="Y943" s="80" t="s">
        <v>6215</v>
      </c>
      <c r="Z943" s="76"/>
    </row>
    <row r="944" spans="1:26" x14ac:dyDescent="0.25">
      <c r="A944" s="61" t="s">
        <v>924</v>
      </c>
      <c r="B944" s="61" t="s">
        <v>1991</v>
      </c>
      <c r="C944" s="62"/>
      <c r="D944" s="63"/>
      <c r="E944" s="64"/>
      <c r="F944" s="65"/>
      <c r="G944" s="62"/>
      <c r="H944" s="66"/>
      <c r="I944" s="67"/>
      <c r="J944" s="67"/>
      <c r="K944" s="34" t="s">
        <v>65</v>
      </c>
      <c r="L944" s="74">
        <v>944</v>
      </c>
      <c r="M9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44" s="69"/>
      <c r="O944" s="76" t="s">
        <v>2239</v>
      </c>
      <c r="P944" s="76">
        <v>43045.465949074074</v>
      </c>
      <c r="Q944" s="76" t="s">
        <v>2251</v>
      </c>
      <c r="R944" s="77" t="s">
        <v>3022</v>
      </c>
      <c r="S944" s="76" t="s">
        <v>3213</v>
      </c>
      <c r="T944" s="76" t="s">
        <v>3261</v>
      </c>
      <c r="U944" s="76">
        <v>43045.465949074074</v>
      </c>
      <c r="V944" s="77" t="s">
        <v>4216</v>
      </c>
      <c r="W944" s="76"/>
      <c r="X944" s="76"/>
      <c r="Y944" s="80" t="s">
        <v>6216</v>
      </c>
      <c r="Z944" s="76"/>
    </row>
    <row r="945" spans="1:26" x14ac:dyDescent="0.25">
      <c r="A945" s="61" t="s">
        <v>925</v>
      </c>
      <c r="B945" s="61" t="s">
        <v>2032</v>
      </c>
      <c r="C945" s="62"/>
      <c r="D945" s="63"/>
      <c r="E945" s="64"/>
      <c r="F945" s="65"/>
      <c r="G945" s="62"/>
      <c r="H945" s="66"/>
      <c r="I945" s="67"/>
      <c r="J945" s="67"/>
      <c r="K945" s="34" t="s">
        <v>65</v>
      </c>
      <c r="L945" s="74">
        <v>945</v>
      </c>
      <c r="M9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45" s="69"/>
      <c r="O945" s="76" t="s">
        <v>2239</v>
      </c>
      <c r="P945" s="76">
        <v>43045.464143518519</v>
      </c>
      <c r="Q945" s="76" t="s">
        <v>2560</v>
      </c>
      <c r="R945" s="76"/>
      <c r="S945" s="76"/>
      <c r="T945" s="76" t="s">
        <v>3336</v>
      </c>
      <c r="U945" s="76">
        <v>43045.464143518519</v>
      </c>
      <c r="V945" s="77" t="s">
        <v>4217</v>
      </c>
      <c r="W945" s="76"/>
      <c r="X945" s="76"/>
      <c r="Y945" s="80" t="s">
        <v>6217</v>
      </c>
      <c r="Z945" s="76"/>
    </row>
    <row r="946" spans="1:26" x14ac:dyDescent="0.25">
      <c r="A946" s="61" t="s">
        <v>926</v>
      </c>
      <c r="B946" s="61" t="s">
        <v>925</v>
      </c>
      <c r="C946" s="62"/>
      <c r="D946" s="63"/>
      <c r="E946" s="64"/>
      <c r="F946" s="65"/>
      <c r="G946" s="62"/>
      <c r="H946" s="66"/>
      <c r="I946" s="67"/>
      <c r="J946" s="67"/>
      <c r="K946" s="34" t="s">
        <v>65</v>
      </c>
      <c r="L946" s="74">
        <v>946</v>
      </c>
      <c r="M9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46" s="69"/>
      <c r="O946" s="76" t="s">
        <v>2239</v>
      </c>
      <c r="P946" s="76">
        <v>43045.466041666667</v>
      </c>
      <c r="Q946" s="76" t="s">
        <v>2561</v>
      </c>
      <c r="R946" s="76"/>
      <c r="S946" s="76"/>
      <c r="T946" s="76" t="s">
        <v>3336</v>
      </c>
      <c r="U946" s="76">
        <v>43045.466041666667</v>
      </c>
      <c r="V946" s="77" t="s">
        <v>4218</v>
      </c>
      <c r="W946" s="76"/>
      <c r="X946" s="76"/>
      <c r="Y946" s="80" t="s">
        <v>6218</v>
      </c>
      <c r="Z946" s="76"/>
    </row>
    <row r="947" spans="1:26" x14ac:dyDescent="0.25">
      <c r="A947" s="61" t="s">
        <v>926</v>
      </c>
      <c r="B947" s="61" t="s">
        <v>2032</v>
      </c>
      <c r="C947" s="62"/>
      <c r="D947" s="63"/>
      <c r="E947" s="64"/>
      <c r="F947" s="65"/>
      <c r="G947" s="62"/>
      <c r="H947" s="66"/>
      <c r="I947" s="67"/>
      <c r="J947" s="67"/>
      <c r="K947" s="34" t="s">
        <v>65</v>
      </c>
      <c r="L947" s="74">
        <v>947</v>
      </c>
      <c r="M9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47" s="69"/>
      <c r="O947" s="76" t="s">
        <v>2239</v>
      </c>
      <c r="P947" s="76">
        <v>43045.466041666667</v>
      </c>
      <c r="Q947" s="76" t="s">
        <v>2561</v>
      </c>
      <c r="R947" s="76"/>
      <c r="S947" s="76"/>
      <c r="T947" s="76" t="s">
        <v>3336</v>
      </c>
      <c r="U947" s="76">
        <v>43045.466041666667</v>
      </c>
      <c r="V947" s="77" t="s">
        <v>4218</v>
      </c>
      <c r="W947" s="76"/>
      <c r="X947" s="76"/>
      <c r="Y947" s="80" t="s">
        <v>6218</v>
      </c>
      <c r="Z947" s="76"/>
    </row>
    <row r="948" spans="1:26" x14ac:dyDescent="0.25">
      <c r="A948" s="61" t="s">
        <v>927</v>
      </c>
      <c r="B948" s="61" t="s">
        <v>2032</v>
      </c>
      <c r="C948" s="62"/>
      <c r="D948" s="63"/>
      <c r="E948" s="64"/>
      <c r="F948" s="65"/>
      <c r="G948" s="62"/>
      <c r="H948" s="66"/>
      <c r="I948" s="67"/>
      <c r="J948" s="67"/>
      <c r="K948" s="34" t="s">
        <v>65</v>
      </c>
      <c r="L948" s="74">
        <v>948</v>
      </c>
      <c r="M9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48" s="69"/>
      <c r="O948" s="76" t="s">
        <v>2239</v>
      </c>
      <c r="P948" s="76">
        <v>43045.46607638889</v>
      </c>
      <c r="Q948" s="76" t="s">
        <v>2562</v>
      </c>
      <c r="R948" s="76"/>
      <c r="S948" s="76"/>
      <c r="T948" s="76" t="s">
        <v>3261</v>
      </c>
      <c r="U948" s="76">
        <v>43045.46607638889</v>
      </c>
      <c r="V948" s="77" t="s">
        <v>4219</v>
      </c>
      <c r="W948" s="76"/>
      <c r="X948" s="76"/>
      <c r="Y948" s="80" t="s">
        <v>6219</v>
      </c>
      <c r="Z948" s="76"/>
    </row>
    <row r="949" spans="1:26" x14ac:dyDescent="0.25">
      <c r="A949" s="61" t="s">
        <v>928</v>
      </c>
      <c r="B949" s="61" t="s">
        <v>1998</v>
      </c>
      <c r="C949" s="62"/>
      <c r="D949" s="63"/>
      <c r="E949" s="64"/>
      <c r="F949" s="65"/>
      <c r="G949" s="62"/>
      <c r="H949" s="66"/>
      <c r="I949" s="67"/>
      <c r="J949" s="67"/>
      <c r="K949" s="34" t="s">
        <v>65</v>
      </c>
      <c r="L949" s="74">
        <v>949</v>
      </c>
      <c r="M9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49" s="69"/>
      <c r="O949" s="76" t="s">
        <v>2239</v>
      </c>
      <c r="P949" s="76">
        <v>43045.466134259259</v>
      </c>
      <c r="Q949" s="76" t="s">
        <v>2261</v>
      </c>
      <c r="R949" s="76"/>
      <c r="S949" s="76"/>
      <c r="T949" s="76"/>
      <c r="U949" s="76">
        <v>43045.466134259259</v>
      </c>
      <c r="V949" s="77" t="s">
        <v>4220</v>
      </c>
      <c r="W949" s="76"/>
      <c r="X949" s="76"/>
      <c r="Y949" s="80" t="s">
        <v>6220</v>
      </c>
      <c r="Z949" s="76"/>
    </row>
    <row r="950" spans="1:26" x14ac:dyDescent="0.25">
      <c r="A950" s="61" t="s">
        <v>929</v>
      </c>
      <c r="B950" s="61" t="s">
        <v>2019</v>
      </c>
      <c r="C950" s="62"/>
      <c r="D950" s="63"/>
      <c r="E950" s="64"/>
      <c r="F950" s="65"/>
      <c r="G950" s="62"/>
      <c r="H950" s="66"/>
      <c r="I950" s="67"/>
      <c r="J950" s="67"/>
      <c r="K950" s="34" t="s">
        <v>65</v>
      </c>
      <c r="L950" s="74">
        <v>950</v>
      </c>
      <c r="M9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50" s="69"/>
      <c r="O950" s="76" t="s">
        <v>2239</v>
      </c>
      <c r="P950" s="76">
        <v>43045.466192129628</v>
      </c>
      <c r="Q950" s="76" t="s">
        <v>2289</v>
      </c>
      <c r="R950" s="77" t="s">
        <v>3033</v>
      </c>
      <c r="S950" s="76" t="s">
        <v>3219</v>
      </c>
      <c r="T950" s="76" t="s">
        <v>3276</v>
      </c>
      <c r="U950" s="76">
        <v>43045.466192129628</v>
      </c>
      <c r="V950" s="77" t="s">
        <v>4221</v>
      </c>
      <c r="W950" s="76"/>
      <c r="X950" s="76"/>
      <c r="Y950" s="80" t="s">
        <v>6221</v>
      </c>
      <c r="Z950" s="76"/>
    </row>
    <row r="951" spans="1:26" x14ac:dyDescent="0.25">
      <c r="A951" s="61" t="s">
        <v>930</v>
      </c>
      <c r="B951" s="61" t="s">
        <v>930</v>
      </c>
      <c r="C951" s="62"/>
      <c r="D951" s="63"/>
      <c r="E951" s="64"/>
      <c r="F951" s="65"/>
      <c r="G951" s="62"/>
      <c r="H951" s="66"/>
      <c r="I951" s="67"/>
      <c r="J951" s="67"/>
      <c r="K951" s="34" t="s">
        <v>65</v>
      </c>
      <c r="L951" s="74">
        <v>951</v>
      </c>
      <c r="M9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51" s="69"/>
      <c r="O951" s="76" t="s">
        <v>177</v>
      </c>
      <c r="P951" s="76">
        <v>43045.466203703705</v>
      </c>
      <c r="Q951" s="76" t="s">
        <v>2563</v>
      </c>
      <c r="R951" s="77" t="s">
        <v>3109</v>
      </c>
      <c r="S951" s="76" t="s">
        <v>3220</v>
      </c>
      <c r="T951" s="76" t="s">
        <v>3337</v>
      </c>
      <c r="U951" s="76">
        <v>43045.466203703705</v>
      </c>
      <c r="V951" s="77" t="s">
        <v>4222</v>
      </c>
      <c r="W951" s="76"/>
      <c r="X951" s="76"/>
      <c r="Y951" s="80" t="s">
        <v>6222</v>
      </c>
      <c r="Z951" s="76"/>
    </row>
    <row r="952" spans="1:26" x14ac:dyDescent="0.25">
      <c r="A952" s="61" t="s">
        <v>931</v>
      </c>
      <c r="B952" s="61" t="s">
        <v>2133</v>
      </c>
      <c r="C952" s="62"/>
      <c r="D952" s="63"/>
      <c r="E952" s="64"/>
      <c r="F952" s="65"/>
      <c r="G952" s="62"/>
      <c r="H952" s="66"/>
      <c r="I952" s="67"/>
      <c r="J952" s="67"/>
      <c r="K952" s="34" t="s">
        <v>65</v>
      </c>
      <c r="L952" s="74">
        <v>952</v>
      </c>
      <c r="M9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52" s="69"/>
      <c r="O952" s="76" t="s">
        <v>2239</v>
      </c>
      <c r="P952" s="76">
        <v>43045.466273148151</v>
      </c>
      <c r="Q952" s="76" t="s">
        <v>2564</v>
      </c>
      <c r="R952" s="76"/>
      <c r="S952" s="76"/>
      <c r="T952" s="76" t="s">
        <v>3261</v>
      </c>
      <c r="U952" s="76">
        <v>43045.466273148151</v>
      </c>
      <c r="V952" s="77" t="s">
        <v>4223</v>
      </c>
      <c r="W952" s="76"/>
      <c r="X952" s="76"/>
      <c r="Y952" s="80" t="s">
        <v>6223</v>
      </c>
      <c r="Z952" s="76"/>
    </row>
    <row r="953" spans="1:26" x14ac:dyDescent="0.25">
      <c r="A953" s="61" t="s">
        <v>932</v>
      </c>
      <c r="B953" s="61" t="s">
        <v>2000</v>
      </c>
      <c r="C953" s="62"/>
      <c r="D953" s="63"/>
      <c r="E953" s="64"/>
      <c r="F953" s="65"/>
      <c r="G953" s="62"/>
      <c r="H953" s="66"/>
      <c r="I953" s="67"/>
      <c r="J953" s="67"/>
      <c r="K953" s="34" t="s">
        <v>65</v>
      </c>
      <c r="L953" s="74">
        <v>953</v>
      </c>
      <c r="M9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53" s="69"/>
      <c r="O953" s="76" t="s">
        <v>2239</v>
      </c>
      <c r="P953" s="76">
        <v>43045.466331018521</v>
      </c>
      <c r="Q953" s="76" t="s">
        <v>2263</v>
      </c>
      <c r="R953" s="76"/>
      <c r="S953" s="76"/>
      <c r="T953" s="76"/>
      <c r="U953" s="76">
        <v>43045.466331018521</v>
      </c>
      <c r="V953" s="77" t="s">
        <v>4224</v>
      </c>
      <c r="W953" s="76"/>
      <c r="X953" s="76"/>
      <c r="Y953" s="80" t="s">
        <v>6224</v>
      </c>
      <c r="Z953" s="76"/>
    </row>
    <row r="954" spans="1:26" x14ac:dyDescent="0.25">
      <c r="A954" s="61" t="s">
        <v>933</v>
      </c>
      <c r="B954" s="61" t="s">
        <v>2019</v>
      </c>
      <c r="C954" s="62"/>
      <c r="D954" s="63"/>
      <c r="E954" s="64"/>
      <c r="F954" s="65"/>
      <c r="G954" s="62"/>
      <c r="H954" s="66"/>
      <c r="I954" s="67"/>
      <c r="J954" s="67"/>
      <c r="K954" s="34" t="s">
        <v>65</v>
      </c>
      <c r="L954" s="74">
        <v>954</v>
      </c>
      <c r="M9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54" s="69"/>
      <c r="O954" s="76" t="s">
        <v>2239</v>
      </c>
      <c r="P954" s="76">
        <v>43045.466527777775</v>
      </c>
      <c r="Q954" s="76" t="s">
        <v>2289</v>
      </c>
      <c r="R954" s="77" t="s">
        <v>3033</v>
      </c>
      <c r="S954" s="76" t="s">
        <v>3219</v>
      </c>
      <c r="T954" s="76" t="s">
        <v>3276</v>
      </c>
      <c r="U954" s="76">
        <v>43045.466527777775</v>
      </c>
      <c r="V954" s="77" t="s">
        <v>4225</v>
      </c>
      <c r="W954" s="76"/>
      <c r="X954" s="76"/>
      <c r="Y954" s="80" t="s">
        <v>6225</v>
      </c>
      <c r="Z954" s="76"/>
    </row>
    <row r="955" spans="1:26" x14ac:dyDescent="0.25">
      <c r="A955" s="61" t="s">
        <v>934</v>
      </c>
      <c r="B955" s="61" t="s">
        <v>1012</v>
      </c>
      <c r="C955" s="62"/>
      <c r="D955" s="63"/>
      <c r="E955" s="64"/>
      <c r="F955" s="65"/>
      <c r="G955" s="62"/>
      <c r="H955" s="66"/>
      <c r="I955" s="67"/>
      <c r="J955" s="67"/>
      <c r="K955" s="34" t="s">
        <v>65</v>
      </c>
      <c r="L955" s="74">
        <v>955</v>
      </c>
      <c r="M9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55" s="69"/>
      <c r="O955" s="76" t="s">
        <v>2239</v>
      </c>
      <c r="P955" s="76">
        <v>43045.466539351852</v>
      </c>
      <c r="Q955" s="76" t="s">
        <v>2528</v>
      </c>
      <c r="R955" s="76"/>
      <c r="S955" s="76"/>
      <c r="T955" s="76" t="s">
        <v>3329</v>
      </c>
      <c r="U955" s="76">
        <v>43045.466539351852</v>
      </c>
      <c r="V955" s="77" t="s">
        <v>4226</v>
      </c>
      <c r="W955" s="76"/>
      <c r="X955" s="76"/>
      <c r="Y955" s="80" t="s">
        <v>6226</v>
      </c>
      <c r="Z955" s="76"/>
    </row>
    <row r="956" spans="1:26" x14ac:dyDescent="0.25">
      <c r="A956" s="61" t="s">
        <v>935</v>
      </c>
      <c r="B956" s="61" t="s">
        <v>2012</v>
      </c>
      <c r="C956" s="62"/>
      <c r="D956" s="63"/>
      <c r="E956" s="64"/>
      <c r="F956" s="65"/>
      <c r="G956" s="62"/>
      <c r="H956" s="66"/>
      <c r="I956" s="67"/>
      <c r="J956" s="67"/>
      <c r="K956" s="34" t="s">
        <v>65</v>
      </c>
      <c r="L956" s="74">
        <v>956</v>
      </c>
      <c r="M9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56" s="69"/>
      <c r="O956" s="76" t="s">
        <v>2239</v>
      </c>
      <c r="P956" s="76">
        <v>43045.466736111113</v>
      </c>
      <c r="Q956" s="76" t="s">
        <v>2282</v>
      </c>
      <c r="R956" s="76"/>
      <c r="S956" s="76"/>
      <c r="T956" s="76"/>
      <c r="U956" s="76">
        <v>43045.466736111113</v>
      </c>
      <c r="V956" s="77" t="s">
        <v>4227</v>
      </c>
      <c r="W956" s="76"/>
      <c r="X956" s="76"/>
      <c r="Y956" s="80" t="s">
        <v>6227</v>
      </c>
      <c r="Z956" s="76"/>
    </row>
    <row r="957" spans="1:26" x14ac:dyDescent="0.25">
      <c r="A957" s="61" t="s">
        <v>936</v>
      </c>
      <c r="B957" s="61" t="s">
        <v>2134</v>
      </c>
      <c r="C957" s="62"/>
      <c r="D957" s="63"/>
      <c r="E957" s="64"/>
      <c r="F957" s="65"/>
      <c r="G957" s="62"/>
      <c r="H957" s="66"/>
      <c r="I957" s="67"/>
      <c r="J957" s="67"/>
      <c r="K957" s="34" t="s">
        <v>65</v>
      </c>
      <c r="L957" s="74">
        <v>957</v>
      </c>
      <c r="M9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57" s="69"/>
      <c r="O957" s="76" t="s">
        <v>2239</v>
      </c>
      <c r="P957" s="76">
        <v>43045.466793981483</v>
      </c>
      <c r="Q957" s="76" t="s">
        <v>2565</v>
      </c>
      <c r="R957" s="76"/>
      <c r="S957" s="76"/>
      <c r="T957" s="76" t="s">
        <v>3261</v>
      </c>
      <c r="U957" s="76">
        <v>43045.466793981483</v>
      </c>
      <c r="V957" s="77" t="s">
        <v>4228</v>
      </c>
      <c r="W957" s="76"/>
      <c r="X957" s="76"/>
      <c r="Y957" s="80" t="s">
        <v>6228</v>
      </c>
      <c r="Z957" s="76"/>
    </row>
    <row r="958" spans="1:26" x14ac:dyDescent="0.25">
      <c r="A958" s="61" t="s">
        <v>937</v>
      </c>
      <c r="B958" s="61" t="s">
        <v>2135</v>
      </c>
      <c r="C958" s="62"/>
      <c r="D958" s="63"/>
      <c r="E958" s="64"/>
      <c r="F958" s="65"/>
      <c r="G958" s="62"/>
      <c r="H958" s="66"/>
      <c r="I958" s="67"/>
      <c r="J958" s="67"/>
      <c r="K958" s="34" t="s">
        <v>65</v>
      </c>
      <c r="L958" s="74">
        <v>958</v>
      </c>
      <c r="M9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58" s="69"/>
      <c r="O958" s="76" t="s">
        <v>2239</v>
      </c>
      <c r="P958" s="76">
        <v>43045.466805555552</v>
      </c>
      <c r="Q958" s="76" t="s">
        <v>2566</v>
      </c>
      <c r="R958" s="76"/>
      <c r="S958" s="76"/>
      <c r="T958" s="76"/>
      <c r="U958" s="76">
        <v>43045.466805555552</v>
      </c>
      <c r="V958" s="77" t="s">
        <v>4229</v>
      </c>
      <c r="W958" s="76"/>
      <c r="X958" s="76"/>
      <c r="Y958" s="80" t="s">
        <v>6229</v>
      </c>
      <c r="Z958" s="76"/>
    </row>
    <row r="959" spans="1:26" x14ac:dyDescent="0.25">
      <c r="A959" s="61" t="s">
        <v>937</v>
      </c>
      <c r="B959" s="61" t="s">
        <v>2136</v>
      </c>
      <c r="C959" s="62"/>
      <c r="D959" s="63"/>
      <c r="E959" s="64"/>
      <c r="F959" s="65"/>
      <c r="G959" s="62"/>
      <c r="H959" s="66"/>
      <c r="I959" s="67"/>
      <c r="J959" s="67"/>
      <c r="K959" s="34" t="s">
        <v>65</v>
      </c>
      <c r="L959" s="74">
        <v>959</v>
      </c>
      <c r="M9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59" s="69"/>
      <c r="O959" s="76" t="s">
        <v>2239</v>
      </c>
      <c r="P959" s="76">
        <v>43045.466805555552</v>
      </c>
      <c r="Q959" s="76" t="s">
        <v>2566</v>
      </c>
      <c r="R959" s="76"/>
      <c r="S959" s="76"/>
      <c r="T959" s="76"/>
      <c r="U959" s="76">
        <v>43045.466805555552</v>
      </c>
      <c r="V959" s="77" t="s">
        <v>4229</v>
      </c>
      <c r="W959" s="76"/>
      <c r="X959" s="76"/>
      <c r="Y959" s="80" t="s">
        <v>6229</v>
      </c>
      <c r="Z959" s="76"/>
    </row>
    <row r="960" spans="1:26" x14ac:dyDescent="0.25">
      <c r="A960" s="61" t="s">
        <v>938</v>
      </c>
      <c r="B960" s="61" t="s">
        <v>1991</v>
      </c>
      <c r="C960" s="62"/>
      <c r="D960" s="63"/>
      <c r="E960" s="64"/>
      <c r="F960" s="65"/>
      <c r="G960" s="62"/>
      <c r="H960" s="66"/>
      <c r="I960" s="67"/>
      <c r="J960" s="67"/>
      <c r="K960" s="34" t="s">
        <v>65</v>
      </c>
      <c r="L960" s="74">
        <v>960</v>
      </c>
      <c r="M9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60" s="69"/>
      <c r="O960" s="76" t="s">
        <v>2239</v>
      </c>
      <c r="P960" s="76">
        <v>43045.466828703706</v>
      </c>
      <c r="Q960" s="76" t="s">
        <v>2249</v>
      </c>
      <c r="R960" s="77" t="s">
        <v>3020</v>
      </c>
      <c r="S960" s="76" t="s">
        <v>3213</v>
      </c>
      <c r="T960" s="76" t="s">
        <v>3261</v>
      </c>
      <c r="U960" s="76">
        <v>43045.466828703706</v>
      </c>
      <c r="V960" s="77" t="s">
        <v>4230</v>
      </c>
      <c r="W960" s="76"/>
      <c r="X960" s="76"/>
      <c r="Y960" s="80" t="s">
        <v>6230</v>
      </c>
      <c r="Z960" s="76"/>
    </row>
    <row r="961" spans="1:26" x14ac:dyDescent="0.25">
      <c r="A961" s="61" t="s">
        <v>939</v>
      </c>
      <c r="B961" s="61" t="s">
        <v>2093</v>
      </c>
      <c r="C961" s="62"/>
      <c r="D961" s="63"/>
      <c r="E961" s="64"/>
      <c r="F961" s="65"/>
      <c r="G961" s="62"/>
      <c r="H961" s="66"/>
      <c r="I961" s="67"/>
      <c r="J961" s="67"/>
      <c r="K961" s="34" t="s">
        <v>65</v>
      </c>
      <c r="L961" s="74">
        <v>961</v>
      </c>
      <c r="M9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61" s="69"/>
      <c r="O961" s="76" t="s">
        <v>2239</v>
      </c>
      <c r="P961" s="76">
        <v>43045.466851851852</v>
      </c>
      <c r="Q961" s="76" t="s">
        <v>2567</v>
      </c>
      <c r="R961" s="76"/>
      <c r="S961" s="76"/>
      <c r="T961" s="76" t="s">
        <v>3261</v>
      </c>
      <c r="U961" s="76">
        <v>43045.466851851852</v>
      </c>
      <c r="V961" s="77" t="s">
        <v>4231</v>
      </c>
      <c r="W961" s="76"/>
      <c r="X961" s="76"/>
      <c r="Y961" s="80" t="s">
        <v>6231</v>
      </c>
      <c r="Z961" s="76"/>
    </row>
    <row r="962" spans="1:26" x14ac:dyDescent="0.25">
      <c r="A962" s="61" t="s">
        <v>939</v>
      </c>
      <c r="B962" s="61" t="s">
        <v>2137</v>
      </c>
      <c r="C962" s="62"/>
      <c r="D962" s="63"/>
      <c r="E962" s="64"/>
      <c r="F962" s="65"/>
      <c r="G962" s="62"/>
      <c r="H962" s="66"/>
      <c r="I962" s="67"/>
      <c r="J962" s="67"/>
      <c r="K962" s="34" t="s">
        <v>65</v>
      </c>
      <c r="L962" s="74">
        <v>962</v>
      </c>
      <c r="M9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62" s="69"/>
      <c r="O962" s="76" t="s">
        <v>2239</v>
      </c>
      <c r="P962" s="76">
        <v>43045.466851851852</v>
      </c>
      <c r="Q962" s="76" t="s">
        <v>2567</v>
      </c>
      <c r="R962" s="76"/>
      <c r="S962" s="76"/>
      <c r="T962" s="76" t="s">
        <v>3261</v>
      </c>
      <c r="U962" s="76">
        <v>43045.466851851852</v>
      </c>
      <c r="V962" s="77" t="s">
        <v>4231</v>
      </c>
      <c r="W962" s="76"/>
      <c r="X962" s="76"/>
      <c r="Y962" s="80" t="s">
        <v>6231</v>
      </c>
      <c r="Z962" s="76"/>
    </row>
    <row r="963" spans="1:26" x14ac:dyDescent="0.25">
      <c r="A963" s="61" t="s">
        <v>940</v>
      </c>
      <c r="B963" s="61" t="s">
        <v>1987</v>
      </c>
      <c r="C963" s="62"/>
      <c r="D963" s="63"/>
      <c r="E963" s="64"/>
      <c r="F963" s="65"/>
      <c r="G963" s="62"/>
      <c r="H963" s="66"/>
      <c r="I963" s="67"/>
      <c r="J963" s="67"/>
      <c r="K963" s="34" t="s">
        <v>65</v>
      </c>
      <c r="L963" s="74">
        <v>963</v>
      </c>
      <c r="M9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63" s="69"/>
      <c r="O963" s="76" t="s">
        <v>2239</v>
      </c>
      <c r="P963" s="76">
        <v>43045.466874999998</v>
      </c>
      <c r="Q963" s="76" t="s">
        <v>2384</v>
      </c>
      <c r="R963" s="77" t="s">
        <v>3056</v>
      </c>
      <c r="S963" s="76" t="s">
        <v>3215</v>
      </c>
      <c r="T963" s="76" t="s">
        <v>3261</v>
      </c>
      <c r="U963" s="76">
        <v>43045.466874999998</v>
      </c>
      <c r="V963" s="77" t="s">
        <v>4232</v>
      </c>
      <c r="W963" s="76"/>
      <c r="X963" s="76"/>
      <c r="Y963" s="80" t="s">
        <v>6232</v>
      </c>
      <c r="Z963" s="76"/>
    </row>
    <row r="964" spans="1:26" x14ac:dyDescent="0.25">
      <c r="A964" s="61" t="s">
        <v>941</v>
      </c>
      <c r="B964" s="61" t="s">
        <v>1995</v>
      </c>
      <c r="C964" s="62"/>
      <c r="D964" s="63"/>
      <c r="E964" s="64"/>
      <c r="F964" s="65"/>
      <c r="G964" s="62"/>
      <c r="H964" s="66"/>
      <c r="I964" s="67"/>
      <c r="J964" s="67"/>
      <c r="K964" s="34" t="s">
        <v>65</v>
      </c>
      <c r="L964" s="74">
        <v>964</v>
      </c>
      <c r="M9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64" s="69"/>
      <c r="O964" s="76" t="s">
        <v>2240</v>
      </c>
      <c r="P964" s="76">
        <v>43045.466909722221</v>
      </c>
      <c r="Q964" s="76" t="s">
        <v>2568</v>
      </c>
      <c r="R964" s="76"/>
      <c r="S964" s="76"/>
      <c r="T964" s="76" t="s">
        <v>3261</v>
      </c>
      <c r="U964" s="76">
        <v>43045.466909722221</v>
      </c>
      <c r="V964" s="77" t="s">
        <v>4233</v>
      </c>
      <c r="W964" s="76"/>
      <c r="X964" s="76"/>
      <c r="Y964" s="80" t="s">
        <v>6233</v>
      </c>
      <c r="Z964" s="76"/>
    </row>
    <row r="965" spans="1:26" x14ac:dyDescent="0.25">
      <c r="A965" s="61" t="s">
        <v>942</v>
      </c>
      <c r="B965" s="61" t="s">
        <v>2026</v>
      </c>
      <c r="C965" s="62"/>
      <c r="D965" s="63"/>
      <c r="E965" s="64"/>
      <c r="F965" s="65"/>
      <c r="G965" s="62"/>
      <c r="H965" s="66"/>
      <c r="I965" s="67"/>
      <c r="J965" s="67"/>
      <c r="K965" s="34" t="s">
        <v>65</v>
      </c>
      <c r="L965" s="74">
        <v>965</v>
      </c>
      <c r="M9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65" s="69"/>
      <c r="O965" s="76" t="s">
        <v>2239</v>
      </c>
      <c r="P965" s="76">
        <v>43045.436932870369</v>
      </c>
      <c r="Q965" s="76" t="s">
        <v>2569</v>
      </c>
      <c r="R965" s="77" t="s">
        <v>3071</v>
      </c>
      <c r="S965" s="76" t="s">
        <v>3212</v>
      </c>
      <c r="T965" s="76" t="s">
        <v>3261</v>
      </c>
      <c r="U965" s="76">
        <v>43045.436932870369</v>
      </c>
      <c r="V965" s="77" t="s">
        <v>4234</v>
      </c>
      <c r="W965" s="76"/>
      <c r="X965" s="76"/>
      <c r="Y965" s="80" t="s">
        <v>6234</v>
      </c>
      <c r="Z965" s="76"/>
    </row>
    <row r="966" spans="1:26" x14ac:dyDescent="0.25">
      <c r="A966" s="61" t="s">
        <v>943</v>
      </c>
      <c r="B966" s="61" t="s">
        <v>942</v>
      </c>
      <c r="C966" s="62"/>
      <c r="D966" s="63"/>
      <c r="E966" s="64"/>
      <c r="F966" s="65"/>
      <c r="G966" s="62"/>
      <c r="H966" s="66"/>
      <c r="I966" s="67"/>
      <c r="J966" s="67"/>
      <c r="K966" s="34" t="s">
        <v>65</v>
      </c>
      <c r="L966" s="74">
        <v>966</v>
      </c>
      <c r="M9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66" s="69"/>
      <c r="O966" s="76" t="s">
        <v>2239</v>
      </c>
      <c r="P966" s="76">
        <v>43045.466909722221</v>
      </c>
      <c r="Q966" s="76" t="s">
        <v>2570</v>
      </c>
      <c r="R966" s="77" t="s">
        <v>3071</v>
      </c>
      <c r="S966" s="76" t="s">
        <v>3212</v>
      </c>
      <c r="T966" s="76" t="s">
        <v>3261</v>
      </c>
      <c r="U966" s="76">
        <v>43045.466909722221</v>
      </c>
      <c r="V966" s="77" t="s">
        <v>4235</v>
      </c>
      <c r="W966" s="76"/>
      <c r="X966" s="76"/>
      <c r="Y966" s="80" t="s">
        <v>6235</v>
      </c>
      <c r="Z966" s="76"/>
    </row>
    <row r="967" spans="1:26" x14ac:dyDescent="0.25">
      <c r="A967" s="61" t="s">
        <v>943</v>
      </c>
      <c r="B967" s="61" t="s">
        <v>2026</v>
      </c>
      <c r="C967" s="62"/>
      <c r="D967" s="63"/>
      <c r="E967" s="64"/>
      <c r="F967" s="65"/>
      <c r="G967" s="62"/>
      <c r="H967" s="66"/>
      <c r="I967" s="67"/>
      <c r="J967" s="67"/>
      <c r="K967" s="34" t="s">
        <v>65</v>
      </c>
      <c r="L967" s="74">
        <v>967</v>
      </c>
      <c r="M9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67" s="69"/>
      <c r="O967" s="76" t="s">
        <v>2239</v>
      </c>
      <c r="P967" s="76">
        <v>43045.466909722221</v>
      </c>
      <c r="Q967" s="76" t="s">
        <v>2570</v>
      </c>
      <c r="R967" s="77" t="s">
        <v>3071</v>
      </c>
      <c r="S967" s="76" t="s">
        <v>3212</v>
      </c>
      <c r="T967" s="76" t="s">
        <v>3261</v>
      </c>
      <c r="U967" s="76">
        <v>43045.466909722221</v>
      </c>
      <c r="V967" s="77" t="s">
        <v>4235</v>
      </c>
      <c r="W967" s="76"/>
      <c r="X967" s="76"/>
      <c r="Y967" s="80" t="s">
        <v>6235</v>
      </c>
      <c r="Z967" s="76"/>
    </row>
    <row r="968" spans="1:26" x14ac:dyDescent="0.25">
      <c r="A968" s="61" t="s">
        <v>944</v>
      </c>
      <c r="B968" s="61" t="s">
        <v>2126</v>
      </c>
      <c r="C968" s="62"/>
      <c r="D968" s="63"/>
      <c r="E968" s="64"/>
      <c r="F968" s="65"/>
      <c r="G968" s="62"/>
      <c r="H968" s="66"/>
      <c r="I968" s="67"/>
      <c r="J968" s="67"/>
      <c r="K968" s="34" t="s">
        <v>65</v>
      </c>
      <c r="L968" s="74">
        <v>968</v>
      </c>
      <c r="M9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68" s="69"/>
      <c r="O968" s="76" t="s">
        <v>2239</v>
      </c>
      <c r="P968" s="76">
        <v>43045.466921296298</v>
      </c>
      <c r="Q968" s="76" t="s">
        <v>2571</v>
      </c>
      <c r="R968" s="77" t="s">
        <v>3110</v>
      </c>
      <c r="S968" s="76" t="s">
        <v>3218</v>
      </c>
      <c r="T968" s="76" t="s">
        <v>3261</v>
      </c>
      <c r="U968" s="76">
        <v>43045.466921296298</v>
      </c>
      <c r="V968" s="77" t="s">
        <v>4236</v>
      </c>
      <c r="W968" s="76"/>
      <c r="X968" s="76"/>
      <c r="Y968" s="80" t="s">
        <v>6236</v>
      </c>
      <c r="Z968" s="76"/>
    </row>
    <row r="969" spans="1:26" x14ac:dyDescent="0.25">
      <c r="A969" s="61" t="s">
        <v>944</v>
      </c>
      <c r="B969" s="61" t="s">
        <v>2138</v>
      </c>
      <c r="C969" s="62"/>
      <c r="D969" s="63"/>
      <c r="E969" s="64"/>
      <c r="F969" s="65"/>
      <c r="G969" s="62"/>
      <c r="H969" s="66"/>
      <c r="I969" s="67"/>
      <c r="J969" s="67"/>
      <c r="K969" s="34" t="s">
        <v>65</v>
      </c>
      <c r="L969" s="74">
        <v>969</v>
      </c>
      <c r="M9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69" s="69"/>
      <c r="O969" s="76" t="s">
        <v>2239</v>
      </c>
      <c r="P969" s="76">
        <v>43045.466921296298</v>
      </c>
      <c r="Q969" s="76" t="s">
        <v>2571</v>
      </c>
      <c r="R969" s="77" t="s">
        <v>3110</v>
      </c>
      <c r="S969" s="76" t="s">
        <v>3218</v>
      </c>
      <c r="T969" s="76" t="s">
        <v>3261</v>
      </c>
      <c r="U969" s="76">
        <v>43045.466921296298</v>
      </c>
      <c r="V969" s="77" t="s">
        <v>4236</v>
      </c>
      <c r="W969" s="76"/>
      <c r="X969" s="76"/>
      <c r="Y969" s="80" t="s">
        <v>6236</v>
      </c>
      <c r="Z969" s="76"/>
    </row>
    <row r="970" spans="1:26" x14ac:dyDescent="0.25">
      <c r="A970" s="61" t="s">
        <v>944</v>
      </c>
      <c r="B970" s="61" t="s">
        <v>2093</v>
      </c>
      <c r="C970" s="62"/>
      <c r="D970" s="63"/>
      <c r="E970" s="64"/>
      <c r="F970" s="65"/>
      <c r="G970" s="62"/>
      <c r="H970" s="66"/>
      <c r="I970" s="67"/>
      <c r="J970" s="67"/>
      <c r="K970" s="34" t="s">
        <v>65</v>
      </c>
      <c r="L970" s="74">
        <v>970</v>
      </c>
      <c r="M9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70" s="69"/>
      <c r="O970" s="76" t="s">
        <v>2239</v>
      </c>
      <c r="P970" s="76">
        <v>43045.466921296298</v>
      </c>
      <c r="Q970" s="76" t="s">
        <v>2571</v>
      </c>
      <c r="R970" s="77" t="s">
        <v>3110</v>
      </c>
      <c r="S970" s="76" t="s">
        <v>3218</v>
      </c>
      <c r="T970" s="76" t="s">
        <v>3261</v>
      </c>
      <c r="U970" s="76">
        <v>43045.466921296298</v>
      </c>
      <c r="V970" s="77" t="s">
        <v>4236</v>
      </c>
      <c r="W970" s="76"/>
      <c r="X970" s="76"/>
      <c r="Y970" s="80" t="s">
        <v>6236</v>
      </c>
      <c r="Z970" s="76"/>
    </row>
    <row r="971" spans="1:26" x14ac:dyDescent="0.25">
      <c r="A971" s="61" t="s">
        <v>944</v>
      </c>
      <c r="B971" s="61" t="s">
        <v>1014</v>
      </c>
      <c r="C971" s="62"/>
      <c r="D971" s="63"/>
      <c r="E971" s="64"/>
      <c r="F971" s="65"/>
      <c r="G971" s="62"/>
      <c r="H971" s="66"/>
      <c r="I971" s="67"/>
      <c r="J971" s="67"/>
      <c r="K971" s="34" t="s">
        <v>65</v>
      </c>
      <c r="L971" s="74">
        <v>971</v>
      </c>
      <c r="M9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71" s="69"/>
      <c r="O971" s="76" t="s">
        <v>2239</v>
      </c>
      <c r="P971" s="76">
        <v>43045.466921296298</v>
      </c>
      <c r="Q971" s="76" t="s">
        <v>2571</v>
      </c>
      <c r="R971" s="77" t="s">
        <v>3110</v>
      </c>
      <c r="S971" s="76" t="s">
        <v>3218</v>
      </c>
      <c r="T971" s="76" t="s">
        <v>3261</v>
      </c>
      <c r="U971" s="76">
        <v>43045.466921296298</v>
      </c>
      <c r="V971" s="77" t="s">
        <v>4236</v>
      </c>
      <c r="W971" s="76"/>
      <c r="X971" s="76"/>
      <c r="Y971" s="80" t="s">
        <v>6236</v>
      </c>
      <c r="Z971" s="76"/>
    </row>
    <row r="972" spans="1:26" x14ac:dyDescent="0.25">
      <c r="A972" s="61" t="s">
        <v>945</v>
      </c>
      <c r="B972" s="61" t="s">
        <v>1991</v>
      </c>
      <c r="C972" s="62"/>
      <c r="D972" s="63"/>
      <c r="E972" s="64"/>
      <c r="F972" s="65"/>
      <c r="G972" s="62"/>
      <c r="H972" s="66"/>
      <c r="I972" s="67"/>
      <c r="J972" s="67"/>
      <c r="K972" s="34" t="s">
        <v>65</v>
      </c>
      <c r="L972" s="74">
        <v>972</v>
      </c>
      <c r="M9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72" s="69"/>
      <c r="O972" s="76" t="s">
        <v>2239</v>
      </c>
      <c r="P972" s="76">
        <v>43045.466932870368</v>
      </c>
      <c r="Q972" s="76" t="s">
        <v>2249</v>
      </c>
      <c r="R972" s="77" t="s">
        <v>3020</v>
      </c>
      <c r="S972" s="76" t="s">
        <v>3213</v>
      </c>
      <c r="T972" s="76" t="s">
        <v>3261</v>
      </c>
      <c r="U972" s="76">
        <v>43045.466932870368</v>
      </c>
      <c r="V972" s="77" t="s">
        <v>4237</v>
      </c>
      <c r="W972" s="76"/>
      <c r="X972" s="76"/>
      <c r="Y972" s="80" t="s">
        <v>6237</v>
      </c>
      <c r="Z972" s="76"/>
    </row>
    <row r="973" spans="1:26" x14ac:dyDescent="0.25">
      <c r="A973" s="61" t="s">
        <v>946</v>
      </c>
      <c r="B973" s="61" t="s">
        <v>1991</v>
      </c>
      <c r="C973" s="62"/>
      <c r="D973" s="63"/>
      <c r="E973" s="64"/>
      <c r="F973" s="65"/>
      <c r="G973" s="62"/>
      <c r="H973" s="66"/>
      <c r="I973" s="67"/>
      <c r="J973" s="67"/>
      <c r="K973" s="34" t="s">
        <v>65</v>
      </c>
      <c r="L973" s="74">
        <v>973</v>
      </c>
      <c r="M9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73" s="69"/>
      <c r="O973" s="76" t="s">
        <v>2239</v>
      </c>
      <c r="P973" s="76">
        <v>43045.467060185183</v>
      </c>
      <c r="Q973" s="76" t="s">
        <v>2251</v>
      </c>
      <c r="R973" s="77" t="s">
        <v>3022</v>
      </c>
      <c r="S973" s="76" t="s">
        <v>3213</v>
      </c>
      <c r="T973" s="76" t="s">
        <v>3261</v>
      </c>
      <c r="U973" s="76">
        <v>43045.467060185183</v>
      </c>
      <c r="V973" s="77" t="s">
        <v>4238</v>
      </c>
      <c r="W973" s="76"/>
      <c r="X973" s="76"/>
      <c r="Y973" s="80" t="s">
        <v>6238</v>
      </c>
      <c r="Z973" s="76"/>
    </row>
    <row r="974" spans="1:26" x14ac:dyDescent="0.25">
      <c r="A974" s="61" t="s">
        <v>947</v>
      </c>
      <c r="B974" s="61" t="s">
        <v>1987</v>
      </c>
      <c r="C974" s="62"/>
      <c r="D974" s="63"/>
      <c r="E974" s="64"/>
      <c r="F974" s="65"/>
      <c r="G974" s="62"/>
      <c r="H974" s="66"/>
      <c r="I974" s="67"/>
      <c r="J974" s="67"/>
      <c r="K974" s="34" t="s">
        <v>65</v>
      </c>
      <c r="L974" s="74">
        <v>974</v>
      </c>
      <c r="M9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74" s="69"/>
      <c r="O974" s="76" t="s">
        <v>2239</v>
      </c>
      <c r="P974" s="76">
        <v>43045.466481481482</v>
      </c>
      <c r="Q974" s="76" t="s">
        <v>2467</v>
      </c>
      <c r="R974" s="76"/>
      <c r="S974" s="76"/>
      <c r="T974" s="76" t="s">
        <v>3261</v>
      </c>
      <c r="U974" s="76">
        <v>43045.466481481482</v>
      </c>
      <c r="V974" s="77" t="s">
        <v>4239</v>
      </c>
      <c r="W974" s="76"/>
      <c r="X974" s="76"/>
      <c r="Y974" s="80" t="s">
        <v>6239</v>
      </c>
      <c r="Z974" s="76"/>
    </row>
    <row r="975" spans="1:26" x14ac:dyDescent="0.25">
      <c r="A975" s="61" t="s">
        <v>947</v>
      </c>
      <c r="B975" s="61" t="s">
        <v>1987</v>
      </c>
      <c r="C975" s="62"/>
      <c r="D975" s="63"/>
      <c r="E975" s="64"/>
      <c r="F975" s="65"/>
      <c r="G975" s="62"/>
      <c r="H975" s="66"/>
      <c r="I975" s="67"/>
      <c r="J975" s="67"/>
      <c r="K975" s="34" t="s">
        <v>65</v>
      </c>
      <c r="L975" s="74">
        <v>975</v>
      </c>
      <c r="M9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75" s="69"/>
      <c r="O975" s="76" t="s">
        <v>2239</v>
      </c>
      <c r="P975" s="76">
        <v>43045.467129629629</v>
      </c>
      <c r="Q975" s="76" t="s">
        <v>2258</v>
      </c>
      <c r="R975" s="76"/>
      <c r="S975" s="76"/>
      <c r="T975" s="76" t="s">
        <v>3261</v>
      </c>
      <c r="U975" s="76">
        <v>43045.467129629629</v>
      </c>
      <c r="V975" s="77" t="s">
        <v>4240</v>
      </c>
      <c r="W975" s="76"/>
      <c r="X975" s="76"/>
      <c r="Y975" s="80" t="s">
        <v>6240</v>
      </c>
      <c r="Z975" s="76"/>
    </row>
    <row r="976" spans="1:26" x14ac:dyDescent="0.25">
      <c r="A976" s="61" t="s">
        <v>948</v>
      </c>
      <c r="B976" s="61" t="s">
        <v>1987</v>
      </c>
      <c r="C976" s="62"/>
      <c r="D976" s="63"/>
      <c r="E976" s="64"/>
      <c r="F976" s="65"/>
      <c r="G976" s="62"/>
      <c r="H976" s="66"/>
      <c r="I976" s="67"/>
      <c r="J976" s="67"/>
      <c r="K976" s="34" t="s">
        <v>65</v>
      </c>
      <c r="L976" s="74">
        <v>976</v>
      </c>
      <c r="M9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76" s="69"/>
      <c r="O976" s="76" t="s">
        <v>2239</v>
      </c>
      <c r="P976" s="76">
        <v>43045.467291666668</v>
      </c>
      <c r="Q976" s="76" t="s">
        <v>2258</v>
      </c>
      <c r="R976" s="76"/>
      <c r="S976" s="76"/>
      <c r="T976" s="76" t="s">
        <v>3261</v>
      </c>
      <c r="U976" s="76">
        <v>43045.467291666668</v>
      </c>
      <c r="V976" s="77" t="s">
        <v>4241</v>
      </c>
      <c r="W976" s="76"/>
      <c r="X976" s="76"/>
      <c r="Y976" s="80" t="s">
        <v>6241</v>
      </c>
      <c r="Z976" s="76"/>
    </row>
    <row r="977" spans="1:26" x14ac:dyDescent="0.25">
      <c r="A977" s="61" t="s">
        <v>949</v>
      </c>
      <c r="B977" s="61" t="s">
        <v>1991</v>
      </c>
      <c r="C977" s="62"/>
      <c r="D977" s="63"/>
      <c r="E977" s="64"/>
      <c r="F977" s="65"/>
      <c r="G977" s="62"/>
      <c r="H977" s="66"/>
      <c r="I977" s="67"/>
      <c r="J977" s="67"/>
      <c r="K977" s="34" t="s">
        <v>65</v>
      </c>
      <c r="L977" s="74">
        <v>977</v>
      </c>
      <c r="M9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77" s="69"/>
      <c r="O977" s="76" t="s">
        <v>2239</v>
      </c>
      <c r="P977" s="76">
        <v>43045.467372685183</v>
      </c>
      <c r="Q977" s="76" t="s">
        <v>2251</v>
      </c>
      <c r="R977" s="77" t="s">
        <v>3022</v>
      </c>
      <c r="S977" s="76" t="s">
        <v>3213</v>
      </c>
      <c r="T977" s="76" t="s">
        <v>3261</v>
      </c>
      <c r="U977" s="76">
        <v>43045.467372685183</v>
      </c>
      <c r="V977" s="77" t="s">
        <v>4242</v>
      </c>
      <c r="W977" s="76"/>
      <c r="X977" s="76"/>
      <c r="Y977" s="80" t="s">
        <v>6242</v>
      </c>
      <c r="Z977" s="76"/>
    </row>
    <row r="978" spans="1:26" x14ac:dyDescent="0.25">
      <c r="A978" s="61" t="s">
        <v>950</v>
      </c>
      <c r="B978" s="61" t="s">
        <v>2019</v>
      </c>
      <c r="C978" s="62"/>
      <c r="D978" s="63"/>
      <c r="E978" s="64"/>
      <c r="F978" s="65"/>
      <c r="G978" s="62"/>
      <c r="H978" s="66"/>
      <c r="I978" s="67"/>
      <c r="J978" s="67"/>
      <c r="K978" s="34" t="s">
        <v>65</v>
      </c>
      <c r="L978" s="74">
        <v>978</v>
      </c>
      <c r="M9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78" s="69"/>
      <c r="O978" s="76" t="s">
        <v>2239</v>
      </c>
      <c r="P978" s="76">
        <v>43045.467407407406</v>
      </c>
      <c r="Q978" s="76" t="s">
        <v>2289</v>
      </c>
      <c r="R978" s="77" t="s">
        <v>3033</v>
      </c>
      <c r="S978" s="76" t="s">
        <v>3219</v>
      </c>
      <c r="T978" s="76" t="s">
        <v>3276</v>
      </c>
      <c r="U978" s="76">
        <v>43045.467407407406</v>
      </c>
      <c r="V978" s="77" t="s">
        <v>4243</v>
      </c>
      <c r="W978" s="76"/>
      <c r="X978" s="76"/>
      <c r="Y978" s="80" t="s">
        <v>6243</v>
      </c>
      <c r="Z978" s="76"/>
    </row>
    <row r="979" spans="1:26" x14ac:dyDescent="0.25">
      <c r="A979" s="61" t="s">
        <v>951</v>
      </c>
      <c r="B979" s="61" t="s">
        <v>1993</v>
      </c>
      <c r="C979" s="62"/>
      <c r="D979" s="63"/>
      <c r="E979" s="64"/>
      <c r="F979" s="65"/>
      <c r="G979" s="62"/>
      <c r="H979" s="66"/>
      <c r="I979" s="67"/>
      <c r="J979" s="67"/>
      <c r="K979" s="34" t="s">
        <v>65</v>
      </c>
      <c r="L979" s="74">
        <v>979</v>
      </c>
      <c r="M9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79" s="69"/>
      <c r="O979" s="76" t="s">
        <v>2239</v>
      </c>
      <c r="P979" s="76">
        <v>43045.467430555553</v>
      </c>
      <c r="Q979" s="76" t="s">
        <v>2256</v>
      </c>
      <c r="R979" s="76"/>
      <c r="S979" s="76"/>
      <c r="T979" s="76" t="s">
        <v>3268</v>
      </c>
      <c r="U979" s="76">
        <v>43045.467430555553</v>
      </c>
      <c r="V979" s="77" t="s">
        <v>4244</v>
      </c>
      <c r="W979" s="76"/>
      <c r="X979" s="76"/>
      <c r="Y979" s="80" t="s">
        <v>6244</v>
      </c>
      <c r="Z979" s="76"/>
    </row>
    <row r="980" spans="1:26" x14ac:dyDescent="0.25">
      <c r="A980" s="61" t="s">
        <v>952</v>
      </c>
      <c r="B980" s="61" t="s">
        <v>1995</v>
      </c>
      <c r="C980" s="62"/>
      <c r="D980" s="63"/>
      <c r="E980" s="64"/>
      <c r="F980" s="65"/>
      <c r="G980" s="62"/>
      <c r="H980" s="66"/>
      <c r="I980" s="67"/>
      <c r="J980" s="67"/>
      <c r="K980" s="34" t="s">
        <v>65</v>
      </c>
      <c r="L980" s="74">
        <v>980</v>
      </c>
      <c r="M9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80" s="69"/>
      <c r="O980" s="76" t="s">
        <v>2239</v>
      </c>
      <c r="P980" s="76">
        <v>43045.467442129629</v>
      </c>
      <c r="Q980" s="76" t="s">
        <v>2572</v>
      </c>
      <c r="R980" s="76"/>
      <c r="S980" s="76"/>
      <c r="T980" s="76"/>
      <c r="U980" s="76">
        <v>43045.467442129629</v>
      </c>
      <c r="V980" s="77" t="s">
        <v>4245</v>
      </c>
      <c r="W980" s="76"/>
      <c r="X980" s="76"/>
      <c r="Y980" s="80" t="s">
        <v>6245</v>
      </c>
      <c r="Z980" s="76"/>
    </row>
    <row r="981" spans="1:26" x14ac:dyDescent="0.25">
      <c r="A981" s="61" t="s">
        <v>953</v>
      </c>
      <c r="B981" s="61" t="s">
        <v>2033</v>
      </c>
      <c r="C981" s="62"/>
      <c r="D981" s="63"/>
      <c r="E981" s="64"/>
      <c r="F981" s="65"/>
      <c r="G981" s="62"/>
      <c r="H981" s="66"/>
      <c r="I981" s="67"/>
      <c r="J981" s="67"/>
      <c r="K981" s="34" t="s">
        <v>65</v>
      </c>
      <c r="L981" s="74">
        <v>981</v>
      </c>
      <c r="M9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81" s="69"/>
      <c r="O981" s="76" t="s">
        <v>2239</v>
      </c>
      <c r="P981" s="76">
        <v>43045.467569444445</v>
      </c>
      <c r="Q981" s="76" t="s">
        <v>2359</v>
      </c>
      <c r="R981" s="76"/>
      <c r="S981" s="76"/>
      <c r="T981" s="76" t="s">
        <v>3261</v>
      </c>
      <c r="U981" s="76">
        <v>43045.467569444445</v>
      </c>
      <c r="V981" s="77" t="s">
        <v>4246</v>
      </c>
      <c r="W981" s="76"/>
      <c r="X981" s="76"/>
      <c r="Y981" s="80" t="s">
        <v>6246</v>
      </c>
      <c r="Z981" s="76"/>
    </row>
    <row r="982" spans="1:26" x14ac:dyDescent="0.25">
      <c r="A982" s="61" t="s">
        <v>954</v>
      </c>
      <c r="B982" s="61" t="s">
        <v>1988</v>
      </c>
      <c r="C982" s="62"/>
      <c r="D982" s="63"/>
      <c r="E982" s="64"/>
      <c r="F982" s="65"/>
      <c r="G982" s="62"/>
      <c r="H982" s="66"/>
      <c r="I982" s="67"/>
      <c r="J982" s="67"/>
      <c r="K982" s="34" t="s">
        <v>65</v>
      </c>
      <c r="L982" s="74">
        <v>982</v>
      </c>
      <c r="M9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82" s="69"/>
      <c r="O982" s="76" t="s">
        <v>2239</v>
      </c>
      <c r="P982" s="76">
        <v>43045.467581018522</v>
      </c>
      <c r="Q982" s="76" t="s">
        <v>2244</v>
      </c>
      <c r="R982" s="77" t="s">
        <v>3019</v>
      </c>
      <c r="S982" s="76" t="s">
        <v>3212</v>
      </c>
      <c r="T982" s="76" t="s">
        <v>3261</v>
      </c>
      <c r="U982" s="76">
        <v>43045.467581018522</v>
      </c>
      <c r="V982" s="77" t="s">
        <v>4247</v>
      </c>
      <c r="W982" s="76"/>
      <c r="X982" s="76"/>
      <c r="Y982" s="80" t="s">
        <v>6247</v>
      </c>
      <c r="Z982" s="76"/>
    </row>
    <row r="983" spans="1:26" x14ac:dyDescent="0.25">
      <c r="A983" s="61" t="s">
        <v>955</v>
      </c>
      <c r="B983" s="61" t="s">
        <v>1990</v>
      </c>
      <c r="C983" s="62"/>
      <c r="D983" s="63"/>
      <c r="E983" s="64"/>
      <c r="F983" s="65"/>
      <c r="G983" s="62"/>
      <c r="H983" s="66"/>
      <c r="I983" s="67"/>
      <c r="J983" s="67"/>
      <c r="K983" s="34" t="s">
        <v>65</v>
      </c>
      <c r="L983" s="74">
        <v>983</v>
      </c>
      <c r="M9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83" s="69"/>
      <c r="O983" s="76" t="s">
        <v>2239</v>
      </c>
      <c r="P983" s="76">
        <v>43045.46769675926</v>
      </c>
      <c r="Q983" s="76" t="s">
        <v>2248</v>
      </c>
      <c r="R983" s="76"/>
      <c r="S983" s="76"/>
      <c r="T983" s="76" t="s">
        <v>3261</v>
      </c>
      <c r="U983" s="76">
        <v>43045.46769675926</v>
      </c>
      <c r="V983" s="77" t="s">
        <v>4248</v>
      </c>
      <c r="W983" s="76"/>
      <c r="X983" s="76"/>
      <c r="Y983" s="80" t="s">
        <v>6248</v>
      </c>
      <c r="Z983" s="76"/>
    </row>
    <row r="984" spans="1:26" x14ac:dyDescent="0.25">
      <c r="A984" s="61" t="s">
        <v>956</v>
      </c>
      <c r="B984" s="61" t="s">
        <v>1990</v>
      </c>
      <c r="C984" s="62"/>
      <c r="D984" s="63"/>
      <c r="E984" s="64"/>
      <c r="F984" s="65"/>
      <c r="G984" s="62"/>
      <c r="H984" s="66"/>
      <c r="I984" s="67"/>
      <c r="J984" s="67"/>
      <c r="K984" s="34" t="s">
        <v>65</v>
      </c>
      <c r="L984" s="74">
        <v>984</v>
      </c>
      <c r="M9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84" s="69"/>
      <c r="O984" s="76" t="s">
        <v>2239</v>
      </c>
      <c r="P984" s="76">
        <v>43045.46769675926</v>
      </c>
      <c r="Q984" s="76" t="s">
        <v>2248</v>
      </c>
      <c r="R984" s="76"/>
      <c r="S984" s="76"/>
      <c r="T984" s="76" t="s">
        <v>3261</v>
      </c>
      <c r="U984" s="76">
        <v>43045.46769675926</v>
      </c>
      <c r="V984" s="77" t="s">
        <v>4249</v>
      </c>
      <c r="W984" s="76"/>
      <c r="X984" s="76"/>
      <c r="Y984" s="80" t="s">
        <v>6249</v>
      </c>
      <c r="Z984" s="76"/>
    </row>
    <row r="985" spans="1:26" x14ac:dyDescent="0.25">
      <c r="A985" s="61" t="s">
        <v>957</v>
      </c>
      <c r="B985" s="61" t="s">
        <v>1990</v>
      </c>
      <c r="C985" s="62"/>
      <c r="D985" s="63"/>
      <c r="E985" s="64"/>
      <c r="F985" s="65"/>
      <c r="G985" s="62"/>
      <c r="H985" s="66"/>
      <c r="I985" s="67"/>
      <c r="J985" s="67"/>
      <c r="K985" s="34" t="s">
        <v>65</v>
      </c>
      <c r="L985" s="74">
        <v>985</v>
      </c>
      <c r="M9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85" s="69"/>
      <c r="O985" s="76" t="s">
        <v>2239</v>
      </c>
      <c r="P985" s="76">
        <v>43045.46769675926</v>
      </c>
      <c r="Q985" s="76" t="s">
        <v>2248</v>
      </c>
      <c r="R985" s="76"/>
      <c r="S985" s="76"/>
      <c r="T985" s="76" t="s">
        <v>3261</v>
      </c>
      <c r="U985" s="76">
        <v>43045.46769675926</v>
      </c>
      <c r="V985" s="77" t="s">
        <v>4250</v>
      </c>
      <c r="W985" s="76"/>
      <c r="X985" s="76"/>
      <c r="Y985" s="80" t="s">
        <v>6250</v>
      </c>
      <c r="Z985" s="76"/>
    </row>
    <row r="986" spans="1:26" x14ac:dyDescent="0.25">
      <c r="A986" s="61" t="s">
        <v>958</v>
      </c>
      <c r="B986" s="61" t="s">
        <v>1990</v>
      </c>
      <c r="C986" s="62"/>
      <c r="D986" s="63"/>
      <c r="E986" s="64"/>
      <c r="F986" s="65"/>
      <c r="G986" s="62"/>
      <c r="H986" s="66"/>
      <c r="I986" s="67"/>
      <c r="J986" s="67"/>
      <c r="K986" s="34" t="s">
        <v>65</v>
      </c>
      <c r="L986" s="74">
        <v>986</v>
      </c>
      <c r="M9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86" s="69"/>
      <c r="O986" s="76" t="s">
        <v>2239</v>
      </c>
      <c r="P986" s="76">
        <v>43045.46769675926</v>
      </c>
      <c r="Q986" s="76" t="s">
        <v>2248</v>
      </c>
      <c r="R986" s="76"/>
      <c r="S986" s="76"/>
      <c r="T986" s="76" t="s">
        <v>3261</v>
      </c>
      <c r="U986" s="76">
        <v>43045.46769675926</v>
      </c>
      <c r="V986" s="77" t="s">
        <v>4251</v>
      </c>
      <c r="W986" s="76"/>
      <c r="X986" s="76"/>
      <c r="Y986" s="80" t="s">
        <v>6251</v>
      </c>
      <c r="Z986" s="76"/>
    </row>
    <row r="987" spans="1:26" x14ac:dyDescent="0.25">
      <c r="A987" s="61" t="s">
        <v>959</v>
      </c>
      <c r="B987" s="61" t="s">
        <v>1990</v>
      </c>
      <c r="C987" s="62"/>
      <c r="D987" s="63"/>
      <c r="E987" s="64"/>
      <c r="F987" s="65"/>
      <c r="G987" s="62"/>
      <c r="H987" s="66"/>
      <c r="I987" s="67"/>
      <c r="J987" s="67"/>
      <c r="K987" s="34" t="s">
        <v>65</v>
      </c>
      <c r="L987" s="74">
        <v>987</v>
      </c>
      <c r="M9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87" s="69"/>
      <c r="O987" s="76" t="s">
        <v>2239</v>
      </c>
      <c r="P987" s="76">
        <v>43045.46769675926</v>
      </c>
      <c r="Q987" s="76" t="s">
        <v>2248</v>
      </c>
      <c r="R987" s="76"/>
      <c r="S987" s="76"/>
      <c r="T987" s="76" t="s">
        <v>3261</v>
      </c>
      <c r="U987" s="76">
        <v>43045.46769675926</v>
      </c>
      <c r="V987" s="77" t="s">
        <v>4252</v>
      </c>
      <c r="W987" s="76"/>
      <c r="X987" s="76"/>
      <c r="Y987" s="80" t="s">
        <v>6252</v>
      </c>
      <c r="Z987" s="76"/>
    </row>
    <row r="988" spans="1:26" x14ac:dyDescent="0.25">
      <c r="A988" s="61" t="s">
        <v>960</v>
      </c>
      <c r="B988" s="61" t="s">
        <v>1990</v>
      </c>
      <c r="C988" s="62"/>
      <c r="D988" s="63"/>
      <c r="E988" s="64"/>
      <c r="F988" s="65"/>
      <c r="G988" s="62"/>
      <c r="H988" s="66"/>
      <c r="I988" s="67"/>
      <c r="J988" s="67"/>
      <c r="K988" s="34" t="s">
        <v>65</v>
      </c>
      <c r="L988" s="74">
        <v>988</v>
      </c>
      <c r="M9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88" s="69"/>
      <c r="O988" s="76" t="s">
        <v>2239</v>
      </c>
      <c r="P988" s="76">
        <v>43045.46769675926</v>
      </c>
      <c r="Q988" s="76" t="s">
        <v>2248</v>
      </c>
      <c r="R988" s="76"/>
      <c r="S988" s="76"/>
      <c r="T988" s="76" t="s">
        <v>3261</v>
      </c>
      <c r="U988" s="76">
        <v>43045.46769675926</v>
      </c>
      <c r="V988" s="77" t="s">
        <v>4253</v>
      </c>
      <c r="W988" s="76"/>
      <c r="X988" s="76"/>
      <c r="Y988" s="80" t="s">
        <v>6253</v>
      </c>
      <c r="Z988" s="76"/>
    </row>
    <row r="989" spans="1:26" x14ac:dyDescent="0.25">
      <c r="A989" s="61" t="s">
        <v>961</v>
      </c>
      <c r="B989" s="61" t="s">
        <v>2019</v>
      </c>
      <c r="C989" s="62"/>
      <c r="D989" s="63"/>
      <c r="E989" s="64"/>
      <c r="F989" s="65"/>
      <c r="G989" s="62"/>
      <c r="H989" s="66"/>
      <c r="I989" s="67"/>
      <c r="J989" s="67"/>
      <c r="K989" s="34" t="s">
        <v>65</v>
      </c>
      <c r="L989" s="74">
        <v>989</v>
      </c>
      <c r="M9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89" s="69"/>
      <c r="O989" s="76" t="s">
        <v>2239</v>
      </c>
      <c r="P989" s="76">
        <v>43045.467673611114</v>
      </c>
      <c r="Q989" s="76" t="s">
        <v>2289</v>
      </c>
      <c r="R989" s="77" t="s">
        <v>3033</v>
      </c>
      <c r="S989" s="76" t="s">
        <v>3219</v>
      </c>
      <c r="T989" s="76" t="s">
        <v>3276</v>
      </c>
      <c r="U989" s="76">
        <v>43045.467673611114</v>
      </c>
      <c r="V989" s="77" t="s">
        <v>4254</v>
      </c>
      <c r="W989" s="76"/>
      <c r="X989" s="76"/>
      <c r="Y989" s="80" t="s">
        <v>6254</v>
      </c>
      <c r="Z989" s="76"/>
    </row>
    <row r="990" spans="1:26" x14ac:dyDescent="0.25">
      <c r="A990" s="61" t="s">
        <v>961</v>
      </c>
      <c r="B990" s="61" t="s">
        <v>2019</v>
      </c>
      <c r="C990" s="62"/>
      <c r="D990" s="63"/>
      <c r="E990" s="64"/>
      <c r="F990" s="65"/>
      <c r="G990" s="62"/>
      <c r="H990" s="66"/>
      <c r="I990" s="67"/>
      <c r="J990" s="67"/>
      <c r="K990" s="34" t="s">
        <v>65</v>
      </c>
      <c r="L990" s="74">
        <v>990</v>
      </c>
      <c r="M9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90" s="69"/>
      <c r="O990" s="76" t="s">
        <v>2240</v>
      </c>
      <c r="P990" s="76">
        <v>43045.467719907407</v>
      </c>
      <c r="Q990" s="76" t="s">
        <v>2573</v>
      </c>
      <c r="R990" s="77" t="s">
        <v>3033</v>
      </c>
      <c r="S990" s="76" t="s">
        <v>3219</v>
      </c>
      <c r="T990" s="76" t="s">
        <v>3276</v>
      </c>
      <c r="U990" s="76">
        <v>43045.467719907407</v>
      </c>
      <c r="V990" s="77" t="s">
        <v>4255</v>
      </c>
      <c r="W990" s="76"/>
      <c r="X990" s="76"/>
      <c r="Y990" s="80" t="s">
        <v>6255</v>
      </c>
      <c r="Z990" s="80" t="s">
        <v>7428</v>
      </c>
    </row>
    <row r="991" spans="1:26" x14ac:dyDescent="0.25">
      <c r="A991" s="61" t="s">
        <v>962</v>
      </c>
      <c r="B991" s="61" t="s">
        <v>1991</v>
      </c>
      <c r="C991" s="62"/>
      <c r="D991" s="63"/>
      <c r="E991" s="64"/>
      <c r="F991" s="65"/>
      <c r="G991" s="62"/>
      <c r="H991" s="66"/>
      <c r="I991" s="67"/>
      <c r="J991" s="67"/>
      <c r="K991" s="34" t="s">
        <v>65</v>
      </c>
      <c r="L991" s="74">
        <v>991</v>
      </c>
      <c r="M9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91" s="69"/>
      <c r="O991" s="76" t="s">
        <v>2239</v>
      </c>
      <c r="P991" s="76">
        <v>43045.467766203707</v>
      </c>
      <c r="Q991" s="76" t="s">
        <v>2249</v>
      </c>
      <c r="R991" s="77" t="s">
        <v>3020</v>
      </c>
      <c r="S991" s="76" t="s">
        <v>3213</v>
      </c>
      <c r="T991" s="76" t="s">
        <v>3261</v>
      </c>
      <c r="U991" s="76">
        <v>43045.467766203707</v>
      </c>
      <c r="V991" s="77" t="s">
        <v>4256</v>
      </c>
      <c r="W991" s="76"/>
      <c r="X991" s="76"/>
      <c r="Y991" s="80" t="s">
        <v>6256</v>
      </c>
      <c r="Z991" s="76"/>
    </row>
    <row r="992" spans="1:26" x14ac:dyDescent="0.25">
      <c r="A992" s="61" t="s">
        <v>963</v>
      </c>
      <c r="B992" s="61" t="s">
        <v>1830</v>
      </c>
      <c r="C992" s="62"/>
      <c r="D992" s="63"/>
      <c r="E992" s="64"/>
      <c r="F992" s="65"/>
      <c r="G992" s="62"/>
      <c r="H992" s="66"/>
      <c r="I992" s="67"/>
      <c r="J992" s="67"/>
      <c r="K992" s="34" t="s">
        <v>65</v>
      </c>
      <c r="L992" s="74">
        <v>992</v>
      </c>
      <c r="M9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92" s="69"/>
      <c r="O992" s="76" t="s">
        <v>2239</v>
      </c>
      <c r="P992" s="76">
        <v>43045.467835648145</v>
      </c>
      <c r="Q992" s="76" t="s">
        <v>2419</v>
      </c>
      <c r="R992" s="76"/>
      <c r="S992" s="76"/>
      <c r="T992" s="76" t="s">
        <v>3304</v>
      </c>
      <c r="U992" s="76">
        <v>43045.467835648145</v>
      </c>
      <c r="V992" s="77" t="s">
        <v>4257</v>
      </c>
      <c r="W992" s="76"/>
      <c r="X992" s="76"/>
      <c r="Y992" s="80" t="s">
        <v>6257</v>
      </c>
      <c r="Z992" s="76"/>
    </row>
    <row r="993" spans="1:26" x14ac:dyDescent="0.25">
      <c r="A993" s="61" t="s">
        <v>964</v>
      </c>
      <c r="B993" s="61" t="s">
        <v>2094</v>
      </c>
      <c r="C993" s="62"/>
      <c r="D993" s="63"/>
      <c r="E993" s="64"/>
      <c r="F993" s="65"/>
      <c r="G993" s="62"/>
      <c r="H993" s="66"/>
      <c r="I993" s="67"/>
      <c r="J993" s="67"/>
      <c r="K993" s="34" t="s">
        <v>65</v>
      </c>
      <c r="L993" s="74">
        <v>993</v>
      </c>
      <c r="M9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93" s="69"/>
      <c r="O993" s="76" t="s">
        <v>2239</v>
      </c>
      <c r="P993" s="76">
        <v>43045.467847222222</v>
      </c>
      <c r="Q993" s="76" t="s">
        <v>2451</v>
      </c>
      <c r="R993" s="76"/>
      <c r="S993" s="76"/>
      <c r="T993" s="76" t="s">
        <v>3313</v>
      </c>
      <c r="U993" s="76">
        <v>43045.467847222222</v>
      </c>
      <c r="V993" s="77" t="s">
        <v>4258</v>
      </c>
      <c r="W993" s="76"/>
      <c r="X993" s="76"/>
      <c r="Y993" s="80" t="s">
        <v>6258</v>
      </c>
      <c r="Z993" s="76"/>
    </row>
    <row r="994" spans="1:26" x14ac:dyDescent="0.25">
      <c r="A994" s="61" t="s">
        <v>965</v>
      </c>
      <c r="B994" s="61" t="s">
        <v>1995</v>
      </c>
      <c r="C994" s="62"/>
      <c r="D994" s="63"/>
      <c r="E994" s="64"/>
      <c r="F994" s="65"/>
      <c r="G994" s="62"/>
      <c r="H994" s="66"/>
      <c r="I994" s="67"/>
      <c r="J994" s="67"/>
      <c r="K994" s="34" t="s">
        <v>65</v>
      </c>
      <c r="L994" s="74">
        <v>994</v>
      </c>
      <c r="M9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94" s="69"/>
      <c r="O994" s="76" t="s">
        <v>2239</v>
      </c>
      <c r="P994" s="76">
        <v>43045.467905092592</v>
      </c>
      <c r="Q994" s="76" t="s">
        <v>2259</v>
      </c>
      <c r="R994" s="76"/>
      <c r="S994" s="76"/>
      <c r="T994" s="76"/>
      <c r="U994" s="76">
        <v>43045.467905092592</v>
      </c>
      <c r="V994" s="77" t="s">
        <v>4259</v>
      </c>
      <c r="W994" s="76"/>
      <c r="X994" s="76"/>
      <c r="Y994" s="80" t="s">
        <v>6259</v>
      </c>
      <c r="Z994" s="76"/>
    </row>
    <row r="995" spans="1:26" x14ac:dyDescent="0.25">
      <c r="A995" s="61" t="s">
        <v>965</v>
      </c>
      <c r="B995" s="61" t="s">
        <v>1996</v>
      </c>
      <c r="C995" s="62"/>
      <c r="D995" s="63"/>
      <c r="E995" s="64"/>
      <c r="F995" s="65"/>
      <c r="G995" s="62"/>
      <c r="H995" s="66"/>
      <c r="I995" s="67"/>
      <c r="J995" s="67"/>
      <c r="K995" s="34" t="s">
        <v>65</v>
      </c>
      <c r="L995" s="74">
        <v>995</v>
      </c>
      <c r="M9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95" s="69"/>
      <c r="O995" s="76" t="s">
        <v>2239</v>
      </c>
      <c r="P995" s="76">
        <v>43045.467905092592</v>
      </c>
      <c r="Q995" s="76" t="s">
        <v>2259</v>
      </c>
      <c r="R995" s="76"/>
      <c r="S995" s="76"/>
      <c r="T995" s="76"/>
      <c r="U995" s="76">
        <v>43045.467905092592</v>
      </c>
      <c r="V995" s="77" t="s">
        <v>4259</v>
      </c>
      <c r="W995" s="76"/>
      <c r="X995" s="76"/>
      <c r="Y995" s="80" t="s">
        <v>6259</v>
      </c>
      <c r="Z995" s="76"/>
    </row>
    <row r="996" spans="1:26" x14ac:dyDescent="0.25">
      <c r="A996" s="61" t="s">
        <v>966</v>
      </c>
      <c r="B996" s="61" t="s">
        <v>1995</v>
      </c>
      <c r="C996" s="62"/>
      <c r="D996" s="63"/>
      <c r="E996" s="64"/>
      <c r="F996" s="65"/>
      <c r="G996" s="62"/>
      <c r="H996" s="66"/>
      <c r="I996" s="67"/>
      <c r="J996" s="67"/>
      <c r="K996" s="34" t="s">
        <v>65</v>
      </c>
      <c r="L996" s="74">
        <v>996</v>
      </c>
      <c r="M9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96" s="69"/>
      <c r="O996" s="76" t="s">
        <v>2239</v>
      </c>
      <c r="P996" s="76">
        <v>43045.463217592594</v>
      </c>
      <c r="Q996" s="76" t="s">
        <v>2574</v>
      </c>
      <c r="R996" s="77" t="s">
        <v>3111</v>
      </c>
      <c r="S996" s="76" t="s">
        <v>3220</v>
      </c>
      <c r="T996" s="76" t="s">
        <v>3261</v>
      </c>
      <c r="U996" s="76">
        <v>43045.463217592594</v>
      </c>
      <c r="V996" s="77" t="s">
        <v>4260</v>
      </c>
      <c r="W996" s="76"/>
      <c r="X996" s="76"/>
      <c r="Y996" s="80" t="s">
        <v>6260</v>
      </c>
      <c r="Z996" s="80" t="s">
        <v>7433</v>
      </c>
    </row>
    <row r="997" spans="1:26" x14ac:dyDescent="0.25">
      <c r="A997" s="61" t="s">
        <v>966</v>
      </c>
      <c r="B997" s="61" t="s">
        <v>2047</v>
      </c>
      <c r="C997" s="62"/>
      <c r="D997" s="63"/>
      <c r="E997" s="64"/>
      <c r="F997" s="65"/>
      <c r="G997" s="62"/>
      <c r="H997" s="66"/>
      <c r="I997" s="67"/>
      <c r="J997" s="67"/>
      <c r="K997" s="34" t="s">
        <v>65</v>
      </c>
      <c r="L997" s="74">
        <v>997</v>
      </c>
      <c r="M9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97" s="69"/>
      <c r="O997" s="76" t="s">
        <v>2240</v>
      </c>
      <c r="P997" s="76">
        <v>43045.463217592594</v>
      </c>
      <c r="Q997" s="76" t="s">
        <v>2574</v>
      </c>
      <c r="R997" s="77" t="s">
        <v>3111</v>
      </c>
      <c r="S997" s="76" t="s">
        <v>3220</v>
      </c>
      <c r="T997" s="76" t="s">
        <v>3261</v>
      </c>
      <c r="U997" s="76">
        <v>43045.463217592594</v>
      </c>
      <c r="V997" s="77" t="s">
        <v>4260</v>
      </c>
      <c r="W997" s="76"/>
      <c r="X997" s="76"/>
      <c r="Y997" s="80" t="s">
        <v>6260</v>
      </c>
      <c r="Z997" s="80" t="s">
        <v>7433</v>
      </c>
    </row>
    <row r="998" spans="1:26" x14ac:dyDescent="0.25">
      <c r="A998" s="61" t="s">
        <v>966</v>
      </c>
      <c r="B998" s="61" t="s">
        <v>1995</v>
      </c>
      <c r="C998" s="62"/>
      <c r="D998" s="63"/>
      <c r="E998" s="64"/>
      <c r="F998" s="65"/>
      <c r="G998" s="62"/>
      <c r="H998" s="66"/>
      <c r="I998" s="67"/>
      <c r="J998" s="67"/>
      <c r="K998" s="34" t="s">
        <v>65</v>
      </c>
      <c r="L998" s="74">
        <v>998</v>
      </c>
      <c r="M9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98" s="69"/>
      <c r="O998" s="76" t="s">
        <v>2239</v>
      </c>
      <c r="P998" s="76">
        <v>43045.468009259261</v>
      </c>
      <c r="Q998" s="76" t="s">
        <v>2575</v>
      </c>
      <c r="R998" s="77" t="s">
        <v>3112</v>
      </c>
      <c r="S998" s="76" t="s">
        <v>3220</v>
      </c>
      <c r="T998" s="76" t="s">
        <v>3338</v>
      </c>
      <c r="U998" s="76">
        <v>43045.468009259261</v>
      </c>
      <c r="V998" s="77" t="s">
        <v>4261</v>
      </c>
      <c r="W998" s="76"/>
      <c r="X998" s="76"/>
      <c r="Y998" s="80" t="s">
        <v>6261</v>
      </c>
      <c r="Z998" s="80" t="s">
        <v>6260</v>
      </c>
    </row>
    <row r="999" spans="1:26" x14ac:dyDescent="0.25">
      <c r="A999" s="61" t="s">
        <v>966</v>
      </c>
      <c r="B999" s="61" t="s">
        <v>2047</v>
      </c>
      <c r="C999" s="62"/>
      <c r="D999" s="63"/>
      <c r="E999" s="64"/>
      <c r="F999" s="65"/>
      <c r="G999" s="62"/>
      <c r="H999" s="66"/>
      <c r="I999" s="67"/>
      <c r="J999" s="67"/>
      <c r="K999" s="34" t="s">
        <v>65</v>
      </c>
      <c r="L999" s="74">
        <v>999</v>
      </c>
      <c r="M9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999" s="69"/>
      <c r="O999" s="76" t="s">
        <v>2240</v>
      </c>
      <c r="P999" s="76">
        <v>43045.468009259261</v>
      </c>
      <c r="Q999" s="76" t="s">
        <v>2575</v>
      </c>
      <c r="R999" s="77" t="s">
        <v>3112</v>
      </c>
      <c r="S999" s="76" t="s">
        <v>3220</v>
      </c>
      <c r="T999" s="76" t="s">
        <v>3338</v>
      </c>
      <c r="U999" s="76">
        <v>43045.468009259261</v>
      </c>
      <c r="V999" s="77" t="s">
        <v>4261</v>
      </c>
      <c r="W999" s="76"/>
      <c r="X999" s="76"/>
      <c r="Y999" s="80" t="s">
        <v>6261</v>
      </c>
      <c r="Z999" s="80" t="s">
        <v>6260</v>
      </c>
    </row>
    <row r="1000" spans="1:26" x14ac:dyDescent="0.25">
      <c r="A1000" s="61" t="s">
        <v>967</v>
      </c>
      <c r="B1000" s="61" t="s">
        <v>967</v>
      </c>
      <c r="C1000" s="62"/>
      <c r="D1000" s="63"/>
      <c r="E1000" s="64"/>
      <c r="F1000" s="65"/>
      <c r="G1000" s="62"/>
      <c r="H1000" s="66"/>
      <c r="I1000" s="67"/>
      <c r="J1000" s="67"/>
      <c r="K1000" s="34" t="s">
        <v>65</v>
      </c>
      <c r="L1000" s="74">
        <v>1000</v>
      </c>
      <c r="M10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00" s="69"/>
      <c r="O1000" s="76" t="s">
        <v>177</v>
      </c>
      <c r="P1000" s="76">
        <v>43045.468136574076</v>
      </c>
      <c r="Q1000" s="76" t="s">
        <v>2576</v>
      </c>
      <c r="R1000" s="76"/>
      <c r="S1000" s="76"/>
      <c r="T1000" s="76"/>
      <c r="U1000" s="76">
        <v>43045.468136574076</v>
      </c>
      <c r="V1000" s="77" t="s">
        <v>4262</v>
      </c>
      <c r="W1000" s="76"/>
      <c r="X1000" s="76"/>
      <c r="Y1000" s="80" t="s">
        <v>6262</v>
      </c>
      <c r="Z1000" s="76"/>
    </row>
    <row r="1001" spans="1:26" x14ac:dyDescent="0.25">
      <c r="A1001" s="61" t="s">
        <v>968</v>
      </c>
      <c r="B1001" s="61" t="s">
        <v>2139</v>
      </c>
      <c r="C1001" s="62"/>
      <c r="D1001" s="63"/>
      <c r="E1001" s="64"/>
      <c r="F1001" s="65"/>
      <c r="G1001" s="62"/>
      <c r="H1001" s="66"/>
      <c r="I1001" s="67"/>
      <c r="J1001" s="67"/>
      <c r="K1001" s="34" t="s">
        <v>65</v>
      </c>
      <c r="L1001" s="74">
        <v>1001</v>
      </c>
      <c r="M10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01" s="69"/>
      <c r="O1001" s="76" t="s">
        <v>2239</v>
      </c>
      <c r="P1001" s="76">
        <v>43045.468182870369</v>
      </c>
      <c r="Q1001" s="76" t="s">
        <v>2577</v>
      </c>
      <c r="R1001" s="76"/>
      <c r="S1001" s="76"/>
      <c r="T1001" s="76"/>
      <c r="U1001" s="76">
        <v>43045.468182870369</v>
      </c>
      <c r="V1001" s="77" t="s">
        <v>4263</v>
      </c>
      <c r="W1001" s="76"/>
      <c r="X1001" s="76"/>
      <c r="Y1001" s="80" t="s">
        <v>6263</v>
      </c>
      <c r="Z1001" s="76"/>
    </row>
    <row r="1002" spans="1:26" x14ac:dyDescent="0.25">
      <c r="A1002" s="61" t="s">
        <v>968</v>
      </c>
      <c r="B1002" s="61" t="s">
        <v>2032</v>
      </c>
      <c r="C1002" s="62"/>
      <c r="D1002" s="63"/>
      <c r="E1002" s="64"/>
      <c r="F1002" s="65"/>
      <c r="G1002" s="62"/>
      <c r="H1002" s="66"/>
      <c r="I1002" s="67"/>
      <c r="J1002" s="67"/>
      <c r="K1002" s="34" t="s">
        <v>65</v>
      </c>
      <c r="L1002" s="74">
        <v>1002</v>
      </c>
      <c r="M10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02" s="69"/>
      <c r="O1002" s="76" t="s">
        <v>2239</v>
      </c>
      <c r="P1002" s="76">
        <v>43045.468182870369</v>
      </c>
      <c r="Q1002" s="76" t="s">
        <v>2577</v>
      </c>
      <c r="R1002" s="76"/>
      <c r="S1002" s="76"/>
      <c r="T1002" s="76"/>
      <c r="U1002" s="76">
        <v>43045.468182870369</v>
      </c>
      <c r="V1002" s="77" t="s">
        <v>4263</v>
      </c>
      <c r="W1002" s="76"/>
      <c r="X1002" s="76"/>
      <c r="Y1002" s="80" t="s">
        <v>6263</v>
      </c>
      <c r="Z1002" s="76"/>
    </row>
    <row r="1003" spans="1:26" x14ac:dyDescent="0.25">
      <c r="A1003" s="61" t="s">
        <v>969</v>
      </c>
      <c r="B1003" s="61" t="s">
        <v>2065</v>
      </c>
      <c r="C1003" s="62"/>
      <c r="D1003" s="63"/>
      <c r="E1003" s="64"/>
      <c r="F1003" s="65"/>
      <c r="G1003" s="62"/>
      <c r="H1003" s="66"/>
      <c r="I1003" s="67"/>
      <c r="J1003" s="67"/>
      <c r="K1003" s="34" t="s">
        <v>65</v>
      </c>
      <c r="L1003" s="74">
        <v>1003</v>
      </c>
      <c r="M10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03" s="69"/>
      <c r="O1003" s="76" t="s">
        <v>2239</v>
      </c>
      <c r="P1003" s="76">
        <v>43045.468206018515</v>
      </c>
      <c r="Q1003" s="76" t="s">
        <v>2578</v>
      </c>
      <c r="R1003" s="77" t="s">
        <v>3113</v>
      </c>
      <c r="S1003" s="76" t="s">
        <v>3238</v>
      </c>
      <c r="T1003" s="76" t="s">
        <v>3261</v>
      </c>
      <c r="U1003" s="76">
        <v>43045.468206018515</v>
      </c>
      <c r="V1003" s="77" t="s">
        <v>4264</v>
      </c>
      <c r="W1003" s="76"/>
      <c r="X1003" s="76"/>
      <c r="Y1003" s="80" t="s">
        <v>6264</v>
      </c>
      <c r="Z1003" s="76"/>
    </row>
    <row r="1004" spans="1:26" x14ac:dyDescent="0.25">
      <c r="A1004" s="61" t="s">
        <v>969</v>
      </c>
      <c r="B1004" s="61" t="s">
        <v>2137</v>
      </c>
      <c r="C1004" s="62"/>
      <c r="D1004" s="63"/>
      <c r="E1004" s="64"/>
      <c r="F1004" s="65"/>
      <c r="G1004" s="62"/>
      <c r="H1004" s="66"/>
      <c r="I1004" s="67"/>
      <c r="J1004" s="67"/>
      <c r="K1004" s="34" t="s">
        <v>65</v>
      </c>
      <c r="L1004" s="74">
        <v>1004</v>
      </c>
      <c r="M10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04" s="69"/>
      <c r="O1004" s="76" t="s">
        <v>2239</v>
      </c>
      <c r="P1004" s="76">
        <v>43045.468206018515</v>
      </c>
      <c r="Q1004" s="76" t="s">
        <v>2578</v>
      </c>
      <c r="R1004" s="77" t="s">
        <v>3113</v>
      </c>
      <c r="S1004" s="76" t="s">
        <v>3238</v>
      </c>
      <c r="T1004" s="76" t="s">
        <v>3261</v>
      </c>
      <c r="U1004" s="76">
        <v>43045.468206018515</v>
      </c>
      <c r="V1004" s="77" t="s">
        <v>4264</v>
      </c>
      <c r="W1004" s="76"/>
      <c r="X1004" s="76"/>
      <c r="Y1004" s="80" t="s">
        <v>6264</v>
      </c>
      <c r="Z1004" s="76"/>
    </row>
    <row r="1005" spans="1:26" x14ac:dyDescent="0.25">
      <c r="A1005" s="61" t="s">
        <v>970</v>
      </c>
      <c r="B1005" s="61" t="s">
        <v>2055</v>
      </c>
      <c r="C1005" s="62"/>
      <c r="D1005" s="63"/>
      <c r="E1005" s="64"/>
      <c r="F1005" s="65"/>
      <c r="G1005" s="62"/>
      <c r="H1005" s="66"/>
      <c r="I1005" s="67"/>
      <c r="J1005" s="67"/>
      <c r="K1005" s="34" t="s">
        <v>65</v>
      </c>
      <c r="L1005" s="74">
        <v>1005</v>
      </c>
      <c r="M10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05" s="69"/>
      <c r="O1005" s="76" t="s">
        <v>2239</v>
      </c>
      <c r="P1005" s="76">
        <v>43045.468229166669</v>
      </c>
      <c r="Q1005" s="76" t="s">
        <v>2369</v>
      </c>
      <c r="R1005" s="76"/>
      <c r="S1005" s="76"/>
      <c r="T1005" s="76" t="s">
        <v>3261</v>
      </c>
      <c r="U1005" s="76">
        <v>43045.468229166669</v>
      </c>
      <c r="V1005" s="77" t="s">
        <v>4265</v>
      </c>
      <c r="W1005" s="76"/>
      <c r="X1005" s="76"/>
      <c r="Y1005" s="80" t="s">
        <v>6265</v>
      </c>
      <c r="Z1005" s="76"/>
    </row>
    <row r="1006" spans="1:26" x14ac:dyDescent="0.25">
      <c r="A1006" s="61" t="s">
        <v>971</v>
      </c>
      <c r="B1006" s="61" t="s">
        <v>1988</v>
      </c>
      <c r="C1006" s="62"/>
      <c r="D1006" s="63"/>
      <c r="E1006" s="64"/>
      <c r="F1006" s="65"/>
      <c r="G1006" s="62"/>
      <c r="H1006" s="66"/>
      <c r="I1006" s="67"/>
      <c r="J1006" s="67"/>
      <c r="K1006" s="34" t="s">
        <v>65</v>
      </c>
      <c r="L1006" s="74">
        <v>1006</v>
      </c>
      <c r="M10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06" s="69"/>
      <c r="O1006" s="76" t="s">
        <v>2239</v>
      </c>
      <c r="P1006" s="76">
        <v>43045.468344907407</v>
      </c>
      <c r="Q1006" s="76" t="s">
        <v>2244</v>
      </c>
      <c r="R1006" s="77" t="s">
        <v>3019</v>
      </c>
      <c r="S1006" s="76" t="s">
        <v>3212</v>
      </c>
      <c r="T1006" s="76" t="s">
        <v>3261</v>
      </c>
      <c r="U1006" s="76">
        <v>43045.468344907407</v>
      </c>
      <c r="V1006" s="77" t="s">
        <v>4266</v>
      </c>
      <c r="W1006" s="76"/>
      <c r="X1006" s="76"/>
      <c r="Y1006" s="80" t="s">
        <v>6266</v>
      </c>
      <c r="Z1006" s="76"/>
    </row>
    <row r="1007" spans="1:26" x14ac:dyDescent="0.25">
      <c r="A1007" s="61" t="s">
        <v>972</v>
      </c>
      <c r="B1007" s="61" t="s">
        <v>972</v>
      </c>
      <c r="C1007" s="62"/>
      <c r="D1007" s="63"/>
      <c r="E1007" s="64"/>
      <c r="F1007" s="65"/>
      <c r="G1007" s="62"/>
      <c r="H1007" s="66"/>
      <c r="I1007" s="67"/>
      <c r="J1007" s="67"/>
      <c r="K1007" s="34" t="s">
        <v>65</v>
      </c>
      <c r="L1007" s="74">
        <v>1007</v>
      </c>
      <c r="M10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07" s="69"/>
      <c r="O1007" s="76" t="s">
        <v>177</v>
      </c>
      <c r="P1007" s="76">
        <v>43045.468622685185</v>
      </c>
      <c r="Q1007" s="76" t="s">
        <v>2579</v>
      </c>
      <c r="R1007" s="76"/>
      <c r="S1007" s="76"/>
      <c r="T1007" s="76" t="s">
        <v>3339</v>
      </c>
      <c r="U1007" s="76">
        <v>43045.468622685185</v>
      </c>
      <c r="V1007" s="77" t="s">
        <v>4267</v>
      </c>
      <c r="W1007" s="76"/>
      <c r="X1007" s="76"/>
      <c r="Y1007" s="80" t="s">
        <v>6267</v>
      </c>
      <c r="Z1007" s="76"/>
    </row>
    <row r="1008" spans="1:26" x14ac:dyDescent="0.25">
      <c r="A1008" s="61" t="s">
        <v>973</v>
      </c>
      <c r="B1008" s="61" t="s">
        <v>2037</v>
      </c>
      <c r="C1008" s="62"/>
      <c r="D1008" s="63"/>
      <c r="E1008" s="64"/>
      <c r="F1008" s="65"/>
      <c r="G1008" s="62"/>
      <c r="H1008" s="66"/>
      <c r="I1008" s="67"/>
      <c r="J1008" s="67"/>
      <c r="K1008" s="34" t="s">
        <v>65</v>
      </c>
      <c r="L1008" s="74">
        <v>1008</v>
      </c>
      <c r="M10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08" s="69"/>
      <c r="O1008" s="76" t="s">
        <v>2239</v>
      </c>
      <c r="P1008" s="76">
        <v>43045.468773148146</v>
      </c>
      <c r="Q1008" s="76" t="s">
        <v>2322</v>
      </c>
      <c r="R1008" s="76"/>
      <c r="S1008" s="76"/>
      <c r="T1008" s="76" t="s">
        <v>3281</v>
      </c>
      <c r="U1008" s="76">
        <v>43045.468773148146</v>
      </c>
      <c r="V1008" s="77" t="s">
        <v>4268</v>
      </c>
      <c r="W1008" s="76"/>
      <c r="X1008" s="76"/>
      <c r="Y1008" s="80" t="s">
        <v>6268</v>
      </c>
      <c r="Z1008" s="76"/>
    </row>
    <row r="1009" spans="1:26" x14ac:dyDescent="0.25">
      <c r="A1009" s="61" t="s">
        <v>973</v>
      </c>
      <c r="B1009" s="61" t="s">
        <v>2032</v>
      </c>
      <c r="C1009" s="62"/>
      <c r="D1009" s="63"/>
      <c r="E1009" s="64"/>
      <c r="F1009" s="65"/>
      <c r="G1009" s="62"/>
      <c r="H1009" s="66"/>
      <c r="I1009" s="67"/>
      <c r="J1009" s="67"/>
      <c r="K1009" s="34" t="s">
        <v>65</v>
      </c>
      <c r="L1009" s="74">
        <v>1009</v>
      </c>
      <c r="M10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09" s="69"/>
      <c r="O1009" s="76" t="s">
        <v>2239</v>
      </c>
      <c r="P1009" s="76">
        <v>43045.468773148146</v>
      </c>
      <c r="Q1009" s="76" t="s">
        <v>2322</v>
      </c>
      <c r="R1009" s="76"/>
      <c r="S1009" s="76"/>
      <c r="T1009" s="76" t="s">
        <v>3281</v>
      </c>
      <c r="U1009" s="76">
        <v>43045.468773148146</v>
      </c>
      <c r="V1009" s="77" t="s">
        <v>4268</v>
      </c>
      <c r="W1009" s="76"/>
      <c r="X1009" s="76"/>
      <c r="Y1009" s="80" t="s">
        <v>6268</v>
      </c>
      <c r="Z1009" s="76"/>
    </row>
    <row r="1010" spans="1:26" x14ac:dyDescent="0.25">
      <c r="A1010" s="61" t="s">
        <v>973</v>
      </c>
      <c r="B1010" s="61" t="s">
        <v>2038</v>
      </c>
      <c r="C1010" s="62"/>
      <c r="D1010" s="63"/>
      <c r="E1010" s="64"/>
      <c r="F1010" s="65"/>
      <c r="G1010" s="62"/>
      <c r="H1010" s="66"/>
      <c r="I1010" s="67"/>
      <c r="J1010" s="67"/>
      <c r="K1010" s="34" t="s">
        <v>65</v>
      </c>
      <c r="L1010" s="74">
        <v>1010</v>
      </c>
      <c r="M10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10" s="69"/>
      <c r="O1010" s="76" t="s">
        <v>2239</v>
      </c>
      <c r="P1010" s="76">
        <v>43045.468773148146</v>
      </c>
      <c r="Q1010" s="76" t="s">
        <v>2322</v>
      </c>
      <c r="R1010" s="76"/>
      <c r="S1010" s="76"/>
      <c r="T1010" s="76" t="s">
        <v>3281</v>
      </c>
      <c r="U1010" s="76">
        <v>43045.468773148146</v>
      </c>
      <c r="V1010" s="77" t="s">
        <v>4268</v>
      </c>
      <c r="W1010" s="76"/>
      <c r="X1010" s="76"/>
      <c r="Y1010" s="80" t="s">
        <v>6268</v>
      </c>
      <c r="Z1010" s="76"/>
    </row>
    <row r="1011" spans="1:26" x14ac:dyDescent="0.25">
      <c r="A1011" s="61" t="s">
        <v>974</v>
      </c>
      <c r="B1011" s="61" t="s">
        <v>444</v>
      </c>
      <c r="C1011" s="62"/>
      <c r="D1011" s="63"/>
      <c r="E1011" s="64"/>
      <c r="F1011" s="65"/>
      <c r="G1011" s="62"/>
      <c r="H1011" s="66"/>
      <c r="I1011" s="67"/>
      <c r="J1011" s="67"/>
      <c r="K1011" s="34" t="s">
        <v>65</v>
      </c>
      <c r="L1011" s="74">
        <v>1011</v>
      </c>
      <c r="M10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11" s="69"/>
      <c r="O1011" s="76" t="s">
        <v>2239</v>
      </c>
      <c r="P1011" s="76">
        <v>43045.468773148146</v>
      </c>
      <c r="Q1011" s="76" t="s">
        <v>2297</v>
      </c>
      <c r="R1011" s="76"/>
      <c r="S1011" s="76"/>
      <c r="T1011" s="76"/>
      <c r="U1011" s="76">
        <v>43045.468773148146</v>
      </c>
      <c r="V1011" s="77" t="s">
        <v>4269</v>
      </c>
      <c r="W1011" s="76"/>
      <c r="X1011" s="76"/>
      <c r="Y1011" s="80" t="s">
        <v>6269</v>
      </c>
      <c r="Z1011" s="76"/>
    </row>
    <row r="1012" spans="1:26" x14ac:dyDescent="0.25">
      <c r="A1012" s="61" t="s">
        <v>975</v>
      </c>
      <c r="B1012" s="61" t="s">
        <v>2033</v>
      </c>
      <c r="C1012" s="62"/>
      <c r="D1012" s="63"/>
      <c r="E1012" s="64"/>
      <c r="F1012" s="65"/>
      <c r="G1012" s="62"/>
      <c r="H1012" s="66"/>
      <c r="I1012" s="67"/>
      <c r="J1012" s="67"/>
      <c r="K1012" s="34" t="s">
        <v>65</v>
      </c>
      <c r="L1012" s="74">
        <v>1012</v>
      </c>
      <c r="M10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12" s="69"/>
      <c r="O1012" s="76" t="s">
        <v>2239</v>
      </c>
      <c r="P1012" s="76">
        <v>43045.468900462962</v>
      </c>
      <c r="Q1012" s="76" t="s">
        <v>2316</v>
      </c>
      <c r="R1012" s="76"/>
      <c r="S1012" s="76"/>
      <c r="T1012" s="76" t="s">
        <v>3261</v>
      </c>
      <c r="U1012" s="76">
        <v>43045.468900462962</v>
      </c>
      <c r="V1012" s="77" t="s">
        <v>4270</v>
      </c>
      <c r="W1012" s="76"/>
      <c r="X1012" s="76"/>
      <c r="Y1012" s="80" t="s">
        <v>6270</v>
      </c>
      <c r="Z1012" s="76"/>
    </row>
    <row r="1013" spans="1:26" x14ac:dyDescent="0.25">
      <c r="A1013" s="61" t="s">
        <v>976</v>
      </c>
      <c r="B1013" s="61" t="s">
        <v>2055</v>
      </c>
      <c r="C1013" s="62"/>
      <c r="D1013" s="63"/>
      <c r="E1013" s="64"/>
      <c r="F1013" s="65"/>
      <c r="G1013" s="62"/>
      <c r="H1013" s="66"/>
      <c r="I1013" s="67"/>
      <c r="J1013" s="67"/>
      <c r="K1013" s="34" t="s">
        <v>65</v>
      </c>
      <c r="L1013" s="74">
        <v>1013</v>
      </c>
      <c r="M10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13" s="69"/>
      <c r="O1013" s="76" t="s">
        <v>2239</v>
      </c>
      <c r="P1013" s="76">
        <v>43045.469027777777</v>
      </c>
      <c r="Q1013" s="76" t="s">
        <v>2369</v>
      </c>
      <c r="R1013" s="76"/>
      <c r="S1013" s="76"/>
      <c r="T1013" s="76" t="s">
        <v>3261</v>
      </c>
      <c r="U1013" s="76">
        <v>43045.469027777777</v>
      </c>
      <c r="V1013" s="77" t="s">
        <v>4271</v>
      </c>
      <c r="W1013" s="76"/>
      <c r="X1013" s="76"/>
      <c r="Y1013" s="80" t="s">
        <v>6271</v>
      </c>
      <c r="Z1013" s="76"/>
    </row>
    <row r="1014" spans="1:26" x14ac:dyDescent="0.25">
      <c r="A1014" s="61" t="s">
        <v>977</v>
      </c>
      <c r="B1014" s="61" t="s">
        <v>1998</v>
      </c>
      <c r="C1014" s="62"/>
      <c r="D1014" s="63"/>
      <c r="E1014" s="64"/>
      <c r="F1014" s="65"/>
      <c r="G1014" s="62"/>
      <c r="H1014" s="66"/>
      <c r="I1014" s="67"/>
      <c r="J1014" s="67"/>
      <c r="K1014" s="34" t="s">
        <v>65</v>
      </c>
      <c r="L1014" s="74">
        <v>1014</v>
      </c>
      <c r="M10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14" s="69"/>
      <c r="O1014" s="76" t="s">
        <v>2239</v>
      </c>
      <c r="P1014" s="76">
        <v>43045.469039351854</v>
      </c>
      <c r="Q1014" s="76" t="s">
        <v>2261</v>
      </c>
      <c r="R1014" s="76"/>
      <c r="S1014" s="76"/>
      <c r="T1014" s="76"/>
      <c r="U1014" s="76">
        <v>43045.469039351854</v>
      </c>
      <c r="V1014" s="77" t="s">
        <v>4272</v>
      </c>
      <c r="W1014" s="76"/>
      <c r="X1014" s="76"/>
      <c r="Y1014" s="80" t="s">
        <v>6272</v>
      </c>
      <c r="Z1014" s="76"/>
    </row>
    <row r="1015" spans="1:26" x14ac:dyDescent="0.25">
      <c r="A1015" s="61" t="s">
        <v>978</v>
      </c>
      <c r="B1015" s="61" t="s">
        <v>1987</v>
      </c>
      <c r="C1015" s="62"/>
      <c r="D1015" s="63"/>
      <c r="E1015" s="64"/>
      <c r="F1015" s="65"/>
      <c r="G1015" s="62"/>
      <c r="H1015" s="66"/>
      <c r="I1015" s="67"/>
      <c r="J1015" s="67"/>
      <c r="K1015" s="34" t="s">
        <v>65</v>
      </c>
      <c r="L1015" s="74">
        <v>1015</v>
      </c>
      <c r="M10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15" s="69"/>
      <c r="O1015" s="76" t="s">
        <v>2239</v>
      </c>
      <c r="P1015" s="76">
        <v>43045.469074074077</v>
      </c>
      <c r="Q1015" s="76" t="s">
        <v>2258</v>
      </c>
      <c r="R1015" s="76"/>
      <c r="S1015" s="76"/>
      <c r="T1015" s="76" t="s">
        <v>3261</v>
      </c>
      <c r="U1015" s="76">
        <v>43045.469074074077</v>
      </c>
      <c r="V1015" s="77" t="s">
        <v>4273</v>
      </c>
      <c r="W1015" s="76"/>
      <c r="X1015" s="76"/>
      <c r="Y1015" s="80" t="s">
        <v>6273</v>
      </c>
      <c r="Z1015" s="76"/>
    </row>
    <row r="1016" spans="1:26" x14ac:dyDescent="0.25">
      <c r="A1016" s="61" t="s">
        <v>979</v>
      </c>
      <c r="B1016" s="61" t="s">
        <v>979</v>
      </c>
      <c r="C1016" s="62"/>
      <c r="D1016" s="63"/>
      <c r="E1016" s="64"/>
      <c r="F1016" s="65"/>
      <c r="G1016" s="62"/>
      <c r="H1016" s="66"/>
      <c r="I1016" s="67"/>
      <c r="J1016" s="67"/>
      <c r="K1016" s="34" t="s">
        <v>65</v>
      </c>
      <c r="L1016" s="74">
        <v>1016</v>
      </c>
      <c r="M10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16" s="69"/>
      <c r="O1016" s="76" t="s">
        <v>177</v>
      </c>
      <c r="P1016" s="76">
        <v>43045.46912037037</v>
      </c>
      <c r="Q1016" s="76" t="s">
        <v>2580</v>
      </c>
      <c r="R1016" s="77" t="s">
        <v>3114</v>
      </c>
      <c r="S1016" s="76" t="s">
        <v>3218</v>
      </c>
      <c r="T1016" s="76" t="s">
        <v>3340</v>
      </c>
      <c r="U1016" s="76">
        <v>43045.46912037037</v>
      </c>
      <c r="V1016" s="77" t="s">
        <v>4274</v>
      </c>
      <c r="W1016" s="76"/>
      <c r="X1016" s="76"/>
      <c r="Y1016" s="80" t="s">
        <v>6274</v>
      </c>
      <c r="Z1016" s="76"/>
    </row>
    <row r="1017" spans="1:26" x14ac:dyDescent="0.25">
      <c r="A1017" s="61" t="s">
        <v>980</v>
      </c>
      <c r="B1017" s="61" t="s">
        <v>1987</v>
      </c>
      <c r="C1017" s="62"/>
      <c r="D1017" s="63"/>
      <c r="E1017" s="64"/>
      <c r="F1017" s="65"/>
      <c r="G1017" s="62"/>
      <c r="H1017" s="66"/>
      <c r="I1017" s="67"/>
      <c r="J1017" s="67"/>
      <c r="K1017" s="34" t="s">
        <v>65</v>
      </c>
      <c r="L1017" s="74">
        <v>1017</v>
      </c>
      <c r="M10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17" s="69"/>
      <c r="O1017" s="76" t="s">
        <v>2239</v>
      </c>
      <c r="P1017" s="76">
        <v>43045.469131944446</v>
      </c>
      <c r="Q1017" s="76" t="s">
        <v>2242</v>
      </c>
      <c r="R1017" s="76"/>
      <c r="S1017" s="76"/>
      <c r="T1017" s="76" t="s">
        <v>3262</v>
      </c>
      <c r="U1017" s="76">
        <v>43045.469131944446</v>
      </c>
      <c r="V1017" s="77" t="s">
        <v>4275</v>
      </c>
      <c r="W1017" s="76"/>
      <c r="X1017" s="76"/>
      <c r="Y1017" s="80" t="s">
        <v>6275</v>
      </c>
      <c r="Z1017" s="76"/>
    </row>
    <row r="1018" spans="1:26" x14ac:dyDescent="0.25">
      <c r="A1018" s="61" t="s">
        <v>981</v>
      </c>
      <c r="B1018" s="61" t="s">
        <v>2087</v>
      </c>
      <c r="C1018" s="62"/>
      <c r="D1018" s="63"/>
      <c r="E1018" s="64"/>
      <c r="F1018" s="65"/>
      <c r="G1018" s="62"/>
      <c r="H1018" s="66"/>
      <c r="I1018" s="67"/>
      <c r="J1018" s="67"/>
      <c r="K1018" s="34" t="s">
        <v>65</v>
      </c>
      <c r="L1018" s="74">
        <v>1018</v>
      </c>
      <c r="M10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18" s="69"/>
      <c r="O1018" s="76" t="s">
        <v>2239</v>
      </c>
      <c r="P1018" s="76">
        <v>43045.469131944446</v>
      </c>
      <c r="Q1018" s="76" t="s">
        <v>2433</v>
      </c>
      <c r="R1018" s="76"/>
      <c r="S1018" s="76"/>
      <c r="T1018" s="76" t="s">
        <v>3306</v>
      </c>
      <c r="U1018" s="76">
        <v>43045.469131944446</v>
      </c>
      <c r="V1018" s="77" t="s">
        <v>4276</v>
      </c>
      <c r="W1018" s="76"/>
      <c r="X1018" s="76"/>
      <c r="Y1018" s="80" t="s">
        <v>6276</v>
      </c>
      <c r="Z1018" s="76"/>
    </row>
    <row r="1019" spans="1:26" x14ac:dyDescent="0.25">
      <c r="A1019" s="61" t="s">
        <v>982</v>
      </c>
      <c r="B1019" s="61" t="s">
        <v>1998</v>
      </c>
      <c r="C1019" s="62"/>
      <c r="D1019" s="63"/>
      <c r="E1019" s="64"/>
      <c r="F1019" s="65"/>
      <c r="G1019" s="62"/>
      <c r="H1019" s="66"/>
      <c r="I1019" s="67"/>
      <c r="J1019" s="67"/>
      <c r="K1019" s="34" t="s">
        <v>65</v>
      </c>
      <c r="L1019" s="74">
        <v>1019</v>
      </c>
      <c r="M10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19" s="69"/>
      <c r="O1019" s="76" t="s">
        <v>2239</v>
      </c>
      <c r="P1019" s="76">
        <v>43045.469143518516</v>
      </c>
      <c r="Q1019" s="76" t="s">
        <v>2261</v>
      </c>
      <c r="R1019" s="76"/>
      <c r="S1019" s="76"/>
      <c r="T1019" s="76"/>
      <c r="U1019" s="76">
        <v>43045.469143518516</v>
      </c>
      <c r="V1019" s="77" t="s">
        <v>4277</v>
      </c>
      <c r="W1019" s="76"/>
      <c r="X1019" s="76"/>
      <c r="Y1019" s="80" t="s">
        <v>6277</v>
      </c>
      <c r="Z1019" s="76"/>
    </row>
    <row r="1020" spans="1:26" x14ac:dyDescent="0.25">
      <c r="A1020" s="61" t="s">
        <v>983</v>
      </c>
      <c r="B1020" s="61" t="s">
        <v>983</v>
      </c>
      <c r="C1020" s="62"/>
      <c r="D1020" s="63"/>
      <c r="E1020" s="64"/>
      <c r="F1020" s="65"/>
      <c r="G1020" s="62"/>
      <c r="H1020" s="66"/>
      <c r="I1020" s="67"/>
      <c r="J1020" s="67"/>
      <c r="K1020" s="34" t="s">
        <v>65</v>
      </c>
      <c r="L1020" s="74">
        <v>1020</v>
      </c>
      <c r="M10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20" s="69"/>
      <c r="O1020" s="76" t="s">
        <v>177</v>
      </c>
      <c r="P1020" s="76">
        <v>43045.469178240739</v>
      </c>
      <c r="Q1020" s="76" t="s">
        <v>2581</v>
      </c>
      <c r="R1020" s="76"/>
      <c r="S1020" s="76"/>
      <c r="T1020" s="76" t="s">
        <v>3261</v>
      </c>
      <c r="U1020" s="76">
        <v>43045.469178240739</v>
      </c>
      <c r="V1020" s="77" t="s">
        <v>4278</v>
      </c>
      <c r="W1020" s="76"/>
      <c r="X1020" s="76"/>
      <c r="Y1020" s="80" t="s">
        <v>6278</v>
      </c>
      <c r="Z1020" s="76"/>
    </row>
    <row r="1021" spans="1:26" x14ac:dyDescent="0.25">
      <c r="A1021" s="61" t="s">
        <v>984</v>
      </c>
      <c r="B1021" s="61" t="s">
        <v>984</v>
      </c>
      <c r="C1021" s="62"/>
      <c r="D1021" s="63"/>
      <c r="E1021" s="64"/>
      <c r="F1021" s="65"/>
      <c r="G1021" s="62"/>
      <c r="H1021" s="66"/>
      <c r="I1021" s="67"/>
      <c r="J1021" s="67"/>
      <c r="K1021" s="34" t="s">
        <v>65</v>
      </c>
      <c r="L1021" s="74">
        <v>1021</v>
      </c>
      <c r="M10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21" s="69"/>
      <c r="O1021" s="76" t="s">
        <v>177</v>
      </c>
      <c r="P1021" s="76">
        <v>43045.469189814816</v>
      </c>
      <c r="Q1021" s="76" t="s">
        <v>2582</v>
      </c>
      <c r="R1021" s="76"/>
      <c r="S1021" s="76"/>
      <c r="T1021" s="76"/>
      <c r="U1021" s="76">
        <v>43045.469189814816</v>
      </c>
      <c r="V1021" s="77" t="s">
        <v>4279</v>
      </c>
      <c r="W1021" s="76"/>
      <c r="X1021" s="76"/>
      <c r="Y1021" s="80" t="s">
        <v>6279</v>
      </c>
      <c r="Z1021" s="76"/>
    </row>
    <row r="1022" spans="1:26" x14ac:dyDescent="0.25">
      <c r="A1022" s="61" t="s">
        <v>985</v>
      </c>
      <c r="B1022" s="61" t="s">
        <v>1998</v>
      </c>
      <c r="C1022" s="62"/>
      <c r="D1022" s="63"/>
      <c r="E1022" s="64"/>
      <c r="F1022" s="65"/>
      <c r="G1022" s="62"/>
      <c r="H1022" s="66"/>
      <c r="I1022" s="67"/>
      <c r="J1022" s="67"/>
      <c r="K1022" s="34" t="s">
        <v>65</v>
      </c>
      <c r="L1022" s="74">
        <v>1022</v>
      </c>
      <c r="M10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22" s="69"/>
      <c r="O1022" s="76" t="s">
        <v>2239</v>
      </c>
      <c r="P1022" s="76">
        <v>43045.458101851851</v>
      </c>
      <c r="Q1022" s="76" t="s">
        <v>2583</v>
      </c>
      <c r="R1022" s="76"/>
      <c r="S1022" s="76"/>
      <c r="T1022" s="76"/>
      <c r="U1022" s="76">
        <v>43045.458101851851</v>
      </c>
      <c r="V1022" s="77" t="s">
        <v>4280</v>
      </c>
      <c r="W1022" s="76"/>
      <c r="X1022" s="76"/>
      <c r="Y1022" s="80" t="s">
        <v>6280</v>
      </c>
      <c r="Z1022" s="76"/>
    </row>
    <row r="1023" spans="1:26" x14ac:dyDescent="0.25">
      <c r="A1023" s="61" t="s">
        <v>985</v>
      </c>
      <c r="B1023" s="61" t="s">
        <v>2039</v>
      </c>
      <c r="C1023" s="62"/>
      <c r="D1023" s="63"/>
      <c r="E1023" s="64"/>
      <c r="F1023" s="65"/>
      <c r="G1023" s="62"/>
      <c r="H1023" s="66"/>
      <c r="I1023" s="67"/>
      <c r="J1023" s="67"/>
      <c r="K1023" s="34" t="s">
        <v>65</v>
      </c>
      <c r="L1023" s="74">
        <v>1023</v>
      </c>
      <c r="M10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23" s="69"/>
      <c r="O1023" s="76" t="s">
        <v>2239</v>
      </c>
      <c r="P1023" s="76">
        <v>43045.469270833331</v>
      </c>
      <c r="Q1023" s="76" t="s">
        <v>2328</v>
      </c>
      <c r="R1023" s="76"/>
      <c r="S1023" s="76"/>
      <c r="T1023" s="76" t="s">
        <v>3282</v>
      </c>
      <c r="U1023" s="76">
        <v>43045.469270833331</v>
      </c>
      <c r="V1023" s="77" t="s">
        <v>4281</v>
      </c>
      <c r="W1023" s="76"/>
      <c r="X1023" s="76"/>
      <c r="Y1023" s="80" t="s">
        <v>6281</v>
      </c>
      <c r="Z1023" s="76"/>
    </row>
    <row r="1024" spans="1:26" x14ac:dyDescent="0.25">
      <c r="A1024" s="61" t="s">
        <v>986</v>
      </c>
      <c r="B1024" s="61" t="s">
        <v>986</v>
      </c>
      <c r="C1024" s="62"/>
      <c r="D1024" s="63"/>
      <c r="E1024" s="64"/>
      <c r="F1024" s="65"/>
      <c r="G1024" s="62"/>
      <c r="H1024" s="66"/>
      <c r="I1024" s="67"/>
      <c r="J1024" s="67"/>
      <c r="K1024" s="34" t="s">
        <v>65</v>
      </c>
      <c r="L1024" s="74">
        <v>1024</v>
      </c>
      <c r="M10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24" s="69"/>
      <c r="O1024" s="76" t="s">
        <v>177</v>
      </c>
      <c r="P1024" s="76">
        <v>43045.46947916667</v>
      </c>
      <c r="Q1024" s="76" t="s">
        <v>2584</v>
      </c>
      <c r="R1024" s="77" t="s">
        <v>3115</v>
      </c>
      <c r="S1024" s="76" t="s">
        <v>3239</v>
      </c>
      <c r="T1024" s="76" t="s">
        <v>3261</v>
      </c>
      <c r="U1024" s="76">
        <v>43045.46947916667</v>
      </c>
      <c r="V1024" s="77" t="s">
        <v>4282</v>
      </c>
      <c r="W1024" s="76"/>
      <c r="X1024" s="76"/>
      <c r="Y1024" s="80" t="s">
        <v>6282</v>
      </c>
      <c r="Z1024" s="76"/>
    </row>
    <row r="1025" spans="1:26" x14ac:dyDescent="0.25">
      <c r="A1025" s="61" t="s">
        <v>987</v>
      </c>
      <c r="B1025" s="61" t="s">
        <v>1988</v>
      </c>
      <c r="C1025" s="62"/>
      <c r="D1025" s="63"/>
      <c r="E1025" s="64"/>
      <c r="F1025" s="65"/>
      <c r="G1025" s="62"/>
      <c r="H1025" s="66"/>
      <c r="I1025" s="67"/>
      <c r="J1025" s="67"/>
      <c r="K1025" s="34" t="s">
        <v>65</v>
      </c>
      <c r="L1025" s="74">
        <v>1025</v>
      </c>
      <c r="M10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25" s="69"/>
      <c r="O1025" s="76" t="s">
        <v>2239</v>
      </c>
      <c r="P1025" s="76">
        <v>43045.469560185185</v>
      </c>
      <c r="Q1025" s="76" t="s">
        <v>2244</v>
      </c>
      <c r="R1025" s="77" t="s">
        <v>3019</v>
      </c>
      <c r="S1025" s="76" t="s">
        <v>3212</v>
      </c>
      <c r="T1025" s="76" t="s">
        <v>3261</v>
      </c>
      <c r="U1025" s="76">
        <v>43045.469560185185</v>
      </c>
      <c r="V1025" s="77" t="s">
        <v>4283</v>
      </c>
      <c r="W1025" s="76"/>
      <c r="X1025" s="76"/>
      <c r="Y1025" s="80" t="s">
        <v>6283</v>
      </c>
      <c r="Z1025" s="76"/>
    </row>
    <row r="1026" spans="1:26" x14ac:dyDescent="0.25">
      <c r="A1026" s="61" t="s">
        <v>988</v>
      </c>
      <c r="B1026" s="61" t="s">
        <v>1998</v>
      </c>
      <c r="C1026" s="62"/>
      <c r="D1026" s="63"/>
      <c r="E1026" s="64"/>
      <c r="F1026" s="65"/>
      <c r="G1026" s="62"/>
      <c r="H1026" s="66"/>
      <c r="I1026" s="67"/>
      <c r="J1026" s="67"/>
      <c r="K1026" s="34" t="s">
        <v>65</v>
      </c>
      <c r="L1026" s="74">
        <v>1026</v>
      </c>
      <c r="M10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26" s="69"/>
      <c r="O1026" s="76" t="s">
        <v>2239</v>
      </c>
      <c r="P1026" s="76">
        <v>43045.469641203701</v>
      </c>
      <c r="Q1026" s="76" t="s">
        <v>2261</v>
      </c>
      <c r="R1026" s="76"/>
      <c r="S1026" s="76"/>
      <c r="T1026" s="76"/>
      <c r="U1026" s="76">
        <v>43045.469641203701</v>
      </c>
      <c r="V1026" s="77" t="s">
        <v>4284</v>
      </c>
      <c r="W1026" s="76"/>
      <c r="X1026" s="76"/>
      <c r="Y1026" s="80" t="s">
        <v>6284</v>
      </c>
      <c r="Z1026" s="76"/>
    </row>
    <row r="1027" spans="1:26" x14ac:dyDescent="0.25">
      <c r="A1027" s="61" t="s">
        <v>989</v>
      </c>
      <c r="B1027" s="61" t="s">
        <v>1998</v>
      </c>
      <c r="C1027" s="62"/>
      <c r="D1027" s="63"/>
      <c r="E1027" s="64"/>
      <c r="F1027" s="65"/>
      <c r="G1027" s="62"/>
      <c r="H1027" s="66"/>
      <c r="I1027" s="67"/>
      <c r="J1027" s="67"/>
      <c r="K1027" s="34" t="s">
        <v>65</v>
      </c>
      <c r="L1027" s="74">
        <v>1027</v>
      </c>
      <c r="M10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27" s="69"/>
      <c r="O1027" s="76" t="s">
        <v>2239</v>
      </c>
      <c r="P1027" s="76">
        <v>43045.469699074078</v>
      </c>
      <c r="Q1027" s="76" t="s">
        <v>2261</v>
      </c>
      <c r="R1027" s="76"/>
      <c r="S1027" s="76"/>
      <c r="T1027" s="76"/>
      <c r="U1027" s="76">
        <v>43045.469699074078</v>
      </c>
      <c r="V1027" s="77" t="s">
        <v>4285</v>
      </c>
      <c r="W1027" s="76"/>
      <c r="X1027" s="76"/>
      <c r="Y1027" s="80" t="s">
        <v>6285</v>
      </c>
      <c r="Z1027" s="76"/>
    </row>
    <row r="1028" spans="1:26" x14ac:dyDescent="0.25">
      <c r="A1028" s="61" t="s">
        <v>990</v>
      </c>
      <c r="B1028" s="61" t="s">
        <v>1991</v>
      </c>
      <c r="C1028" s="62"/>
      <c r="D1028" s="63"/>
      <c r="E1028" s="64"/>
      <c r="F1028" s="65"/>
      <c r="G1028" s="62"/>
      <c r="H1028" s="66"/>
      <c r="I1028" s="67"/>
      <c r="J1028" s="67"/>
      <c r="K1028" s="34" t="s">
        <v>65</v>
      </c>
      <c r="L1028" s="74">
        <v>1028</v>
      </c>
      <c r="M10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28" s="69"/>
      <c r="O1028" s="76" t="s">
        <v>2239</v>
      </c>
      <c r="P1028" s="76">
        <v>43045.469710648147</v>
      </c>
      <c r="Q1028" s="76" t="s">
        <v>2249</v>
      </c>
      <c r="R1028" s="77" t="s">
        <v>3020</v>
      </c>
      <c r="S1028" s="76" t="s">
        <v>3213</v>
      </c>
      <c r="T1028" s="76" t="s">
        <v>3261</v>
      </c>
      <c r="U1028" s="76">
        <v>43045.469710648147</v>
      </c>
      <c r="V1028" s="77" t="s">
        <v>4286</v>
      </c>
      <c r="W1028" s="76"/>
      <c r="X1028" s="76"/>
      <c r="Y1028" s="80" t="s">
        <v>6286</v>
      </c>
      <c r="Z1028" s="76"/>
    </row>
    <row r="1029" spans="1:26" x14ac:dyDescent="0.25">
      <c r="A1029" s="61" t="s">
        <v>991</v>
      </c>
      <c r="B1029" s="61" t="s">
        <v>2020</v>
      </c>
      <c r="C1029" s="62"/>
      <c r="D1029" s="63"/>
      <c r="E1029" s="64"/>
      <c r="F1029" s="65"/>
      <c r="G1029" s="62"/>
      <c r="H1029" s="66"/>
      <c r="I1029" s="67"/>
      <c r="J1029" s="67"/>
      <c r="K1029" s="34" t="s">
        <v>65</v>
      </c>
      <c r="L1029" s="74">
        <v>1029</v>
      </c>
      <c r="M10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29" s="69"/>
      <c r="O1029" s="76" t="s">
        <v>2239</v>
      </c>
      <c r="P1029" s="76">
        <v>43045.469814814816</v>
      </c>
      <c r="Q1029" s="76" t="s">
        <v>2290</v>
      </c>
      <c r="R1029" s="76"/>
      <c r="S1029" s="76"/>
      <c r="T1029" s="76" t="s">
        <v>3261</v>
      </c>
      <c r="U1029" s="76">
        <v>43045.469814814816</v>
      </c>
      <c r="V1029" s="77" t="s">
        <v>4287</v>
      </c>
      <c r="W1029" s="76"/>
      <c r="X1029" s="76"/>
      <c r="Y1029" s="80" t="s">
        <v>6287</v>
      </c>
      <c r="Z1029" s="76"/>
    </row>
    <row r="1030" spans="1:26" x14ac:dyDescent="0.25">
      <c r="A1030" s="61" t="s">
        <v>992</v>
      </c>
      <c r="B1030" s="61" t="s">
        <v>2012</v>
      </c>
      <c r="C1030" s="62"/>
      <c r="D1030" s="63"/>
      <c r="E1030" s="64"/>
      <c r="F1030" s="65"/>
      <c r="G1030" s="62"/>
      <c r="H1030" s="66"/>
      <c r="I1030" s="67"/>
      <c r="J1030" s="67"/>
      <c r="K1030" s="34" t="s">
        <v>65</v>
      </c>
      <c r="L1030" s="74">
        <v>1030</v>
      </c>
      <c r="M10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30" s="69"/>
      <c r="O1030" s="76" t="s">
        <v>2239</v>
      </c>
      <c r="P1030" s="76">
        <v>43045.470081018517</v>
      </c>
      <c r="Q1030" s="76" t="s">
        <v>2282</v>
      </c>
      <c r="R1030" s="76"/>
      <c r="S1030" s="76"/>
      <c r="T1030" s="76"/>
      <c r="U1030" s="76">
        <v>43045.470081018517</v>
      </c>
      <c r="V1030" s="77" t="s">
        <v>4288</v>
      </c>
      <c r="W1030" s="76"/>
      <c r="X1030" s="76"/>
      <c r="Y1030" s="80" t="s">
        <v>6288</v>
      </c>
      <c r="Z1030" s="76"/>
    </row>
    <row r="1031" spans="1:26" x14ac:dyDescent="0.25">
      <c r="A1031" s="61" t="s">
        <v>993</v>
      </c>
      <c r="B1031" s="61" t="s">
        <v>993</v>
      </c>
      <c r="C1031" s="62"/>
      <c r="D1031" s="63"/>
      <c r="E1031" s="64"/>
      <c r="F1031" s="65"/>
      <c r="G1031" s="62"/>
      <c r="H1031" s="66"/>
      <c r="I1031" s="67"/>
      <c r="J1031" s="67"/>
      <c r="K1031" s="34" t="s">
        <v>65</v>
      </c>
      <c r="L1031" s="74">
        <v>1031</v>
      </c>
      <c r="M10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31" s="69"/>
      <c r="O1031" s="76" t="s">
        <v>177</v>
      </c>
      <c r="P1031" s="76">
        <v>43045.47011574074</v>
      </c>
      <c r="Q1031" s="76" t="s">
        <v>2585</v>
      </c>
      <c r="R1031" s="77" t="s">
        <v>3044</v>
      </c>
      <c r="S1031" s="76" t="s">
        <v>3215</v>
      </c>
      <c r="T1031" s="76" t="s">
        <v>3283</v>
      </c>
      <c r="U1031" s="76">
        <v>43045.47011574074</v>
      </c>
      <c r="V1031" s="77" t="s">
        <v>4289</v>
      </c>
      <c r="W1031" s="76"/>
      <c r="X1031" s="76"/>
      <c r="Y1031" s="80" t="s">
        <v>6289</v>
      </c>
      <c r="Z1031" s="76"/>
    </row>
    <row r="1032" spans="1:26" x14ac:dyDescent="0.25">
      <c r="A1032" s="61" t="s">
        <v>994</v>
      </c>
      <c r="B1032" s="61" t="s">
        <v>2019</v>
      </c>
      <c r="C1032" s="62"/>
      <c r="D1032" s="63"/>
      <c r="E1032" s="64"/>
      <c r="F1032" s="65"/>
      <c r="G1032" s="62"/>
      <c r="H1032" s="66"/>
      <c r="I1032" s="67"/>
      <c r="J1032" s="67"/>
      <c r="K1032" s="34" t="s">
        <v>65</v>
      </c>
      <c r="L1032" s="74">
        <v>1032</v>
      </c>
      <c r="M10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32" s="69"/>
      <c r="O1032" s="76" t="s">
        <v>2239</v>
      </c>
      <c r="P1032" s="76">
        <v>43045.470138888886</v>
      </c>
      <c r="Q1032" s="76" t="s">
        <v>2289</v>
      </c>
      <c r="R1032" s="77" t="s">
        <v>3033</v>
      </c>
      <c r="S1032" s="76" t="s">
        <v>3219</v>
      </c>
      <c r="T1032" s="76" t="s">
        <v>3276</v>
      </c>
      <c r="U1032" s="76">
        <v>43045.470138888886</v>
      </c>
      <c r="V1032" s="77" t="s">
        <v>4290</v>
      </c>
      <c r="W1032" s="76"/>
      <c r="X1032" s="76"/>
      <c r="Y1032" s="80" t="s">
        <v>6290</v>
      </c>
      <c r="Z1032" s="76"/>
    </row>
    <row r="1033" spans="1:26" x14ac:dyDescent="0.25">
      <c r="A1033" s="61" t="s">
        <v>995</v>
      </c>
      <c r="B1033" s="61" t="s">
        <v>1995</v>
      </c>
      <c r="C1033" s="62"/>
      <c r="D1033" s="63"/>
      <c r="E1033" s="64"/>
      <c r="F1033" s="65"/>
      <c r="G1033" s="62"/>
      <c r="H1033" s="66"/>
      <c r="I1033" s="67"/>
      <c r="J1033" s="67"/>
      <c r="K1033" s="34" t="s">
        <v>65</v>
      </c>
      <c r="L1033" s="74">
        <v>1033</v>
      </c>
      <c r="M10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33" s="69"/>
      <c r="O1033" s="76" t="s">
        <v>2239</v>
      </c>
      <c r="P1033" s="76">
        <v>43045.468842592592</v>
      </c>
      <c r="Q1033" s="76" t="s">
        <v>2259</v>
      </c>
      <c r="R1033" s="76"/>
      <c r="S1033" s="76"/>
      <c r="T1033" s="76"/>
      <c r="U1033" s="76">
        <v>43045.468842592592</v>
      </c>
      <c r="V1033" s="77" t="s">
        <v>4291</v>
      </c>
      <c r="W1033" s="76"/>
      <c r="X1033" s="76"/>
      <c r="Y1033" s="80" t="s">
        <v>6291</v>
      </c>
      <c r="Z1033" s="76"/>
    </row>
    <row r="1034" spans="1:26" x14ac:dyDescent="0.25">
      <c r="A1034" s="61" t="s">
        <v>995</v>
      </c>
      <c r="B1034" s="61" t="s">
        <v>1996</v>
      </c>
      <c r="C1034" s="62"/>
      <c r="D1034" s="63"/>
      <c r="E1034" s="64"/>
      <c r="F1034" s="65"/>
      <c r="G1034" s="62"/>
      <c r="H1034" s="66"/>
      <c r="I1034" s="67"/>
      <c r="J1034" s="67"/>
      <c r="K1034" s="34" t="s">
        <v>65</v>
      </c>
      <c r="L1034" s="74">
        <v>1034</v>
      </c>
      <c r="M10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34" s="69"/>
      <c r="O1034" s="76" t="s">
        <v>2239</v>
      </c>
      <c r="P1034" s="76">
        <v>43045.468842592592</v>
      </c>
      <c r="Q1034" s="76" t="s">
        <v>2259</v>
      </c>
      <c r="R1034" s="76"/>
      <c r="S1034" s="76"/>
      <c r="T1034" s="76"/>
      <c r="U1034" s="76">
        <v>43045.468842592592</v>
      </c>
      <c r="V1034" s="77" t="s">
        <v>4291</v>
      </c>
      <c r="W1034" s="76"/>
      <c r="X1034" s="76"/>
      <c r="Y1034" s="80" t="s">
        <v>6291</v>
      </c>
      <c r="Z1034" s="76"/>
    </row>
    <row r="1035" spans="1:26" x14ac:dyDescent="0.25">
      <c r="A1035" s="61" t="s">
        <v>995</v>
      </c>
      <c r="B1035" s="61" t="s">
        <v>1995</v>
      </c>
      <c r="C1035" s="62"/>
      <c r="D1035" s="63"/>
      <c r="E1035" s="64"/>
      <c r="F1035" s="65"/>
      <c r="G1035" s="62"/>
      <c r="H1035" s="66"/>
      <c r="I1035" s="67"/>
      <c r="J1035" s="67"/>
      <c r="K1035" s="34" t="s">
        <v>65</v>
      </c>
      <c r="L1035" s="74">
        <v>1035</v>
      </c>
      <c r="M10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35" s="69"/>
      <c r="O1035" s="76" t="s">
        <v>2239</v>
      </c>
      <c r="P1035" s="76">
        <v>43045.470173611109</v>
      </c>
      <c r="Q1035" s="76" t="s">
        <v>2572</v>
      </c>
      <c r="R1035" s="76"/>
      <c r="S1035" s="76"/>
      <c r="T1035" s="76"/>
      <c r="U1035" s="76">
        <v>43045.470173611109</v>
      </c>
      <c r="V1035" s="77" t="s">
        <v>4292</v>
      </c>
      <c r="W1035" s="76"/>
      <c r="X1035" s="76"/>
      <c r="Y1035" s="80" t="s">
        <v>6292</v>
      </c>
      <c r="Z1035" s="76"/>
    </row>
    <row r="1036" spans="1:26" x14ac:dyDescent="0.25">
      <c r="A1036" s="61" t="s">
        <v>996</v>
      </c>
      <c r="B1036" s="61" t="s">
        <v>1991</v>
      </c>
      <c r="C1036" s="62"/>
      <c r="D1036" s="63"/>
      <c r="E1036" s="64"/>
      <c r="F1036" s="65"/>
      <c r="G1036" s="62"/>
      <c r="H1036" s="66"/>
      <c r="I1036" s="67"/>
      <c r="J1036" s="67"/>
      <c r="K1036" s="34" t="s">
        <v>65</v>
      </c>
      <c r="L1036" s="74">
        <v>1036</v>
      </c>
      <c r="M10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36" s="69"/>
      <c r="O1036" s="76" t="s">
        <v>2239</v>
      </c>
      <c r="P1036" s="76">
        <v>43045.470497685186</v>
      </c>
      <c r="Q1036" s="76" t="s">
        <v>2249</v>
      </c>
      <c r="R1036" s="77" t="s">
        <v>3020</v>
      </c>
      <c r="S1036" s="76" t="s">
        <v>3213</v>
      </c>
      <c r="T1036" s="76" t="s">
        <v>3261</v>
      </c>
      <c r="U1036" s="76">
        <v>43045.470497685186</v>
      </c>
      <c r="V1036" s="77" t="s">
        <v>4293</v>
      </c>
      <c r="W1036" s="76"/>
      <c r="X1036" s="76"/>
      <c r="Y1036" s="80" t="s">
        <v>6293</v>
      </c>
      <c r="Z1036" s="76"/>
    </row>
    <row r="1037" spans="1:26" x14ac:dyDescent="0.25">
      <c r="A1037" s="61" t="s">
        <v>997</v>
      </c>
      <c r="B1037" s="61" t="s">
        <v>2007</v>
      </c>
      <c r="C1037" s="62"/>
      <c r="D1037" s="63"/>
      <c r="E1037" s="64"/>
      <c r="F1037" s="65"/>
      <c r="G1037" s="62"/>
      <c r="H1037" s="66"/>
      <c r="I1037" s="67"/>
      <c r="J1037" s="67"/>
      <c r="K1037" s="34" t="s">
        <v>65</v>
      </c>
      <c r="L1037" s="74">
        <v>1037</v>
      </c>
      <c r="M10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37" s="69"/>
      <c r="O1037" s="76" t="s">
        <v>2239</v>
      </c>
      <c r="P1037" s="76">
        <v>43045.470509259256</v>
      </c>
      <c r="Q1037" s="76" t="s">
        <v>2586</v>
      </c>
      <c r="R1037" s="77" t="s">
        <v>3028</v>
      </c>
      <c r="S1037" s="76" t="s">
        <v>3215</v>
      </c>
      <c r="T1037" s="76" t="s">
        <v>3273</v>
      </c>
      <c r="U1037" s="76">
        <v>43045.470509259256</v>
      </c>
      <c r="V1037" s="77" t="s">
        <v>4294</v>
      </c>
      <c r="W1037" s="76"/>
      <c r="X1037" s="76"/>
      <c r="Y1037" s="80" t="s">
        <v>6294</v>
      </c>
      <c r="Z1037" s="76"/>
    </row>
    <row r="1038" spans="1:26" x14ac:dyDescent="0.25">
      <c r="A1038" s="61" t="s">
        <v>998</v>
      </c>
      <c r="B1038" s="61" t="s">
        <v>1991</v>
      </c>
      <c r="C1038" s="62"/>
      <c r="D1038" s="63"/>
      <c r="E1038" s="64"/>
      <c r="F1038" s="65"/>
      <c r="G1038" s="62"/>
      <c r="H1038" s="66"/>
      <c r="I1038" s="67"/>
      <c r="J1038" s="67"/>
      <c r="K1038" s="34" t="s">
        <v>65</v>
      </c>
      <c r="L1038" s="74">
        <v>1038</v>
      </c>
      <c r="M10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38" s="69"/>
      <c r="O1038" s="76" t="s">
        <v>2239</v>
      </c>
      <c r="P1038" s="76">
        <v>43045.470810185187</v>
      </c>
      <c r="Q1038" s="76" t="s">
        <v>2249</v>
      </c>
      <c r="R1038" s="77" t="s">
        <v>3020</v>
      </c>
      <c r="S1038" s="76" t="s">
        <v>3213</v>
      </c>
      <c r="T1038" s="76" t="s">
        <v>3261</v>
      </c>
      <c r="U1038" s="76">
        <v>43045.470810185187</v>
      </c>
      <c r="V1038" s="77" t="s">
        <v>4295</v>
      </c>
      <c r="W1038" s="76"/>
      <c r="X1038" s="76"/>
      <c r="Y1038" s="80" t="s">
        <v>6295</v>
      </c>
      <c r="Z1038" s="76"/>
    </row>
    <row r="1039" spans="1:26" x14ac:dyDescent="0.25">
      <c r="A1039" s="61" t="s">
        <v>999</v>
      </c>
      <c r="B1039" s="61" t="s">
        <v>2140</v>
      </c>
      <c r="C1039" s="62"/>
      <c r="D1039" s="63"/>
      <c r="E1039" s="64"/>
      <c r="F1039" s="65"/>
      <c r="G1039" s="62"/>
      <c r="H1039" s="66"/>
      <c r="I1039" s="67"/>
      <c r="J1039" s="67"/>
      <c r="K1039" s="34" t="s">
        <v>65</v>
      </c>
      <c r="L1039" s="74">
        <v>1039</v>
      </c>
      <c r="M10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39" s="69"/>
      <c r="O1039" s="76" t="s">
        <v>2239</v>
      </c>
      <c r="P1039" s="76">
        <v>43045.468252314815</v>
      </c>
      <c r="Q1039" s="76" t="s">
        <v>2587</v>
      </c>
      <c r="R1039" s="76"/>
      <c r="S1039" s="76"/>
      <c r="T1039" s="76" t="s">
        <v>3261</v>
      </c>
      <c r="U1039" s="76">
        <v>43045.468252314815</v>
      </c>
      <c r="V1039" s="77" t="s">
        <v>4296</v>
      </c>
      <c r="W1039" s="76"/>
      <c r="X1039" s="76"/>
      <c r="Y1039" s="80" t="s">
        <v>6296</v>
      </c>
      <c r="Z1039" s="76"/>
    </row>
    <row r="1040" spans="1:26" x14ac:dyDescent="0.25">
      <c r="A1040" s="61" t="s">
        <v>999</v>
      </c>
      <c r="B1040" s="61" t="s">
        <v>2141</v>
      </c>
      <c r="C1040" s="62"/>
      <c r="D1040" s="63"/>
      <c r="E1040" s="64"/>
      <c r="F1040" s="65"/>
      <c r="G1040" s="62"/>
      <c r="H1040" s="66"/>
      <c r="I1040" s="67"/>
      <c r="J1040" s="67"/>
      <c r="K1040" s="34" t="s">
        <v>65</v>
      </c>
      <c r="L1040" s="74">
        <v>1040</v>
      </c>
      <c r="M10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40" s="69"/>
      <c r="O1040" s="76" t="s">
        <v>2239</v>
      </c>
      <c r="P1040" s="76">
        <v>43045.468252314815</v>
      </c>
      <c r="Q1040" s="76" t="s">
        <v>2587</v>
      </c>
      <c r="R1040" s="76"/>
      <c r="S1040" s="76"/>
      <c r="T1040" s="76" t="s">
        <v>3261</v>
      </c>
      <c r="U1040" s="76">
        <v>43045.468252314815</v>
      </c>
      <c r="V1040" s="77" t="s">
        <v>4296</v>
      </c>
      <c r="W1040" s="76"/>
      <c r="X1040" s="76"/>
      <c r="Y1040" s="80" t="s">
        <v>6296</v>
      </c>
      <c r="Z1040" s="76"/>
    </row>
    <row r="1041" spans="1:26" x14ac:dyDescent="0.25">
      <c r="A1041" s="61" t="s">
        <v>999</v>
      </c>
      <c r="B1041" s="61" t="s">
        <v>2142</v>
      </c>
      <c r="C1041" s="62"/>
      <c r="D1041" s="63"/>
      <c r="E1041" s="64"/>
      <c r="F1041" s="65"/>
      <c r="G1041" s="62"/>
      <c r="H1041" s="66"/>
      <c r="I1041" s="67"/>
      <c r="J1041" s="67"/>
      <c r="K1041" s="34" t="s">
        <v>65</v>
      </c>
      <c r="L1041" s="74">
        <v>1041</v>
      </c>
      <c r="M10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41" s="69"/>
      <c r="O1041" s="76" t="s">
        <v>2239</v>
      </c>
      <c r="P1041" s="76">
        <v>43045.468252314815</v>
      </c>
      <c r="Q1041" s="76" t="s">
        <v>2587</v>
      </c>
      <c r="R1041" s="76"/>
      <c r="S1041" s="76"/>
      <c r="T1041" s="76" t="s">
        <v>3261</v>
      </c>
      <c r="U1041" s="76">
        <v>43045.468252314815</v>
      </c>
      <c r="V1041" s="77" t="s">
        <v>4296</v>
      </c>
      <c r="W1041" s="76"/>
      <c r="X1041" s="76"/>
      <c r="Y1041" s="80" t="s">
        <v>6296</v>
      </c>
      <c r="Z1041" s="76"/>
    </row>
    <row r="1042" spans="1:26" x14ac:dyDescent="0.25">
      <c r="A1042" s="61" t="s">
        <v>999</v>
      </c>
      <c r="B1042" s="61" t="s">
        <v>2143</v>
      </c>
      <c r="C1042" s="62"/>
      <c r="D1042" s="63"/>
      <c r="E1042" s="64"/>
      <c r="F1042" s="65"/>
      <c r="G1042" s="62"/>
      <c r="H1042" s="66"/>
      <c r="I1042" s="67"/>
      <c r="J1042" s="67"/>
      <c r="K1042" s="34" t="s">
        <v>65</v>
      </c>
      <c r="L1042" s="74">
        <v>1042</v>
      </c>
      <c r="M10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42" s="69"/>
      <c r="O1042" s="76" t="s">
        <v>2239</v>
      </c>
      <c r="P1042" s="76">
        <v>43045.468252314815</v>
      </c>
      <c r="Q1042" s="76" t="s">
        <v>2587</v>
      </c>
      <c r="R1042" s="76"/>
      <c r="S1042" s="76"/>
      <c r="T1042" s="76" t="s">
        <v>3261</v>
      </c>
      <c r="U1042" s="76">
        <v>43045.468252314815</v>
      </c>
      <c r="V1042" s="77" t="s">
        <v>4296</v>
      </c>
      <c r="W1042" s="76"/>
      <c r="X1042" s="76"/>
      <c r="Y1042" s="80" t="s">
        <v>6296</v>
      </c>
      <c r="Z1042" s="76"/>
    </row>
    <row r="1043" spans="1:26" x14ac:dyDescent="0.25">
      <c r="A1043" s="61" t="s">
        <v>999</v>
      </c>
      <c r="B1043" s="61" t="s">
        <v>2062</v>
      </c>
      <c r="C1043" s="62"/>
      <c r="D1043" s="63"/>
      <c r="E1043" s="64"/>
      <c r="F1043" s="65"/>
      <c r="G1043" s="62"/>
      <c r="H1043" s="66"/>
      <c r="I1043" s="67"/>
      <c r="J1043" s="67"/>
      <c r="K1043" s="34" t="s">
        <v>65</v>
      </c>
      <c r="L1043" s="74">
        <v>1043</v>
      </c>
      <c r="M10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43" s="69"/>
      <c r="O1043" s="76" t="s">
        <v>2239</v>
      </c>
      <c r="P1043" s="76">
        <v>43045.468252314815</v>
      </c>
      <c r="Q1043" s="76" t="s">
        <v>2587</v>
      </c>
      <c r="R1043" s="76"/>
      <c r="S1043" s="76"/>
      <c r="T1043" s="76" t="s">
        <v>3261</v>
      </c>
      <c r="U1043" s="76">
        <v>43045.468252314815</v>
      </c>
      <c r="V1043" s="77" t="s">
        <v>4296</v>
      </c>
      <c r="W1043" s="76"/>
      <c r="X1043" s="76"/>
      <c r="Y1043" s="80" t="s">
        <v>6296</v>
      </c>
      <c r="Z1043" s="76"/>
    </row>
    <row r="1044" spans="1:26" x14ac:dyDescent="0.25">
      <c r="A1044" s="61" t="s">
        <v>999</v>
      </c>
      <c r="B1044" s="61" t="s">
        <v>2144</v>
      </c>
      <c r="C1044" s="62"/>
      <c r="D1044" s="63"/>
      <c r="E1044" s="64"/>
      <c r="F1044" s="65"/>
      <c r="G1044" s="62"/>
      <c r="H1044" s="66"/>
      <c r="I1044" s="67"/>
      <c r="J1044" s="67"/>
      <c r="K1044" s="34" t="s">
        <v>65</v>
      </c>
      <c r="L1044" s="74">
        <v>1044</v>
      </c>
      <c r="M10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44" s="69"/>
      <c r="O1044" s="76" t="s">
        <v>2239</v>
      </c>
      <c r="P1044" s="76">
        <v>43045.468252314815</v>
      </c>
      <c r="Q1044" s="76" t="s">
        <v>2587</v>
      </c>
      <c r="R1044" s="76"/>
      <c r="S1044" s="76"/>
      <c r="T1044" s="76" t="s">
        <v>3261</v>
      </c>
      <c r="U1044" s="76">
        <v>43045.468252314815</v>
      </c>
      <c r="V1044" s="77" t="s">
        <v>4296</v>
      </c>
      <c r="W1044" s="76"/>
      <c r="X1044" s="76"/>
      <c r="Y1044" s="80" t="s">
        <v>6296</v>
      </c>
      <c r="Z1044" s="76"/>
    </row>
    <row r="1045" spans="1:26" x14ac:dyDescent="0.25">
      <c r="A1045" s="61" t="s">
        <v>999</v>
      </c>
      <c r="B1045" s="61" t="s">
        <v>2145</v>
      </c>
      <c r="C1045" s="62"/>
      <c r="D1045" s="63"/>
      <c r="E1045" s="64"/>
      <c r="F1045" s="65"/>
      <c r="G1045" s="62"/>
      <c r="H1045" s="66"/>
      <c r="I1045" s="67"/>
      <c r="J1045" s="67"/>
      <c r="K1045" s="34" t="s">
        <v>65</v>
      </c>
      <c r="L1045" s="74">
        <v>1045</v>
      </c>
      <c r="M10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45" s="69"/>
      <c r="O1045" s="76" t="s">
        <v>2239</v>
      </c>
      <c r="P1045" s="76">
        <v>43045.468252314815</v>
      </c>
      <c r="Q1045" s="76" t="s">
        <v>2587</v>
      </c>
      <c r="R1045" s="76"/>
      <c r="S1045" s="76"/>
      <c r="T1045" s="76" t="s">
        <v>3261</v>
      </c>
      <c r="U1045" s="76">
        <v>43045.468252314815</v>
      </c>
      <c r="V1045" s="77" t="s">
        <v>4296</v>
      </c>
      <c r="W1045" s="76"/>
      <c r="X1045" s="76"/>
      <c r="Y1045" s="80" t="s">
        <v>6296</v>
      </c>
      <c r="Z1045" s="76"/>
    </row>
    <row r="1046" spans="1:26" x14ac:dyDescent="0.25">
      <c r="A1046" s="61" t="s">
        <v>999</v>
      </c>
      <c r="B1046" s="61" t="s">
        <v>2065</v>
      </c>
      <c r="C1046" s="62"/>
      <c r="D1046" s="63"/>
      <c r="E1046" s="64"/>
      <c r="F1046" s="65"/>
      <c r="G1046" s="62"/>
      <c r="H1046" s="66"/>
      <c r="I1046" s="67"/>
      <c r="J1046" s="67"/>
      <c r="K1046" s="34" t="s">
        <v>65</v>
      </c>
      <c r="L1046" s="74">
        <v>1046</v>
      </c>
      <c r="M10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46" s="69"/>
      <c r="O1046" s="76" t="s">
        <v>2239</v>
      </c>
      <c r="P1046" s="76">
        <v>43045.470983796295</v>
      </c>
      <c r="Q1046" s="76" t="s">
        <v>2392</v>
      </c>
      <c r="R1046" s="77" t="s">
        <v>3058</v>
      </c>
      <c r="S1046" s="76" t="s">
        <v>3223</v>
      </c>
      <c r="T1046" s="76" t="s">
        <v>3261</v>
      </c>
      <c r="U1046" s="76">
        <v>43045.470983796295</v>
      </c>
      <c r="V1046" s="77" t="s">
        <v>4297</v>
      </c>
      <c r="W1046" s="76"/>
      <c r="X1046" s="76"/>
      <c r="Y1046" s="80" t="s">
        <v>6297</v>
      </c>
      <c r="Z1046" s="76"/>
    </row>
    <row r="1047" spans="1:26" x14ac:dyDescent="0.25">
      <c r="A1047" s="61" t="s">
        <v>1000</v>
      </c>
      <c r="B1047" s="61" t="s">
        <v>2033</v>
      </c>
      <c r="C1047" s="62"/>
      <c r="D1047" s="63"/>
      <c r="E1047" s="64"/>
      <c r="F1047" s="65"/>
      <c r="G1047" s="62"/>
      <c r="H1047" s="66"/>
      <c r="I1047" s="67"/>
      <c r="J1047" s="67"/>
      <c r="K1047" s="34" t="s">
        <v>65</v>
      </c>
      <c r="L1047" s="74">
        <v>1047</v>
      </c>
      <c r="M10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47" s="69"/>
      <c r="O1047" s="76" t="s">
        <v>2239</v>
      </c>
      <c r="P1047" s="76">
        <v>43045.471006944441</v>
      </c>
      <c r="Q1047" s="76" t="s">
        <v>2316</v>
      </c>
      <c r="R1047" s="76"/>
      <c r="S1047" s="76"/>
      <c r="T1047" s="76" t="s">
        <v>3261</v>
      </c>
      <c r="U1047" s="76">
        <v>43045.471006944441</v>
      </c>
      <c r="V1047" s="77" t="s">
        <v>4298</v>
      </c>
      <c r="W1047" s="76"/>
      <c r="X1047" s="76"/>
      <c r="Y1047" s="80" t="s">
        <v>6298</v>
      </c>
      <c r="Z1047" s="76"/>
    </row>
    <row r="1048" spans="1:26" x14ac:dyDescent="0.25">
      <c r="A1048" s="61" t="s">
        <v>1001</v>
      </c>
      <c r="B1048" s="61" t="s">
        <v>1987</v>
      </c>
      <c r="C1048" s="62"/>
      <c r="D1048" s="63"/>
      <c r="E1048" s="64"/>
      <c r="F1048" s="65"/>
      <c r="G1048" s="62"/>
      <c r="H1048" s="66"/>
      <c r="I1048" s="67"/>
      <c r="J1048" s="67"/>
      <c r="K1048" s="34" t="s">
        <v>65</v>
      </c>
      <c r="L1048" s="74">
        <v>1048</v>
      </c>
      <c r="M10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48" s="69"/>
      <c r="O1048" s="76" t="s">
        <v>2239</v>
      </c>
      <c r="P1048" s="76">
        <v>43045.471226851849</v>
      </c>
      <c r="Q1048" s="76" t="s">
        <v>2258</v>
      </c>
      <c r="R1048" s="76"/>
      <c r="S1048" s="76"/>
      <c r="T1048" s="76" t="s">
        <v>3261</v>
      </c>
      <c r="U1048" s="76">
        <v>43045.471226851849</v>
      </c>
      <c r="V1048" s="77" t="s">
        <v>4299</v>
      </c>
      <c r="W1048" s="76"/>
      <c r="X1048" s="76"/>
      <c r="Y1048" s="80" t="s">
        <v>6299</v>
      </c>
      <c r="Z1048" s="76"/>
    </row>
    <row r="1049" spans="1:26" x14ac:dyDescent="0.25">
      <c r="A1049" s="61" t="s">
        <v>1002</v>
      </c>
      <c r="B1049" s="61" t="s">
        <v>2047</v>
      </c>
      <c r="C1049" s="62"/>
      <c r="D1049" s="63"/>
      <c r="E1049" s="64"/>
      <c r="F1049" s="65"/>
      <c r="G1049" s="62"/>
      <c r="H1049" s="66"/>
      <c r="I1049" s="67"/>
      <c r="J1049" s="67"/>
      <c r="K1049" s="34" t="s">
        <v>65</v>
      </c>
      <c r="L1049" s="74">
        <v>1049</v>
      </c>
      <c r="M10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49" s="69"/>
      <c r="O1049" s="76" t="s">
        <v>2239</v>
      </c>
      <c r="P1049" s="76">
        <v>43045.471273148149</v>
      </c>
      <c r="Q1049" s="76" t="s">
        <v>2588</v>
      </c>
      <c r="R1049" s="76"/>
      <c r="S1049" s="76"/>
      <c r="T1049" s="76" t="s">
        <v>3341</v>
      </c>
      <c r="U1049" s="76">
        <v>43045.471273148149</v>
      </c>
      <c r="V1049" s="77" t="s">
        <v>4300</v>
      </c>
      <c r="W1049" s="76"/>
      <c r="X1049" s="76"/>
      <c r="Y1049" s="80" t="s">
        <v>6300</v>
      </c>
      <c r="Z1049" s="76"/>
    </row>
    <row r="1050" spans="1:26" x14ac:dyDescent="0.25">
      <c r="A1050" s="61" t="s">
        <v>1002</v>
      </c>
      <c r="B1050" s="61" t="s">
        <v>2065</v>
      </c>
      <c r="C1050" s="62"/>
      <c r="D1050" s="63"/>
      <c r="E1050" s="64"/>
      <c r="F1050" s="65"/>
      <c r="G1050" s="62"/>
      <c r="H1050" s="66"/>
      <c r="I1050" s="67"/>
      <c r="J1050" s="67"/>
      <c r="K1050" s="34" t="s">
        <v>65</v>
      </c>
      <c r="L1050" s="74">
        <v>1050</v>
      </c>
      <c r="M10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50" s="69"/>
      <c r="O1050" s="76" t="s">
        <v>2240</v>
      </c>
      <c r="P1050" s="76">
        <v>43045.471273148149</v>
      </c>
      <c r="Q1050" s="76" t="s">
        <v>2588</v>
      </c>
      <c r="R1050" s="76"/>
      <c r="S1050" s="76"/>
      <c r="T1050" s="76" t="s">
        <v>3341</v>
      </c>
      <c r="U1050" s="76">
        <v>43045.471273148149</v>
      </c>
      <c r="V1050" s="77" t="s">
        <v>4300</v>
      </c>
      <c r="W1050" s="76"/>
      <c r="X1050" s="76"/>
      <c r="Y1050" s="80" t="s">
        <v>6300</v>
      </c>
      <c r="Z1050" s="76"/>
    </row>
    <row r="1051" spans="1:26" x14ac:dyDescent="0.25">
      <c r="A1051" s="61" t="s">
        <v>1003</v>
      </c>
      <c r="B1051" s="61" t="s">
        <v>1003</v>
      </c>
      <c r="C1051" s="62"/>
      <c r="D1051" s="63"/>
      <c r="E1051" s="64"/>
      <c r="F1051" s="65"/>
      <c r="G1051" s="62"/>
      <c r="H1051" s="66"/>
      <c r="I1051" s="67"/>
      <c r="J1051" s="67"/>
      <c r="K1051" s="34" t="s">
        <v>65</v>
      </c>
      <c r="L1051" s="74">
        <v>1051</v>
      </c>
      <c r="M10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51" s="69"/>
      <c r="O1051" s="76" t="s">
        <v>177</v>
      </c>
      <c r="P1051" s="76">
        <v>43045.471284722225</v>
      </c>
      <c r="Q1051" s="76" t="s">
        <v>2589</v>
      </c>
      <c r="R1051" s="77" t="s">
        <v>3116</v>
      </c>
      <c r="S1051" s="76" t="s">
        <v>3218</v>
      </c>
      <c r="T1051" s="76" t="s">
        <v>3261</v>
      </c>
      <c r="U1051" s="76">
        <v>43045.471284722225</v>
      </c>
      <c r="V1051" s="77" t="s">
        <v>4301</v>
      </c>
      <c r="W1051" s="76"/>
      <c r="X1051" s="76"/>
      <c r="Y1051" s="80" t="s">
        <v>6301</v>
      </c>
      <c r="Z1051" s="76"/>
    </row>
    <row r="1052" spans="1:26" x14ac:dyDescent="0.25">
      <c r="A1052" s="61" t="s">
        <v>1004</v>
      </c>
      <c r="B1052" s="61" t="s">
        <v>1998</v>
      </c>
      <c r="C1052" s="62"/>
      <c r="D1052" s="63"/>
      <c r="E1052" s="64"/>
      <c r="F1052" s="65"/>
      <c r="G1052" s="62"/>
      <c r="H1052" s="66"/>
      <c r="I1052" s="67"/>
      <c r="J1052" s="67"/>
      <c r="K1052" s="34" t="s">
        <v>65</v>
      </c>
      <c r="L1052" s="74">
        <v>1052</v>
      </c>
      <c r="M10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52" s="69"/>
      <c r="O1052" s="76" t="s">
        <v>2239</v>
      </c>
      <c r="P1052" s="76">
        <v>43045.471504629626</v>
      </c>
      <c r="Q1052" s="76" t="s">
        <v>2261</v>
      </c>
      <c r="R1052" s="76"/>
      <c r="S1052" s="76"/>
      <c r="T1052" s="76"/>
      <c r="U1052" s="76">
        <v>43045.471504629626</v>
      </c>
      <c r="V1052" s="77" t="s">
        <v>4302</v>
      </c>
      <c r="W1052" s="76"/>
      <c r="X1052" s="76"/>
      <c r="Y1052" s="80" t="s">
        <v>6302</v>
      </c>
      <c r="Z1052" s="76"/>
    </row>
    <row r="1053" spans="1:26" x14ac:dyDescent="0.25">
      <c r="A1053" s="61" t="s">
        <v>1005</v>
      </c>
      <c r="B1053" s="61" t="s">
        <v>1197</v>
      </c>
      <c r="C1053" s="62"/>
      <c r="D1053" s="63"/>
      <c r="E1053" s="64"/>
      <c r="F1053" s="65"/>
      <c r="G1053" s="62"/>
      <c r="H1053" s="66"/>
      <c r="I1053" s="67"/>
      <c r="J1053" s="67"/>
      <c r="K1053" s="34" t="s">
        <v>65</v>
      </c>
      <c r="L1053" s="74">
        <v>1053</v>
      </c>
      <c r="M10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53" s="69"/>
      <c r="O1053" s="76" t="s">
        <v>2239</v>
      </c>
      <c r="P1053" s="76">
        <v>43045.422974537039</v>
      </c>
      <c r="Q1053" s="76" t="s">
        <v>2341</v>
      </c>
      <c r="R1053" s="76"/>
      <c r="S1053" s="76"/>
      <c r="T1053" s="76" t="s">
        <v>3288</v>
      </c>
      <c r="U1053" s="76">
        <v>43045.422974537039</v>
      </c>
      <c r="V1053" s="77" t="s">
        <v>4303</v>
      </c>
      <c r="W1053" s="76"/>
      <c r="X1053" s="76"/>
      <c r="Y1053" s="80" t="s">
        <v>6303</v>
      </c>
      <c r="Z1053" s="76"/>
    </row>
    <row r="1054" spans="1:26" x14ac:dyDescent="0.25">
      <c r="A1054" s="61" t="s">
        <v>1005</v>
      </c>
      <c r="B1054" s="61" t="s">
        <v>2070</v>
      </c>
      <c r="C1054" s="62"/>
      <c r="D1054" s="63"/>
      <c r="E1054" s="64"/>
      <c r="F1054" s="65"/>
      <c r="G1054" s="62"/>
      <c r="H1054" s="66"/>
      <c r="I1054" s="67"/>
      <c r="J1054" s="67"/>
      <c r="K1054" s="34" t="s">
        <v>65</v>
      </c>
      <c r="L1054" s="74">
        <v>1054</v>
      </c>
      <c r="M10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54" s="69"/>
      <c r="O1054" s="76" t="s">
        <v>2239</v>
      </c>
      <c r="P1054" s="76">
        <v>43045.43478009259</v>
      </c>
      <c r="Q1054" s="76" t="s">
        <v>2406</v>
      </c>
      <c r="R1054" s="76"/>
      <c r="S1054" s="76"/>
      <c r="T1054" s="76" t="s">
        <v>3302</v>
      </c>
      <c r="U1054" s="76">
        <v>43045.43478009259</v>
      </c>
      <c r="V1054" s="77" t="s">
        <v>4304</v>
      </c>
      <c r="W1054" s="76"/>
      <c r="X1054" s="76"/>
      <c r="Y1054" s="80" t="s">
        <v>6304</v>
      </c>
      <c r="Z1054" s="76"/>
    </row>
    <row r="1055" spans="1:26" x14ac:dyDescent="0.25">
      <c r="A1055" s="61" t="s">
        <v>1005</v>
      </c>
      <c r="B1055" s="61" t="s">
        <v>505</v>
      </c>
      <c r="C1055" s="62"/>
      <c r="D1055" s="63"/>
      <c r="E1055" s="64"/>
      <c r="F1055" s="65"/>
      <c r="G1055" s="62"/>
      <c r="H1055" s="66"/>
      <c r="I1055" s="67"/>
      <c r="J1055" s="67"/>
      <c r="K1055" s="34" t="s">
        <v>65</v>
      </c>
      <c r="L1055" s="74">
        <v>1055</v>
      </c>
      <c r="M10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55" s="69"/>
      <c r="O1055" s="76" t="s">
        <v>2239</v>
      </c>
      <c r="P1055" s="76">
        <v>43045.43478009259</v>
      </c>
      <c r="Q1055" s="76" t="s">
        <v>2406</v>
      </c>
      <c r="R1055" s="76"/>
      <c r="S1055" s="76"/>
      <c r="T1055" s="76" t="s">
        <v>3302</v>
      </c>
      <c r="U1055" s="76">
        <v>43045.43478009259</v>
      </c>
      <c r="V1055" s="77" t="s">
        <v>4304</v>
      </c>
      <c r="W1055" s="76"/>
      <c r="X1055" s="76"/>
      <c r="Y1055" s="80" t="s">
        <v>6304</v>
      </c>
      <c r="Z1055" s="76"/>
    </row>
    <row r="1056" spans="1:26" x14ac:dyDescent="0.25">
      <c r="A1056" s="61" t="s">
        <v>1005</v>
      </c>
      <c r="B1056" s="61" t="s">
        <v>1012</v>
      </c>
      <c r="C1056" s="62"/>
      <c r="D1056" s="63"/>
      <c r="E1056" s="64"/>
      <c r="F1056" s="65"/>
      <c r="G1056" s="62"/>
      <c r="H1056" s="66"/>
      <c r="I1056" s="67"/>
      <c r="J1056" s="67"/>
      <c r="K1056" s="34" t="s">
        <v>65</v>
      </c>
      <c r="L1056" s="74">
        <v>1056</v>
      </c>
      <c r="M10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56" s="69"/>
      <c r="O1056" s="76" t="s">
        <v>2239</v>
      </c>
      <c r="P1056" s="76">
        <v>43045.457696759258</v>
      </c>
      <c r="Q1056" s="76" t="s">
        <v>2528</v>
      </c>
      <c r="R1056" s="76"/>
      <c r="S1056" s="76"/>
      <c r="T1056" s="76" t="s">
        <v>3329</v>
      </c>
      <c r="U1056" s="76">
        <v>43045.457696759258</v>
      </c>
      <c r="V1056" s="77" t="s">
        <v>4305</v>
      </c>
      <c r="W1056" s="76"/>
      <c r="X1056" s="76"/>
      <c r="Y1056" s="80" t="s">
        <v>6305</v>
      </c>
      <c r="Z1056" s="76"/>
    </row>
    <row r="1057" spans="1:26" x14ac:dyDescent="0.25">
      <c r="A1057" s="61" t="s">
        <v>1005</v>
      </c>
      <c r="B1057" s="61" t="s">
        <v>2146</v>
      </c>
      <c r="C1057" s="62"/>
      <c r="D1057" s="63"/>
      <c r="E1057" s="64"/>
      <c r="F1057" s="65"/>
      <c r="G1057" s="62"/>
      <c r="H1057" s="66"/>
      <c r="I1057" s="67"/>
      <c r="J1057" s="67"/>
      <c r="K1057" s="34" t="s">
        <v>65</v>
      </c>
      <c r="L1057" s="74">
        <v>1057</v>
      </c>
      <c r="M10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57" s="69"/>
      <c r="O1057" s="76" t="s">
        <v>2239</v>
      </c>
      <c r="P1057" s="76">
        <v>43045.471597222226</v>
      </c>
      <c r="Q1057" s="76" t="s">
        <v>2590</v>
      </c>
      <c r="R1057" s="77" t="s">
        <v>3117</v>
      </c>
      <c r="S1057" s="76" t="s">
        <v>3218</v>
      </c>
      <c r="T1057" s="76" t="s">
        <v>3342</v>
      </c>
      <c r="U1057" s="76">
        <v>43045.471597222226</v>
      </c>
      <c r="V1057" s="77" t="s">
        <v>4306</v>
      </c>
      <c r="W1057" s="76"/>
      <c r="X1057" s="76"/>
      <c r="Y1057" s="80" t="s">
        <v>6306</v>
      </c>
      <c r="Z1057" s="76"/>
    </row>
    <row r="1058" spans="1:26" x14ac:dyDescent="0.25">
      <c r="A1058" s="61" t="s">
        <v>1005</v>
      </c>
      <c r="B1058" s="61" t="s">
        <v>1195</v>
      </c>
      <c r="C1058" s="62"/>
      <c r="D1058" s="63"/>
      <c r="E1058" s="64"/>
      <c r="F1058" s="65"/>
      <c r="G1058" s="62"/>
      <c r="H1058" s="66"/>
      <c r="I1058" s="67"/>
      <c r="J1058" s="67"/>
      <c r="K1058" s="34" t="s">
        <v>65</v>
      </c>
      <c r="L1058" s="74">
        <v>1058</v>
      </c>
      <c r="M10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58" s="69"/>
      <c r="O1058" s="76" t="s">
        <v>2239</v>
      </c>
      <c r="P1058" s="76">
        <v>43045.471597222226</v>
      </c>
      <c r="Q1058" s="76" t="s">
        <v>2590</v>
      </c>
      <c r="R1058" s="77" t="s">
        <v>3117</v>
      </c>
      <c r="S1058" s="76" t="s">
        <v>3218</v>
      </c>
      <c r="T1058" s="76" t="s">
        <v>3342</v>
      </c>
      <c r="U1058" s="76">
        <v>43045.471597222226</v>
      </c>
      <c r="V1058" s="77" t="s">
        <v>4306</v>
      </c>
      <c r="W1058" s="76"/>
      <c r="X1058" s="76"/>
      <c r="Y1058" s="80" t="s">
        <v>6306</v>
      </c>
      <c r="Z1058" s="76"/>
    </row>
    <row r="1059" spans="1:26" x14ac:dyDescent="0.25">
      <c r="A1059" s="61" t="s">
        <v>1006</v>
      </c>
      <c r="B1059" s="61" t="s">
        <v>1988</v>
      </c>
      <c r="C1059" s="62"/>
      <c r="D1059" s="63"/>
      <c r="E1059" s="64"/>
      <c r="F1059" s="65"/>
      <c r="G1059" s="62"/>
      <c r="H1059" s="66"/>
      <c r="I1059" s="67"/>
      <c r="J1059" s="67"/>
      <c r="K1059" s="34" t="s">
        <v>65</v>
      </c>
      <c r="L1059" s="74">
        <v>1059</v>
      </c>
      <c r="M10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59" s="69"/>
      <c r="O1059" s="76" t="s">
        <v>2239</v>
      </c>
      <c r="P1059" s="76">
        <v>43045.471597222226</v>
      </c>
      <c r="Q1059" s="76" t="s">
        <v>2244</v>
      </c>
      <c r="R1059" s="77" t="s">
        <v>3019</v>
      </c>
      <c r="S1059" s="76" t="s">
        <v>3212</v>
      </c>
      <c r="T1059" s="76" t="s">
        <v>3261</v>
      </c>
      <c r="U1059" s="76">
        <v>43045.471597222226</v>
      </c>
      <c r="V1059" s="77" t="s">
        <v>4307</v>
      </c>
      <c r="W1059" s="76"/>
      <c r="X1059" s="76"/>
      <c r="Y1059" s="80" t="s">
        <v>6307</v>
      </c>
      <c r="Z1059" s="76"/>
    </row>
    <row r="1060" spans="1:26" x14ac:dyDescent="0.25">
      <c r="A1060" s="61" t="s">
        <v>1007</v>
      </c>
      <c r="B1060" s="61" t="s">
        <v>1988</v>
      </c>
      <c r="C1060" s="62"/>
      <c r="D1060" s="63"/>
      <c r="E1060" s="64"/>
      <c r="F1060" s="65"/>
      <c r="G1060" s="62"/>
      <c r="H1060" s="66"/>
      <c r="I1060" s="67"/>
      <c r="J1060" s="67"/>
      <c r="K1060" s="34" t="s">
        <v>65</v>
      </c>
      <c r="L1060" s="74">
        <v>1060</v>
      </c>
      <c r="M10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60" s="69"/>
      <c r="O1060" s="76" t="s">
        <v>2239</v>
      </c>
      <c r="P1060" s="76">
        <v>43045.471666666665</v>
      </c>
      <c r="Q1060" s="76" t="s">
        <v>2244</v>
      </c>
      <c r="R1060" s="77" t="s">
        <v>3019</v>
      </c>
      <c r="S1060" s="76" t="s">
        <v>3212</v>
      </c>
      <c r="T1060" s="76" t="s">
        <v>3261</v>
      </c>
      <c r="U1060" s="76">
        <v>43045.471666666665</v>
      </c>
      <c r="V1060" s="77" t="s">
        <v>4308</v>
      </c>
      <c r="W1060" s="76"/>
      <c r="X1060" s="76"/>
      <c r="Y1060" s="80" t="s">
        <v>6308</v>
      </c>
      <c r="Z1060" s="76"/>
    </row>
    <row r="1061" spans="1:26" x14ac:dyDescent="0.25">
      <c r="A1061" s="61" t="s">
        <v>1008</v>
      </c>
      <c r="B1061" s="61" t="s">
        <v>2094</v>
      </c>
      <c r="C1061" s="62"/>
      <c r="D1061" s="63"/>
      <c r="E1061" s="64"/>
      <c r="F1061" s="65"/>
      <c r="G1061" s="62"/>
      <c r="H1061" s="66"/>
      <c r="I1061" s="67"/>
      <c r="J1061" s="67"/>
      <c r="K1061" s="34" t="s">
        <v>65</v>
      </c>
      <c r="L1061" s="74">
        <v>1061</v>
      </c>
      <c r="M10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61" s="69"/>
      <c r="O1061" s="76" t="s">
        <v>2239</v>
      </c>
      <c r="P1061" s="76">
        <v>43045.471678240741</v>
      </c>
      <c r="Q1061" s="76" t="s">
        <v>2451</v>
      </c>
      <c r="R1061" s="76"/>
      <c r="S1061" s="76"/>
      <c r="T1061" s="76" t="s">
        <v>3313</v>
      </c>
      <c r="U1061" s="76">
        <v>43045.471678240741</v>
      </c>
      <c r="V1061" s="77" t="s">
        <v>4309</v>
      </c>
      <c r="W1061" s="76"/>
      <c r="X1061" s="76"/>
      <c r="Y1061" s="80" t="s">
        <v>6309</v>
      </c>
      <c r="Z1061" s="76"/>
    </row>
    <row r="1062" spans="1:26" x14ac:dyDescent="0.25">
      <c r="A1062" s="61" t="s">
        <v>1009</v>
      </c>
      <c r="B1062" s="61" t="s">
        <v>2057</v>
      </c>
      <c r="C1062" s="62"/>
      <c r="D1062" s="63"/>
      <c r="E1062" s="64"/>
      <c r="F1062" s="65"/>
      <c r="G1062" s="62"/>
      <c r="H1062" s="66"/>
      <c r="I1062" s="67"/>
      <c r="J1062" s="67"/>
      <c r="K1062" s="34" t="s">
        <v>65</v>
      </c>
      <c r="L1062" s="74">
        <v>1062</v>
      </c>
      <c r="M10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62" s="69"/>
      <c r="O1062" s="76" t="s">
        <v>2239</v>
      </c>
      <c r="P1062" s="76">
        <v>43045.471701388888</v>
      </c>
      <c r="Q1062" s="76" t="s">
        <v>2371</v>
      </c>
      <c r="R1062" s="76"/>
      <c r="S1062" s="76"/>
      <c r="T1062" s="76" t="s">
        <v>3261</v>
      </c>
      <c r="U1062" s="76">
        <v>43045.471701388888</v>
      </c>
      <c r="V1062" s="77" t="s">
        <v>4310</v>
      </c>
      <c r="W1062" s="76"/>
      <c r="X1062" s="76"/>
      <c r="Y1062" s="80" t="s">
        <v>6310</v>
      </c>
      <c r="Z1062" s="76"/>
    </row>
    <row r="1063" spans="1:26" x14ac:dyDescent="0.25">
      <c r="A1063" s="61" t="s">
        <v>1010</v>
      </c>
      <c r="B1063" s="61" t="s">
        <v>2013</v>
      </c>
      <c r="C1063" s="62"/>
      <c r="D1063" s="63"/>
      <c r="E1063" s="64"/>
      <c r="F1063" s="65"/>
      <c r="G1063" s="62"/>
      <c r="H1063" s="66"/>
      <c r="I1063" s="67"/>
      <c r="J1063" s="67"/>
      <c r="K1063" s="34" t="s">
        <v>65</v>
      </c>
      <c r="L1063" s="74">
        <v>1063</v>
      </c>
      <c r="M10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63" s="69"/>
      <c r="O1063" s="76" t="s">
        <v>2239</v>
      </c>
      <c r="P1063" s="76">
        <v>43045.471979166665</v>
      </c>
      <c r="Q1063" s="76" t="s">
        <v>2285</v>
      </c>
      <c r="R1063" s="76"/>
      <c r="S1063" s="76"/>
      <c r="T1063" s="76" t="s">
        <v>3261</v>
      </c>
      <c r="U1063" s="76">
        <v>43045.471979166665</v>
      </c>
      <c r="V1063" s="77" t="s">
        <v>4311</v>
      </c>
      <c r="W1063" s="76"/>
      <c r="X1063" s="76"/>
      <c r="Y1063" s="80" t="s">
        <v>6311</v>
      </c>
      <c r="Z1063" s="76"/>
    </row>
    <row r="1064" spans="1:26" x14ac:dyDescent="0.25">
      <c r="A1064" s="61" t="s">
        <v>1010</v>
      </c>
      <c r="B1064" s="61" t="s">
        <v>2014</v>
      </c>
      <c r="C1064" s="62"/>
      <c r="D1064" s="63"/>
      <c r="E1064" s="64"/>
      <c r="F1064" s="65"/>
      <c r="G1064" s="62"/>
      <c r="H1064" s="66"/>
      <c r="I1064" s="67"/>
      <c r="J1064" s="67"/>
      <c r="K1064" s="34" t="s">
        <v>65</v>
      </c>
      <c r="L1064" s="74">
        <v>1064</v>
      </c>
      <c r="M10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64" s="69"/>
      <c r="O1064" s="76" t="s">
        <v>2239</v>
      </c>
      <c r="P1064" s="76">
        <v>43045.471979166665</v>
      </c>
      <c r="Q1064" s="76" t="s">
        <v>2285</v>
      </c>
      <c r="R1064" s="76"/>
      <c r="S1064" s="76"/>
      <c r="T1064" s="76" t="s">
        <v>3261</v>
      </c>
      <c r="U1064" s="76">
        <v>43045.471979166665</v>
      </c>
      <c r="V1064" s="77" t="s">
        <v>4311</v>
      </c>
      <c r="W1064" s="76"/>
      <c r="X1064" s="76"/>
      <c r="Y1064" s="80" t="s">
        <v>6311</v>
      </c>
      <c r="Z1064" s="76"/>
    </row>
    <row r="1065" spans="1:26" x14ac:dyDescent="0.25">
      <c r="A1065" s="61" t="s">
        <v>1010</v>
      </c>
      <c r="B1065" s="61" t="s">
        <v>2015</v>
      </c>
      <c r="C1065" s="62"/>
      <c r="D1065" s="63"/>
      <c r="E1065" s="64"/>
      <c r="F1065" s="65"/>
      <c r="G1065" s="62"/>
      <c r="H1065" s="66"/>
      <c r="I1065" s="67"/>
      <c r="J1065" s="67"/>
      <c r="K1065" s="34" t="s">
        <v>65</v>
      </c>
      <c r="L1065" s="74">
        <v>1065</v>
      </c>
      <c r="M10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65" s="69"/>
      <c r="O1065" s="76" t="s">
        <v>2239</v>
      </c>
      <c r="P1065" s="76">
        <v>43045.471979166665</v>
      </c>
      <c r="Q1065" s="76" t="s">
        <v>2285</v>
      </c>
      <c r="R1065" s="76"/>
      <c r="S1065" s="76"/>
      <c r="T1065" s="76" t="s">
        <v>3261</v>
      </c>
      <c r="U1065" s="76">
        <v>43045.471979166665</v>
      </c>
      <c r="V1065" s="77" t="s">
        <v>4311</v>
      </c>
      <c r="W1065" s="76"/>
      <c r="X1065" s="76"/>
      <c r="Y1065" s="80" t="s">
        <v>6311</v>
      </c>
      <c r="Z1065" s="76"/>
    </row>
    <row r="1066" spans="1:26" x14ac:dyDescent="0.25">
      <c r="A1066" s="61" t="s">
        <v>1010</v>
      </c>
      <c r="B1066" s="61" t="s">
        <v>2016</v>
      </c>
      <c r="C1066" s="62"/>
      <c r="D1066" s="63"/>
      <c r="E1066" s="64"/>
      <c r="F1066" s="65"/>
      <c r="G1066" s="62"/>
      <c r="H1066" s="66"/>
      <c r="I1066" s="67"/>
      <c r="J1066" s="67"/>
      <c r="K1066" s="34" t="s">
        <v>65</v>
      </c>
      <c r="L1066" s="74">
        <v>1066</v>
      </c>
      <c r="M10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66" s="69"/>
      <c r="O1066" s="76" t="s">
        <v>2239</v>
      </c>
      <c r="P1066" s="76">
        <v>43045.471979166665</v>
      </c>
      <c r="Q1066" s="76" t="s">
        <v>2285</v>
      </c>
      <c r="R1066" s="76"/>
      <c r="S1066" s="76"/>
      <c r="T1066" s="76" t="s">
        <v>3261</v>
      </c>
      <c r="U1066" s="76">
        <v>43045.471979166665</v>
      </c>
      <c r="V1066" s="77" t="s">
        <v>4311</v>
      </c>
      <c r="W1066" s="76"/>
      <c r="X1066" s="76"/>
      <c r="Y1066" s="80" t="s">
        <v>6311</v>
      </c>
      <c r="Z1066" s="76"/>
    </row>
    <row r="1067" spans="1:26" x14ac:dyDescent="0.25">
      <c r="A1067" s="61" t="s">
        <v>1010</v>
      </c>
      <c r="B1067" s="61" t="s">
        <v>2017</v>
      </c>
      <c r="C1067" s="62"/>
      <c r="D1067" s="63"/>
      <c r="E1067" s="64"/>
      <c r="F1067" s="65"/>
      <c r="G1067" s="62"/>
      <c r="H1067" s="66"/>
      <c r="I1067" s="67"/>
      <c r="J1067" s="67"/>
      <c r="K1067" s="34" t="s">
        <v>65</v>
      </c>
      <c r="L1067" s="74">
        <v>1067</v>
      </c>
      <c r="M10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67" s="69"/>
      <c r="O1067" s="76" t="s">
        <v>2239</v>
      </c>
      <c r="P1067" s="76">
        <v>43045.471979166665</v>
      </c>
      <c r="Q1067" s="76" t="s">
        <v>2285</v>
      </c>
      <c r="R1067" s="76"/>
      <c r="S1067" s="76"/>
      <c r="T1067" s="76" t="s">
        <v>3261</v>
      </c>
      <c r="U1067" s="76">
        <v>43045.471979166665</v>
      </c>
      <c r="V1067" s="77" t="s">
        <v>4311</v>
      </c>
      <c r="W1067" s="76"/>
      <c r="X1067" s="76"/>
      <c r="Y1067" s="80" t="s">
        <v>6311</v>
      </c>
      <c r="Z1067" s="76"/>
    </row>
    <row r="1068" spans="1:26" x14ac:dyDescent="0.25">
      <c r="A1068" s="61" t="s">
        <v>1011</v>
      </c>
      <c r="B1068" s="61" t="s">
        <v>2146</v>
      </c>
      <c r="C1068" s="62"/>
      <c r="D1068" s="63"/>
      <c r="E1068" s="64"/>
      <c r="F1068" s="65"/>
      <c r="G1068" s="62"/>
      <c r="H1068" s="66"/>
      <c r="I1068" s="67"/>
      <c r="J1068" s="67"/>
      <c r="K1068" s="34" t="s">
        <v>65</v>
      </c>
      <c r="L1068" s="74">
        <v>1068</v>
      </c>
      <c r="M10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68" s="69"/>
      <c r="O1068" s="76" t="s">
        <v>2239</v>
      </c>
      <c r="P1068" s="76">
        <v>43045.472013888888</v>
      </c>
      <c r="Q1068" s="76" t="s">
        <v>2590</v>
      </c>
      <c r="R1068" s="77" t="s">
        <v>3117</v>
      </c>
      <c r="S1068" s="76" t="s">
        <v>3218</v>
      </c>
      <c r="T1068" s="76" t="s">
        <v>3342</v>
      </c>
      <c r="U1068" s="76">
        <v>43045.472013888888</v>
      </c>
      <c r="V1068" s="77" t="s">
        <v>4312</v>
      </c>
      <c r="W1068" s="76"/>
      <c r="X1068" s="76"/>
      <c r="Y1068" s="80" t="s">
        <v>6312</v>
      </c>
      <c r="Z1068" s="76"/>
    </row>
    <row r="1069" spans="1:26" x14ac:dyDescent="0.25">
      <c r="A1069" s="61" t="s">
        <v>1011</v>
      </c>
      <c r="B1069" s="61" t="s">
        <v>1195</v>
      </c>
      <c r="C1069" s="62"/>
      <c r="D1069" s="63"/>
      <c r="E1069" s="64"/>
      <c r="F1069" s="65"/>
      <c r="G1069" s="62"/>
      <c r="H1069" s="66"/>
      <c r="I1069" s="67"/>
      <c r="J1069" s="67"/>
      <c r="K1069" s="34" t="s">
        <v>65</v>
      </c>
      <c r="L1069" s="74">
        <v>1069</v>
      </c>
      <c r="M10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69" s="69"/>
      <c r="O1069" s="76" t="s">
        <v>2239</v>
      </c>
      <c r="P1069" s="76">
        <v>43045.472013888888</v>
      </c>
      <c r="Q1069" s="76" t="s">
        <v>2590</v>
      </c>
      <c r="R1069" s="77" t="s">
        <v>3117</v>
      </c>
      <c r="S1069" s="76" t="s">
        <v>3218</v>
      </c>
      <c r="T1069" s="76" t="s">
        <v>3342</v>
      </c>
      <c r="U1069" s="76">
        <v>43045.472013888888</v>
      </c>
      <c r="V1069" s="77" t="s">
        <v>4312</v>
      </c>
      <c r="W1069" s="76"/>
      <c r="X1069" s="76"/>
      <c r="Y1069" s="80" t="s">
        <v>6312</v>
      </c>
      <c r="Z1069" s="76"/>
    </row>
    <row r="1070" spans="1:26" x14ac:dyDescent="0.25">
      <c r="A1070" s="61" t="s">
        <v>1012</v>
      </c>
      <c r="B1070" s="61" t="s">
        <v>1012</v>
      </c>
      <c r="C1070" s="62"/>
      <c r="D1070" s="63"/>
      <c r="E1070" s="64"/>
      <c r="F1070" s="65"/>
      <c r="G1070" s="62"/>
      <c r="H1070" s="66"/>
      <c r="I1070" s="67"/>
      <c r="J1070" s="67"/>
      <c r="K1070" s="34" t="s">
        <v>65</v>
      </c>
      <c r="L1070" s="74">
        <v>1070</v>
      </c>
      <c r="M10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70" s="69"/>
      <c r="O1070" s="76" t="s">
        <v>177</v>
      </c>
      <c r="P1070" s="76">
        <v>43045.457152777781</v>
      </c>
      <c r="Q1070" s="76" t="s">
        <v>2591</v>
      </c>
      <c r="R1070" s="77" t="s">
        <v>3118</v>
      </c>
      <c r="S1070" s="76" t="s">
        <v>3218</v>
      </c>
      <c r="T1070" s="76" t="s">
        <v>3329</v>
      </c>
      <c r="U1070" s="76">
        <v>43045.457152777781</v>
      </c>
      <c r="V1070" s="77" t="s">
        <v>4313</v>
      </c>
      <c r="W1070" s="76"/>
      <c r="X1070" s="76"/>
      <c r="Y1070" s="80" t="s">
        <v>6313</v>
      </c>
      <c r="Z1070" s="76"/>
    </row>
    <row r="1071" spans="1:26" x14ac:dyDescent="0.25">
      <c r="A1071" s="61" t="s">
        <v>1013</v>
      </c>
      <c r="B1071" s="61" t="s">
        <v>1012</v>
      </c>
      <c r="C1071" s="62"/>
      <c r="D1071" s="63"/>
      <c r="E1071" s="64"/>
      <c r="F1071" s="65"/>
      <c r="G1071" s="62"/>
      <c r="H1071" s="66"/>
      <c r="I1071" s="67"/>
      <c r="J1071" s="67"/>
      <c r="K1071" s="34" t="s">
        <v>65</v>
      </c>
      <c r="L1071" s="74">
        <v>1071</v>
      </c>
      <c r="M10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71" s="69"/>
      <c r="O1071" s="76" t="s">
        <v>2239</v>
      </c>
      <c r="P1071" s="76">
        <v>43045.457696759258</v>
      </c>
      <c r="Q1071" s="76" t="s">
        <v>2528</v>
      </c>
      <c r="R1071" s="76"/>
      <c r="S1071" s="76"/>
      <c r="T1071" s="76" t="s">
        <v>3329</v>
      </c>
      <c r="U1071" s="76">
        <v>43045.457696759258</v>
      </c>
      <c r="V1071" s="77" t="s">
        <v>4314</v>
      </c>
      <c r="W1071" s="76"/>
      <c r="X1071" s="76"/>
      <c r="Y1071" s="80" t="s">
        <v>6314</v>
      </c>
      <c r="Z1071" s="76"/>
    </row>
    <row r="1072" spans="1:26" x14ac:dyDescent="0.25">
      <c r="A1072" s="61" t="s">
        <v>1013</v>
      </c>
      <c r="B1072" s="61" t="s">
        <v>2070</v>
      </c>
      <c r="C1072" s="62"/>
      <c r="D1072" s="63"/>
      <c r="E1072" s="64"/>
      <c r="F1072" s="65"/>
      <c r="G1072" s="62"/>
      <c r="H1072" s="66"/>
      <c r="I1072" s="67"/>
      <c r="J1072" s="67"/>
      <c r="K1072" s="34" t="s">
        <v>65</v>
      </c>
      <c r="L1072" s="74">
        <v>1072</v>
      </c>
      <c r="M10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72" s="69"/>
      <c r="O1072" s="76" t="s">
        <v>2239</v>
      </c>
      <c r="P1072" s="76">
        <v>43045.43478009259</v>
      </c>
      <c r="Q1072" s="76" t="s">
        <v>2406</v>
      </c>
      <c r="R1072" s="76"/>
      <c r="S1072" s="76"/>
      <c r="T1072" s="76" t="s">
        <v>3302</v>
      </c>
      <c r="U1072" s="76">
        <v>43045.43478009259</v>
      </c>
      <c r="V1072" s="77" t="s">
        <v>4315</v>
      </c>
      <c r="W1072" s="76"/>
      <c r="X1072" s="76"/>
      <c r="Y1072" s="80" t="s">
        <v>6315</v>
      </c>
      <c r="Z1072" s="76"/>
    </row>
    <row r="1073" spans="1:26" x14ac:dyDescent="0.25">
      <c r="A1073" s="61" t="s">
        <v>1013</v>
      </c>
      <c r="B1073" s="61" t="s">
        <v>505</v>
      </c>
      <c r="C1073" s="62"/>
      <c r="D1073" s="63"/>
      <c r="E1073" s="64"/>
      <c r="F1073" s="65"/>
      <c r="G1073" s="62"/>
      <c r="H1073" s="66"/>
      <c r="I1073" s="67"/>
      <c r="J1073" s="67"/>
      <c r="K1073" s="34" t="s">
        <v>65</v>
      </c>
      <c r="L1073" s="74">
        <v>1073</v>
      </c>
      <c r="M10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73" s="69"/>
      <c r="O1073" s="76" t="s">
        <v>2239</v>
      </c>
      <c r="P1073" s="76">
        <v>43045.43478009259</v>
      </c>
      <c r="Q1073" s="76" t="s">
        <v>2406</v>
      </c>
      <c r="R1073" s="76"/>
      <c r="S1073" s="76"/>
      <c r="T1073" s="76" t="s">
        <v>3302</v>
      </c>
      <c r="U1073" s="76">
        <v>43045.43478009259</v>
      </c>
      <c r="V1073" s="77" t="s">
        <v>4315</v>
      </c>
      <c r="W1073" s="76"/>
      <c r="X1073" s="76"/>
      <c r="Y1073" s="80" t="s">
        <v>6315</v>
      </c>
      <c r="Z1073" s="76"/>
    </row>
    <row r="1074" spans="1:26" x14ac:dyDescent="0.25">
      <c r="A1074" s="61" t="s">
        <v>1013</v>
      </c>
      <c r="B1074" s="61" t="s">
        <v>2146</v>
      </c>
      <c r="C1074" s="62"/>
      <c r="D1074" s="63"/>
      <c r="E1074" s="64"/>
      <c r="F1074" s="65"/>
      <c r="G1074" s="62"/>
      <c r="H1074" s="66"/>
      <c r="I1074" s="67"/>
      <c r="J1074" s="67"/>
      <c r="K1074" s="34" t="s">
        <v>65</v>
      </c>
      <c r="L1074" s="74">
        <v>1074</v>
      </c>
      <c r="M10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74" s="69"/>
      <c r="O1074" s="76" t="s">
        <v>2239</v>
      </c>
      <c r="P1074" s="76">
        <v>43045.472013888888</v>
      </c>
      <c r="Q1074" s="76" t="s">
        <v>2590</v>
      </c>
      <c r="R1074" s="77" t="s">
        <v>3117</v>
      </c>
      <c r="S1074" s="76" t="s">
        <v>3218</v>
      </c>
      <c r="T1074" s="76" t="s">
        <v>3342</v>
      </c>
      <c r="U1074" s="76">
        <v>43045.472013888888</v>
      </c>
      <c r="V1074" s="77" t="s">
        <v>4316</v>
      </c>
      <c r="W1074" s="76"/>
      <c r="X1074" s="76"/>
      <c r="Y1074" s="80" t="s">
        <v>6316</v>
      </c>
      <c r="Z1074" s="76"/>
    </row>
    <row r="1075" spans="1:26" x14ac:dyDescent="0.25">
      <c r="A1075" s="61" t="s">
        <v>1013</v>
      </c>
      <c r="B1075" s="61" t="s">
        <v>1195</v>
      </c>
      <c r="C1075" s="62"/>
      <c r="D1075" s="63"/>
      <c r="E1075" s="64"/>
      <c r="F1075" s="65"/>
      <c r="G1075" s="62"/>
      <c r="H1075" s="66"/>
      <c r="I1075" s="67"/>
      <c r="J1075" s="67"/>
      <c r="K1075" s="34" t="s">
        <v>65</v>
      </c>
      <c r="L1075" s="74">
        <v>1075</v>
      </c>
      <c r="M10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75" s="69"/>
      <c r="O1075" s="76" t="s">
        <v>2239</v>
      </c>
      <c r="P1075" s="76">
        <v>43045.472013888888</v>
      </c>
      <c r="Q1075" s="76" t="s">
        <v>2590</v>
      </c>
      <c r="R1075" s="77" t="s">
        <v>3117</v>
      </c>
      <c r="S1075" s="76" t="s">
        <v>3218</v>
      </c>
      <c r="T1075" s="76" t="s">
        <v>3342</v>
      </c>
      <c r="U1075" s="76">
        <v>43045.472013888888</v>
      </c>
      <c r="V1075" s="77" t="s">
        <v>4316</v>
      </c>
      <c r="W1075" s="76"/>
      <c r="X1075" s="76"/>
      <c r="Y1075" s="80" t="s">
        <v>6316</v>
      </c>
      <c r="Z1075" s="76"/>
    </row>
    <row r="1076" spans="1:26" x14ac:dyDescent="0.25">
      <c r="A1076" s="61" t="s">
        <v>1014</v>
      </c>
      <c r="B1076" s="61" t="s">
        <v>2138</v>
      </c>
      <c r="C1076" s="62"/>
      <c r="D1076" s="63"/>
      <c r="E1076" s="64"/>
      <c r="F1076" s="65"/>
      <c r="G1076" s="62"/>
      <c r="H1076" s="66"/>
      <c r="I1076" s="67"/>
      <c r="J1076" s="67"/>
      <c r="K1076" s="34" t="s">
        <v>65</v>
      </c>
      <c r="L1076" s="74">
        <v>1076</v>
      </c>
      <c r="M10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76" s="69"/>
      <c r="O1076" s="76" t="s">
        <v>2239</v>
      </c>
      <c r="P1076" s="76">
        <v>43045.46675925926</v>
      </c>
      <c r="Q1076" s="76" t="s">
        <v>2592</v>
      </c>
      <c r="R1076" s="77" t="s">
        <v>3110</v>
      </c>
      <c r="S1076" s="76" t="s">
        <v>3218</v>
      </c>
      <c r="T1076" s="76" t="s">
        <v>3261</v>
      </c>
      <c r="U1076" s="76">
        <v>43045.46675925926</v>
      </c>
      <c r="V1076" s="77" t="s">
        <v>4317</v>
      </c>
      <c r="W1076" s="76"/>
      <c r="X1076" s="76"/>
      <c r="Y1076" s="80" t="s">
        <v>6317</v>
      </c>
      <c r="Z1076" s="76"/>
    </row>
    <row r="1077" spans="1:26" x14ac:dyDescent="0.25">
      <c r="A1077" s="61" t="s">
        <v>1015</v>
      </c>
      <c r="B1077" s="61" t="s">
        <v>2138</v>
      </c>
      <c r="C1077" s="62"/>
      <c r="D1077" s="63"/>
      <c r="E1077" s="64"/>
      <c r="F1077" s="65"/>
      <c r="G1077" s="62"/>
      <c r="H1077" s="66"/>
      <c r="I1077" s="67"/>
      <c r="J1077" s="67"/>
      <c r="K1077" s="34" t="s">
        <v>65</v>
      </c>
      <c r="L1077" s="74">
        <v>1077</v>
      </c>
      <c r="M10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77" s="69"/>
      <c r="O1077" s="76" t="s">
        <v>2239</v>
      </c>
      <c r="P1077" s="76">
        <v>43045.472025462965</v>
      </c>
      <c r="Q1077" s="76" t="s">
        <v>2571</v>
      </c>
      <c r="R1077" s="77" t="s">
        <v>3110</v>
      </c>
      <c r="S1077" s="76" t="s">
        <v>3218</v>
      </c>
      <c r="T1077" s="76" t="s">
        <v>3261</v>
      </c>
      <c r="U1077" s="76">
        <v>43045.472025462965</v>
      </c>
      <c r="V1077" s="77" t="s">
        <v>4318</v>
      </c>
      <c r="W1077" s="76"/>
      <c r="X1077" s="76"/>
      <c r="Y1077" s="80" t="s">
        <v>6318</v>
      </c>
      <c r="Z1077" s="76"/>
    </row>
    <row r="1078" spans="1:26" x14ac:dyDescent="0.25">
      <c r="A1078" s="61" t="s">
        <v>1014</v>
      </c>
      <c r="B1078" s="61" t="s">
        <v>2093</v>
      </c>
      <c r="C1078" s="62"/>
      <c r="D1078" s="63"/>
      <c r="E1078" s="64"/>
      <c r="F1078" s="65"/>
      <c r="G1078" s="62"/>
      <c r="H1078" s="66"/>
      <c r="I1078" s="67"/>
      <c r="J1078" s="67"/>
      <c r="K1078" s="34" t="s">
        <v>65</v>
      </c>
      <c r="L1078" s="74">
        <v>1078</v>
      </c>
      <c r="M10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78" s="69"/>
      <c r="O1078" s="76" t="s">
        <v>2239</v>
      </c>
      <c r="P1078" s="76">
        <v>43045.46675925926</v>
      </c>
      <c r="Q1078" s="76" t="s">
        <v>2592</v>
      </c>
      <c r="R1078" s="77" t="s">
        <v>3110</v>
      </c>
      <c r="S1078" s="76" t="s">
        <v>3218</v>
      </c>
      <c r="T1078" s="76" t="s">
        <v>3261</v>
      </c>
      <c r="U1078" s="76">
        <v>43045.46675925926</v>
      </c>
      <c r="V1078" s="77" t="s">
        <v>4317</v>
      </c>
      <c r="W1078" s="76"/>
      <c r="X1078" s="76"/>
      <c r="Y1078" s="80" t="s">
        <v>6317</v>
      </c>
      <c r="Z1078" s="76"/>
    </row>
    <row r="1079" spans="1:26" x14ac:dyDescent="0.25">
      <c r="A1079" s="61" t="s">
        <v>1015</v>
      </c>
      <c r="B1079" s="61" t="s">
        <v>2093</v>
      </c>
      <c r="C1079" s="62"/>
      <c r="D1079" s="63"/>
      <c r="E1079" s="64"/>
      <c r="F1079" s="65"/>
      <c r="G1079" s="62"/>
      <c r="H1079" s="66"/>
      <c r="I1079" s="67"/>
      <c r="J1079" s="67"/>
      <c r="K1079" s="34" t="s">
        <v>65</v>
      </c>
      <c r="L1079" s="74">
        <v>1079</v>
      </c>
      <c r="M10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79" s="69"/>
      <c r="O1079" s="76" t="s">
        <v>2239</v>
      </c>
      <c r="P1079" s="76">
        <v>43045.472025462965</v>
      </c>
      <c r="Q1079" s="76" t="s">
        <v>2571</v>
      </c>
      <c r="R1079" s="77" t="s">
        <v>3110</v>
      </c>
      <c r="S1079" s="76" t="s">
        <v>3218</v>
      </c>
      <c r="T1079" s="76" t="s">
        <v>3261</v>
      </c>
      <c r="U1079" s="76">
        <v>43045.472025462965</v>
      </c>
      <c r="V1079" s="77" t="s">
        <v>4318</v>
      </c>
      <c r="W1079" s="76"/>
      <c r="X1079" s="76"/>
      <c r="Y1079" s="80" t="s">
        <v>6318</v>
      </c>
      <c r="Z1079" s="76"/>
    </row>
    <row r="1080" spans="1:26" x14ac:dyDescent="0.25">
      <c r="A1080" s="61" t="s">
        <v>1014</v>
      </c>
      <c r="B1080" s="61" t="s">
        <v>2126</v>
      </c>
      <c r="C1080" s="62"/>
      <c r="D1080" s="63"/>
      <c r="E1080" s="64"/>
      <c r="F1080" s="65"/>
      <c r="G1080" s="62"/>
      <c r="H1080" s="66"/>
      <c r="I1080" s="67"/>
      <c r="J1080" s="67"/>
      <c r="K1080" s="34" t="s">
        <v>65</v>
      </c>
      <c r="L1080" s="74">
        <v>1080</v>
      </c>
      <c r="M10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80" s="69"/>
      <c r="O1080" s="76" t="s">
        <v>2239</v>
      </c>
      <c r="P1080" s="76">
        <v>43045.46675925926</v>
      </c>
      <c r="Q1080" s="76" t="s">
        <v>2592</v>
      </c>
      <c r="R1080" s="77" t="s">
        <v>3110</v>
      </c>
      <c r="S1080" s="76" t="s">
        <v>3218</v>
      </c>
      <c r="T1080" s="76" t="s">
        <v>3261</v>
      </c>
      <c r="U1080" s="76">
        <v>43045.46675925926</v>
      </c>
      <c r="V1080" s="77" t="s">
        <v>4317</v>
      </c>
      <c r="W1080" s="76"/>
      <c r="X1080" s="76"/>
      <c r="Y1080" s="80" t="s">
        <v>6317</v>
      </c>
      <c r="Z1080" s="76"/>
    </row>
    <row r="1081" spans="1:26" x14ac:dyDescent="0.25">
      <c r="A1081" s="61" t="s">
        <v>1015</v>
      </c>
      <c r="B1081" s="61" t="s">
        <v>1014</v>
      </c>
      <c r="C1081" s="62"/>
      <c r="D1081" s="63"/>
      <c r="E1081" s="64"/>
      <c r="F1081" s="65"/>
      <c r="G1081" s="62"/>
      <c r="H1081" s="66"/>
      <c r="I1081" s="67"/>
      <c r="J1081" s="67"/>
      <c r="K1081" s="34" t="s">
        <v>65</v>
      </c>
      <c r="L1081" s="74">
        <v>1081</v>
      </c>
      <c r="M10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81" s="69"/>
      <c r="O1081" s="76" t="s">
        <v>2239</v>
      </c>
      <c r="P1081" s="76">
        <v>43045.472025462965</v>
      </c>
      <c r="Q1081" s="76" t="s">
        <v>2571</v>
      </c>
      <c r="R1081" s="77" t="s">
        <v>3110</v>
      </c>
      <c r="S1081" s="76" t="s">
        <v>3218</v>
      </c>
      <c r="T1081" s="76" t="s">
        <v>3261</v>
      </c>
      <c r="U1081" s="76">
        <v>43045.472025462965</v>
      </c>
      <c r="V1081" s="77" t="s">
        <v>4318</v>
      </c>
      <c r="W1081" s="76"/>
      <c r="X1081" s="76"/>
      <c r="Y1081" s="80" t="s">
        <v>6318</v>
      </c>
      <c r="Z1081" s="76"/>
    </row>
    <row r="1082" spans="1:26" x14ac:dyDescent="0.25">
      <c r="A1082" s="61" t="s">
        <v>1015</v>
      </c>
      <c r="B1082" s="61" t="s">
        <v>2126</v>
      </c>
      <c r="C1082" s="62"/>
      <c r="D1082" s="63"/>
      <c r="E1082" s="64"/>
      <c r="F1082" s="65"/>
      <c r="G1082" s="62"/>
      <c r="H1082" s="66"/>
      <c r="I1082" s="67"/>
      <c r="J1082" s="67"/>
      <c r="K1082" s="34" t="s">
        <v>65</v>
      </c>
      <c r="L1082" s="74">
        <v>1082</v>
      </c>
      <c r="M10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82" s="69"/>
      <c r="O1082" s="76" t="s">
        <v>2239</v>
      </c>
      <c r="P1082" s="76">
        <v>43045.472025462965</v>
      </c>
      <c r="Q1082" s="76" t="s">
        <v>2571</v>
      </c>
      <c r="R1082" s="77" t="s">
        <v>3110</v>
      </c>
      <c r="S1082" s="76" t="s">
        <v>3218</v>
      </c>
      <c r="T1082" s="76" t="s">
        <v>3261</v>
      </c>
      <c r="U1082" s="76">
        <v>43045.472025462965</v>
      </c>
      <c r="V1082" s="77" t="s">
        <v>4318</v>
      </c>
      <c r="W1082" s="76"/>
      <c r="X1082" s="76"/>
      <c r="Y1082" s="80" t="s">
        <v>6318</v>
      </c>
      <c r="Z1082" s="76"/>
    </row>
    <row r="1083" spans="1:26" x14ac:dyDescent="0.25">
      <c r="A1083" s="61" t="s">
        <v>1016</v>
      </c>
      <c r="B1083" s="61" t="s">
        <v>1016</v>
      </c>
      <c r="C1083" s="62"/>
      <c r="D1083" s="63"/>
      <c r="E1083" s="64"/>
      <c r="F1083" s="65"/>
      <c r="G1083" s="62"/>
      <c r="H1083" s="66"/>
      <c r="I1083" s="67"/>
      <c r="J1083" s="67"/>
      <c r="K1083" s="34" t="s">
        <v>65</v>
      </c>
      <c r="L1083" s="74">
        <v>1083</v>
      </c>
      <c r="M10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83" s="69"/>
      <c r="O1083" s="76" t="s">
        <v>177</v>
      </c>
      <c r="P1083" s="76">
        <v>43045.472291666665</v>
      </c>
      <c r="Q1083" s="76" t="s">
        <v>2593</v>
      </c>
      <c r="R1083" s="76"/>
      <c r="S1083" s="76"/>
      <c r="T1083" s="76" t="s">
        <v>3261</v>
      </c>
      <c r="U1083" s="76">
        <v>43045.472291666665</v>
      </c>
      <c r="V1083" s="77" t="s">
        <v>4319</v>
      </c>
      <c r="W1083" s="76"/>
      <c r="X1083" s="76"/>
      <c r="Y1083" s="80" t="s">
        <v>6319</v>
      </c>
      <c r="Z1083" s="76"/>
    </row>
    <row r="1084" spans="1:26" x14ac:dyDescent="0.25">
      <c r="A1084" s="61" t="s">
        <v>1017</v>
      </c>
      <c r="B1084" s="61" t="s">
        <v>2095</v>
      </c>
      <c r="C1084" s="62"/>
      <c r="D1084" s="63"/>
      <c r="E1084" s="64"/>
      <c r="F1084" s="65"/>
      <c r="G1084" s="62"/>
      <c r="H1084" s="66"/>
      <c r="I1084" s="67"/>
      <c r="J1084" s="67"/>
      <c r="K1084" s="34" t="s">
        <v>65</v>
      </c>
      <c r="L1084" s="74">
        <v>1084</v>
      </c>
      <c r="M10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84" s="69"/>
      <c r="O1084" s="76" t="s">
        <v>2239</v>
      </c>
      <c r="P1084" s="76">
        <v>43045.472291666665</v>
      </c>
      <c r="Q1084" s="76" t="s">
        <v>2453</v>
      </c>
      <c r="R1084" s="76"/>
      <c r="S1084" s="76"/>
      <c r="T1084" s="76" t="s">
        <v>3314</v>
      </c>
      <c r="U1084" s="76">
        <v>43045.472291666665</v>
      </c>
      <c r="V1084" s="77" t="s">
        <v>4320</v>
      </c>
      <c r="W1084" s="76"/>
      <c r="X1084" s="76"/>
      <c r="Y1084" s="80" t="s">
        <v>6320</v>
      </c>
      <c r="Z1084" s="76"/>
    </row>
    <row r="1085" spans="1:26" x14ac:dyDescent="0.25">
      <c r="A1085" s="61" t="s">
        <v>1018</v>
      </c>
      <c r="B1085" s="61" t="s">
        <v>1987</v>
      </c>
      <c r="C1085" s="62"/>
      <c r="D1085" s="63"/>
      <c r="E1085" s="64"/>
      <c r="F1085" s="65"/>
      <c r="G1085" s="62"/>
      <c r="H1085" s="66"/>
      <c r="I1085" s="67"/>
      <c r="J1085" s="67"/>
      <c r="K1085" s="34" t="s">
        <v>65</v>
      </c>
      <c r="L1085" s="74">
        <v>1085</v>
      </c>
      <c r="M10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85" s="69"/>
      <c r="O1085" s="76" t="s">
        <v>2239</v>
      </c>
      <c r="P1085" s="76">
        <v>43045.472326388888</v>
      </c>
      <c r="Q1085" s="76" t="s">
        <v>2594</v>
      </c>
      <c r="R1085" s="76"/>
      <c r="S1085" s="76"/>
      <c r="T1085" s="76" t="s">
        <v>3261</v>
      </c>
      <c r="U1085" s="76">
        <v>43045.472326388888</v>
      </c>
      <c r="V1085" s="77" t="s">
        <v>4321</v>
      </c>
      <c r="W1085" s="76"/>
      <c r="X1085" s="76"/>
      <c r="Y1085" s="80" t="s">
        <v>6321</v>
      </c>
      <c r="Z1085" s="76"/>
    </row>
    <row r="1086" spans="1:26" x14ac:dyDescent="0.25">
      <c r="A1086" s="61" t="s">
        <v>1019</v>
      </c>
      <c r="B1086" s="61" t="s">
        <v>2019</v>
      </c>
      <c r="C1086" s="62"/>
      <c r="D1086" s="63"/>
      <c r="E1086" s="64"/>
      <c r="F1086" s="65"/>
      <c r="G1086" s="62"/>
      <c r="H1086" s="66"/>
      <c r="I1086" s="67"/>
      <c r="J1086" s="67"/>
      <c r="K1086" s="34" t="s">
        <v>65</v>
      </c>
      <c r="L1086" s="74">
        <v>1086</v>
      </c>
      <c r="M10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86" s="69"/>
      <c r="O1086" s="76" t="s">
        <v>2239</v>
      </c>
      <c r="P1086" s="76">
        <v>43045.472337962965</v>
      </c>
      <c r="Q1086" s="76" t="s">
        <v>2289</v>
      </c>
      <c r="R1086" s="77" t="s">
        <v>3033</v>
      </c>
      <c r="S1086" s="76" t="s">
        <v>3219</v>
      </c>
      <c r="T1086" s="76" t="s">
        <v>3276</v>
      </c>
      <c r="U1086" s="76">
        <v>43045.472337962965</v>
      </c>
      <c r="V1086" s="77" t="s">
        <v>4322</v>
      </c>
      <c r="W1086" s="76"/>
      <c r="X1086" s="76"/>
      <c r="Y1086" s="80" t="s">
        <v>6322</v>
      </c>
      <c r="Z1086" s="76"/>
    </row>
    <row r="1087" spans="1:26" x14ac:dyDescent="0.25">
      <c r="A1087" s="61" t="s">
        <v>1020</v>
      </c>
      <c r="B1087" s="61" t="s">
        <v>2064</v>
      </c>
      <c r="C1087" s="62"/>
      <c r="D1087" s="63"/>
      <c r="E1087" s="64"/>
      <c r="F1087" s="65"/>
      <c r="G1087" s="62"/>
      <c r="H1087" s="66"/>
      <c r="I1087" s="67"/>
      <c r="J1087" s="67"/>
      <c r="K1087" s="34" t="s">
        <v>65</v>
      </c>
      <c r="L1087" s="74">
        <v>1087</v>
      </c>
      <c r="M10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87" s="69"/>
      <c r="O1087" s="76" t="s">
        <v>2239</v>
      </c>
      <c r="P1087" s="76">
        <v>43045.472384259258</v>
      </c>
      <c r="Q1087" s="76" t="s">
        <v>2391</v>
      </c>
      <c r="R1087" s="76"/>
      <c r="S1087" s="76"/>
      <c r="T1087" s="76" t="s">
        <v>3299</v>
      </c>
      <c r="U1087" s="76">
        <v>43045.472384259258</v>
      </c>
      <c r="V1087" s="77" t="s">
        <v>4323</v>
      </c>
      <c r="W1087" s="76"/>
      <c r="X1087" s="76"/>
      <c r="Y1087" s="80" t="s">
        <v>6323</v>
      </c>
      <c r="Z1087" s="76"/>
    </row>
    <row r="1088" spans="1:26" x14ac:dyDescent="0.25">
      <c r="A1088" s="61" t="s">
        <v>1021</v>
      </c>
      <c r="B1088" s="61" t="s">
        <v>2057</v>
      </c>
      <c r="C1088" s="62"/>
      <c r="D1088" s="63"/>
      <c r="E1088" s="64"/>
      <c r="F1088" s="65"/>
      <c r="G1088" s="62"/>
      <c r="H1088" s="66"/>
      <c r="I1088" s="67"/>
      <c r="J1088" s="67"/>
      <c r="K1088" s="34" t="s">
        <v>65</v>
      </c>
      <c r="L1088" s="74">
        <v>1088</v>
      </c>
      <c r="M10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88" s="69"/>
      <c r="O1088" s="76" t="s">
        <v>2239</v>
      </c>
      <c r="P1088" s="76">
        <v>43045.472384259258</v>
      </c>
      <c r="Q1088" s="76" t="s">
        <v>2371</v>
      </c>
      <c r="R1088" s="76"/>
      <c r="S1088" s="76"/>
      <c r="T1088" s="76" t="s">
        <v>3261</v>
      </c>
      <c r="U1088" s="76">
        <v>43045.472384259258</v>
      </c>
      <c r="V1088" s="77" t="s">
        <v>4324</v>
      </c>
      <c r="W1088" s="76"/>
      <c r="X1088" s="76"/>
      <c r="Y1088" s="80" t="s">
        <v>6324</v>
      </c>
      <c r="Z1088" s="76"/>
    </row>
    <row r="1089" spans="1:26" x14ac:dyDescent="0.25">
      <c r="A1089" s="61" t="s">
        <v>1022</v>
      </c>
      <c r="B1089" s="61" t="s">
        <v>2130</v>
      </c>
      <c r="C1089" s="62"/>
      <c r="D1089" s="63"/>
      <c r="E1089" s="64"/>
      <c r="F1089" s="65"/>
      <c r="G1089" s="62"/>
      <c r="H1089" s="66"/>
      <c r="I1089" s="67"/>
      <c r="J1089" s="67"/>
      <c r="K1089" s="34" t="s">
        <v>65</v>
      </c>
      <c r="L1089" s="74">
        <v>1089</v>
      </c>
      <c r="M10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89" s="69"/>
      <c r="O1089" s="76" t="s">
        <v>2239</v>
      </c>
      <c r="P1089" s="76">
        <v>43045.472407407404</v>
      </c>
      <c r="Q1089" s="76" t="s">
        <v>2555</v>
      </c>
      <c r="R1089" s="77" t="s">
        <v>3108</v>
      </c>
      <c r="S1089" s="76" t="s">
        <v>3237</v>
      </c>
      <c r="T1089" s="76" t="s">
        <v>3334</v>
      </c>
      <c r="U1089" s="76">
        <v>43045.472407407404</v>
      </c>
      <c r="V1089" s="77" t="s">
        <v>4325</v>
      </c>
      <c r="W1089" s="76"/>
      <c r="X1089" s="76"/>
      <c r="Y1089" s="80" t="s">
        <v>6325</v>
      </c>
      <c r="Z1089" s="76"/>
    </row>
    <row r="1090" spans="1:26" x14ac:dyDescent="0.25">
      <c r="A1090" s="61" t="s">
        <v>1023</v>
      </c>
      <c r="B1090" s="61" t="s">
        <v>2147</v>
      </c>
      <c r="C1090" s="62"/>
      <c r="D1090" s="63"/>
      <c r="E1090" s="64"/>
      <c r="F1090" s="65"/>
      <c r="G1090" s="62"/>
      <c r="H1090" s="66"/>
      <c r="I1090" s="67"/>
      <c r="J1090" s="67"/>
      <c r="K1090" s="34" t="s">
        <v>65</v>
      </c>
      <c r="L1090" s="74">
        <v>1090</v>
      </c>
      <c r="M10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90" s="69"/>
      <c r="O1090" s="76" t="s">
        <v>2239</v>
      </c>
      <c r="P1090" s="76">
        <v>43045.472407407404</v>
      </c>
      <c r="Q1090" s="76" t="s">
        <v>2595</v>
      </c>
      <c r="R1090" s="76"/>
      <c r="S1090" s="76"/>
      <c r="T1090" s="76" t="s">
        <v>3343</v>
      </c>
      <c r="U1090" s="76">
        <v>43045.472407407404</v>
      </c>
      <c r="V1090" s="77" t="s">
        <v>4326</v>
      </c>
      <c r="W1090" s="76"/>
      <c r="X1090" s="76"/>
      <c r="Y1090" s="80" t="s">
        <v>6326</v>
      </c>
      <c r="Z1090" s="76"/>
    </row>
    <row r="1091" spans="1:26" x14ac:dyDescent="0.25">
      <c r="A1091" s="61" t="s">
        <v>1024</v>
      </c>
      <c r="B1091" s="61" t="s">
        <v>1988</v>
      </c>
      <c r="C1091" s="62"/>
      <c r="D1091" s="63"/>
      <c r="E1091" s="64"/>
      <c r="F1091" s="65"/>
      <c r="G1091" s="62"/>
      <c r="H1091" s="66"/>
      <c r="I1091" s="67"/>
      <c r="J1091" s="67"/>
      <c r="K1091" s="34" t="s">
        <v>65</v>
      </c>
      <c r="L1091" s="74">
        <v>1091</v>
      </c>
      <c r="M10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91" s="69"/>
      <c r="O1091" s="76" t="s">
        <v>2239</v>
      </c>
      <c r="P1091" s="76">
        <v>43045.47246527778</v>
      </c>
      <c r="Q1091" s="76" t="s">
        <v>2244</v>
      </c>
      <c r="R1091" s="77" t="s">
        <v>3019</v>
      </c>
      <c r="S1091" s="76" t="s">
        <v>3212</v>
      </c>
      <c r="T1091" s="76" t="s">
        <v>3261</v>
      </c>
      <c r="U1091" s="76">
        <v>43045.47246527778</v>
      </c>
      <c r="V1091" s="77" t="s">
        <v>4327</v>
      </c>
      <c r="W1091" s="76"/>
      <c r="X1091" s="76"/>
      <c r="Y1091" s="80" t="s">
        <v>6327</v>
      </c>
      <c r="Z1091" s="76"/>
    </row>
    <row r="1092" spans="1:26" x14ac:dyDescent="0.25">
      <c r="A1092" s="61" t="s">
        <v>1025</v>
      </c>
      <c r="B1092" s="61" t="s">
        <v>1025</v>
      </c>
      <c r="C1092" s="62"/>
      <c r="D1092" s="63"/>
      <c r="E1092" s="64"/>
      <c r="F1092" s="65"/>
      <c r="G1092" s="62"/>
      <c r="H1092" s="66"/>
      <c r="I1092" s="67"/>
      <c r="J1092" s="67"/>
      <c r="K1092" s="34" t="s">
        <v>65</v>
      </c>
      <c r="L1092" s="74">
        <v>1092</v>
      </c>
      <c r="M10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92" s="69"/>
      <c r="O1092" s="76" t="s">
        <v>177</v>
      </c>
      <c r="P1092" s="76">
        <v>43045.463888888888</v>
      </c>
      <c r="Q1092" s="76" t="s">
        <v>2596</v>
      </c>
      <c r="R1092" s="76"/>
      <c r="S1092" s="76"/>
      <c r="T1092" s="76"/>
      <c r="U1092" s="76">
        <v>43045.463888888888</v>
      </c>
      <c r="V1092" s="77" t="s">
        <v>4328</v>
      </c>
      <c r="W1092" s="76"/>
      <c r="X1092" s="76"/>
      <c r="Y1092" s="80" t="s">
        <v>6328</v>
      </c>
      <c r="Z1092" s="76"/>
    </row>
    <row r="1093" spans="1:26" x14ac:dyDescent="0.25">
      <c r="A1093" s="61" t="s">
        <v>1025</v>
      </c>
      <c r="B1093" s="61" t="s">
        <v>1025</v>
      </c>
      <c r="C1093" s="62"/>
      <c r="D1093" s="63"/>
      <c r="E1093" s="64"/>
      <c r="F1093" s="65"/>
      <c r="G1093" s="62"/>
      <c r="H1093" s="66"/>
      <c r="I1093" s="67"/>
      <c r="J1093" s="67"/>
      <c r="K1093" s="34" t="s">
        <v>65</v>
      </c>
      <c r="L1093" s="74">
        <v>1093</v>
      </c>
      <c r="M10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93" s="69"/>
      <c r="O1093" s="76" t="s">
        <v>177</v>
      </c>
      <c r="P1093" s="76">
        <v>43045.472511574073</v>
      </c>
      <c r="Q1093" s="76" t="s">
        <v>2597</v>
      </c>
      <c r="R1093" s="76"/>
      <c r="S1093" s="76"/>
      <c r="T1093" s="76"/>
      <c r="U1093" s="76">
        <v>43045.472511574073</v>
      </c>
      <c r="V1093" s="77" t="s">
        <v>4329</v>
      </c>
      <c r="W1093" s="76"/>
      <c r="X1093" s="76"/>
      <c r="Y1093" s="80" t="s">
        <v>6329</v>
      </c>
      <c r="Z1093" s="76"/>
    </row>
    <row r="1094" spans="1:26" x14ac:dyDescent="0.25">
      <c r="A1094" s="61" t="s">
        <v>1026</v>
      </c>
      <c r="B1094" s="61" t="s">
        <v>1987</v>
      </c>
      <c r="C1094" s="62"/>
      <c r="D1094" s="63"/>
      <c r="E1094" s="64"/>
      <c r="F1094" s="65"/>
      <c r="G1094" s="62"/>
      <c r="H1094" s="66"/>
      <c r="I1094" s="67"/>
      <c r="J1094" s="67"/>
      <c r="K1094" s="34" t="s">
        <v>65</v>
      </c>
      <c r="L1094" s="74">
        <v>1094</v>
      </c>
      <c r="M10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94" s="69"/>
      <c r="O1094" s="76" t="s">
        <v>2239</v>
      </c>
      <c r="P1094" s="76">
        <v>43045.472685185188</v>
      </c>
      <c r="Q1094" s="76" t="s">
        <v>2258</v>
      </c>
      <c r="R1094" s="76"/>
      <c r="S1094" s="76"/>
      <c r="T1094" s="76" t="s">
        <v>3261</v>
      </c>
      <c r="U1094" s="76">
        <v>43045.472685185188</v>
      </c>
      <c r="V1094" s="77" t="s">
        <v>4330</v>
      </c>
      <c r="W1094" s="76"/>
      <c r="X1094" s="76"/>
      <c r="Y1094" s="80" t="s">
        <v>6330</v>
      </c>
      <c r="Z1094" s="76"/>
    </row>
    <row r="1095" spans="1:26" x14ac:dyDescent="0.25">
      <c r="A1095" s="61" t="s">
        <v>1027</v>
      </c>
      <c r="B1095" s="61" t="s">
        <v>2026</v>
      </c>
      <c r="C1095" s="62"/>
      <c r="D1095" s="63"/>
      <c r="E1095" s="64"/>
      <c r="F1095" s="65"/>
      <c r="G1095" s="62"/>
      <c r="H1095" s="66"/>
      <c r="I1095" s="67"/>
      <c r="J1095" s="67"/>
      <c r="K1095" s="34" t="s">
        <v>65</v>
      </c>
      <c r="L1095" s="74">
        <v>1095</v>
      </c>
      <c r="M10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95" s="69"/>
      <c r="O1095" s="76" t="s">
        <v>2239</v>
      </c>
      <c r="P1095" s="76">
        <v>43045.472777777781</v>
      </c>
      <c r="Q1095" s="76" t="s">
        <v>2598</v>
      </c>
      <c r="R1095" s="77" t="s">
        <v>3119</v>
      </c>
      <c r="S1095" s="76" t="s">
        <v>3212</v>
      </c>
      <c r="T1095" s="76" t="s">
        <v>3261</v>
      </c>
      <c r="U1095" s="76">
        <v>43045.472777777781</v>
      </c>
      <c r="V1095" s="77" t="s">
        <v>4331</v>
      </c>
      <c r="W1095" s="76"/>
      <c r="X1095" s="76"/>
      <c r="Y1095" s="80" t="s">
        <v>6331</v>
      </c>
      <c r="Z1095" s="76"/>
    </row>
    <row r="1096" spans="1:26" x14ac:dyDescent="0.25">
      <c r="A1096" s="61" t="s">
        <v>1028</v>
      </c>
      <c r="B1096" s="61" t="s">
        <v>1988</v>
      </c>
      <c r="C1096" s="62"/>
      <c r="D1096" s="63"/>
      <c r="E1096" s="64"/>
      <c r="F1096" s="65"/>
      <c r="G1096" s="62"/>
      <c r="H1096" s="66"/>
      <c r="I1096" s="67"/>
      <c r="J1096" s="67"/>
      <c r="K1096" s="34" t="s">
        <v>65</v>
      </c>
      <c r="L1096" s="74">
        <v>1096</v>
      </c>
      <c r="M10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96" s="69"/>
      <c r="O1096" s="76" t="s">
        <v>2239</v>
      </c>
      <c r="P1096" s="76">
        <v>43045.472870370373</v>
      </c>
      <c r="Q1096" s="76" t="s">
        <v>2244</v>
      </c>
      <c r="R1096" s="77" t="s">
        <v>3019</v>
      </c>
      <c r="S1096" s="76" t="s">
        <v>3212</v>
      </c>
      <c r="T1096" s="76" t="s">
        <v>3261</v>
      </c>
      <c r="U1096" s="76">
        <v>43045.472870370373</v>
      </c>
      <c r="V1096" s="77" t="s">
        <v>4332</v>
      </c>
      <c r="W1096" s="76"/>
      <c r="X1096" s="76"/>
      <c r="Y1096" s="80" t="s">
        <v>6332</v>
      </c>
      <c r="Z1096" s="76"/>
    </row>
    <row r="1097" spans="1:26" x14ac:dyDescent="0.25">
      <c r="A1097" s="61" t="s">
        <v>1029</v>
      </c>
      <c r="B1097" s="61" t="s">
        <v>1987</v>
      </c>
      <c r="C1097" s="62"/>
      <c r="D1097" s="63"/>
      <c r="E1097" s="64"/>
      <c r="F1097" s="65"/>
      <c r="G1097" s="62"/>
      <c r="H1097" s="66"/>
      <c r="I1097" s="67"/>
      <c r="J1097" s="67"/>
      <c r="K1097" s="34" t="s">
        <v>65</v>
      </c>
      <c r="L1097" s="74">
        <v>1097</v>
      </c>
      <c r="M10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97" s="69"/>
      <c r="O1097" s="76" t="s">
        <v>2239</v>
      </c>
      <c r="P1097" s="76">
        <v>43045.472881944443</v>
      </c>
      <c r="Q1097" s="76" t="s">
        <v>2258</v>
      </c>
      <c r="R1097" s="76"/>
      <c r="S1097" s="76"/>
      <c r="T1097" s="76" t="s">
        <v>3261</v>
      </c>
      <c r="U1097" s="76">
        <v>43045.472881944443</v>
      </c>
      <c r="V1097" s="77" t="s">
        <v>4333</v>
      </c>
      <c r="W1097" s="76"/>
      <c r="X1097" s="76"/>
      <c r="Y1097" s="80" t="s">
        <v>6333</v>
      </c>
      <c r="Z1097" s="76"/>
    </row>
    <row r="1098" spans="1:26" x14ac:dyDescent="0.25">
      <c r="A1098" s="61" t="s">
        <v>1030</v>
      </c>
      <c r="B1098" s="61" t="s">
        <v>1992</v>
      </c>
      <c r="C1098" s="62"/>
      <c r="D1098" s="63"/>
      <c r="E1098" s="64"/>
      <c r="F1098" s="65"/>
      <c r="G1098" s="62"/>
      <c r="H1098" s="66"/>
      <c r="I1098" s="67"/>
      <c r="J1098" s="67"/>
      <c r="K1098" s="34" t="s">
        <v>65</v>
      </c>
      <c r="L1098" s="74">
        <v>1098</v>
      </c>
      <c r="M10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98" s="69"/>
      <c r="O1098" s="76" t="s">
        <v>2239</v>
      </c>
      <c r="P1098" s="76">
        <v>43045.472928240742</v>
      </c>
      <c r="Q1098" s="76" t="s">
        <v>2599</v>
      </c>
      <c r="R1098" s="77" t="s">
        <v>3120</v>
      </c>
      <c r="S1098" s="76" t="s">
        <v>3215</v>
      </c>
      <c r="T1098" s="76" t="s">
        <v>3267</v>
      </c>
      <c r="U1098" s="76">
        <v>43045.472928240742</v>
      </c>
      <c r="V1098" s="77" t="s">
        <v>4334</v>
      </c>
      <c r="W1098" s="76"/>
      <c r="X1098" s="76"/>
      <c r="Y1098" s="80" t="s">
        <v>6334</v>
      </c>
      <c r="Z1098" s="76"/>
    </row>
    <row r="1099" spans="1:26" x14ac:dyDescent="0.25">
      <c r="A1099" s="61" t="s">
        <v>1030</v>
      </c>
      <c r="B1099" s="61" t="s">
        <v>1985</v>
      </c>
      <c r="C1099" s="62"/>
      <c r="D1099" s="63"/>
      <c r="E1099" s="64"/>
      <c r="F1099" s="65"/>
      <c r="G1099" s="62"/>
      <c r="H1099" s="66"/>
      <c r="I1099" s="67"/>
      <c r="J1099" s="67"/>
      <c r="K1099" s="34" t="s">
        <v>65</v>
      </c>
      <c r="L1099" s="74">
        <v>1099</v>
      </c>
      <c r="M10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099" s="69"/>
      <c r="O1099" s="76" t="s">
        <v>2239</v>
      </c>
      <c r="P1099" s="76">
        <v>43045.472928240742</v>
      </c>
      <c r="Q1099" s="76" t="s">
        <v>2599</v>
      </c>
      <c r="R1099" s="77" t="s">
        <v>3120</v>
      </c>
      <c r="S1099" s="76" t="s">
        <v>3215</v>
      </c>
      <c r="T1099" s="76" t="s">
        <v>3267</v>
      </c>
      <c r="U1099" s="76">
        <v>43045.472928240742</v>
      </c>
      <c r="V1099" s="77" t="s">
        <v>4334</v>
      </c>
      <c r="W1099" s="76"/>
      <c r="X1099" s="76"/>
      <c r="Y1099" s="80" t="s">
        <v>6334</v>
      </c>
      <c r="Z1099" s="76"/>
    </row>
    <row r="1100" spans="1:26" x14ac:dyDescent="0.25">
      <c r="A1100" s="61" t="s">
        <v>1031</v>
      </c>
      <c r="B1100" s="61" t="s">
        <v>2029</v>
      </c>
      <c r="C1100" s="62"/>
      <c r="D1100" s="63"/>
      <c r="E1100" s="64"/>
      <c r="F1100" s="65"/>
      <c r="G1100" s="62"/>
      <c r="H1100" s="66"/>
      <c r="I1100" s="67"/>
      <c r="J1100" s="67"/>
      <c r="K1100" s="34" t="s">
        <v>65</v>
      </c>
      <c r="L1100" s="74">
        <v>1100</v>
      </c>
      <c r="M11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00" s="69"/>
      <c r="O1100" s="76" t="s">
        <v>2239</v>
      </c>
      <c r="P1100" s="76">
        <v>43045.473101851851</v>
      </c>
      <c r="Q1100" s="76" t="s">
        <v>2308</v>
      </c>
      <c r="R1100" s="76"/>
      <c r="S1100" s="76"/>
      <c r="T1100" s="76" t="s">
        <v>3261</v>
      </c>
      <c r="U1100" s="76">
        <v>43045.473101851851</v>
      </c>
      <c r="V1100" s="77" t="s">
        <v>4335</v>
      </c>
      <c r="W1100" s="76"/>
      <c r="X1100" s="76"/>
      <c r="Y1100" s="80" t="s">
        <v>6335</v>
      </c>
      <c r="Z1100" s="76"/>
    </row>
    <row r="1101" spans="1:26" x14ac:dyDescent="0.25">
      <c r="A1101" s="61" t="s">
        <v>1032</v>
      </c>
      <c r="B1101" s="61" t="s">
        <v>863</v>
      </c>
      <c r="C1101" s="62"/>
      <c r="D1101" s="63"/>
      <c r="E1101" s="64"/>
      <c r="F1101" s="65"/>
      <c r="G1101" s="62"/>
      <c r="H1101" s="66"/>
      <c r="I1101" s="67"/>
      <c r="J1101" s="67"/>
      <c r="K1101" s="34" t="s">
        <v>66</v>
      </c>
      <c r="L1101" s="74">
        <v>1101</v>
      </c>
      <c r="M11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01" s="69"/>
      <c r="O1101" s="76" t="s">
        <v>2239</v>
      </c>
      <c r="P1101" s="76">
        <v>43045.453043981484</v>
      </c>
      <c r="Q1101" s="76" t="s">
        <v>2600</v>
      </c>
      <c r="R1101" s="77" t="s">
        <v>3121</v>
      </c>
      <c r="S1101" s="76" t="s">
        <v>3218</v>
      </c>
      <c r="T1101" s="76" t="s">
        <v>3261</v>
      </c>
      <c r="U1101" s="76">
        <v>43045.453043981484</v>
      </c>
      <c r="V1101" s="77" t="s">
        <v>4336</v>
      </c>
      <c r="W1101" s="76"/>
      <c r="X1101" s="76"/>
      <c r="Y1101" s="80" t="s">
        <v>6336</v>
      </c>
      <c r="Z1101" s="76"/>
    </row>
    <row r="1102" spans="1:26" x14ac:dyDescent="0.25">
      <c r="A1102" s="61" t="s">
        <v>863</v>
      </c>
      <c r="B1102" s="61" t="s">
        <v>1033</v>
      </c>
      <c r="C1102" s="62"/>
      <c r="D1102" s="63"/>
      <c r="E1102" s="64"/>
      <c r="F1102" s="65"/>
      <c r="G1102" s="62"/>
      <c r="H1102" s="66"/>
      <c r="I1102" s="67"/>
      <c r="J1102" s="67"/>
      <c r="K1102" s="34" t="s">
        <v>66</v>
      </c>
      <c r="L1102" s="74">
        <v>1102</v>
      </c>
      <c r="M11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02" s="69"/>
      <c r="O1102" s="76" t="s">
        <v>2239</v>
      </c>
      <c r="P1102" s="76">
        <v>43045.453715277778</v>
      </c>
      <c r="Q1102" s="76" t="s">
        <v>2601</v>
      </c>
      <c r="R1102" s="77" t="s">
        <v>3121</v>
      </c>
      <c r="S1102" s="76" t="s">
        <v>3218</v>
      </c>
      <c r="T1102" s="76" t="s">
        <v>3261</v>
      </c>
      <c r="U1102" s="76">
        <v>43045.453715277778</v>
      </c>
      <c r="V1102" s="77" t="s">
        <v>4337</v>
      </c>
      <c r="W1102" s="76"/>
      <c r="X1102" s="76"/>
      <c r="Y1102" s="80" t="s">
        <v>6337</v>
      </c>
      <c r="Z1102" s="76"/>
    </row>
    <row r="1103" spans="1:26" x14ac:dyDescent="0.25">
      <c r="A1103" s="61" t="s">
        <v>863</v>
      </c>
      <c r="B1103" s="61" t="s">
        <v>2148</v>
      </c>
      <c r="C1103" s="62"/>
      <c r="D1103" s="63"/>
      <c r="E1103" s="64"/>
      <c r="F1103" s="65"/>
      <c r="G1103" s="62"/>
      <c r="H1103" s="66"/>
      <c r="I1103" s="67"/>
      <c r="J1103" s="67"/>
      <c r="K1103" s="34" t="s">
        <v>65</v>
      </c>
      <c r="L1103" s="74">
        <v>1103</v>
      </c>
      <c r="M11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03" s="69"/>
      <c r="O1103" s="76" t="s">
        <v>2239</v>
      </c>
      <c r="P1103" s="76">
        <v>43045.453715277778</v>
      </c>
      <c r="Q1103" s="76" t="s">
        <v>2601</v>
      </c>
      <c r="R1103" s="77" t="s">
        <v>3121</v>
      </c>
      <c r="S1103" s="76" t="s">
        <v>3218</v>
      </c>
      <c r="T1103" s="76" t="s">
        <v>3261</v>
      </c>
      <c r="U1103" s="76">
        <v>43045.453715277778</v>
      </c>
      <c r="V1103" s="77" t="s">
        <v>4337</v>
      </c>
      <c r="W1103" s="76"/>
      <c r="X1103" s="76"/>
      <c r="Y1103" s="80" t="s">
        <v>6337</v>
      </c>
      <c r="Z1103" s="76"/>
    </row>
    <row r="1104" spans="1:26" x14ac:dyDescent="0.25">
      <c r="A1104" s="61" t="s">
        <v>863</v>
      </c>
      <c r="B1104" s="61" t="s">
        <v>2149</v>
      </c>
      <c r="C1104" s="62"/>
      <c r="D1104" s="63"/>
      <c r="E1104" s="64"/>
      <c r="F1104" s="65"/>
      <c r="G1104" s="62"/>
      <c r="H1104" s="66"/>
      <c r="I1104" s="67"/>
      <c r="J1104" s="67"/>
      <c r="K1104" s="34" t="s">
        <v>65</v>
      </c>
      <c r="L1104" s="74">
        <v>1104</v>
      </c>
      <c r="M11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04" s="69"/>
      <c r="O1104" s="76" t="s">
        <v>2239</v>
      </c>
      <c r="P1104" s="76">
        <v>43045.453715277778</v>
      </c>
      <c r="Q1104" s="76" t="s">
        <v>2601</v>
      </c>
      <c r="R1104" s="77" t="s">
        <v>3121</v>
      </c>
      <c r="S1104" s="76" t="s">
        <v>3218</v>
      </c>
      <c r="T1104" s="76" t="s">
        <v>3261</v>
      </c>
      <c r="U1104" s="76">
        <v>43045.453715277778</v>
      </c>
      <c r="V1104" s="77" t="s">
        <v>4337</v>
      </c>
      <c r="W1104" s="76"/>
      <c r="X1104" s="76"/>
      <c r="Y1104" s="80" t="s">
        <v>6337</v>
      </c>
      <c r="Z1104" s="76"/>
    </row>
    <row r="1105" spans="1:26" x14ac:dyDescent="0.25">
      <c r="A1105" s="61" t="s">
        <v>863</v>
      </c>
      <c r="B1105" s="61" t="s">
        <v>1032</v>
      </c>
      <c r="C1105" s="62"/>
      <c r="D1105" s="63"/>
      <c r="E1105" s="64"/>
      <c r="F1105" s="65"/>
      <c r="G1105" s="62"/>
      <c r="H1105" s="66"/>
      <c r="I1105" s="67"/>
      <c r="J1105" s="67"/>
      <c r="K1105" s="34" t="s">
        <v>66</v>
      </c>
      <c r="L1105" s="74">
        <v>1105</v>
      </c>
      <c r="M11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05" s="69"/>
      <c r="O1105" s="76" t="s">
        <v>2239</v>
      </c>
      <c r="P1105" s="76">
        <v>43045.453715277778</v>
      </c>
      <c r="Q1105" s="76" t="s">
        <v>2601</v>
      </c>
      <c r="R1105" s="77" t="s">
        <v>3121</v>
      </c>
      <c r="S1105" s="76" t="s">
        <v>3218</v>
      </c>
      <c r="T1105" s="76" t="s">
        <v>3261</v>
      </c>
      <c r="U1105" s="76">
        <v>43045.453715277778</v>
      </c>
      <c r="V1105" s="77" t="s">
        <v>4337</v>
      </c>
      <c r="W1105" s="76"/>
      <c r="X1105" s="76"/>
      <c r="Y1105" s="80" t="s">
        <v>6337</v>
      </c>
      <c r="Z1105" s="76"/>
    </row>
    <row r="1106" spans="1:26" x14ac:dyDescent="0.25">
      <c r="A1106" s="61" t="s">
        <v>1033</v>
      </c>
      <c r="B1106" s="61" t="s">
        <v>863</v>
      </c>
      <c r="C1106" s="62"/>
      <c r="D1106" s="63"/>
      <c r="E1106" s="64"/>
      <c r="F1106" s="65"/>
      <c r="G1106" s="62"/>
      <c r="H1106" s="66"/>
      <c r="I1106" s="67"/>
      <c r="J1106" s="67"/>
      <c r="K1106" s="34" t="s">
        <v>66</v>
      </c>
      <c r="L1106" s="74">
        <v>1106</v>
      </c>
      <c r="M11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06" s="69"/>
      <c r="O1106" s="76" t="s">
        <v>2239</v>
      </c>
      <c r="P1106" s="76">
        <v>43045.469583333332</v>
      </c>
      <c r="Q1106" s="76" t="s">
        <v>2601</v>
      </c>
      <c r="R1106" s="77" t="s">
        <v>3121</v>
      </c>
      <c r="S1106" s="76" t="s">
        <v>3218</v>
      </c>
      <c r="T1106" s="76" t="s">
        <v>3261</v>
      </c>
      <c r="U1106" s="76">
        <v>43045.469583333332</v>
      </c>
      <c r="V1106" s="77" t="s">
        <v>4338</v>
      </c>
      <c r="W1106" s="76"/>
      <c r="X1106" s="76"/>
      <c r="Y1106" s="80" t="s">
        <v>6338</v>
      </c>
      <c r="Z1106" s="76"/>
    </row>
    <row r="1107" spans="1:26" x14ac:dyDescent="0.25">
      <c r="A1107" s="61" t="s">
        <v>1034</v>
      </c>
      <c r="B1107" s="61" t="s">
        <v>863</v>
      </c>
      <c r="C1107" s="62"/>
      <c r="D1107" s="63"/>
      <c r="E1107" s="64"/>
      <c r="F1107" s="65"/>
      <c r="G1107" s="62"/>
      <c r="H1107" s="66"/>
      <c r="I1107" s="67"/>
      <c r="J1107" s="67"/>
      <c r="K1107" s="34" t="s">
        <v>65</v>
      </c>
      <c r="L1107" s="74">
        <v>1107</v>
      </c>
      <c r="M11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07" s="69"/>
      <c r="O1107" s="76" t="s">
        <v>2239</v>
      </c>
      <c r="P1107" s="76">
        <v>43045.473194444443</v>
      </c>
      <c r="Q1107" s="76" t="s">
        <v>2601</v>
      </c>
      <c r="R1107" s="77" t="s">
        <v>3121</v>
      </c>
      <c r="S1107" s="76" t="s">
        <v>3218</v>
      </c>
      <c r="T1107" s="76" t="s">
        <v>3261</v>
      </c>
      <c r="U1107" s="76">
        <v>43045.473194444443</v>
      </c>
      <c r="V1107" s="77" t="s">
        <v>4339</v>
      </c>
      <c r="W1107" s="76"/>
      <c r="X1107" s="76"/>
      <c r="Y1107" s="80" t="s">
        <v>6339</v>
      </c>
      <c r="Z1107" s="76"/>
    </row>
    <row r="1108" spans="1:26" x14ac:dyDescent="0.25">
      <c r="A1108" s="61" t="s">
        <v>1032</v>
      </c>
      <c r="B1108" s="61" t="s">
        <v>1033</v>
      </c>
      <c r="C1108" s="62"/>
      <c r="D1108" s="63"/>
      <c r="E1108" s="64"/>
      <c r="F1108" s="65"/>
      <c r="G1108" s="62"/>
      <c r="H1108" s="66"/>
      <c r="I1108" s="67"/>
      <c r="J1108" s="67"/>
      <c r="K1108" s="34" t="s">
        <v>66</v>
      </c>
      <c r="L1108" s="74">
        <v>1108</v>
      </c>
      <c r="M11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08" s="69"/>
      <c r="O1108" s="76" t="s">
        <v>2239</v>
      </c>
      <c r="P1108" s="76">
        <v>43045.453043981484</v>
      </c>
      <c r="Q1108" s="76" t="s">
        <v>2600</v>
      </c>
      <c r="R1108" s="77" t="s">
        <v>3121</v>
      </c>
      <c r="S1108" s="76" t="s">
        <v>3218</v>
      </c>
      <c r="T1108" s="76" t="s">
        <v>3261</v>
      </c>
      <c r="U1108" s="76">
        <v>43045.453043981484</v>
      </c>
      <c r="V1108" s="77" t="s">
        <v>4336</v>
      </c>
      <c r="W1108" s="76"/>
      <c r="X1108" s="76"/>
      <c r="Y1108" s="80" t="s">
        <v>6336</v>
      </c>
      <c r="Z1108" s="76"/>
    </row>
    <row r="1109" spans="1:26" x14ac:dyDescent="0.25">
      <c r="A1109" s="61" t="s">
        <v>1033</v>
      </c>
      <c r="B1109" s="61" t="s">
        <v>2148</v>
      </c>
      <c r="C1109" s="62"/>
      <c r="D1109" s="63"/>
      <c r="E1109" s="64"/>
      <c r="F1109" s="65"/>
      <c r="G1109" s="62"/>
      <c r="H1109" s="66"/>
      <c r="I1109" s="67"/>
      <c r="J1109" s="67"/>
      <c r="K1109" s="34" t="s">
        <v>65</v>
      </c>
      <c r="L1109" s="74">
        <v>1109</v>
      </c>
      <c r="M11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09" s="69"/>
      <c r="O1109" s="76" t="s">
        <v>2239</v>
      </c>
      <c r="P1109" s="76">
        <v>43045.469583333332</v>
      </c>
      <c r="Q1109" s="76" t="s">
        <v>2601</v>
      </c>
      <c r="R1109" s="77" t="s">
        <v>3121</v>
      </c>
      <c r="S1109" s="76" t="s">
        <v>3218</v>
      </c>
      <c r="T1109" s="76" t="s">
        <v>3261</v>
      </c>
      <c r="U1109" s="76">
        <v>43045.469583333332</v>
      </c>
      <c r="V1109" s="77" t="s">
        <v>4338</v>
      </c>
      <c r="W1109" s="76"/>
      <c r="X1109" s="76"/>
      <c r="Y1109" s="80" t="s">
        <v>6338</v>
      </c>
      <c r="Z1109" s="76"/>
    </row>
    <row r="1110" spans="1:26" x14ac:dyDescent="0.25">
      <c r="A1110" s="61" t="s">
        <v>1033</v>
      </c>
      <c r="B1110" s="61" t="s">
        <v>2149</v>
      </c>
      <c r="C1110" s="62"/>
      <c r="D1110" s="63"/>
      <c r="E1110" s="64"/>
      <c r="F1110" s="65"/>
      <c r="G1110" s="62"/>
      <c r="H1110" s="66"/>
      <c r="I1110" s="67"/>
      <c r="J1110" s="67"/>
      <c r="K1110" s="34" t="s">
        <v>65</v>
      </c>
      <c r="L1110" s="74">
        <v>1110</v>
      </c>
      <c r="M11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10" s="69"/>
      <c r="O1110" s="76" t="s">
        <v>2239</v>
      </c>
      <c r="P1110" s="76">
        <v>43045.469583333332</v>
      </c>
      <c r="Q1110" s="76" t="s">
        <v>2601</v>
      </c>
      <c r="R1110" s="77" t="s">
        <v>3121</v>
      </c>
      <c r="S1110" s="76" t="s">
        <v>3218</v>
      </c>
      <c r="T1110" s="76" t="s">
        <v>3261</v>
      </c>
      <c r="U1110" s="76">
        <v>43045.469583333332</v>
      </c>
      <c r="V1110" s="77" t="s">
        <v>4338</v>
      </c>
      <c r="W1110" s="76"/>
      <c r="X1110" s="76"/>
      <c r="Y1110" s="80" t="s">
        <v>6338</v>
      </c>
      <c r="Z1110" s="76"/>
    </row>
    <row r="1111" spans="1:26" x14ac:dyDescent="0.25">
      <c r="A1111" s="61" t="s">
        <v>1033</v>
      </c>
      <c r="B1111" s="61" t="s">
        <v>1032</v>
      </c>
      <c r="C1111" s="62"/>
      <c r="D1111" s="63"/>
      <c r="E1111" s="64"/>
      <c r="F1111" s="65"/>
      <c r="G1111" s="62"/>
      <c r="H1111" s="66"/>
      <c r="I1111" s="67"/>
      <c r="J1111" s="67"/>
      <c r="K1111" s="34" t="s">
        <v>66</v>
      </c>
      <c r="L1111" s="74">
        <v>1111</v>
      </c>
      <c r="M11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11" s="69"/>
      <c r="O1111" s="76" t="s">
        <v>2239</v>
      </c>
      <c r="P1111" s="76">
        <v>43045.469583333332</v>
      </c>
      <c r="Q1111" s="76" t="s">
        <v>2601</v>
      </c>
      <c r="R1111" s="77" t="s">
        <v>3121</v>
      </c>
      <c r="S1111" s="76" t="s">
        <v>3218</v>
      </c>
      <c r="T1111" s="76" t="s">
        <v>3261</v>
      </c>
      <c r="U1111" s="76">
        <v>43045.469583333332</v>
      </c>
      <c r="V1111" s="77" t="s">
        <v>4338</v>
      </c>
      <c r="W1111" s="76"/>
      <c r="X1111" s="76"/>
      <c r="Y1111" s="80" t="s">
        <v>6338</v>
      </c>
      <c r="Z1111" s="76"/>
    </row>
    <row r="1112" spans="1:26" x14ac:dyDescent="0.25">
      <c r="A1112" s="61" t="s">
        <v>1034</v>
      </c>
      <c r="B1112" s="61" t="s">
        <v>1033</v>
      </c>
      <c r="C1112" s="62"/>
      <c r="D1112" s="63"/>
      <c r="E1112" s="64"/>
      <c r="F1112" s="65"/>
      <c r="G1112" s="62"/>
      <c r="H1112" s="66"/>
      <c r="I1112" s="67"/>
      <c r="J1112" s="67"/>
      <c r="K1112" s="34" t="s">
        <v>65</v>
      </c>
      <c r="L1112" s="74">
        <v>1112</v>
      </c>
      <c r="M11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12" s="69"/>
      <c r="O1112" s="76" t="s">
        <v>2239</v>
      </c>
      <c r="P1112" s="76">
        <v>43045.473194444443</v>
      </c>
      <c r="Q1112" s="76" t="s">
        <v>2601</v>
      </c>
      <c r="R1112" s="77" t="s">
        <v>3121</v>
      </c>
      <c r="S1112" s="76" t="s">
        <v>3218</v>
      </c>
      <c r="T1112" s="76" t="s">
        <v>3261</v>
      </c>
      <c r="U1112" s="76">
        <v>43045.473194444443</v>
      </c>
      <c r="V1112" s="77" t="s">
        <v>4339</v>
      </c>
      <c r="W1112" s="76"/>
      <c r="X1112" s="76"/>
      <c r="Y1112" s="80" t="s">
        <v>6339</v>
      </c>
      <c r="Z1112" s="76"/>
    </row>
    <row r="1113" spans="1:26" x14ac:dyDescent="0.25">
      <c r="A1113" s="61" t="s">
        <v>1032</v>
      </c>
      <c r="B1113" s="61" t="s">
        <v>2148</v>
      </c>
      <c r="C1113" s="62"/>
      <c r="D1113" s="63"/>
      <c r="E1113" s="64"/>
      <c r="F1113" s="65"/>
      <c r="G1113" s="62"/>
      <c r="H1113" s="66"/>
      <c r="I1113" s="67"/>
      <c r="J1113" s="67"/>
      <c r="K1113" s="34" t="s">
        <v>65</v>
      </c>
      <c r="L1113" s="74">
        <v>1113</v>
      </c>
      <c r="M11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13" s="69"/>
      <c r="O1113" s="76" t="s">
        <v>2239</v>
      </c>
      <c r="P1113" s="76">
        <v>43045.453043981484</v>
      </c>
      <c r="Q1113" s="76" t="s">
        <v>2600</v>
      </c>
      <c r="R1113" s="77" t="s">
        <v>3121</v>
      </c>
      <c r="S1113" s="76" t="s">
        <v>3218</v>
      </c>
      <c r="T1113" s="76" t="s">
        <v>3261</v>
      </c>
      <c r="U1113" s="76">
        <v>43045.453043981484</v>
      </c>
      <c r="V1113" s="77" t="s">
        <v>4336</v>
      </c>
      <c r="W1113" s="76"/>
      <c r="X1113" s="76"/>
      <c r="Y1113" s="80" t="s">
        <v>6336</v>
      </c>
      <c r="Z1113" s="76"/>
    </row>
    <row r="1114" spans="1:26" x14ac:dyDescent="0.25">
      <c r="A1114" s="61" t="s">
        <v>1034</v>
      </c>
      <c r="B1114" s="61" t="s">
        <v>2148</v>
      </c>
      <c r="C1114" s="62"/>
      <c r="D1114" s="63"/>
      <c r="E1114" s="64"/>
      <c r="F1114" s="65"/>
      <c r="G1114" s="62"/>
      <c r="H1114" s="66"/>
      <c r="I1114" s="67"/>
      <c r="J1114" s="67"/>
      <c r="K1114" s="34" t="s">
        <v>65</v>
      </c>
      <c r="L1114" s="74">
        <v>1114</v>
      </c>
      <c r="M11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14" s="69"/>
      <c r="O1114" s="76" t="s">
        <v>2239</v>
      </c>
      <c r="P1114" s="76">
        <v>43045.473194444443</v>
      </c>
      <c r="Q1114" s="76" t="s">
        <v>2601</v>
      </c>
      <c r="R1114" s="77" t="s">
        <v>3121</v>
      </c>
      <c r="S1114" s="76" t="s">
        <v>3218</v>
      </c>
      <c r="T1114" s="76" t="s">
        <v>3261</v>
      </c>
      <c r="U1114" s="76">
        <v>43045.473194444443</v>
      </c>
      <c r="V1114" s="77" t="s">
        <v>4339</v>
      </c>
      <c r="W1114" s="76"/>
      <c r="X1114" s="76"/>
      <c r="Y1114" s="80" t="s">
        <v>6339</v>
      </c>
      <c r="Z1114" s="76"/>
    </row>
    <row r="1115" spans="1:26" x14ac:dyDescent="0.25">
      <c r="A1115" s="61" t="s">
        <v>1032</v>
      </c>
      <c r="B1115" s="61" t="s">
        <v>2149</v>
      </c>
      <c r="C1115" s="62"/>
      <c r="D1115" s="63"/>
      <c r="E1115" s="64"/>
      <c r="F1115" s="65"/>
      <c r="G1115" s="62"/>
      <c r="H1115" s="66"/>
      <c r="I1115" s="67"/>
      <c r="J1115" s="67"/>
      <c r="K1115" s="34" t="s">
        <v>65</v>
      </c>
      <c r="L1115" s="74">
        <v>1115</v>
      </c>
      <c r="M11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15" s="69"/>
      <c r="O1115" s="76" t="s">
        <v>2239</v>
      </c>
      <c r="P1115" s="76">
        <v>43045.453043981484</v>
      </c>
      <c r="Q1115" s="76" t="s">
        <v>2600</v>
      </c>
      <c r="R1115" s="77" t="s">
        <v>3121</v>
      </c>
      <c r="S1115" s="76" t="s">
        <v>3218</v>
      </c>
      <c r="T1115" s="76" t="s">
        <v>3261</v>
      </c>
      <c r="U1115" s="76">
        <v>43045.453043981484</v>
      </c>
      <c r="V1115" s="77" t="s">
        <v>4336</v>
      </c>
      <c r="W1115" s="76"/>
      <c r="X1115" s="76"/>
      <c r="Y1115" s="80" t="s">
        <v>6336</v>
      </c>
      <c r="Z1115" s="76"/>
    </row>
    <row r="1116" spans="1:26" x14ac:dyDescent="0.25">
      <c r="A1116" s="61" t="s">
        <v>1034</v>
      </c>
      <c r="B1116" s="61" t="s">
        <v>2149</v>
      </c>
      <c r="C1116" s="62"/>
      <c r="D1116" s="63"/>
      <c r="E1116" s="64"/>
      <c r="F1116" s="65"/>
      <c r="G1116" s="62"/>
      <c r="H1116" s="66"/>
      <c r="I1116" s="67"/>
      <c r="J1116" s="67"/>
      <c r="K1116" s="34" t="s">
        <v>65</v>
      </c>
      <c r="L1116" s="74">
        <v>1116</v>
      </c>
      <c r="M11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16" s="69"/>
      <c r="O1116" s="76" t="s">
        <v>2239</v>
      </c>
      <c r="P1116" s="76">
        <v>43045.473194444443</v>
      </c>
      <c r="Q1116" s="76" t="s">
        <v>2601</v>
      </c>
      <c r="R1116" s="77" t="s">
        <v>3121</v>
      </c>
      <c r="S1116" s="76" t="s">
        <v>3218</v>
      </c>
      <c r="T1116" s="76" t="s">
        <v>3261</v>
      </c>
      <c r="U1116" s="76">
        <v>43045.473194444443</v>
      </c>
      <c r="V1116" s="77" t="s">
        <v>4339</v>
      </c>
      <c r="W1116" s="76"/>
      <c r="X1116" s="76"/>
      <c r="Y1116" s="80" t="s">
        <v>6339</v>
      </c>
      <c r="Z1116" s="76"/>
    </row>
    <row r="1117" spans="1:26" x14ac:dyDescent="0.25">
      <c r="A1117" s="61" t="s">
        <v>1032</v>
      </c>
      <c r="B1117" s="61" t="s">
        <v>1034</v>
      </c>
      <c r="C1117" s="62"/>
      <c r="D1117" s="63"/>
      <c r="E1117" s="64"/>
      <c r="F1117" s="65"/>
      <c r="G1117" s="62"/>
      <c r="H1117" s="66"/>
      <c r="I1117" s="67"/>
      <c r="J1117" s="67"/>
      <c r="K1117" s="34" t="s">
        <v>66</v>
      </c>
      <c r="L1117" s="74">
        <v>1117</v>
      </c>
      <c r="M11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17" s="69"/>
      <c r="O1117" s="76" t="s">
        <v>2239</v>
      </c>
      <c r="P1117" s="76">
        <v>43045.453043981484</v>
      </c>
      <c r="Q1117" s="76" t="s">
        <v>2600</v>
      </c>
      <c r="R1117" s="77" t="s">
        <v>3121</v>
      </c>
      <c r="S1117" s="76" t="s">
        <v>3218</v>
      </c>
      <c r="T1117" s="76" t="s">
        <v>3261</v>
      </c>
      <c r="U1117" s="76">
        <v>43045.453043981484</v>
      </c>
      <c r="V1117" s="77" t="s">
        <v>4336</v>
      </c>
      <c r="W1117" s="76"/>
      <c r="X1117" s="76"/>
      <c r="Y1117" s="80" t="s">
        <v>6336</v>
      </c>
      <c r="Z1117" s="76"/>
    </row>
    <row r="1118" spans="1:26" x14ac:dyDescent="0.25">
      <c r="A1118" s="61" t="s">
        <v>1034</v>
      </c>
      <c r="B1118" s="61" t="s">
        <v>1032</v>
      </c>
      <c r="C1118" s="62"/>
      <c r="D1118" s="63"/>
      <c r="E1118" s="64"/>
      <c r="F1118" s="65"/>
      <c r="G1118" s="62"/>
      <c r="H1118" s="66"/>
      <c r="I1118" s="67"/>
      <c r="J1118" s="67"/>
      <c r="K1118" s="34" t="s">
        <v>66</v>
      </c>
      <c r="L1118" s="74">
        <v>1118</v>
      </c>
      <c r="M11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18" s="69"/>
      <c r="O1118" s="76" t="s">
        <v>2239</v>
      </c>
      <c r="P1118" s="76">
        <v>43045.473194444443</v>
      </c>
      <c r="Q1118" s="76" t="s">
        <v>2601</v>
      </c>
      <c r="R1118" s="77" t="s">
        <v>3121</v>
      </c>
      <c r="S1118" s="76" t="s">
        <v>3218</v>
      </c>
      <c r="T1118" s="76" t="s">
        <v>3261</v>
      </c>
      <c r="U1118" s="76">
        <v>43045.473194444443</v>
      </c>
      <c r="V1118" s="77" t="s">
        <v>4339</v>
      </c>
      <c r="W1118" s="76"/>
      <c r="X1118" s="76"/>
      <c r="Y1118" s="80" t="s">
        <v>6339</v>
      </c>
      <c r="Z1118" s="76"/>
    </row>
    <row r="1119" spans="1:26" x14ac:dyDescent="0.25">
      <c r="A1119" s="61" t="s">
        <v>1035</v>
      </c>
      <c r="B1119" s="61" t="s">
        <v>1991</v>
      </c>
      <c r="C1119" s="62"/>
      <c r="D1119" s="63"/>
      <c r="E1119" s="64"/>
      <c r="F1119" s="65"/>
      <c r="G1119" s="62"/>
      <c r="H1119" s="66"/>
      <c r="I1119" s="67"/>
      <c r="J1119" s="67"/>
      <c r="K1119" s="34" t="s">
        <v>65</v>
      </c>
      <c r="L1119" s="74">
        <v>1119</v>
      </c>
      <c r="M11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19" s="69"/>
      <c r="O1119" s="76" t="s">
        <v>2239</v>
      </c>
      <c r="P1119" s="76">
        <v>43045.473275462966</v>
      </c>
      <c r="Q1119" s="76" t="s">
        <v>2249</v>
      </c>
      <c r="R1119" s="77" t="s">
        <v>3020</v>
      </c>
      <c r="S1119" s="76" t="s">
        <v>3213</v>
      </c>
      <c r="T1119" s="76" t="s">
        <v>3261</v>
      </c>
      <c r="U1119" s="76">
        <v>43045.473275462966</v>
      </c>
      <c r="V1119" s="77" t="s">
        <v>4340</v>
      </c>
      <c r="W1119" s="76"/>
      <c r="X1119" s="76"/>
      <c r="Y1119" s="80" t="s">
        <v>6340</v>
      </c>
      <c r="Z1119" s="76"/>
    </row>
    <row r="1120" spans="1:26" x14ac:dyDescent="0.25">
      <c r="A1120" s="61" t="s">
        <v>1036</v>
      </c>
      <c r="B1120" s="61" t="s">
        <v>2012</v>
      </c>
      <c r="C1120" s="62"/>
      <c r="D1120" s="63"/>
      <c r="E1120" s="64"/>
      <c r="F1120" s="65"/>
      <c r="G1120" s="62"/>
      <c r="H1120" s="66"/>
      <c r="I1120" s="67"/>
      <c r="J1120" s="67"/>
      <c r="K1120" s="34" t="s">
        <v>65</v>
      </c>
      <c r="L1120" s="74">
        <v>1120</v>
      </c>
      <c r="M11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20" s="69"/>
      <c r="O1120" s="76" t="s">
        <v>2239</v>
      </c>
      <c r="P1120" s="76">
        <v>43045.473449074074</v>
      </c>
      <c r="Q1120" s="76" t="s">
        <v>2282</v>
      </c>
      <c r="R1120" s="76"/>
      <c r="S1120" s="76"/>
      <c r="T1120" s="76"/>
      <c r="U1120" s="76">
        <v>43045.473449074074</v>
      </c>
      <c r="V1120" s="77" t="s">
        <v>4341</v>
      </c>
      <c r="W1120" s="76"/>
      <c r="X1120" s="76"/>
      <c r="Y1120" s="80" t="s">
        <v>6341</v>
      </c>
      <c r="Z1120" s="76"/>
    </row>
    <row r="1121" spans="1:26" x14ac:dyDescent="0.25">
      <c r="A1121" s="61" t="s">
        <v>1037</v>
      </c>
      <c r="B1121" s="61" t="s">
        <v>1993</v>
      </c>
      <c r="C1121" s="62"/>
      <c r="D1121" s="63"/>
      <c r="E1121" s="64"/>
      <c r="F1121" s="65"/>
      <c r="G1121" s="62"/>
      <c r="H1121" s="66"/>
      <c r="I1121" s="67"/>
      <c r="J1121" s="67"/>
      <c r="K1121" s="34" t="s">
        <v>65</v>
      </c>
      <c r="L1121" s="74">
        <v>1121</v>
      </c>
      <c r="M11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21" s="69"/>
      <c r="O1121" s="76" t="s">
        <v>2239</v>
      </c>
      <c r="P1121" s="76">
        <v>43045.47347222222</v>
      </c>
      <c r="Q1121" s="76" t="s">
        <v>2331</v>
      </c>
      <c r="R1121" s="76"/>
      <c r="S1121" s="76"/>
      <c r="T1121" s="76" t="s">
        <v>3261</v>
      </c>
      <c r="U1121" s="76">
        <v>43045.47347222222</v>
      </c>
      <c r="V1121" s="77" t="s">
        <v>4342</v>
      </c>
      <c r="W1121" s="76"/>
      <c r="X1121" s="76"/>
      <c r="Y1121" s="80" t="s">
        <v>6342</v>
      </c>
      <c r="Z1121" s="76"/>
    </row>
    <row r="1122" spans="1:26" x14ac:dyDescent="0.25">
      <c r="A1122" s="61" t="s">
        <v>1038</v>
      </c>
      <c r="B1122" s="61" t="s">
        <v>2032</v>
      </c>
      <c r="C1122" s="62"/>
      <c r="D1122" s="63"/>
      <c r="E1122" s="64"/>
      <c r="F1122" s="65"/>
      <c r="G1122" s="62"/>
      <c r="H1122" s="66"/>
      <c r="I1122" s="67"/>
      <c r="J1122" s="67"/>
      <c r="K1122" s="34" t="s">
        <v>65</v>
      </c>
      <c r="L1122" s="74">
        <v>1122</v>
      </c>
      <c r="M11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22" s="69"/>
      <c r="O1122" s="76" t="s">
        <v>2239</v>
      </c>
      <c r="P1122" s="76">
        <v>43045.473506944443</v>
      </c>
      <c r="Q1122" s="76" t="s">
        <v>2602</v>
      </c>
      <c r="R1122" s="76"/>
      <c r="S1122" s="76"/>
      <c r="T1122" s="76" t="s">
        <v>3261</v>
      </c>
      <c r="U1122" s="76">
        <v>43045.473506944443</v>
      </c>
      <c r="V1122" s="77" t="s">
        <v>4343</v>
      </c>
      <c r="W1122" s="76"/>
      <c r="X1122" s="76"/>
      <c r="Y1122" s="80" t="s">
        <v>6343</v>
      </c>
      <c r="Z1122" s="76"/>
    </row>
    <row r="1123" spans="1:26" x14ac:dyDescent="0.25">
      <c r="A1123" s="61" t="s">
        <v>1039</v>
      </c>
      <c r="B1123" s="61" t="s">
        <v>2137</v>
      </c>
      <c r="C1123" s="62"/>
      <c r="D1123" s="63"/>
      <c r="E1123" s="64"/>
      <c r="F1123" s="65"/>
      <c r="G1123" s="62"/>
      <c r="H1123" s="66"/>
      <c r="I1123" s="67"/>
      <c r="J1123" s="67"/>
      <c r="K1123" s="34" t="s">
        <v>65</v>
      </c>
      <c r="L1123" s="74">
        <v>1123</v>
      </c>
      <c r="M11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23" s="69"/>
      <c r="O1123" s="76" t="s">
        <v>2239</v>
      </c>
      <c r="P1123" s="76">
        <v>43045.473553240743</v>
      </c>
      <c r="Q1123" s="76" t="s">
        <v>2603</v>
      </c>
      <c r="R1123" s="76"/>
      <c r="S1123" s="76"/>
      <c r="T1123" s="76" t="s">
        <v>3261</v>
      </c>
      <c r="U1123" s="76">
        <v>43045.473553240743</v>
      </c>
      <c r="V1123" s="77" t="s">
        <v>4344</v>
      </c>
      <c r="W1123" s="76"/>
      <c r="X1123" s="76"/>
      <c r="Y1123" s="80" t="s">
        <v>6344</v>
      </c>
      <c r="Z1123" s="76"/>
    </row>
    <row r="1124" spans="1:26" x14ac:dyDescent="0.25">
      <c r="A1124" s="61" t="s">
        <v>1040</v>
      </c>
      <c r="B1124" s="61" t="s">
        <v>1993</v>
      </c>
      <c r="C1124" s="62"/>
      <c r="D1124" s="63"/>
      <c r="E1124" s="64"/>
      <c r="F1124" s="65"/>
      <c r="G1124" s="62"/>
      <c r="H1124" s="66"/>
      <c r="I1124" s="67"/>
      <c r="J1124" s="67"/>
      <c r="K1124" s="34" t="s">
        <v>65</v>
      </c>
      <c r="L1124" s="74">
        <v>1124</v>
      </c>
      <c r="M11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24" s="69"/>
      <c r="O1124" s="76" t="s">
        <v>2239</v>
      </c>
      <c r="P1124" s="76">
        <v>43045.473576388889</v>
      </c>
      <c r="Q1124" s="76" t="s">
        <v>2256</v>
      </c>
      <c r="R1124" s="76"/>
      <c r="S1124" s="76"/>
      <c r="T1124" s="76" t="s">
        <v>3268</v>
      </c>
      <c r="U1124" s="76">
        <v>43045.473576388889</v>
      </c>
      <c r="V1124" s="77" t="s">
        <v>4345</v>
      </c>
      <c r="W1124" s="76"/>
      <c r="X1124" s="76"/>
      <c r="Y1124" s="80" t="s">
        <v>6345</v>
      </c>
      <c r="Z1124" s="76"/>
    </row>
    <row r="1125" spans="1:26" x14ac:dyDescent="0.25">
      <c r="A1125" s="61" t="s">
        <v>1041</v>
      </c>
      <c r="B1125" s="61" t="s">
        <v>2088</v>
      </c>
      <c r="C1125" s="62"/>
      <c r="D1125" s="63"/>
      <c r="E1125" s="64"/>
      <c r="F1125" s="65"/>
      <c r="G1125" s="62"/>
      <c r="H1125" s="66"/>
      <c r="I1125" s="67"/>
      <c r="J1125" s="67"/>
      <c r="K1125" s="34" t="s">
        <v>65</v>
      </c>
      <c r="L1125" s="74">
        <v>1125</v>
      </c>
      <c r="M11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25" s="69"/>
      <c r="O1125" s="76" t="s">
        <v>2239</v>
      </c>
      <c r="P1125" s="76">
        <v>43045.469884259262</v>
      </c>
      <c r="Q1125" s="76" t="s">
        <v>2434</v>
      </c>
      <c r="R1125" s="76"/>
      <c r="S1125" s="76"/>
      <c r="T1125" s="76" t="s">
        <v>3261</v>
      </c>
      <c r="U1125" s="76">
        <v>43045.469884259262</v>
      </c>
      <c r="V1125" s="77" t="s">
        <v>4346</v>
      </c>
      <c r="W1125" s="76"/>
      <c r="X1125" s="76"/>
      <c r="Y1125" s="80" t="s">
        <v>6346</v>
      </c>
      <c r="Z1125" s="76"/>
    </row>
    <row r="1126" spans="1:26" x14ac:dyDescent="0.25">
      <c r="A1126" s="61" t="s">
        <v>1041</v>
      </c>
      <c r="B1126" s="61" t="s">
        <v>2019</v>
      </c>
      <c r="C1126" s="62"/>
      <c r="D1126" s="63"/>
      <c r="E1126" s="64"/>
      <c r="F1126" s="65"/>
      <c r="G1126" s="62"/>
      <c r="H1126" s="66"/>
      <c r="I1126" s="67"/>
      <c r="J1126" s="67"/>
      <c r="K1126" s="34" t="s">
        <v>65</v>
      </c>
      <c r="L1126" s="74">
        <v>1126</v>
      </c>
      <c r="M11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26" s="69"/>
      <c r="O1126" s="76" t="s">
        <v>2239</v>
      </c>
      <c r="P1126" s="76">
        <v>43045.473622685182</v>
      </c>
      <c r="Q1126" s="76" t="s">
        <v>2289</v>
      </c>
      <c r="R1126" s="77" t="s">
        <v>3033</v>
      </c>
      <c r="S1126" s="76" t="s">
        <v>3219</v>
      </c>
      <c r="T1126" s="76" t="s">
        <v>3276</v>
      </c>
      <c r="U1126" s="76">
        <v>43045.473622685182</v>
      </c>
      <c r="V1126" s="77" t="s">
        <v>4347</v>
      </c>
      <c r="W1126" s="76"/>
      <c r="X1126" s="76"/>
      <c r="Y1126" s="80" t="s">
        <v>6347</v>
      </c>
      <c r="Z1126" s="76"/>
    </row>
    <row r="1127" spans="1:26" x14ac:dyDescent="0.25">
      <c r="A1127" s="61" t="s">
        <v>1042</v>
      </c>
      <c r="B1127" s="61" t="s">
        <v>2064</v>
      </c>
      <c r="C1127" s="62"/>
      <c r="D1127" s="63"/>
      <c r="E1127" s="64"/>
      <c r="F1127" s="65"/>
      <c r="G1127" s="62"/>
      <c r="H1127" s="66"/>
      <c r="I1127" s="67"/>
      <c r="J1127" s="67"/>
      <c r="K1127" s="34" t="s">
        <v>65</v>
      </c>
      <c r="L1127" s="74">
        <v>1127</v>
      </c>
      <c r="M11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27" s="69"/>
      <c r="O1127" s="76" t="s">
        <v>2239</v>
      </c>
      <c r="P1127" s="76">
        <v>43045.473668981482</v>
      </c>
      <c r="Q1127" s="76" t="s">
        <v>2391</v>
      </c>
      <c r="R1127" s="76"/>
      <c r="S1127" s="76"/>
      <c r="T1127" s="76" t="s">
        <v>3299</v>
      </c>
      <c r="U1127" s="76">
        <v>43045.473668981482</v>
      </c>
      <c r="V1127" s="77" t="s">
        <v>4348</v>
      </c>
      <c r="W1127" s="76"/>
      <c r="X1127" s="76"/>
      <c r="Y1127" s="80" t="s">
        <v>6348</v>
      </c>
      <c r="Z1127" s="76"/>
    </row>
    <row r="1128" spans="1:26" x14ac:dyDescent="0.25">
      <c r="A1128" s="61" t="s">
        <v>1043</v>
      </c>
      <c r="B1128" s="61" t="s">
        <v>2019</v>
      </c>
      <c r="C1128" s="62"/>
      <c r="D1128" s="63"/>
      <c r="E1128" s="64"/>
      <c r="F1128" s="65"/>
      <c r="G1128" s="62"/>
      <c r="H1128" s="66"/>
      <c r="I1128" s="67"/>
      <c r="J1128" s="67"/>
      <c r="K1128" s="34" t="s">
        <v>65</v>
      </c>
      <c r="L1128" s="74">
        <v>1128</v>
      </c>
      <c r="M11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28" s="69"/>
      <c r="O1128" s="76" t="s">
        <v>2239</v>
      </c>
      <c r="P1128" s="76">
        <v>43045.473796296297</v>
      </c>
      <c r="Q1128" s="76" t="s">
        <v>2289</v>
      </c>
      <c r="R1128" s="77" t="s">
        <v>3033</v>
      </c>
      <c r="S1128" s="76" t="s">
        <v>3219</v>
      </c>
      <c r="T1128" s="76" t="s">
        <v>3276</v>
      </c>
      <c r="U1128" s="76">
        <v>43045.473796296297</v>
      </c>
      <c r="V1128" s="77" t="s">
        <v>4349</v>
      </c>
      <c r="W1128" s="76"/>
      <c r="X1128" s="76"/>
      <c r="Y1128" s="80" t="s">
        <v>6349</v>
      </c>
      <c r="Z1128" s="76"/>
    </row>
    <row r="1129" spans="1:26" x14ac:dyDescent="0.25">
      <c r="A1129" s="61" t="s">
        <v>1044</v>
      </c>
      <c r="B1129" s="61" t="s">
        <v>1044</v>
      </c>
      <c r="C1129" s="62"/>
      <c r="D1129" s="63"/>
      <c r="E1129" s="64"/>
      <c r="F1129" s="65"/>
      <c r="G1129" s="62"/>
      <c r="H1129" s="66"/>
      <c r="I1129" s="67"/>
      <c r="J1129" s="67"/>
      <c r="K1129" s="34" t="s">
        <v>65</v>
      </c>
      <c r="L1129" s="74">
        <v>1129</v>
      </c>
      <c r="M11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29" s="69"/>
      <c r="O1129" s="76" t="s">
        <v>177</v>
      </c>
      <c r="P1129" s="76">
        <v>43045.410995370374</v>
      </c>
      <c r="Q1129" s="76" t="s">
        <v>2604</v>
      </c>
      <c r="R1129" s="77" t="s">
        <v>3122</v>
      </c>
      <c r="S1129" s="76" t="s">
        <v>3240</v>
      </c>
      <c r="T1129" s="76" t="s">
        <v>3344</v>
      </c>
      <c r="U1129" s="76">
        <v>43045.410995370374</v>
      </c>
      <c r="V1129" s="77" t="s">
        <v>4350</v>
      </c>
      <c r="W1129" s="76"/>
      <c r="X1129" s="76"/>
      <c r="Y1129" s="80" t="s">
        <v>6350</v>
      </c>
      <c r="Z1129" s="76"/>
    </row>
    <row r="1130" spans="1:26" x14ac:dyDescent="0.25">
      <c r="A1130" s="61" t="s">
        <v>1044</v>
      </c>
      <c r="B1130" s="61" t="s">
        <v>1044</v>
      </c>
      <c r="C1130" s="62"/>
      <c r="D1130" s="63"/>
      <c r="E1130" s="64"/>
      <c r="F1130" s="65"/>
      <c r="G1130" s="62"/>
      <c r="H1130" s="66"/>
      <c r="I1130" s="67"/>
      <c r="J1130" s="67"/>
      <c r="K1130" s="34" t="s">
        <v>65</v>
      </c>
      <c r="L1130" s="74">
        <v>1130</v>
      </c>
      <c r="M11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30" s="69"/>
      <c r="O1130" s="76" t="s">
        <v>177</v>
      </c>
      <c r="P1130" s="76">
        <v>43045.47383101852</v>
      </c>
      <c r="Q1130" s="76" t="s">
        <v>2605</v>
      </c>
      <c r="R1130" s="77" t="s">
        <v>3122</v>
      </c>
      <c r="S1130" s="76" t="s">
        <v>3240</v>
      </c>
      <c r="T1130" s="76" t="s">
        <v>3345</v>
      </c>
      <c r="U1130" s="76">
        <v>43045.47383101852</v>
      </c>
      <c r="V1130" s="77" t="s">
        <v>4351</v>
      </c>
      <c r="W1130" s="76"/>
      <c r="X1130" s="76"/>
      <c r="Y1130" s="80" t="s">
        <v>6351</v>
      </c>
      <c r="Z1130" s="76"/>
    </row>
    <row r="1131" spans="1:26" x14ac:dyDescent="0.25">
      <c r="A1131" s="61" t="s">
        <v>1045</v>
      </c>
      <c r="B1131" s="61" t="s">
        <v>2087</v>
      </c>
      <c r="C1131" s="62"/>
      <c r="D1131" s="63"/>
      <c r="E1131" s="64"/>
      <c r="F1131" s="65"/>
      <c r="G1131" s="62"/>
      <c r="H1131" s="66"/>
      <c r="I1131" s="67"/>
      <c r="J1131" s="67"/>
      <c r="K1131" s="34" t="s">
        <v>65</v>
      </c>
      <c r="L1131" s="74">
        <v>1131</v>
      </c>
      <c r="M11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31" s="69"/>
      <c r="O1131" s="76" t="s">
        <v>2239</v>
      </c>
      <c r="P1131" s="76">
        <v>43045.473854166667</v>
      </c>
      <c r="Q1131" s="76" t="s">
        <v>2433</v>
      </c>
      <c r="R1131" s="76"/>
      <c r="S1131" s="76"/>
      <c r="T1131" s="76" t="s">
        <v>3306</v>
      </c>
      <c r="U1131" s="76">
        <v>43045.473854166667</v>
      </c>
      <c r="V1131" s="77" t="s">
        <v>4352</v>
      </c>
      <c r="W1131" s="76"/>
      <c r="X1131" s="76"/>
      <c r="Y1131" s="80" t="s">
        <v>6352</v>
      </c>
      <c r="Z1131" s="76"/>
    </row>
    <row r="1132" spans="1:26" x14ac:dyDescent="0.25">
      <c r="A1132" s="61" t="s">
        <v>1046</v>
      </c>
      <c r="B1132" s="61" t="s">
        <v>2019</v>
      </c>
      <c r="C1132" s="62"/>
      <c r="D1132" s="63"/>
      <c r="E1132" s="64"/>
      <c r="F1132" s="65"/>
      <c r="G1132" s="62"/>
      <c r="H1132" s="66"/>
      <c r="I1132" s="67"/>
      <c r="J1132" s="67"/>
      <c r="K1132" s="34" t="s">
        <v>65</v>
      </c>
      <c r="L1132" s="74">
        <v>1132</v>
      </c>
      <c r="M11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32" s="69"/>
      <c r="O1132" s="76" t="s">
        <v>2239</v>
      </c>
      <c r="P1132" s="76">
        <v>43045.474004629628</v>
      </c>
      <c r="Q1132" s="76" t="s">
        <v>2289</v>
      </c>
      <c r="R1132" s="77" t="s">
        <v>3033</v>
      </c>
      <c r="S1132" s="76" t="s">
        <v>3219</v>
      </c>
      <c r="T1132" s="76" t="s">
        <v>3276</v>
      </c>
      <c r="U1132" s="76">
        <v>43045.474004629628</v>
      </c>
      <c r="V1132" s="77" t="s">
        <v>4353</v>
      </c>
      <c r="W1132" s="76"/>
      <c r="X1132" s="76"/>
      <c r="Y1132" s="80" t="s">
        <v>6353</v>
      </c>
      <c r="Z1132" s="76"/>
    </row>
    <row r="1133" spans="1:26" x14ac:dyDescent="0.25">
      <c r="A1133" s="61" t="s">
        <v>1047</v>
      </c>
      <c r="B1133" s="61" t="s">
        <v>2040</v>
      </c>
      <c r="C1133" s="62"/>
      <c r="D1133" s="63"/>
      <c r="E1133" s="64"/>
      <c r="F1133" s="65"/>
      <c r="G1133" s="62"/>
      <c r="H1133" s="66"/>
      <c r="I1133" s="67"/>
      <c r="J1133" s="67"/>
      <c r="K1133" s="34" t="s">
        <v>65</v>
      </c>
      <c r="L1133" s="74">
        <v>1133</v>
      </c>
      <c r="M11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33" s="69"/>
      <c r="O1133" s="76" t="s">
        <v>2239</v>
      </c>
      <c r="P1133" s="76">
        <v>43045.474293981482</v>
      </c>
      <c r="Q1133" s="76" t="s">
        <v>2333</v>
      </c>
      <c r="R1133" s="76"/>
      <c r="S1133" s="76"/>
      <c r="T1133" s="76" t="s">
        <v>3284</v>
      </c>
      <c r="U1133" s="76">
        <v>43045.474293981482</v>
      </c>
      <c r="V1133" s="77" t="s">
        <v>4354</v>
      </c>
      <c r="W1133" s="76"/>
      <c r="X1133" s="76"/>
      <c r="Y1133" s="80" t="s">
        <v>6354</v>
      </c>
      <c r="Z1133" s="76"/>
    </row>
    <row r="1134" spans="1:26" x14ac:dyDescent="0.25">
      <c r="A1134" s="61" t="s">
        <v>1048</v>
      </c>
      <c r="B1134" s="61" t="s">
        <v>2043</v>
      </c>
      <c r="C1134" s="62"/>
      <c r="D1134" s="63"/>
      <c r="E1134" s="64"/>
      <c r="F1134" s="65"/>
      <c r="G1134" s="62"/>
      <c r="H1134" s="66"/>
      <c r="I1134" s="67"/>
      <c r="J1134" s="67"/>
      <c r="K1134" s="34" t="s">
        <v>65</v>
      </c>
      <c r="L1134" s="74">
        <v>1134</v>
      </c>
      <c r="M11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34" s="69"/>
      <c r="O1134" s="76" t="s">
        <v>2239</v>
      </c>
      <c r="P1134" s="76">
        <v>43045.474317129629</v>
      </c>
      <c r="Q1134" s="76" t="s">
        <v>2606</v>
      </c>
      <c r="R1134" s="77" t="s">
        <v>3123</v>
      </c>
      <c r="S1134" s="76" t="s">
        <v>3212</v>
      </c>
      <c r="T1134" s="76" t="s">
        <v>3261</v>
      </c>
      <c r="U1134" s="76">
        <v>43045.474317129629</v>
      </c>
      <c r="V1134" s="77" t="s">
        <v>4355</v>
      </c>
      <c r="W1134" s="76"/>
      <c r="X1134" s="76"/>
      <c r="Y1134" s="80" t="s">
        <v>6355</v>
      </c>
      <c r="Z1134" s="76"/>
    </row>
    <row r="1135" spans="1:26" x14ac:dyDescent="0.25">
      <c r="A1135" s="61" t="s">
        <v>1049</v>
      </c>
      <c r="B1135" s="61" t="s">
        <v>2033</v>
      </c>
      <c r="C1135" s="62"/>
      <c r="D1135" s="63"/>
      <c r="E1135" s="64"/>
      <c r="F1135" s="65"/>
      <c r="G1135" s="62"/>
      <c r="H1135" s="66"/>
      <c r="I1135" s="67"/>
      <c r="J1135" s="67"/>
      <c r="K1135" s="34" t="s">
        <v>65</v>
      </c>
      <c r="L1135" s="74">
        <v>1135</v>
      </c>
      <c r="M11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35" s="69"/>
      <c r="O1135" s="76" t="s">
        <v>2239</v>
      </c>
      <c r="P1135" s="76">
        <v>43045.474328703705</v>
      </c>
      <c r="Q1135" s="76" t="s">
        <v>2316</v>
      </c>
      <c r="R1135" s="76"/>
      <c r="S1135" s="76"/>
      <c r="T1135" s="76" t="s">
        <v>3261</v>
      </c>
      <c r="U1135" s="76">
        <v>43045.474328703705</v>
      </c>
      <c r="V1135" s="77" t="s">
        <v>4356</v>
      </c>
      <c r="W1135" s="76"/>
      <c r="X1135" s="76"/>
      <c r="Y1135" s="80" t="s">
        <v>6356</v>
      </c>
      <c r="Z1135" s="76"/>
    </row>
    <row r="1136" spans="1:26" x14ac:dyDescent="0.25">
      <c r="A1136" s="61" t="s">
        <v>1050</v>
      </c>
      <c r="B1136" s="61" t="s">
        <v>2150</v>
      </c>
      <c r="C1136" s="62"/>
      <c r="D1136" s="63"/>
      <c r="E1136" s="64"/>
      <c r="F1136" s="65"/>
      <c r="G1136" s="62"/>
      <c r="H1136" s="66"/>
      <c r="I1136" s="67"/>
      <c r="J1136" s="67"/>
      <c r="K1136" s="34" t="s">
        <v>65</v>
      </c>
      <c r="L1136" s="74">
        <v>1136</v>
      </c>
      <c r="M11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36" s="69"/>
      <c r="O1136" s="76" t="s">
        <v>2239</v>
      </c>
      <c r="P1136" s="76">
        <v>43045.474444444444</v>
      </c>
      <c r="Q1136" s="76" t="s">
        <v>2607</v>
      </c>
      <c r="R1136" s="76"/>
      <c r="S1136" s="76"/>
      <c r="T1136" s="76" t="s">
        <v>3346</v>
      </c>
      <c r="U1136" s="76">
        <v>43045.474444444444</v>
      </c>
      <c r="V1136" s="77" t="s">
        <v>4357</v>
      </c>
      <c r="W1136" s="76"/>
      <c r="X1136" s="76"/>
      <c r="Y1136" s="80" t="s">
        <v>6357</v>
      </c>
      <c r="Z1136" s="76"/>
    </row>
    <row r="1137" spans="1:26" x14ac:dyDescent="0.25">
      <c r="A1137" s="61" t="s">
        <v>1050</v>
      </c>
      <c r="B1137" s="61" t="s">
        <v>2151</v>
      </c>
      <c r="C1137" s="62"/>
      <c r="D1137" s="63"/>
      <c r="E1137" s="64"/>
      <c r="F1137" s="65"/>
      <c r="G1137" s="62"/>
      <c r="H1137" s="66"/>
      <c r="I1137" s="67"/>
      <c r="J1137" s="67"/>
      <c r="K1137" s="34" t="s">
        <v>65</v>
      </c>
      <c r="L1137" s="74">
        <v>1137</v>
      </c>
      <c r="M11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37" s="69"/>
      <c r="O1137" s="76" t="s">
        <v>2239</v>
      </c>
      <c r="P1137" s="76">
        <v>43045.474444444444</v>
      </c>
      <c r="Q1137" s="76" t="s">
        <v>2607</v>
      </c>
      <c r="R1137" s="76"/>
      <c r="S1137" s="76"/>
      <c r="T1137" s="76" t="s">
        <v>3346</v>
      </c>
      <c r="U1137" s="76">
        <v>43045.474444444444</v>
      </c>
      <c r="V1137" s="77" t="s">
        <v>4357</v>
      </c>
      <c r="W1137" s="76"/>
      <c r="X1137" s="76"/>
      <c r="Y1137" s="80" t="s">
        <v>6357</v>
      </c>
      <c r="Z1137" s="76"/>
    </row>
    <row r="1138" spans="1:26" x14ac:dyDescent="0.25">
      <c r="A1138" s="61" t="s">
        <v>1050</v>
      </c>
      <c r="B1138" s="61" t="s">
        <v>2032</v>
      </c>
      <c r="C1138" s="62"/>
      <c r="D1138" s="63"/>
      <c r="E1138" s="64"/>
      <c r="F1138" s="65"/>
      <c r="G1138" s="62"/>
      <c r="H1138" s="66"/>
      <c r="I1138" s="67"/>
      <c r="J1138" s="67"/>
      <c r="K1138" s="34" t="s">
        <v>65</v>
      </c>
      <c r="L1138" s="74">
        <v>1138</v>
      </c>
      <c r="M11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38" s="69"/>
      <c r="O1138" s="76" t="s">
        <v>2239</v>
      </c>
      <c r="P1138" s="76">
        <v>43045.474444444444</v>
      </c>
      <c r="Q1138" s="76" t="s">
        <v>2607</v>
      </c>
      <c r="R1138" s="76"/>
      <c r="S1138" s="76"/>
      <c r="T1138" s="76" t="s">
        <v>3346</v>
      </c>
      <c r="U1138" s="76">
        <v>43045.474444444444</v>
      </c>
      <c r="V1138" s="77" t="s">
        <v>4357</v>
      </c>
      <c r="W1138" s="76"/>
      <c r="X1138" s="76"/>
      <c r="Y1138" s="80" t="s">
        <v>6357</v>
      </c>
      <c r="Z1138" s="76"/>
    </row>
    <row r="1139" spans="1:26" x14ac:dyDescent="0.25">
      <c r="A1139" s="61" t="s">
        <v>1051</v>
      </c>
      <c r="B1139" s="61" t="s">
        <v>1993</v>
      </c>
      <c r="C1139" s="62"/>
      <c r="D1139" s="63"/>
      <c r="E1139" s="64"/>
      <c r="F1139" s="65"/>
      <c r="G1139" s="62"/>
      <c r="H1139" s="66"/>
      <c r="I1139" s="67"/>
      <c r="J1139" s="67"/>
      <c r="K1139" s="34" t="s">
        <v>65</v>
      </c>
      <c r="L1139" s="74">
        <v>1139</v>
      </c>
      <c r="M11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39" s="69"/>
      <c r="O1139" s="76" t="s">
        <v>2239</v>
      </c>
      <c r="P1139" s="76">
        <v>43045.474641203706</v>
      </c>
      <c r="Q1139" s="76" t="s">
        <v>2331</v>
      </c>
      <c r="R1139" s="76"/>
      <c r="S1139" s="76"/>
      <c r="T1139" s="76" t="s">
        <v>3261</v>
      </c>
      <c r="U1139" s="76">
        <v>43045.474641203706</v>
      </c>
      <c r="V1139" s="77" t="s">
        <v>4358</v>
      </c>
      <c r="W1139" s="76"/>
      <c r="X1139" s="76"/>
      <c r="Y1139" s="80" t="s">
        <v>6358</v>
      </c>
      <c r="Z1139" s="76"/>
    </row>
    <row r="1140" spans="1:26" x14ac:dyDescent="0.25">
      <c r="A1140" s="61" t="s">
        <v>1052</v>
      </c>
      <c r="B1140" s="61" t="s">
        <v>2012</v>
      </c>
      <c r="C1140" s="62"/>
      <c r="D1140" s="63"/>
      <c r="E1140" s="64"/>
      <c r="F1140" s="65"/>
      <c r="G1140" s="62"/>
      <c r="H1140" s="66"/>
      <c r="I1140" s="67"/>
      <c r="J1140" s="67"/>
      <c r="K1140" s="34" t="s">
        <v>65</v>
      </c>
      <c r="L1140" s="74">
        <v>1140</v>
      </c>
      <c r="M11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40" s="69"/>
      <c r="O1140" s="76" t="s">
        <v>2239</v>
      </c>
      <c r="P1140" s="76">
        <v>43045.474664351852</v>
      </c>
      <c r="Q1140" s="76" t="s">
        <v>2282</v>
      </c>
      <c r="R1140" s="76"/>
      <c r="S1140" s="76"/>
      <c r="T1140" s="76"/>
      <c r="U1140" s="76">
        <v>43045.474664351852</v>
      </c>
      <c r="V1140" s="77" t="s">
        <v>4359</v>
      </c>
      <c r="W1140" s="76"/>
      <c r="X1140" s="76"/>
      <c r="Y1140" s="80" t="s">
        <v>6359</v>
      </c>
      <c r="Z1140" s="76"/>
    </row>
    <row r="1141" spans="1:26" x14ac:dyDescent="0.25">
      <c r="A1141" s="61" t="s">
        <v>1053</v>
      </c>
      <c r="B1141" s="61" t="s">
        <v>1998</v>
      </c>
      <c r="C1141" s="62"/>
      <c r="D1141" s="63"/>
      <c r="E1141" s="64"/>
      <c r="F1141" s="65"/>
      <c r="G1141" s="62"/>
      <c r="H1141" s="66"/>
      <c r="I1141" s="67"/>
      <c r="J1141" s="67"/>
      <c r="K1141" s="34" t="s">
        <v>65</v>
      </c>
      <c r="L1141" s="74">
        <v>1141</v>
      </c>
      <c r="M11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41" s="69"/>
      <c r="O1141" s="76" t="s">
        <v>2239</v>
      </c>
      <c r="P1141" s="76">
        <v>43045.474710648145</v>
      </c>
      <c r="Q1141" s="76" t="s">
        <v>2261</v>
      </c>
      <c r="R1141" s="76"/>
      <c r="S1141" s="76"/>
      <c r="T1141" s="76"/>
      <c r="U1141" s="76">
        <v>43045.474710648145</v>
      </c>
      <c r="V1141" s="77" t="s">
        <v>4360</v>
      </c>
      <c r="W1141" s="76"/>
      <c r="X1141" s="76"/>
      <c r="Y1141" s="80" t="s">
        <v>6360</v>
      </c>
      <c r="Z1141" s="76"/>
    </row>
    <row r="1142" spans="1:26" x14ac:dyDescent="0.25">
      <c r="A1142" s="61" t="s">
        <v>1054</v>
      </c>
      <c r="B1142" s="61" t="s">
        <v>2152</v>
      </c>
      <c r="C1142" s="62"/>
      <c r="D1142" s="63"/>
      <c r="E1142" s="64"/>
      <c r="F1142" s="65"/>
      <c r="G1142" s="62"/>
      <c r="H1142" s="66"/>
      <c r="I1142" s="67"/>
      <c r="J1142" s="67"/>
      <c r="K1142" s="34" t="s">
        <v>65</v>
      </c>
      <c r="L1142" s="74">
        <v>1142</v>
      </c>
      <c r="M11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42" s="69"/>
      <c r="O1142" s="76" t="s">
        <v>2239</v>
      </c>
      <c r="P1142" s="76">
        <v>43045.474861111114</v>
      </c>
      <c r="Q1142" s="76" t="s">
        <v>2608</v>
      </c>
      <c r="R1142" s="77" t="s">
        <v>3124</v>
      </c>
      <c r="S1142" s="76" t="s">
        <v>3212</v>
      </c>
      <c r="T1142" s="76" t="s">
        <v>3347</v>
      </c>
      <c r="U1142" s="76">
        <v>43045.474861111114</v>
      </c>
      <c r="V1142" s="77" t="s">
        <v>4361</v>
      </c>
      <c r="W1142" s="76"/>
      <c r="X1142" s="76"/>
      <c r="Y1142" s="80" t="s">
        <v>6361</v>
      </c>
      <c r="Z1142" s="76"/>
    </row>
    <row r="1143" spans="1:26" x14ac:dyDescent="0.25">
      <c r="A1143" s="61" t="s">
        <v>1055</v>
      </c>
      <c r="B1143" s="61" t="s">
        <v>1055</v>
      </c>
      <c r="C1143" s="62"/>
      <c r="D1143" s="63"/>
      <c r="E1143" s="64"/>
      <c r="F1143" s="65"/>
      <c r="G1143" s="62"/>
      <c r="H1143" s="66"/>
      <c r="I1143" s="67"/>
      <c r="J1143" s="67"/>
      <c r="K1143" s="34" t="s">
        <v>65</v>
      </c>
      <c r="L1143" s="74">
        <v>1143</v>
      </c>
      <c r="M11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43" s="69"/>
      <c r="O1143" s="76" t="s">
        <v>177</v>
      </c>
      <c r="P1143" s="76">
        <v>43045.474953703706</v>
      </c>
      <c r="Q1143" s="76" t="s">
        <v>2609</v>
      </c>
      <c r="R1143" s="77" t="s">
        <v>3125</v>
      </c>
      <c r="S1143" s="76" t="s">
        <v>3220</v>
      </c>
      <c r="T1143" s="76" t="s">
        <v>3348</v>
      </c>
      <c r="U1143" s="76">
        <v>43045.474953703706</v>
      </c>
      <c r="V1143" s="77" t="s">
        <v>4362</v>
      </c>
      <c r="W1143" s="76"/>
      <c r="X1143" s="76"/>
      <c r="Y1143" s="80" t="s">
        <v>6362</v>
      </c>
      <c r="Z1143" s="76"/>
    </row>
    <row r="1144" spans="1:26" x14ac:dyDescent="0.25">
      <c r="A1144" s="61" t="s">
        <v>1056</v>
      </c>
      <c r="B1144" s="61" t="s">
        <v>2019</v>
      </c>
      <c r="C1144" s="62"/>
      <c r="D1144" s="63"/>
      <c r="E1144" s="64"/>
      <c r="F1144" s="65"/>
      <c r="G1144" s="62"/>
      <c r="H1144" s="66"/>
      <c r="I1144" s="67"/>
      <c r="J1144" s="67"/>
      <c r="K1144" s="34" t="s">
        <v>65</v>
      </c>
      <c r="L1144" s="74">
        <v>1144</v>
      </c>
      <c r="M11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44" s="69"/>
      <c r="O1144" s="76" t="s">
        <v>2239</v>
      </c>
      <c r="P1144" s="76">
        <v>43045.472986111112</v>
      </c>
      <c r="Q1144" s="76" t="s">
        <v>2289</v>
      </c>
      <c r="R1144" s="77" t="s">
        <v>3033</v>
      </c>
      <c r="S1144" s="76" t="s">
        <v>3219</v>
      </c>
      <c r="T1144" s="76" t="s">
        <v>3276</v>
      </c>
      <c r="U1144" s="76">
        <v>43045.472986111112</v>
      </c>
      <c r="V1144" s="77" t="s">
        <v>4363</v>
      </c>
      <c r="W1144" s="76"/>
      <c r="X1144" s="76"/>
      <c r="Y1144" s="80" t="s">
        <v>6363</v>
      </c>
      <c r="Z1144" s="76"/>
    </row>
    <row r="1145" spans="1:26" x14ac:dyDescent="0.25">
      <c r="A1145" s="61" t="s">
        <v>1056</v>
      </c>
      <c r="B1145" s="61" t="s">
        <v>2019</v>
      </c>
      <c r="C1145" s="62"/>
      <c r="D1145" s="63"/>
      <c r="E1145" s="64"/>
      <c r="F1145" s="65"/>
      <c r="G1145" s="62"/>
      <c r="H1145" s="66"/>
      <c r="I1145" s="67"/>
      <c r="J1145" s="67"/>
      <c r="K1145" s="34" t="s">
        <v>65</v>
      </c>
      <c r="L1145" s="74">
        <v>1145</v>
      </c>
      <c r="M11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45" s="69"/>
      <c r="O1145" s="76" t="s">
        <v>2240</v>
      </c>
      <c r="P1145" s="76">
        <v>43045.473032407404</v>
      </c>
      <c r="Q1145" s="76" t="s">
        <v>2610</v>
      </c>
      <c r="R1145" s="77" t="s">
        <v>3033</v>
      </c>
      <c r="S1145" s="76" t="s">
        <v>3219</v>
      </c>
      <c r="T1145" s="76" t="s">
        <v>3276</v>
      </c>
      <c r="U1145" s="76">
        <v>43045.473032407404</v>
      </c>
      <c r="V1145" s="77" t="s">
        <v>4364</v>
      </c>
      <c r="W1145" s="76"/>
      <c r="X1145" s="76"/>
      <c r="Y1145" s="80" t="s">
        <v>6364</v>
      </c>
      <c r="Z1145" s="80" t="s">
        <v>7428</v>
      </c>
    </row>
    <row r="1146" spans="1:26" x14ac:dyDescent="0.25">
      <c r="A1146" s="61" t="s">
        <v>1057</v>
      </c>
      <c r="B1146" s="61" t="s">
        <v>1056</v>
      </c>
      <c r="C1146" s="62"/>
      <c r="D1146" s="63"/>
      <c r="E1146" s="64"/>
      <c r="F1146" s="65"/>
      <c r="G1146" s="62"/>
      <c r="H1146" s="66"/>
      <c r="I1146" s="67"/>
      <c r="J1146" s="67"/>
      <c r="K1146" s="34" t="s">
        <v>65</v>
      </c>
      <c r="L1146" s="74">
        <v>1146</v>
      </c>
      <c r="M11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46" s="69"/>
      <c r="O1146" s="76" t="s">
        <v>2239</v>
      </c>
      <c r="P1146" s="76">
        <v>43045.475069444445</v>
      </c>
      <c r="Q1146" s="76" t="s">
        <v>2611</v>
      </c>
      <c r="R1146" s="77" t="s">
        <v>3033</v>
      </c>
      <c r="S1146" s="76" t="s">
        <v>3219</v>
      </c>
      <c r="T1146" s="76" t="s">
        <v>3276</v>
      </c>
      <c r="U1146" s="76">
        <v>43045.475069444445</v>
      </c>
      <c r="V1146" s="77" t="s">
        <v>4365</v>
      </c>
      <c r="W1146" s="76"/>
      <c r="X1146" s="76"/>
      <c r="Y1146" s="80" t="s">
        <v>6365</v>
      </c>
      <c r="Z1146" s="76"/>
    </row>
    <row r="1147" spans="1:26" x14ac:dyDescent="0.25">
      <c r="A1147" s="61" t="s">
        <v>1057</v>
      </c>
      <c r="B1147" s="61" t="s">
        <v>2019</v>
      </c>
      <c r="C1147" s="62"/>
      <c r="D1147" s="63"/>
      <c r="E1147" s="64"/>
      <c r="F1147" s="65"/>
      <c r="G1147" s="62"/>
      <c r="H1147" s="66"/>
      <c r="I1147" s="67"/>
      <c r="J1147" s="67"/>
      <c r="K1147" s="34" t="s">
        <v>65</v>
      </c>
      <c r="L1147" s="74">
        <v>1147</v>
      </c>
      <c r="M11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47" s="69"/>
      <c r="O1147" s="76" t="s">
        <v>2239</v>
      </c>
      <c r="P1147" s="76">
        <v>43045.475069444445</v>
      </c>
      <c r="Q1147" s="76" t="s">
        <v>2611</v>
      </c>
      <c r="R1147" s="77" t="s">
        <v>3033</v>
      </c>
      <c r="S1147" s="76" t="s">
        <v>3219</v>
      </c>
      <c r="T1147" s="76" t="s">
        <v>3276</v>
      </c>
      <c r="U1147" s="76">
        <v>43045.475069444445</v>
      </c>
      <c r="V1147" s="77" t="s">
        <v>4365</v>
      </c>
      <c r="W1147" s="76"/>
      <c r="X1147" s="76"/>
      <c r="Y1147" s="80" t="s">
        <v>6365</v>
      </c>
      <c r="Z1147" s="76"/>
    </row>
    <row r="1148" spans="1:26" x14ac:dyDescent="0.25">
      <c r="A1148" s="61" t="s">
        <v>1058</v>
      </c>
      <c r="B1148" s="61" t="s">
        <v>1987</v>
      </c>
      <c r="C1148" s="62"/>
      <c r="D1148" s="63"/>
      <c r="E1148" s="64"/>
      <c r="F1148" s="65"/>
      <c r="G1148" s="62"/>
      <c r="H1148" s="66"/>
      <c r="I1148" s="67"/>
      <c r="J1148" s="67"/>
      <c r="K1148" s="34" t="s">
        <v>65</v>
      </c>
      <c r="L1148" s="74">
        <v>1148</v>
      </c>
      <c r="M11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48" s="69"/>
      <c r="O1148" s="76" t="s">
        <v>2239</v>
      </c>
      <c r="P1148" s="76">
        <v>43045.475162037037</v>
      </c>
      <c r="Q1148" s="76" t="s">
        <v>2258</v>
      </c>
      <c r="R1148" s="76"/>
      <c r="S1148" s="76"/>
      <c r="T1148" s="76" t="s">
        <v>3261</v>
      </c>
      <c r="U1148" s="76">
        <v>43045.475162037037</v>
      </c>
      <c r="V1148" s="77" t="s">
        <v>4366</v>
      </c>
      <c r="W1148" s="76"/>
      <c r="X1148" s="76"/>
      <c r="Y1148" s="80" t="s">
        <v>6366</v>
      </c>
      <c r="Z1148" s="76"/>
    </row>
    <row r="1149" spans="1:26" x14ac:dyDescent="0.25">
      <c r="A1149" s="61" t="s">
        <v>1059</v>
      </c>
      <c r="B1149" s="61" t="s">
        <v>2147</v>
      </c>
      <c r="C1149" s="62"/>
      <c r="D1149" s="63"/>
      <c r="E1149" s="64"/>
      <c r="F1149" s="65"/>
      <c r="G1149" s="62"/>
      <c r="H1149" s="66"/>
      <c r="I1149" s="67"/>
      <c r="J1149" s="67"/>
      <c r="K1149" s="34" t="s">
        <v>65</v>
      </c>
      <c r="L1149" s="74">
        <v>1149</v>
      </c>
      <c r="M11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49" s="69"/>
      <c r="O1149" s="76" t="s">
        <v>2239</v>
      </c>
      <c r="P1149" s="76">
        <v>43045.475208333337</v>
      </c>
      <c r="Q1149" s="76" t="s">
        <v>2595</v>
      </c>
      <c r="R1149" s="76"/>
      <c r="S1149" s="76"/>
      <c r="T1149" s="76" t="s">
        <v>3343</v>
      </c>
      <c r="U1149" s="76">
        <v>43045.475208333337</v>
      </c>
      <c r="V1149" s="77" t="s">
        <v>4367</v>
      </c>
      <c r="W1149" s="76"/>
      <c r="X1149" s="76"/>
      <c r="Y1149" s="80" t="s">
        <v>6367</v>
      </c>
      <c r="Z1149" s="76"/>
    </row>
    <row r="1150" spans="1:26" x14ac:dyDescent="0.25">
      <c r="A1150" s="61" t="s">
        <v>1060</v>
      </c>
      <c r="B1150" s="61" t="s">
        <v>2019</v>
      </c>
      <c r="C1150" s="62"/>
      <c r="D1150" s="63"/>
      <c r="E1150" s="64"/>
      <c r="F1150" s="65"/>
      <c r="G1150" s="62"/>
      <c r="H1150" s="66"/>
      <c r="I1150" s="67"/>
      <c r="J1150" s="67"/>
      <c r="K1150" s="34" t="s">
        <v>65</v>
      </c>
      <c r="L1150" s="74">
        <v>1150</v>
      </c>
      <c r="M11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50" s="69"/>
      <c r="O1150" s="76" t="s">
        <v>2239</v>
      </c>
      <c r="P1150" s="76">
        <v>43045.475289351853</v>
      </c>
      <c r="Q1150" s="76" t="s">
        <v>2289</v>
      </c>
      <c r="R1150" s="77" t="s">
        <v>3033</v>
      </c>
      <c r="S1150" s="76" t="s">
        <v>3219</v>
      </c>
      <c r="T1150" s="76" t="s">
        <v>3276</v>
      </c>
      <c r="U1150" s="76">
        <v>43045.475289351853</v>
      </c>
      <c r="V1150" s="77" t="s">
        <v>4368</v>
      </c>
      <c r="W1150" s="76"/>
      <c r="X1150" s="76"/>
      <c r="Y1150" s="80" t="s">
        <v>6368</v>
      </c>
      <c r="Z1150" s="76"/>
    </row>
    <row r="1151" spans="1:26" x14ac:dyDescent="0.25">
      <c r="A1151" s="61" t="s">
        <v>1061</v>
      </c>
      <c r="B1151" s="61" t="s">
        <v>1061</v>
      </c>
      <c r="C1151" s="62"/>
      <c r="D1151" s="63"/>
      <c r="E1151" s="64"/>
      <c r="F1151" s="65"/>
      <c r="G1151" s="62"/>
      <c r="H1151" s="66"/>
      <c r="I1151" s="67"/>
      <c r="J1151" s="67"/>
      <c r="K1151" s="34" t="s">
        <v>65</v>
      </c>
      <c r="L1151" s="74">
        <v>1151</v>
      </c>
      <c r="M11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51" s="69"/>
      <c r="O1151" s="76" t="s">
        <v>177</v>
      </c>
      <c r="P1151" s="76">
        <v>43045.474872685183</v>
      </c>
      <c r="Q1151" s="76" t="s">
        <v>2612</v>
      </c>
      <c r="R1151" s="76"/>
      <c r="S1151" s="76"/>
      <c r="T1151" s="76"/>
      <c r="U1151" s="76">
        <v>43045.474872685183</v>
      </c>
      <c r="V1151" s="77" t="s">
        <v>4369</v>
      </c>
      <c r="W1151" s="76"/>
      <c r="X1151" s="76"/>
      <c r="Y1151" s="80" t="s">
        <v>6369</v>
      </c>
      <c r="Z1151" s="76"/>
    </row>
    <row r="1152" spans="1:26" x14ac:dyDescent="0.25">
      <c r="A1152" s="61" t="s">
        <v>1062</v>
      </c>
      <c r="B1152" s="61" t="s">
        <v>1061</v>
      </c>
      <c r="C1152" s="62"/>
      <c r="D1152" s="63"/>
      <c r="E1152" s="64"/>
      <c r="F1152" s="65"/>
      <c r="G1152" s="62"/>
      <c r="H1152" s="66"/>
      <c r="I1152" s="67"/>
      <c r="J1152" s="67"/>
      <c r="K1152" s="34" t="s">
        <v>65</v>
      </c>
      <c r="L1152" s="74">
        <v>1152</v>
      </c>
      <c r="M11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52" s="69"/>
      <c r="O1152" s="76" t="s">
        <v>2239</v>
      </c>
      <c r="P1152" s="76">
        <v>43045.475370370368</v>
      </c>
      <c r="Q1152" s="76" t="s">
        <v>2613</v>
      </c>
      <c r="R1152" s="76"/>
      <c r="S1152" s="76"/>
      <c r="T1152" s="76"/>
      <c r="U1152" s="76">
        <v>43045.475370370368</v>
      </c>
      <c r="V1152" s="77" t="s">
        <v>4370</v>
      </c>
      <c r="W1152" s="76"/>
      <c r="X1152" s="76"/>
      <c r="Y1152" s="80" t="s">
        <v>6370</v>
      </c>
      <c r="Z1152" s="76"/>
    </row>
    <row r="1153" spans="1:26" x14ac:dyDescent="0.25">
      <c r="A1153" s="61" t="s">
        <v>1063</v>
      </c>
      <c r="B1153" s="61" t="s">
        <v>1063</v>
      </c>
      <c r="C1153" s="62"/>
      <c r="D1153" s="63"/>
      <c r="E1153" s="64"/>
      <c r="F1153" s="65"/>
      <c r="G1153" s="62"/>
      <c r="H1153" s="66"/>
      <c r="I1153" s="67"/>
      <c r="J1153" s="67"/>
      <c r="K1153" s="34" t="s">
        <v>65</v>
      </c>
      <c r="L1153" s="74">
        <v>1153</v>
      </c>
      <c r="M11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53" s="69"/>
      <c r="O1153" s="76" t="s">
        <v>177</v>
      </c>
      <c r="P1153" s="76">
        <v>43045.475451388891</v>
      </c>
      <c r="Q1153" s="76" t="s">
        <v>2614</v>
      </c>
      <c r="R1153" s="76"/>
      <c r="S1153" s="76"/>
      <c r="T1153" s="76" t="s">
        <v>3261</v>
      </c>
      <c r="U1153" s="76">
        <v>43045.475451388891</v>
      </c>
      <c r="V1153" s="77" t="s">
        <v>4371</v>
      </c>
      <c r="W1153" s="76"/>
      <c r="X1153" s="76"/>
      <c r="Y1153" s="80" t="s">
        <v>6371</v>
      </c>
      <c r="Z1153" s="76"/>
    </row>
    <row r="1154" spans="1:26" x14ac:dyDescent="0.25">
      <c r="A1154" s="61" t="s">
        <v>1064</v>
      </c>
      <c r="B1154" s="61" t="s">
        <v>1991</v>
      </c>
      <c r="C1154" s="62"/>
      <c r="D1154" s="63"/>
      <c r="E1154" s="64"/>
      <c r="F1154" s="65"/>
      <c r="G1154" s="62"/>
      <c r="H1154" s="66"/>
      <c r="I1154" s="67"/>
      <c r="J1154" s="67"/>
      <c r="K1154" s="34" t="s">
        <v>65</v>
      </c>
      <c r="L1154" s="74">
        <v>1154</v>
      </c>
      <c r="M11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54" s="69"/>
      <c r="O1154" s="76" t="s">
        <v>2239</v>
      </c>
      <c r="P1154" s="76">
        <v>43045.47552083333</v>
      </c>
      <c r="Q1154" s="76" t="s">
        <v>2251</v>
      </c>
      <c r="R1154" s="77" t="s">
        <v>3022</v>
      </c>
      <c r="S1154" s="76" t="s">
        <v>3213</v>
      </c>
      <c r="T1154" s="76" t="s">
        <v>3261</v>
      </c>
      <c r="U1154" s="76">
        <v>43045.47552083333</v>
      </c>
      <c r="V1154" s="77" t="s">
        <v>4372</v>
      </c>
      <c r="W1154" s="76"/>
      <c r="X1154" s="76"/>
      <c r="Y1154" s="80" t="s">
        <v>6372</v>
      </c>
      <c r="Z1154" s="76"/>
    </row>
    <row r="1155" spans="1:26" x14ac:dyDescent="0.25">
      <c r="A1155" s="61" t="s">
        <v>1065</v>
      </c>
      <c r="B1155" s="61" t="s">
        <v>1988</v>
      </c>
      <c r="C1155" s="62"/>
      <c r="D1155" s="63"/>
      <c r="E1155" s="64"/>
      <c r="F1155" s="65"/>
      <c r="G1155" s="62"/>
      <c r="H1155" s="66"/>
      <c r="I1155" s="67"/>
      <c r="J1155" s="67"/>
      <c r="K1155" s="34" t="s">
        <v>65</v>
      </c>
      <c r="L1155" s="74">
        <v>1155</v>
      </c>
      <c r="M11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55" s="69"/>
      <c r="O1155" s="76" t="s">
        <v>2239</v>
      </c>
      <c r="P1155" s="76">
        <v>43045.475798611114</v>
      </c>
      <c r="Q1155" s="76" t="s">
        <v>2244</v>
      </c>
      <c r="R1155" s="77" t="s">
        <v>3019</v>
      </c>
      <c r="S1155" s="76" t="s">
        <v>3212</v>
      </c>
      <c r="T1155" s="76" t="s">
        <v>3261</v>
      </c>
      <c r="U1155" s="76">
        <v>43045.475798611114</v>
      </c>
      <c r="V1155" s="77" t="s">
        <v>4373</v>
      </c>
      <c r="W1155" s="76"/>
      <c r="X1155" s="76"/>
      <c r="Y1155" s="80" t="s">
        <v>6373</v>
      </c>
      <c r="Z1155" s="76"/>
    </row>
    <row r="1156" spans="1:26" x14ac:dyDescent="0.25">
      <c r="A1156" s="61" t="s">
        <v>1066</v>
      </c>
      <c r="B1156" s="61" t="s">
        <v>2057</v>
      </c>
      <c r="C1156" s="62"/>
      <c r="D1156" s="63"/>
      <c r="E1156" s="64"/>
      <c r="F1156" s="65"/>
      <c r="G1156" s="62"/>
      <c r="H1156" s="66"/>
      <c r="I1156" s="67"/>
      <c r="J1156" s="67"/>
      <c r="K1156" s="34" t="s">
        <v>65</v>
      </c>
      <c r="L1156" s="74">
        <v>1156</v>
      </c>
      <c r="M11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56" s="69"/>
      <c r="O1156" s="76" t="s">
        <v>2239</v>
      </c>
      <c r="P1156" s="76">
        <v>43045.47587962963</v>
      </c>
      <c r="Q1156" s="76" t="s">
        <v>2371</v>
      </c>
      <c r="R1156" s="76"/>
      <c r="S1156" s="76"/>
      <c r="T1156" s="76" t="s">
        <v>3261</v>
      </c>
      <c r="U1156" s="76">
        <v>43045.47587962963</v>
      </c>
      <c r="V1156" s="77" t="s">
        <v>4374</v>
      </c>
      <c r="W1156" s="76"/>
      <c r="X1156" s="76"/>
      <c r="Y1156" s="80" t="s">
        <v>6374</v>
      </c>
      <c r="Z1156" s="76"/>
    </row>
    <row r="1157" spans="1:26" x14ac:dyDescent="0.25">
      <c r="A1157" s="61" t="s">
        <v>1067</v>
      </c>
      <c r="B1157" s="61" t="s">
        <v>1067</v>
      </c>
      <c r="C1157" s="62"/>
      <c r="D1157" s="63"/>
      <c r="E1157" s="64"/>
      <c r="F1157" s="65"/>
      <c r="G1157" s="62"/>
      <c r="H1157" s="66"/>
      <c r="I1157" s="67"/>
      <c r="J1157" s="67"/>
      <c r="K1157" s="34" t="s">
        <v>65</v>
      </c>
      <c r="L1157" s="74">
        <v>1157</v>
      </c>
      <c r="M11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57" s="69"/>
      <c r="O1157" s="76" t="s">
        <v>177</v>
      </c>
      <c r="P1157" s="76">
        <v>43045.476203703707</v>
      </c>
      <c r="Q1157" s="76" t="s">
        <v>2615</v>
      </c>
      <c r="R1157" s="76"/>
      <c r="S1157" s="76"/>
      <c r="T1157" s="76" t="s">
        <v>3261</v>
      </c>
      <c r="U1157" s="76">
        <v>43045.476203703707</v>
      </c>
      <c r="V1157" s="77" t="s">
        <v>4375</v>
      </c>
      <c r="W1157" s="76"/>
      <c r="X1157" s="76"/>
      <c r="Y1157" s="80" t="s">
        <v>6375</v>
      </c>
      <c r="Z1157" s="76"/>
    </row>
    <row r="1158" spans="1:26" x14ac:dyDescent="0.25">
      <c r="A1158" s="61" t="s">
        <v>1068</v>
      </c>
      <c r="B1158" s="61" t="s">
        <v>1993</v>
      </c>
      <c r="C1158" s="62"/>
      <c r="D1158" s="63"/>
      <c r="E1158" s="64"/>
      <c r="F1158" s="65"/>
      <c r="G1158" s="62"/>
      <c r="H1158" s="66"/>
      <c r="I1158" s="67"/>
      <c r="J1158" s="67"/>
      <c r="K1158" s="34" t="s">
        <v>65</v>
      </c>
      <c r="L1158" s="74">
        <v>1158</v>
      </c>
      <c r="M11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58" s="69"/>
      <c r="O1158" s="76" t="s">
        <v>2239</v>
      </c>
      <c r="P1158" s="76">
        <v>43045.47625</v>
      </c>
      <c r="Q1158" s="76" t="s">
        <v>2331</v>
      </c>
      <c r="R1158" s="76"/>
      <c r="S1158" s="76"/>
      <c r="T1158" s="76" t="s">
        <v>3261</v>
      </c>
      <c r="U1158" s="76">
        <v>43045.47625</v>
      </c>
      <c r="V1158" s="77" t="s">
        <v>4376</v>
      </c>
      <c r="W1158" s="76"/>
      <c r="X1158" s="76"/>
      <c r="Y1158" s="80" t="s">
        <v>6376</v>
      </c>
      <c r="Z1158" s="76"/>
    </row>
    <row r="1159" spans="1:26" x14ac:dyDescent="0.25">
      <c r="A1159" s="61" t="s">
        <v>1069</v>
      </c>
      <c r="B1159" s="61" t="s">
        <v>1988</v>
      </c>
      <c r="C1159" s="62"/>
      <c r="D1159" s="63"/>
      <c r="E1159" s="64"/>
      <c r="F1159" s="65"/>
      <c r="G1159" s="62"/>
      <c r="H1159" s="66"/>
      <c r="I1159" s="67"/>
      <c r="J1159" s="67"/>
      <c r="K1159" s="34" t="s">
        <v>65</v>
      </c>
      <c r="L1159" s="74">
        <v>1159</v>
      </c>
      <c r="M11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59" s="69"/>
      <c r="O1159" s="76" t="s">
        <v>2239</v>
      </c>
      <c r="P1159" s="76">
        <v>43045.476284722223</v>
      </c>
      <c r="Q1159" s="76" t="s">
        <v>2244</v>
      </c>
      <c r="R1159" s="77" t="s">
        <v>3019</v>
      </c>
      <c r="S1159" s="76" t="s">
        <v>3212</v>
      </c>
      <c r="T1159" s="76" t="s">
        <v>3261</v>
      </c>
      <c r="U1159" s="76">
        <v>43045.476284722223</v>
      </c>
      <c r="V1159" s="77" t="s">
        <v>4377</v>
      </c>
      <c r="W1159" s="76"/>
      <c r="X1159" s="76"/>
      <c r="Y1159" s="80" t="s">
        <v>6377</v>
      </c>
      <c r="Z1159" s="76"/>
    </row>
    <row r="1160" spans="1:26" x14ac:dyDescent="0.25">
      <c r="A1160" s="61" t="s">
        <v>1070</v>
      </c>
      <c r="B1160" s="61" t="s">
        <v>1070</v>
      </c>
      <c r="C1160" s="62"/>
      <c r="D1160" s="63"/>
      <c r="E1160" s="64"/>
      <c r="F1160" s="65"/>
      <c r="G1160" s="62"/>
      <c r="H1160" s="66"/>
      <c r="I1160" s="67"/>
      <c r="J1160" s="67"/>
      <c r="K1160" s="34" t="s">
        <v>65</v>
      </c>
      <c r="L1160" s="74">
        <v>1160</v>
      </c>
      <c r="M11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60" s="69"/>
      <c r="O1160" s="76" t="s">
        <v>177</v>
      </c>
      <c r="P1160" s="76">
        <v>43045.475613425922</v>
      </c>
      <c r="Q1160" s="76" t="s">
        <v>2616</v>
      </c>
      <c r="R1160" s="76"/>
      <c r="S1160" s="76"/>
      <c r="T1160" s="76" t="s">
        <v>3261</v>
      </c>
      <c r="U1160" s="76">
        <v>43045.475613425922</v>
      </c>
      <c r="V1160" s="77" t="s">
        <v>4378</v>
      </c>
      <c r="W1160" s="76"/>
      <c r="X1160" s="76"/>
      <c r="Y1160" s="80" t="s">
        <v>6378</v>
      </c>
      <c r="Z1160" s="76"/>
    </row>
    <row r="1161" spans="1:26" x14ac:dyDescent="0.25">
      <c r="A1161" s="61" t="s">
        <v>1070</v>
      </c>
      <c r="B1161" s="61" t="s">
        <v>1070</v>
      </c>
      <c r="C1161" s="62"/>
      <c r="D1161" s="63"/>
      <c r="E1161" s="64"/>
      <c r="F1161" s="65"/>
      <c r="G1161" s="62"/>
      <c r="H1161" s="66"/>
      <c r="I1161" s="67"/>
      <c r="J1161" s="67"/>
      <c r="K1161" s="34" t="s">
        <v>65</v>
      </c>
      <c r="L1161" s="74">
        <v>1161</v>
      </c>
      <c r="M11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61" s="69"/>
      <c r="O1161" s="76" t="s">
        <v>177</v>
      </c>
      <c r="P1161" s="76">
        <v>43045.476435185185</v>
      </c>
      <c r="Q1161" s="76" t="s">
        <v>2617</v>
      </c>
      <c r="R1161" s="76"/>
      <c r="S1161" s="76"/>
      <c r="T1161" s="76" t="s">
        <v>3261</v>
      </c>
      <c r="U1161" s="76">
        <v>43045.476435185185</v>
      </c>
      <c r="V1161" s="77" t="s">
        <v>4379</v>
      </c>
      <c r="W1161" s="76"/>
      <c r="X1161" s="76"/>
      <c r="Y1161" s="80" t="s">
        <v>6379</v>
      </c>
      <c r="Z1161" s="76"/>
    </row>
    <row r="1162" spans="1:26" x14ac:dyDescent="0.25">
      <c r="A1162" s="61" t="s">
        <v>1071</v>
      </c>
      <c r="B1162" s="61" t="s">
        <v>1991</v>
      </c>
      <c r="C1162" s="62"/>
      <c r="D1162" s="63"/>
      <c r="E1162" s="64"/>
      <c r="F1162" s="65"/>
      <c r="G1162" s="62"/>
      <c r="H1162" s="66"/>
      <c r="I1162" s="67"/>
      <c r="J1162" s="67"/>
      <c r="K1162" s="34" t="s">
        <v>65</v>
      </c>
      <c r="L1162" s="74">
        <v>1162</v>
      </c>
      <c r="M11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62" s="69"/>
      <c r="O1162" s="76" t="s">
        <v>2239</v>
      </c>
      <c r="P1162" s="76">
        <v>43045.476435185185</v>
      </c>
      <c r="Q1162" s="76" t="s">
        <v>2251</v>
      </c>
      <c r="R1162" s="77" t="s">
        <v>3022</v>
      </c>
      <c r="S1162" s="76" t="s">
        <v>3213</v>
      </c>
      <c r="T1162" s="76" t="s">
        <v>3261</v>
      </c>
      <c r="U1162" s="76">
        <v>43045.476435185185</v>
      </c>
      <c r="V1162" s="77" t="s">
        <v>4380</v>
      </c>
      <c r="W1162" s="76"/>
      <c r="X1162" s="76"/>
      <c r="Y1162" s="80" t="s">
        <v>6380</v>
      </c>
      <c r="Z1162" s="76"/>
    </row>
    <row r="1163" spans="1:26" x14ac:dyDescent="0.25">
      <c r="A1163" s="61" t="s">
        <v>1072</v>
      </c>
      <c r="B1163" s="61" t="s">
        <v>1072</v>
      </c>
      <c r="C1163" s="62"/>
      <c r="D1163" s="63"/>
      <c r="E1163" s="64"/>
      <c r="F1163" s="65"/>
      <c r="G1163" s="62"/>
      <c r="H1163" s="66"/>
      <c r="I1163" s="67"/>
      <c r="J1163" s="67"/>
      <c r="K1163" s="34" t="s">
        <v>65</v>
      </c>
      <c r="L1163" s="74">
        <v>1163</v>
      </c>
      <c r="M11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63" s="69"/>
      <c r="O1163" s="76" t="s">
        <v>177</v>
      </c>
      <c r="P1163" s="76">
        <v>43045.4765162037</v>
      </c>
      <c r="Q1163" s="76" t="s">
        <v>2618</v>
      </c>
      <c r="R1163" s="76"/>
      <c r="S1163" s="76"/>
      <c r="T1163" s="76" t="s">
        <v>3261</v>
      </c>
      <c r="U1163" s="76">
        <v>43045.4765162037</v>
      </c>
      <c r="V1163" s="77" t="s">
        <v>4381</v>
      </c>
      <c r="W1163" s="76"/>
      <c r="X1163" s="76"/>
      <c r="Y1163" s="80" t="s">
        <v>6381</v>
      </c>
      <c r="Z1163" s="76"/>
    </row>
    <row r="1164" spans="1:26" x14ac:dyDescent="0.25">
      <c r="A1164" s="61" t="s">
        <v>1073</v>
      </c>
      <c r="B1164" s="61" t="s">
        <v>1073</v>
      </c>
      <c r="C1164" s="62"/>
      <c r="D1164" s="63"/>
      <c r="E1164" s="64"/>
      <c r="F1164" s="65"/>
      <c r="G1164" s="62"/>
      <c r="H1164" s="66"/>
      <c r="I1164" s="67"/>
      <c r="J1164" s="67"/>
      <c r="K1164" s="34" t="s">
        <v>65</v>
      </c>
      <c r="L1164" s="74">
        <v>1164</v>
      </c>
      <c r="M11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64" s="69"/>
      <c r="O1164" s="76" t="s">
        <v>177</v>
      </c>
      <c r="P1164" s="76">
        <v>43045.476539351854</v>
      </c>
      <c r="Q1164" s="76" t="s">
        <v>2619</v>
      </c>
      <c r="R1164" s="76"/>
      <c r="S1164" s="76"/>
      <c r="T1164" s="76" t="s">
        <v>3261</v>
      </c>
      <c r="U1164" s="76">
        <v>43045.476539351854</v>
      </c>
      <c r="V1164" s="77" t="s">
        <v>4382</v>
      </c>
      <c r="W1164" s="76"/>
      <c r="X1164" s="76"/>
      <c r="Y1164" s="80" t="s">
        <v>6382</v>
      </c>
      <c r="Z1164" s="76"/>
    </row>
    <row r="1165" spans="1:26" x14ac:dyDescent="0.25">
      <c r="A1165" s="61" t="s">
        <v>1074</v>
      </c>
      <c r="B1165" s="61" t="s">
        <v>1988</v>
      </c>
      <c r="C1165" s="62"/>
      <c r="D1165" s="63"/>
      <c r="E1165" s="64"/>
      <c r="F1165" s="65"/>
      <c r="G1165" s="62"/>
      <c r="H1165" s="66"/>
      <c r="I1165" s="67"/>
      <c r="J1165" s="67"/>
      <c r="K1165" s="34" t="s">
        <v>65</v>
      </c>
      <c r="L1165" s="74">
        <v>1165</v>
      </c>
      <c r="M11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65" s="69"/>
      <c r="O1165" s="76" t="s">
        <v>2239</v>
      </c>
      <c r="P1165" s="76">
        <v>43045.476597222223</v>
      </c>
      <c r="Q1165" s="76" t="s">
        <v>2244</v>
      </c>
      <c r="R1165" s="77" t="s">
        <v>3019</v>
      </c>
      <c r="S1165" s="76" t="s">
        <v>3212</v>
      </c>
      <c r="T1165" s="76" t="s">
        <v>3261</v>
      </c>
      <c r="U1165" s="76">
        <v>43045.476597222223</v>
      </c>
      <c r="V1165" s="77" t="s">
        <v>4383</v>
      </c>
      <c r="W1165" s="76"/>
      <c r="X1165" s="76"/>
      <c r="Y1165" s="80" t="s">
        <v>6383</v>
      </c>
      <c r="Z1165" s="76"/>
    </row>
    <row r="1166" spans="1:26" x14ac:dyDescent="0.25">
      <c r="A1166" s="61" t="s">
        <v>1075</v>
      </c>
      <c r="B1166" s="61" t="s">
        <v>1991</v>
      </c>
      <c r="C1166" s="62"/>
      <c r="D1166" s="63"/>
      <c r="E1166" s="64"/>
      <c r="F1166" s="65"/>
      <c r="G1166" s="62"/>
      <c r="H1166" s="66"/>
      <c r="I1166" s="67"/>
      <c r="J1166" s="67"/>
      <c r="K1166" s="34" t="s">
        <v>65</v>
      </c>
      <c r="L1166" s="74">
        <v>1166</v>
      </c>
      <c r="M11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66" s="69"/>
      <c r="O1166" s="76" t="s">
        <v>2239</v>
      </c>
      <c r="P1166" s="76">
        <v>43045.476678240739</v>
      </c>
      <c r="Q1166" s="76" t="s">
        <v>2251</v>
      </c>
      <c r="R1166" s="77" t="s">
        <v>3022</v>
      </c>
      <c r="S1166" s="76" t="s">
        <v>3213</v>
      </c>
      <c r="T1166" s="76" t="s">
        <v>3261</v>
      </c>
      <c r="U1166" s="76">
        <v>43045.476678240739</v>
      </c>
      <c r="V1166" s="77" t="s">
        <v>4384</v>
      </c>
      <c r="W1166" s="76"/>
      <c r="X1166" s="76"/>
      <c r="Y1166" s="80" t="s">
        <v>6384</v>
      </c>
      <c r="Z1166" s="76"/>
    </row>
    <row r="1167" spans="1:26" x14ac:dyDescent="0.25">
      <c r="A1167" s="61" t="s">
        <v>1076</v>
      </c>
      <c r="B1167" s="61" t="s">
        <v>2046</v>
      </c>
      <c r="C1167" s="62"/>
      <c r="D1167" s="63"/>
      <c r="E1167" s="64"/>
      <c r="F1167" s="65"/>
      <c r="G1167" s="62"/>
      <c r="H1167" s="66"/>
      <c r="I1167" s="67"/>
      <c r="J1167" s="67"/>
      <c r="K1167" s="34" t="s">
        <v>65</v>
      </c>
      <c r="L1167" s="74">
        <v>1167</v>
      </c>
      <c r="M11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67" s="69"/>
      <c r="O1167" s="76" t="s">
        <v>2239</v>
      </c>
      <c r="P1167" s="76">
        <v>43045.476863425924</v>
      </c>
      <c r="Q1167" s="76" t="s">
        <v>2351</v>
      </c>
      <c r="R1167" s="76"/>
      <c r="S1167" s="76"/>
      <c r="T1167" s="76" t="s">
        <v>3261</v>
      </c>
      <c r="U1167" s="76">
        <v>43045.476863425924</v>
      </c>
      <c r="V1167" s="77" t="s">
        <v>4385</v>
      </c>
      <c r="W1167" s="76"/>
      <c r="X1167" s="76"/>
      <c r="Y1167" s="80" t="s">
        <v>6385</v>
      </c>
      <c r="Z1167" s="76"/>
    </row>
    <row r="1168" spans="1:26" x14ac:dyDescent="0.25">
      <c r="A1168" s="61" t="s">
        <v>1077</v>
      </c>
      <c r="B1168" s="61" t="s">
        <v>2153</v>
      </c>
      <c r="C1168" s="62"/>
      <c r="D1168" s="63"/>
      <c r="E1168" s="64"/>
      <c r="F1168" s="65"/>
      <c r="G1168" s="62"/>
      <c r="H1168" s="66"/>
      <c r="I1168" s="67"/>
      <c r="J1168" s="67"/>
      <c r="K1168" s="34" t="s">
        <v>65</v>
      </c>
      <c r="L1168" s="74">
        <v>1168</v>
      </c>
      <c r="M11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68" s="69"/>
      <c r="O1168" s="76" t="s">
        <v>2239</v>
      </c>
      <c r="P1168" s="76">
        <v>43045.476863425924</v>
      </c>
      <c r="Q1168" s="76" t="s">
        <v>2620</v>
      </c>
      <c r="R1168" s="76"/>
      <c r="S1168" s="76"/>
      <c r="T1168" s="76" t="s">
        <v>3261</v>
      </c>
      <c r="U1168" s="76">
        <v>43045.476863425924</v>
      </c>
      <c r="V1168" s="77" t="s">
        <v>4386</v>
      </c>
      <c r="W1168" s="76"/>
      <c r="X1168" s="76"/>
      <c r="Y1168" s="80" t="s">
        <v>6386</v>
      </c>
      <c r="Z1168" s="76"/>
    </row>
    <row r="1169" spans="1:26" x14ac:dyDescent="0.25">
      <c r="A1169" s="61" t="s">
        <v>1078</v>
      </c>
      <c r="B1169" s="61" t="s">
        <v>1987</v>
      </c>
      <c r="C1169" s="62"/>
      <c r="D1169" s="63"/>
      <c r="E1169" s="64"/>
      <c r="F1169" s="65"/>
      <c r="G1169" s="62"/>
      <c r="H1169" s="66"/>
      <c r="I1169" s="67"/>
      <c r="J1169" s="67"/>
      <c r="K1169" s="34" t="s">
        <v>65</v>
      </c>
      <c r="L1169" s="74">
        <v>1169</v>
      </c>
      <c r="M11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69" s="69"/>
      <c r="O1169" s="76" t="s">
        <v>2239</v>
      </c>
      <c r="P1169" s="76">
        <v>43045.47693287037</v>
      </c>
      <c r="Q1169" s="76" t="s">
        <v>2242</v>
      </c>
      <c r="R1169" s="76"/>
      <c r="S1169" s="76"/>
      <c r="T1169" s="76" t="s">
        <v>3262</v>
      </c>
      <c r="U1169" s="76">
        <v>43045.47693287037</v>
      </c>
      <c r="V1169" s="77" t="s">
        <v>4387</v>
      </c>
      <c r="W1169" s="76"/>
      <c r="X1169" s="76"/>
      <c r="Y1169" s="80" t="s">
        <v>6387</v>
      </c>
      <c r="Z1169" s="76"/>
    </row>
    <row r="1170" spans="1:26" x14ac:dyDescent="0.25">
      <c r="A1170" s="61" t="s">
        <v>1079</v>
      </c>
      <c r="B1170" s="61" t="s">
        <v>2012</v>
      </c>
      <c r="C1170" s="62"/>
      <c r="D1170" s="63"/>
      <c r="E1170" s="64"/>
      <c r="F1170" s="65"/>
      <c r="G1170" s="62"/>
      <c r="H1170" s="66"/>
      <c r="I1170" s="67"/>
      <c r="J1170" s="67"/>
      <c r="K1170" s="34" t="s">
        <v>65</v>
      </c>
      <c r="L1170" s="74">
        <v>1170</v>
      </c>
      <c r="M11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70" s="69"/>
      <c r="O1170" s="76" t="s">
        <v>2239</v>
      </c>
      <c r="P1170" s="76">
        <v>43045.477152777778</v>
      </c>
      <c r="Q1170" s="76" t="s">
        <v>2282</v>
      </c>
      <c r="R1170" s="76"/>
      <c r="S1170" s="76"/>
      <c r="T1170" s="76"/>
      <c r="U1170" s="76">
        <v>43045.477152777778</v>
      </c>
      <c r="V1170" s="77" t="s">
        <v>4388</v>
      </c>
      <c r="W1170" s="76"/>
      <c r="X1170" s="76"/>
      <c r="Y1170" s="80" t="s">
        <v>6388</v>
      </c>
      <c r="Z1170" s="76"/>
    </row>
    <row r="1171" spans="1:26" x14ac:dyDescent="0.25">
      <c r="A1171" s="61" t="s">
        <v>1080</v>
      </c>
      <c r="B1171" s="61" t="s">
        <v>1080</v>
      </c>
      <c r="C1171" s="62"/>
      <c r="D1171" s="63"/>
      <c r="E1171" s="64"/>
      <c r="F1171" s="65"/>
      <c r="G1171" s="62"/>
      <c r="H1171" s="66"/>
      <c r="I1171" s="67"/>
      <c r="J1171" s="67"/>
      <c r="K1171" s="34" t="s">
        <v>65</v>
      </c>
      <c r="L1171" s="74">
        <v>1171</v>
      </c>
      <c r="M11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71" s="69"/>
      <c r="O1171" s="76" t="s">
        <v>177</v>
      </c>
      <c r="P1171" s="76">
        <v>43045.477222222224</v>
      </c>
      <c r="Q1171" s="76" t="s">
        <v>2621</v>
      </c>
      <c r="R1171" s="76"/>
      <c r="S1171" s="76"/>
      <c r="T1171" s="76" t="s">
        <v>3261</v>
      </c>
      <c r="U1171" s="76">
        <v>43045.477222222224</v>
      </c>
      <c r="V1171" s="77" t="s">
        <v>4389</v>
      </c>
      <c r="W1171" s="76"/>
      <c r="X1171" s="76"/>
      <c r="Y1171" s="80" t="s">
        <v>6389</v>
      </c>
      <c r="Z1171" s="76"/>
    </row>
    <row r="1172" spans="1:26" x14ac:dyDescent="0.25">
      <c r="A1172" s="61" t="s">
        <v>1081</v>
      </c>
      <c r="B1172" s="61" t="s">
        <v>2037</v>
      </c>
      <c r="C1172" s="62"/>
      <c r="D1172" s="63"/>
      <c r="E1172" s="64"/>
      <c r="F1172" s="65"/>
      <c r="G1172" s="62"/>
      <c r="H1172" s="66"/>
      <c r="I1172" s="67"/>
      <c r="J1172" s="67"/>
      <c r="K1172" s="34" t="s">
        <v>65</v>
      </c>
      <c r="L1172" s="74">
        <v>1172</v>
      </c>
      <c r="M11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72" s="69"/>
      <c r="O1172" s="76" t="s">
        <v>2239</v>
      </c>
      <c r="P1172" s="76">
        <v>43045.477210648147</v>
      </c>
      <c r="Q1172" s="76" t="s">
        <v>2322</v>
      </c>
      <c r="R1172" s="76"/>
      <c r="S1172" s="76"/>
      <c r="T1172" s="76" t="s">
        <v>3281</v>
      </c>
      <c r="U1172" s="76">
        <v>43045.477210648147</v>
      </c>
      <c r="V1172" s="77" t="s">
        <v>4390</v>
      </c>
      <c r="W1172" s="76"/>
      <c r="X1172" s="76"/>
      <c r="Y1172" s="80" t="s">
        <v>6390</v>
      </c>
      <c r="Z1172" s="76"/>
    </row>
    <row r="1173" spans="1:26" x14ac:dyDescent="0.25">
      <c r="A1173" s="61" t="s">
        <v>1081</v>
      </c>
      <c r="B1173" s="61" t="s">
        <v>2032</v>
      </c>
      <c r="C1173" s="62"/>
      <c r="D1173" s="63"/>
      <c r="E1173" s="64"/>
      <c r="F1173" s="65"/>
      <c r="G1173" s="62"/>
      <c r="H1173" s="66"/>
      <c r="I1173" s="67"/>
      <c r="J1173" s="67"/>
      <c r="K1173" s="34" t="s">
        <v>65</v>
      </c>
      <c r="L1173" s="74">
        <v>1173</v>
      </c>
      <c r="M11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73" s="69"/>
      <c r="O1173" s="76" t="s">
        <v>2239</v>
      </c>
      <c r="P1173" s="76">
        <v>43045.477210648147</v>
      </c>
      <c r="Q1173" s="76" t="s">
        <v>2322</v>
      </c>
      <c r="R1173" s="76"/>
      <c r="S1173" s="76"/>
      <c r="T1173" s="76" t="s">
        <v>3281</v>
      </c>
      <c r="U1173" s="76">
        <v>43045.477210648147</v>
      </c>
      <c r="V1173" s="77" t="s">
        <v>4390</v>
      </c>
      <c r="W1173" s="76"/>
      <c r="X1173" s="76"/>
      <c r="Y1173" s="80" t="s">
        <v>6390</v>
      </c>
      <c r="Z1173" s="76"/>
    </row>
    <row r="1174" spans="1:26" x14ac:dyDescent="0.25">
      <c r="A1174" s="61" t="s">
        <v>1081</v>
      </c>
      <c r="B1174" s="61" t="s">
        <v>2038</v>
      </c>
      <c r="C1174" s="62"/>
      <c r="D1174" s="63"/>
      <c r="E1174" s="64"/>
      <c r="F1174" s="65"/>
      <c r="G1174" s="62"/>
      <c r="H1174" s="66"/>
      <c r="I1174" s="67"/>
      <c r="J1174" s="67"/>
      <c r="K1174" s="34" t="s">
        <v>65</v>
      </c>
      <c r="L1174" s="74">
        <v>1174</v>
      </c>
      <c r="M11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74" s="69"/>
      <c r="O1174" s="76" t="s">
        <v>2239</v>
      </c>
      <c r="P1174" s="76">
        <v>43045.477210648147</v>
      </c>
      <c r="Q1174" s="76" t="s">
        <v>2322</v>
      </c>
      <c r="R1174" s="76"/>
      <c r="S1174" s="76"/>
      <c r="T1174" s="76" t="s">
        <v>3281</v>
      </c>
      <c r="U1174" s="76">
        <v>43045.477210648147</v>
      </c>
      <c r="V1174" s="77" t="s">
        <v>4390</v>
      </c>
      <c r="W1174" s="76"/>
      <c r="X1174" s="76"/>
      <c r="Y1174" s="80" t="s">
        <v>6390</v>
      </c>
      <c r="Z1174" s="76"/>
    </row>
    <row r="1175" spans="1:26" x14ac:dyDescent="0.25">
      <c r="A1175" s="61" t="s">
        <v>1081</v>
      </c>
      <c r="B1175" s="61" t="s">
        <v>1081</v>
      </c>
      <c r="C1175" s="62"/>
      <c r="D1175" s="63"/>
      <c r="E1175" s="64"/>
      <c r="F1175" s="65"/>
      <c r="G1175" s="62"/>
      <c r="H1175" s="66"/>
      <c r="I1175" s="67"/>
      <c r="J1175" s="67"/>
      <c r="K1175" s="34" t="s">
        <v>65</v>
      </c>
      <c r="L1175" s="74">
        <v>1175</v>
      </c>
      <c r="M11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75" s="69"/>
      <c r="O1175" s="76" t="s">
        <v>177</v>
      </c>
      <c r="P1175" s="76">
        <v>43045.47724537037</v>
      </c>
      <c r="Q1175" s="76" t="s">
        <v>2622</v>
      </c>
      <c r="R1175" s="77" t="s">
        <v>3042</v>
      </c>
      <c r="S1175" s="76" t="s">
        <v>3215</v>
      </c>
      <c r="T1175" s="76" t="s">
        <v>3281</v>
      </c>
      <c r="U1175" s="76">
        <v>43045.47724537037</v>
      </c>
      <c r="V1175" s="77" t="s">
        <v>4391</v>
      </c>
      <c r="W1175" s="76"/>
      <c r="X1175" s="76"/>
      <c r="Y1175" s="80" t="s">
        <v>6391</v>
      </c>
      <c r="Z1175" s="76"/>
    </row>
    <row r="1176" spans="1:26" x14ac:dyDescent="0.25">
      <c r="A1176" s="61" t="s">
        <v>1082</v>
      </c>
      <c r="B1176" s="61" t="s">
        <v>2007</v>
      </c>
      <c r="C1176" s="62"/>
      <c r="D1176" s="63"/>
      <c r="E1176" s="64"/>
      <c r="F1176" s="65"/>
      <c r="G1176" s="62"/>
      <c r="H1176" s="66"/>
      <c r="I1176" s="67"/>
      <c r="J1176" s="67"/>
      <c r="K1176" s="34" t="s">
        <v>65</v>
      </c>
      <c r="L1176" s="74">
        <v>1176</v>
      </c>
      <c r="M11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76" s="69"/>
      <c r="O1176" s="76" t="s">
        <v>2239</v>
      </c>
      <c r="P1176" s="76">
        <v>43045.477268518516</v>
      </c>
      <c r="Q1176" s="76" t="s">
        <v>2623</v>
      </c>
      <c r="R1176" s="77" t="s">
        <v>3028</v>
      </c>
      <c r="S1176" s="76" t="s">
        <v>3215</v>
      </c>
      <c r="T1176" s="76" t="s">
        <v>3273</v>
      </c>
      <c r="U1176" s="76">
        <v>43045.477268518516</v>
      </c>
      <c r="V1176" s="77" t="s">
        <v>4392</v>
      </c>
      <c r="W1176" s="76"/>
      <c r="X1176" s="76"/>
      <c r="Y1176" s="80" t="s">
        <v>6392</v>
      </c>
      <c r="Z1176" s="76"/>
    </row>
    <row r="1177" spans="1:26" x14ac:dyDescent="0.25">
      <c r="A1177" s="61" t="s">
        <v>1083</v>
      </c>
      <c r="B1177" s="61" t="s">
        <v>2020</v>
      </c>
      <c r="C1177" s="62"/>
      <c r="D1177" s="63"/>
      <c r="E1177" s="64"/>
      <c r="F1177" s="65"/>
      <c r="G1177" s="62"/>
      <c r="H1177" s="66"/>
      <c r="I1177" s="67"/>
      <c r="J1177" s="67"/>
      <c r="K1177" s="34" t="s">
        <v>65</v>
      </c>
      <c r="L1177" s="74">
        <v>1177</v>
      </c>
      <c r="M11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77" s="69"/>
      <c r="O1177" s="76" t="s">
        <v>2239</v>
      </c>
      <c r="P1177" s="76">
        <v>43045.477268518516</v>
      </c>
      <c r="Q1177" s="76" t="s">
        <v>2290</v>
      </c>
      <c r="R1177" s="76"/>
      <c r="S1177" s="76"/>
      <c r="T1177" s="76" t="s">
        <v>3261</v>
      </c>
      <c r="U1177" s="76">
        <v>43045.477268518516</v>
      </c>
      <c r="V1177" s="77" t="s">
        <v>4393</v>
      </c>
      <c r="W1177" s="76"/>
      <c r="X1177" s="76"/>
      <c r="Y1177" s="80" t="s">
        <v>6393</v>
      </c>
      <c r="Z1177" s="76"/>
    </row>
    <row r="1178" spans="1:26" x14ac:dyDescent="0.25">
      <c r="A1178" s="61" t="s">
        <v>1084</v>
      </c>
      <c r="B1178" s="61" t="s">
        <v>1987</v>
      </c>
      <c r="C1178" s="62"/>
      <c r="D1178" s="63"/>
      <c r="E1178" s="64"/>
      <c r="F1178" s="65"/>
      <c r="G1178" s="62"/>
      <c r="H1178" s="66"/>
      <c r="I1178" s="67"/>
      <c r="J1178" s="67"/>
      <c r="K1178" s="34" t="s">
        <v>65</v>
      </c>
      <c r="L1178" s="74">
        <v>1178</v>
      </c>
      <c r="M11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78" s="69"/>
      <c r="O1178" s="76" t="s">
        <v>2239</v>
      </c>
      <c r="P1178" s="76">
        <v>43045.477337962962</v>
      </c>
      <c r="Q1178" s="76" t="s">
        <v>2350</v>
      </c>
      <c r="R1178" s="76"/>
      <c r="S1178" s="76"/>
      <c r="T1178" s="76" t="s">
        <v>3262</v>
      </c>
      <c r="U1178" s="76">
        <v>43045.477337962962</v>
      </c>
      <c r="V1178" s="77" t="s">
        <v>4394</v>
      </c>
      <c r="W1178" s="76"/>
      <c r="X1178" s="76"/>
      <c r="Y1178" s="80" t="s">
        <v>6394</v>
      </c>
      <c r="Z1178" s="76"/>
    </row>
    <row r="1179" spans="1:26" x14ac:dyDescent="0.25">
      <c r="A1179" s="61" t="s">
        <v>1085</v>
      </c>
      <c r="B1179" s="61" t="s">
        <v>1085</v>
      </c>
      <c r="C1179" s="62"/>
      <c r="D1179" s="63"/>
      <c r="E1179" s="64"/>
      <c r="F1179" s="65"/>
      <c r="G1179" s="62"/>
      <c r="H1179" s="66"/>
      <c r="I1179" s="67"/>
      <c r="J1179" s="67"/>
      <c r="K1179" s="34" t="s">
        <v>65</v>
      </c>
      <c r="L1179" s="74">
        <v>1179</v>
      </c>
      <c r="M11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79" s="69"/>
      <c r="O1179" s="76" t="s">
        <v>177</v>
      </c>
      <c r="P1179" s="76">
        <v>43045.477465277778</v>
      </c>
      <c r="Q1179" s="76" t="s">
        <v>2624</v>
      </c>
      <c r="R1179" s="77" t="s">
        <v>3126</v>
      </c>
      <c r="S1179" s="76" t="s">
        <v>3220</v>
      </c>
      <c r="T1179" s="76" t="s">
        <v>3349</v>
      </c>
      <c r="U1179" s="76">
        <v>43045.477465277778</v>
      </c>
      <c r="V1179" s="77" t="s">
        <v>4395</v>
      </c>
      <c r="W1179" s="76"/>
      <c r="X1179" s="76"/>
      <c r="Y1179" s="80" t="s">
        <v>6395</v>
      </c>
      <c r="Z1179" s="76"/>
    </row>
    <row r="1180" spans="1:26" x14ac:dyDescent="0.25">
      <c r="A1180" s="61" t="s">
        <v>1086</v>
      </c>
      <c r="B1180" s="61" t="s">
        <v>1987</v>
      </c>
      <c r="C1180" s="62"/>
      <c r="D1180" s="63"/>
      <c r="E1180" s="64"/>
      <c r="F1180" s="65"/>
      <c r="G1180" s="62"/>
      <c r="H1180" s="66"/>
      <c r="I1180" s="67"/>
      <c r="J1180" s="67"/>
      <c r="K1180" s="34" t="s">
        <v>65</v>
      </c>
      <c r="L1180" s="74">
        <v>1180</v>
      </c>
      <c r="M11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80" s="69"/>
      <c r="O1180" s="76" t="s">
        <v>2239</v>
      </c>
      <c r="P1180" s="76">
        <v>43045.477581018517</v>
      </c>
      <c r="Q1180" s="76" t="s">
        <v>2625</v>
      </c>
      <c r="R1180" s="76"/>
      <c r="S1180" s="76"/>
      <c r="T1180" s="76" t="s">
        <v>3262</v>
      </c>
      <c r="U1180" s="76">
        <v>43045.477581018517</v>
      </c>
      <c r="V1180" s="77" t="s">
        <v>4396</v>
      </c>
      <c r="W1180" s="76"/>
      <c r="X1180" s="76"/>
      <c r="Y1180" s="80" t="s">
        <v>6396</v>
      </c>
      <c r="Z1180" s="76"/>
    </row>
    <row r="1181" spans="1:26" x14ac:dyDescent="0.25">
      <c r="A1181" s="61" t="s">
        <v>1087</v>
      </c>
      <c r="B1181" s="61" t="s">
        <v>1987</v>
      </c>
      <c r="C1181" s="62"/>
      <c r="D1181" s="63"/>
      <c r="E1181" s="64"/>
      <c r="F1181" s="65"/>
      <c r="G1181" s="62"/>
      <c r="H1181" s="66"/>
      <c r="I1181" s="67"/>
      <c r="J1181" s="67"/>
      <c r="K1181" s="34" t="s">
        <v>65</v>
      </c>
      <c r="L1181" s="74">
        <v>1181</v>
      </c>
      <c r="M11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81" s="69"/>
      <c r="O1181" s="76" t="s">
        <v>2239</v>
      </c>
      <c r="P1181" s="76">
        <v>43045.477870370371</v>
      </c>
      <c r="Q1181" s="76" t="s">
        <v>2242</v>
      </c>
      <c r="R1181" s="76"/>
      <c r="S1181" s="76"/>
      <c r="T1181" s="76" t="s">
        <v>3262</v>
      </c>
      <c r="U1181" s="76">
        <v>43045.477870370371</v>
      </c>
      <c r="V1181" s="77" t="s">
        <v>4397</v>
      </c>
      <c r="W1181" s="76"/>
      <c r="X1181" s="76"/>
      <c r="Y1181" s="80" t="s">
        <v>6397</v>
      </c>
      <c r="Z1181" s="76"/>
    </row>
    <row r="1182" spans="1:26" x14ac:dyDescent="0.25">
      <c r="A1182" s="61" t="s">
        <v>1088</v>
      </c>
      <c r="B1182" s="61" t="s">
        <v>2019</v>
      </c>
      <c r="C1182" s="62"/>
      <c r="D1182" s="63"/>
      <c r="E1182" s="64"/>
      <c r="F1182" s="65"/>
      <c r="G1182" s="62"/>
      <c r="H1182" s="66"/>
      <c r="I1182" s="67"/>
      <c r="J1182" s="67"/>
      <c r="K1182" s="34" t="s">
        <v>65</v>
      </c>
      <c r="L1182" s="74">
        <v>1182</v>
      </c>
      <c r="M11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82" s="69"/>
      <c r="O1182" s="76" t="s">
        <v>2239</v>
      </c>
      <c r="P1182" s="76">
        <v>43045.478020833332</v>
      </c>
      <c r="Q1182" s="76" t="s">
        <v>2289</v>
      </c>
      <c r="R1182" s="77" t="s">
        <v>3033</v>
      </c>
      <c r="S1182" s="76" t="s">
        <v>3219</v>
      </c>
      <c r="T1182" s="76" t="s">
        <v>3276</v>
      </c>
      <c r="U1182" s="76">
        <v>43045.478020833332</v>
      </c>
      <c r="V1182" s="77" t="s">
        <v>4398</v>
      </c>
      <c r="W1182" s="76"/>
      <c r="X1182" s="76"/>
      <c r="Y1182" s="80" t="s">
        <v>6398</v>
      </c>
      <c r="Z1182" s="76"/>
    </row>
    <row r="1183" spans="1:26" x14ac:dyDescent="0.25">
      <c r="A1183" s="61" t="s">
        <v>1089</v>
      </c>
      <c r="B1183" s="61" t="s">
        <v>2154</v>
      </c>
      <c r="C1183" s="62"/>
      <c r="D1183" s="63"/>
      <c r="E1183" s="64"/>
      <c r="F1183" s="65"/>
      <c r="G1183" s="62"/>
      <c r="H1183" s="66"/>
      <c r="I1183" s="67"/>
      <c r="J1183" s="67"/>
      <c r="K1183" s="34" t="s">
        <v>65</v>
      </c>
      <c r="L1183" s="74">
        <v>1183</v>
      </c>
      <c r="M11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83" s="69"/>
      <c r="O1183" s="76" t="s">
        <v>2239</v>
      </c>
      <c r="P1183" s="76">
        <v>43045.470381944448</v>
      </c>
      <c r="Q1183" s="76" t="s">
        <v>2626</v>
      </c>
      <c r="R1183" s="76"/>
      <c r="S1183" s="76"/>
      <c r="T1183" s="76" t="s">
        <v>3350</v>
      </c>
      <c r="U1183" s="76">
        <v>43045.470381944448</v>
      </c>
      <c r="V1183" s="77" t="s">
        <v>4399</v>
      </c>
      <c r="W1183" s="76"/>
      <c r="X1183" s="76"/>
      <c r="Y1183" s="80" t="s">
        <v>6399</v>
      </c>
      <c r="Z1183" s="76"/>
    </row>
    <row r="1184" spans="1:26" x14ac:dyDescent="0.25">
      <c r="A1184" s="61" t="s">
        <v>1089</v>
      </c>
      <c r="B1184" s="61" t="s">
        <v>2155</v>
      </c>
      <c r="C1184" s="62"/>
      <c r="D1184" s="63"/>
      <c r="E1184" s="64"/>
      <c r="F1184" s="65"/>
      <c r="G1184" s="62"/>
      <c r="H1184" s="66"/>
      <c r="I1184" s="67"/>
      <c r="J1184" s="67"/>
      <c r="K1184" s="34" t="s">
        <v>65</v>
      </c>
      <c r="L1184" s="74">
        <v>1184</v>
      </c>
      <c r="M11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84" s="69"/>
      <c r="O1184" s="76" t="s">
        <v>2239</v>
      </c>
      <c r="P1184" s="76">
        <v>43045.470381944448</v>
      </c>
      <c r="Q1184" s="76" t="s">
        <v>2626</v>
      </c>
      <c r="R1184" s="76"/>
      <c r="S1184" s="76"/>
      <c r="T1184" s="76" t="s">
        <v>3350</v>
      </c>
      <c r="U1184" s="76">
        <v>43045.470381944448</v>
      </c>
      <c r="V1184" s="77" t="s">
        <v>4399</v>
      </c>
      <c r="W1184" s="76"/>
      <c r="X1184" s="76"/>
      <c r="Y1184" s="80" t="s">
        <v>6399</v>
      </c>
      <c r="Z1184" s="76"/>
    </row>
    <row r="1185" spans="1:26" x14ac:dyDescent="0.25">
      <c r="A1185" s="61" t="s">
        <v>1090</v>
      </c>
      <c r="B1185" s="61" t="s">
        <v>1987</v>
      </c>
      <c r="C1185" s="62"/>
      <c r="D1185" s="63"/>
      <c r="E1185" s="64"/>
      <c r="F1185" s="65"/>
      <c r="G1185" s="62"/>
      <c r="H1185" s="66"/>
      <c r="I1185" s="67"/>
      <c r="J1185" s="67"/>
      <c r="K1185" s="34" t="s">
        <v>65</v>
      </c>
      <c r="L1185" s="74">
        <v>1185</v>
      </c>
      <c r="M11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85" s="69"/>
      <c r="O1185" s="76" t="s">
        <v>2239</v>
      </c>
      <c r="P1185" s="76">
        <v>43045.478136574071</v>
      </c>
      <c r="Q1185" s="76" t="s">
        <v>2594</v>
      </c>
      <c r="R1185" s="76"/>
      <c r="S1185" s="76"/>
      <c r="T1185" s="76" t="s">
        <v>3261</v>
      </c>
      <c r="U1185" s="76">
        <v>43045.478136574071</v>
      </c>
      <c r="V1185" s="77" t="s">
        <v>4400</v>
      </c>
      <c r="W1185" s="76"/>
      <c r="X1185" s="76"/>
      <c r="Y1185" s="80" t="s">
        <v>6400</v>
      </c>
      <c r="Z1185" s="76"/>
    </row>
    <row r="1186" spans="1:26" x14ac:dyDescent="0.25">
      <c r="A1186" s="61" t="s">
        <v>1091</v>
      </c>
      <c r="B1186" s="61" t="s">
        <v>1987</v>
      </c>
      <c r="C1186" s="62"/>
      <c r="D1186" s="63"/>
      <c r="E1186" s="64"/>
      <c r="F1186" s="65"/>
      <c r="G1186" s="62"/>
      <c r="H1186" s="66"/>
      <c r="I1186" s="67"/>
      <c r="J1186" s="67"/>
      <c r="K1186" s="34" t="s">
        <v>65</v>
      </c>
      <c r="L1186" s="74">
        <v>1186</v>
      </c>
      <c r="M11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86" s="69"/>
      <c r="O1186" s="76" t="s">
        <v>2239</v>
      </c>
      <c r="P1186" s="76">
        <v>43045.478159722225</v>
      </c>
      <c r="Q1186" s="76" t="s">
        <v>2384</v>
      </c>
      <c r="R1186" s="77" t="s">
        <v>3056</v>
      </c>
      <c r="S1186" s="76" t="s">
        <v>3215</v>
      </c>
      <c r="T1186" s="76" t="s">
        <v>3261</v>
      </c>
      <c r="U1186" s="76">
        <v>43045.478159722225</v>
      </c>
      <c r="V1186" s="77" t="s">
        <v>4401</v>
      </c>
      <c r="W1186" s="76"/>
      <c r="X1186" s="76"/>
      <c r="Y1186" s="80" t="s">
        <v>6401</v>
      </c>
      <c r="Z1186" s="76"/>
    </row>
    <row r="1187" spans="1:26" x14ac:dyDescent="0.25">
      <c r="A1187" s="61" t="s">
        <v>1092</v>
      </c>
      <c r="B1187" s="61" t="s">
        <v>1092</v>
      </c>
      <c r="C1187" s="62"/>
      <c r="D1187" s="63"/>
      <c r="E1187" s="64"/>
      <c r="F1187" s="65"/>
      <c r="G1187" s="62"/>
      <c r="H1187" s="66"/>
      <c r="I1187" s="67"/>
      <c r="J1187" s="67"/>
      <c r="K1187" s="34" t="s">
        <v>65</v>
      </c>
      <c r="L1187" s="74">
        <v>1187</v>
      </c>
      <c r="M11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87" s="69"/>
      <c r="O1187" s="76" t="s">
        <v>177</v>
      </c>
      <c r="P1187" s="76">
        <v>43045.478379629632</v>
      </c>
      <c r="Q1187" s="76" t="s">
        <v>2627</v>
      </c>
      <c r="R1187" s="76"/>
      <c r="S1187" s="76"/>
      <c r="T1187" s="76" t="s">
        <v>3261</v>
      </c>
      <c r="U1187" s="76">
        <v>43045.478379629632</v>
      </c>
      <c r="V1187" s="77" t="s">
        <v>4402</v>
      </c>
      <c r="W1187" s="76"/>
      <c r="X1187" s="76"/>
      <c r="Y1187" s="80" t="s">
        <v>6402</v>
      </c>
      <c r="Z1187" s="76"/>
    </row>
    <row r="1188" spans="1:26" x14ac:dyDescent="0.25">
      <c r="A1188" s="61" t="s">
        <v>1093</v>
      </c>
      <c r="B1188" s="61" t="s">
        <v>2087</v>
      </c>
      <c r="C1188" s="62"/>
      <c r="D1188" s="63"/>
      <c r="E1188" s="64"/>
      <c r="F1188" s="65"/>
      <c r="G1188" s="62"/>
      <c r="H1188" s="66"/>
      <c r="I1188" s="67"/>
      <c r="J1188" s="67"/>
      <c r="K1188" s="34" t="s">
        <v>65</v>
      </c>
      <c r="L1188" s="74">
        <v>1188</v>
      </c>
      <c r="M11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88" s="69"/>
      <c r="O1188" s="76" t="s">
        <v>2239</v>
      </c>
      <c r="P1188" s="76">
        <v>43045.478449074071</v>
      </c>
      <c r="Q1188" s="76" t="s">
        <v>2433</v>
      </c>
      <c r="R1188" s="76"/>
      <c r="S1188" s="76"/>
      <c r="T1188" s="76" t="s">
        <v>3306</v>
      </c>
      <c r="U1188" s="76">
        <v>43045.478449074071</v>
      </c>
      <c r="V1188" s="77" t="s">
        <v>4403</v>
      </c>
      <c r="W1188" s="76"/>
      <c r="X1188" s="76"/>
      <c r="Y1188" s="80" t="s">
        <v>6403</v>
      </c>
      <c r="Z1188" s="76"/>
    </row>
    <row r="1189" spans="1:26" x14ac:dyDescent="0.25">
      <c r="A1189" s="61" t="s">
        <v>1094</v>
      </c>
      <c r="B1189" s="61" t="s">
        <v>2033</v>
      </c>
      <c r="C1189" s="62"/>
      <c r="D1189" s="63"/>
      <c r="E1189" s="64"/>
      <c r="F1189" s="65"/>
      <c r="G1189" s="62"/>
      <c r="H1189" s="66"/>
      <c r="I1189" s="67"/>
      <c r="J1189" s="67"/>
      <c r="K1189" s="34" t="s">
        <v>65</v>
      </c>
      <c r="L1189" s="74">
        <v>1189</v>
      </c>
      <c r="M11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89" s="69"/>
      <c r="O1189" s="76" t="s">
        <v>2239</v>
      </c>
      <c r="P1189" s="76">
        <v>43045.478506944448</v>
      </c>
      <c r="Q1189" s="76" t="s">
        <v>2316</v>
      </c>
      <c r="R1189" s="76"/>
      <c r="S1189" s="76"/>
      <c r="T1189" s="76" t="s">
        <v>3261</v>
      </c>
      <c r="U1189" s="76">
        <v>43045.478506944448</v>
      </c>
      <c r="V1189" s="77" t="s">
        <v>4404</v>
      </c>
      <c r="W1189" s="76"/>
      <c r="X1189" s="76"/>
      <c r="Y1189" s="80" t="s">
        <v>6404</v>
      </c>
      <c r="Z1189" s="76"/>
    </row>
    <row r="1190" spans="1:26" x14ac:dyDescent="0.25">
      <c r="A1190" s="61" t="s">
        <v>1095</v>
      </c>
      <c r="B1190" s="61" t="s">
        <v>2137</v>
      </c>
      <c r="C1190" s="62"/>
      <c r="D1190" s="63"/>
      <c r="E1190" s="64"/>
      <c r="F1190" s="65"/>
      <c r="G1190" s="62"/>
      <c r="H1190" s="66"/>
      <c r="I1190" s="67"/>
      <c r="J1190" s="67"/>
      <c r="K1190" s="34" t="s">
        <v>65</v>
      </c>
      <c r="L1190" s="74">
        <v>1190</v>
      </c>
      <c r="M11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90" s="69"/>
      <c r="O1190" s="76" t="s">
        <v>2239</v>
      </c>
      <c r="P1190" s="76">
        <v>43045.478518518517</v>
      </c>
      <c r="Q1190" s="76" t="s">
        <v>2578</v>
      </c>
      <c r="R1190" s="77" t="s">
        <v>3113</v>
      </c>
      <c r="S1190" s="76" t="s">
        <v>3238</v>
      </c>
      <c r="T1190" s="76" t="s">
        <v>3261</v>
      </c>
      <c r="U1190" s="76">
        <v>43045.478518518517</v>
      </c>
      <c r="V1190" s="77" t="s">
        <v>4405</v>
      </c>
      <c r="W1190" s="76"/>
      <c r="X1190" s="76"/>
      <c r="Y1190" s="80" t="s">
        <v>6405</v>
      </c>
      <c r="Z1190" s="76"/>
    </row>
    <row r="1191" spans="1:26" x14ac:dyDescent="0.25">
      <c r="A1191" s="61" t="s">
        <v>1095</v>
      </c>
      <c r="B1191" s="61" t="s">
        <v>2065</v>
      </c>
      <c r="C1191" s="62"/>
      <c r="D1191" s="63"/>
      <c r="E1191" s="64"/>
      <c r="F1191" s="65"/>
      <c r="G1191" s="62"/>
      <c r="H1191" s="66"/>
      <c r="I1191" s="67"/>
      <c r="J1191" s="67"/>
      <c r="K1191" s="34" t="s">
        <v>65</v>
      </c>
      <c r="L1191" s="74">
        <v>1191</v>
      </c>
      <c r="M11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91" s="69"/>
      <c r="O1191" s="76" t="s">
        <v>2239</v>
      </c>
      <c r="P1191" s="76">
        <v>43045.478518518517</v>
      </c>
      <c r="Q1191" s="76" t="s">
        <v>2578</v>
      </c>
      <c r="R1191" s="77" t="s">
        <v>3113</v>
      </c>
      <c r="S1191" s="76" t="s">
        <v>3238</v>
      </c>
      <c r="T1191" s="76" t="s">
        <v>3261</v>
      </c>
      <c r="U1191" s="76">
        <v>43045.478518518517</v>
      </c>
      <c r="V1191" s="77" t="s">
        <v>4405</v>
      </c>
      <c r="W1191" s="76"/>
      <c r="X1191" s="76"/>
      <c r="Y1191" s="80" t="s">
        <v>6405</v>
      </c>
      <c r="Z1191" s="76"/>
    </row>
    <row r="1192" spans="1:26" x14ac:dyDescent="0.25">
      <c r="A1192" s="61" t="s">
        <v>1096</v>
      </c>
      <c r="B1192" s="61" t="s">
        <v>2019</v>
      </c>
      <c r="C1192" s="62"/>
      <c r="D1192" s="63"/>
      <c r="E1192" s="64"/>
      <c r="F1192" s="65"/>
      <c r="G1192" s="62"/>
      <c r="H1192" s="66"/>
      <c r="I1192" s="67"/>
      <c r="J1192" s="67"/>
      <c r="K1192" s="34" t="s">
        <v>65</v>
      </c>
      <c r="L1192" s="74">
        <v>1192</v>
      </c>
      <c r="M11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92" s="69"/>
      <c r="O1192" s="76" t="s">
        <v>2239</v>
      </c>
      <c r="P1192" s="76">
        <v>43045.47861111111</v>
      </c>
      <c r="Q1192" s="76" t="s">
        <v>2289</v>
      </c>
      <c r="R1192" s="77" t="s">
        <v>3033</v>
      </c>
      <c r="S1192" s="76" t="s">
        <v>3219</v>
      </c>
      <c r="T1192" s="76" t="s">
        <v>3276</v>
      </c>
      <c r="U1192" s="76">
        <v>43045.47861111111</v>
      </c>
      <c r="V1192" s="77" t="s">
        <v>4406</v>
      </c>
      <c r="W1192" s="76"/>
      <c r="X1192" s="76"/>
      <c r="Y1192" s="80" t="s">
        <v>6406</v>
      </c>
      <c r="Z1192" s="76"/>
    </row>
    <row r="1193" spans="1:26" x14ac:dyDescent="0.25">
      <c r="A1193" s="61" t="s">
        <v>1097</v>
      </c>
      <c r="B1193" s="61" t="s">
        <v>1097</v>
      </c>
      <c r="C1193" s="62"/>
      <c r="D1193" s="63"/>
      <c r="E1193" s="64"/>
      <c r="F1193" s="65"/>
      <c r="G1193" s="62"/>
      <c r="H1193" s="66"/>
      <c r="I1193" s="67"/>
      <c r="J1193" s="67"/>
      <c r="K1193" s="34" t="s">
        <v>65</v>
      </c>
      <c r="L1193" s="74">
        <v>1193</v>
      </c>
      <c r="M11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93" s="69"/>
      <c r="O1193" s="76" t="s">
        <v>177</v>
      </c>
      <c r="P1193" s="76">
        <v>43045.478796296295</v>
      </c>
      <c r="Q1193" s="76" t="s">
        <v>2628</v>
      </c>
      <c r="R1193" s="76"/>
      <c r="S1193" s="76"/>
      <c r="T1193" s="76" t="s">
        <v>3261</v>
      </c>
      <c r="U1193" s="76">
        <v>43045.478796296295</v>
      </c>
      <c r="V1193" s="77" t="s">
        <v>4407</v>
      </c>
      <c r="W1193" s="76"/>
      <c r="X1193" s="76"/>
      <c r="Y1193" s="80" t="s">
        <v>6407</v>
      </c>
      <c r="Z1193" s="76"/>
    </row>
    <row r="1194" spans="1:26" x14ac:dyDescent="0.25">
      <c r="A1194" s="61" t="s">
        <v>1098</v>
      </c>
      <c r="B1194" s="61" t="s">
        <v>2042</v>
      </c>
      <c r="C1194" s="62"/>
      <c r="D1194" s="63"/>
      <c r="E1194" s="64"/>
      <c r="F1194" s="65"/>
      <c r="G1194" s="62"/>
      <c r="H1194" s="66"/>
      <c r="I1194" s="67"/>
      <c r="J1194" s="67"/>
      <c r="K1194" s="34" t="s">
        <v>65</v>
      </c>
      <c r="L1194" s="74">
        <v>1194</v>
      </c>
      <c r="M11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94" s="69"/>
      <c r="O1194" s="76" t="s">
        <v>2239</v>
      </c>
      <c r="P1194" s="76">
        <v>43045.478796296295</v>
      </c>
      <c r="Q1194" s="76" t="s">
        <v>2335</v>
      </c>
      <c r="R1194" s="76"/>
      <c r="S1194" s="76"/>
      <c r="T1194" s="76" t="s">
        <v>3286</v>
      </c>
      <c r="U1194" s="76">
        <v>43045.478796296295</v>
      </c>
      <c r="V1194" s="77" t="s">
        <v>4408</v>
      </c>
      <c r="W1194" s="76"/>
      <c r="X1194" s="76"/>
      <c r="Y1194" s="80" t="s">
        <v>6408</v>
      </c>
      <c r="Z1194" s="76"/>
    </row>
    <row r="1195" spans="1:26" x14ac:dyDescent="0.25">
      <c r="A1195" s="61" t="s">
        <v>1099</v>
      </c>
      <c r="B1195" s="61" t="s">
        <v>2032</v>
      </c>
      <c r="C1195" s="62"/>
      <c r="D1195" s="63"/>
      <c r="E1195" s="64"/>
      <c r="F1195" s="65"/>
      <c r="G1195" s="62"/>
      <c r="H1195" s="66"/>
      <c r="I1195" s="67"/>
      <c r="J1195" s="67"/>
      <c r="K1195" s="34" t="s">
        <v>65</v>
      </c>
      <c r="L1195" s="74">
        <v>1195</v>
      </c>
      <c r="M11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95" s="69"/>
      <c r="O1195" s="76" t="s">
        <v>2239</v>
      </c>
      <c r="P1195" s="76">
        <v>43045.478796296295</v>
      </c>
      <c r="Q1195" s="76" t="s">
        <v>2629</v>
      </c>
      <c r="R1195" s="76"/>
      <c r="S1195" s="76"/>
      <c r="T1195" s="76" t="s">
        <v>3261</v>
      </c>
      <c r="U1195" s="76">
        <v>43045.478796296295</v>
      </c>
      <c r="V1195" s="77" t="s">
        <v>4409</v>
      </c>
      <c r="W1195" s="76"/>
      <c r="X1195" s="76"/>
      <c r="Y1195" s="80" t="s">
        <v>6409</v>
      </c>
      <c r="Z1195" s="76"/>
    </row>
    <row r="1196" spans="1:26" x14ac:dyDescent="0.25">
      <c r="A1196" s="61" t="s">
        <v>1100</v>
      </c>
      <c r="B1196" s="61" t="s">
        <v>1988</v>
      </c>
      <c r="C1196" s="62"/>
      <c r="D1196" s="63"/>
      <c r="E1196" s="64"/>
      <c r="F1196" s="65"/>
      <c r="G1196" s="62"/>
      <c r="H1196" s="66"/>
      <c r="I1196" s="67"/>
      <c r="J1196" s="67"/>
      <c r="K1196" s="34" t="s">
        <v>65</v>
      </c>
      <c r="L1196" s="74">
        <v>1196</v>
      </c>
      <c r="M11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96" s="69"/>
      <c r="O1196" s="76" t="s">
        <v>2239</v>
      </c>
      <c r="P1196" s="76">
        <v>43045.478888888887</v>
      </c>
      <c r="Q1196" s="76" t="s">
        <v>2244</v>
      </c>
      <c r="R1196" s="77" t="s">
        <v>3019</v>
      </c>
      <c r="S1196" s="76" t="s">
        <v>3212</v>
      </c>
      <c r="T1196" s="76" t="s">
        <v>3261</v>
      </c>
      <c r="U1196" s="76">
        <v>43045.478888888887</v>
      </c>
      <c r="V1196" s="77" t="s">
        <v>4410</v>
      </c>
      <c r="W1196" s="76"/>
      <c r="X1196" s="76"/>
      <c r="Y1196" s="80" t="s">
        <v>6410</v>
      </c>
      <c r="Z1196" s="76"/>
    </row>
    <row r="1197" spans="1:26" x14ac:dyDescent="0.25">
      <c r="A1197" s="61" t="s">
        <v>1101</v>
      </c>
      <c r="B1197" s="61" t="s">
        <v>1993</v>
      </c>
      <c r="C1197" s="62"/>
      <c r="D1197" s="63"/>
      <c r="E1197" s="64"/>
      <c r="F1197" s="65"/>
      <c r="G1197" s="62"/>
      <c r="H1197" s="66"/>
      <c r="I1197" s="67"/>
      <c r="J1197" s="67"/>
      <c r="K1197" s="34" t="s">
        <v>65</v>
      </c>
      <c r="L1197" s="74">
        <v>1197</v>
      </c>
      <c r="M11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97" s="69"/>
      <c r="O1197" s="76" t="s">
        <v>2239</v>
      </c>
      <c r="P1197" s="76">
        <v>43045.478912037041</v>
      </c>
      <c r="Q1197" s="76" t="s">
        <v>2331</v>
      </c>
      <c r="R1197" s="76"/>
      <c r="S1197" s="76"/>
      <c r="T1197" s="76" t="s">
        <v>3261</v>
      </c>
      <c r="U1197" s="76">
        <v>43045.478912037041</v>
      </c>
      <c r="V1197" s="77" t="s">
        <v>4411</v>
      </c>
      <c r="W1197" s="76"/>
      <c r="X1197" s="76"/>
      <c r="Y1197" s="80" t="s">
        <v>6411</v>
      </c>
      <c r="Z1197" s="76"/>
    </row>
    <row r="1198" spans="1:26" x14ac:dyDescent="0.25">
      <c r="A1198" s="61" t="s">
        <v>1102</v>
      </c>
      <c r="B1198" s="61" t="s">
        <v>1102</v>
      </c>
      <c r="C1198" s="62"/>
      <c r="D1198" s="63"/>
      <c r="E1198" s="64"/>
      <c r="F1198" s="65"/>
      <c r="G1198" s="62"/>
      <c r="H1198" s="66"/>
      <c r="I1198" s="67"/>
      <c r="J1198" s="67"/>
      <c r="K1198" s="34" t="s">
        <v>65</v>
      </c>
      <c r="L1198" s="74">
        <v>1198</v>
      </c>
      <c r="M11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98" s="69"/>
      <c r="O1198" s="76" t="s">
        <v>177</v>
      </c>
      <c r="P1198" s="76">
        <v>43045.478935185187</v>
      </c>
      <c r="Q1198" s="76" t="s">
        <v>2630</v>
      </c>
      <c r="R1198" s="76"/>
      <c r="S1198" s="76"/>
      <c r="T1198" s="76" t="s">
        <v>3351</v>
      </c>
      <c r="U1198" s="76">
        <v>43045.478935185187</v>
      </c>
      <c r="V1198" s="77" t="s">
        <v>4412</v>
      </c>
      <c r="W1198" s="76"/>
      <c r="X1198" s="76"/>
      <c r="Y1198" s="80" t="s">
        <v>6412</v>
      </c>
      <c r="Z1198" s="76"/>
    </row>
    <row r="1199" spans="1:26" x14ac:dyDescent="0.25">
      <c r="A1199" s="61" t="s">
        <v>1103</v>
      </c>
      <c r="B1199" s="61" t="s">
        <v>2065</v>
      </c>
      <c r="C1199" s="62"/>
      <c r="D1199" s="63"/>
      <c r="E1199" s="64"/>
      <c r="F1199" s="65"/>
      <c r="G1199" s="62"/>
      <c r="H1199" s="66"/>
      <c r="I1199" s="67"/>
      <c r="J1199" s="67"/>
      <c r="K1199" s="34" t="s">
        <v>65</v>
      </c>
      <c r="L1199" s="74">
        <v>1199</v>
      </c>
      <c r="M11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199" s="69"/>
      <c r="O1199" s="76" t="s">
        <v>2239</v>
      </c>
      <c r="P1199" s="76">
        <v>43045.479247685187</v>
      </c>
      <c r="Q1199" s="76" t="s">
        <v>2392</v>
      </c>
      <c r="R1199" s="77" t="s">
        <v>3058</v>
      </c>
      <c r="S1199" s="76" t="s">
        <v>3223</v>
      </c>
      <c r="T1199" s="76" t="s">
        <v>3261</v>
      </c>
      <c r="U1199" s="76">
        <v>43045.479247685187</v>
      </c>
      <c r="V1199" s="77" t="s">
        <v>4413</v>
      </c>
      <c r="W1199" s="76"/>
      <c r="X1199" s="76"/>
      <c r="Y1199" s="80" t="s">
        <v>6413</v>
      </c>
      <c r="Z1199" s="76"/>
    </row>
    <row r="1200" spans="1:26" x14ac:dyDescent="0.25">
      <c r="A1200" s="61" t="s">
        <v>1104</v>
      </c>
      <c r="B1200" s="61" t="s">
        <v>2033</v>
      </c>
      <c r="C1200" s="62"/>
      <c r="D1200" s="63"/>
      <c r="E1200" s="64"/>
      <c r="F1200" s="65"/>
      <c r="G1200" s="62"/>
      <c r="H1200" s="66"/>
      <c r="I1200" s="67"/>
      <c r="J1200" s="67"/>
      <c r="K1200" s="34" t="s">
        <v>65</v>
      </c>
      <c r="L1200" s="74">
        <v>1200</v>
      </c>
      <c r="M12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00" s="69"/>
      <c r="O1200" s="76" t="s">
        <v>2239</v>
      </c>
      <c r="P1200" s="76">
        <v>43045.479259259257</v>
      </c>
      <c r="Q1200" s="76" t="s">
        <v>2316</v>
      </c>
      <c r="R1200" s="76"/>
      <c r="S1200" s="76"/>
      <c r="T1200" s="76" t="s">
        <v>3261</v>
      </c>
      <c r="U1200" s="76">
        <v>43045.479259259257</v>
      </c>
      <c r="V1200" s="77" t="s">
        <v>4414</v>
      </c>
      <c r="W1200" s="76"/>
      <c r="X1200" s="76"/>
      <c r="Y1200" s="80" t="s">
        <v>6414</v>
      </c>
      <c r="Z1200" s="76"/>
    </row>
    <row r="1201" spans="1:26" x14ac:dyDescent="0.25">
      <c r="A1201" s="61" t="s">
        <v>1105</v>
      </c>
      <c r="B1201" s="61" t="s">
        <v>1993</v>
      </c>
      <c r="C1201" s="62"/>
      <c r="D1201" s="63"/>
      <c r="E1201" s="64"/>
      <c r="F1201" s="65"/>
      <c r="G1201" s="62"/>
      <c r="H1201" s="66"/>
      <c r="I1201" s="67"/>
      <c r="J1201" s="67"/>
      <c r="K1201" s="34" t="s">
        <v>65</v>
      </c>
      <c r="L1201" s="74">
        <v>1201</v>
      </c>
      <c r="M12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01" s="69"/>
      <c r="O1201" s="76" t="s">
        <v>2239</v>
      </c>
      <c r="P1201" s="76">
        <v>43045.47928240741</v>
      </c>
      <c r="Q1201" s="76" t="s">
        <v>2256</v>
      </c>
      <c r="R1201" s="76"/>
      <c r="S1201" s="76"/>
      <c r="T1201" s="76" t="s">
        <v>3268</v>
      </c>
      <c r="U1201" s="76">
        <v>43045.47928240741</v>
      </c>
      <c r="V1201" s="77" t="s">
        <v>4415</v>
      </c>
      <c r="W1201" s="76"/>
      <c r="X1201" s="76"/>
      <c r="Y1201" s="80" t="s">
        <v>6415</v>
      </c>
      <c r="Z1201" s="76"/>
    </row>
    <row r="1202" spans="1:26" x14ac:dyDescent="0.25">
      <c r="A1202" s="61" t="s">
        <v>1106</v>
      </c>
      <c r="B1202" s="61" t="s">
        <v>1106</v>
      </c>
      <c r="C1202" s="62"/>
      <c r="D1202" s="63"/>
      <c r="E1202" s="64"/>
      <c r="F1202" s="65"/>
      <c r="G1202" s="62"/>
      <c r="H1202" s="66"/>
      <c r="I1202" s="67"/>
      <c r="J1202" s="67"/>
      <c r="K1202" s="34" t="s">
        <v>65</v>
      </c>
      <c r="L1202" s="74">
        <v>1202</v>
      </c>
      <c r="M12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02" s="69"/>
      <c r="O1202" s="76" t="s">
        <v>177</v>
      </c>
      <c r="P1202" s="76">
        <v>43045.47929398148</v>
      </c>
      <c r="Q1202" s="76" t="s">
        <v>2631</v>
      </c>
      <c r="R1202" s="77" t="s">
        <v>3127</v>
      </c>
      <c r="S1202" s="76" t="s">
        <v>3212</v>
      </c>
      <c r="T1202" s="76" t="s">
        <v>3352</v>
      </c>
      <c r="U1202" s="76">
        <v>43045.47929398148</v>
      </c>
      <c r="V1202" s="77" t="s">
        <v>4416</v>
      </c>
      <c r="W1202" s="76"/>
      <c r="X1202" s="76"/>
      <c r="Y1202" s="80" t="s">
        <v>6416</v>
      </c>
      <c r="Z1202" s="76"/>
    </row>
    <row r="1203" spans="1:26" x14ac:dyDescent="0.25">
      <c r="A1203" s="61" t="s">
        <v>1107</v>
      </c>
      <c r="B1203" s="61" t="s">
        <v>2033</v>
      </c>
      <c r="C1203" s="62"/>
      <c r="D1203" s="63"/>
      <c r="E1203" s="64"/>
      <c r="F1203" s="65"/>
      <c r="G1203" s="62"/>
      <c r="H1203" s="66"/>
      <c r="I1203" s="67"/>
      <c r="J1203" s="67"/>
      <c r="K1203" s="34" t="s">
        <v>65</v>
      </c>
      <c r="L1203" s="74">
        <v>1203</v>
      </c>
      <c r="M12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03" s="69"/>
      <c r="O1203" s="76" t="s">
        <v>2239</v>
      </c>
      <c r="P1203" s="76">
        <v>43045.479317129626</v>
      </c>
      <c r="Q1203" s="76" t="s">
        <v>2316</v>
      </c>
      <c r="R1203" s="76"/>
      <c r="S1203" s="76"/>
      <c r="T1203" s="76" t="s">
        <v>3261</v>
      </c>
      <c r="U1203" s="76">
        <v>43045.479317129626</v>
      </c>
      <c r="V1203" s="77" t="s">
        <v>4417</v>
      </c>
      <c r="W1203" s="76"/>
      <c r="X1203" s="76"/>
      <c r="Y1203" s="80" t="s">
        <v>6417</v>
      </c>
      <c r="Z1203" s="76"/>
    </row>
    <row r="1204" spans="1:26" x14ac:dyDescent="0.25">
      <c r="A1204" s="61" t="s">
        <v>1108</v>
      </c>
      <c r="B1204" s="61" t="s">
        <v>1998</v>
      </c>
      <c r="C1204" s="62"/>
      <c r="D1204" s="63"/>
      <c r="E1204" s="64"/>
      <c r="F1204" s="65"/>
      <c r="G1204" s="62"/>
      <c r="H1204" s="66"/>
      <c r="I1204" s="67"/>
      <c r="J1204" s="67"/>
      <c r="K1204" s="34" t="s">
        <v>65</v>
      </c>
      <c r="L1204" s="74">
        <v>1204</v>
      </c>
      <c r="M12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04" s="69"/>
      <c r="O1204" s="76" t="s">
        <v>2239</v>
      </c>
      <c r="P1204" s="76">
        <v>43045.479375000003</v>
      </c>
      <c r="Q1204" s="76" t="s">
        <v>2261</v>
      </c>
      <c r="R1204" s="76"/>
      <c r="S1204" s="76"/>
      <c r="T1204" s="76"/>
      <c r="U1204" s="76">
        <v>43045.479375000003</v>
      </c>
      <c r="V1204" s="77" t="s">
        <v>4418</v>
      </c>
      <c r="W1204" s="76"/>
      <c r="X1204" s="76"/>
      <c r="Y1204" s="80" t="s">
        <v>6418</v>
      </c>
      <c r="Z1204" s="76"/>
    </row>
    <row r="1205" spans="1:26" x14ac:dyDescent="0.25">
      <c r="A1205" s="61" t="s">
        <v>1109</v>
      </c>
      <c r="B1205" s="61" t="s">
        <v>2032</v>
      </c>
      <c r="C1205" s="62"/>
      <c r="D1205" s="63"/>
      <c r="E1205" s="64"/>
      <c r="F1205" s="65"/>
      <c r="G1205" s="62"/>
      <c r="H1205" s="66"/>
      <c r="I1205" s="67"/>
      <c r="J1205" s="67"/>
      <c r="K1205" s="34" t="s">
        <v>65</v>
      </c>
      <c r="L1205" s="74">
        <v>1205</v>
      </c>
      <c r="M12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05" s="69"/>
      <c r="O1205" s="76" t="s">
        <v>2239</v>
      </c>
      <c r="P1205" s="76">
        <v>43045.479444444441</v>
      </c>
      <c r="Q1205" s="76" t="s">
        <v>2562</v>
      </c>
      <c r="R1205" s="76"/>
      <c r="S1205" s="76"/>
      <c r="T1205" s="76" t="s">
        <v>3261</v>
      </c>
      <c r="U1205" s="76">
        <v>43045.479444444441</v>
      </c>
      <c r="V1205" s="77" t="s">
        <v>4419</v>
      </c>
      <c r="W1205" s="76"/>
      <c r="X1205" s="76"/>
      <c r="Y1205" s="80" t="s">
        <v>6419</v>
      </c>
      <c r="Z1205" s="76"/>
    </row>
    <row r="1206" spans="1:26" x14ac:dyDescent="0.25">
      <c r="A1206" s="61" t="s">
        <v>1109</v>
      </c>
      <c r="B1206" s="61" t="s">
        <v>2032</v>
      </c>
      <c r="C1206" s="62"/>
      <c r="D1206" s="63"/>
      <c r="E1206" s="64"/>
      <c r="F1206" s="65"/>
      <c r="G1206" s="62"/>
      <c r="H1206" s="66"/>
      <c r="I1206" s="67"/>
      <c r="J1206" s="67"/>
      <c r="K1206" s="34" t="s">
        <v>65</v>
      </c>
      <c r="L1206" s="74">
        <v>1206</v>
      </c>
      <c r="M12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06" s="69"/>
      <c r="O1206" s="76" t="s">
        <v>2239</v>
      </c>
      <c r="P1206" s="76">
        <v>43045.479560185187</v>
      </c>
      <c r="Q1206" s="76" t="s">
        <v>2632</v>
      </c>
      <c r="R1206" s="76"/>
      <c r="S1206" s="76"/>
      <c r="T1206" s="76" t="s">
        <v>3261</v>
      </c>
      <c r="U1206" s="76">
        <v>43045.479560185187</v>
      </c>
      <c r="V1206" s="77" t="s">
        <v>4420</v>
      </c>
      <c r="W1206" s="76"/>
      <c r="X1206" s="76"/>
      <c r="Y1206" s="80" t="s">
        <v>6420</v>
      </c>
      <c r="Z1206" s="76"/>
    </row>
    <row r="1207" spans="1:26" x14ac:dyDescent="0.25">
      <c r="A1207" s="61" t="s">
        <v>1110</v>
      </c>
      <c r="B1207" s="61" t="s">
        <v>1110</v>
      </c>
      <c r="C1207" s="62"/>
      <c r="D1207" s="63"/>
      <c r="E1207" s="64"/>
      <c r="F1207" s="65"/>
      <c r="G1207" s="62"/>
      <c r="H1207" s="66"/>
      <c r="I1207" s="67"/>
      <c r="J1207" s="67"/>
      <c r="K1207" s="34" t="s">
        <v>65</v>
      </c>
      <c r="L1207" s="74">
        <v>1207</v>
      </c>
      <c r="M12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07" s="69"/>
      <c r="O1207" s="76" t="s">
        <v>177</v>
      </c>
      <c r="P1207" s="76">
        <v>43045.479780092595</v>
      </c>
      <c r="Q1207" s="76" t="s">
        <v>2633</v>
      </c>
      <c r="R1207" s="76"/>
      <c r="S1207" s="76"/>
      <c r="T1207" s="76" t="s">
        <v>3261</v>
      </c>
      <c r="U1207" s="76">
        <v>43045.479780092595</v>
      </c>
      <c r="V1207" s="77" t="s">
        <v>4421</v>
      </c>
      <c r="W1207" s="76"/>
      <c r="X1207" s="76"/>
      <c r="Y1207" s="80" t="s">
        <v>6421</v>
      </c>
      <c r="Z1207" s="76"/>
    </row>
    <row r="1208" spans="1:26" x14ac:dyDescent="0.25">
      <c r="A1208" s="61" t="s">
        <v>1111</v>
      </c>
      <c r="B1208" s="61" t="s">
        <v>2013</v>
      </c>
      <c r="C1208" s="62"/>
      <c r="D1208" s="63"/>
      <c r="E1208" s="64"/>
      <c r="F1208" s="65"/>
      <c r="G1208" s="62"/>
      <c r="H1208" s="66"/>
      <c r="I1208" s="67"/>
      <c r="J1208" s="67"/>
      <c r="K1208" s="34" t="s">
        <v>65</v>
      </c>
      <c r="L1208" s="74">
        <v>1208</v>
      </c>
      <c r="M12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08" s="69"/>
      <c r="O1208" s="76" t="s">
        <v>2239</v>
      </c>
      <c r="P1208" s="76">
        <v>43045.479849537034</v>
      </c>
      <c r="Q1208" s="76" t="s">
        <v>2285</v>
      </c>
      <c r="R1208" s="76"/>
      <c r="S1208" s="76"/>
      <c r="T1208" s="76" t="s">
        <v>3261</v>
      </c>
      <c r="U1208" s="76">
        <v>43045.479849537034</v>
      </c>
      <c r="V1208" s="77" t="s">
        <v>4422</v>
      </c>
      <c r="W1208" s="76"/>
      <c r="X1208" s="76"/>
      <c r="Y1208" s="80" t="s">
        <v>6422</v>
      </c>
      <c r="Z1208" s="76"/>
    </row>
    <row r="1209" spans="1:26" x14ac:dyDescent="0.25">
      <c r="A1209" s="61" t="s">
        <v>1111</v>
      </c>
      <c r="B1209" s="61" t="s">
        <v>2014</v>
      </c>
      <c r="C1209" s="62"/>
      <c r="D1209" s="63"/>
      <c r="E1209" s="64"/>
      <c r="F1209" s="65"/>
      <c r="G1209" s="62"/>
      <c r="H1209" s="66"/>
      <c r="I1209" s="67"/>
      <c r="J1209" s="67"/>
      <c r="K1209" s="34" t="s">
        <v>65</v>
      </c>
      <c r="L1209" s="74">
        <v>1209</v>
      </c>
      <c r="M12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09" s="69"/>
      <c r="O1209" s="76" t="s">
        <v>2239</v>
      </c>
      <c r="P1209" s="76">
        <v>43045.479849537034</v>
      </c>
      <c r="Q1209" s="76" t="s">
        <v>2285</v>
      </c>
      <c r="R1209" s="76"/>
      <c r="S1209" s="76"/>
      <c r="T1209" s="76" t="s">
        <v>3261</v>
      </c>
      <c r="U1209" s="76">
        <v>43045.479849537034</v>
      </c>
      <c r="V1209" s="77" t="s">
        <v>4422</v>
      </c>
      <c r="W1209" s="76"/>
      <c r="X1209" s="76"/>
      <c r="Y1209" s="80" t="s">
        <v>6422</v>
      </c>
      <c r="Z1209" s="76"/>
    </row>
    <row r="1210" spans="1:26" x14ac:dyDescent="0.25">
      <c r="A1210" s="61" t="s">
        <v>1111</v>
      </c>
      <c r="B1210" s="61" t="s">
        <v>2015</v>
      </c>
      <c r="C1210" s="62"/>
      <c r="D1210" s="63"/>
      <c r="E1210" s="64"/>
      <c r="F1210" s="65"/>
      <c r="G1210" s="62"/>
      <c r="H1210" s="66"/>
      <c r="I1210" s="67"/>
      <c r="J1210" s="67"/>
      <c r="K1210" s="34" t="s">
        <v>65</v>
      </c>
      <c r="L1210" s="74">
        <v>1210</v>
      </c>
      <c r="M12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10" s="69"/>
      <c r="O1210" s="76" t="s">
        <v>2239</v>
      </c>
      <c r="P1210" s="76">
        <v>43045.479849537034</v>
      </c>
      <c r="Q1210" s="76" t="s">
        <v>2285</v>
      </c>
      <c r="R1210" s="76"/>
      <c r="S1210" s="76"/>
      <c r="T1210" s="76" t="s">
        <v>3261</v>
      </c>
      <c r="U1210" s="76">
        <v>43045.479849537034</v>
      </c>
      <c r="V1210" s="77" t="s">
        <v>4422</v>
      </c>
      <c r="W1210" s="76"/>
      <c r="X1210" s="76"/>
      <c r="Y1210" s="80" t="s">
        <v>6422</v>
      </c>
      <c r="Z1210" s="76"/>
    </row>
    <row r="1211" spans="1:26" x14ac:dyDescent="0.25">
      <c r="A1211" s="61" t="s">
        <v>1111</v>
      </c>
      <c r="B1211" s="61" t="s">
        <v>2016</v>
      </c>
      <c r="C1211" s="62"/>
      <c r="D1211" s="63"/>
      <c r="E1211" s="64"/>
      <c r="F1211" s="65"/>
      <c r="G1211" s="62"/>
      <c r="H1211" s="66"/>
      <c r="I1211" s="67"/>
      <c r="J1211" s="67"/>
      <c r="K1211" s="34" t="s">
        <v>65</v>
      </c>
      <c r="L1211" s="74">
        <v>1211</v>
      </c>
      <c r="M12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11" s="69"/>
      <c r="O1211" s="76" t="s">
        <v>2239</v>
      </c>
      <c r="P1211" s="76">
        <v>43045.479849537034</v>
      </c>
      <c r="Q1211" s="76" t="s">
        <v>2285</v>
      </c>
      <c r="R1211" s="76"/>
      <c r="S1211" s="76"/>
      <c r="T1211" s="76" t="s">
        <v>3261</v>
      </c>
      <c r="U1211" s="76">
        <v>43045.479849537034</v>
      </c>
      <c r="V1211" s="77" t="s">
        <v>4422</v>
      </c>
      <c r="W1211" s="76"/>
      <c r="X1211" s="76"/>
      <c r="Y1211" s="80" t="s">
        <v>6422</v>
      </c>
      <c r="Z1211" s="76"/>
    </row>
    <row r="1212" spans="1:26" x14ac:dyDescent="0.25">
      <c r="A1212" s="61" t="s">
        <v>1111</v>
      </c>
      <c r="B1212" s="61" t="s">
        <v>2017</v>
      </c>
      <c r="C1212" s="62"/>
      <c r="D1212" s="63"/>
      <c r="E1212" s="64"/>
      <c r="F1212" s="65"/>
      <c r="G1212" s="62"/>
      <c r="H1212" s="66"/>
      <c r="I1212" s="67"/>
      <c r="J1212" s="67"/>
      <c r="K1212" s="34" t="s">
        <v>65</v>
      </c>
      <c r="L1212" s="74">
        <v>1212</v>
      </c>
      <c r="M12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12" s="69"/>
      <c r="O1212" s="76" t="s">
        <v>2239</v>
      </c>
      <c r="P1212" s="76">
        <v>43045.479849537034</v>
      </c>
      <c r="Q1212" s="76" t="s">
        <v>2285</v>
      </c>
      <c r="R1212" s="76"/>
      <c r="S1212" s="76"/>
      <c r="T1212" s="76" t="s">
        <v>3261</v>
      </c>
      <c r="U1212" s="76">
        <v>43045.479849537034</v>
      </c>
      <c r="V1212" s="77" t="s">
        <v>4422</v>
      </c>
      <c r="W1212" s="76"/>
      <c r="X1212" s="76"/>
      <c r="Y1212" s="80" t="s">
        <v>6422</v>
      </c>
      <c r="Z1212" s="76"/>
    </row>
    <row r="1213" spans="1:26" x14ac:dyDescent="0.25">
      <c r="A1213" s="61" t="s">
        <v>1112</v>
      </c>
      <c r="B1213" s="61" t="s">
        <v>1991</v>
      </c>
      <c r="C1213" s="62"/>
      <c r="D1213" s="63"/>
      <c r="E1213" s="64"/>
      <c r="F1213" s="65"/>
      <c r="G1213" s="62"/>
      <c r="H1213" s="66"/>
      <c r="I1213" s="67"/>
      <c r="J1213" s="67"/>
      <c r="K1213" s="34" t="s">
        <v>65</v>
      </c>
      <c r="L1213" s="74">
        <v>1213</v>
      </c>
      <c r="M12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13" s="69"/>
      <c r="O1213" s="76" t="s">
        <v>2239</v>
      </c>
      <c r="P1213" s="76">
        <v>43045.479884259257</v>
      </c>
      <c r="Q1213" s="76" t="s">
        <v>2249</v>
      </c>
      <c r="R1213" s="77" t="s">
        <v>3020</v>
      </c>
      <c r="S1213" s="76" t="s">
        <v>3213</v>
      </c>
      <c r="T1213" s="76" t="s">
        <v>3261</v>
      </c>
      <c r="U1213" s="76">
        <v>43045.479884259257</v>
      </c>
      <c r="V1213" s="77" t="s">
        <v>4423</v>
      </c>
      <c r="W1213" s="76"/>
      <c r="X1213" s="76"/>
      <c r="Y1213" s="80" t="s">
        <v>6423</v>
      </c>
      <c r="Z1213" s="76"/>
    </row>
    <row r="1214" spans="1:26" x14ac:dyDescent="0.25">
      <c r="A1214" s="61" t="s">
        <v>1113</v>
      </c>
      <c r="B1214" s="61" t="s">
        <v>1998</v>
      </c>
      <c r="C1214" s="62"/>
      <c r="D1214" s="63"/>
      <c r="E1214" s="64"/>
      <c r="F1214" s="65"/>
      <c r="G1214" s="62"/>
      <c r="H1214" s="66"/>
      <c r="I1214" s="67"/>
      <c r="J1214" s="67"/>
      <c r="K1214" s="34" t="s">
        <v>65</v>
      </c>
      <c r="L1214" s="74">
        <v>1214</v>
      </c>
      <c r="M12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14" s="69"/>
      <c r="O1214" s="76" t="s">
        <v>2239</v>
      </c>
      <c r="P1214" s="76">
        <v>43045.479988425926</v>
      </c>
      <c r="Q1214" s="76" t="s">
        <v>2261</v>
      </c>
      <c r="R1214" s="76"/>
      <c r="S1214" s="76"/>
      <c r="T1214" s="76"/>
      <c r="U1214" s="76">
        <v>43045.479988425926</v>
      </c>
      <c r="V1214" s="77" t="s">
        <v>4424</v>
      </c>
      <c r="W1214" s="76"/>
      <c r="X1214" s="76"/>
      <c r="Y1214" s="80" t="s">
        <v>6424</v>
      </c>
      <c r="Z1214" s="76"/>
    </row>
    <row r="1215" spans="1:26" x14ac:dyDescent="0.25">
      <c r="A1215" s="61" t="s">
        <v>1114</v>
      </c>
      <c r="B1215" s="61" t="s">
        <v>2026</v>
      </c>
      <c r="C1215" s="62"/>
      <c r="D1215" s="63"/>
      <c r="E1215" s="64"/>
      <c r="F1215" s="65"/>
      <c r="G1215" s="62"/>
      <c r="H1215" s="66"/>
      <c r="I1215" s="67"/>
      <c r="J1215" s="67"/>
      <c r="K1215" s="34" t="s">
        <v>65</v>
      </c>
      <c r="L1215" s="74">
        <v>1215</v>
      </c>
      <c r="M12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15" s="69"/>
      <c r="O1215" s="76" t="s">
        <v>2239</v>
      </c>
      <c r="P1215" s="76">
        <v>43045.478437500002</v>
      </c>
      <c r="Q1215" s="76" t="s">
        <v>2634</v>
      </c>
      <c r="R1215" s="77" t="s">
        <v>3128</v>
      </c>
      <c r="S1215" s="76" t="s">
        <v>3212</v>
      </c>
      <c r="T1215" s="76"/>
      <c r="U1215" s="76">
        <v>43045.478437500002</v>
      </c>
      <c r="V1215" s="77" t="s">
        <v>4425</v>
      </c>
      <c r="W1215" s="76"/>
      <c r="X1215" s="76"/>
      <c r="Y1215" s="80" t="s">
        <v>6425</v>
      </c>
      <c r="Z1215" s="76"/>
    </row>
    <row r="1216" spans="1:26" x14ac:dyDescent="0.25">
      <c r="A1216" s="61" t="s">
        <v>1114</v>
      </c>
      <c r="B1216" s="61" t="s">
        <v>2026</v>
      </c>
      <c r="C1216" s="62"/>
      <c r="D1216" s="63"/>
      <c r="E1216" s="64"/>
      <c r="F1216" s="65"/>
      <c r="G1216" s="62"/>
      <c r="H1216" s="66"/>
      <c r="I1216" s="67"/>
      <c r="J1216" s="67"/>
      <c r="K1216" s="34" t="s">
        <v>65</v>
      </c>
      <c r="L1216" s="74">
        <v>1216</v>
      </c>
      <c r="M12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16" s="69"/>
      <c r="O1216" s="76" t="s">
        <v>2239</v>
      </c>
      <c r="P1216" s="76">
        <v>43045.48</v>
      </c>
      <c r="Q1216" s="76" t="s">
        <v>2635</v>
      </c>
      <c r="R1216" s="77" t="s">
        <v>3129</v>
      </c>
      <c r="S1216" s="76" t="s">
        <v>3212</v>
      </c>
      <c r="T1216" s="76"/>
      <c r="U1216" s="76">
        <v>43045.48</v>
      </c>
      <c r="V1216" s="77" t="s">
        <v>4426</v>
      </c>
      <c r="W1216" s="76"/>
      <c r="X1216" s="76"/>
      <c r="Y1216" s="80" t="s">
        <v>6426</v>
      </c>
      <c r="Z1216" s="76"/>
    </row>
    <row r="1217" spans="1:26" x14ac:dyDescent="0.25">
      <c r="A1217" s="61" t="s">
        <v>1115</v>
      </c>
      <c r="B1217" s="61" t="s">
        <v>2115</v>
      </c>
      <c r="C1217" s="62"/>
      <c r="D1217" s="63"/>
      <c r="E1217" s="64"/>
      <c r="F1217" s="65"/>
      <c r="G1217" s="62"/>
      <c r="H1217" s="66"/>
      <c r="I1217" s="67"/>
      <c r="J1217" s="67"/>
      <c r="K1217" s="34" t="s">
        <v>65</v>
      </c>
      <c r="L1217" s="74">
        <v>1217</v>
      </c>
      <c r="M12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17" s="69"/>
      <c r="O1217" s="76" t="s">
        <v>2239</v>
      </c>
      <c r="P1217" s="76">
        <v>43045.480243055557</v>
      </c>
      <c r="Q1217" s="76" t="s">
        <v>2501</v>
      </c>
      <c r="R1217" s="76"/>
      <c r="S1217" s="76"/>
      <c r="T1217" s="76" t="s">
        <v>3261</v>
      </c>
      <c r="U1217" s="76">
        <v>43045.480243055557</v>
      </c>
      <c r="V1217" s="77" t="s">
        <v>4427</v>
      </c>
      <c r="W1217" s="76"/>
      <c r="X1217" s="76"/>
      <c r="Y1217" s="80" t="s">
        <v>6427</v>
      </c>
      <c r="Z1217" s="76"/>
    </row>
    <row r="1218" spans="1:26" x14ac:dyDescent="0.25">
      <c r="A1218" s="61" t="s">
        <v>1116</v>
      </c>
      <c r="B1218" s="61" t="s">
        <v>1986</v>
      </c>
      <c r="C1218" s="62"/>
      <c r="D1218" s="63"/>
      <c r="E1218" s="64"/>
      <c r="F1218" s="65"/>
      <c r="G1218" s="62"/>
      <c r="H1218" s="66"/>
      <c r="I1218" s="67"/>
      <c r="J1218" s="67"/>
      <c r="K1218" s="34" t="s">
        <v>65</v>
      </c>
      <c r="L1218" s="74">
        <v>1218</v>
      </c>
      <c r="M12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18" s="69"/>
      <c r="O1218" s="76" t="s">
        <v>2239</v>
      </c>
      <c r="P1218" s="76">
        <v>43045.480451388888</v>
      </c>
      <c r="Q1218" s="76" t="s">
        <v>2241</v>
      </c>
      <c r="R1218" s="76"/>
      <c r="S1218" s="76"/>
      <c r="T1218" s="76" t="s">
        <v>3261</v>
      </c>
      <c r="U1218" s="76">
        <v>43045.480451388888</v>
      </c>
      <c r="V1218" s="77" t="s">
        <v>4428</v>
      </c>
      <c r="W1218" s="76"/>
      <c r="X1218" s="76"/>
      <c r="Y1218" s="80" t="s">
        <v>6428</v>
      </c>
      <c r="Z1218" s="76"/>
    </row>
    <row r="1219" spans="1:26" x14ac:dyDescent="0.25">
      <c r="A1219" s="61" t="s">
        <v>1117</v>
      </c>
      <c r="B1219" s="61" t="s">
        <v>1995</v>
      </c>
      <c r="C1219" s="62"/>
      <c r="D1219" s="63"/>
      <c r="E1219" s="64"/>
      <c r="F1219" s="65"/>
      <c r="G1219" s="62"/>
      <c r="H1219" s="66"/>
      <c r="I1219" s="67"/>
      <c r="J1219" s="67"/>
      <c r="K1219" s="34" t="s">
        <v>65</v>
      </c>
      <c r="L1219" s="74">
        <v>1219</v>
      </c>
      <c r="M12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19" s="69"/>
      <c r="O1219" s="76" t="s">
        <v>2239</v>
      </c>
      <c r="P1219" s="76">
        <v>43045.480509259258</v>
      </c>
      <c r="Q1219" s="76" t="s">
        <v>2259</v>
      </c>
      <c r="R1219" s="76"/>
      <c r="S1219" s="76"/>
      <c r="T1219" s="76"/>
      <c r="U1219" s="76">
        <v>43045.480509259258</v>
      </c>
      <c r="V1219" s="77" t="s">
        <v>4429</v>
      </c>
      <c r="W1219" s="76"/>
      <c r="X1219" s="76"/>
      <c r="Y1219" s="80" t="s">
        <v>6429</v>
      </c>
      <c r="Z1219" s="76"/>
    </row>
    <row r="1220" spans="1:26" x14ac:dyDescent="0.25">
      <c r="A1220" s="61" t="s">
        <v>1117</v>
      </c>
      <c r="B1220" s="61" t="s">
        <v>1996</v>
      </c>
      <c r="C1220" s="62"/>
      <c r="D1220" s="63"/>
      <c r="E1220" s="64"/>
      <c r="F1220" s="65"/>
      <c r="G1220" s="62"/>
      <c r="H1220" s="66"/>
      <c r="I1220" s="67"/>
      <c r="J1220" s="67"/>
      <c r="K1220" s="34" t="s">
        <v>65</v>
      </c>
      <c r="L1220" s="74">
        <v>1220</v>
      </c>
      <c r="M12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20" s="69"/>
      <c r="O1220" s="76" t="s">
        <v>2239</v>
      </c>
      <c r="P1220" s="76">
        <v>43045.480509259258</v>
      </c>
      <c r="Q1220" s="76" t="s">
        <v>2259</v>
      </c>
      <c r="R1220" s="76"/>
      <c r="S1220" s="76"/>
      <c r="T1220" s="76"/>
      <c r="U1220" s="76">
        <v>43045.480509259258</v>
      </c>
      <c r="V1220" s="77" t="s">
        <v>4429</v>
      </c>
      <c r="W1220" s="76"/>
      <c r="X1220" s="76"/>
      <c r="Y1220" s="80" t="s">
        <v>6429</v>
      </c>
      <c r="Z1220" s="76"/>
    </row>
    <row r="1221" spans="1:26" x14ac:dyDescent="0.25">
      <c r="A1221" s="61" t="s">
        <v>1118</v>
      </c>
      <c r="B1221" s="61" t="s">
        <v>1118</v>
      </c>
      <c r="C1221" s="62"/>
      <c r="D1221" s="63"/>
      <c r="E1221" s="64"/>
      <c r="F1221" s="65"/>
      <c r="G1221" s="62"/>
      <c r="H1221" s="66"/>
      <c r="I1221" s="67"/>
      <c r="J1221" s="67"/>
      <c r="K1221" s="34" t="s">
        <v>65</v>
      </c>
      <c r="L1221" s="74">
        <v>1221</v>
      </c>
      <c r="M12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21" s="69"/>
      <c r="O1221" s="76" t="s">
        <v>177</v>
      </c>
      <c r="P1221" s="76">
        <v>43045.480567129627</v>
      </c>
      <c r="Q1221" s="76" t="s">
        <v>2636</v>
      </c>
      <c r="R1221" s="77" t="s">
        <v>3130</v>
      </c>
      <c r="S1221" s="76" t="s">
        <v>3241</v>
      </c>
      <c r="T1221" s="76" t="s">
        <v>3261</v>
      </c>
      <c r="U1221" s="76">
        <v>43045.480567129627</v>
      </c>
      <c r="V1221" s="77" t="s">
        <v>4430</v>
      </c>
      <c r="W1221" s="76"/>
      <c r="X1221" s="76"/>
      <c r="Y1221" s="80" t="s">
        <v>6430</v>
      </c>
      <c r="Z1221" s="76"/>
    </row>
    <row r="1222" spans="1:26" x14ac:dyDescent="0.25">
      <c r="A1222" s="61" t="s">
        <v>1119</v>
      </c>
      <c r="B1222" s="61" t="s">
        <v>2023</v>
      </c>
      <c r="C1222" s="62"/>
      <c r="D1222" s="63"/>
      <c r="E1222" s="64"/>
      <c r="F1222" s="65"/>
      <c r="G1222" s="62"/>
      <c r="H1222" s="66"/>
      <c r="I1222" s="67"/>
      <c r="J1222" s="67"/>
      <c r="K1222" s="34" t="s">
        <v>65</v>
      </c>
      <c r="L1222" s="74">
        <v>1222</v>
      </c>
      <c r="M12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22" s="69"/>
      <c r="O1222" s="76" t="s">
        <v>2239</v>
      </c>
      <c r="P1222" s="76">
        <v>43045.480578703704</v>
      </c>
      <c r="Q1222" s="76" t="s">
        <v>2298</v>
      </c>
      <c r="R1222" s="76"/>
      <c r="S1222" s="76"/>
      <c r="T1222" s="76" t="s">
        <v>3261</v>
      </c>
      <c r="U1222" s="76">
        <v>43045.480578703704</v>
      </c>
      <c r="V1222" s="77" t="s">
        <v>4431</v>
      </c>
      <c r="W1222" s="76"/>
      <c r="X1222" s="76"/>
      <c r="Y1222" s="80" t="s">
        <v>6431</v>
      </c>
      <c r="Z1222" s="76"/>
    </row>
    <row r="1223" spans="1:26" x14ac:dyDescent="0.25">
      <c r="A1223" s="61" t="s">
        <v>1120</v>
      </c>
      <c r="B1223" s="61" t="s">
        <v>1987</v>
      </c>
      <c r="C1223" s="62"/>
      <c r="D1223" s="63"/>
      <c r="E1223" s="64"/>
      <c r="F1223" s="65"/>
      <c r="G1223" s="62"/>
      <c r="H1223" s="66"/>
      <c r="I1223" s="67"/>
      <c r="J1223" s="67"/>
      <c r="K1223" s="34" t="s">
        <v>65</v>
      </c>
      <c r="L1223" s="74">
        <v>1223</v>
      </c>
      <c r="M12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23" s="69"/>
      <c r="O1223" s="76" t="s">
        <v>2239</v>
      </c>
      <c r="P1223" s="76">
        <v>43045.480578703704</v>
      </c>
      <c r="Q1223" s="76" t="s">
        <v>2258</v>
      </c>
      <c r="R1223" s="76"/>
      <c r="S1223" s="76"/>
      <c r="T1223" s="76" t="s">
        <v>3261</v>
      </c>
      <c r="U1223" s="76">
        <v>43045.480578703704</v>
      </c>
      <c r="V1223" s="77" t="s">
        <v>4432</v>
      </c>
      <c r="W1223" s="76"/>
      <c r="X1223" s="76"/>
      <c r="Y1223" s="80" t="s">
        <v>6432</v>
      </c>
      <c r="Z1223" s="76"/>
    </row>
    <row r="1224" spans="1:26" x14ac:dyDescent="0.25">
      <c r="A1224" s="61" t="s">
        <v>1121</v>
      </c>
      <c r="B1224" s="61" t="s">
        <v>1121</v>
      </c>
      <c r="C1224" s="62"/>
      <c r="D1224" s="63"/>
      <c r="E1224" s="64"/>
      <c r="F1224" s="65"/>
      <c r="G1224" s="62"/>
      <c r="H1224" s="66"/>
      <c r="I1224" s="67"/>
      <c r="J1224" s="67"/>
      <c r="K1224" s="34" t="s">
        <v>65</v>
      </c>
      <c r="L1224" s="74">
        <v>1224</v>
      </c>
      <c r="M12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24" s="69"/>
      <c r="O1224" s="76" t="s">
        <v>177</v>
      </c>
      <c r="P1224" s="76">
        <v>43045.480787037035</v>
      </c>
      <c r="Q1224" s="76" t="s">
        <v>2637</v>
      </c>
      <c r="R1224" s="77" t="s">
        <v>3131</v>
      </c>
      <c r="S1224" s="76" t="s">
        <v>3242</v>
      </c>
      <c r="T1224" s="76" t="s">
        <v>3286</v>
      </c>
      <c r="U1224" s="76">
        <v>43045.480787037035</v>
      </c>
      <c r="V1224" s="77" t="s">
        <v>4433</v>
      </c>
      <c r="W1224" s="76"/>
      <c r="X1224" s="76"/>
      <c r="Y1224" s="80" t="s">
        <v>6433</v>
      </c>
      <c r="Z1224" s="76"/>
    </row>
    <row r="1225" spans="1:26" x14ac:dyDescent="0.25">
      <c r="A1225" s="61" t="s">
        <v>1122</v>
      </c>
      <c r="B1225" s="61" t="s">
        <v>1992</v>
      </c>
      <c r="C1225" s="62"/>
      <c r="D1225" s="63"/>
      <c r="E1225" s="64"/>
      <c r="F1225" s="65"/>
      <c r="G1225" s="62"/>
      <c r="H1225" s="66"/>
      <c r="I1225" s="67"/>
      <c r="J1225" s="67"/>
      <c r="K1225" s="34" t="s">
        <v>65</v>
      </c>
      <c r="L1225" s="74">
        <v>1225</v>
      </c>
      <c r="M12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25" s="69"/>
      <c r="O1225" s="76" t="s">
        <v>2239</v>
      </c>
      <c r="P1225" s="76">
        <v>43045.480787037035</v>
      </c>
      <c r="Q1225" s="76" t="s">
        <v>2638</v>
      </c>
      <c r="R1225" s="77" t="s">
        <v>3132</v>
      </c>
      <c r="S1225" s="76" t="s">
        <v>3215</v>
      </c>
      <c r="T1225" s="76" t="s">
        <v>3267</v>
      </c>
      <c r="U1225" s="76">
        <v>43045.480787037035</v>
      </c>
      <c r="V1225" s="77" t="s">
        <v>4434</v>
      </c>
      <c r="W1225" s="76"/>
      <c r="X1225" s="76"/>
      <c r="Y1225" s="80" t="s">
        <v>6434</v>
      </c>
      <c r="Z1225" s="76"/>
    </row>
    <row r="1226" spans="1:26" x14ac:dyDescent="0.25">
      <c r="A1226" s="61" t="s">
        <v>1122</v>
      </c>
      <c r="B1226" s="61" t="s">
        <v>1985</v>
      </c>
      <c r="C1226" s="62"/>
      <c r="D1226" s="63"/>
      <c r="E1226" s="64"/>
      <c r="F1226" s="65"/>
      <c r="G1226" s="62"/>
      <c r="H1226" s="66"/>
      <c r="I1226" s="67"/>
      <c r="J1226" s="67"/>
      <c r="K1226" s="34" t="s">
        <v>65</v>
      </c>
      <c r="L1226" s="74">
        <v>1226</v>
      </c>
      <c r="M12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26" s="69"/>
      <c r="O1226" s="76" t="s">
        <v>2239</v>
      </c>
      <c r="P1226" s="76">
        <v>43045.480787037035</v>
      </c>
      <c r="Q1226" s="76" t="s">
        <v>2638</v>
      </c>
      <c r="R1226" s="77" t="s">
        <v>3132</v>
      </c>
      <c r="S1226" s="76" t="s">
        <v>3215</v>
      </c>
      <c r="T1226" s="76" t="s">
        <v>3267</v>
      </c>
      <c r="U1226" s="76">
        <v>43045.480787037035</v>
      </c>
      <c r="V1226" s="77" t="s">
        <v>4434</v>
      </c>
      <c r="W1226" s="76"/>
      <c r="X1226" s="76"/>
      <c r="Y1226" s="80" t="s">
        <v>6434</v>
      </c>
      <c r="Z1226" s="76"/>
    </row>
    <row r="1227" spans="1:26" x14ac:dyDescent="0.25">
      <c r="A1227" s="61" t="s">
        <v>1123</v>
      </c>
      <c r="B1227" s="61" t="s">
        <v>1123</v>
      </c>
      <c r="C1227" s="62"/>
      <c r="D1227" s="63"/>
      <c r="E1227" s="64"/>
      <c r="F1227" s="65"/>
      <c r="G1227" s="62"/>
      <c r="H1227" s="66"/>
      <c r="I1227" s="67"/>
      <c r="J1227" s="67"/>
      <c r="K1227" s="34" t="s">
        <v>65</v>
      </c>
      <c r="L1227" s="74">
        <v>1227</v>
      </c>
      <c r="M12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27" s="69"/>
      <c r="O1227" s="76" t="s">
        <v>177</v>
      </c>
      <c r="P1227" s="76">
        <v>43045.446805555555</v>
      </c>
      <c r="Q1227" s="76" t="s">
        <v>2639</v>
      </c>
      <c r="R1227" s="76"/>
      <c r="S1227" s="76"/>
      <c r="T1227" s="76"/>
      <c r="U1227" s="76">
        <v>43045.446805555555</v>
      </c>
      <c r="V1227" s="77" t="s">
        <v>4435</v>
      </c>
      <c r="W1227" s="76"/>
      <c r="X1227" s="76"/>
      <c r="Y1227" s="80" t="s">
        <v>6435</v>
      </c>
      <c r="Z1227" s="76"/>
    </row>
    <row r="1228" spans="1:26" x14ac:dyDescent="0.25">
      <c r="A1228" s="61" t="s">
        <v>1123</v>
      </c>
      <c r="B1228" s="61" t="s">
        <v>1123</v>
      </c>
      <c r="C1228" s="62"/>
      <c r="D1228" s="63"/>
      <c r="E1228" s="64"/>
      <c r="F1228" s="65"/>
      <c r="G1228" s="62"/>
      <c r="H1228" s="66"/>
      <c r="I1228" s="67"/>
      <c r="J1228" s="67"/>
      <c r="K1228" s="34" t="s">
        <v>65</v>
      </c>
      <c r="L1228" s="74">
        <v>1228</v>
      </c>
      <c r="M12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28" s="69"/>
      <c r="O1228" s="76" t="s">
        <v>177</v>
      </c>
      <c r="P1228" s="76">
        <v>43045.480810185189</v>
      </c>
      <c r="Q1228" s="76" t="s">
        <v>2640</v>
      </c>
      <c r="R1228" s="76"/>
      <c r="S1228" s="76"/>
      <c r="T1228" s="76"/>
      <c r="U1228" s="76">
        <v>43045.480810185189</v>
      </c>
      <c r="V1228" s="77" t="s">
        <v>4436</v>
      </c>
      <c r="W1228" s="76"/>
      <c r="X1228" s="76"/>
      <c r="Y1228" s="80" t="s">
        <v>6436</v>
      </c>
      <c r="Z1228" s="76"/>
    </row>
    <row r="1229" spans="1:26" x14ac:dyDescent="0.25">
      <c r="A1229" s="61" t="s">
        <v>1124</v>
      </c>
      <c r="B1229" s="61" t="s">
        <v>2019</v>
      </c>
      <c r="C1229" s="62"/>
      <c r="D1229" s="63"/>
      <c r="E1229" s="64"/>
      <c r="F1229" s="65"/>
      <c r="G1229" s="62"/>
      <c r="H1229" s="66"/>
      <c r="I1229" s="67"/>
      <c r="J1229" s="67"/>
      <c r="K1229" s="34" t="s">
        <v>65</v>
      </c>
      <c r="L1229" s="74">
        <v>1229</v>
      </c>
      <c r="M12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29" s="69"/>
      <c r="O1229" s="76" t="s">
        <v>2239</v>
      </c>
      <c r="P1229" s="76">
        <v>43045.480868055558</v>
      </c>
      <c r="Q1229" s="76" t="s">
        <v>2289</v>
      </c>
      <c r="R1229" s="77" t="s">
        <v>3033</v>
      </c>
      <c r="S1229" s="76" t="s">
        <v>3219</v>
      </c>
      <c r="T1229" s="76" t="s">
        <v>3276</v>
      </c>
      <c r="U1229" s="76">
        <v>43045.480868055558</v>
      </c>
      <c r="V1229" s="77" t="s">
        <v>4437</v>
      </c>
      <c r="W1229" s="76"/>
      <c r="X1229" s="76"/>
      <c r="Y1229" s="80" t="s">
        <v>6437</v>
      </c>
      <c r="Z1229" s="76"/>
    </row>
    <row r="1230" spans="1:26" x14ac:dyDescent="0.25">
      <c r="A1230" s="61" t="s">
        <v>1125</v>
      </c>
      <c r="B1230" s="61" t="s">
        <v>1991</v>
      </c>
      <c r="C1230" s="62"/>
      <c r="D1230" s="63"/>
      <c r="E1230" s="64"/>
      <c r="F1230" s="65"/>
      <c r="G1230" s="62"/>
      <c r="H1230" s="66"/>
      <c r="I1230" s="67"/>
      <c r="J1230" s="67"/>
      <c r="K1230" s="34" t="s">
        <v>65</v>
      </c>
      <c r="L1230" s="74">
        <v>1230</v>
      </c>
      <c r="M12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30" s="69"/>
      <c r="O1230" s="76" t="s">
        <v>2239</v>
      </c>
      <c r="P1230" s="76">
        <v>43045.48101851852</v>
      </c>
      <c r="Q1230" s="76" t="s">
        <v>2249</v>
      </c>
      <c r="R1230" s="77" t="s">
        <v>3020</v>
      </c>
      <c r="S1230" s="76" t="s">
        <v>3213</v>
      </c>
      <c r="T1230" s="76" t="s">
        <v>3261</v>
      </c>
      <c r="U1230" s="76">
        <v>43045.48101851852</v>
      </c>
      <c r="V1230" s="77" t="s">
        <v>4438</v>
      </c>
      <c r="W1230" s="76"/>
      <c r="X1230" s="76"/>
      <c r="Y1230" s="80" t="s">
        <v>6438</v>
      </c>
      <c r="Z1230" s="76"/>
    </row>
    <row r="1231" spans="1:26" x14ac:dyDescent="0.25">
      <c r="A1231" s="61" t="s">
        <v>1126</v>
      </c>
      <c r="B1231" s="61" t="s">
        <v>1986</v>
      </c>
      <c r="C1231" s="62"/>
      <c r="D1231" s="63"/>
      <c r="E1231" s="64"/>
      <c r="F1231" s="65"/>
      <c r="G1231" s="62"/>
      <c r="H1231" s="66"/>
      <c r="I1231" s="67"/>
      <c r="J1231" s="67"/>
      <c r="K1231" s="34" t="s">
        <v>65</v>
      </c>
      <c r="L1231" s="74">
        <v>1231</v>
      </c>
      <c r="M12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31" s="69"/>
      <c r="O1231" s="76" t="s">
        <v>2239</v>
      </c>
      <c r="P1231" s="76">
        <v>43045.481111111112</v>
      </c>
      <c r="Q1231" s="76" t="s">
        <v>2241</v>
      </c>
      <c r="R1231" s="76"/>
      <c r="S1231" s="76"/>
      <c r="T1231" s="76" t="s">
        <v>3261</v>
      </c>
      <c r="U1231" s="76">
        <v>43045.481111111112</v>
      </c>
      <c r="V1231" s="77" t="s">
        <v>4439</v>
      </c>
      <c r="W1231" s="76"/>
      <c r="X1231" s="76"/>
      <c r="Y1231" s="80" t="s">
        <v>6439</v>
      </c>
      <c r="Z1231" s="76"/>
    </row>
    <row r="1232" spans="1:26" x14ac:dyDescent="0.25">
      <c r="A1232" s="61" t="s">
        <v>1127</v>
      </c>
      <c r="B1232" s="61" t="s">
        <v>1127</v>
      </c>
      <c r="C1232" s="62"/>
      <c r="D1232" s="63"/>
      <c r="E1232" s="64"/>
      <c r="F1232" s="65"/>
      <c r="G1232" s="62"/>
      <c r="H1232" s="66"/>
      <c r="I1232" s="67"/>
      <c r="J1232" s="67"/>
      <c r="K1232" s="34" t="s">
        <v>65</v>
      </c>
      <c r="L1232" s="74">
        <v>1232</v>
      </c>
      <c r="M12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32" s="69"/>
      <c r="O1232" s="76" t="s">
        <v>177</v>
      </c>
      <c r="P1232" s="76">
        <v>43045.481203703705</v>
      </c>
      <c r="Q1232" s="76" t="s">
        <v>2641</v>
      </c>
      <c r="R1232" s="76"/>
      <c r="S1232" s="76"/>
      <c r="T1232" s="76" t="s">
        <v>3261</v>
      </c>
      <c r="U1232" s="76">
        <v>43045.481203703705</v>
      </c>
      <c r="V1232" s="77" t="s">
        <v>4440</v>
      </c>
      <c r="W1232" s="76"/>
      <c r="X1232" s="76"/>
      <c r="Y1232" s="80" t="s">
        <v>6440</v>
      </c>
      <c r="Z1232" s="76"/>
    </row>
    <row r="1233" spans="1:26" x14ac:dyDescent="0.25">
      <c r="A1233" s="61" t="s">
        <v>1128</v>
      </c>
      <c r="B1233" s="61" t="s">
        <v>1128</v>
      </c>
      <c r="C1233" s="62"/>
      <c r="D1233" s="63"/>
      <c r="E1233" s="64"/>
      <c r="F1233" s="65"/>
      <c r="G1233" s="62"/>
      <c r="H1233" s="66"/>
      <c r="I1233" s="67"/>
      <c r="J1233" s="67"/>
      <c r="K1233" s="34" t="s">
        <v>65</v>
      </c>
      <c r="L1233" s="74">
        <v>1233</v>
      </c>
      <c r="M12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33" s="69"/>
      <c r="O1233" s="76" t="s">
        <v>177</v>
      </c>
      <c r="P1233" s="76">
        <v>43045.481203703705</v>
      </c>
      <c r="Q1233" s="76" t="s">
        <v>2642</v>
      </c>
      <c r="R1233" s="76"/>
      <c r="S1233" s="76"/>
      <c r="T1233" s="76"/>
      <c r="U1233" s="76">
        <v>43045.481203703705</v>
      </c>
      <c r="V1233" s="77" t="s">
        <v>4441</v>
      </c>
      <c r="W1233" s="76"/>
      <c r="X1233" s="76"/>
      <c r="Y1233" s="80" t="s">
        <v>6441</v>
      </c>
      <c r="Z1233" s="76"/>
    </row>
    <row r="1234" spans="1:26" x14ac:dyDescent="0.25">
      <c r="A1234" s="61" t="s">
        <v>1129</v>
      </c>
      <c r="B1234" s="61" t="s">
        <v>2012</v>
      </c>
      <c r="C1234" s="62"/>
      <c r="D1234" s="63"/>
      <c r="E1234" s="64"/>
      <c r="F1234" s="65"/>
      <c r="G1234" s="62"/>
      <c r="H1234" s="66"/>
      <c r="I1234" s="67"/>
      <c r="J1234" s="67"/>
      <c r="K1234" s="34" t="s">
        <v>65</v>
      </c>
      <c r="L1234" s="74">
        <v>1234</v>
      </c>
      <c r="M12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34" s="69"/>
      <c r="O1234" s="76" t="s">
        <v>2239</v>
      </c>
      <c r="P1234" s="76">
        <v>43045.481226851851</v>
      </c>
      <c r="Q1234" s="76" t="s">
        <v>2282</v>
      </c>
      <c r="R1234" s="76"/>
      <c r="S1234" s="76"/>
      <c r="T1234" s="76"/>
      <c r="U1234" s="76">
        <v>43045.481226851851</v>
      </c>
      <c r="V1234" s="77" t="s">
        <v>4442</v>
      </c>
      <c r="W1234" s="76"/>
      <c r="X1234" s="76"/>
      <c r="Y1234" s="80" t="s">
        <v>6442</v>
      </c>
      <c r="Z1234" s="76"/>
    </row>
    <row r="1235" spans="1:26" x14ac:dyDescent="0.25">
      <c r="A1235" s="61" t="s">
        <v>1130</v>
      </c>
      <c r="B1235" s="61" t="s">
        <v>1988</v>
      </c>
      <c r="C1235" s="62"/>
      <c r="D1235" s="63"/>
      <c r="E1235" s="64"/>
      <c r="F1235" s="65"/>
      <c r="G1235" s="62"/>
      <c r="H1235" s="66"/>
      <c r="I1235" s="67"/>
      <c r="J1235" s="67"/>
      <c r="K1235" s="34" t="s">
        <v>65</v>
      </c>
      <c r="L1235" s="74">
        <v>1235</v>
      </c>
      <c r="M12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35" s="69"/>
      <c r="O1235" s="76" t="s">
        <v>2239</v>
      </c>
      <c r="P1235" s="76">
        <v>43045.481273148151</v>
      </c>
      <c r="Q1235" s="76" t="s">
        <v>2244</v>
      </c>
      <c r="R1235" s="77" t="s">
        <v>3019</v>
      </c>
      <c r="S1235" s="76" t="s">
        <v>3212</v>
      </c>
      <c r="T1235" s="76" t="s">
        <v>3261</v>
      </c>
      <c r="U1235" s="76">
        <v>43045.481273148151</v>
      </c>
      <c r="V1235" s="77" t="s">
        <v>4443</v>
      </c>
      <c r="W1235" s="76"/>
      <c r="X1235" s="76"/>
      <c r="Y1235" s="80" t="s">
        <v>6443</v>
      </c>
      <c r="Z1235" s="76"/>
    </row>
    <row r="1236" spans="1:26" x14ac:dyDescent="0.25">
      <c r="A1236" s="61" t="s">
        <v>1131</v>
      </c>
      <c r="B1236" s="61" t="s">
        <v>2006</v>
      </c>
      <c r="C1236" s="62"/>
      <c r="D1236" s="63"/>
      <c r="E1236" s="64"/>
      <c r="F1236" s="65"/>
      <c r="G1236" s="62"/>
      <c r="H1236" s="66"/>
      <c r="I1236" s="67"/>
      <c r="J1236" s="67"/>
      <c r="K1236" s="34" t="s">
        <v>65</v>
      </c>
      <c r="L1236" s="74">
        <v>1236</v>
      </c>
      <c r="M12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36" s="69"/>
      <c r="O1236" s="76" t="s">
        <v>2239</v>
      </c>
      <c r="P1236" s="76">
        <v>43045.481342592589</v>
      </c>
      <c r="Q1236" s="76" t="s">
        <v>2273</v>
      </c>
      <c r="R1236" s="76"/>
      <c r="S1236" s="76"/>
      <c r="T1236" s="76" t="s">
        <v>3272</v>
      </c>
      <c r="U1236" s="76">
        <v>43045.481342592589</v>
      </c>
      <c r="V1236" s="77" t="s">
        <v>4444</v>
      </c>
      <c r="W1236" s="76"/>
      <c r="X1236" s="76"/>
      <c r="Y1236" s="80" t="s">
        <v>6444</v>
      </c>
      <c r="Z1236" s="76"/>
    </row>
    <row r="1237" spans="1:26" x14ac:dyDescent="0.25">
      <c r="A1237" s="61" t="s">
        <v>1132</v>
      </c>
      <c r="B1237" s="61" t="s">
        <v>2012</v>
      </c>
      <c r="C1237" s="62"/>
      <c r="D1237" s="63"/>
      <c r="E1237" s="64"/>
      <c r="F1237" s="65"/>
      <c r="G1237" s="62"/>
      <c r="H1237" s="66"/>
      <c r="I1237" s="67"/>
      <c r="J1237" s="67"/>
      <c r="K1237" s="34" t="s">
        <v>65</v>
      </c>
      <c r="L1237" s="74">
        <v>1237</v>
      </c>
      <c r="M12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37" s="69"/>
      <c r="O1237" s="76" t="s">
        <v>2239</v>
      </c>
      <c r="P1237" s="76">
        <v>43045.481354166666</v>
      </c>
      <c r="Q1237" s="76" t="s">
        <v>2282</v>
      </c>
      <c r="R1237" s="76"/>
      <c r="S1237" s="76"/>
      <c r="T1237" s="76"/>
      <c r="U1237" s="76">
        <v>43045.481354166666</v>
      </c>
      <c r="V1237" s="77" t="s">
        <v>4445</v>
      </c>
      <c r="W1237" s="76"/>
      <c r="X1237" s="76"/>
      <c r="Y1237" s="80" t="s">
        <v>6445</v>
      </c>
      <c r="Z1237" s="76"/>
    </row>
    <row r="1238" spans="1:26" x14ac:dyDescent="0.25">
      <c r="A1238" s="61" t="s">
        <v>1133</v>
      </c>
      <c r="B1238" s="61" t="s">
        <v>2006</v>
      </c>
      <c r="C1238" s="62"/>
      <c r="D1238" s="63"/>
      <c r="E1238" s="64"/>
      <c r="F1238" s="65"/>
      <c r="G1238" s="62"/>
      <c r="H1238" s="66"/>
      <c r="I1238" s="67"/>
      <c r="J1238" s="67"/>
      <c r="K1238" s="34" t="s">
        <v>65</v>
      </c>
      <c r="L1238" s="74">
        <v>1238</v>
      </c>
      <c r="M12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38" s="69"/>
      <c r="O1238" s="76" t="s">
        <v>2239</v>
      </c>
      <c r="P1238" s="76">
        <v>43045.481354166666</v>
      </c>
      <c r="Q1238" s="76" t="s">
        <v>2273</v>
      </c>
      <c r="R1238" s="76"/>
      <c r="S1238" s="76"/>
      <c r="T1238" s="76" t="s">
        <v>3272</v>
      </c>
      <c r="U1238" s="76">
        <v>43045.481354166666</v>
      </c>
      <c r="V1238" s="77" t="s">
        <v>4446</v>
      </c>
      <c r="W1238" s="76"/>
      <c r="X1238" s="76"/>
      <c r="Y1238" s="80" t="s">
        <v>6446</v>
      </c>
      <c r="Z1238" s="76"/>
    </row>
    <row r="1239" spans="1:26" x14ac:dyDescent="0.25">
      <c r="A1239" s="61" t="s">
        <v>1134</v>
      </c>
      <c r="B1239" s="61" t="s">
        <v>2047</v>
      </c>
      <c r="C1239" s="62"/>
      <c r="D1239" s="63"/>
      <c r="E1239" s="64"/>
      <c r="F1239" s="65"/>
      <c r="G1239" s="62"/>
      <c r="H1239" s="66"/>
      <c r="I1239" s="67"/>
      <c r="J1239" s="67"/>
      <c r="K1239" s="34" t="s">
        <v>65</v>
      </c>
      <c r="L1239" s="74">
        <v>1239</v>
      </c>
      <c r="M12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39" s="69"/>
      <c r="O1239" s="76" t="s">
        <v>2239</v>
      </c>
      <c r="P1239" s="76">
        <v>43045.481481481482</v>
      </c>
      <c r="Q1239" s="76" t="s">
        <v>2643</v>
      </c>
      <c r="R1239" s="76"/>
      <c r="S1239" s="76"/>
      <c r="T1239" s="76" t="s">
        <v>3353</v>
      </c>
      <c r="U1239" s="76">
        <v>43045.481481481482</v>
      </c>
      <c r="V1239" s="77" t="s">
        <v>4447</v>
      </c>
      <c r="W1239" s="76"/>
      <c r="X1239" s="76"/>
      <c r="Y1239" s="80" t="s">
        <v>6447</v>
      </c>
      <c r="Z1239" s="76"/>
    </row>
    <row r="1240" spans="1:26" x14ac:dyDescent="0.25">
      <c r="A1240" s="61" t="s">
        <v>1135</v>
      </c>
      <c r="B1240" s="61" t="s">
        <v>2003</v>
      </c>
      <c r="C1240" s="62"/>
      <c r="D1240" s="63"/>
      <c r="E1240" s="64"/>
      <c r="F1240" s="65"/>
      <c r="G1240" s="62"/>
      <c r="H1240" s="66"/>
      <c r="I1240" s="67"/>
      <c r="J1240" s="67"/>
      <c r="K1240" s="34" t="s">
        <v>65</v>
      </c>
      <c r="L1240" s="74">
        <v>1240</v>
      </c>
      <c r="M12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40" s="69"/>
      <c r="O1240" s="76" t="s">
        <v>2239</v>
      </c>
      <c r="P1240" s="76">
        <v>43045.48165509259</v>
      </c>
      <c r="Q1240" s="76" t="s">
        <v>2269</v>
      </c>
      <c r="R1240" s="76"/>
      <c r="S1240" s="76"/>
      <c r="T1240" s="76" t="s">
        <v>3261</v>
      </c>
      <c r="U1240" s="76">
        <v>43045.48165509259</v>
      </c>
      <c r="V1240" s="77" t="s">
        <v>4448</v>
      </c>
      <c r="W1240" s="76"/>
      <c r="X1240" s="76"/>
      <c r="Y1240" s="80" t="s">
        <v>6448</v>
      </c>
      <c r="Z1240" s="76"/>
    </row>
    <row r="1241" spans="1:26" x14ac:dyDescent="0.25">
      <c r="A1241" s="61" t="s">
        <v>1136</v>
      </c>
      <c r="B1241" s="61" t="s">
        <v>2019</v>
      </c>
      <c r="C1241" s="62"/>
      <c r="D1241" s="63"/>
      <c r="E1241" s="64"/>
      <c r="F1241" s="65"/>
      <c r="G1241" s="62"/>
      <c r="H1241" s="66"/>
      <c r="I1241" s="67"/>
      <c r="J1241" s="67"/>
      <c r="K1241" s="34" t="s">
        <v>65</v>
      </c>
      <c r="L1241" s="74">
        <v>1241</v>
      </c>
      <c r="M12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41" s="69"/>
      <c r="O1241" s="76" t="s">
        <v>2239</v>
      </c>
      <c r="P1241" s="76">
        <v>43045.481666666667</v>
      </c>
      <c r="Q1241" s="76" t="s">
        <v>2289</v>
      </c>
      <c r="R1241" s="77" t="s">
        <v>3033</v>
      </c>
      <c r="S1241" s="76" t="s">
        <v>3219</v>
      </c>
      <c r="T1241" s="76" t="s">
        <v>3276</v>
      </c>
      <c r="U1241" s="76">
        <v>43045.481666666667</v>
      </c>
      <c r="V1241" s="77" t="s">
        <v>4449</v>
      </c>
      <c r="W1241" s="76"/>
      <c r="X1241" s="76"/>
      <c r="Y1241" s="80" t="s">
        <v>6449</v>
      </c>
      <c r="Z1241" s="76"/>
    </row>
    <row r="1242" spans="1:26" x14ac:dyDescent="0.25">
      <c r="A1242" s="61" t="s">
        <v>1137</v>
      </c>
      <c r="B1242" s="61" t="s">
        <v>1993</v>
      </c>
      <c r="C1242" s="62"/>
      <c r="D1242" s="63"/>
      <c r="E1242" s="64"/>
      <c r="F1242" s="65"/>
      <c r="G1242" s="62"/>
      <c r="H1242" s="66"/>
      <c r="I1242" s="67"/>
      <c r="J1242" s="67"/>
      <c r="K1242" s="34" t="s">
        <v>65</v>
      </c>
      <c r="L1242" s="74">
        <v>1242</v>
      </c>
      <c r="M12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42" s="69"/>
      <c r="O1242" s="76" t="s">
        <v>2239</v>
      </c>
      <c r="P1242" s="76">
        <v>43045.481724537036</v>
      </c>
      <c r="Q1242" s="76" t="s">
        <v>2256</v>
      </c>
      <c r="R1242" s="76"/>
      <c r="S1242" s="76"/>
      <c r="T1242" s="76" t="s">
        <v>3268</v>
      </c>
      <c r="U1242" s="76">
        <v>43045.481724537036</v>
      </c>
      <c r="V1242" s="77" t="s">
        <v>4450</v>
      </c>
      <c r="W1242" s="76"/>
      <c r="X1242" s="76"/>
      <c r="Y1242" s="80" t="s">
        <v>6450</v>
      </c>
      <c r="Z1242" s="76"/>
    </row>
    <row r="1243" spans="1:26" x14ac:dyDescent="0.25">
      <c r="A1243" s="61" t="s">
        <v>1138</v>
      </c>
      <c r="B1243" s="61" t="s">
        <v>2156</v>
      </c>
      <c r="C1243" s="62"/>
      <c r="D1243" s="63"/>
      <c r="E1243" s="64"/>
      <c r="F1243" s="65"/>
      <c r="G1243" s="62"/>
      <c r="H1243" s="66"/>
      <c r="I1243" s="67"/>
      <c r="J1243" s="67"/>
      <c r="K1243" s="34" t="s">
        <v>65</v>
      </c>
      <c r="L1243" s="74">
        <v>1243</v>
      </c>
      <c r="M12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43" s="69"/>
      <c r="O1243" s="76" t="s">
        <v>2239</v>
      </c>
      <c r="P1243" s="76">
        <v>43045.481979166667</v>
      </c>
      <c r="Q1243" s="76" t="s">
        <v>2644</v>
      </c>
      <c r="R1243" s="76"/>
      <c r="S1243" s="76"/>
      <c r="T1243" s="76" t="s">
        <v>3261</v>
      </c>
      <c r="U1243" s="76">
        <v>43045.481979166667</v>
      </c>
      <c r="V1243" s="77" t="s">
        <v>4451</v>
      </c>
      <c r="W1243" s="76"/>
      <c r="X1243" s="76"/>
      <c r="Y1243" s="80" t="s">
        <v>6451</v>
      </c>
      <c r="Z1243" s="76"/>
    </row>
    <row r="1244" spans="1:26" x14ac:dyDescent="0.25">
      <c r="A1244" s="61" t="s">
        <v>1138</v>
      </c>
      <c r="B1244" s="61" t="s">
        <v>2032</v>
      </c>
      <c r="C1244" s="62"/>
      <c r="D1244" s="63"/>
      <c r="E1244" s="64"/>
      <c r="F1244" s="65"/>
      <c r="G1244" s="62"/>
      <c r="H1244" s="66"/>
      <c r="I1244" s="67"/>
      <c r="J1244" s="67"/>
      <c r="K1244" s="34" t="s">
        <v>65</v>
      </c>
      <c r="L1244" s="74">
        <v>1244</v>
      </c>
      <c r="M12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44" s="69"/>
      <c r="O1244" s="76" t="s">
        <v>2239</v>
      </c>
      <c r="P1244" s="76">
        <v>43045.437534722223</v>
      </c>
      <c r="Q1244" s="76" t="s">
        <v>2645</v>
      </c>
      <c r="R1244" s="76"/>
      <c r="S1244" s="76"/>
      <c r="T1244" s="76" t="s">
        <v>3261</v>
      </c>
      <c r="U1244" s="76">
        <v>43045.437534722223</v>
      </c>
      <c r="V1244" s="77" t="s">
        <v>4452</v>
      </c>
      <c r="W1244" s="76"/>
      <c r="X1244" s="76"/>
      <c r="Y1244" s="80" t="s">
        <v>6452</v>
      </c>
      <c r="Z1244" s="76"/>
    </row>
    <row r="1245" spans="1:26" x14ac:dyDescent="0.25">
      <c r="A1245" s="61" t="s">
        <v>1138</v>
      </c>
      <c r="B1245" s="61" t="s">
        <v>2047</v>
      </c>
      <c r="C1245" s="62"/>
      <c r="D1245" s="63"/>
      <c r="E1245" s="64"/>
      <c r="F1245" s="65"/>
      <c r="G1245" s="62"/>
      <c r="H1245" s="66"/>
      <c r="I1245" s="67"/>
      <c r="J1245" s="67"/>
      <c r="K1245" s="34" t="s">
        <v>65</v>
      </c>
      <c r="L1245" s="74">
        <v>1245</v>
      </c>
      <c r="M12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45" s="69"/>
      <c r="O1245" s="76" t="s">
        <v>2239</v>
      </c>
      <c r="P1245" s="76">
        <v>43045.437534722223</v>
      </c>
      <c r="Q1245" s="76" t="s">
        <v>2645</v>
      </c>
      <c r="R1245" s="76"/>
      <c r="S1245" s="76"/>
      <c r="T1245" s="76" t="s">
        <v>3261</v>
      </c>
      <c r="U1245" s="76">
        <v>43045.437534722223</v>
      </c>
      <c r="V1245" s="77" t="s">
        <v>4452</v>
      </c>
      <c r="W1245" s="76"/>
      <c r="X1245" s="76"/>
      <c r="Y1245" s="80" t="s">
        <v>6452</v>
      </c>
      <c r="Z1245" s="76"/>
    </row>
    <row r="1246" spans="1:26" x14ac:dyDescent="0.25">
      <c r="A1246" s="61" t="s">
        <v>1138</v>
      </c>
      <c r="B1246" s="61" t="s">
        <v>2091</v>
      </c>
      <c r="C1246" s="62"/>
      <c r="D1246" s="63"/>
      <c r="E1246" s="64"/>
      <c r="F1246" s="65"/>
      <c r="G1246" s="62"/>
      <c r="H1246" s="66"/>
      <c r="I1246" s="67"/>
      <c r="J1246" s="67"/>
      <c r="K1246" s="34" t="s">
        <v>65</v>
      </c>
      <c r="L1246" s="74">
        <v>1246</v>
      </c>
      <c r="M12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46" s="69"/>
      <c r="O1246" s="76" t="s">
        <v>2239</v>
      </c>
      <c r="P1246" s="76">
        <v>43045.437534722223</v>
      </c>
      <c r="Q1246" s="76" t="s">
        <v>2645</v>
      </c>
      <c r="R1246" s="76"/>
      <c r="S1246" s="76"/>
      <c r="T1246" s="76" t="s">
        <v>3261</v>
      </c>
      <c r="U1246" s="76">
        <v>43045.437534722223</v>
      </c>
      <c r="V1246" s="77" t="s">
        <v>4452</v>
      </c>
      <c r="W1246" s="76"/>
      <c r="X1246" s="76"/>
      <c r="Y1246" s="80" t="s">
        <v>6452</v>
      </c>
      <c r="Z1246" s="76"/>
    </row>
    <row r="1247" spans="1:26" x14ac:dyDescent="0.25">
      <c r="A1247" s="61" t="s">
        <v>1138</v>
      </c>
      <c r="B1247" s="61" t="s">
        <v>1995</v>
      </c>
      <c r="C1247" s="62"/>
      <c r="D1247" s="63"/>
      <c r="E1247" s="64"/>
      <c r="F1247" s="65"/>
      <c r="G1247" s="62"/>
      <c r="H1247" s="66"/>
      <c r="I1247" s="67"/>
      <c r="J1247" s="67"/>
      <c r="K1247" s="34" t="s">
        <v>65</v>
      </c>
      <c r="L1247" s="74">
        <v>1247</v>
      </c>
      <c r="M12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47" s="69"/>
      <c r="O1247" s="76" t="s">
        <v>2239</v>
      </c>
      <c r="P1247" s="76">
        <v>43045.437534722223</v>
      </c>
      <c r="Q1247" s="76" t="s">
        <v>2645</v>
      </c>
      <c r="R1247" s="76"/>
      <c r="S1247" s="76"/>
      <c r="T1247" s="76" t="s">
        <v>3261</v>
      </c>
      <c r="U1247" s="76">
        <v>43045.437534722223</v>
      </c>
      <c r="V1247" s="77" t="s">
        <v>4452</v>
      </c>
      <c r="W1247" s="76"/>
      <c r="X1247" s="76"/>
      <c r="Y1247" s="80" t="s">
        <v>6452</v>
      </c>
      <c r="Z1247" s="76"/>
    </row>
    <row r="1248" spans="1:26" x14ac:dyDescent="0.25">
      <c r="A1248" s="61" t="s">
        <v>1138</v>
      </c>
      <c r="B1248" s="61" t="s">
        <v>2157</v>
      </c>
      <c r="C1248" s="62"/>
      <c r="D1248" s="63"/>
      <c r="E1248" s="64"/>
      <c r="F1248" s="65"/>
      <c r="G1248" s="62"/>
      <c r="H1248" s="66"/>
      <c r="I1248" s="67"/>
      <c r="J1248" s="67"/>
      <c r="K1248" s="34" t="s">
        <v>65</v>
      </c>
      <c r="L1248" s="74">
        <v>1248</v>
      </c>
      <c r="M12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48" s="69"/>
      <c r="O1248" s="76" t="s">
        <v>2239</v>
      </c>
      <c r="P1248" s="76">
        <v>43045.437534722223</v>
      </c>
      <c r="Q1248" s="76" t="s">
        <v>2645</v>
      </c>
      <c r="R1248" s="76"/>
      <c r="S1248" s="76"/>
      <c r="T1248" s="76" t="s">
        <v>3261</v>
      </c>
      <c r="U1248" s="76">
        <v>43045.437534722223</v>
      </c>
      <c r="V1248" s="77" t="s">
        <v>4452</v>
      </c>
      <c r="W1248" s="76"/>
      <c r="X1248" s="76"/>
      <c r="Y1248" s="80" t="s">
        <v>6452</v>
      </c>
      <c r="Z1248" s="76"/>
    </row>
    <row r="1249" spans="1:26" x14ac:dyDescent="0.25">
      <c r="A1249" s="61" t="s">
        <v>1138</v>
      </c>
      <c r="B1249" s="61" t="s">
        <v>2158</v>
      </c>
      <c r="C1249" s="62"/>
      <c r="D1249" s="63"/>
      <c r="E1249" s="64"/>
      <c r="F1249" s="65"/>
      <c r="G1249" s="62"/>
      <c r="H1249" s="66"/>
      <c r="I1249" s="67"/>
      <c r="J1249" s="67"/>
      <c r="K1249" s="34" t="s">
        <v>65</v>
      </c>
      <c r="L1249" s="74">
        <v>1249</v>
      </c>
      <c r="M12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49" s="69"/>
      <c r="O1249" s="76" t="s">
        <v>2239</v>
      </c>
      <c r="P1249" s="76">
        <v>43045.481979166667</v>
      </c>
      <c r="Q1249" s="76" t="s">
        <v>2644</v>
      </c>
      <c r="R1249" s="76"/>
      <c r="S1249" s="76"/>
      <c r="T1249" s="76" t="s">
        <v>3261</v>
      </c>
      <c r="U1249" s="76">
        <v>43045.481979166667</v>
      </c>
      <c r="V1249" s="77" t="s">
        <v>4451</v>
      </c>
      <c r="W1249" s="76"/>
      <c r="X1249" s="76"/>
      <c r="Y1249" s="80" t="s">
        <v>6451</v>
      </c>
      <c r="Z1249" s="76"/>
    </row>
    <row r="1250" spans="1:26" x14ac:dyDescent="0.25">
      <c r="A1250" s="61" t="s">
        <v>1138</v>
      </c>
      <c r="B1250" s="61" t="s">
        <v>2047</v>
      </c>
      <c r="C1250" s="62"/>
      <c r="D1250" s="63"/>
      <c r="E1250" s="64"/>
      <c r="F1250" s="65"/>
      <c r="G1250" s="62"/>
      <c r="H1250" s="66"/>
      <c r="I1250" s="67"/>
      <c r="J1250" s="67"/>
      <c r="K1250" s="34" t="s">
        <v>65</v>
      </c>
      <c r="L1250" s="74">
        <v>1250</v>
      </c>
      <c r="M12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50" s="69"/>
      <c r="O1250" s="76" t="s">
        <v>2239</v>
      </c>
      <c r="P1250" s="76">
        <v>43045.481979166667</v>
      </c>
      <c r="Q1250" s="76" t="s">
        <v>2644</v>
      </c>
      <c r="R1250" s="76"/>
      <c r="S1250" s="76"/>
      <c r="T1250" s="76" t="s">
        <v>3261</v>
      </c>
      <c r="U1250" s="76">
        <v>43045.481979166667</v>
      </c>
      <c r="V1250" s="77" t="s">
        <v>4451</v>
      </c>
      <c r="W1250" s="76"/>
      <c r="X1250" s="76"/>
      <c r="Y1250" s="80" t="s">
        <v>6451</v>
      </c>
      <c r="Z1250" s="76"/>
    </row>
    <row r="1251" spans="1:26" x14ac:dyDescent="0.25">
      <c r="A1251" s="61" t="s">
        <v>1138</v>
      </c>
      <c r="B1251" s="61" t="s">
        <v>2032</v>
      </c>
      <c r="C1251" s="62"/>
      <c r="D1251" s="63"/>
      <c r="E1251" s="64"/>
      <c r="F1251" s="65"/>
      <c r="G1251" s="62"/>
      <c r="H1251" s="66"/>
      <c r="I1251" s="67"/>
      <c r="J1251" s="67"/>
      <c r="K1251" s="34" t="s">
        <v>65</v>
      </c>
      <c r="L1251" s="74">
        <v>1251</v>
      </c>
      <c r="M12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51" s="69"/>
      <c r="O1251" s="76" t="s">
        <v>2239</v>
      </c>
      <c r="P1251" s="76">
        <v>43045.481979166667</v>
      </c>
      <c r="Q1251" s="76" t="s">
        <v>2644</v>
      </c>
      <c r="R1251" s="76"/>
      <c r="S1251" s="76"/>
      <c r="T1251" s="76" t="s">
        <v>3261</v>
      </c>
      <c r="U1251" s="76">
        <v>43045.481979166667</v>
      </c>
      <c r="V1251" s="77" t="s">
        <v>4451</v>
      </c>
      <c r="W1251" s="76"/>
      <c r="X1251" s="76"/>
      <c r="Y1251" s="80" t="s">
        <v>6451</v>
      </c>
      <c r="Z1251" s="76"/>
    </row>
    <row r="1252" spans="1:26" x14ac:dyDescent="0.25">
      <c r="A1252" s="61" t="s">
        <v>1139</v>
      </c>
      <c r="B1252" s="61" t="s">
        <v>2019</v>
      </c>
      <c r="C1252" s="62"/>
      <c r="D1252" s="63"/>
      <c r="E1252" s="64"/>
      <c r="F1252" s="65"/>
      <c r="G1252" s="62"/>
      <c r="H1252" s="66"/>
      <c r="I1252" s="67"/>
      <c r="J1252" s="67"/>
      <c r="K1252" s="34" t="s">
        <v>65</v>
      </c>
      <c r="L1252" s="74">
        <v>1252</v>
      </c>
      <c r="M12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52" s="69"/>
      <c r="O1252" s="76" t="s">
        <v>2239</v>
      </c>
      <c r="P1252" s="76">
        <v>43045.481979166667</v>
      </c>
      <c r="Q1252" s="76" t="s">
        <v>2289</v>
      </c>
      <c r="R1252" s="77" t="s">
        <v>3033</v>
      </c>
      <c r="S1252" s="76" t="s">
        <v>3219</v>
      </c>
      <c r="T1252" s="76" t="s">
        <v>3276</v>
      </c>
      <c r="U1252" s="76">
        <v>43045.481979166667</v>
      </c>
      <c r="V1252" s="77" t="s">
        <v>4453</v>
      </c>
      <c r="W1252" s="76"/>
      <c r="X1252" s="76"/>
      <c r="Y1252" s="80" t="s">
        <v>6453</v>
      </c>
      <c r="Z1252" s="76"/>
    </row>
    <row r="1253" spans="1:26" x14ac:dyDescent="0.25">
      <c r="A1253" s="61" t="s">
        <v>1140</v>
      </c>
      <c r="B1253" s="61" t="s">
        <v>2012</v>
      </c>
      <c r="C1253" s="62"/>
      <c r="D1253" s="63"/>
      <c r="E1253" s="64"/>
      <c r="F1253" s="65"/>
      <c r="G1253" s="62"/>
      <c r="H1253" s="66"/>
      <c r="I1253" s="67"/>
      <c r="J1253" s="67"/>
      <c r="K1253" s="34" t="s">
        <v>65</v>
      </c>
      <c r="L1253" s="74">
        <v>1253</v>
      </c>
      <c r="M12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53" s="69"/>
      <c r="O1253" s="76" t="s">
        <v>2239</v>
      </c>
      <c r="P1253" s="76">
        <v>43045.482164351852</v>
      </c>
      <c r="Q1253" s="76" t="s">
        <v>2282</v>
      </c>
      <c r="R1253" s="76"/>
      <c r="S1253" s="76"/>
      <c r="T1253" s="76"/>
      <c r="U1253" s="76">
        <v>43045.482164351852</v>
      </c>
      <c r="V1253" s="77" t="s">
        <v>4454</v>
      </c>
      <c r="W1253" s="76"/>
      <c r="X1253" s="76"/>
      <c r="Y1253" s="80" t="s">
        <v>6454</v>
      </c>
      <c r="Z1253" s="76"/>
    </row>
    <row r="1254" spans="1:26" x14ac:dyDescent="0.25">
      <c r="A1254" s="61" t="s">
        <v>1141</v>
      </c>
      <c r="B1254" s="61" t="s">
        <v>1141</v>
      </c>
      <c r="C1254" s="62"/>
      <c r="D1254" s="63"/>
      <c r="E1254" s="64"/>
      <c r="F1254" s="65"/>
      <c r="G1254" s="62"/>
      <c r="H1254" s="66"/>
      <c r="I1254" s="67"/>
      <c r="J1254" s="67"/>
      <c r="K1254" s="34" t="s">
        <v>65</v>
      </c>
      <c r="L1254" s="74">
        <v>1254</v>
      </c>
      <c r="M12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54" s="69"/>
      <c r="O1254" s="76" t="s">
        <v>177</v>
      </c>
      <c r="P1254" s="76">
        <v>43045.48201388889</v>
      </c>
      <c r="Q1254" s="76" t="s">
        <v>2646</v>
      </c>
      <c r="R1254" s="76"/>
      <c r="S1254" s="76"/>
      <c r="T1254" s="76" t="s">
        <v>3261</v>
      </c>
      <c r="U1254" s="76">
        <v>43045.48201388889</v>
      </c>
      <c r="V1254" s="77" t="s">
        <v>4455</v>
      </c>
      <c r="W1254" s="76"/>
      <c r="X1254" s="76"/>
      <c r="Y1254" s="80" t="s">
        <v>6455</v>
      </c>
      <c r="Z1254" s="76"/>
    </row>
    <row r="1255" spans="1:26" x14ac:dyDescent="0.25">
      <c r="A1255" s="61" t="s">
        <v>1141</v>
      </c>
      <c r="B1255" s="61" t="s">
        <v>1141</v>
      </c>
      <c r="C1255" s="62"/>
      <c r="D1255" s="63"/>
      <c r="E1255" s="64"/>
      <c r="F1255" s="65"/>
      <c r="G1255" s="62"/>
      <c r="H1255" s="66"/>
      <c r="I1255" s="67"/>
      <c r="J1255" s="67"/>
      <c r="K1255" s="34" t="s">
        <v>65</v>
      </c>
      <c r="L1255" s="74">
        <v>1255</v>
      </c>
      <c r="M12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55" s="69"/>
      <c r="O1255" s="76" t="s">
        <v>177</v>
      </c>
      <c r="P1255" s="76">
        <v>43045.482256944444</v>
      </c>
      <c r="Q1255" s="76" t="s">
        <v>2647</v>
      </c>
      <c r="R1255" s="76"/>
      <c r="S1255" s="76"/>
      <c r="T1255" s="76" t="s">
        <v>3261</v>
      </c>
      <c r="U1255" s="76">
        <v>43045.482256944444</v>
      </c>
      <c r="V1255" s="77" t="s">
        <v>4456</v>
      </c>
      <c r="W1255" s="76"/>
      <c r="X1255" s="76"/>
      <c r="Y1255" s="80" t="s">
        <v>6456</v>
      </c>
      <c r="Z1255" s="76"/>
    </row>
    <row r="1256" spans="1:26" x14ac:dyDescent="0.25">
      <c r="A1256" s="61" t="s">
        <v>1142</v>
      </c>
      <c r="B1256" s="61" t="s">
        <v>2019</v>
      </c>
      <c r="C1256" s="62"/>
      <c r="D1256" s="63"/>
      <c r="E1256" s="64"/>
      <c r="F1256" s="65"/>
      <c r="G1256" s="62"/>
      <c r="H1256" s="66"/>
      <c r="I1256" s="67"/>
      <c r="J1256" s="67"/>
      <c r="K1256" s="34" t="s">
        <v>65</v>
      </c>
      <c r="L1256" s="74">
        <v>1256</v>
      </c>
      <c r="M12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56" s="69"/>
      <c r="O1256" s="76" t="s">
        <v>2239</v>
      </c>
      <c r="P1256" s="76">
        <v>43045.482314814813</v>
      </c>
      <c r="Q1256" s="76" t="s">
        <v>2289</v>
      </c>
      <c r="R1256" s="77" t="s">
        <v>3033</v>
      </c>
      <c r="S1256" s="76" t="s">
        <v>3219</v>
      </c>
      <c r="T1256" s="76" t="s">
        <v>3276</v>
      </c>
      <c r="U1256" s="76">
        <v>43045.482314814813</v>
      </c>
      <c r="V1256" s="77" t="s">
        <v>4457</v>
      </c>
      <c r="W1256" s="76"/>
      <c r="X1256" s="76"/>
      <c r="Y1256" s="80" t="s">
        <v>6457</v>
      </c>
      <c r="Z1256" s="76"/>
    </row>
    <row r="1257" spans="1:26" x14ac:dyDescent="0.25">
      <c r="A1257" s="61" t="s">
        <v>1143</v>
      </c>
      <c r="B1257" s="61" t="s">
        <v>2019</v>
      </c>
      <c r="C1257" s="62"/>
      <c r="D1257" s="63"/>
      <c r="E1257" s="64"/>
      <c r="F1257" s="65"/>
      <c r="G1257" s="62"/>
      <c r="H1257" s="66"/>
      <c r="I1257" s="67"/>
      <c r="J1257" s="67"/>
      <c r="K1257" s="34" t="s">
        <v>65</v>
      </c>
      <c r="L1257" s="74">
        <v>1257</v>
      </c>
      <c r="M12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57" s="69"/>
      <c r="O1257" s="76" t="s">
        <v>2239</v>
      </c>
      <c r="P1257" s="76">
        <v>43045.48232638889</v>
      </c>
      <c r="Q1257" s="76" t="s">
        <v>2289</v>
      </c>
      <c r="R1257" s="77" t="s">
        <v>3033</v>
      </c>
      <c r="S1257" s="76" t="s">
        <v>3219</v>
      </c>
      <c r="T1257" s="76" t="s">
        <v>3276</v>
      </c>
      <c r="U1257" s="76">
        <v>43045.48232638889</v>
      </c>
      <c r="V1257" s="77" t="s">
        <v>4458</v>
      </c>
      <c r="W1257" s="76"/>
      <c r="X1257" s="76"/>
      <c r="Y1257" s="80" t="s">
        <v>6458</v>
      </c>
      <c r="Z1257" s="76"/>
    </row>
    <row r="1258" spans="1:26" x14ac:dyDescent="0.25">
      <c r="A1258" s="61" t="s">
        <v>1144</v>
      </c>
      <c r="B1258" s="61" t="s">
        <v>2019</v>
      </c>
      <c r="C1258" s="62"/>
      <c r="D1258" s="63"/>
      <c r="E1258" s="64"/>
      <c r="F1258" s="65"/>
      <c r="G1258" s="62"/>
      <c r="H1258" s="66"/>
      <c r="I1258" s="67"/>
      <c r="J1258" s="67"/>
      <c r="K1258" s="34" t="s">
        <v>65</v>
      </c>
      <c r="L1258" s="74">
        <v>1258</v>
      </c>
      <c r="M12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58" s="69"/>
      <c r="O1258" s="76" t="s">
        <v>2239</v>
      </c>
      <c r="P1258" s="76">
        <v>43045.482361111113</v>
      </c>
      <c r="Q1258" s="76" t="s">
        <v>2289</v>
      </c>
      <c r="R1258" s="77" t="s">
        <v>3033</v>
      </c>
      <c r="S1258" s="76" t="s">
        <v>3219</v>
      </c>
      <c r="T1258" s="76" t="s">
        <v>3276</v>
      </c>
      <c r="U1258" s="76">
        <v>43045.482361111113</v>
      </c>
      <c r="V1258" s="77" t="s">
        <v>4459</v>
      </c>
      <c r="W1258" s="76"/>
      <c r="X1258" s="76"/>
      <c r="Y1258" s="80" t="s">
        <v>6459</v>
      </c>
      <c r="Z1258" s="76"/>
    </row>
    <row r="1259" spans="1:26" x14ac:dyDescent="0.25">
      <c r="A1259" s="61" t="s">
        <v>1145</v>
      </c>
      <c r="B1259" s="61" t="s">
        <v>2159</v>
      </c>
      <c r="C1259" s="62"/>
      <c r="D1259" s="63"/>
      <c r="E1259" s="64"/>
      <c r="F1259" s="65"/>
      <c r="G1259" s="62"/>
      <c r="H1259" s="66"/>
      <c r="I1259" s="67"/>
      <c r="J1259" s="67"/>
      <c r="K1259" s="34" t="s">
        <v>65</v>
      </c>
      <c r="L1259" s="74">
        <v>1259</v>
      </c>
      <c r="M12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59" s="69"/>
      <c r="O1259" s="76" t="s">
        <v>2240</v>
      </c>
      <c r="P1259" s="76">
        <v>43045.482372685183</v>
      </c>
      <c r="Q1259" s="76" t="s">
        <v>2648</v>
      </c>
      <c r="R1259" s="76"/>
      <c r="S1259" s="76"/>
      <c r="T1259" s="76"/>
      <c r="U1259" s="76">
        <v>43045.482372685183</v>
      </c>
      <c r="V1259" s="77" t="s">
        <v>4460</v>
      </c>
      <c r="W1259" s="76"/>
      <c r="X1259" s="76"/>
      <c r="Y1259" s="80" t="s">
        <v>6460</v>
      </c>
      <c r="Z1259" s="80" t="s">
        <v>7434</v>
      </c>
    </row>
    <row r="1260" spans="1:26" x14ac:dyDescent="0.25">
      <c r="A1260" s="61" t="s">
        <v>1146</v>
      </c>
      <c r="B1260" s="61" t="s">
        <v>2092</v>
      </c>
      <c r="C1260" s="62"/>
      <c r="D1260" s="63"/>
      <c r="E1260" s="64"/>
      <c r="F1260" s="65"/>
      <c r="G1260" s="62"/>
      <c r="H1260" s="66"/>
      <c r="I1260" s="67"/>
      <c r="J1260" s="67"/>
      <c r="K1260" s="34" t="s">
        <v>65</v>
      </c>
      <c r="L1260" s="74">
        <v>1260</v>
      </c>
      <c r="M12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60" s="69"/>
      <c r="O1260" s="76" t="s">
        <v>2239</v>
      </c>
      <c r="P1260" s="76">
        <v>43045.482442129629</v>
      </c>
      <c r="Q1260" s="76" t="s">
        <v>2449</v>
      </c>
      <c r="R1260" s="76"/>
      <c r="S1260" s="76"/>
      <c r="T1260" s="76" t="s">
        <v>3311</v>
      </c>
      <c r="U1260" s="76">
        <v>43045.482442129629</v>
      </c>
      <c r="V1260" s="77" t="s">
        <v>4461</v>
      </c>
      <c r="W1260" s="76"/>
      <c r="X1260" s="76"/>
      <c r="Y1260" s="80" t="s">
        <v>6461</v>
      </c>
      <c r="Z1260" s="76"/>
    </row>
    <row r="1261" spans="1:26" x14ac:dyDescent="0.25">
      <c r="A1261" s="61" t="s">
        <v>1147</v>
      </c>
      <c r="B1261" s="61" t="s">
        <v>1988</v>
      </c>
      <c r="C1261" s="62"/>
      <c r="D1261" s="63"/>
      <c r="E1261" s="64"/>
      <c r="F1261" s="65"/>
      <c r="G1261" s="62"/>
      <c r="H1261" s="66"/>
      <c r="I1261" s="67"/>
      <c r="J1261" s="67"/>
      <c r="K1261" s="34" t="s">
        <v>65</v>
      </c>
      <c r="L1261" s="74">
        <v>1261</v>
      </c>
      <c r="M12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61" s="69"/>
      <c r="O1261" s="76" t="s">
        <v>2239</v>
      </c>
      <c r="P1261" s="76">
        <v>43045.482604166667</v>
      </c>
      <c r="Q1261" s="76" t="s">
        <v>2244</v>
      </c>
      <c r="R1261" s="77" t="s">
        <v>3019</v>
      </c>
      <c r="S1261" s="76" t="s">
        <v>3212</v>
      </c>
      <c r="T1261" s="76" t="s">
        <v>3261</v>
      </c>
      <c r="U1261" s="76">
        <v>43045.482604166667</v>
      </c>
      <c r="V1261" s="77" t="s">
        <v>4462</v>
      </c>
      <c r="W1261" s="76"/>
      <c r="X1261" s="76"/>
      <c r="Y1261" s="80" t="s">
        <v>6462</v>
      </c>
      <c r="Z1261" s="76"/>
    </row>
    <row r="1262" spans="1:26" x14ac:dyDescent="0.25">
      <c r="A1262" s="61" t="s">
        <v>1148</v>
      </c>
      <c r="B1262" s="61" t="s">
        <v>1991</v>
      </c>
      <c r="C1262" s="62"/>
      <c r="D1262" s="63"/>
      <c r="E1262" s="64"/>
      <c r="F1262" s="65"/>
      <c r="G1262" s="62"/>
      <c r="H1262" s="66"/>
      <c r="I1262" s="67"/>
      <c r="J1262" s="67"/>
      <c r="K1262" s="34" t="s">
        <v>65</v>
      </c>
      <c r="L1262" s="74">
        <v>1262</v>
      </c>
      <c r="M12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62" s="69"/>
      <c r="O1262" s="76" t="s">
        <v>2239</v>
      </c>
      <c r="P1262" s="76">
        <v>43045.482615740744</v>
      </c>
      <c r="Q1262" s="76" t="s">
        <v>2249</v>
      </c>
      <c r="R1262" s="77" t="s">
        <v>3020</v>
      </c>
      <c r="S1262" s="76" t="s">
        <v>3213</v>
      </c>
      <c r="T1262" s="76" t="s">
        <v>3261</v>
      </c>
      <c r="U1262" s="76">
        <v>43045.482615740744</v>
      </c>
      <c r="V1262" s="77" t="s">
        <v>4463</v>
      </c>
      <c r="W1262" s="76"/>
      <c r="X1262" s="76"/>
      <c r="Y1262" s="80" t="s">
        <v>6463</v>
      </c>
      <c r="Z1262" s="76"/>
    </row>
    <row r="1263" spans="1:26" x14ac:dyDescent="0.25">
      <c r="A1263" s="61" t="s">
        <v>1149</v>
      </c>
      <c r="B1263" s="61" t="s">
        <v>2006</v>
      </c>
      <c r="C1263" s="62"/>
      <c r="D1263" s="63"/>
      <c r="E1263" s="64"/>
      <c r="F1263" s="65"/>
      <c r="G1263" s="62"/>
      <c r="H1263" s="66"/>
      <c r="I1263" s="67"/>
      <c r="J1263" s="67"/>
      <c r="K1263" s="34" t="s">
        <v>65</v>
      </c>
      <c r="L1263" s="74">
        <v>1263</v>
      </c>
      <c r="M12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63" s="69"/>
      <c r="O1263" s="76" t="s">
        <v>2239</v>
      </c>
      <c r="P1263" s="76">
        <v>43045.482673611114</v>
      </c>
      <c r="Q1263" s="76" t="s">
        <v>2273</v>
      </c>
      <c r="R1263" s="76"/>
      <c r="S1263" s="76"/>
      <c r="T1263" s="76" t="s">
        <v>3272</v>
      </c>
      <c r="U1263" s="76">
        <v>43045.482673611114</v>
      </c>
      <c r="V1263" s="77" t="s">
        <v>4464</v>
      </c>
      <c r="W1263" s="76"/>
      <c r="X1263" s="76"/>
      <c r="Y1263" s="80" t="s">
        <v>6464</v>
      </c>
      <c r="Z1263" s="76"/>
    </row>
    <row r="1264" spans="1:26" x14ac:dyDescent="0.25">
      <c r="A1264" s="61" t="s">
        <v>1150</v>
      </c>
      <c r="B1264" s="61" t="s">
        <v>1988</v>
      </c>
      <c r="C1264" s="62"/>
      <c r="D1264" s="63"/>
      <c r="E1264" s="64"/>
      <c r="F1264" s="65"/>
      <c r="G1264" s="62"/>
      <c r="H1264" s="66"/>
      <c r="I1264" s="67"/>
      <c r="J1264" s="67"/>
      <c r="K1264" s="34" t="s">
        <v>65</v>
      </c>
      <c r="L1264" s="74">
        <v>1264</v>
      </c>
      <c r="M12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64" s="69"/>
      <c r="O1264" s="76" t="s">
        <v>2239</v>
      </c>
      <c r="P1264" s="76">
        <v>43045.482719907406</v>
      </c>
      <c r="Q1264" s="76" t="s">
        <v>2244</v>
      </c>
      <c r="R1264" s="77" t="s">
        <v>3019</v>
      </c>
      <c r="S1264" s="76" t="s">
        <v>3212</v>
      </c>
      <c r="T1264" s="76" t="s">
        <v>3261</v>
      </c>
      <c r="U1264" s="76">
        <v>43045.482719907406</v>
      </c>
      <c r="V1264" s="77" t="s">
        <v>4465</v>
      </c>
      <c r="W1264" s="76"/>
      <c r="X1264" s="76"/>
      <c r="Y1264" s="80" t="s">
        <v>6465</v>
      </c>
      <c r="Z1264" s="76"/>
    </row>
    <row r="1265" spans="1:26" x14ac:dyDescent="0.25">
      <c r="A1265" s="61" t="s">
        <v>1151</v>
      </c>
      <c r="B1265" s="61" t="s">
        <v>1151</v>
      </c>
      <c r="C1265" s="62"/>
      <c r="D1265" s="63"/>
      <c r="E1265" s="64"/>
      <c r="F1265" s="65"/>
      <c r="G1265" s="62"/>
      <c r="H1265" s="66"/>
      <c r="I1265" s="67"/>
      <c r="J1265" s="67"/>
      <c r="K1265" s="34" t="s">
        <v>65</v>
      </c>
      <c r="L1265" s="74">
        <v>1265</v>
      </c>
      <c r="M12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65" s="69"/>
      <c r="O1265" s="76" t="s">
        <v>177</v>
      </c>
      <c r="P1265" s="76">
        <v>43045.482824074075</v>
      </c>
      <c r="Q1265" s="76" t="s">
        <v>2649</v>
      </c>
      <c r="R1265" s="76"/>
      <c r="S1265" s="76"/>
      <c r="T1265" s="76" t="s">
        <v>3261</v>
      </c>
      <c r="U1265" s="76">
        <v>43045.482824074075</v>
      </c>
      <c r="V1265" s="77" t="s">
        <v>4466</v>
      </c>
      <c r="W1265" s="76"/>
      <c r="X1265" s="76"/>
      <c r="Y1265" s="80" t="s">
        <v>6466</v>
      </c>
      <c r="Z1265" s="76"/>
    </row>
    <row r="1266" spans="1:26" x14ac:dyDescent="0.25">
      <c r="A1266" s="61" t="s">
        <v>1152</v>
      </c>
      <c r="B1266" s="61" t="s">
        <v>1152</v>
      </c>
      <c r="C1266" s="62"/>
      <c r="D1266" s="63"/>
      <c r="E1266" s="64"/>
      <c r="F1266" s="65"/>
      <c r="G1266" s="62"/>
      <c r="H1266" s="66"/>
      <c r="I1266" s="67"/>
      <c r="J1266" s="67"/>
      <c r="K1266" s="34" t="s">
        <v>65</v>
      </c>
      <c r="L1266" s="74">
        <v>1266</v>
      </c>
      <c r="M12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66" s="69"/>
      <c r="O1266" s="76" t="s">
        <v>177</v>
      </c>
      <c r="P1266" s="76">
        <v>43045.482847222222</v>
      </c>
      <c r="Q1266" s="76" t="s">
        <v>2650</v>
      </c>
      <c r="R1266" s="76"/>
      <c r="S1266" s="76"/>
      <c r="T1266" s="76"/>
      <c r="U1266" s="76">
        <v>43045.482847222222</v>
      </c>
      <c r="V1266" s="77" t="s">
        <v>4467</v>
      </c>
      <c r="W1266" s="76"/>
      <c r="X1266" s="76"/>
      <c r="Y1266" s="80" t="s">
        <v>6467</v>
      </c>
      <c r="Z1266" s="76"/>
    </row>
    <row r="1267" spans="1:26" x14ac:dyDescent="0.25">
      <c r="A1267" s="61" t="s">
        <v>1153</v>
      </c>
      <c r="B1267" s="61" t="s">
        <v>2160</v>
      </c>
      <c r="C1267" s="62"/>
      <c r="D1267" s="63"/>
      <c r="E1267" s="64"/>
      <c r="F1267" s="65"/>
      <c r="G1267" s="62"/>
      <c r="H1267" s="66"/>
      <c r="I1267" s="67"/>
      <c r="J1267" s="67"/>
      <c r="K1267" s="34" t="s">
        <v>65</v>
      </c>
      <c r="L1267" s="74">
        <v>1267</v>
      </c>
      <c r="M12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67" s="69"/>
      <c r="O1267" s="76" t="s">
        <v>2240</v>
      </c>
      <c r="P1267" s="76">
        <v>43045.482858796298</v>
      </c>
      <c r="Q1267" s="76" t="s">
        <v>2651</v>
      </c>
      <c r="R1267" s="76"/>
      <c r="S1267" s="76"/>
      <c r="T1267" s="76"/>
      <c r="U1267" s="76">
        <v>43045.482858796298</v>
      </c>
      <c r="V1267" s="77" t="s">
        <v>4468</v>
      </c>
      <c r="W1267" s="76"/>
      <c r="X1267" s="76"/>
      <c r="Y1267" s="80" t="s">
        <v>6468</v>
      </c>
      <c r="Z1267" s="80" t="s">
        <v>7435</v>
      </c>
    </row>
    <row r="1268" spans="1:26" x14ac:dyDescent="0.25">
      <c r="A1268" s="61" t="s">
        <v>1154</v>
      </c>
      <c r="B1268" s="61" t="s">
        <v>1154</v>
      </c>
      <c r="C1268" s="62"/>
      <c r="D1268" s="63"/>
      <c r="E1268" s="64"/>
      <c r="F1268" s="65"/>
      <c r="G1268" s="62"/>
      <c r="H1268" s="66"/>
      <c r="I1268" s="67"/>
      <c r="J1268" s="67"/>
      <c r="K1268" s="34" t="s">
        <v>65</v>
      </c>
      <c r="L1268" s="74">
        <v>1268</v>
      </c>
      <c r="M12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68" s="69"/>
      <c r="O1268" s="76" t="s">
        <v>177</v>
      </c>
      <c r="P1268" s="76">
        <v>43045.482974537037</v>
      </c>
      <c r="Q1268" s="76" t="s">
        <v>2652</v>
      </c>
      <c r="R1268" s="76"/>
      <c r="S1268" s="76"/>
      <c r="T1268" s="76" t="s">
        <v>3261</v>
      </c>
      <c r="U1268" s="76">
        <v>43045.482974537037</v>
      </c>
      <c r="V1268" s="77" t="s">
        <v>4469</v>
      </c>
      <c r="W1268" s="76"/>
      <c r="X1268" s="76"/>
      <c r="Y1268" s="80" t="s">
        <v>6469</v>
      </c>
      <c r="Z1268" s="76"/>
    </row>
    <row r="1269" spans="1:26" x14ac:dyDescent="0.25">
      <c r="A1269" s="61" t="s">
        <v>1155</v>
      </c>
      <c r="B1269" s="61" t="s">
        <v>1991</v>
      </c>
      <c r="C1269" s="62"/>
      <c r="D1269" s="63"/>
      <c r="E1269" s="64"/>
      <c r="F1269" s="65"/>
      <c r="G1269" s="62"/>
      <c r="H1269" s="66"/>
      <c r="I1269" s="67"/>
      <c r="J1269" s="67"/>
      <c r="K1269" s="34" t="s">
        <v>65</v>
      </c>
      <c r="L1269" s="74">
        <v>1269</v>
      </c>
      <c r="M12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69" s="69"/>
      <c r="O1269" s="76" t="s">
        <v>2239</v>
      </c>
      <c r="P1269" s="76">
        <v>43045.483090277776</v>
      </c>
      <c r="Q1269" s="76" t="s">
        <v>2251</v>
      </c>
      <c r="R1269" s="77" t="s">
        <v>3022</v>
      </c>
      <c r="S1269" s="76" t="s">
        <v>3213</v>
      </c>
      <c r="T1269" s="76" t="s">
        <v>3261</v>
      </c>
      <c r="U1269" s="76">
        <v>43045.483090277776</v>
      </c>
      <c r="V1269" s="77" t="s">
        <v>4470</v>
      </c>
      <c r="W1269" s="76"/>
      <c r="X1269" s="76"/>
      <c r="Y1269" s="80" t="s">
        <v>6470</v>
      </c>
      <c r="Z1269" s="76"/>
    </row>
    <row r="1270" spans="1:26" x14ac:dyDescent="0.25">
      <c r="A1270" s="61" t="s">
        <v>1156</v>
      </c>
      <c r="B1270" s="61" t="s">
        <v>1993</v>
      </c>
      <c r="C1270" s="62"/>
      <c r="D1270" s="63"/>
      <c r="E1270" s="64"/>
      <c r="F1270" s="65"/>
      <c r="G1270" s="62"/>
      <c r="H1270" s="66"/>
      <c r="I1270" s="67"/>
      <c r="J1270" s="67"/>
      <c r="K1270" s="34" t="s">
        <v>65</v>
      </c>
      <c r="L1270" s="74">
        <v>1270</v>
      </c>
      <c r="M12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70" s="69"/>
      <c r="O1270" s="76" t="s">
        <v>2239</v>
      </c>
      <c r="P1270" s="76">
        <v>43045.483182870368</v>
      </c>
      <c r="Q1270" s="76" t="s">
        <v>2331</v>
      </c>
      <c r="R1270" s="76"/>
      <c r="S1270" s="76"/>
      <c r="T1270" s="76" t="s">
        <v>3261</v>
      </c>
      <c r="U1270" s="76">
        <v>43045.483182870368</v>
      </c>
      <c r="V1270" s="77" t="s">
        <v>4471</v>
      </c>
      <c r="W1270" s="76"/>
      <c r="X1270" s="76"/>
      <c r="Y1270" s="80" t="s">
        <v>6471</v>
      </c>
      <c r="Z1270" s="76"/>
    </row>
    <row r="1271" spans="1:26" x14ac:dyDescent="0.25">
      <c r="A1271" s="61" t="s">
        <v>1157</v>
      </c>
      <c r="B1271" s="61" t="s">
        <v>2161</v>
      </c>
      <c r="C1271" s="62"/>
      <c r="D1271" s="63"/>
      <c r="E1271" s="64"/>
      <c r="F1271" s="65"/>
      <c r="G1271" s="62"/>
      <c r="H1271" s="66"/>
      <c r="I1271" s="67"/>
      <c r="J1271" s="67"/>
      <c r="K1271" s="34" t="s">
        <v>65</v>
      </c>
      <c r="L1271" s="74">
        <v>1271</v>
      </c>
      <c r="M12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71" s="69"/>
      <c r="O1271" s="76" t="s">
        <v>2239</v>
      </c>
      <c r="P1271" s="76">
        <v>43045.48337962963</v>
      </c>
      <c r="Q1271" s="76" t="s">
        <v>2653</v>
      </c>
      <c r="R1271" s="76"/>
      <c r="S1271" s="76"/>
      <c r="T1271" s="76" t="s">
        <v>3261</v>
      </c>
      <c r="U1271" s="76">
        <v>43045.48337962963</v>
      </c>
      <c r="V1271" s="77" t="s">
        <v>4472</v>
      </c>
      <c r="W1271" s="76"/>
      <c r="X1271" s="76"/>
      <c r="Y1271" s="80" t="s">
        <v>6472</v>
      </c>
      <c r="Z1271" s="76"/>
    </row>
    <row r="1272" spans="1:26" x14ac:dyDescent="0.25">
      <c r="A1272" s="61" t="s">
        <v>1157</v>
      </c>
      <c r="B1272" s="61" t="s">
        <v>1840</v>
      </c>
      <c r="C1272" s="62"/>
      <c r="D1272" s="63"/>
      <c r="E1272" s="64"/>
      <c r="F1272" s="65"/>
      <c r="G1272" s="62"/>
      <c r="H1272" s="66"/>
      <c r="I1272" s="67"/>
      <c r="J1272" s="67"/>
      <c r="K1272" s="34" t="s">
        <v>65</v>
      </c>
      <c r="L1272" s="74">
        <v>1272</v>
      </c>
      <c r="M12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72" s="69"/>
      <c r="O1272" s="76" t="s">
        <v>2239</v>
      </c>
      <c r="P1272" s="76">
        <v>43045.48337962963</v>
      </c>
      <c r="Q1272" s="76" t="s">
        <v>2653</v>
      </c>
      <c r="R1272" s="76"/>
      <c r="S1272" s="76"/>
      <c r="T1272" s="76" t="s">
        <v>3261</v>
      </c>
      <c r="U1272" s="76">
        <v>43045.48337962963</v>
      </c>
      <c r="V1272" s="77" t="s">
        <v>4472</v>
      </c>
      <c r="W1272" s="76"/>
      <c r="X1272" s="76"/>
      <c r="Y1272" s="80" t="s">
        <v>6472</v>
      </c>
      <c r="Z1272" s="76"/>
    </row>
    <row r="1273" spans="1:26" x14ac:dyDescent="0.25">
      <c r="A1273" s="61" t="s">
        <v>1158</v>
      </c>
      <c r="B1273" s="61" t="s">
        <v>2095</v>
      </c>
      <c r="C1273" s="62"/>
      <c r="D1273" s="63"/>
      <c r="E1273" s="64"/>
      <c r="F1273" s="65"/>
      <c r="G1273" s="62"/>
      <c r="H1273" s="66"/>
      <c r="I1273" s="67"/>
      <c r="J1273" s="67"/>
      <c r="K1273" s="34" t="s">
        <v>65</v>
      </c>
      <c r="L1273" s="74">
        <v>1273</v>
      </c>
      <c r="M12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73" s="69"/>
      <c r="O1273" s="76" t="s">
        <v>2239</v>
      </c>
      <c r="P1273" s="76">
        <v>43045.483472222222</v>
      </c>
      <c r="Q1273" s="76" t="s">
        <v>2453</v>
      </c>
      <c r="R1273" s="76"/>
      <c r="S1273" s="76"/>
      <c r="T1273" s="76" t="s">
        <v>3314</v>
      </c>
      <c r="U1273" s="76">
        <v>43045.483472222222</v>
      </c>
      <c r="V1273" s="77" t="s">
        <v>4473</v>
      </c>
      <c r="W1273" s="76"/>
      <c r="X1273" s="76"/>
      <c r="Y1273" s="80" t="s">
        <v>6473</v>
      </c>
      <c r="Z1273" s="76"/>
    </row>
    <row r="1274" spans="1:26" x14ac:dyDescent="0.25">
      <c r="A1274" s="61" t="s">
        <v>1159</v>
      </c>
      <c r="B1274" s="61" t="s">
        <v>1991</v>
      </c>
      <c r="C1274" s="62"/>
      <c r="D1274" s="63"/>
      <c r="E1274" s="64"/>
      <c r="F1274" s="65"/>
      <c r="G1274" s="62"/>
      <c r="H1274" s="66"/>
      <c r="I1274" s="67"/>
      <c r="J1274" s="67"/>
      <c r="K1274" s="34" t="s">
        <v>65</v>
      </c>
      <c r="L1274" s="74">
        <v>1274</v>
      </c>
      <c r="M12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74" s="69"/>
      <c r="O1274" s="76" t="s">
        <v>2239</v>
      </c>
      <c r="P1274" s="76">
        <v>43045.483553240738</v>
      </c>
      <c r="Q1274" s="76" t="s">
        <v>2249</v>
      </c>
      <c r="R1274" s="77" t="s">
        <v>3020</v>
      </c>
      <c r="S1274" s="76" t="s">
        <v>3213</v>
      </c>
      <c r="T1274" s="76" t="s">
        <v>3261</v>
      </c>
      <c r="U1274" s="76">
        <v>43045.483553240738</v>
      </c>
      <c r="V1274" s="77" t="s">
        <v>4474</v>
      </c>
      <c r="W1274" s="76"/>
      <c r="X1274" s="76"/>
      <c r="Y1274" s="80" t="s">
        <v>6474</v>
      </c>
      <c r="Z1274" s="76"/>
    </row>
    <row r="1275" spans="1:26" x14ac:dyDescent="0.25">
      <c r="A1275" s="61" t="s">
        <v>1160</v>
      </c>
      <c r="B1275" s="61" t="s">
        <v>1160</v>
      </c>
      <c r="C1275" s="62"/>
      <c r="D1275" s="63"/>
      <c r="E1275" s="64"/>
      <c r="F1275" s="65"/>
      <c r="G1275" s="62"/>
      <c r="H1275" s="66"/>
      <c r="I1275" s="67"/>
      <c r="J1275" s="67"/>
      <c r="K1275" s="34" t="s">
        <v>65</v>
      </c>
      <c r="L1275" s="74">
        <v>1275</v>
      </c>
      <c r="M12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75" s="69"/>
      <c r="O1275" s="76" t="s">
        <v>177</v>
      </c>
      <c r="P1275" s="76">
        <v>43045.483576388891</v>
      </c>
      <c r="Q1275" s="76" t="s">
        <v>2654</v>
      </c>
      <c r="R1275" s="76"/>
      <c r="S1275" s="76"/>
      <c r="T1275" s="76" t="s">
        <v>3280</v>
      </c>
      <c r="U1275" s="76">
        <v>43045.483576388891</v>
      </c>
      <c r="V1275" s="77" t="s">
        <v>4475</v>
      </c>
      <c r="W1275" s="76"/>
      <c r="X1275" s="76"/>
      <c r="Y1275" s="80" t="s">
        <v>6475</v>
      </c>
      <c r="Z1275" s="76"/>
    </row>
    <row r="1276" spans="1:26" x14ac:dyDescent="0.25">
      <c r="A1276" s="61" t="s">
        <v>1161</v>
      </c>
      <c r="B1276" s="61" t="s">
        <v>1089</v>
      </c>
      <c r="C1276" s="62"/>
      <c r="D1276" s="63"/>
      <c r="E1276" s="64"/>
      <c r="F1276" s="65"/>
      <c r="G1276" s="62"/>
      <c r="H1276" s="66"/>
      <c r="I1276" s="67"/>
      <c r="J1276" s="67"/>
      <c r="K1276" s="34" t="s">
        <v>65</v>
      </c>
      <c r="L1276" s="74">
        <v>1276</v>
      </c>
      <c r="M12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76" s="69"/>
      <c r="O1276" s="76" t="s">
        <v>2239</v>
      </c>
      <c r="P1276" s="76">
        <v>43045.483680555553</v>
      </c>
      <c r="Q1276" s="76" t="s">
        <v>2655</v>
      </c>
      <c r="R1276" s="76"/>
      <c r="S1276" s="76"/>
      <c r="T1276" s="76" t="s">
        <v>3354</v>
      </c>
      <c r="U1276" s="76">
        <v>43045.483680555553</v>
      </c>
      <c r="V1276" s="77" t="s">
        <v>4476</v>
      </c>
      <c r="W1276" s="76"/>
      <c r="X1276" s="76"/>
      <c r="Y1276" s="80" t="s">
        <v>6476</v>
      </c>
      <c r="Z1276" s="76"/>
    </row>
    <row r="1277" spans="1:26" x14ac:dyDescent="0.25">
      <c r="A1277" s="61" t="s">
        <v>1162</v>
      </c>
      <c r="B1277" s="61" t="s">
        <v>1998</v>
      </c>
      <c r="C1277" s="62"/>
      <c r="D1277" s="63"/>
      <c r="E1277" s="64"/>
      <c r="F1277" s="65"/>
      <c r="G1277" s="62"/>
      <c r="H1277" s="66"/>
      <c r="I1277" s="67"/>
      <c r="J1277" s="67"/>
      <c r="K1277" s="34" t="s">
        <v>65</v>
      </c>
      <c r="L1277" s="74">
        <v>1277</v>
      </c>
      <c r="M12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77" s="69"/>
      <c r="O1277" s="76" t="s">
        <v>2239</v>
      </c>
      <c r="P1277" s="76">
        <v>43045.48369212963</v>
      </c>
      <c r="Q1277" s="76" t="s">
        <v>2261</v>
      </c>
      <c r="R1277" s="76"/>
      <c r="S1277" s="76"/>
      <c r="T1277" s="76"/>
      <c r="U1277" s="76">
        <v>43045.48369212963</v>
      </c>
      <c r="V1277" s="77" t="s">
        <v>4477</v>
      </c>
      <c r="W1277" s="76"/>
      <c r="X1277" s="76"/>
      <c r="Y1277" s="80" t="s">
        <v>6477</v>
      </c>
      <c r="Z1277" s="76"/>
    </row>
    <row r="1278" spans="1:26" x14ac:dyDescent="0.25">
      <c r="A1278" s="61" t="s">
        <v>1163</v>
      </c>
      <c r="B1278" s="61" t="s">
        <v>2026</v>
      </c>
      <c r="C1278" s="62"/>
      <c r="D1278" s="63"/>
      <c r="E1278" s="64"/>
      <c r="F1278" s="65"/>
      <c r="G1278" s="62"/>
      <c r="H1278" s="66"/>
      <c r="I1278" s="67"/>
      <c r="J1278" s="67"/>
      <c r="K1278" s="34" t="s">
        <v>65</v>
      </c>
      <c r="L1278" s="74">
        <v>1278</v>
      </c>
      <c r="M12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78" s="69"/>
      <c r="O1278" s="76" t="s">
        <v>2239</v>
      </c>
      <c r="P1278" s="76">
        <v>43045.483715277776</v>
      </c>
      <c r="Q1278" s="76" t="s">
        <v>2656</v>
      </c>
      <c r="R1278" s="77" t="s">
        <v>3133</v>
      </c>
      <c r="S1278" s="76" t="s">
        <v>3212</v>
      </c>
      <c r="T1278" s="76"/>
      <c r="U1278" s="76">
        <v>43045.483715277776</v>
      </c>
      <c r="V1278" s="77" t="s">
        <v>4478</v>
      </c>
      <c r="W1278" s="76"/>
      <c r="X1278" s="76"/>
      <c r="Y1278" s="80" t="s">
        <v>6478</v>
      </c>
      <c r="Z1278" s="76"/>
    </row>
    <row r="1279" spans="1:26" x14ac:dyDescent="0.25">
      <c r="A1279" s="61" t="s">
        <v>1164</v>
      </c>
      <c r="B1279" s="61" t="s">
        <v>1164</v>
      </c>
      <c r="C1279" s="62"/>
      <c r="D1279" s="63"/>
      <c r="E1279" s="64"/>
      <c r="F1279" s="65"/>
      <c r="G1279" s="62"/>
      <c r="H1279" s="66"/>
      <c r="I1279" s="67"/>
      <c r="J1279" s="67"/>
      <c r="K1279" s="34" t="s">
        <v>65</v>
      </c>
      <c r="L1279" s="74">
        <v>1279</v>
      </c>
      <c r="M12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79" s="69"/>
      <c r="O1279" s="76" t="s">
        <v>177</v>
      </c>
      <c r="P1279" s="76">
        <v>43045.483784722222</v>
      </c>
      <c r="Q1279" s="76" t="s">
        <v>2657</v>
      </c>
      <c r="R1279" s="77" t="s">
        <v>3044</v>
      </c>
      <c r="S1279" s="76" t="s">
        <v>3215</v>
      </c>
      <c r="T1279" s="76" t="s">
        <v>3283</v>
      </c>
      <c r="U1279" s="76">
        <v>43045.483784722222</v>
      </c>
      <c r="V1279" s="77" t="s">
        <v>4479</v>
      </c>
      <c r="W1279" s="76"/>
      <c r="X1279" s="76"/>
      <c r="Y1279" s="80" t="s">
        <v>6479</v>
      </c>
      <c r="Z1279" s="76"/>
    </row>
    <row r="1280" spans="1:26" x14ac:dyDescent="0.25">
      <c r="A1280" s="61" t="s">
        <v>1165</v>
      </c>
      <c r="B1280" s="61" t="s">
        <v>1987</v>
      </c>
      <c r="C1280" s="62"/>
      <c r="D1280" s="63"/>
      <c r="E1280" s="64"/>
      <c r="F1280" s="65"/>
      <c r="G1280" s="62"/>
      <c r="H1280" s="66"/>
      <c r="I1280" s="67"/>
      <c r="J1280" s="67"/>
      <c r="K1280" s="34" t="s">
        <v>65</v>
      </c>
      <c r="L1280" s="74">
        <v>1280</v>
      </c>
      <c r="M12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80" s="69"/>
      <c r="O1280" s="76" t="s">
        <v>2239</v>
      </c>
      <c r="P1280" s="76">
        <v>43045.454548611109</v>
      </c>
      <c r="Q1280" s="76" t="s">
        <v>2258</v>
      </c>
      <c r="R1280" s="76"/>
      <c r="S1280" s="76"/>
      <c r="T1280" s="76" t="s">
        <v>3261</v>
      </c>
      <c r="U1280" s="76">
        <v>43045.454548611109</v>
      </c>
      <c r="V1280" s="77" t="s">
        <v>4480</v>
      </c>
      <c r="W1280" s="76"/>
      <c r="X1280" s="76"/>
      <c r="Y1280" s="80" t="s">
        <v>6480</v>
      </c>
      <c r="Z1280" s="76"/>
    </row>
    <row r="1281" spans="1:26" x14ac:dyDescent="0.25">
      <c r="A1281" s="61" t="s">
        <v>1165</v>
      </c>
      <c r="B1281" s="61" t="s">
        <v>2033</v>
      </c>
      <c r="C1281" s="62"/>
      <c r="D1281" s="63"/>
      <c r="E1281" s="64"/>
      <c r="F1281" s="65"/>
      <c r="G1281" s="62"/>
      <c r="H1281" s="66"/>
      <c r="I1281" s="67"/>
      <c r="J1281" s="67"/>
      <c r="K1281" s="34" t="s">
        <v>65</v>
      </c>
      <c r="L1281" s="74">
        <v>1281</v>
      </c>
      <c r="M12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81" s="69"/>
      <c r="O1281" s="76" t="s">
        <v>2239</v>
      </c>
      <c r="P1281" s="76">
        <v>43045.483842592592</v>
      </c>
      <c r="Q1281" s="76" t="s">
        <v>2316</v>
      </c>
      <c r="R1281" s="76"/>
      <c r="S1281" s="76"/>
      <c r="T1281" s="76" t="s">
        <v>3261</v>
      </c>
      <c r="U1281" s="76">
        <v>43045.483842592592</v>
      </c>
      <c r="V1281" s="77" t="s">
        <v>4481</v>
      </c>
      <c r="W1281" s="76"/>
      <c r="X1281" s="76"/>
      <c r="Y1281" s="80" t="s">
        <v>6481</v>
      </c>
      <c r="Z1281" s="76"/>
    </row>
    <row r="1282" spans="1:26" x14ac:dyDescent="0.25">
      <c r="A1282" s="61" t="s">
        <v>1166</v>
      </c>
      <c r="B1282" s="61" t="s">
        <v>1166</v>
      </c>
      <c r="C1282" s="62"/>
      <c r="D1282" s="63"/>
      <c r="E1282" s="64"/>
      <c r="F1282" s="65"/>
      <c r="G1282" s="62"/>
      <c r="H1282" s="66"/>
      <c r="I1282" s="67"/>
      <c r="J1282" s="67"/>
      <c r="K1282" s="34" t="s">
        <v>65</v>
      </c>
      <c r="L1282" s="74">
        <v>1282</v>
      </c>
      <c r="M12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82" s="69"/>
      <c r="O1282" s="76" t="s">
        <v>177</v>
      </c>
      <c r="P1282" s="76">
        <v>43045.482083333336</v>
      </c>
      <c r="Q1282" s="76" t="s">
        <v>2658</v>
      </c>
      <c r="R1282" s="76"/>
      <c r="S1282" s="76"/>
      <c r="T1282" s="76" t="s">
        <v>3261</v>
      </c>
      <c r="U1282" s="76">
        <v>43045.482083333336</v>
      </c>
      <c r="V1282" s="77" t="s">
        <v>4482</v>
      </c>
      <c r="W1282" s="76"/>
      <c r="X1282" s="76"/>
      <c r="Y1282" s="80" t="s">
        <v>6482</v>
      </c>
      <c r="Z1282" s="76"/>
    </row>
    <row r="1283" spans="1:26" x14ac:dyDescent="0.25">
      <c r="A1283" s="61" t="s">
        <v>1167</v>
      </c>
      <c r="B1283" s="61" t="s">
        <v>1166</v>
      </c>
      <c r="C1283" s="62"/>
      <c r="D1283" s="63"/>
      <c r="E1283" s="64"/>
      <c r="F1283" s="65"/>
      <c r="G1283" s="62"/>
      <c r="H1283" s="66"/>
      <c r="I1283" s="67"/>
      <c r="J1283" s="67"/>
      <c r="K1283" s="34" t="s">
        <v>65</v>
      </c>
      <c r="L1283" s="74">
        <v>1283</v>
      </c>
      <c r="M12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83" s="69"/>
      <c r="O1283" s="76" t="s">
        <v>2239</v>
      </c>
      <c r="P1283" s="76">
        <v>43045.483842592592</v>
      </c>
      <c r="Q1283" s="76" t="s">
        <v>2659</v>
      </c>
      <c r="R1283" s="76"/>
      <c r="S1283" s="76"/>
      <c r="T1283" s="76" t="s">
        <v>3261</v>
      </c>
      <c r="U1283" s="76">
        <v>43045.483842592592</v>
      </c>
      <c r="V1283" s="77" t="s">
        <v>4483</v>
      </c>
      <c r="W1283" s="76"/>
      <c r="X1283" s="76"/>
      <c r="Y1283" s="80" t="s">
        <v>6483</v>
      </c>
      <c r="Z1283" s="76"/>
    </row>
    <row r="1284" spans="1:26" x14ac:dyDescent="0.25">
      <c r="A1284" s="61" t="s">
        <v>1168</v>
      </c>
      <c r="B1284" s="61" t="s">
        <v>1938</v>
      </c>
      <c r="C1284" s="62"/>
      <c r="D1284" s="63"/>
      <c r="E1284" s="64"/>
      <c r="F1284" s="65"/>
      <c r="G1284" s="62"/>
      <c r="H1284" s="66"/>
      <c r="I1284" s="67"/>
      <c r="J1284" s="67"/>
      <c r="K1284" s="34" t="s">
        <v>65</v>
      </c>
      <c r="L1284" s="74">
        <v>1284</v>
      </c>
      <c r="M12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84" s="69"/>
      <c r="O1284" s="76" t="s">
        <v>2239</v>
      </c>
      <c r="P1284" s="76">
        <v>43045.483877314815</v>
      </c>
      <c r="Q1284" s="76" t="s">
        <v>2519</v>
      </c>
      <c r="R1284" s="77" t="s">
        <v>3093</v>
      </c>
      <c r="S1284" s="76" t="s">
        <v>3218</v>
      </c>
      <c r="T1284" s="76" t="s">
        <v>3261</v>
      </c>
      <c r="U1284" s="76">
        <v>43045.483877314815</v>
      </c>
      <c r="V1284" s="77" t="s">
        <v>4484</v>
      </c>
      <c r="W1284" s="76"/>
      <c r="X1284" s="76"/>
      <c r="Y1284" s="80" t="s">
        <v>6484</v>
      </c>
      <c r="Z1284" s="76"/>
    </row>
    <row r="1285" spans="1:26" x14ac:dyDescent="0.25">
      <c r="A1285" s="61" t="s">
        <v>1168</v>
      </c>
      <c r="B1285" s="61" t="s">
        <v>1937</v>
      </c>
      <c r="C1285" s="62"/>
      <c r="D1285" s="63"/>
      <c r="E1285" s="64"/>
      <c r="F1285" s="65"/>
      <c r="G1285" s="62"/>
      <c r="H1285" s="66"/>
      <c r="I1285" s="67"/>
      <c r="J1285" s="67"/>
      <c r="K1285" s="34" t="s">
        <v>65</v>
      </c>
      <c r="L1285" s="74">
        <v>1285</v>
      </c>
      <c r="M12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85" s="69"/>
      <c r="O1285" s="76" t="s">
        <v>2239</v>
      </c>
      <c r="P1285" s="76">
        <v>43045.483877314815</v>
      </c>
      <c r="Q1285" s="76" t="s">
        <v>2519</v>
      </c>
      <c r="R1285" s="77" t="s">
        <v>3093</v>
      </c>
      <c r="S1285" s="76" t="s">
        <v>3218</v>
      </c>
      <c r="T1285" s="76" t="s">
        <v>3261</v>
      </c>
      <c r="U1285" s="76">
        <v>43045.483877314815</v>
      </c>
      <c r="V1285" s="77" t="s">
        <v>4484</v>
      </c>
      <c r="W1285" s="76"/>
      <c r="X1285" s="76"/>
      <c r="Y1285" s="80" t="s">
        <v>6484</v>
      </c>
      <c r="Z1285" s="76"/>
    </row>
    <row r="1286" spans="1:26" x14ac:dyDescent="0.25">
      <c r="A1286" s="61" t="s">
        <v>1169</v>
      </c>
      <c r="B1286" s="61" t="s">
        <v>2019</v>
      </c>
      <c r="C1286" s="62"/>
      <c r="D1286" s="63"/>
      <c r="E1286" s="64"/>
      <c r="F1286" s="65"/>
      <c r="G1286" s="62"/>
      <c r="H1286" s="66"/>
      <c r="I1286" s="67"/>
      <c r="J1286" s="67"/>
      <c r="K1286" s="34" t="s">
        <v>65</v>
      </c>
      <c r="L1286" s="74">
        <v>1286</v>
      </c>
      <c r="M12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86" s="69"/>
      <c r="O1286" s="76" t="s">
        <v>2239</v>
      </c>
      <c r="P1286" s="76">
        <v>43045.483888888892</v>
      </c>
      <c r="Q1286" s="76" t="s">
        <v>2289</v>
      </c>
      <c r="R1286" s="77" t="s">
        <v>3033</v>
      </c>
      <c r="S1286" s="76" t="s">
        <v>3219</v>
      </c>
      <c r="T1286" s="76" t="s">
        <v>3276</v>
      </c>
      <c r="U1286" s="76">
        <v>43045.483888888892</v>
      </c>
      <c r="V1286" s="77" t="s">
        <v>4485</v>
      </c>
      <c r="W1286" s="76"/>
      <c r="X1286" s="76"/>
      <c r="Y1286" s="80" t="s">
        <v>6485</v>
      </c>
      <c r="Z1286" s="76"/>
    </row>
    <row r="1287" spans="1:26" x14ac:dyDescent="0.25">
      <c r="A1287" s="61" t="s">
        <v>1170</v>
      </c>
      <c r="B1287" s="61" t="s">
        <v>2019</v>
      </c>
      <c r="C1287" s="62"/>
      <c r="D1287" s="63"/>
      <c r="E1287" s="64"/>
      <c r="F1287" s="65"/>
      <c r="G1287" s="62"/>
      <c r="H1287" s="66"/>
      <c r="I1287" s="67"/>
      <c r="J1287" s="67"/>
      <c r="K1287" s="34" t="s">
        <v>65</v>
      </c>
      <c r="L1287" s="74">
        <v>1287</v>
      </c>
      <c r="M12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87" s="69"/>
      <c r="O1287" s="76" t="s">
        <v>2239</v>
      </c>
      <c r="P1287" s="76">
        <v>43045.483981481484</v>
      </c>
      <c r="Q1287" s="76" t="s">
        <v>2289</v>
      </c>
      <c r="R1287" s="77" t="s">
        <v>3033</v>
      </c>
      <c r="S1287" s="76" t="s">
        <v>3219</v>
      </c>
      <c r="T1287" s="76" t="s">
        <v>3276</v>
      </c>
      <c r="U1287" s="76">
        <v>43045.483981481484</v>
      </c>
      <c r="V1287" s="77" t="s">
        <v>4486</v>
      </c>
      <c r="W1287" s="76"/>
      <c r="X1287" s="76"/>
      <c r="Y1287" s="80" t="s">
        <v>6486</v>
      </c>
      <c r="Z1287" s="76"/>
    </row>
    <row r="1288" spans="1:26" x14ac:dyDescent="0.25">
      <c r="A1288" s="61" t="s">
        <v>1171</v>
      </c>
      <c r="B1288" s="61" t="s">
        <v>2019</v>
      </c>
      <c r="C1288" s="62"/>
      <c r="D1288" s="63"/>
      <c r="E1288" s="64"/>
      <c r="F1288" s="65"/>
      <c r="G1288" s="62"/>
      <c r="H1288" s="66"/>
      <c r="I1288" s="67"/>
      <c r="J1288" s="67"/>
      <c r="K1288" s="34" t="s">
        <v>65</v>
      </c>
      <c r="L1288" s="74">
        <v>1288</v>
      </c>
      <c r="M12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88" s="69"/>
      <c r="O1288" s="76" t="s">
        <v>2239</v>
      </c>
      <c r="P1288" s="76">
        <v>43045.483981481484</v>
      </c>
      <c r="Q1288" s="76" t="s">
        <v>2289</v>
      </c>
      <c r="R1288" s="77" t="s">
        <v>3033</v>
      </c>
      <c r="S1288" s="76" t="s">
        <v>3219</v>
      </c>
      <c r="T1288" s="76" t="s">
        <v>3276</v>
      </c>
      <c r="U1288" s="76">
        <v>43045.483981481484</v>
      </c>
      <c r="V1288" s="77" t="s">
        <v>4487</v>
      </c>
      <c r="W1288" s="76"/>
      <c r="X1288" s="76"/>
      <c r="Y1288" s="80" t="s">
        <v>6487</v>
      </c>
      <c r="Z1288" s="76"/>
    </row>
    <row r="1289" spans="1:26" x14ac:dyDescent="0.25">
      <c r="A1289" s="61" t="s">
        <v>1172</v>
      </c>
      <c r="B1289" s="61" t="s">
        <v>2013</v>
      </c>
      <c r="C1289" s="62"/>
      <c r="D1289" s="63"/>
      <c r="E1289" s="64"/>
      <c r="F1289" s="65"/>
      <c r="G1289" s="62"/>
      <c r="H1289" s="66"/>
      <c r="I1289" s="67"/>
      <c r="J1289" s="67"/>
      <c r="K1289" s="34" t="s">
        <v>65</v>
      </c>
      <c r="L1289" s="74">
        <v>1289</v>
      </c>
      <c r="M12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89" s="69"/>
      <c r="O1289" s="76" t="s">
        <v>2239</v>
      </c>
      <c r="P1289" s="76">
        <v>43045.484027777777</v>
      </c>
      <c r="Q1289" s="76" t="s">
        <v>2285</v>
      </c>
      <c r="R1289" s="76"/>
      <c r="S1289" s="76"/>
      <c r="T1289" s="76" t="s">
        <v>3261</v>
      </c>
      <c r="U1289" s="76">
        <v>43045.484027777777</v>
      </c>
      <c r="V1289" s="77" t="s">
        <v>4488</v>
      </c>
      <c r="W1289" s="76"/>
      <c r="X1289" s="76"/>
      <c r="Y1289" s="80" t="s">
        <v>6488</v>
      </c>
      <c r="Z1289" s="76"/>
    </row>
    <row r="1290" spans="1:26" x14ac:dyDescent="0.25">
      <c r="A1290" s="61" t="s">
        <v>1172</v>
      </c>
      <c r="B1290" s="61" t="s">
        <v>2014</v>
      </c>
      <c r="C1290" s="62"/>
      <c r="D1290" s="63"/>
      <c r="E1290" s="64"/>
      <c r="F1290" s="65"/>
      <c r="G1290" s="62"/>
      <c r="H1290" s="66"/>
      <c r="I1290" s="67"/>
      <c r="J1290" s="67"/>
      <c r="K1290" s="34" t="s">
        <v>65</v>
      </c>
      <c r="L1290" s="74">
        <v>1290</v>
      </c>
      <c r="M12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90" s="69"/>
      <c r="O1290" s="76" t="s">
        <v>2239</v>
      </c>
      <c r="P1290" s="76">
        <v>43045.484027777777</v>
      </c>
      <c r="Q1290" s="76" t="s">
        <v>2285</v>
      </c>
      <c r="R1290" s="76"/>
      <c r="S1290" s="76"/>
      <c r="T1290" s="76" t="s">
        <v>3261</v>
      </c>
      <c r="U1290" s="76">
        <v>43045.484027777777</v>
      </c>
      <c r="V1290" s="77" t="s">
        <v>4488</v>
      </c>
      <c r="W1290" s="76"/>
      <c r="X1290" s="76"/>
      <c r="Y1290" s="80" t="s">
        <v>6488</v>
      </c>
      <c r="Z1290" s="76"/>
    </row>
    <row r="1291" spans="1:26" x14ac:dyDescent="0.25">
      <c r="A1291" s="61" t="s">
        <v>1172</v>
      </c>
      <c r="B1291" s="61" t="s">
        <v>2015</v>
      </c>
      <c r="C1291" s="62"/>
      <c r="D1291" s="63"/>
      <c r="E1291" s="64"/>
      <c r="F1291" s="65"/>
      <c r="G1291" s="62"/>
      <c r="H1291" s="66"/>
      <c r="I1291" s="67"/>
      <c r="J1291" s="67"/>
      <c r="K1291" s="34" t="s">
        <v>65</v>
      </c>
      <c r="L1291" s="74">
        <v>1291</v>
      </c>
      <c r="M12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91" s="69"/>
      <c r="O1291" s="76" t="s">
        <v>2239</v>
      </c>
      <c r="P1291" s="76">
        <v>43045.484027777777</v>
      </c>
      <c r="Q1291" s="76" t="s">
        <v>2285</v>
      </c>
      <c r="R1291" s="76"/>
      <c r="S1291" s="76"/>
      <c r="T1291" s="76" t="s">
        <v>3261</v>
      </c>
      <c r="U1291" s="76">
        <v>43045.484027777777</v>
      </c>
      <c r="V1291" s="77" t="s">
        <v>4488</v>
      </c>
      <c r="W1291" s="76"/>
      <c r="X1291" s="76"/>
      <c r="Y1291" s="80" t="s">
        <v>6488</v>
      </c>
      <c r="Z1291" s="76"/>
    </row>
    <row r="1292" spans="1:26" x14ac:dyDescent="0.25">
      <c r="A1292" s="61" t="s">
        <v>1172</v>
      </c>
      <c r="B1292" s="61" t="s">
        <v>2016</v>
      </c>
      <c r="C1292" s="62"/>
      <c r="D1292" s="63"/>
      <c r="E1292" s="64"/>
      <c r="F1292" s="65"/>
      <c r="G1292" s="62"/>
      <c r="H1292" s="66"/>
      <c r="I1292" s="67"/>
      <c r="J1292" s="67"/>
      <c r="K1292" s="34" t="s">
        <v>65</v>
      </c>
      <c r="L1292" s="74">
        <v>1292</v>
      </c>
      <c r="M12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92" s="69"/>
      <c r="O1292" s="76" t="s">
        <v>2239</v>
      </c>
      <c r="P1292" s="76">
        <v>43045.484027777777</v>
      </c>
      <c r="Q1292" s="76" t="s">
        <v>2285</v>
      </c>
      <c r="R1292" s="76"/>
      <c r="S1292" s="76"/>
      <c r="T1292" s="76" t="s">
        <v>3261</v>
      </c>
      <c r="U1292" s="76">
        <v>43045.484027777777</v>
      </c>
      <c r="V1292" s="77" t="s">
        <v>4488</v>
      </c>
      <c r="W1292" s="76"/>
      <c r="X1292" s="76"/>
      <c r="Y1292" s="80" t="s">
        <v>6488</v>
      </c>
      <c r="Z1292" s="76"/>
    </row>
    <row r="1293" spans="1:26" x14ac:dyDescent="0.25">
      <c r="A1293" s="61" t="s">
        <v>1172</v>
      </c>
      <c r="B1293" s="61" t="s">
        <v>2017</v>
      </c>
      <c r="C1293" s="62"/>
      <c r="D1293" s="63"/>
      <c r="E1293" s="64"/>
      <c r="F1293" s="65"/>
      <c r="G1293" s="62"/>
      <c r="H1293" s="66"/>
      <c r="I1293" s="67"/>
      <c r="J1293" s="67"/>
      <c r="K1293" s="34" t="s">
        <v>65</v>
      </c>
      <c r="L1293" s="74">
        <v>1293</v>
      </c>
      <c r="M12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93" s="69"/>
      <c r="O1293" s="76" t="s">
        <v>2239</v>
      </c>
      <c r="P1293" s="76">
        <v>43045.484027777777</v>
      </c>
      <c r="Q1293" s="76" t="s">
        <v>2285</v>
      </c>
      <c r="R1293" s="76"/>
      <c r="S1293" s="76"/>
      <c r="T1293" s="76" t="s">
        <v>3261</v>
      </c>
      <c r="U1293" s="76">
        <v>43045.484027777777</v>
      </c>
      <c r="V1293" s="77" t="s">
        <v>4488</v>
      </c>
      <c r="W1293" s="76"/>
      <c r="X1293" s="76"/>
      <c r="Y1293" s="80" t="s">
        <v>6488</v>
      </c>
      <c r="Z1293" s="76"/>
    </row>
    <row r="1294" spans="1:26" x14ac:dyDescent="0.25">
      <c r="A1294" s="61" t="s">
        <v>1173</v>
      </c>
      <c r="B1294" s="61" t="s">
        <v>1830</v>
      </c>
      <c r="C1294" s="62"/>
      <c r="D1294" s="63"/>
      <c r="E1294" s="64"/>
      <c r="F1294" s="65"/>
      <c r="G1294" s="62"/>
      <c r="H1294" s="66"/>
      <c r="I1294" s="67"/>
      <c r="J1294" s="67"/>
      <c r="K1294" s="34" t="s">
        <v>65</v>
      </c>
      <c r="L1294" s="74">
        <v>1294</v>
      </c>
      <c r="M12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94" s="69"/>
      <c r="O1294" s="76" t="s">
        <v>2239</v>
      </c>
      <c r="P1294" s="76">
        <v>43045.484039351853</v>
      </c>
      <c r="Q1294" s="76" t="s">
        <v>2419</v>
      </c>
      <c r="R1294" s="76"/>
      <c r="S1294" s="76"/>
      <c r="T1294" s="76" t="s">
        <v>3304</v>
      </c>
      <c r="U1294" s="76">
        <v>43045.484039351853</v>
      </c>
      <c r="V1294" s="77" t="s">
        <v>4489</v>
      </c>
      <c r="W1294" s="76"/>
      <c r="X1294" s="76"/>
      <c r="Y1294" s="80" t="s">
        <v>6489</v>
      </c>
      <c r="Z1294" s="76"/>
    </row>
    <row r="1295" spans="1:26" x14ac:dyDescent="0.25">
      <c r="A1295" s="61" t="s">
        <v>1174</v>
      </c>
      <c r="B1295" s="61" t="s">
        <v>1987</v>
      </c>
      <c r="C1295" s="62"/>
      <c r="D1295" s="63"/>
      <c r="E1295" s="64"/>
      <c r="F1295" s="65"/>
      <c r="G1295" s="62"/>
      <c r="H1295" s="66"/>
      <c r="I1295" s="67"/>
      <c r="J1295" s="67"/>
      <c r="K1295" s="34" t="s">
        <v>65</v>
      </c>
      <c r="L1295" s="74">
        <v>1295</v>
      </c>
      <c r="M12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95" s="69"/>
      <c r="O1295" s="76" t="s">
        <v>2239</v>
      </c>
      <c r="P1295" s="76">
        <v>43045.483090277776</v>
      </c>
      <c r="Q1295" s="76" t="s">
        <v>2467</v>
      </c>
      <c r="R1295" s="76"/>
      <c r="S1295" s="76"/>
      <c r="T1295" s="76" t="s">
        <v>3261</v>
      </c>
      <c r="U1295" s="76">
        <v>43045.483090277776</v>
      </c>
      <c r="V1295" s="77" t="s">
        <v>4490</v>
      </c>
      <c r="W1295" s="76"/>
      <c r="X1295" s="76"/>
      <c r="Y1295" s="80" t="s">
        <v>6490</v>
      </c>
      <c r="Z1295" s="76"/>
    </row>
    <row r="1296" spans="1:26" x14ac:dyDescent="0.25">
      <c r="A1296" s="61" t="s">
        <v>1174</v>
      </c>
      <c r="B1296" s="61" t="s">
        <v>1987</v>
      </c>
      <c r="C1296" s="62"/>
      <c r="D1296" s="63"/>
      <c r="E1296" s="64"/>
      <c r="F1296" s="65"/>
      <c r="G1296" s="62"/>
      <c r="H1296" s="66"/>
      <c r="I1296" s="67"/>
      <c r="J1296" s="67"/>
      <c r="K1296" s="34" t="s">
        <v>65</v>
      </c>
      <c r="L1296" s="74">
        <v>1296</v>
      </c>
      <c r="M12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96" s="69"/>
      <c r="O1296" s="76" t="s">
        <v>2239</v>
      </c>
      <c r="P1296" s="76">
        <v>43045.483506944445</v>
      </c>
      <c r="Q1296" s="76" t="s">
        <v>2258</v>
      </c>
      <c r="R1296" s="76"/>
      <c r="S1296" s="76"/>
      <c r="T1296" s="76" t="s">
        <v>3261</v>
      </c>
      <c r="U1296" s="76">
        <v>43045.483506944445</v>
      </c>
      <c r="V1296" s="77" t="s">
        <v>4491</v>
      </c>
      <c r="W1296" s="76"/>
      <c r="X1296" s="76"/>
      <c r="Y1296" s="80" t="s">
        <v>6491</v>
      </c>
      <c r="Z1296" s="76"/>
    </row>
    <row r="1297" spans="1:26" x14ac:dyDescent="0.25">
      <c r="A1297" s="61" t="s">
        <v>1174</v>
      </c>
      <c r="B1297" s="61" t="s">
        <v>1987</v>
      </c>
      <c r="C1297" s="62"/>
      <c r="D1297" s="63"/>
      <c r="E1297" s="64"/>
      <c r="F1297" s="65"/>
      <c r="G1297" s="62"/>
      <c r="H1297" s="66"/>
      <c r="I1297" s="67"/>
      <c r="J1297" s="67"/>
      <c r="K1297" s="34" t="s">
        <v>65</v>
      </c>
      <c r="L1297" s="74">
        <v>1297</v>
      </c>
      <c r="M12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97" s="69"/>
      <c r="O1297" s="76" t="s">
        <v>2239</v>
      </c>
      <c r="P1297" s="76">
        <v>43045.484050925923</v>
      </c>
      <c r="Q1297" s="76" t="s">
        <v>2660</v>
      </c>
      <c r="R1297" s="77" t="s">
        <v>3058</v>
      </c>
      <c r="S1297" s="76" t="s">
        <v>3223</v>
      </c>
      <c r="T1297" s="76" t="s">
        <v>3261</v>
      </c>
      <c r="U1297" s="76">
        <v>43045.484050925923</v>
      </c>
      <c r="V1297" s="77" t="s">
        <v>4492</v>
      </c>
      <c r="W1297" s="76"/>
      <c r="X1297" s="76"/>
      <c r="Y1297" s="80" t="s">
        <v>6492</v>
      </c>
      <c r="Z1297" s="76"/>
    </row>
    <row r="1298" spans="1:26" x14ac:dyDescent="0.25">
      <c r="A1298" s="61" t="s">
        <v>1175</v>
      </c>
      <c r="B1298" s="61" t="s">
        <v>1993</v>
      </c>
      <c r="C1298" s="62"/>
      <c r="D1298" s="63"/>
      <c r="E1298" s="64"/>
      <c r="F1298" s="65"/>
      <c r="G1298" s="62"/>
      <c r="H1298" s="66"/>
      <c r="I1298" s="67"/>
      <c r="J1298" s="67"/>
      <c r="K1298" s="34" t="s">
        <v>65</v>
      </c>
      <c r="L1298" s="74">
        <v>1298</v>
      </c>
      <c r="M12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98" s="69"/>
      <c r="O1298" s="76" t="s">
        <v>2239</v>
      </c>
      <c r="P1298" s="76">
        <v>43045.484189814815</v>
      </c>
      <c r="Q1298" s="76" t="s">
        <v>2256</v>
      </c>
      <c r="R1298" s="76"/>
      <c r="S1298" s="76"/>
      <c r="T1298" s="76" t="s">
        <v>3268</v>
      </c>
      <c r="U1298" s="76">
        <v>43045.484189814815</v>
      </c>
      <c r="V1298" s="77" t="s">
        <v>4493</v>
      </c>
      <c r="W1298" s="76"/>
      <c r="X1298" s="76"/>
      <c r="Y1298" s="80" t="s">
        <v>6493</v>
      </c>
      <c r="Z1298" s="76"/>
    </row>
    <row r="1299" spans="1:26" x14ac:dyDescent="0.25">
      <c r="A1299" s="61" t="s">
        <v>1176</v>
      </c>
      <c r="B1299" s="61" t="s">
        <v>1995</v>
      </c>
      <c r="C1299" s="62"/>
      <c r="D1299" s="63"/>
      <c r="E1299" s="64"/>
      <c r="F1299" s="65"/>
      <c r="G1299" s="62"/>
      <c r="H1299" s="66"/>
      <c r="I1299" s="67"/>
      <c r="J1299" s="67"/>
      <c r="K1299" s="34" t="s">
        <v>65</v>
      </c>
      <c r="L1299" s="74">
        <v>1299</v>
      </c>
      <c r="M12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299" s="69"/>
      <c r="O1299" s="76" t="s">
        <v>2239</v>
      </c>
      <c r="P1299" s="76">
        <v>43045.484247685185</v>
      </c>
      <c r="Q1299" s="76" t="s">
        <v>2259</v>
      </c>
      <c r="R1299" s="76"/>
      <c r="S1299" s="76"/>
      <c r="T1299" s="76"/>
      <c r="U1299" s="76">
        <v>43045.484247685185</v>
      </c>
      <c r="V1299" s="77" t="s">
        <v>4494</v>
      </c>
      <c r="W1299" s="76"/>
      <c r="X1299" s="76"/>
      <c r="Y1299" s="80" t="s">
        <v>6494</v>
      </c>
      <c r="Z1299" s="76"/>
    </row>
    <row r="1300" spans="1:26" x14ac:dyDescent="0.25">
      <c r="A1300" s="61" t="s">
        <v>1176</v>
      </c>
      <c r="B1300" s="61" t="s">
        <v>1996</v>
      </c>
      <c r="C1300" s="62"/>
      <c r="D1300" s="63"/>
      <c r="E1300" s="64"/>
      <c r="F1300" s="65"/>
      <c r="G1300" s="62"/>
      <c r="H1300" s="66"/>
      <c r="I1300" s="67"/>
      <c r="J1300" s="67"/>
      <c r="K1300" s="34" t="s">
        <v>65</v>
      </c>
      <c r="L1300" s="74">
        <v>1300</v>
      </c>
      <c r="M13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00" s="69"/>
      <c r="O1300" s="76" t="s">
        <v>2239</v>
      </c>
      <c r="P1300" s="76">
        <v>43045.484247685185</v>
      </c>
      <c r="Q1300" s="76" t="s">
        <v>2259</v>
      </c>
      <c r="R1300" s="76"/>
      <c r="S1300" s="76"/>
      <c r="T1300" s="76"/>
      <c r="U1300" s="76">
        <v>43045.484247685185</v>
      </c>
      <c r="V1300" s="77" t="s">
        <v>4494</v>
      </c>
      <c r="W1300" s="76"/>
      <c r="X1300" s="76"/>
      <c r="Y1300" s="80" t="s">
        <v>6494</v>
      </c>
      <c r="Z1300" s="76"/>
    </row>
    <row r="1301" spans="1:26" x14ac:dyDescent="0.25">
      <c r="A1301" s="61" t="s">
        <v>1177</v>
      </c>
      <c r="B1301" s="61" t="s">
        <v>1987</v>
      </c>
      <c r="C1301" s="62"/>
      <c r="D1301" s="63"/>
      <c r="E1301" s="64"/>
      <c r="F1301" s="65"/>
      <c r="G1301" s="62"/>
      <c r="H1301" s="66"/>
      <c r="I1301" s="67"/>
      <c r="J1301" s="67"/>
      <c r="K1301" s="34" t="s">
        <v>65</v>
      </c>
      <c r="L1301" s="74">
        <v>1301</v>
      </c>
      <c r="M13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01" s="69"/>
      <c r="O1301" s="76" t="s">
        <v>2239</v>
      </c>
      <c r="P1301" s="76">
        <v>43045.4844212963</v>
      </c>
      <c r="Q1301" s="76" t="s">
        <v>2384</v>
      </c>
      <c r="R1301" s="77" t="s">
        <v>3056</v>
      </c>
      <c r="S1301" s="76" t="s">
        <v>3215</v>
      </c>
      <c r="T1301" s="76" t="s">
        <v>3261</v>
      </c>
      <c r="U1301" s="76">
        <v>43045.4844212963</v>
      </c>
      <c r="V1301" s="77" t="s">
        <v>4495</v>
      </c>
      <c r="W1301" s="76"/>
      <c r="X1301" s="76"/>
      <c r="Y1301" s="80" t="s">
        <v>6495</v>
      </c>
      <c r="Z1301" s="76"/>
    </row>
    <row r="1302" spans="1:26" x14ac:dyDescent="0.25">
      <c r="A1302" s="61" t="s">
        <v>1178</v>
      </c>
      <c r="B1302" s="61" t="s">
        <v>1987</v>
      </c>
      <c r="C1302" s="62"/>
      <c r="D1302" s="63"/>
      <c r="E1302" s="64"/>
      <c r="F1302" s="65"/>
      <c r="G1302" s="62"/>
      <c r="H1302" s="66"/>
      <c r="I1302" s="67"/>
      <c r="J1302" s="67"/>
      <c r="K1302" s="34" t="s">
        <v>65</v>
      </c>
      <c r="L1302" s="74">
        <v>1302</v>
      </c>
      <c r="M13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02" s="69"/>
      <c r="O1302" s="76" t="s">
        <v>2239</v>
      </c>
      <c r="P1302" s="76">
        <v>43045.484814814816</v>
      </c>
      <c r="Q1302" s="76" t="s">
        <v>2661</v>
      </c>
      <c r="R1302" s="76"/>
      <c r="S1302" s="76"/>
      <c r="T1302" s="76" t="s">
        <v>3319</v>
      </c>
      <c r="U1302" s="76">
        <v>43045.484814814816</v>
      </c>
      <c r="V1302" s="77" t="s">
        <v>4496</v>
      </c>
      <c r="W1302" s="76"/>
      <c r="X1302" s="76"/>
      <c r="Y1302" s="80" t="s">
        <v>6496</v>
      </c>
      <c r="Z1302" s="76"/>
    </row>
    <row r="1303" spans="1:26" x14ac:dyDescent="0.25">
      <c r="A1303" s="61" t="s">
        <v>1179</v>
      </c>
      <c r="B1303" s="61" t="s">
        <v>1180</v>
      </c>
      <c r="C1303" s="62"/>
      <c r="D1303" s="63"/>
      <c r="E1303" s="64"/>
      <c r="F1303" s="65"/>
      <c r="G1303" s="62"/>
      <c r="H1303" s="66"/>
      <c r="I1303" s="67"/>
      <c r="J1303" s="67"/>
      <c r="K1303" s="34" t="s">
        <v>66</v>
      </c>
      <c r="L1303" s="74">
        <v>1303</v>
      </c>
      <c r="M13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03" s="69"/>
      <c r="O1303" s="76" t="s">
        <v>2239</v>
      </c>
      <c r="P1303" s="76">
        <v>43045.424664351849</v>
      </c>
      <c r="Q1303" s="76" t="s">
        <v>2662</v>
      </c>
      <c r="R1303" s="77" t="s">
        <v>3134</v>
      </c>
      <c r="S1303" s="76" t="s">
        <v>3212</v>
      </c>
      <c r="T1303" s="76" t="s">
        <v>3261</v>
      </c>
      <c r="U1303" s="76">
        <v>43045.424664351849</v>
      </c>
      <c r="V1303" s="77" t="s">
        <v>4497</v>
      </c>
      <c r="W1303" s="76"/>
      <c r="X1303" s="76"/>
      <c r="Y1303" s="80" t="s">
        <v>6497</v>
      </c>
      <c r="Z1303" s="76"/>
    </row>
    <row r="1304" spans="1:26" x14ac:dyDescent="0.25">
      <c r="A1304" s="61" t="s">
        <v>1180</v>
      </c>
      <c r="B1304" s="61" t="s">
        <v>1179</v>
      </c>
      <c r="C1304" s="62"/>
      <c r="D1304" s="63"/>
      <c r="E1304" s="64"/>
      <c r="F1304" s="65"/>
      <c r="G1304" s="62"/>
      <c r="H1304" s="66"/>
      <c r="I1304" s="67"/>
      <c r="J1304" s="67"/>
      <c r="K1304" s="34" t="s">
        <v>66</v>
      </c>
      <c r="L1304" s="74">
        <v>1304</v>
      </c>
      <c r="M13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04" s="69"/>
      <c r="O1304" s="76" t="s">
        <v>2239</v>
      </c>
      <c r="P1304" s="76">
        <v>43045.484918981485</v>
      </c>
      <c r="Q1304" s="76" t="s">
        <v>2663</v>
      </c>
      <c r="R1304" s="77" t="s">
        <v>3134</v>
      </c>
      <c r="S1304" s="76" t="s">
        <v>3212</v>
      </c>
      <c r="T1304" s="76" t="s">
        <v>3261</v>
      </c>
      <c r="U1304" s="76">
        <v>43045.484918981485</v>
      </c>
      <c r="V1304" s="77" t="s">
        <v>4498</v>
      </c>
      <c r="W1304" s="76"/>
      <c r="X1304" s="76"/>
      <c r="Y1304" s="80" t="s">
        <v>6498</v>
      </c>
      <c r="Z1304" s="76"/>
    </row>
    <row r="1305" spans="1:26" x14ac:dyDescent="0.25">
      <c r="A1305" s="61" t="s">
        <v>1181</v>
      </c>
      <c r="B1305" s="61" t="s">
        <v>2019</v>
      </c>
      <c r="C1305" s="62"/>
      <c r="D1305" s="63"/>
      <c r="E1305" s="64"/>
      <c r="F1305" s="65"/>
      <c r="G1305" s="62"/>
      <c r="H1305" s="66"/>
      <c r="I1305" s="67"/>
      <c r="J1305" s="67"/>
      <c r="K1305" s="34" t="s">
        <v>65</v>
      </c>
      <c r="L1305" s="74">
        <v>1305</v>
      </c>
      <c r="M13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05" s="69"/>
      <c r="O1305" s="76" t="s">
        <v>2239</v>
      </c>
      <c r="P1305" s="76">
        <v>43045.484965277778</v>
      </c>
      <c r="Q1305" s="76" t="s">
        <v>2289</v>
      </c>
      <c r="R1305" s="77" t="s">
        <v>3033</v>
      </c>
      <c r="S1305" s="76" t="s">
        <v>3219</v>
      </c>
      <c r="T1305" s="76" t="s">
        <v>3276</v>
      </c>
      <c r="U1305" s="76">
        <v>43045.484965277778</v>
      </c>
      <c r="V1305" s="77" t="s">
        <v>4499</v>
      </c>
      <c r="W1305" s="76"/>
      <c r="X1305" s="76"/>
      <c r="Y1305" s="80" t="s">
        <v>6499</v>
      </c>
      <c r="Z1305" s="76"/>
    </row>
    <row r="1306" spans="1:26" x14ac:dyDescent="0.25">
      <c r="A1306" s="61" t="s">
        <v>1182</v>
      </c>
      <c r="B1306" s="61" t="s">
        <v>1182</v>
      </c>
      <c r="C1306" s="62"/>
      <c r="D1306" s="63"/>
      <c r="E1306" s="64"/>
      <c r="F1306" s="65"/>
      <c r="G1306" s="62"/>
      <c r="H1306" s="66"/>
      <c r="I1306" s="67"/>
      <c r="J1306" s="67"/>
      <c r="K1306" s="34" t="s">
        <v>65</v>
      </c>
      <c r="L1306" s="74">
        <v>1306</v>
      </c>
      <c r="M13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06" s="69"/>
      <c r="O1306" s="76" t="s">
        <v>177</v>
      </c>
      <c r="P1306" s="76">
        <v>43045.485173611109</v>
      </c>
      <c r="Q1306" s="76" t="s">
        <v>2664</v>
      </c>
      <c r="R1306" s="76"/>
      <c r="S1306" s="76"/>
      <c r="T1306" s="76" t="s">
        <v>3355</v>
      </c>
      <c r="U1306" s="76">
        <v>43045.485173611109</v>
      </c>
      <c r="V1306" s="77" t="s">
        <v>4500</v>
      </c>
      <c r="W1306" s="76"/>
      <c r="X1306" s="76"/>
      <c r="Y1306" s="80" t="s">
        <v>6500</v>
      </c>
      <c r="Z1306" s="76"/>
    </row>
    <row r="1307" spans="1:26" x14ac:dyDescent="0.25">
      <c r="A1307" s="61" t="s">
        <v>1183</v>
      </c>
      <c r="B1307" s="61" t="s">
        <v>1998</v>
      </c>
      <c r="C1307" s="62"/>
      <c r="D1307" s="63"/>
      <c r="E1307" s="64"/>
      <c r="F1307" s="65"/>
      <c r="G1307" s="62"/>
      <c r="H1307" s="66"/>
      <c r="I1307" s="67"/>
      <c r="J1307" s="67"/>
      <c r="K1307" s="34" t="s">
        <v>65</v>
      </c>
      <c r="L1307" s="74">
        <v>1307</v>
      </c>
      <c r="M13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07" s="69"/>
      <c r="O1307" s="76" t="s">
        <v>2239</v>
      </c>
      <c r="P1307" s="76">
        <v>43045.485219907408</v>
      </c>
      <c r="Q1307" s="76" t="s">
        <v>2261</v>
      </c>
      <c r="R1307" s="76"/>
      <c r="S1307" s="76"/>
      <c r="T1307" s="76"/>
      <c r="U1307" s="76">
        <v>43045.485219907408</v>
      </c>
      <c r="V1307" s="77" t="s">
        <v>4501</v>
      </c>
      <c r="W1307" s="76"/>
      <c r="X1307" s="76"/>
      <c r="Y1307" s="80" t="s">
        <v>6501</v>
      </c>
      <c r="Z1307" s="76"/>
    </row>
    <row r="1308" spans="1:26" x14ac:dyDescent="0.25">
      <c r="A1308" s="61" t="s">
        <v>1184</v>
      </c>
      <c r="B1308" s="61" t="s">
        <v>2019</v>
      </c>
      <c r="C1308" s="62"/>
      <c r="D1308" s="63"/>
      <c r="E1308" s="64"/>
      <c r="F1308" s="65"/>
      <c r="G1308" s="62"/>
      <c r="H1308" s="66"/>
      <c r="I1308" s="67"/>
      <c r="J1308" s="67"/>
      <c r="K1308" s="34" t="s">
        <v>65</v>
      </c>
      <c r="L1308" s="74">
        <v>1308</v>
      </c>
      <c r="M13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08" s="69"/>
      <c r="O1308" s="76" t="s">
        <v>2239</v>
      </c>
      <c r="P1308" s="76">
        <v>43045.48537037037</v>
      </c>
      <c r="Q1308" s="76" t="s">
        <v>2289</v>
      </c>
      <c r="R1308" s="77" t="s">
        <v>3033</v>
      </c>
      <c r="S1308" s="76" t="s">
        <v>3219</v>
      </c>
      <c r="T1308" s="76" t="s">
        <v>3276</v>
      </c>
      <c r="U1308" s="76">
        <v>43045.48537037037</v>
      </c>
      <c r="V1308" s="77" t="s">
        <v>4502</v>
      </c>
      <c r="W1308" s="76"/>
      <c r="X1308" s="76"/>
      <c r="Y1308" s="80" t="s">
        <v>6502</v>
      </c>
      <c r="Z1308" s="76"/>
    </row>
    <row r="1309" spans="1:26" x14ac:dyDescent="0.25">
      <c r="A1309" s="61" t="s">
        <v>1185</v>
      </c>
      <c r="B1309" s="61" t="s">
        <v>2162</v>
      </c>
      <c r="C1309" s="62"/>
      <c r="D1309" s="63"/>
      <c r="E1309" s="64"/>
      <c r="F1309" s="65"/>
      <c r="G1309" s="62"/>
      <c r="H1309" s="66"/>
      <c r="I1309" s="67"/>
      <c r="J1309" s="67"/>
      <c r="K1309" s="34" t="s">
        <v>65</v>
      </c>
      <c r="L1309" s="74">
        <v>1309</v>
      </c>
      <c r="M13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09" s="69"/>
      <c r="O1309" s="76" t="s">
        <v>2239</v>
      </c>
      <c r="P1309" s="76">
        <v>43045.485393518517</v>
      </c>
      <c r="Q1309" s="76" t="s">
        <v>2665</v>
      </c>
      <c r="R1309" s="76"/>
      <c r="S1309" s="76"/>
      <c r="T1309" s="76" t="s">
        <v>3356</v>
      </c>
      <c r="U1309" s="76">
        <v>43045.485393518517</v>
      </c>
      <c r="V1309" s="77" t="s">
        <v>4503</v>
      </c>
      <c r="W1309" s="76"/>
      <c r="X1309" s="76"/>
      <c r="Y1309" s="80" t="s">
        <v>6503</v>
      </c>
      <c r="Z1309" s="76"/>
    </row>
    <row r="1310" spans="1:26" x14ac:dyDescent="0.25">
      <c r="A1310" s="61" t="s">
        <v>1186</v>
      </c>
      <c r="B1310" s="61" t="s">
        <v>2033</v>
      </c>
      <c r="C1310" s="62"/>
      <c r="D1310" s="63"/>
      <c r="E1310" s="64"/>
      <c r="F1310" s="65"/>
      <c r="G1310" s="62"/>
      <c r="H1310" s="66"/>
      <c r="I1310" s="67"/>
      <c r="J1310" s="67"/>
      <c r="K1310" s="34" t="s">
        <v>65</v>
      </c>
      <c r="L1310" s="74">
        <v>1310</v>
      </c>
      <c r="M13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10" s="69"/>
      <c r="O1310" s="76" t="s">
        <v>2239</v>
      </c>
      <c r="P1310" s="76">
        <v>43045.48541666667</v>
      </c>
      <c r="Q1310" s="76" t="s">
        <v>2316</v>
      </c>
      <c r="R1310" s="76"/>
      <c r="S1310" s="76"/>
      <c r="T1310" s="76" t="s">
        <v>3261</v>
      </c>
      <c r="U1310" s="76">
        <v>43045.48541666667</v>
      </c>
      <c r="V1310" s="77" t="s">
        <v>4504</v>
      </c>
      <c r="W1310" s="76"/>
      <c r="X1310" s="76"/>
      <c r="Y1310" s="80" t="s">
        <v>6504</v>
      </c>
      <c r="Z1310" s="76"/>
    </row>
    <row r="1311" spans="1:26" x14ac:dyDescent="0.25">
      <c r="A1311" s="61" t="s">
        <v>1089</v>
      </c>
      <c r="B1311" s="61" t="s">
        <v>2163</v>
      </c>
      <c r="C1311" s="62"/>
      <c r="D1311" s="63"/>
      <c r="E1311" s="64"/>
      <c r="F1311" s="65"/>
      <c r="G1311" s="62"/>
      <c r="H1311" s="66"/>
      <c r="I1311" s="67"/>
      <c r="J1311" s="67"/>
      <c r="K1311" s="34" t="s">
        <v>65</v>
      </c>
      <c r="L1311" s="74">
        <v>1311</v>
      </c>
      <c r="M13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11" s="69"/>
      <c r="O1311" s="76" t="s">
        <v>2239</v>
      </c>
      <c r="P1311" s="76">
        <v>43045.470381944448</v>
      </c>
      <c r="Q1311" s="76" t="s">
        <v>2626</v>
      </c>
      <c r="R1311" s="76"/>
      <c r="S1311" s="76"/>
      <c r="T1311" s="76" t="s">
        <v>3350</v>
      </c>
      <c r="U1311" s="76">
        <v>43045.470381944448</v>
      </c>
      <c r="V1311" s="77" t="s">
        <v>4399</v>
      </c>
      <c r="W1311" s="76"/>
      <c r="X1311" s="76"/>
      <c r="Y1311" s="80" t="s">
        <v>6399</v>
      </c>
      <c r="Z1311" s="76"/>
    </row>
    <row r="1312" spans="1:26" x14ac:dyDescent="0.25">
      <c r="A1312" s="61" t="s">
        <v>1089</v>
      </c>
      <c r="B1312" s="61" t="s">
        <v>1089</v>
      </c>
      <c r="C1312" s="62"/>
      <c r="D1312" s="63"/>
      <c r="E1312" s="64"/>
      <c r="F1312" s="65"/>
      <c r="G1312" s="62"/>
      <c r="H1312" s="66"/>
      <c r="I1312" s="67"/>
      <c r="J1312" s="67"/>
      <c r="K1312" s="34" t="s">
        <v>65</v>
      </c>
      <c r="L1312" s="74">
        <v>1312</v>
      </c>
      <c r="M13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12" s="69"/>
      <c r="O1312" s="76" t="s">
        <v>177</v>
      </c>
      <c r="P1312" s="76">
        <v>43045.478067129632</v>
      </c>
      <c r="Q1312" s="76" t="s">
        <v>2666</v>
      </c>
      <c r="R1312" s="76"/>
      <c r="S1312" s="76"/>
      <c r="T1312" s="76" t="s">
        <v>3354</v>
      </c>
      <c r="U1312" s="76">
        <v>43045.478067129632</v>
      </c>
      <c r="V1312" s="77" t="s">
        <v>4505</v>
      </c>
      <c r="W1312" s="76"/>
      <c r="X1312" s="76"/>
      <c r="Y1312" s="80" t="s">
        <v>6505</v>
      </c>
      <c r="Z1312" s="76"/>
    </row>
    <row r="1313" spans="1:26" x14ac:dyDescent="0.25">
      <c r="A1313" s="61" t="s">
        <v>1187</v>
      </c>
      <c r="B1313" s="61" t="s">
        <v>1089</v>
      </c>
      <c r="C1313" s="62"/>
      <c r="D1313" s="63"/>
      <c r="E1313" s="64"/>
      <c r="F1313" s="65"/>
      <c r="G1313" s="62"/>
      <c r="H1313" s="66"/>
      <c r="I1313" s="67"/>
      <c r="J1313" s="67"/>
      <c r="K1313" s="34" t="s">
        <v>65</v>
      </c>
      <c r="L1313" s="74">
        <v>1313</v>
      </c>
      <c r="M13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13" s="69"/>
      <c r="O1313" s="76" t="s">
        <v>2239</v>
      </c>
      <c r="P1313" s="76">
        <v>43045.485474537039</v>
      </c>
      <c r="Q1313" s="76" t="s">
        <v>2655</v>
      </c>
      <c r="R1313" s="76"/>
      <c r="S1313" s="76"/>
      <c r="T1313" s="76" t="s">
        <v>3354</v>
      </c>
      <c r="U1313" s="76">
        <v>43045.485474537039</v>
      </c>
      <c r="V1313" s="77" t="s">
        <v>4506</v>
      </c>
      <c r="W1313" s="76"/>
      <c r="X1313" s="76"/>
      <c r="Y1313" s="80" t="s">
        <v>6506</v>
      </c>
      <c r="Z1313" s="76"/>
    </row>
    <row r="1314" spans="1:26" x14ac:dyDescent="0.25">
      <c r="A1314" s="61" t="s">
        <v>1187</v>
      </c>
      <c r="B1314" s="61" t="s">
        <v>1809</v>
      </c>
      <c r="C1314" s="62"/>
      <c r="D1314" s="63"/>
      <c r="E1314" s="64"/>
      <c r="F1314" s="65"/>
      <c r="G1314" s="62"/>
      <c r="H1314" s="66"/>
      <c r="I1314" s="67"/>
      <c r="J1314" s="67"/>
      <c r="K1314" s="34" t="s">
        <v>65</v>
      </c>
      <c r="L1314" s="74">
        <v>1314</v>
      </c>
      <c r="M13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14" s="69"/>
      <c r="O1314" s="76" t="s">
        <v>2239</v>
      </c>
      <c r="P1314" s="76">
        <v>43045.443865740737</v>
      </c>
      <c r="Q1314" s="76" t="s">
        <v>2667</v>
      </c>
      <c r="R1314" s="77" t="s">
        <v>3135</v>
      </c>
      <c r="S1314" s="76" t="s">
        <v>3230</v>
      </c>
      <c r="T1314" s="76" t="s">
        <v>3357</v>
      </c>
      <c r="U1314" s="76">
        <v>43045.443865740737</v>
      </c>
      <c r="V1314" s="77" t="s">
        <v>4507</v>
      </c>
      <c r="W1314" s="76"/>
      <c r="X1314" s="76"/>
      <c r="Y1314" s="80" t="s">
        <v>6507</v>
      </c>
      <c r="Z1314" s="76"/>
    </row>
    <row r="1315" spans="1:26" x14ac:dyDescent="0.25">
      <c r="A1315" s="61" t="s">
        <v>1188</v>
      </c>
      <c r="B1315" s="61" t="s">
        <v>1987</v>
      </c>
      <c r="C1315" s="62"/>
      <c r="D1315" s="63"/>
      <c r="E1315" s="64"/>
      <c r="F1315" s="65"/>
      <c r="G1315" s="62"/>
      <c r="H1315" s="66"/>
      <c r="I1315" s="67"/>
      <c r="J1315" s="67"/>
      <c r="K1315" s="34" t="s">
        <v>65</v>
      </c>
      <c r="L1315" s="74">
        <v>1315</v>
      </c>
      <c r="M13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15" s="69"/>
      <c r="O1315" s="76" t="s">
        <v>2239</v>
      </c>
      <c r="P1315" s="76">
        <v>43045.485659722224</v>
      </c>
      <c r="Q1315" s="76" t="s">
        <v>2242</v>
      </c>
      <c r="R1315" s="76"/>
      <c r="S1315" s="76"/>
      <c r="T1315" s="76" t="s">
        <v>3262</v>
      </c>
      <c r="U1315" s="76">
        <v>43045.485659722224</v>
      </c>
      <c r="V1315" s="77" t="s">
        <v>4508</v>
      </c>
      <c r="W1315" s="76"/>
      <c r="X1315" s="76"/>
      <c r="Y1315" s="80" t="s">
        <v>6508</v>
      </c>
      <c r="Z1315" s="76"/>
    </row>
    <row r="1316" spans="1:26" x14ac:dyDescent="0.25">
      <c r="A1316" s="61" t="s">
        <v>1189</v>
      </c>
      <c r="B1316" s="61" t="s">
        <v>2161</v>
      </c>
      <c r="C1316" s="62"/>
      <c r="D1316" s="63"/>
      <c r="E1316" s="64"/>
      <c r="F1316" s="65"/>
      <c r="G1316" s="62"/>
      <c r="H1316" s="66"/>
      <c r="I1316" s="67"/>
      <c r="J1316" s="67"/>
      <c r="K1316" s="34" t="s">
        <v>65</v>
      </c>
      <c r="L1316" s="74">
        <v>1316</v>
      </c>
      <c r="M13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16" s="69"/>
      <c r="O1316" s="76" t="s">
        <v>2239</v>
      </c>
      <c r="P1316" s="76">
        <v>43045.485671296294</v>
      </c>
      <c r="Q1316" s="76" t="s">
        <v>2653</v>
      </c>
      <c r="R1316" s="76"/>
      <c r="S1316" s="76"/>
      <c r="T1316" s="76" t="s">
        <v>3261</v>
      </c>
      <c r="U1316" s="76">
        <v>43045.485671296294</v>
      </c>
      <c r="V1316" s="77" t="s">
        <v>4509</v>
      </c>
      <c r="W1316" s="76"/>
      <c r="X1316" s="76"/>
      <c r="Y1316" s="80" t="s">
        <v>6509</v>
      </c>
      <c r="Z1316" s="76"/>
    </row>
    <row r="1317" spans="1:26" x14ac:dyDescent="0.25">
      <c r="A1317" s="61" t="s">
        <v>1189</v>
      </c>
      <c r="B1317" s="61" t="s">
        <v>1840</v>
      </c>
      <c r="C1317" s="62"/>
      <c r="D1317" s="63"/>
      <c r="E1317" s="64"/>
      <c r="F1317" s="65"/>
      <c r="G1317" s="62"/>
      <c r="H1317" s="66"/>
      <c r="I1317" s="67"/>
      <c r="J1317" s="67"/>
      <c r="K1317" s="34" t="s">
        <v>65</v>
      </c>
      <c r="L1317" s="74">
        <v>1317</v>
      </c>
      <c r="M13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17" s="69"/>
      <c r="O1317" s="76" t="s">
        <v>2239</v>
      </c>
      <c r="P1317" s="76">
        <v>43045.485671296294</v>
      </c>
      <c r="Q1317" s="76" t="s">
        <v>2653</v>
      </c>
      <c r="R1317" s="76"/>
      <c r="S1317" s="76"/>
      <c r="T1317" s="76" t="s">
        <v>3261</v>
      </c>
      <c r="U1317" s="76">
        <v>43045.485671296294</v>
      </c>
      <c r="V1317" s="77" t="s">
        <v>4509</v>
      </c>
      <c r="W1317" s="76"/>
      <c r="X1317" s="76"/>
      <c r="Y1317" s="80" t="s">
        <v>6509</v>
      </c>
      <c r="Z1317" s="76"/>
    </row>
    <row r="1318" spans="1:26" x14ac:dyDescent="0.25">
      <c r="A1318" s="61" t="s">
        <v>1190</v>
      </c>
      <c r="B1318" s="61" t="s">
        <v>1987</v>
      </c>
      <c r="C1318" s="62"/>
      <c r="D1318" s="63"/>
      <c r="E1318" s="64"/>
      <c r="F1318" s="65"/>
      <c r="G1318" s="62"/>
      <c r="H1318" s="66"/>
      <c r="I1318" s="67"/>
      <c r="J1318" s="67"/>
      <c r="K1318" s="34" t="s">
        <v>65</v>
      </c>
      <c r="L1318" s="74">
        <v>1318</v>
      </c>
      <c r="M13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18" s="69"/>
      <c r="O1318" s="76" t="s">
        <v>2239</v>
      </c>
      <c r="P1318" s="76">
        <v>43045.485706018517</v>
      </c>
      <c r="Q1318" s="76" t="s">
        <v>2258</v>
      </c>
      <c r="R1318" s="76"/>
      <c r="S1318" s="76"/>
      <c r="T1318" s="76" t="s">
        <v>3261</v>
      </c>
      <c r="U1318" s="76">
        <v>43045.485706018517</v>
      </c>
      <c r="V1318" s="77" t="s">
        <v>4510</v>
      </c>
      <c r="W1318" s="76"/>
      <c r="X1318" s="76"/>
      <c r="Y1318" s="80" t="s">
        <v>6510</v>
      </c>
      <c r="Z1318" s="76"/>
    </row>
    <row r="1319" spans="1:26" x14ac:dyDescent="0.25">
      <c r="A1319" s="61" t="s">
        <v>1191</v>
      </c>
      <c r="B1319" s="61" t="s">
        <v>2095</v>
      </c>
      <c r="C1319" s="62"/>
      <c r="D1319" s="63"/>
      <c r="E1319" s="64"/>
      <c r="F1319" s="65"/>
      <c r="G1319" s="62"/>
      <c r="H1319" s="66"/>
      <c r="I1319" s="67"/>
      <c r="J1319" s="67"/>
      <c r="K1319" s="34" t="s">
        <v>65</v>
      </c>
      <c r="L1319" s="74">
        <v>1319</v>
      </c>
      <c r="M13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19" s="69"/>
      <c r="O1319" s="76" t="s">
        <v>2239</v>
      </c>
      <c r="P1319" s="76">
        <v>43045.485775462963</v>
      </c>
      <c r="Q1319" s="76" t="s">
        <v>2453</v>
      </c>
      <c r="R1319" s="76"/>
      <c r="S1319" s="76"/>
      <c r="T1319" s="76" t="s">
        <v>3314</v>
      </c>
      <c r="U1319" s="76">
        <v>43045.485775462963</v>
      </c>
      <c r="V1319" s="77" t="s">
        <v>4511</v>
      </c>
      <c r="W1319" s="76"/>
      <c r="X1319" s="76"/>
      <c r="Y1319" s="80" t="s">
        <v>6511</v>
      </c>
      <c r="Z1319" s="76"/>
    </row>
    <row r="1320" spans="1:26" x14ac:dyDescent="0.25">
      <c r="A1320" s="61" t="s">
        <v>1192</v>
      </c>
      <c r="B1320" s="61" t="s">
        <v>2094</v>
      </c>
      <c r="C1320" s="62"/>
      <c r="D1320" s="63"/>
      <c r="E1320" s="64"/>
      <c r="F1320" s="65"/>
      <c r="G1320" s="62"/>
      <c r="H1320" s="66"/>
      <c r="I1320" s="67"/>
      <c r="J1320" s="67"/>
      <c r="K1320" s="34" t="s">
        <v>65</v>
      </c>
      <c r="L1320" s="74">
        <v>1320</v>
      </c>
      <c r="M13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20" s="69"/>
      <c r="O1320" s="76" t="s">
        <v>2239</v>
      </c>
      <c r="P1320" s="76">
        <v>43045.485810185186</v>
      </c>
      <c r="Q1320" s="76" t="s">
        <v>2451</v>
      </c>
      <c r="R1320" s="76"/>
      <c r="S1320" s="76"/>
      <c r="T1320" s="76" t="s">
        <v>3313</v>
      </c>
      <c r="U1320" s="76">
        <v>43045.485810185186</v>
      </c>
      <c r="V1320" s="77" t="s">
        <v>4512</v>
      </c>
      <c r="W1320" s="76"/>
      <c r="X1320" s="76"/>
      <c r="Y1320" s="80" t="s">
        <v>6512</v>
      </c>
      <c r="Z1320" s="76"/>
    </row>
    <row r="1321" spans="1:26" x14ac:dyDescent="0.25">
      <c r="A1321" s="61" t="s">
        <v>1193</v>
      </c>
      <c r="B1321" s="61" t="s">
        <v>2164</v>
      </c>
      <c r="C1321" s="62"/>
      <c r="D1321" s="63"/>
      <c r="E1321" s="64"/>
      <c r="F1321" s="65"/>
      <c r="G1321" s="62"/>
      <c r="H1321" s="66"/>
      <c r="I1321" s="67"/>
      <c r="J1321" s="67"/>
      <c r="K1321" s="34" t="s">
        <v>65</v>
      </c>
      <c r="L1321" s="74">
        <v>1321</v>
      </c>
      <c r="M13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21" s="69"/>
      <c r="O1321" s="76" t="s">
        <v>2239</v>
      </c>
      <c r="P1321" s="76">
        <v>43045.485844907409</v>
      </c>
      <c r="Q1321" s="76" t="s">
        <v>2668</v>
      </c>
      <c r="R1321" s="76"/>
      <c r="S1321" s="76"/>
      <c r="T1321" s="76"/>
      <c r="U1321" s="76">
        <v>43045.485844907409</v>
      </c>
      <c r="V1321" s="77" t="s">
        <v>4513</v>
      </c>
      <c r="W1321" s="76"/>
      <c r="X1321" s="76"/>
      <c r="Y1321" s="80" t="s">
        <v>6513</v>
      </c>
      <c r="Z1321" s="76"/>
    </row>
    <row r="1322" spans="1:26" x14ac:dyDescent="0.25">
      <c r="A1322" s="61" t="s">
        <v>1193</v>
      </c>
      <c r="B1322" s="61" t="s">
        <v>2165</v>
      </c>
      <c r="C1322" s="62"/>
      <c r="D1322" s="63"/>
      <c r="E1322" s="64"/>
      <c r="F1322" s="65"/>
      <c r="G1322" s="62"/>
      <c r="H1322" s="66"/>
      <c r="I1322" s="67"/>
      <c r="J1322" s="67"/>
      <c r="K1322" s="34" t="s">
        <v>65</v>
      </c>
      <c r="L1322" s="74">
        <v>1322</v>
      </c>
      <c r="M13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22" s="69"/>
      <c r="O1322" s="76" t="s">
        <v>2239</v>
      </c>
      <c r="P1322" s="76">
        <v>43045.485844907409</v>
      </c>
      <c r="Q1322" s="76" t="s">
        <v>2668</v>
      </c>
      <c r="R1322" s="76"/>
      <c r="S1322" s="76"/>
      <c r="T1322" s="76"/>
      <c r="U1322" s="76">
        <v>43045.485844907409</v>
      </c>
      <c r="V1322" s="77" t="s">
        <v>4513</v>
      </c>
      <c r="W1322" s="76"/>
      <c r="X1322" s="76"/>
      <c r="Y1322" s="80" t="s">
        <v>6513</v>
      </c>
      <c r="Z1322" s="76"/>
    </row>
    <row r="1323" spans="1:26" x14ac:dyDescent="0.25">
      <c r="A1323" s="61" t="s">
        <v>1194</v>
      </c>
      <c r="B1323" s="61" t="s">
        <v>1987</v>
      </c>
      <c r="C1323" s="62"/>
      <c r="D1323" s="63"/>
      <c r="E1323" s="64"/>
      <c r="F1323" s="65"/>
      <c r="G1323" s="62"/>
      <c r="H1323" s="66"/>
      <c r="I1323" s="67"/>
      <c r="J1323" s="67"/>
      <c r="K1323" s="34" t="s">
        <v>65</v>
      </c>
      <c r="L1323" s="74">
        <v>1323</v>
      </c>
      <c r="M13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23" s="69"/>
      <c r="O1323" s="76" t="s">
        <v>2239</v>
      </c>
      <c r="P1323" s="76">
        <v>43045.485844907409</v>
      </c>
      <c r="Q1323" s="76" t="s">
        <v>2384</v>
      </c>
      <c r="R1323" s="77" t="s">
        <v>3056</v>
      </c>
      <c r="S1323" s="76" t="s">
        <v>3215</v>
      </c>
      <c r="T1323" s="76" t="s">
        <v>3261</v>
      </c>
      <c r="U1323" s="76">
        <v>43045.485844907409</v>
      </c>
      <c r="V1323" s="77" t="s">
        <v>4514</v>
      </c>
      <c r="W1323" s="76"/>
      <c r="X1323" s="76"/>
      <c r="Y1323" s="80" t="s">
        <v>6514</v>
      </c>
      <c r="Z1323" s="76"/>
    </row>
    <row r="1324" spans="1:26" x14ac:dyDescent="0.25">
      <c r="A1324" s="61" t="s">
        <v>1195</v>
      </c>
      <c r="B1324" s="61" t="s">
        <v>2146</v>
      </c>
      <c r="C1324" s="62"/>
      <c r="D1324" s="63"/>
      <c r="E1324" s="64"/>
      <c r="F1324" s="65"/>
      <c r="G1324" s="62"/>
      <c r="H1324" s="66"/>
      <c r="I1324" s="67"/>
      <c r="J1324" s="67"/>
      <c r="K1324" s="34" t="s">
        <v>65</v>
      </c>
      <c r="L1324" s="74">
        <v>1324</v>
      </c>
      <c r="M13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24" s="69"/>
      <c r="O1324" s="76" t="s">
        <v>2239</v>
      </c>
      <c r="P1324" s="76">
        <v>43045.470995370371</v>
      </c>
      <c r="Q1324" s="76" t="s">
        <v>2669</v>
      </c>
      <c r="R1324" s="77" t="s">
        <v>3117</v>
      </c>
      <c r="S1324" s="76" t="s">
        <v>3218</v>
      </c>
      <c r="T1324" s="76" t="s">
        <v>3342</v>
      </c>
      <c r="U1324" s="76">
        <v>43045.470995370371</v>
      </c>
      <c r="V1324" s="77" t="s">
        <v>4515</v>
      </c>
      <c r="W1324" s="76"/>
      <c r="X1324" s="76"/>
      <c r="Y1324" s="80" t="s">
        <v>6515</v>
      </c>
      <c r="Z1324" s="76"/>
    </row>
    <row r="1325" spans="1:26" x14ac:dyDescent="0.25">
      <c r="A1325" s="61" t="s">
        <v>1196</v>
      </c>
      <c r="B1325" s="61" t="s">
        <v>2146</v>
      </c>
      <c r="C1325" s="62"/>
      <c r="D1325" s="63"/>
      <c r="E1325" s="64"/>
      <c r="F1325" s="65"/>
      <c r="G1325" s="62"/>
      <c r="H1325" s="66"/>
      <c r="I1325" s="67"/>
      <c r="J1325" s="67"/>
      <c r="K1325" s="34" t="s">
        <v>65</v>
      </c>
      <c r="L1325" s="74">
        <v>1325</v>
      </c>
      <c r="M13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25" s="69"/>
      <c r="O1325" s="76" t="s">
        <v>2239</v>
      </c>
      <c r="P1325" s="76">
        <v>43045.473541666666</v>
      </c>
      <c r="Q1325" s="76" t="s">
        <v>2590</v>
      </c>
      <c r="R1325" s="77" t="s">
        <v>3117</v>
      </c>
      <c r="S1325" s="76" t="s">
        <v>3218</v>
      </c>
      <c r="T1325" s="76" t="s">
        <v>3342</v>
      </c>
      <c r="U1325" s="76">
        <v>43045.473541666666</v>
      </c>
      <c r="V1325" s="77" t="s">
        <v>4516</v>
      </c>
      <c r="W1325" s="76"/>
      <c r="X1325" s="76"/>
      <c r="Y1325" s="80" t="s">
        <v>6516</v>
      </c>
      <c r="Z1325" s="76"/>
    </row>
    <row r="1326" spans="1:26" x14ac:dyDescent="0.25">
      <c r="A1326" s="61" t="s">
        <v>1196</v>
      </c>
      <c r="B1326" s="61" t="s">
        <v>1195</v>
      </c>
      <c r="C1326" s="62"/>
      <c r="D1326" s="63"/>
      <c r="E1326" s="64"/>
      <c r="F1326" s="65"/>
      <c r="G1326" s="62"/>
      <c r="H1326" s="66"/>
      <c r="I1326" s="67"/>
      <c r="J1326" s="67"/>
      <c r="K1326" s="34" t="s">
        <v>65</v>
      </c>
      <c r="L1326" s="74">
        <v>1326</v>
      </c>
      <c r="M13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26" s="69"/>
      <c r="O1326" s="76" t="s">
        <v>2239</v>
      </c>
      <c r="P1326" s="76">
        <v>43045.473541666666</v>
      </c>
      <c r="Q1326" s="76" t="s">
        <v>2590</v>
      </c>
      <c r="R1326" s="77" t="s">
        <v>3117</v>
      </c>
      <c r="S1326" s="76" t="s">
        <v>3218</v>
      </c>
      <c r="T1326" s="76" t="s">
        <v>3342</v>
      </c>
      <c r="U1326" s="76">
        <v>43045.473541666666</v>
      </c>
      <c r="V1326" s="77" t="s">
        <v>4516</v>
      </c>
      <c r="W1326" s="76"/>
      <c r="X1326" s="76"/>
      <c r="Y1326" s="80" t="s">
        <v>6516</v>
      </c>
      <c r="Z1326" s="76"/>
    </row>
    <row r="1327" spans="1:26" x14ac:dyDescent="0.25">
      <c r="A1327" s="61" t="s">
        <v>1197</v>
      </c>
      <c r="B1327" s="61" t="s">
        <v>1197</v>
      </c>
      <c r="C1327" s="62"/>
      <c r="D1327" s="63"/>
      <c r="E1327" s="64"/>
      <c r="F1327" s="65"/>
      <c r="G1327" s="62"/>
      <c r="H1327" s="66"/>
      <c r="I1327" s="67"/>
      <c r="J1327" s="67"/>
      <c r="K1327" s="34" t="s">
        <v>65</v>
      </c>
      <c r="L1327" s="74">
        <v>1327</v>
      </c>
      <c r="M13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27" s="69"/>
      <c r="O1327" s="76" t="s">
        <v>177</v>
      </c>
      <c r="P1327" s="76">
        <v>43045.421875</v>
      </c>
      <c r="Q1327" s="76" t="s">
        <v>2670</v>
      </c>
      <c r="R1327" s="77" t="s">
        <v>3136</v>
      </c>
      <c r="S1327" s="76" t="s">
        <v>3218</v>
      </c>
      <c r="T1327" s="76" t="s">
        <v>3288</v>
      </c>
      <c r="U1327" s="76">
        <v>43045.421875</v>
      </c>
      <c r="V1327" s="77" t="s">
        <v>4517</v>
      </c>
      <c r="W1327" s="76"/>
      <c r="X1327" s="76"/>
      <c r="Y1327" s="80" t="s">
        <v>6517</v>
      </c>
      <c r="Z1327" s="76"/>
    </row>
    <row r="1328" spans="1:26" x14ac:dyDescent="0.25">
      <c r="A1328" s="61" t="s">
        <v>1196</v>
      </c>
      <c r="B1328" s="61" t="s">
        <v>1197</v>
      </c>
      <c r="C1328" s="62"/>
      <c r="D1328" s="63"/>
      <c r="E1328" s="64"/>
      <c r="F1328" s="65"/>
      <c r="G1328" s="62"/>
      <c r="H1328" s="66"/>
      <c r="I1328" s="67"/>
      <c r="J1328" s="67"/>
      <c r="K1328" s="34" t="s">
        <v>65</v>
      </c>
      <c r="L1328" s="74">
        <v>1328</v>
      </c>
      <c r="M13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28" s="69"/>
      <c r="O1328" s="76" t="s">
        <v>2239</v>
      </c>
      <c r="P1328" s="76">
        <v>43045.486041666663</v>
      </c>
      <c r="Q1328" s="76" t="s">
        <v>2341</v>
      </c>
      <c r="R1328" s="76"/>
      <c r="S1328" s="76"/>
      <c r="T1328" s="76" t="s">
        <v>3288</v>
      </c>
      <c r="U1328" s="76">
        <v>43045.486041666663</v>
      </c>
      <c r="V1328" s="77" t="s">
        <v>4518</v>
      </c>
      <c r="W1328" s="76"/>
      <c r="X1328" s="76"/>
      <c r="Y1328" s="80" t="s">
        <v>6518</v>
      </c>
      <c r="Z1328" s="76"/>
    </row>
    <row r="1329" spans="1:26" x14ac:dyDescent="0.25">
      <c r="A1329" s="61" t="s">
        <v>1198</v>
      </c>
      <c r="B1329" s="61" t="s">
        <v>1993</v>
      </c>
      <c r="C1329" s="62"/>
      <c r="D1329" s="63"/>
      <c r="E1329" s="64"/>
      <c r="F1329" s="65"/>
      <c r="G1329" s="62"/>
      <c r="H1329" s="66"/>
      <c r="I1329" s="67"/>
      <c r="J1329" s="67"/>
      <c r="K1329" s="34" t="s">
        <v>65</v>
      </c>
      <c r="L1329" s="74">
        <v>1329</v>
      </c>
      <c r="M13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29" s="69"/>
      <c r="O1329" s="76" t="s">
        <v>2239</v>
      </c>
      <c r="P1329" s="76">
        <v>43045.486168981479</v>
      </c>
      <c r="Q1329" s="76" t="s">
        <v>2331</v>
      </c>
      <c r="R1329" s="76"/>
      <c r="S1329" s="76"/>
      <c r="T1329" s="76" t="s">
        <v>3261</v>
      </c>
      <c r="U1329" s="76">
        <v>43045.486168981479</v>
      </c>
      <c r="V1329" s="77" t="s">
        <v>4519</v>
      </c>
      <c r="W1329" s="76"/>
      <c r="X1329" s="76"/>
      <c r="Y1329" s="80" t="s">
        <v>6519</v>
      </c>
      <c r="Z1329" s="76"/>
    </row>
    <row r="1330" spans="1:26" x14ac:dyDescent="0.25">
      <c r="A1330" s="61" t="s">
        <v>1199</v>
      </c>
      <c r="B1330" s="61" t="s">
        <v>2019</v>
      </c>
      <c r="C1330" s="62"/>
      <c r="D1330" s="63"/>
      <c r="E1330" s="64"/>
      <c r="F1330" s="65"/>
      <c r="G1330" s="62"/>
      <c r="H1330" s="66"/>
      <c r="I1330" s="67"/>
      <c r="J1330" s="67"/>
      <c r="K1330" s="34" t="s">
        <v>65</v>
      </c>
      <c r="L1330" s="74">
        <v>1330</v>
      </c>
      <c r="M13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30" s="69"/>
      <c r="O1330" s="76" t="s">
        <v>2239</v>
      </c>
      <c r="P1330" s="76">
        <v>43045.486331018517</v>
      </c>
      <c r="Q1330" s="76" t="s">
        <v>2289</v>
      </c>
      <c r="R1330" s="77" t="s">
        <v>3033</v>
      </c>
      <c r="S1330" s="76" t="s">
        <v>3219</v>
      </c>
      <c r="T1330" s="76" t="s">
        <v>3276</v>
      </c>
      <c r="U1330" s="76">
        <v>43045.486331018517</v>
      </c>
      <c r="V1330" s="77" t="s">
        <v>4520</v>
      </c>
      <c r="W1330" s="76"/>
      <c r="X1330" s="76"/>
      <c r="Y1330" s="80" t="s">
        <v>6520</v>
      </c>
      <c r="Z1330" s="76"/>
    </row>
    <row r="1331" spans="1:26" x14ac:dyDescent="0.25">
      <c r="A1331" s="61" t="s">
        <v>1200</v>
      </c>
      <c r="B1331" s="61" t="s">
        <v>2166</v>
      </c>
      <c r="C1331" s="62"/>
      <c r="D1331" s="63"/>
      <c r="E1331" s="64"/>
      <c r="F1331" s="65"/>
      <c r="G1331" s="62"/>
      <c r="H1331" s="66"/>
      <c r="I1331" s="67"/>
      <c r="J1331" s="67"/>
      <c r="K1331" s="34" t="s">
        <v>65</v>
      </c>
      <c r="L1331" s="74">
        <v>1331</v>
      </c>
      <c r="M13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31" s="69"/>
      <c r="O1331" s="76" t="s">
        <v>2239</v>
      </c>
      <c r="P1331" s="76">
        <v>43045.486331018517</v>
      </c>
      <c r="Q1331" s="76" t="s">
        <v>2671</v>
      </c>
      <c r="R1331" s="76"/>
      <c r="S1331" s="76"/>
      <c r="T1331" s="76" t="s">
        <v>3261</v>
      </c>
      <c r="U1331" s="76">
        <v>43045.486331018517</v>
      </c>
      <c r="V1331" s="77" t="s">
        <v>4521</v>
      </c>
      <c r="W1331" s="76"/>
      <c r="X1331" s="76"/>
      <c r="Y1331" s="80" t="s">
        <v>6521</v>
      </c>
      <c r="Z1331" s="76"/>
    </row>
    <row r="1332" spans="1:26" x14ac:dyDescent="0.25">
      <c r="A1332" s="61" t="s">
        <v>1201</v>
      </c>
      <c r="B1332" s="61" t="s">
        <v>1201</v>
      </c>
      <c r="C1332" s="62"/>
      <c r="D1332" s="63"/>
      <c r="E1332" s="64"/>
      <c r="F1332" s="65"/>
      <c r="G1332" s="62"/>
      <c r="H1332" s="66"/>
      <c r="I1332" s="67"/>
      <c r="J1332" s="67"/>
      <c r="K1332" s="34" t="s">
        <v>65</v>
      </c>
      <c r="L1332" s="74">
        <v>1332</v>
      </c>
      <c r="M13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32" s="69"/>
      <c r="O1332" s="76" t="s">
        <v>177</v>
      </c>
      <c r="P1332" s="76">
        <v>43045.486400462964</v>
      </c>
      <c r="Q1332" s="76" t="s">
        <v>2672</v>
      </c>
      <c r="R1332" s="76"/>
      <c r="S1332" s="76"/>
      <c r="T1332" s="76" t="s">
        <v>3261</v>
      </c>
      <c r="U1332" s="76">
        <v>43045.486400462964</v>
      </c>
      <c r="V1332" s="77" t="s">
        <v>4522</v>
      </c>
      <c r="W1332" s="76"/>
      <c r="X1332" s="76"/>
      <c r="Y1332" s="80" t="s">
        <v>6522</v>
      </c>
      <c r="Z1332" s="76"/>
    </row>
    <row r="1333" spans="1:26" x14ac:dyDescent="0.25">
      <c r="A1333" s="61" t="s">
        <v>1202</v>
      </c>
      <c r="B1333" s="61" t="s">
        <v>1993</v>
      </c>
      <c r="C1333" s="62"/>
      <c r="D1333" s="63"/>
      <c r="E1333" s="64"/>
      <c r="F1333" s="65"/>
      <c r="G1333" s="62"/>
      <c r="H1333" s="66"/>
      <c r="I1333" s="67"/>
      <c r="J1333" s="67"/>
      <c r="K1333" s="34" t="s">
        <v>65</v>
      </c>
      <c r="L1333" s="74">
        <v>1333</v>
      </c>
      <c r="M13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33" s="69"/>
      <c r="O1333" s="76" t="s">
        <v>2239</v>
      </c>
      <c r="P1333" s="76">
        <v>43045.486018518517</v>
      </c>
      <c r="Q1333" s="76" t="s">
        <v>2256</v>
      </c>
      <c r="R1333" s="76"/>
      <c r="S1333" s="76"/>
      <c r="T1333" s="76" t="s">
        <v>3268</v>
      </c>
      <c r="U1333" s="76">
        <v>43045.486018518517</v>
      </c>
      <c r="V1333" s="77" t="s">
        <v>4523</v>
      </c>
      <c r="W1333" s="76"/>
      <c r="X1333" s="76"/>
      <c r="Y1333" s="80" t="s">
        <v>6523</v>
      </c>
      <c r="Z1333" s="76"/>
    </row>
    <row r="1334" spans="1:26" x14ac:dyDescent="0.25">
      <c r="A1334" s="61" t="s">
        <v>1202</v>
      </c>
      <c r="B1334" s="61" t="s">
        <v>1993</v>
      </c>
      <c r="C1334" s="62"/>
      <c r="D1334" s="63"/>
      <c r="E1334" s="64"/>
      <c r="F1334" s="65"/>
      <c r="G1334" s="62"/>
      <c r="H1334" s="66"/>
      <c r="I1334" s="67"/>
      <c r="J1334" s="67"/>
      <c r="K1334" s="34" t="s">
        <v>65</v>
      </c>
      <c r="L1334" s="74">
        <v>1334</v>
      </c>
      <c r="M13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34" s="69"/>
      <c r="O1334" s="76" t="s">
        <v>2239</v>
      </c>
      <c r="P1334" s="76">
        <v>43045.48641203704</v>
      </c>
      <c r="Q1334" s="76" t="s">
        <v>2331</v>
      </c>
      <c r="R1334" s="76"/>
      <c r="S1334" s="76"/>
      <c r="T1334" s="76" t="s">
        <v>3261</v>
      </c>
      <c r="U1334" s="76">
        <v>43045.48641203704</v>
      </c>
      <c r="V1334" s="77" t="s">
        <v>4524</v>
      </c>
      <c r="W1334" s="76"/>
      <c r="X1334" s="76"/>
      <c r="Y1334" s="80" t="s">
        <v>6524</v>
      </c>
      <c r="Z1334" s="76"/>
    </row>
    <row r="1335" spans="1:26" x14ac:dyDescent="0.25">
      <c r="A1335" s="61" t="s">
        <v>1203</v>
      </c>
      <c r="B1335" s="61" t="s">
        <v>1988</v>
      </c>
      <c r="C1335" s="62"/>
      <c r="D1335" s="63"/>
      <c r="E1335" s="64"/>
      <c r="F1335" s="65"/>
      <c r="G1335" s="62"/>
      <c r="H1335" s="66"/>
      <c r="I1335" s="67"/>
      <c r="J1335" s="67"/>
      <c r="K1335" s="34" t="s">
        <v>65</v>
      </c>
      <c r="L1335" s="74">
        <v>1335</v>
      </c>
      <c r="M13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35" s="69"/>
      <c r="O1335" s="76" t="s">
        <v>2239</v>
      </c>
      <c r="P1335" s="76">
        <v>43045.486435185187</v>
      </c>
      <c r="Q1335" s="76" t="s">
        <v>2244</v>
      </c>
      <c r="R1335" s="77" t="s">
        <v>3019</v>
      </c>
      <c r="S1335" s="76" t="s">
        <v>3212</v>
      </c>
      <c r="T1335" s="76" t="s">
        <v>3261</v>
      </c>
      <c r="U1335" s="76">
        <v>43045.486435185187</v>
      </c>
      <c r="V1335" s="77" t="s">
        <v>4525</v>
      </c>
      <c r="W1335" s="76"/>
      <c r="X1335" s="76"/>
      <c r="Y1335" s="80" t="s">
        <v>6525</v>
      </c>
      <c r="Z1335" s="76"/>
    </row>
    <row r="1336" spans="1:26" x14ac:dyDescent="0.25">
      <c r="A1336" s="61" t="s">
        <v>1204</v>
      </c>
      <c r="B1336" s="61" t="s">
        <v>1995</v>
      </c>
      <c r="C1336" s="62"/>
      <c r="D1336" s="63"/>
      <c r="E1336" s="64"/>
      <c r="F1336" s="65"/>
      <c r="G1336" s="62"/>
      <c r="H1336" s="66"/>
      <c r="I1336" s="67"/>
      <c r="J1336" s="67"/>
      <c r="K1336" s="34" t="s">
        <v>65</v>
      </c>
      <c r="L1336" s="74">
        <v>1336</v>
      </c>
      <c r="M13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36" s="69"/>
      <c r="O1336" s="76" t="s">
        <v>2239</v>
      </c>
      <c r="P1336" s="76">
        <v>43045.486458333333</v>
      </c>
      <c r="Q1336" s="76" t="s">
        <v>2572</v>
      </c>
      <c r="R1336" s="76"/>
      <c r="S1336" s="76"/>
      <c r="T1336" s="76"/>
      <c r="U1336" s="76">
        <v>43045.486458333333</v>
      </c>
      <c r="V1336" s="77" t="s">
        <v>4526</v>
      </c>
      <c r="W1336" s="76"/>
      <c r="X1336" s="76"/>
      <c r="Y1336" s="80" t="s">
        <v>6526</v>
      </c>
      <c r="Z1336" s="76"/>
    </row>
    <row r="1337" spans="1:26" x14ac:dyDescent="0.25">
      <c r="A1337" s="61" t="s">
        <v>1205</v>
      </c>
      <c r="B1337" s="61" t="s">
        <v>1993</v>
      </c>
      <c r="C1337" s="62"/>
      <c r="D1337" s="63"/>
      <c r="E1337" s="64"/>
      <c r="F1337" s="65"/>
      <c r="G1337" s="62"/>
      <c r="H1337" s="66"/>
      <c r="I1337" s="67"/>
      <c r="J1337" s="67"/>
      <c r="K1337" s="34" t="s">
        <v>65</v>
      </c>
      <c r="L1337" s="74">
        <v>1337</v>
      </c>
      <c r="M13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37" s="69"/>
      <c r="O1337" s="76" t="s">
        <v>2239</v>
      </c>
      <c r="P1337" s="76">
        <v>43045.48673611111</v>
      </c>
      <c r="Q1337" s="76" t="s">
        <v>2331</v>
      </c>
      <c r="R1337" s="76"/>
      <c r="S1337" s="76"/>
      <c r="T1337" s="76" t="s">
        <v>3261</v>
      </c>
      <c r="U1337" s="76">
        <v>43045.48673611111</v>
      </c>
      <c r="V1337" s="77" t="s">
        <v>4527</v>
      </c>
      <c r="W1337" s="76"/>
      <c r="X1337" s="76"/>
      <c r="Y1337" s="80" t="s">
        <v>6527</v>
      </c>
      <c r="Z1337" s="76"/>
    </row>
    <row r="1338" spans="1:26" x14ac:dyDescent="0.25">
      <c r="A1338" s="61" t="s">
        <v>1206</v>
      </c>
      <c r="B1338" s="61" t="s">
        <v>1992</v>
      </c>
      <c r="C1338" s="62"/>
      <c r="D1338" s="63"/>
      <c r="E1338" s="64"/>
      <c r="F1338" s="65"/>
      <c r="G1338" s="62"/>
      <c r="H1338" s="66"/>
      <c r="I1338" s="67"/>
      <c r="J1338" s="67"/>
      <c r="K1338" s="34" t="s">
        <v>65</v>
      </c>
      <c r="L1338" s="74">
        <v>1338</v>
      </c>
      <c r="M13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38" s="69"/>
      <c r="O1338" s="76" t="s">
        <v>2239</v>
      </c>
      <c r="P1338" s="76">
        <v>43045.48678240741</v>
      </c>
      <c r="Q1338" s="76" t="s">
        <v>2673</v>
      </c>
      <c r="R1338" s="77" t="s">
        <v>3137</v>
      </c>
      <c r="S1338" s="76" t="s">
        <v>3215</v>
      </c>
      <c r="T1338" s="76" t="s">
        <v>3267</v>
      </c>
      <c r="U1338" s="76">
        <v>43045.48678240741</v>
      </c>
      <c r="V1338" s="77" t="s">
        <v>4528</v>
      </c>
      <c r="W1338" s="76"/>
      <c r="X1338" s="76"/>
      <c r="Y1338" s="80" t="s">
        <v>6528</v>
      </c>
      <c r="Z1338" s="76"/>
    </row>
    <row r="1339" spans="1:26" x14ac:dyDescent="0.25">
      <c r="A1339" s="61" t="s">
        <v>1206</v>
      </c>
      <c r="B1339" s="61" t="s">
        <v>1985</v>
      </c>
      <c r="C1339" s="62"/>
      <c r="D1339" s="63"/>
      <c r="E1339" s="64"/>
      <c r="F1339" s="65"/>
      <c r="G1339" s="62"/>
      <c r="H1339" s="66"/>
      <c r="I1339" s="67"/>
      <c r="J1339" s="67"/>
      <c r="K1339" s="34" t="s">
        <v>65</v>
      </c>
      <c r="L1339" s="74">
        <v>1339</v>
      </c>
      <c r="M13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39" s="69"/>
      <c r="O1339" s="76" t="s">
        <v>2239</v>
      </c>
      <c r="P1339" s="76">
        <v>43045.48678240741</v>
      </c>
      <c r="Q1339" s="76" t="s">
        <v>2673</v>
      </c>
      <c r="R1339" s="77" t="s">
        <v>3137</v>
      </c>
      <c r="S1339" s="76" t="s">
        <v>3215</v>
      </c>
      <c r="T1339" s="76" t="s">
        <v>3267</v>
      </c>
      <c r="U1339" s="76">
        <v>43045.48678240741</v>
      </c>
      <c r="V1339" s="77" t="s">
        <v>4528</v>
      </c>
      <c r="W1339" s="76"/>
      <c r="X1339" s="76"/>
      <c r="Y1339" s="80" t="s">
        <v>6528</v>
      </c>
      <c r="Z1339" s="76"/>
    </row>
    <row r="1340" spans="1:26" x14ac:dyDescent="0.25">
      <c r="A1340" s="61" t="s">
        <v>1207</v>
      </c>
      <c r="B1340" s="61" t="s">
        <v>1991</v>
      </c>
      <c r="C1340" s="62"/>
      <c r="D1340" s="63"/>
      <c r="E1340" s="64"/>
      <c r="F1340" s="65"/>
      <c r="G1340" s="62"/>
      <c r="H1340" s="66"/>
      <c r="I1340" s="67"/>
      <c r="J1340" s="67"/>
      <c r="K1340" s="34" t="s">
        <v>65</v>
      </c>
      <c r="L1340" s="74">
        <v>1340</v>
      </c>
      <c r="M13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40" s="69"/>
      <c r="O1340" s="76" t="s">
        <v>2239</v>
      </c>
      <c r="P1340" s="76">
        <v>43045.486979166664</v>
      </c>
      <c r="Q1340" s="76" t="s">
        <v>2249</v>
      </c>
      <c r="R1340" s="77" t="s">
        <v>3020</v>
      </c>
      <c r="S1340" s="76" t="s">
        <v>3213</v>
      </c>
      <c r="T1340" s="76" t="s">
        <v>3261</v>
      </c>
      <c r="U1340" s="76">
        <v>43045.486979166664</v>
      </c>
      <c r="V1340" s="77" t="s">
        <v>4529</v>
      </c>
      <c r="W1340" s="76"/>
      <c r="X1340" s="76"/>
      <c r="Y1340" s="80" t="s">
        <v>6529</v>
      </c>
      <c r="Z1340" s="76"/>
    </row>
    <row r="1341" spans="1:26" x14ac:dyDescent="0.25">
      <c r="A1341" s="61" t="s">
        <v>1208</v>
      </c>
      <c r="B1341" s="61" t="s">
        <v>1987</v>
      </c>
      <c r="C1341" s="62"/>
      <c r="D1341" s="63"/>
      <c r="E1341" s="64"/>
      <c r="F1341" s="65"/>
      <c r="G1341" s="62"/>
      <c r="H1341" s="66"/>
      <c r="I1341" s="67"/>
      <c r="J1341" s="67"/>
      <c r="K1341" s="34" t="s">
        <v>65</v>
      </c>
      <c r="L1341" s="74">
        <v>1341</v>
      </c>
      <c r="M13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41" s="69"/>
      <c r="O1341" s="76" t="s">
        <v>2239</v>
      </c>
      <c r="P1341" s="76">
        <v>43045.48715277778</v>
      </c>
      <c r="Q1341" s="76" t="s">
        <v>2258</v>
      </c>
      <c r="R1341" s="76"/>
      <c r="S1341" s="76"/>
      <c r="T1341" s="76" t="s">
        <v>3261</v>
      </c>
      <c r="U1341" s="76">
        <v>43045.48715277778</v>
      </c>
      <c r="V1341" s="77" t="s">
        <v>4530</v>
      </c>
      <c r="W1341" s="76"/>
      <c r="X1341" s="76"/>
      <c r="Y1341" s="80" t="s">
        <v>6530</v>
      </c>
      <c r="Z1341" s="76"/>
    </row>
    <row r="1342" spans="1:26" x14ac:dyDescent="0.25">
      <c r="A1342" s="61" t="s">
        <v>1209</v>
      </c>
      <c r="B1342" s="61" t="s">
        <v>2019</v>
      </c>
      <c r="C1342" s="62"/>
      <c r="D1342" s="63"/>
      <c r="E1342" s="64"/>
      <c r="F1342" s="65"/>
      <c r="G1342" s="62"/>
      <c r="H1342" s="66"/>
      <c r="I1342" s="67"/>
      <c r="J1342" s="67"/>
      <c r="K1342" s="34" t="s">
        <v>65</v>
      </c>
      <c r="L1342" s="74">
        <v>1342</v>
      </c>
      <c r="M13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42" s="69"/>
      <c r="O1342" s="76" t="s">
        <v>2239</v>
      </c>
      <c r="P1342" s="76">
        <v>43045.487222222226</v>
      </c>
      <c r="Q1342" s="76" t="s">
        <v>2289</v>
      </c>
      <c r="R1342" s="77" t="s">
        <v>3033</v>
      </c>
      <c r="S1342" s="76" t="s">
        <v>3219</v>
      </c>
      <c r="T1342" s="76" t="s">
        <v>3276</v>
      </c>
      <c r="U1342" s="76">
        <v>43045.487222222226</v>
      </c>
      <c r="V1342" s="77" t="s">
        <v>4531</v>
      </c>
      <c r="W1342" s="76"/>
      <c r="X1342" s="76"/>
      <c r="Y1342" s="80" t="s">
        <v>6531</v>
      </c>
      <c r="Z1342" s="76"/>
    </row>
    <row r="1343" spans="1:26" x14ac:dyDescent="0.25">
      <c r="A1343" s="61" t="s">
        <v>1210</v>
      </c>
      <c r="B1343" s="61" t="s">
        <v>2006</v>
      </c>
      <c r="C1343" s="62"/>
      <c r="D1343" s="63"/>
      <c r="E1343" s="64"/>
      <c r="F1343" s="65"/>
      <c r="G1343" s="62"/>
      <c r="H1343" s="66"/>
      <c r="I1343" s="67"/>
      <c r="J1343" s="67"/>
      <c r="K1343" s="34" t="s">
        <v>65</v>
      </c>
      <c r="L1343" s="74">
        <v>1343</v>
      </c>
      <c r="M13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43" s="69"/>
      <c r="O1343" s="76" t="s">
        <v>2239</v>
      </c>
      <c r="P1343" s="76">
        <v>43045.487442129626</v>
      </c>
      <c r="Q1343" s="76" t="s">
        <v>2273</v>
      </c>
      <c r="R1343" s="76"/>
      <c r="S1343" s="76"/>
      <c r="T1343" s="76" t="s">
        <v>3272</v>
      </c>
      <c r="U1343" s="76">
        <v>43045.487442129626</v>
      </c>
      <c r="V1343" s="77" t="s">
        <v>4532</v>
      </c>
      <c r="W1343" s="76"/>
      <c r="X1343" s="76"/>
      <c r="Y1343" s="80" t="s">
        <v>6532</v>
      </c>
      <c r="Z1343" s="76"/>
    </row>
    <row r="1344" spans="1:26" x14ac:dyDescent="0.25">
      <c r="A1344" s="61" t="s">
        <v>1211</v>
      </c>
      <c r="B1344" s="61" t="s">
        <v>1995</v>
      </c>
      <c r="C1344" s="62"/>
      <c r="D1344" s="63"/>
      <c r="E1344" s="64"/>
      <c r="F1344" s="65"/>
      <c r="G1344" s="62"/>
      <c r="H1344" s="66"/>
      <c r="I1344" s="67"/>
      <c r="J1344" s="67"/>
      <c r="K1344" s="34" t="s">
        <v>65</v>
      </c>
      <c r="L1344" s="74">
        <v>1344</v>
      </c>
      <c r="M13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44" s="69"/>
      <c r="O1344" s="76" t="s">
        <v>2239</v>
      </c>
      <c r="P1344" s="76">
        <v>43045.48746527778</v>
      </c>
      <c r="Q1344" s="76" t="s">
        <v>2259</v>
      </c>
      <c r="R1344" s="76"/>
      <c r="S1344" s="76"/>
      <c r="T1344" s="76"/>
      <c r="U1344" s="76">
        <v>43045.48746527778</v>
      </c>
      <c r="V1344" s="77" t="s">
        <v>4533</v>
      </c>
      <c r="W1344" s="76"/>
      <c r="X1344" s="76"/>
      <c r="Y1344" s="80" t="s">
        <v>6533</v>
      </c>
      <c r="Z1344" s="76"/>
    </row>
    <row r="1345" spans="1:26" x14ac:dyDescent="0.25">
      <c r="A1345" s="61" t="s">
        <v>1211</v>
      </c>
      <c r="B1345" s="61" t="s">
        <v>1996</v>
      </c>
      <c r="C1345" s="62"/>
      <c r="D1345" s="63"/>
      <c r="E1345" s="64"/>
      <c r="F1345" s="65"/>
      <c r="G1345" s="62"/>
      <c r="H1345" s="66"/>
      <c r="I1345" s="67"/>
      <c r="J1345" s="67"/>
      <c r="K1345" s="34" t="s">
        <v>65</v>
      </c>
      <c r="L1345" s="74">
        <v>1345</v>
      </c>
      <c r="M13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45" s="69"/>
      <c r="O1345" s="76" t="s">
        <v>2239</v>
      </c>
      <c r="P1345" s="76">
        <v>43045.48746527778</v>
      </c>
      <c r="Q1345" s="76" t="s">
        <v>2259</v>
      </c>
      <c r="R1345" s="76"/>
      <c r="S1345" s="76"/>
      <c r="T1345" s="76"/>
      <c r="U1345" s="76">
        <v>43045.48746527778</v>
      </c>
      <c r="V1345" s="77" t="s">
        <v>4533</v>
      </c>
      <c r="W1345" s="76"/>
      <c r="X1345" s="76"/>
      <c r="Y1345" s="80" t="s">
        <v>6533</v>
      </c>
      <c r="Z1345" s="76"/>
    </row>
    <row r="1346" spans="1:26" x14ac:dyDescent="0.25">
      <c r="A1346" s="61" t="s">
        <v>1212</v>
      </c>
      <c r="B1346" s="61" t="s">
        <v>1987</v>
      </c>
      <c r="C1346" s="62"/>
      <c r="D1346" s="63"/>
      <c r="E1346" s="64"/>
      <c r="F1346" s="65"/>
      <c r="G1346" s="62"/>
      <c r="H1346" s="66"/>
      <c r="I1346" s="67"/>
      <c r="J1346" s="67"/>
      <c r="K1346" s="34" t="s">
        <v>65</v>
      </c>
      <c r="L1346" s="74">
        <v>1346</v>
      </c>
      <c r="M13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46" s="69"/>
      <c r="O1346" s="76" t="s">
        <v>2239</v>
      </c>
      <c r="P1346" s="76">
        <v>43045.487534722219</v>
      </c>
      <c r="Q1346" s="76" t="s">
        <v>2468</v>
      </c>
      <c r="R1346" s="76"/>
      <c r="S1346" s="76"/>
      <c r="T1346" s="76" t="s">
        <v>3319</v>
      </c>
      <c r="U1346" s="76">
        <v>43045.487534722219</v>
      </c>
      <c r="V1346" s="77" t="s">
        <v>4534</v>
      </c>
      <c r="W1346" s="76"/>
      <c r="X1346" s="76"/>
      <c r="Y1346" s="80" t="s">
        <v>6534</v>
      </c>
      <c r="Z1346" s="76"/>
    </row>
    <row r="1347" spans="1:26" x14ac:dyDescent="0.25">
      <c r="A1347" s="61" t="s">
        <v>1213</v>
      </c>
      <c r="B1347" s="61" t="s">
        <v>1988</v>
      </c>
      <c r="C1347" s="62"/>
      <c r="D1347" s="63"/>
      <c r="E1347" s="64"/>
      <c r="F1347" s="65"/>
      <c r="G1347" s="62"/>
      <c r="H1347" s="66"/>
      <c r="I1347" s="67"/>
      <c r="J1347" s="67"/>
      <c r="K1347" s="34" t="s">
        <v>65</v>
      </c>
      <c r="L1347" s="74">
        <v>1347</v>
      </c>
      <c r="M13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47" s="69"/>
      <c r="O1347" s="76" t="s">
        <v>2239</v>
      </c>
      <c r="P1347" s="76">
        <v>43045.487546296295</v>
      </c>
      <c r="Q1347" s="76" t="s">
        <v>2244</v>
      </c>
      <c r="R1347" s="77" t="s">
        <v>3019</v>
      </c>
      <c r="S1347" s="76" t="s">
        <v>3212</v>
      </c>
      <c r="T1347" s="76" t="s">
        <v>3261</v>
      </c>
      <c r="U1347" s="76">
        <v>43045.487546296295</v>
      </c>
      <c r="V1347" s="77" t="s">
        <v>4535</v>
      </c>
      <c r="W1347" s="76"/>
      <c r="X1347" s="76"/>
      <c r="Y1347" s="80" t="s">
        <v>6535</v>
      </c>
      <c r="Z1347" s="76"/>
    </row>
    <row r="1348" spans="1:26" x14ac:dyDescent="0.25">
      <c r="A1348" s="61" t="s">
        <v>1214</v>
      </c>
      <c r="B1348" s="61" t="s">
        <v>2012</v>
      </c>
      <c r="C1348" s="62"/>
      <c r="D1348" s="63"/>
      <c r="E1348" s="64"/>
      <c r="F1348" s="65"/>
      <c r="G1348" s="62"/>
      <c r="H1348" s="66"/>
      <c r="I1348" s="67"/>
      <c r="J1348" s="67"/>
      <c r="K1348" s="34" t="s">
        <v>65</v>
      </c>
      <c r="L1348" s="74">
        <v>1348</v>
      </c>
      <c r="M13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48" s="69"/>
      <c r="O1348" s="76" t="s">
        <v>2239</v>
      </c>
      <c r="P1348" s="76">
        <v>43045.487615740742</v>
      </c>
      <c r="Q1348" s="76" t="s">
        <v>2282</v>
      </c>
      <c r="R1348" s="76"/>
      <c r="S1348" s="76"/>
      <c r="T1348" s="76"/>
      <c r="U1348" s="76">
        <v>43045.487615740742</v>
      </c>
      <c r="V1348" s="77" t="s">
        <v>4536</v>
      </c>
      <c r="W1348" s="76"/>
      <c r="X1348" s="76"/>
      <c r="Y1348" s="80" t="s">
        <v>6536</v>
      </c>
      <c r="Z1348" s="76"/>
    </row>
    <row r="1349" spans="1:26" x14ac:dyDescent="0.25">
      <c r="A1349" s="61" t="s">
        <v>1215</v>
      </c>
      <c r="B1349" s="61" t="s">
        <v>1988</v>
      </c>
      <c r="C1349" s="62"/>
      <c r="D1349" s="63"/>
      <c r="E1349" s="64"/>
      <c r="F1349" s="65"/>
      <c r="G1349" s="62"/>
      <c r="H1349" s="66"/>
      <c r="I1349" s="67"/>
      <c r="J1349" s="67"/>
      <c r="K1349" s="34" t="s">
        <v>65</v>
      </c>
      <c r="L1349" s="74">
        <v>1349</v>
      </c>
      <c r="M13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49" s="69"/>
      <c r="O1349" s="76" t="s">
        <v>2239</v>
      </c>
      <c r="P1349" s="76">
        <v>43045.487662037034</v>
      </c>
      <c r="Q1349" s="76" t="s">
        <v>2244</v>
      </c>
      <c r="R1349" s="77" t="s">
        <v>3019</v>
      </c>
      <c r="S1349" s="76" t="s">
        <v>3212</v>
      </c>
      <c r="T1349" s="76" t="s">
        <v>3261</v>
      </c>
      <c r="U1349" s="76">
        <v>43045.487662037034</v>
      </c>
      <c r="V1349" s="77" t="s">
        <v>4537</v>
      </c>
      <c r="W1349" s="76"/>
      <c r="X1349" s="76"/>
      <c r="Y1349" s="80" t="s">
        <v>6537</v>
      </c>
      <c r="Z1349" s="76"/>
    </row>
    <row r="1350" spans="1:26" x14ac:dyDescent="0.25">
      <c r="A1350" s="61" t="s">
        <v>1216</v>
      </c>
      <c r="B1350" s="61" t="s">
        <v>1993</v>
      </c>
      <c r="C1350" s="62"/>
      <c r="D1350" s="63"/>
      <c r="E1350" s="64"/>
      <c r="F1350" s="65"/>
      <c r="G1350" s="62"/>
      <c r="H1350" s="66"/>
      <c r="I1350" s="67"/>
      <c r="J1350" s="67"/>
      <c r="K1350" s="34" t="s">
        <v>65</v>
      </c>
      <c r="L1350" s="74">
        <v>1350</v>
      </c>
      <c r="M13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50" s="69"/>
      <c r="O1350" s="76" t="s">
        <v>2239</v>
      </c>
      <c r="P1350" s="76">
        <v>43045.487696759257</v>
      </c>
      <c r="Q1350" s="76" t="s">
        <v>2331</v>
      </c>
      <c r="R1350" s="76"/>
      <c r="S1350" s="76"/>
      <c r="T1350" s="76" t="s">
        <v>3261</v>
      </c>
      <c r="U1350" s="76">
        <v>43045.487696759257</v>
      </c>
      <c r="V1350" s="77" t="s">
        <v>4538</v>
      </c>
      <c r="W1350" s="76"/>
      <c r="X1350" s="76"/>
      <c r="Y1350" s="80" t="s">
        <v>6538</v>
      </c>
      <c r="Z1350" s="76"/>
    </row>
    <row r="1351" spans="1:26" x14ac:dyDescent="0.25">
      <c r="A1351" s="61" t="s">
        <v>1217</v>
      </c>
      <c r="B1351" s="61" t="s">
        <v>1987</v>
      </c>
      <c r="C1351" s="62"/>
      <c r="D1351" s="63"/>
      <c r="E1351" s="64"/>
      <c r="F1351" s="65"/>
      <c r="G1351" s="62"/>
      <c r="H1351" s="66"/>
      <c r="I1351" s="67"/>
      <c r="J1351" s="67"/>
      <c r="K1351" s="34" t="s">
        <v>65</v>
      </c>
      <c r="L1351" s="74">
        <v>1351</v>
      </c>
      <c r="M13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51" s="69"/>
      <c r="O1351" s="76" t="s">
        <v>2239</v>
      </c>
      <c r="P1351" s="76">
        <v>43045.487743055557</v>
      </c>
      <c r="Q1351" s="76" t="s">
        <v>2242</v>
      </c>
      <c r="R1351" s="76"/>
      <c r="S1351" s="76"/>
      <c r="T1351" s="76" t="s">
        <v>3262</v>
      </c>
      <c r="U1351" s="76">
        <v>43045.487743055557</v>
      </c>
      <c r="V1351" s="77" t="s">
        <v>4539</v>
      </c>
      <c r="W1351" s="76"/>
      <c r="X1351" s="76"/>
      <c r="Y1351" s="80" t="s">
        <v>6539</v>
      </c>
      <c r="Z1351" s="76"/>
    </row>
    <row r="1352" spans="1:26" x14ac:dyDescent="0.25">
      <c r="A1352" s="61" t="s">
        <v>1218</v>
      </c>
      <c r="B1352" s="61" t="s">
        <v>1218</v>
      </c>
      <c r="C1352" s="62"/>
      <c r="D1352" s="63"/>
      <c r="E1352" s="64"/>
      <c r="F1352" s="65"/>
      <c r="G1352" s="62"/>
      <c r="H1352" s="66"/>
      <c r="I1352" s="67"/>
      <c r="J1352" s="67"/>
      <c r="K1352" s="34" t="s">
        <v>65</v>
      </c>
      <c r="L1352" s="74">
        <v>1352</v>
      </c>
      <c r="M13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52" s="69"/>
      <c r="O1352" s="76" t="s">
        <v>177</v>
      </c>
      <c r="P1352" s="76">
        <v>43045.487800925926</v>
      </c>
      <c r="Q1352" s="76" t="s">
        <v>2674</v>
      </c>
      <c r="R1352" s="76"/>
      <c r="S1352" s="76"/>
      <c r="T1352" s="76"/>
      <c r="U1352" s="76">
        <v>43045.487800925926</v>
      </c>
      <c r="V1352" s="77" t="s">
        <v>4540</v>
      </c>
      <c r="W1352" s="76"/>
      <c r="X1352" s="76"/>
      <c r="Y1352" s="80" t="s">
        <v>6540</v>
      </c>
      <c r="Z1352" s="76"/>
    </row>
    <row r="1353" spans="1:26" x14ac:dyDescent="0.25">
      <c r="A1353" s="61" t="s">
        <v>1219</v>
      </c>
      <c r="B1353" s="61" t="s">
        <v>1988</v>
      </c>
      <c r="C1353" s="62"/>
      <c r="D1353" s="63"/>
      <c r="E1353" s="64"/>
      <c r="F1353" s="65"/>
      <c r="G1353" s="62"/>
      <c r="H1353" s="66"/>
      <c r="I1353" s="67"/>
      <c r="J1353" s="67"/>
      <c r="K1353" s="34" t="s">
        <v>65</v>
      </c>
      <c r="L1353" s="74">
        <v>1353</v>
      </c>
      <c r="M13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53" s="69"/>
      <c r="O1353" s="76" t="s">
        <v>2239</v>
      </c>
      <c r="P1353" s="76">
        <v>43045.487824074073</v>
      </c>
      <c r="Q1353" s="76" t="s">
        <v>2244</v>
      </c>
      <c r="R1353" s="77" t="s">
        <v>3019</v>
      </c>
      <c r="S1353" s="76" t="s">
        <v>3212</v>
      </c>
      <c r="T1353" s="76" t="s">
        <v>3261</v>
      </c>
      <c r="U1353" s="76">
        <v>43045.487824074073</v>
      </c>
      <c r="V1353" s="77" t="s">
        <v>4541</v>
      </c>
      <c r="W1353" s="76"/>
      <c r="X1353" s="76"/>
      <c r="Y1353" s="80" t="s">
        <v>6541</v>
      </c>
      <c r="Z1353" s="76"/>
    </row>
    <row r="1354" spans="1:26" x14ac:dyDescent="0.25">
      <c r="A1354" s="61" t="s">
        <v>1220</v>
      </c>
      <c r="B1354" s="61" t="s">
        <v>1220</v>
      </c>
      <c r="C1354" s="62"/>
      <c r="D1354" s="63"/>
      <c r="E1354" s="64"/>
      <c r="F1354" s="65"/>
      <c r="G1354" s="62"/>
      <c r="H1354" s="66"/>
      <c r="I1354" s="67"/>
      <c r="J1354" s="67"/>
      <c r="K1354" s="34" t="s">
        <v>65</v>
      </c>
      <c r="L1354" s="74">
        <v>1354</v>
      </c>
      <c r="M13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54" s="69"/>
      <c r="O1354" s="76" t="s">
        <v>177</v>
      </c>
      <c r="P1354" s="76">
        <v>43045.488067129627</v>
      </c>
      <c r="Q1354" s="76" t="s">
        <v>2675</v>
      </c>
      <c r="R1354" s="76"/>
      <c r="S1354" s="76"/>
      <c r="T1354" s="76" t="s">
        <v>3280</v>
      </c>
      <c r="U1354" s="76">
        <v>43045.488067129627</v>
      </c>
      <c r="V1354" s="77" t="s">
        <v>4542</v>
      </c>
      <c r="W1354" s="76"/>
      <c r="X1354" s="76"/>
      <c r="Y1354" s="80" t="s">
        <v>6542</v>
      </c>
      <c r="Z1354" s="76"/>
    </row>
    <row r="1355" spans="1:26" x14ac:dyDescent="0.25">
      <c r="A1355" s="61" t="s">
        <v>1221</v>
      </c>
      <c r="B1355" s="61" t="s">
        <v>1988</v>
      </c>
      <c r="C1355" s="62"/>
      <c r="D1355" s="63"/>
      <c r="E1355" s="64"/>
      <c r="F1355" s="65"/>
      <c r="G1355" s="62"/>
      <c r="H1355" s="66"/>
      <c r="I1355" s="67"/>
      <c r="J1355" s="67"/>
      <c r="K1355" s="34" t="s">
        <v>65</v>
      </c>
      <c r="L1355" s="74">
        <v>1355</v>
      </c>
      <c r="M13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55" s="69"/>
      <c r="O1355" s="76" t="s">
        <v>2239</v>
      </c>
      <c r="P1355" s="76">
        <v>43045.488136574073</v>
      </c>
      <c r="Q1355" s="76" t="s">
        <v>2244</v>
      </c>
      <c r="R1355" s="77" t="s">
        <v>3019</v>
      </c>
      <c r="S1355" s="76" t="s">
        <v>3212</v>
      </c>
      <c r="T1355" s="76" t="s">
        <v>3261</v>
      </c>
      <c r="U1355" s="76">
        <v>43045.488136574073</v>
      </c>
      <c r="V1355" s="77" t="s">
        <v>4543</v>
      </c>
      <c r="W1355" s="76"/>
      <c r="X1355" s="76"/>
      <c r="Y1355" s="80" t="s">
        <v>6543</v>
      </c>
      <c r="Z1355" s="76"/>
    </row>
    <row r="1356" spans="1:26" x14ac:dyDescent="0.25">
      <c r="A1356" s="61" t="s">
        <v>1222</v>
      </c>
      <c r="B1356" s="61" t="s">
        <v>2124</v>
      </c>
      <c r="C1356" s="62"/>
      <c r="D1356" s="63"/>
      <c r="E1356" s="64"/>
      <c r="F1356" s="65"/>
      <c r="G1356" s="62"/>
      <c r="H1356" s="66"/>
      <c r="I1356" s="67"/>
      <c r="J1356" s="67"/>
      <c r="K1356" s="34" t="s">
        <v>65</v>
      </c>
      <c r="L1356" s="74">
        <v>1356</v>
      </c>
      <c r="M13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56" s="69"/>
      <c r="O1356" s="76" t="s">
        <v>2239</v>
      </c>
      <c r="P1356" s="76">
        <v>43045.487858796296</v>
      </c>
      <c r="Q1356" s="76" t="s">
        <v>2525</v>
      </c>
      <c r="R1356" s="76"/>
      <c r="S1356" s="76"/>
      <c r="T1356" s="76" t="s">
        <v>3261</v>
      </c>
      <c r="U1356" s="76">
        <v>43045.487858796296</v>
      </c>
      <c r="V1356" s="77" t="s">
        <v>4544</v>
      </c>
      <c r="W1356" s="76"/>
      <c r="X1356" s="76"/>
      <c r="Y1356" s="80" t="s">
        <v>6544</v>
      </c>
      <c r="Z1356" s="76"/>
    </row>
    <row r="1357" spans="1:26" x14ac:dyDescent="0.25">
      <c r="A1357" s="61" t="s">
        <v>1223</v>
      </c>
      <c r="B1357" s="61" t="s">
        <v>1223</v>
      </c>
      <c r="C1357" s="62"/>
      <c r="D1357" s="63"/>
      <c r="E1357" s="64"/>
      <c r="F1357" s="65"/>
      <c r="G1357" s="62"/>
      <c r="H1357" s="66"/>
      <c r="I1357" s="67"/>
      <c r="J1357" s="67"/>
      <c r="K1357" s="34" t="s">
        <v>65</v>
      </c>
      <c r="L1357" s="74">
        <v>1357</v>
      </c>
      <c r="M13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57" s="69"/>
      <c r="O1357" s="76" t="s">
        <v>177</v>
      </c>
      <c r="P1357" s="76">
        <v>43045.430023148147</v>
      </c>
      <c r="Q1357" s="76" t="s">
        <v>2676</v>
      </c>
      <c r="R1357" s="77" t="s">
        <v>3138</v>
      </c>
      <c r="S1357" s="76" t="s">
        <v>3220</v>
      </c>
      <c r="T1357" s="76"/>
      <c r="U1357" s="76">
        <v>43045.430023148147</v>
      </c>
      <c r="V1357" s="77" t="s">
        <v>4545</v>
      </c>
      <c r="W1357" s="76"/>
      <c r="X1357" s="76"/>
      <c r="Y1357" s="80" t="s">
        <v>6545</v>
      </c>
      <c r="Z1357" s="76"/>
    </row>
    <row r="1358" spans="1:26" x14ac:dyDescent="0.25">
      <c r="A1358" s="61" t="s">
        <v>1223</v>
      </c>
      <c r="B1358" s="61" t="s">
        <v>1223</v>
      </c>
      <c r="C1358" s="62"/>
      <c r="D1358" s="63"/>
      <c r="E1358" s="64"/>
      <c r="F1358" s="65"/>
      <c r="G1358" s="62"/>
      <c r="H1358" s="66"/>
      <c r="I1358" s="67"/>
      <c r="J1358" s="67"/>
      <c r="K1358" s="34" t="s">
        <v>65</v>
      </c>
      <c r="L1358" s="74">
        <v>1358</v>
      </c>
      <c r="M13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58" s="69"/>
      <c r="O1358" s="76" t="s">
        <v>177</v>
      </c>
      <c r="P1358" s="76">
        <v>43045.448460648149</v>
      </c>
      <c r="Q1358" s="76" t="s">
        <v>2677</v>
      </c>
      <c r="R1358" s="76"/>
      <c r="S1358" s="76"/>
      <c r="T1358" s="76" t="s">
        <v>3261</v>
      </c>
      <c r="U1358" s="76">
        <v>43045.448460648149</v>
      </c>
      <c r="V1358" s="77" t="s">
        <v>4546</v>
      </c>
      <c r="W1358" s="76"/>
      <c r="X1358" s="76"/>
      <c r="Y1358" s="80" t="s">
        <v>6546</v>
      </c>
      <c r="Z1358" s="76"/>
    </row>
    <row r="1359" spans="1:26" x14ac:dyDescent="0.25">
      <c r="A1359" s="61" t="s">
        <v>1222</v>
      </c>
      <c r="B1359" s="61" t="s">
        <v>1223</v>
      </c>
      <c r="C1359" s="62"/>
      <c r="D1359" s="63"/>
      <c r="E1359" s="64"/>
      <c r="F1359" s="65"/>
      <c r="G1359" s="62"/>
      <c r="H1359" s="66"/>
      <c r="I1359" s="67"/>
      <c r="J1359" s="67"/>
      <c r="K1359" s="34" t="s">
        <v>65</v>
      </c>
      <c r="L1359" s="74">
        <v>1359</v>
      </c>
      <c r="M13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59" s="69"/>
      <c r="O1359" s="76" t="s">
        <v>2239</v>
      </c>
      <c r="P1359" s="76">
        <v>43045.487858796296</v>
      </c>
      <c r="Q1359" s="76" t="s">
        <v>2525</v>
      </c>
      <c r="R1359" s="76"/>
      <c r="S1359" s="76"/>
      <c r="T1359" s="76" t="s">
        <v>3261</v>
      </c>
      <c r="U1359" s="76">
        <v>43045.487858796296</v>
      </c>
      <c r="V1359" s="77" t="s">
        <v>4544</v>
      </c>
      <c r="W1359" s="76"/>
      <c r="X1359" s="76"/>
      <c r="Y1359" s="80" t="s">
        <v>6544</v>
      </c>
      <c r="Z1359" s="76"/>
    </row>
    <row r="1360" spans="1:26" x14ac:dyDescent="0.25">
      <c r="A1360" s="61" t="s">
        <v>1222</v>
      </c>
      <c r="B1360" s="61" t="s">
        <v>1223</v>
      </c>
      <c r="C1360" s="62"/>
      <c r="D1360" s="63"/>
      <c r="E1360" s="64"/>
      <c r="F1360" s="65"/>
      <c r="G1360" s="62"/>
      <c r="H1360" s="66"/>
      <c r="I1360" s="67"/>
      <c r="J1360" s="67"/>
      <c r="K1360" s="34" t="s">
        <v>65</v>
      </c>
      <c r="L1360" s="74">
        <v>1360</v>
      </c>
      <c r="M13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60" s="69"/>
      <c r="O1360" s="76" t="s">
        <v>2239</v>
      </c>
      <c r="P1360" s="76">
        <v>43045.488032407404</v>
      </c>
      <c r="Q1360" s="76" t="s">
        <v>2678</v>
      </c>
      <c r="R1360" s="76"/>
      <c r="S1360" s="76"/>
      <c r="T1360" s="76" t="s">
        <v>3261</v>
      </c>
      <c r="U1360" s="76">
        <v>43045.488032407404</v>
      </c>
      <c r="V1360" s="77" t="s">
        <v>4547</v>
      </c>
      <c r="W1360" s="76"/>
      <c r="X1360" s="76"/>
      <c r="Y1360" s="80" t="s">
        <v>6547</v>
      </c>
      <c r="Z1360" s="76"/>
    </row>
    <row r="1361" spans="1:26" x14ac:dyDescent="0.25">
      <c r="A1361" s="61" t="s">
        <v>1222</v>
      </c>
      <c r="B1361" s="61" t="s">
        <v>1223</v>
      </c>
      <c r="C1361" s="62"/>
      <c r="D1361" s="63"/>
      <c r="E1361" s="64"/>
      <c r="F1361" s="65"/>
      <c r="G1361" s="62"/>
      <c r="H1361" s="66"/>
      <c r="I1361" s="67"/>
      <c r="J1361" s="67"/>
      <c r="K1361" s="34" t="s">
        <v>65</v>
      </c>
      <c r="L1361" s="74">
        <v>1361</v>
      </c>
      <c r="M13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61" s="69"/>
      <c r="O1361" s="76" t="s">
        <v>2239</v>
      </c>
      <c r="P1361" s="76">
        <v>43045.488194444442</v>
      </c>
      <c r="Q1361" s="76" t="s">
        <v>2679</v>
      </c>
      <c r="R1361" s="76"/>
      <c r="S1361" s="76"/>
      <c r="T1361" s="76"/>
      <c r="U1361" s="76">
        <v>43045.488194444442</v>
      </c>
      <c r="V1361" s="77" t="s">
        <v>4548</v>
      </c>
      <c r="W1361" s="76"/>
      <c r="X1361" s="76"/>
      <c r="Y1361" s="80" t="s">
        <v>6548</v>
      </c>
      <c r="Z1361" s="76"/>
    </row>
    <row r="1362" spans="1:26" x14ac:dyDescent="0.25">
      <c r="A1362" s="61" t="s">
        <v>1222</v>
      </c>
      <c r="B1362" s="61" t="s">
        <v>1993</v>
      </c>
      <c r="C1362" s="62"/>
      <c r="D1362" s="63"/>
      <c r="E1362" s="64"/>
      <c r="F1362" s="65"/>
      <c r="G1362" s="62"/>
      <c r="H1362" s="66"/>
      <c r="I1362" s="67"/>
      <c r="J1362" s="67"/>
      <c r="K1362" s="34" t="s">
        <v>65</v>
      </c>
      <c r="L1362" s="74">
        <v>1362</v>
      </c>
      <c r="M13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62" s="69"/>
      <c r="O1362" s="76" t="s">
        <v>2239</v>
      </c>
      <c r="P1362" s="76">
        <v>43045.488287037035</v>
      </c>
      <c r="Q1362" s="76" t="s">
        <v>2331</v>
      </c>
      <c r="R1362" s="76"/>
      <c r="S1362" s="76"/>
      <c r="T1362" s="76" t="s">
        <v>3261</v>
      </c>
      <c r="U1362" s="76">
        <v>43045.488287037035</v>
      </c>
      <c r="V1362" s="77" t="s">
        <v>4549</v>
      </c>
      <c r="W1362" s="76"/>
      <c r="X1362" s="76"/>
      <c r="Y1362" s="80" t="s">
        <v>6549</v>
      </c>
      <c r="Z1362" s="76"/>
    </row>
    <row r="1363" spans="1:26" x14ac:dyDescent="0.25">
      <c r="A1363" s="61" t="s">
        <v>1224</v>
      </c>
      <c r="B1363" s="61" t="s">
        <v>1224</v>
      </c>
      <c r="C1363" s="62"/>
      <c r="D1363" s="63"/>
      <c r="E1363" s="64"/>
      <c r="F1363" s="65"/>
      <c r="G1363" s="62"/>
      <c r="H1363" s="66"/>
      <c r="I1363" s="67"/>
      <c r="J1363" s="67"/>
      <c r="K1363" s="34" t="s">
        <v>65</v>
      </c>
      <c r="L1363" s="74">
        <v>1363</v>
      </c>
      <c r="M13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63" s="69"/>
      <c r="O1363" s="76" t="s">
        <v>177</v>
      </c>
      <c r="P1363" s="76">
        <v>43045.488402777781</v>
      </c>
      <c r="Q1363" s="76" t="s">
        <v>2680</v>
      </c>
      <c r="R1363" s="77" t="s">
        <v>3044</v>
      </c>
      <c r="S1363" s="76" t="s">
        <v>3215</v>
      </c>
      <c r="T1363" s="76" t="s">
        <v>3283</v>
      </c>
      <c r="U1363" s="76">
        <v>43045.488402777781</v>
      </c>
      <c r="V1363" s="77" t="s">
        <v>4550</v>
      </c>
      <c r="W1363" s="76"/>
      <c r="X1363" s="76"/>
      <c r="Y1363" s="80" t="s">
        <v>6550</v>
      </c>
      <c r="Z1363" s="76"/>
    </row>
    <row r="1364" spans="1:26" x14ac:dyDescent="0.25">
      <c r="A1364" s="61" t="s">
        <v>1225</v>
      </c>
      <c r="B1364" s="61" t="s">
        <v>1987</v>
      </c>
      <c r="C1364" s="62"/>
      <c r="D1364" s="63"/>
      <c r="E1364" s="64"/>
      <c r="F1364" s="65"/>
      <c r="G1364" s="62"/>
      <c r="H1364" s="66"/>
      <c r="I1364" s="67"/>
      <c r="J1364" s="67"/>
      <c r="K1364" s="34" t="s">
        <v>65</v>
      </c>
      <c r="L1364" s="74">
        <v>1364</v>
      </c>
      <c r="M13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64" s="69"/>
      <c r="O1364" s="76" t="s">
        <v>2239</v>
      </c>
      <c r="P1364" s="76">
        <v>43045.488252314812</v>
      </c>
      <c r="Q1364" s="76" t="s">
        <v>2467</v>
      </c>
      <c r="R1364" s="76"/>
      <c r="S1364" s="76"/>
      <c r="T1364" s="76" t="s">
        <v>3261</v>
      </c>
      <c r="U1364" s="76">
        <v>43045.488252314812</v>
      </c>
      <c r="V1364" s="77" t="s">
        <v>4551</v>
      </c>
      <c r="W1364" s="76"/>
      <c r="X1364" s="76"/>
      <c r="Y1364" s="80" t="s">
        <v>6551</v>
      </c>
      <c r="Z1364" s="76"/>
    </row>
    <row r="1365" spans="1:26" x14ac:dyDescent="0.25">
      <c r="A1365" s="61" t="s">
        <v>1225</v>
      </c>
      <c r="B1365" s="61" t="s">
        <v>1987</v>
      </c>
      <c r="C1365" s="62"/>
      <c r="D1365" s="63"/>
      <c r="E1365" s="64"/>
      <c r="F1365" s="65"/>
      <c r="G1365" s="62"/>
      <c r="H1365" s="66"/>
      <c r="I1365" s="67"/>
      <c r="J1365" s="67"/>
      <c r="K1365" s="34" t="s">
        <v>65</v>
      </c>
      <c r="L1365" s="74">
        <v>1365</v>
      </c>
      <c r="M13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65" s="69"/>
      <c r="O1365" s="76" t="s">
        <v>2239</v>
      </c>
      <c r="P1365" s="76">
        <v>43045.488483796296</v>
      </c>
      <c r="Q1365" s="76" t="s">
        <v>2258</v>
      </c>
      <c r="R1365" s="76"/>
      <c r="S1365" s="76"/>
      <c r="T1365" s="76" t="s">
        <v>3261</v>
      </c>
      <c r="U1365" s="76">
        <v>43045.488483796296</v>
      </c>
      <c r="V1365" s="77" t="s">
        <v>4552</v>
      </c>
      <c r="W1365" s="76"/>
      <c r="X1365" s="76"/>
      <c r="Y1365" s="80" t="s">
        <v>6552</v>
      </c>
      <c r="Z1365" s="76"/>
    </row>
    <row r="1366" spans="1:26" x14ac:dyDescent="0.25">
      <c r="A1366" s="61" t="s">
        <v>1226</v>
      </c>
      <c r="B1366" s="61" t="s">
        <v>1998</v>
      </c>
      <c r="C1366" s="62"/>
      <c r="D1366" s="63"/>
      <c r="E1366" s="64"/>
      <c r="F1366" s="65"/>
      <c r="G1366" s="62"/>
      <c r="H1366" s="66"/>
      <c r="I1366" s="67"/>
      <c r="J1366" s="67"/>
      <c r="K1366" s="34" t="s">
        <v>65</v>
      </c>
      <c r="L1366" s="74">
        <v>1366</v>
      </c>
      <c r="M13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66" s="69"/>
      <c r="O1366" s="76" t="s">
        <v>2239</v>
      </c>
      <c r="P1366" s="76">
        <v>43045.488634259258</v>
      </c>
      <c r="Q1366" s="76" t="s">
        <v>2261</v>
      </c>
      <c r="R1366" s="76"/>
      <c r="S1366" s="76"/>
      <c r="T1366" s="76"/>
      <c r="U1366" s="76">
        <v>43045.488634259258</v>
      </c>
      <c r="V1366" s="77" t="s">
        <v>4553</v>
      </c>
      <c r="W1366" s="76"/>
      <c r="X1366" s="76"/>
      <c r="Y1366" s="80" t="s">
        <v>6553</v>
      </c>
      <c r="Z1366" s="76"/>
    </row>
    <row r="1367" spans="1:26" x14ac:dyDescent="0.25">
      <c r="A1367" s="61" t="s">
        <v>1227</v>
      </c>
      <c r="B1367" s="61" t="s">
        <v>1987</v>
      </c>
      <c r="C1367" s="62"/>
      <c r="D1367" s="63"/>
      <c r="E1367" s="64"/>
      <c r="F1367" s="65"/>
      <c r="G1367" s="62"/>
      <c r="H1367" s="66"/>
      <c r="I1367" s="67"/>
      <c r="J1367" s="67"/>
      <c r="K1367" s="34" t="s">
        <v>65</v>
      </c>
      <c r="L1367" s="74">
        <v>1367</v>
      </c>
      <c r="M13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67" s="69"/>
      <c r="O1367" s="76" t="s">
        <v>2239</v>
      </c>
      <c r="P1367" s="76">
        <v>43045.488738425927</v>
      </c>
      <c r="Q1367" s="76" t="s">
        <v>2242</v>
      </c>
      <c r="R1367" s="76"/>
      <c r="S1367" s="76"/>
      <c r="T1367" s="76" t="s">
        <v>3262</v>
      </c>
      <c r="U1367" s="76">
        <v>43045.488738425927</v>
      </c>
      <c r="V1367" s="77" t="s">
        <v>4554</v>
      </c>
      <c r="W1367" s="76"/>
      <c r="X1367" s="76"/>
      <c r="Y1367" s="80" t="s">
        <v>6554</v>
      </c>
      <c r="Z1367" s="76"/>
    </row>
    <row r="1368" spans="1:26" x14ac:dyDescent="0.25">
      <c r="A1368" s="61" t="s">
        <v>1228</v>
      </c>
      <c r="B1368" s="61" t="s">
        <v>1988</v>
      </c>
      <c r="C1368" s="62"/>
      <c r="D1368" s="63"/>
      <c r="E1368" s="64"/>
      <c r="F1368" s="65"/>
      <c r="G1368" s="62"/>
      <c r="H1368" s="66"/>
      <c r="I1368" s="67"/>
      <c r="J1368" s="67"/>
      <c r="K1368" s="34" t="s">
        <v>65</v>
      </c>
      <c r="L1368" s="74">
        <v>1368</v>
      </c>
      <c r="M13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68" s="69"/>
      <c r="O1368" s="76" t="s">
        <v>2239</v>
      </c>
      <c r="P1368" s="76">
        <v>43045.48877314815</v>
      </c>
      <c r="Q1368" s="76" t="s">
        <v>2244</v>
      </c>
      <c r="R1368" s="77" t="s">
        <v>3019</v>
      </c>
      <c r="S1368" s="76" t="s">
        <v>3212</v>
      </c>
      <c r="T1368" s="76" t="s">
        <v>3261</v>
      </c>
      <c r="U1368" s="76">
        <v>43045.48877314815</v>
      </c>
      <c r="V1368" s="77" t="s">
        <v>4555</v>
      </c>
      <c r="W1368" s="76"/>
      <c r="X1368" s="76"/>
      <c r="Y1368" s="80" t="s">
        <v>6555</v>
      </c>
      <c r="Z1368" s="76"/>
    </row>
    <row r="1369" spans="1:26" x14ac:dyDescent="0.25">
      <c r="A1369" s="61" t="s">
        <v>1229</v>
      </c>
      <c r="B1369" s="61" t="s">
        <v>1993</v>
      </c>
      <c r="C1369" s="62"/>
      <c r="D1369" s="63"/>
      <c r="E1369" s="64"/>
      <c r="F1369" s="65"/>
      <c r="G1369" s="62"/>
      <c r="H1369" s="66"/>
      <c r="I1369" s="67"/>
      <c r="J1369" s="67"/>
      <c r="K1369" s="34" t="s">
        <v>65</v>
      </c>
      <c r="L1369" s="74">
        <v>1369</v>
      </c>
      <c r="M13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69" s="69"/>
      <c r="O1369" s="76" t="s">
        <v>2239</v>
      </c>
      <c r="P1369" s="76">
        <v>43045.488935185182</v>
      </c>
      <c r="Q1369" s="76" t="s">
        <v>2681</v>
      </c>
      <c r="R1369" s="76"/>
      <c r="S1369" s="76"/>
      <c r="T1369" s="76" t="s">
        <v>3261</v>
      </c>
      <c r="U1369" s="76">
        <v>43045.488935185182</v>
      </c>
      <c r="V1369" s="77" t="s">
        <v>4556</v>
      </c>
      <c r="W1369" s="76"/>
      <c r="X1369" s="76"/>
      <c r="Y1369" s="80" t="s">
        <v>6556</v>
      </c>
      <c r="Z1369" s="76"/>
    </row>
    <row r="1370" spans="1:26" x14ac:dyDescent="0.25">
      <c r="A1370" s="61" t="s">
        <v>1230</v>
      </c>
      <c r="B1370" s="61" t="s">
        <v>1987</v>
      </c>
      <c r="C1370" s="62"/>
      <c r="D1370" s="63"/>
      <c r="E1370" s="64"/>
      <c r="F1370" s="65"/>
      <c r="G1370" s="62"/>
      <c r="H1370" s="66"/>
      <c r="I1370" s="67"/>
      <c r="J1370" s="67"/>
      <c r="K1370" s="34" t="s">
        <v>65</v>
      </c>
      <c r="L1370" s="74">
        <v>1370</v>
      </c>
      <c r="M13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70" s="69"/>
      <c r="O1370" s="76" t="s">
        <v>2239</v>
      </c>
      <c r="P1370" s="76">
        <v>43045.489178240743</v>
      </c>
      <c r="Q1370" s="76" t="s">
        <v>2258</v>
      </c>
      <c r="R1370" s="76"/>
      <c r="S1370" s="76"/>
      <c r="T1370" s="76" t="s">
        <v>3261</v>
      </c>
      <c r="U1370" s="76">
        <v>43045.489178240743</v>
      </c>
      <c r="V1370" s="77" t="s">
        <v>4557</v>
      </c>
      <c r="W1370" s="76"/>
      <c r="X1370" s="76"/>
      <c r="Y1370" s="80" t="s">
        <v>6557</v>
      </c>
      <c r="Z1370" s="76"/>
    </row>
    <row r="1371" spans="1:26" x14ac:dyDescent="0.25">
      <c r="A1371" s="61" t="s">
        <v>1231</v>
      </c>
      <c r="B1371" s="61" t="s">
        <v>1231</v>
      </c>
      <c r="C1371" s="62"/>
      <c r="D1371" s="63"/>
      <c r="E1371" s="64"/>
      <c r="F1371" s="65"/>
      <c r="G1371" s="62"/>
      <c r="H1371" s="66"/>
      <c r="I1371" s="67"/>
      <c r="J1371" s="67"/>
      <c r="K1371" s="34" t="s">
        <v>65</v>
      </c>
      <c r="L1371" s="74">
        <v>1371</v>
      </c>
      <c r="M13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71" s="69"/>
      <c r="O1371" s="76" t="s">
        <v>177</v>
      </c>
      <c r="P1371" s="76">
        <v>43045.489212962966</v>
      </c>
      <c r="Q1371" s="76" t="s">
        <v>2682</v>
      </c>
      <c r="R1371" s="77" t="s">
        <v>3042</v>
      </c>
      <c r="S1371" s="76" t="s">
        <v>3215</v>
      </c>
      <c r="T1371" s="76" t="s">
        <v>3281</v>
      </c>
      <c r="U1371" s="76">
        <v>43045.489212962966</v>
      </c>
      <c r="V1371" s="77" t="s">
        <v>4558</v>
      </c>
      <c r="W1371" s="76"/>
      <c r="X1371" s="76"/>
      <c r="Y1371" s="80" t="s">
        <v>6558</v>
      </c>
      <c r="Z1371" s="76"/>
    </row>
    <row r="1372" spans="1:26" x14ac:dyDescent="0.25">
      <c r="A1372" s="61" t="s">
        <v>1232</v>
      </c>
      <c r="B1372" s="61" t="s">
        <v>2065</v>
      </c>
      <c r="C1372" s="62"/>
      <c r="D1372" s="63"/>
      <c r="E1372" s="64"/>
      <c r="F1372" s="65"/>
      <c r="G1372" s="62"/>
      <c r="H1372" s="66"/>
      <c r="I1372" s="67"/>
      <c r="J1372" s="67"/>
      <c r="K1372" s="34" t="s">
        <v>65</v>
      </c>
      <c r="L1372" s="74">
        <v>1372</v>
      </c>
      <c r="M13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72" s="69"/>
      <c r="O1372" s="76" t="s">
        <v>2239</v>
      </c>
      <c r="P1372" s="76">
        <v>43045.489236111112</v>
      </c>
      <c r="Q1372" s="76" t="s">
        <v>2392</v>
      </c>
      <c r="R1372" s="77" t="s">
        <v>3058</v>
      </c>
      <c r="S1372" s="76" t="s">
        <v>3223</v>
      </c>
      <c r="T1372" s="76" t="s">
        <v>3261</v>
      </c>
      <c r="U1372" s="76">
        <v>43045.489236111112</v>
      </c>
      <c r="V1372" s="77" t="s">
        <v>4559</v>
      </c>
      <c r="W1372" s="76"/>
      <c r="X1372" s="76"/>
      <c r="Y1372" s="80" t="s">
        <v>6559</v>
      </c>
      <c r="Z1372" s="76"/>
    </row>
    <row r="1373" spans="1:26" x14ac:dyDescent="0.25">
      <c r="A1373" s="61" t="s">
        <v>1233</v>
      </c>
      <c r="B1373" s="61" t="s">
        <v>2033</v>
      </c>
      <c r="C1373" s="62"/>
      <c r="D1373" s="63"/>
      <c r="E1373" s="64"/>
      <c r="F1373" s="65"/>
      <c r="G1373" s="62"/>
      <c r="H1373" s="66"/>
      <c r="I1373" s="67"/>
      <c r="J1373" s="67"/>
      <c r="K1373" s="34" t="s">
        <v>65</v>
      </c>
      <c r="L1373" s="74">
        <v>1373</v>
      </c>
      <c r="M13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73" s="69"/>
      <c r="O1373" s="76" t="s">
        <v>2239</v>
      </c>
      <c r="P1373" s="76">
        <v>43045.489247685182</v>
      </c>
      <c r="Q1373" s="76" t="s">
        <v>2316</v>
      </c>
      <c r="R1373" s="76"/>
      <c r="S1373" s="76"/>
      <c r="T1373" s="76" t="s">
        <v>3261</v>
      </c>
      <c r="U1373" s="76">
        <v>43045.489247685182</v>
      </c>
      <c r="V1373" s="77" t="s">
        <v>4560</v>
      </c>
      <c r="W1373" s="76"/>
      <c r="X1373" s="76"/>
      <c r="Y1373" s="80" t="s">
        <v>6560</v>
      </c>
      <c r="Z1373" s="76"/>
    </row>
    <row r="1374" spans="1:26" x14ac:dyDescent="0.25">
      <c r="A1374" s="61" t="s">
        <v>1234</v>
      </c>
      <c r="B1374" s="61" t="s">
        <v>1234</v>
      </c>
      <c r="C1374" s="62"/>
      <c r="D1374" s="63"/>
      <c r="E1374" s="64"/>
      <c r="F1374" s="65"/>
      <c r="G1374" s="62"/>
      <c r="H1374" s="66"/>
      <c r="I1374" s="67"/>
      <c r="J1374" s="67"/>
      <c r="K1374" s="34" t="s">
        <v>65</v>
      </c>
      <c r="L1374" s="74">
        <v>1374</v>
      </c>
      <c r="M13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74" s="69"/>
      <c r="O1374" s="76" t="s">
        <v>177</v>
      </c>
      <c r="P1374" s="76">
        <v>43045.489340277774</v>
      </c>
      <c r="Q1374" s="76" t="s">
        <v>2683</v>
      </c>
      <c r="R1374" s="76"/>
      <c r="S1374" s="76"/>
      <c r="T1374" s="76" t="s">
        <v>3358</v>
      </c>
      <c r="U1374" s="76">
        <v>43045.489340277774</v>
      </c>
      <c r="V1374" s="77" t="s">
        <v>4561</v>
      </c>
      <c r="W1374" s="76"/>
      <c r="X1374" s="76"/>
      <c r="Y1374" s="80" t="s">
        <v>6561</v>
      </c>
      <c r="Z1374" s="76"/>
    </row>
    <row r="1375" spans="1:26" x14ac:dyDescent="0.25">
      <c r="A1375" s="61" t="s">
        <v>1235</v>
      </c>
      <c r="B1375" s="61" t="s">
        <v>1235</v>
      </c>
      <c r="C1375" s="62"/>
      <c r="D1375" s="63"/>
      <c r="E1375" s="64"/>
      <c r="F1375" s="65"/>
      <c r="G1375" s="62"/>
      <c r="H1375" s="66"/>
      <c r="I1375" s="67"/>
      <c r="J1375" s="67"/>
      <c r="K1375" s="34" t="s">
        <v>65</v>
      </c>
      <c r="L1375" s="74">
        <v>1375</v>
      </c>
      <c r="M13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75" s="69"/>
      <c r="O1375" s="76" t="s">
        <v>177</v>
      </c>
      <c r="P1375" s="76">
        <v>43045.488182870373</v>
      </c>
      <c r="Q1375" s="76" t="s">
        <v>2684</v>
      </c>
      <c r="R1375" s="76"/>
      <c r="S1375" s="76"/>
      <c r="T1375" s="76" t="s">
        <v>3261</v>
      </c>
      <c r="U1375" s="76">
        <v>43045.488182870373</v>
      </c>
      <c r="V1375" s="77" t="s">
        <v>4562</v>
      </c>
      <c r="W1375" s="76"/>
      <c r="X1375" s="76"/>
      <c r="Y1375" s="80" t="s">
        <v>6562</v>
      </c>
      <c r="Z1375" s="76"/>
    </row>
    <row r="1376" spans="1:26" x14ac:dyDescent="0.25">
      <c r="A1376" s="61" t="s">
        <v>1236</v>
      </c>
      <c r="B1376" s="61" t="s">
        <v>1235</v>
      </c>
      <c r="C1376" s="62"/>
      <c r="D1376" s="63"/>
      <c r="E1376" s="64"/>
      <c r="F1376" s="65"/>
      <c r="G1376" s="62"/>
      <c r="H1376" s="66"/>
      <c r="I1376" s="67"/>
      <c r="J1376" s="67"/>
      <c r="K1376" s="34" t="s">
        <v>65</v>
      </c>
      <c r="L1376" s="74">
        <v>1376</v>
      </c>
      <c r="M13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76" s="69"/>
      <c r="O1376" s="76" t="s">
        <v>2239</v>
      </c>
      <c r="P1376" s="76">
        <v>43045.489537037036</v>
      </c>
      <c r="Q1376" s="76" t="s">
        <v>2685</v>
      </c>
      <c r="R1376" s="76"/>
      <c r="S1376" s="76"/>
      <c r="T1376" s="76" t="s">
        <v>3261</v>
      </c>
      <c r="U1376" s="76">
        <v>43045.489537037036</v>
      </c>
      <c r="V1376" s="77" t="s">
        <v>4563</v>
      </c>
      <c r="W1376" s="76"/>
      <c r="X1376" s="76"/>
      <c r="Y1376" s="80" t="s">
        <v>6563</v>
      </c>
      <c r="Z1376" s="76"/>
    </row>
    <row r="1377" spans="1:26" x14ac:dyDescent="0.25">
      <c r="A1377" s="61" t="s">
        <v>1237</v>
      </c>
      <c r="B1377" s="61" t="s">
        <v>2032</v>
      </c>
      <c r="C1377" s="62"/>
      <c r="D1377" s="63"/>
      <c r="E1377" s="64"/>
      <c r="F1377" s="65"/>
      <c r="G1377" s="62"/>
      <c r="H1377" s="66"/>
      <c r="I1377" s="67"/>
      <c r="J1377" s="67"/>
      <c r="K1377" s="34" t="s">
        <v>65</v>
      </c>
      <c r="L1377" s="74">
        <v>1377</v>
      </c>
      <c r="M13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77" s="69"/>
      <c r="O1377" s="76" t="s">
        <v>2239</v>
      </c>
      <c r="P1377" s="76">
        <v>43045.489618055559</v>
      </c>
      <c r="Q1377" s="76" t="s">
        <v>2645</v>
      </c>
      <c r="R1377" s="76"/>
      <c r="S1377" s="76"/>
      <c r="T1377" s="76" t="s">
        <v>3261</v>
      </c>
      <c r="U1377" s="76">
        <v>43045.489618055559</v>
      </c>
      <c r="V1377" s="77" t="s">
        <v>4564</v>
      </c>
      <c r="W1377" s="76"/>
      <c r="X1377" s="76"/>
      <c r="Y1377" s="80" t="s">
        <v>6564</v>
      </c>
      <c r="Z1377" s="76"/>
    </row>
    <row r="1378" spans="1:26" x14ac:dyDescent="0.25">
      <c r="A1378" s="61" t="s">
        <v>1237</v>
      </c>
      <c r="B1378" s="61" t="s">
        <v>2047</v>
      </c>
      <c r="C1378" s="62"/>
      <c r="D1378" s="63"/>
      <c r="E1378" s="64"/>
      <c r="F1378" s="65"/>
      <c r="G1378" s="62"/>
      <c r="H1378" s="66"/>
      <c r="I1378" s="67"/>
      <c r="J1378" s="67"/>
      <c r="K1378" s="34" t="s">
        <v>65</v>
      </c>
      <c r="L1378" s="74">
        <v>1378</v>
      </c>
      <c r="M13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78" s="69"/>
      <c r="O1378" s="76" t="s">
        <v>2239</v>
      </c>
      <c r="P1378" s="76">
        <v>43045.489618055559</v>
      </c>
      <c r="Q1378" s="76" t="s">
        <v>2645</v>
      </c>
      <c r="R1378" s="76"/>
      <c r="S1378" s="76"/>
      <c r="T1378" s="76" t="s">
        <v>3261</v>
      </c>
      <c r="U1378" s="76">
        <v>43045.489618055559</v>
      </c>
      <c r="V1378" s="77" t="s">
        <v>4564</v>
      </c>
      <c r="W1378" s="76"/>
      <c r="X1378" s="76"/>
      <c r="Y1378" s="80" t="s">
        <v>6564</v>
      </c>
      <c r="Z1378" s="76"/>
    </row>
    <row r="1379" spans="1:26" x14ac:dyDescent="0.25">
      <c r="A1379" s="61" t="s">
        <v>1237</v>
      </c>
      <c r="B1379" s="61" t="s">
        <v>2091</v>
      </c>
      <c r="C1379" s="62"/>
      <c r="D1379" s="63"/>
      <c r="E1379" s="64"/>
      <c r="F1379" s="65"/>
      <c r="G1379" s="62"/>
      <c r="H1379" s="66"/>
      <c r="I1379" s="67"/>
      <c r="J1379" s="67"/>
      <c r="K1379" s="34" t="s">
        <v>65</v>
      </c>
      <c r="L1379" s="74">
        <v>1379</v>
      </c>
      <c r="M13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79" s="69"/>
      <c r="O1379" s="76" t="s">
        <v>2239</v>
      </c>
      <c r="P1379" s="76">
        <v>43045.489618055559</v>
      </c>
      <c r="Q1379" s="76" t="s">
        <v>2645</v>
      </c>
      <c r="R1379" s="76"/>
      <c r="S1379" s="76"/>
      <c r="T1379" s="76" t="s">
        <v>3261</v>
      </c>
      <c r="U1379" s="76">
        <v>43045.489618055559</v>
      </c>
      <c r="V1379" s="77" t="s">
        <v>4564</v>
      </c>
      <c r="W1379" s="76"/>
      <c r="X1379" s="76"/>
      <c r="Y1379" s="80" t="s">
        <v>6564</v>
      </c>
      <c r="Z1379" s="76"/>
    </row>
    <row r="1380" spans="1:26" x14ac:dyDescent="0.25">
      <c r="A1380" s="61" t="s">
        <v>1237</v>
      </c>
      <c r="B1380" s="61" t="s">
        <v>1995</v>
      </c>
      <c r="C1380" s="62"/>
      <c r="D1380" s="63"/>
      <c r="E1380" s="64"/>
      <c r="F1380" s="65"/>
      <c r="G1380" s="62"/>
      <c r="H1380" s="66"/>
      <c r="I1380" s="67"/>
      <c r="J1380" s="67"/>
      <c r="K1380" s="34" t="s">
        <v>65</v>
      </c>
      <c r="L1380" s="74">
        <v>1380</v>
      </c>
      <c r="M13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80" s="69"/>
      <c r="O1380" s="76" t="s">
        <v>2239</v>
      </c>
      <c r="P1380" s="76">
        <v>43045.489618055559</v>
      </c>
      <c r="Q1380" s="76" t="s">
        <v>2645</v>
      </c>
      <c r="R1380" s="76"/>
      <c r="S1380" s="76"/>
      <c r="T1380" s="76" t="s">
        <v>3261</v>
      </c>
      <c r="U1380" s="76">
        <v>43045.489618055559</v>
      </c>
      <c r="V1380" s="77" t="s">
        <v>4564</v>
      </c>
      <c r="W1380" s="76"/>
      <c r="X1380" s="76"/>
      <c r="Y1380" s="80" t="s">
        <v>6564</v>
      </c>
      <c r="Z1380" s="76"/>
    </row>
    <row r="1381" spans="1:26" x14ac:dyDescent="0.25">
      <c r="A1381" s="61" t="s">
        <v>1237</v>
      </c>
      <c r="B1381" s="61" t="s">
        <v>2157</v>
      </c>
      <c r="C1381" s="62"/>
      <c r="D1381" s="63"/>
      <c r="E1381" s="64"/>
      <c r="F1381" s="65"/>
      <c r="G1381" s="62"/>
      <c r="H1381" s="66"/>
      <c r="I1381" s="67"/>
      <c r="J1381" s="67"/>
      <c r="K1381" s="34" t="s">
        <v>65</v>
      </c>
      <c r="L1381" s="74">
        <v>1381</v>
      </c>
      <c r="M13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81" s="69"/>
      <c r="O1381" s="76" t="s">
        <v>2239</v>
      </c>
      <c r="P1381" s="76">
        <v>43045.489618055559</v>
      </c>
      <c r="Q1381" s="76" t="s">
        <v>2645</v>
      </c>
      <c r="R1381" s="76"/>
      <c r="S1381" s="76"/>
      <c r="T1381" s="76" t="s">
        <v>3261</v>
      </c>
      <c r="U1381" s="76">
        <v>43045.489618055559</v>
      </c>
      <c r="V1381" s="77" t="s">
        <v>4564</v>
      </c>
      <c r="W1381" s="76"/>
      <c r="X1381" s="76"/>
      <c r="Y1381" s="80" t="s">
        <v>6564</v>
      </c>
      <c r="Z1381" s="76"/>
    </row>
    <row r="1382" spans="1:26" x14ac:dyDescent="0.25">
      <c r="A1382" s="61" t="s">
        <v>1238</v>
      </c>
      <c r="B1382" s="61" t="s">
        <v>2006</v>
      </c>
      <c r="C1382" s="62"/>
      <c r="D1382" s="63"/>
      <c r="E1382" s="64"/>
      <c r="F1382" s="65"/>
      <c r="G1382" s="62"/>
      <c r="H1382" s="66"/>
      <c r="I1382" s="67"/>
      <c r="J1382" s="67"/>
      <c r="K1382" s="34" t="s">
        <v>65</v>
      </c>
      <c r="L1382" s="74">
        <v>1382</v>
      </c>
      <c r="M13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82" s="69"/>
      <c r="O1382" s="76" t="s">
        <v>2239</v>
      </c>
      <c r="P1382" s="76">
        <v>43045.489641203705</v>
      </c>
      <c r="Q1382" s="76" t="s">
        <v>2273</v>
      </c>
      <c r="R1382" s="76"/>
      <c r="S1382" s="76"/>
      <c r="T1382" s="76" t="s">
        <v>3272</v>
      </c>
      <c r="U1382" s="76">
        <v>43045.489641203705</v>
      </c>
      <c r="V1382" s="77" t="s">
        <v>4565</v>
      </c>
      <c r="W1382" s="76"/>
      <c r="X1382" s="76"/>
      <c r="Y1382" s="80" t="s">
        <v>6565</v>
      </c>
      <c r="Z1382" s="76"/>
    </row>
    <row r="1383" spans="1:26" x14ac:dyDescent="0.25">
      <c r="A1383" s="61" t="s">
        <v>1239</v>
      </c>
      <c r="B1383" s="61" t="s">
        <v>1987</v>
      </c>
      <c r="C1383" s="62"/>
      <c r="D1383" s="63"/>
      <c r="E1383" s="64"/>
      <c r="F1383" s="65"/>
      <c r="G1383" s="62"/>
      <c r="H1383" s="66"/>
      <c r="I1383" s="67"/>
      <c r="J1383" s="67"/>
      <c r="K1383" s="34" t="s">
        <v>65</v>
      </c>
      <c r="L1383" s="74">
        <v>1383</v>
      </c>
      <c r="M13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83" s="69"/>
      <c r="O1383" s="76" t="s">
        <v>2239</v>
      </c>
      <c r="P1383" s="76">
        <v>43045.48978009259</v>
      </c>
      <c r="Q1383" s="76" t="s">
        <v>2258</v>
      </c>
      <c r="R1383" s="76"/>
      <c r="S1383" s="76"/>
      <c r="T1383" s="76" t="s">
        <v>3261</v>
      </c>
      <c r="U1383" s="76">
        <v>43045.48978009259</v>
      </c>
      <c r="V1383" s="77" t="s">
        <v>4566</v>
      </c>
      <c r="W1383" s="76"/>
      <c r="X1383" s="76"/>
      <c r="Y1383" s="80" t="s">
        <v>6566</v>
      </c>
      <c r="Z1383" s="76"/>
    </row>
    <row r="1384" spans="1:26" x14ac:dyDescent="0.25">
      <c r="A1384" s="61" t="s">
        <v>1240</v>
      </c>
      <c r="B1384" s="61" t="s">
        <v>2065</v>
      </c>
      <c r="C1384" s="62"/>
      <c r="D1384" s="63"/>
      <c r="E1384" s="64"/>
      <c r="F1384" s="65"/>
      <c r="G1384" s="62"/>
      <c r="H1384" s="66"/>
      <c r="I1384" s="67"/>
      <c r="J1384" s="67"/>
      <c r="K1384" s="34" t="s">
        <v>65</v>
      </c>
      <c r="L1384" s="74">
        <v>1384</v>
      </c>
      <c r="M13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84" s="69"/>
      <c r="O1384" s="76" t="s">
        <v>2239</v>
      </c>
      <c r="P1384" s="76">
        <v>43045.489918981482</v>
      </c>
      <c r="Q1384" s="76" t="s">
        <v>2392</v>
      </c>
      <c r="R1384" s="77" t="s">
        <v>3058</v>
      </c>
      <c r="S1384" s="76" t="s">
        <v>3223</v>
      </c>
      <c r="T1384" s="76" t="s">
        <v>3261</v>
      </c>
      <c r="U1384" s="76">
        <v>43045.489918981482</v>
      </c>
      <c r="V1384" s="77" t="s">
        <v>4567</v>
      </c>
      <c r="W1384" s="76"/>
      <c r="X1384" s="76"/>
      <c r="Y1384" s="80" t="s">
        <v>6567</v>
      </c>
      <c r="Z1384" s="76"/>
    </row>
    <row r="1385" spans="1:26" x14ac:dyDescent="0.25">
      <c r="A1385" s="61" t="s">
        <v>1241</v>
      </c>
      <c r="B1385" s="61" t="s">
        <v>2012</v>
      </c>
      <c r="C1385" s="62"/>
      <c r="D1385" s="63"/>
      <c r="E1385" s="64"/>
      <c r="F1385" s="65"/>
      <c r="G1385" s="62"/>
      <c r="H1385" s="66"/>
      <c r="I1385" s="67"/>
      <c r="J1385" s="67"/>
      <c r="K1385" s="34" t="s">
        <v>65</v>
      </c>
      <c r="L1385" s="74">
        <v>1385</v>
      </c>
      <c r="M13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85" s="69"/>
      <c r="O1385" s="76" t="s">
        <v>2239</v>
      </c>
      <c r="P1385" s="76">
        <v>43045.489942129629</v>
      </c>
      <c r="Q1385" s="76" t="s">
        <v>2282</v>
      </c>
      <c r="R1385" s="76"/>
      <c r="S1385" s="76"/>
      <c r="T1385" s="76"/>
      <c r="U1385" s="76">
        <v>43045.489942129629</v>
      </c>
      <c r="V1385" s="77" t="s">
        <v>4568</v>
      </c>
      <c r="W1385" s="76"/>
      <c r="X1385" s="76"/>
      <c r="Y1385" s="80" t="s">
        <v>6568</v>
      </c>
      <c r="Z1385" s="76"/>
    </row>
    <row r="1386" spans="1:26" x14ac:dyDescent="0.25">
      <c r="A1386" s="61" t="s">
        <v>1242</v>
      </c>
      <c r="B1386" s="61" t="s">
        <v>1242</v>
      </c>
      <c r="C1386" s="62"/>
      <c r="D1386" s="63"/>
      <c r="E1386" s="64"/>
      <c r="F1386" s="65"/>
      <c r="G1386" s="62"/>
      <c r="H1386" s="66"/>
      <c r="I1386" s="67"/>
      <c r="J1386" s="67"/>
      <c r="K1386" s="34" t="s">
        <v>65</v>
      </c>
      <c r="L1386" s="74">
        <v>1386</v>
      </c>
      <c r="M13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86" s="69"/>
      <c r="O1386" s="76" t="s">
        <v>177</v>
      </c>
      <c r="P1386" s="76">
        <v>43045.49</v>
      </c>
      <c r="Q1386" s="76" t="s">
        <v>2686</v>
      </c>
      <c r="R1386" s="76"/>
      <c r="S1386" s="76"/>
      <c r="T1386" s="76" t="s">
        <v>3359</v>
      </c>
      <c r="U1386" s="76">
        <v>43045.49</v>
      </c>
      <c r="V1386" s="77" t="s">
        <v>4569</v>
      </c>
      <c r="W1386" s="76"/>
      <c r="X1386" s="76"/>
      <c r="Y1386" s="80" t="s">
        <v>6569</v>
      </c>
      <c r="Z1386" s="76"/>
    </row>
    <row r="1387" spans="1:26" x14ac:dyDescent="0.25">
      <c r="A1387" s="61" t="s">
        <v>1243</v>
      </c>
      <c r="B1387" s="61" t="s">
        <v>2057</v>
      </c>
      <c r="C1387" s="62"/>
      <c r="D1387" s="63"/>
      <c r="E1387" s="64"/>
      <c r="F1387" s="65"/>
      <c r="G1387" s="62"/>
      <c r="H1387" s="66"/>
      <c r="I1387" s="67"/>
      <c r="J1387" s="67"/>
      <c r="K1387" s="34" t="s">
        <v>65</v>
      </c>
      <c r="L1387" s="74">
        <v>1387</v>
      </c>
      <c r="M13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87" s="69"/>
      <c r="O1387" s="76" t="s">
        <v>2239</v>
      </c>
      <c r="P1387" s="76">
        <v>43045.49</v>
      </c>
      <c r="Q1387" s="76" t="s">
        <v>2687</v>
      </c>
      <c r="R1387" s="76"/>
      <c r="S1387" s="76"/>
      <c r="T1387" s="76" t="s">
        <v>3261</v>
      </c>
      <c r="U1387" s="76">
        <v>43045.49</v>
      </c>
      <c r="V1387" s="77" t="s">
        <v>4570</v>
      </c>
      <c r="W1387" s="76"/>
      <c r="X1387" s="76"/>
      <c r="Y1387" s="80" t="s">
        <v>6570</v>
      </c>
      <c r="Z1387" s="76"/>
    </row>
    <row r="1388" spans="1:26" x14ac:dyDescent="0.25">
      <c r="A1388" s="61" t="s">
        <v>1244</v>
      </c>
      <c r="B1388" s="61" t="s">
        <v>2167</v>
      </c>
      <c r="C1388" s="62"/>
      <c r="D1388" s="63"/>
      <c r="E1388" s="64"/>
      <c r="F1388" s="65"/>
      <c r="G1388" s="62"/>
      <c r="H1388" s="66"/>
      <c r="I1388" s="67"/>
      <c r="J1388" s="67"/>
      <c r="K1388" s="34" t="s">
        <v>65</v>
      </c>
      <c r="L1388" s="74">
        <v>1388</v>
      </c>
      <c r="M13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88" s="69"/>
      <c r="O1388" s="76" t="s">
        <v>2239</v>
      </c>
      <c r="P1388" s="76">
        <v>43045.490162037036</v>
      </c>
      <c r="Q1388" s="76" t="s">
        <v>2688</v>
      </c>
      <c r="R1388" s="76"/>
      <c r="S1388" s="76"/>
      <c r="T1388" s="76" t="s">
        <v>3261</v>
      </c>
      <c r="U1388" s="76">
        <v>43045.490162037036</v>
      </c>
      <c r="V1388" s="77" t="s">
        <v>4571</v>
      </c>
      <c r="W1388" s="76"/>
      <c r="X1388" s="76"/>
      <c r="Y1388" s="80" t="s">
        <v>6571</v>
      </c>
      <c r="Z1388" s="76"/>
    </row>
    <row r="1389" spans="1:26" x14ac:dyDescent="0.25">
      <c r="A1389" s="61" t="s">
        <v>1245</v>
      </c>
      <c r="B1389" s="61" t="s">
        <v>2020</v>
      </c>
      <c r="C1389" s="62"/>
      <c r="D1389" s="63"/>
      <c r="E1389" s="64"/>
      <c r="F1389" s="65"/>
      <c r="G1389" s="62"/>
      <c r="H1389" s="66"/>
      <c r="I1389" s="67"/>
      <c r="J1389" s="67"/>
      <c r="K1389" s="34" t="s">
        <v>65</v>
      </c>
      <c r="L1389" s="74">
        <v>1389</v>
      </c>
      <c r="M13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89" s="69"/>
      <c r="O1389" s="76" t="s">
        <v>2239</v>
      </c>
      <c r="P1389" s="76">
        <v>43045.49019675926</v>
      </c>
      <c r="Q1389" s="76" t="s">
        <v>2290</v>
      </c>
      <c r="R1389" s="76"/>
      <c r="S1389" s="76"/>
      <c r="T1389" s="76" t="s">
        <v>3261</v>
      </c>
      <c r="U1389" s="76">
        <v>43045.49019675926</v>
      </c>
      <c r="V1389" s="77" t="s">
        <v>4572</v>
      </c>
      <c r="W1389" s="76"/>
      <c r="X1389" s="76"/>
      <c r="Y1389" s="80" t="s">
        <v>6572</v>
      </c>
      <c r="Z1389" s="76"/>
    </row>
    <row r="1390" spans="1:26" x14ac:dyDescent="0.25">
      <c r="A1390" s="61" t="s">
        <v>1246</v>
      </c>
      <c r="B1390" s="61" t="s">
        <v>2019</v>
      </c>
      <c r="C1390" s="62"/>
      <c r="D1390" s="63"/>
      <c r="E1390" s="64"/>
      <c r="F1390" s="65"/>
      <c r="G1390" s="62"/>
      <c r="H1390" s="66"/>
      <c r="I1390" s="67"/>
      <c r="J1390" s="67"/>
      <c r="K1390" s="34" t="s">
        <v>65</v>
      </c>
      <c r="L1390" s="74">
        <v>1390</v>
      </c>
      <c r="M13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90" s="69"/>
      <c r="O1390" s="76" t="s">
        <v>2239</v>
      </c>
      <c r="P1390" s="76">
        <v>43045.490567129629</v>
      </c>
      <c r="Q1390" s="76" t="s">
        <v>2289</v>
      </c>
      <c r="R1390" s="77" t="s">
        <v>3033</v>
      </c>
      <c r="S1390" s="76" t="s">
        <v>3219</v>
      </c>
      <c r="T1390" s="76" t="s">
        <v>3276</v>
      </c>
      <c r="U1390" s="76">
        <v>43045.490567129629</v>
      </c>
      <c r="V1390" s="77" t="s">
        <v>4573</v>
      </c>
      <c r="W1390" s="76"/>
      <c r="X1390" s="76"/>
      <c r="Y1390" s="80" t="s">
        <v>6573</v>
      </c>
      <c r="Z1390" s="76"/>
    </row>
    <row r="1391" spans="1:26" x14ac:dyDescent="0.25">
      <c r="A1391" s="61" t="s">
        <v>1247</v>
      </c>
      <c r="B1391" s="61" t="s">
        <v>1247</v>
      </c>
      <c r="C1391" s="62"/>
      <c r="D1391" s="63"/>
      <c r="E1391" s="64"/>
      <c r="F1391" s="65"/>
      <c r="G1391" s="62"/>
      <c r="H1391" s="66"/>
      <c r="I1391" s="67"/>
      <c r="J1391" s="67"/>
      <c r="K1391" s="34" t="s">
        <v>65</v>
      </c>
      <c r="L1391" s="74">
        <v>1391</v>
      </c>
      <c r="M13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91" s="69"/>
      <c r="O1391" s="76" t="s">
        <v>177</v>
      </c>
      <c r="P1391" s="76">
        <v>43045.490706018521</v>
      </c>
      <c r="Q1391" s="76" t="s">
        <v>2689</v>
      </c>
      <c r="R1391" s="77" t="s">
        <v>3139</v>
      </c>
      <c r="S1391" s="76" t="s">
        <v>3220</v>
      </c>
      <c r="T1391" s="76"/>
      <c r="U1391" s="76">
        <v>43045.490706018521</v>
      </c>
      <c r="V1391" s="77" t="s">
        <v>4574</v>
      </c>
      <c r="W1391" s="76"/>
      <c r="X1391" s="76"/>
      <c r="Y1391" s="80" t="s">
        <v>6574</v>
      </c>
      <c r="Z1391" s="76"/>
    </row>
    <row r="1392" spans="1:26" x14ac:dyDescent="0.25">
      <c r="A1392" s="61" t="s">
        <v>1248</v>
      </c>
      <c r="B1392" s="61" t="s">
        <v>2167</v>
      </c>
      <c r="C1392" s="62"/>
      <c r="D1392" s="63"/>
      <c r="E1392" s="64"/>
      <c r="F1392" s="65"/>
      <c r="G1392" s="62"/>
      <c r="H1392" s="66"/>
      <c r="I1392" s="67"/>
      <c r="J1392" s="67"/>
      <c r="K1392" s="34" t="s">
        <v>65</v>
      </c>
      <c r="L1392" s="74">
        <v>1392</v>
      </c>
      <c r="M13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92" s="69"/>
      <c r="O1392" s="76" t="s">
        <v>2239</v>
      </c>
      <c r="P1392" s="76">
        <v>43045.490729166668</v>
      </c>
      <c r="Q1392" s="76" t="s">
        <v>2688</v>
      </c>
      <c r="R1392" s="76"/>
      <c r="S1392" s="76"/>
      <c r="T1392" s="76" t="s">
        <v>3261</v>
      </c>
      <c r="U1392" s="76">
        <v>43045.490729166668</v>
      </c>
      <c r="V1392" s="77" t="s">
        <v>4575</v>
      </c>
      <c r="W1392" s="76"/>
      <c r="X1392" s="76"/>
      <c r="Y1392" s="80" t="s">
        <v>6575</v>
      </c>
      <c r="Z1392" s="76"/>
    </row>
    <row r="1393" spans="1:26" x14ac:dyDescent="0.25">
      <c r="A1393" s="61" t="s">
        <v>1249</v>
      </c>
      <c r="B1393" s="61" t="s">
        <v>2007</v>
      </c>
      <c r="C1393" s="62"/>
      <c r="D1393" s="63"/>
      <c r="E1393" s="64"/>
      <c r="F1393" s="65"/>
      <c r="G1393" s="62"/>
      <c r="H1393" s="66"/>
      <c r="I1393" s="67"/>
      <c r="J1393" s="67"/>
      <c r="K1393" s="34" t="s">
        <v>65</v>
      </c>
      <c r="L1393" s="74">
        <v>1393</v>
      </c>
      <c r="M13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93" s="69"/>
      <c r="O1393" s="76" t="s">
        <v>2239</v>
      </c>
      <c r="P1393" s="76">
        <v>43045.490763888891</v>
      </c>
      <c r="Q1393" s="76" t="s">
        <v>2690</v>
      </c>
      <c r="R1393" s="77" t="s">
        <v>3028</v>
      </c>
      <c r="S1393" s="76" t="s">
        <v>3215</v>
      </c>
      <c r="T1393" s="76" t="s">
        <v>3273</v>
      </c>
      <c r="U1393" s="76">
        <v>43045.490763888891</v>
      </c>
      <c r="V1393" s="77" t="s">
        <v>4576</v>
      </c>
      <c r="W1393" s="76"/>
      <c r="X1393" s="76"/>
      <c r="Y1393" s="80" t="s">
        <v>6576</v>
      </c>
      <c r="Z1393" s="76"/>
    </row>
    <row r="1394" spans="1:26" x14ac:dyDescent="0.25">
      <c r="A1394" s="61" t="s">
        <v>1250</v>
      </c>
      <c r="B1394" s="61" t="s">
        <v>1988</v>
      </c>
      <c r="C1394" s="62"/>
      <c r="D1394" s="63"/>
      <c r="E1394" s="64"/>
      <c r="F1394" s="65"/>
      <c r="G1394" s="62"/>
      <c r="H1394" s="66"/>
      <c r="I1394" s="67"/>
      <c r="J1394" s="67"/>
      <c r="K1394" s="34" t="s">
        <v>65</v>
      </c>
      <c r="L1394" s="74">
        <v>1394</v>
      </c>
      <c r="M13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94" s="69"/>
      <c r="O1394" s="76" t="s">
        <v>2239</v>
      </c>
      <c r="P1394" s="76">
        <v>43045.490798611114</v>
      </c>
      <c r="Q1394" s="76" t="s">
        <v>2244</v>
      </c>
      <c r="R1394" s="77" t="s">
        <v>3019</v>
      </c>
      <c r="S1394" s="76" t="s">
        <v>3212</v>
      </c>
      <c r="T1394" s="76" t="s">
        <v>3261</v>
      </c>
      <c r="U1394" s="76">
        <v>43045.490798611114</v>
      </c>
      <c r="V1394" s="77" t="s">
        <v>4577</v>
      </c>
      <c r="W1394" s="76"/>
      <c r="X1394" s="76"/>
      <c r="Y1394" s="80" t="s">
        <v>6577</v>
      </c>
      <c r="Z1394" s="76"/>
    </row>
    <row r="1395" spans="1:26" x14ac:dyDescent="0.25">
      <c r="A1395" s="61" t="s">
        <v>1251</v>
      </c>
      <c r="B1395" s="61" t="s">
        <v>2033</v>
      </c>
      <c r="C1395" s="62"/>
      <c r="D1395" s="63"/>
      <c r="E1395" s="64"/>
      <c r="F1395" s="65"/>
      <c r="G1395" s="62"/>
      <c r="H1395" s="66"/>
      <c r="I1395" s="67"/>
      <c r="J1395" s="67"/>
      <c r="K1395" s="34" t="s">
        <v>65</v>
      </c>
      <c r="L1395" s="74">
        <v>1395</v>
      </c>
      <c r="M13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95" s="69"/>
      <c r="O1395" s="76" t="s">
        <v>2239</v>
      </c>
      <c r="P1395" s="76">
        <v>43045.490844907406</v>
      </c>
      <c r="Q1395" s="76" t="s">
        <v>2316</v>
      </c>
      <c r="R1395" s="76"/>
      <c r="S1395" s="76"/>
      <c r="T1395" s="76" t="s">
        <v>3261</v>
      </c>
      <c r="U1395" s="76">
        <v>43045.490844907406</v>
      </c>
      <c r="V1395" s="77" t="s">
        <v>4578</v>
      </c>
      <c r="W1395" s="76"/>
      <c r="X1395" s="76"/>
      <c r="Y1395" s="80" t="s">
        <v>6578</v>
      </c>
      <c r="Z1395" s="76"/>
    </row>
    <row r="1396" spans="1:26" x14ac:dyDescent="0.25">
      <c r="A1396" s="61" t="s">
        <v>1252</v>
      </c>
      <c r="B1396" s="61" t="s">
        <v>1252</v>
      </c>
      <c r="C1396" s="62"/>
      <c r="D1396" s="63"/>
      <c r="E1396" s="64"/>
      <c r="F1396" s="65"/>
      <c r="G1396" s="62"/>
      <c r="H1396" s="66"/>
      <c r="I1396" s="67"/>
      <c r="J1396" s="67"/>
      <c r="K1396" s="34" t="s">
        <v>65</v>
      </c>
      <c r="L1396" s="74">
        <v>1396</v>
      </c>
      <c r="M13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96" s="69"/>
      <c r="O1396" s="76" t="s">
        <v>177</v>
      </c>
      <c r="P1396" s="76">
        <v>43045.490925925929</v>
      </c>
      <c r="Q1396" s="76" t="s">
        <v>2691</v>
      </c>
      <c r="R1396" s="76"/>
      <c r="S1396" s="76"/>
      <c r="T1396" s="76" t="s">
        <v>3261</v>
      </c>
      <c r="U1396" s="76">
        <v>43045.490925925929</v>
      </c>
      <c r="V1396" s="77" t="s">
        <v>4579</v>
      </c>
      <c r="W1396" s="76"/>
      <c r="X1396" s="76"/>
      <c r="Y1396" s="80" t="s">
        <v>6579</v>
      </c>
      <c r="Z1396" s="76"/>
    </row>
    <row r="1397" spans="1:26" x14ac:dyDescent="0.25">
      <c r="A1397" s="61" t="s">
        <v>1253</v>
      </c>
      <c r="B1397" s="61" t="s">
        <v>2019</v>
      </c>
      <c r="C1397" s="62"/>
      <c r="D1397" s="63"/>
      <c r="E1397" s="64"/>
      <c r="F1397" s="65"/>
      <c r="G1397" s="62"/>
      <c r="H1397" s="66"/>
      <c r="I1397" s="67"/>
      <c r="J1397" s="67"/>
      <c r="K1397" s="34" t="s">
        <v>65</v>
      </c>
      <c r="L1397" s="74">
        <v>1397</v>
      </c>
      <c r="M13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97" s="69"/>
      <c r="O1397" s="76" t="s">
        <v>2239</v>
      </c>
      <c r="P1397" s="76">
        <v>43045.490983796299</v>
      </c>
      <c r="Q1397" s="76" t="s">
        <v>2289</v>
      </c>
      <c r="R1397" s="77" t="s">
        <v>3033</v>
      </c>
      <c r="S1397" s="76" t="s">
        <v>3219</v>
      </c>
      <c r="T1397" s="76" t="s">
        <v>3276</v>
      </c>
      <c r="U1397" s="76">
        <v>43045.490983796299</v>
      </c>
      <c r="V1397" s="77" t="s">
        <v>4580</v>
      </c>
      <c r="W1397" s="76"/>
      <c r="X1397" s="76"/>
      <c r="Y1397" s="80" t="s">
        <v>6580</v>
      </c>
      <c r="Z1397" s="76"/>
    </row>
    <row r="1398" spans="1:26" x14ac:dyDescent="0.25">
      <c r="A1398" s="61" t="s">
        <v>1254</v>
      </c>
      <c r="B1398" s="61" t="s">
        <v>1254</v>
      </c>
      <c r="C1398" s="62"/>
      <c r="D1398" s="63"/>
      <c r="E1398" s="64"/>
      <c r="F1398" s="65"/>
      <c r="G1398" s="62"/>
      <c r="H1398" s="66"/>
      <c r="I1398" s="67"/>
      <c r="J1398" s="67"/>
      <c r="K1398" s="34" t="s">
        <v>65</v>
      </c>
      <c r="L1398" s="74">
        <v>1398</v>
      </c>
      <c r="M13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98" s="69"/>
      <c r="O1398" s="76" t="s">
        <v>177</v>
      </c>
      <c r="P1398" s="76">
        <v>43045.491087962961</v>
      </c>
      <c r="Q1398" s="76" t="s">
        <v>2692</v>
      </c>
      <c r="R1398" s="76"/>
      <c r="S1398" s="76"/>
      <c r="T1398" s="76"/>
      <c r="U1398" s="76">
        <v>43045.491087962961</v>
      </c>
      <c r="V1398" s="77" t="s">
        <v>4581</v>
      </c>
      <c r="W1398" s="76"/>
      <c r="X1398" s="76"/>
      <c r="Y1398" s="80" t="s">
        <v>6581</v>
      </c>
      <c r="Z1398" s="76"/>
    </row>
    <row r="1399" spans="1:26" x14ac:dyDescent="0.25">
      <c r="A1399" s="61" t="s">
        <v>1255</v>
      </c>
      <c r="B1399" s="61" t="s">
        <v>2019</v>
      </c>
      <c r="C1399" s="62"/>
      <c r="D1399" s="63"/>
      <c r="E1399" s="64"/>
      <c r="F1399" s="65"/>
      <c r="G1399" s="62"/>
      <c r="H1399" s="66"/>
      <c r="I1399" s="67"/>
      <c r="J1399" s="67"/>
      <c r="K1399" s="34" t="s">
        <v>65</v>
      </c>
      <c r="L1399" s="74">
        <v>1399</v>
      </c>
      <c r="M13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399" s="69"/>
      <c r="O1399" s="76" t="s">
        <v>2239</v>
      </c>
      <c r="P1399" s="76">
        <v>43045.491238425922</v>
      </c>
      <c r="Q1399" s="76" t="s">
        <v>2289</v>
      </c>
      <c r="R1399" s="77" t="s">
        <v>3033</v>
      </c>
      <c r="S1399" s="76" t="s">
        <v>3219</v>
      </c>
      <c r="T1399" s="76" t="s">
        <v>3276</v>
      </c>
      <c r="U1399" s="76">
        <v>43045.491238425922</v>
      </c>
      <c r="V1399" s="77" t="s">
        <v>4582</v>
      </c>
      <c r="W1399" s="76"/>
      <c r="X1399" s="76"/>
      <c r="Y1399" s="80" t="s">
        <v>6582</v>
      </c>
      <c r="Z1399" s="76"/>
    </row>
    <row r="1400" spans="1:26" x14ac:dyDescent="0.25">
      <c r="A1400" s="61" t="s">
        <v>1256</v>
      </c>
      <c r="B1400" s="61" t="s">
        <v>1256</v>
      </c>
      <c r="C1400" s="62"/>
      <c r="D1400" s="63"/>
      <c r="E1400" s="64"/>
      <c r="F1400" s="65"/>
      <c r="G1400" s="62"/>
      <c r="H1400" s="66"/>
      <c r="I1400" s="67"/>
      <c r="J1400" s="67"/>
      <c r="K1400" s="34" t="s">
        <v>65</v>
      </c>
      <c r="L1400" s="74">
        <v>1400</v>
      </c>
      <c r="M14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00" s="69"/>
      <c r="O1400" s="76" t="s">
        <v>177</v>
      </c>
      <c r="P1400" s="76">
        <v>43045.488541666666</v>
      </c>
      <c r="Q1400" s="76" t="s">
        <v>2693</v>
      </c>
      <c r="R1400" s="76"/>
      <c r="S1400" s="76"/>
      <c r="T1400" s="76" t="s">
        <v>3360</v>
      </c>
      <c r="U1400" s="76">
        <v>43045.488541666666</v>
      </c>
      <c r="V1400" s="77" t="s">
        <v>4583</v>
      </c>
      <c r="W1400" s="76"/>
      <c r="X1400" s="76"/>
      <c r="Y1400" s="80" t="s">
        <v>6583</v>
      </c>
      <c r="Z1400" s="76"/>
    </row>
    <row r="1401" spans="1:26" x14ac:dyDescent="0.25">
      <c r="A1401" s="61" t="s">
        <v>1256</v>
      </c>
      <c r="B1401" s="61" t="s">
        <v>1256</v>
      </c>
      <c r="C1401" s="62"/>
      <c r="D1401" s="63"/>
      <c r="E1401" s="64"/>
      <c r="F1401" s="65"/>
      <c r="G1401" s="62"/>
      <c r="H1401" s="66"/>
      <c r="I1401" s="67"/>
      <c r="J1401" s="67"/>
      <c r="K1401" s="34" t="s">
        <v>65</v>
      </c>
      <c r="L1401" s="74">
        <v>1401</v>
      </c>
      <c r="M14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01" s="69"/>
      <c r="O1401" s="76" t="s">
        <v>177</v>
      </c>
      <c r="P1401" s="76">
        <v>43045.491249999999</v>
      </c>
      <c r="Q1401" s="76" t="s">
        <v>2694</v>
      </c>
      <c r="R1401" s="76"/>
      <c r="S1401" s="76"/>
      <c r="T1401" s="76" t="s">
        <v>3261</v>
      </c>
      <c r="U1401" s="76">
        <v>43045.491249999999</v>
      </c>
      <c r="V1401" s="77" t="s">
        <v>4584</v>
      </c>
      <c r="W1401" s="76"/>
      <c r="X1401" s="76"/>
      <c r="Y1401" s="80" t="s">
        <v>6584</v>
      </c>
      <c r="Z1401" s="76"/>
    </row>
    <row r="1402" spans="1:26" x14ac:dyDescent="0.25">
      <c r="A1402" s="61" t="s">
        <v>1257</v>
      </c>
      <c r="B1402" s="61" t="s">
        <v>1257</v>
      </c>
      <c r="C1402" s="62"/>
      <c r="D1402" s="63"/>
      <c r="E1402" s="64"/>
      <c r="F1402" s="65"/>
      <c r="G1402" s="62"/>
      <c r="H1402" s="66"/>
      <c r="I1402" s="67"/>
      <c r="J1402" s="67"/>
      <c r="K1402" s="34" t="s">
        <v>65</v>
      </c>
      <c r="L1402" s="74">
        <v>1402</v>
      </c>
      <c r="M14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02" s="69"/>
      <c r="O1402" s="76" t="s">
        <v>177</v>
      </c>
      <c r="P1402" s="76">
        <v>43045.452384259261</v>
      </c>
      <c r="Q1402" s="76" t="s">
        <v>2695</v>
      </c>
      <c r="R1402" s="76"/>
      <c r="S1402" s="76"/>
      <c r="T1402" s="76" t="s">
        <v>3261</v>
      </c>
      <c r="U1402" s="76">
        <v>43045.452384259261</v>
      </c>
      <c r="V1402" s="77" t="s">
        <v>4585</v>
      </c>
      <c r="W1402" s="76"/>
      <c r="X1402" s="76"/>
      <c r="Y1402" s="80" t="s">
        <v>6585</v>
      </c>
      <c r="Z1402" s="76"/>
    </row>
    <row r="1403" spans="1:26" x14ac:dyDescent="0.25">
      <c r="A1403" s="61" t="s">
        <v>1257</v>
      </c>
      <c r="B1403" s="61" t="s">
        <v>1257</v>
      </c>
      <c r="C1403" s="62"/>
      <c r="D1403" s="63"/>
      <c r="E1403" s="64"/>
      <c r="F1403" s="65"/>
      <c r="G1403" s="62"/>
      <c r="H1403" s="66"/>
      <c r="I1403" s="67"/>
      <c r="J1403" s="67"/>
      <c r="K1403" s="34" t="s">
        <v>65</v>
      </c>
      <c r="L1403" s="74">
        <v>1403</v>
      </c>
      <c r="M14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03" s="69"/>
      <c r="O1403" s="76" t="s">
        <v>177</v>
      </c>
      <c r="P1403" s="76">
        <v>43045.491400462961</v>
      </c>
      <c r="Q1403" s="76" t="s">
        <v>2696</v>
      </c>
      <c r="R1403" s="76"/>
      <c r="S1403" s="76"/>
      <c r="T1403" s="76" t="s">
        <v>3261</v>
      </c>
      <c r="U1403" s="76">
        <v>43045.491400462961</v>
      </c>
      <c r="V1403" s="77" t="s">
        <v>4586</v>
      </c>
      <c r="W1403" s="76"/>
      <c r="X1403" s="76"/>
      <c r="Y1403" s="80" t="s">
        <v>6586</v>
      </c>
      <c r="Z1403" s="76"/>
    </row>
    <row r="1404" spans="1:26" x14ac:dyDescent="0.25">
      <c r="A1404" s="61" t="s">
        <v>1258</v>
      </c>
      <c r="B1404" s="61" t="s">
        <v>1987</v>
      </c>
      <c r="C1404" s="62"/>
      <c r="D1404" s="63"/>
      <c r="E1404" s="64"/>
      <c r="F1404" s="65"/>
      <c r="G1404" s="62"/>
      <c r="H1404" s="66"/>
      <c r="I1404" s="67"/>
      <c r="J1404" s="67"/>
      <c r="K1404" s="34" t="s">
        <v>65</v>
      </c>
      <c r="L1404" s="74">
        <v>1404</v>
      </c>
      <c r="M14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04" s="69"/>
      <c r="O1404" s="76" t="s">
        <v>2239</v>
      </c>
      <c r="P1404" s="76">
        <v>43045.491435185184</v>
      </c>
      <c r="Q1404" s="76" t="s">
        <v>2468</v>
      </c>
      <c r="R1404" s="76"/>
      <c r="S1404" s="76"/>
      <c r="T1404" s="76" t="s">
        <v>3319</v>
      </c>
      <c r="U1404" s="76">
        <v>43045.491435185184</v>
      </c>
      <c r="V1404" s="77" t="s">
        <v>4587</v>
      </c>
      <c r="W1404" s="76"/>
      <c r="X1404" s="76"/>
      <c r="Y1404" s="80" t="s">
        <v>6587</v>
      </c>
      <c r="Z1404" s="76"/>
    </row>
    <row r="1405" spans="1:26" x14ac:dyDescent="0.25">
      <c r="A1405" s="61" t="s">
        <v>1259</v>
      </c>
      <c r="B1405" s="61" t="s">
        <v>1259</v>
      </c>
      <c r="C1405" s="62"/>
      <c r="D1405" s="63"/>
      <c r="E1405" s="64"/>
      <c r="F1405" s="65"/>
      <c r="G1405" s="62"/>
      <c r="H1405" s="66"/>
      <c r="I1405" s="67"/>
      <c r="J1405" s="67"/>
      <c r="K1405" s="34" t="s">
        <v>65</v>
      </c>
      <c r="L1405" s="74">
        <v>1405</v>
      </c>
      <c r="M14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05" s="69"/>
      <c r="O1405" s="76" t="s">
        <v>177</v>
      </c>
      <c r="P1405" s="76">
        <v>43045.49145833333</v>
      </c>
      <c r="Q1405" s="76" t="s">
        <v>2697</v>
      </c>
      <c r="R1405" s="76"/>
      <c r="S1405" s="76"/>
      <c r="T1405" s="76" t="s">
        <v>3361</v>
      </c>
      <c r="U1405" s="76">
        <v>43045.49145833333</v>
      </c>
      <c r="V1405" s="77" t="s">
        <v>4588</v>
      </c>
      <c r="W1405" s="76"/>
      <c r="X1405" s="76"/>
      <c r="Y1405" s="80" t="s">
        <v>6588</v>
      </c>
      <c r="Z1405" s="76"/>
    </row>
    <row r="1406" spans="1:26" x14ac:dyDescent="0.25">
      <c r="A1406" s="61" t="s">
        <v>1260</v>
      </c>
      <c r="B1406" s="61" t="s">
        <v>1993</v>
      </c>
      <c r="C1406" s="62"/>
      <c r="D1406" s="63"/>
      <c r="E1406" s="64"/>
      <c r="F1406" s="65"/>
      <c r="G1406" s="62"/>
      <c r="H1406" s="66"/>
      <c r="I1406" s="67"/>
      <c r="J1406" s="67"/>
      <c r="K1406" s="34" t="s">
        <v>65</v>
      </c>
      <c r="L1406" s="74">
        <v>1406</v>
      </c>
      <c r="M14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06" s="69"/>
      <c r="O1406" s="76" t="s">
        <v>2239</v>
      </c>
      <c r="P1406" s="76">
        <v>43045.491550925923</v>
      </c>
      <c r="Q1406" s="76" t="s">
        <v>2256</v>
      </c>
      <c r="R1406" s="76"/>
      <c r="S1406" s="76"/>
      <c r="T1406" s="76" t="s">
        <v>3268</v>
      </c>
      <c r="U1406" s="76">
        <v>43045.491550925923</v>
      </c>
      <c r="V1406" s="77" t="s">
        <v>4589</v>
      </c>
      <c r="W1406" s="76"/>
      <c r="X1406" s="76"/>
      <c r="Y1406" s="80" t="s">
        <v>6589</v>
      </c>
      <c r="Z1406" s="76"/>
    </row>
    <row r="1407" spans="1:26" x14ac:dyDescent="0.25">
      <c r="A1407" s="61" t="s">
        <v>1261</v>
      </c>
      <c r="B1407" s="61" t="s">
        <v>1261</v>
      </c>
      <c r="C1407" s="62"/>
      <c r="D1407" s="63"/>
      <c r="E1407" s="64"/>
      <c r="F1407" s="65"/>
      <c r="G1407" s="62"/>
      <c r="H1407" s="66"/>
      <c r="I1407" s="67"/>
      <c r="J1407" s="67"/>
      <c r="K1407" s="34" t="s">
        <v>65</v>
      </c>
      <c r="L1407" s="74">
        <v>1407</v>
      </c>
      <c r="M14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07" s="69"/>
      <c r="O1407" s="76" t="s">
        <v>177</v>
      </c>
      <c r="P1407" s="76">
        <v>43045.491631944446</v>
      </c>
      <c r="Q1407" s="76" t="s">
        <v>2698</v>
      </c>
      <c r="R1407" s="76"/>
      <c r="S1407" s="76"/>
      <c r="T1407" s="76" t="s">
        <v>3261</v>
      </c>
      <c r="U1407" s="76">
        <v>43045.491631944446</v>
      </c>
      <c r="V1407" s="77" t="s">
        <v>4590</v>
      </c>
      <c r="W1407" s="76"/>
      <c r="X1407" s="76"/>
      <c r="Y1407" s="80" t="s">
        <v>6590</v>
      </c>
      <c r="Z1407" s="76"/>
    </row>
    <row r="1408" spans="1:26" x14ac:dyDescent="0.25">
      <c r="A1408" s="61" t="s">
        <v>1262</v>
      </c>
      <c r="B1408" s="61" t="s">
        <v>2047</v>
      </c>
      <c r="C1408" s="62"/>
      <c r="D1408" s="63"/>
      <c r="E1408" s="64"/>
      <c r="F1408" s="65"/>
      <c r="G1408" s="62"/>
      <c r="H1408" s="66"/>
      <c r="I1408" s="67"/>
      <c r="J1408" s="67"/>
      <c r="K1408" s="34" t="s">
        <v>65</v>
      </c>
      <c r="L1408" s="74">
        <v>1408</v>
      </c>
      <c r="M14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08" s="69"/>
      <c r="O1408" s="76" t="s">
        <v>2239</v>
      </c>
      <c r="P1408" s="76">
        <v>43045.483344907407</v>
      </c>
      <c r="Q1408" s="76" t="s">
        <v>2699</v>
      </c>
      <c r="R1408" s="76"/>
      <c r="S1408" s="76"/>
      <c r="T1408" s="76" t="s">
        <v>3261</v>
      </c>
      <c r="U1408" s="76">
        <v>43045.483344907407</v>
      </c>
      <c r="V1408" s="77" t="s">
        <v>4591</v>
      </c>
      <c r="W1408" s="76"/>
      <c r="X1408" s="76"/>
      <c r="Y1408" s="80" t="s">
        <v>6591</v>
      </c>
      <c r="Z1408" s="76"/>
    </row>
    <row r="1409" spans="1:26" x14ac:dyDescent="0.25">
      <c r="A1409" s="61" t="s">
        <v>1262</v>
      </c>
      <c r="B1409" s="61" t="s">
        <v>2091</v>
      </c>
      <c r="C1409" s="62"/>
      <c r="D1409" s="63"/>
      <c r="E1409" s="64"/>
      <c r="F1409" s="65"/>
      <c r="G1409" s="62"/>
      <c r="H1409" s="66"/>
      <c r="I1409" s="67"/>
      <c r="J1409" s="67"/>
      <c r="K1409" s="34" t="s">
        <v>65</v>
      </c>
      <c r="L1409" s="74">
        <v>1409</v>
      </c>
      <c r="M14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09" s="69"/>
      <c r="O1409" s="76" t="s">
        <v>2239</v>
      </c>
      <c r="P1409" s="76">
        <v>43045.483344907407</v>
      </c>
      <c r="Q1409" s="76" t="s">
        <v>2699</v>
      </c>
      <c r="R1409" s="76"/>
      <c r="S1409" s="76"/>
      <c r="T1409" s="76" t="s">
        <v>3261</v>
      </c>
      <c r="U1409" s="76">
        <v>43045.483344907407</v>
      </c>
      <c r="V1409" s="77" t="s">
        <v>4591</v>
      </c>
      <c r="W1409" s="76"/>
      <c r="X1409" s="76"/>
      <c r="Y1409" s="80" t="s">
        <v>6591</v>
      </c>
      <c r="Z1409" s="76"/>
    </row>
    <row r="1410" spans="1:26" x14ac:dyDescent="0.25">
      <c r="A1410" s="61" t="s">
        <v>1262</v>
      </c>
      <c r="B1410" s="61" t="s">
        <v>1995</v>
      </c>
      <c r="C1410" s="62"/>
      <c r="D1410" s="63"/>
      <c r="E1410" s="64"/>
      <c r="F1410" s="65"/>
      <c r="G1410" s="62"/>
      <c r="H1410" s="66"/>
      <c r="I1410" s="67"/>
      <c r="J1410" s="67"/>
      <c r="K1410" s="34" t="s">
        <v>65</v>
      </c>
      <c r="L1410" s="74">
        <v>1410</v>
      </c>
      <c r="M14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10" s="69"/>
      <c r="O1410" s="76" t="s">
        <v>2239</v>
      </c>
      <c r="P1410" s="76">
        <v>43045.483344907407</v>
      </c>
      <c r="Q1410" s="76" t="s">
        <v>2699</v>
      </c>
      <c r="R1410" s="76"/>
      <c r="S1410" s="76"/>
      <c r="T1410" s="76" t="s">
        <v>3261</v>
      </c>
      <c r="U1410" s="76">
        <v>43045.483344907407</v>
      </c>
      <c r="V1410" s="77" t="s">
        <v>4591</v>
      </c>
      <c r="W1410" s="76"/>
      <c r="X1410" s="76"/>
      <c r="Y1410" s="80" t="s">
        <v>6591</v>
      </c>
      <c r="Z1410" s="76"/>
    </row>
    <row r="1411" spans="1:26" x14ac:dyDescent="0.25">
      <c r="A1411" s="61" t="s">
        <v>1262</v>
      </c>
      <c r="B1411" s="61" t="s">
        <v>1262</v>
      </c>
      <c r="C1411" s="62"/>
      <c r="D1411" s="63"/>
      <c r="E1411" s="64"/>
      <c r="F1411" s="65"/>
      <c r="G1411" s="62"/>
      <c r="H1411" s="66"/>
      <c r="I1411" s="67"/>
      <c r="J1411" s="67"/>
      <c r="K1411" s="34" t="s">
        <v>65</v>
      </c>
      <c r="L1411" s="74">
        <v>1411</v>
      </c>
      <c r="M14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11" s="69"/>
      <c r="O1411" s="76" t="s">
        <v>177</v>
      </c>
      <c r="P1411" s="76">
        <v>43045.491666666669</v>
      </c>
      <c r="Q1411" s="76" t="s">
        <v>2700</v>
      </c>
      <c r="R1411" s="76"/>
      <c r="S1411" s="76"/>
      <c r="T1411" s="76" t="s">
        <v>3362</v>
      </c>
      <c r="U1411" s="76">
        <v>43045.491666666669</v>
      </c>
      <c r="V1411" s="77" t="s">
        <v>4592</v>
      </c>
      <c r="W1411" s="76"/>
      <c r="X1411" s="76"/>
      <c r="Y1411" s="80" t="s">
        <v>6592</v>
      </c>
      <c r="Z1411" s="76"/>
    </row>
    <row r="1412" spans="1:26" x14ac:dyDescent="0.25">
      <c r="A1412" s="61" t="s">
        <v>1263</v>
      </c>
      <c r="B1412" s="61" t="s">
        <v>2029</v>
      </c>
      <c r="C1412" s="62"/>
      <c r="D1412" s="63"/>
      <c r="E1412" s="64"/>
      <c r="F1412" s="65"/>
      <c r="G1412" s="62"/>
      <c r="H1412" s="66"/>
      <c r="I1412" s="67"/>
      <c r="J1412" s="67"/>
      <c r="K1412" s="34" t="s">
        <v>65</v>
      </c>
      <c r="L1412" s="74">
        <v>1412</v>
      </c>
      <c r="M14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12" s="69"/>
      <c r="O1412" s="76" t="s">
        <v>2239</v>
      </c>
      <c r="P1412" s="76">
        <v>43045.491724537038</v>
      </c>
      <c r="Q1412" s="76" t="s">
        <v>2308</v>
      </c>
      <c r="R1412" s="76"/>
      <c r="S1412" s="76"/>
      <c r="T1412" s="76" t="s">
        <v>3261</v>
      </c>
      <c r="U1412" s="76">
        <v>43045.491724537038</v>
      </c>
      <c r="V1412" s="77" t="s">
        <v>4593</v>
      </c>
      <c r="W1412" s="76"/>
      <c r="X1412" s="76"/>
      <c r="Y1412" s="80" t="s">
        <v>6593</v>
      </c>
      <c r="Z1412" s="76"/>
    </row>
    <row r="1413" spans="1:26" x14ac:dyDescent="0.25">
      <c r="A1413" s="61" t="s">
        <v>1264</v>
      </c>
      <c r="B1413" s="61" t="s">
        <v>2071</v>
      </c>
      <c r="C1413" s="62"/>
      <c r="D1413" s="63"/>
      <c r="E1413" s="64"/>
      <c r="F1413" s="65"/>
      <c r="G1413" s="62"/>
      <c r="H1413" s="66"/>
      <c r="I1413" s="67"/>
      <c r="J1413" s="67"/>
      <c r="K1413" s="34" t="s">
        <v>65</v>
      </c>
      <c r="L1413" s="74">
        <v>1413</v>
      </c>
      <c r="M14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13" s="69"/>
      <c r="O1413" s="76" t="s">
        <v>2239</v>
      </c>
      <c r="P1413" s="76">
        <v>43045.491793981484</v>
      </c>
      <c r="Q1413" s="76" t="s">
        <v>2413</v>
      </c>
      <c r="R1413" s="76"/>
      <c r="S1413" s="76"/>
      <c r="T1413" s="76"/>
      <c r="U1413" s="76">
        <v>43045.491793981484</v>
      </c>
      <c r="V1413" s="77" t="s">
        <v>4594</v>
      </c>
      <c r="W1413" s="76"/>
      <c r="X1413" s="76"/>
      <c r="Y1413" s="80" t="s">
        <v>6594</v>
      </c>
      <c r="Z1413" s="76"/>
    </row>
    <row r="1414" spans="1:26" x14ac:dyDescent="0.25">
      <c r="A1414" s="61" t="s">
        <v>1265</v>
      </c>
      <c r="B1414" s="61" t="s">
        <v>2168</v>
      </c>
      <c r="C1414" s="62"/>
      <c r="D1414" s="63"/>
      <c r="E1414" s="64"/>
      <c r="F1414" s="65"/>
      <c r="G1414" s="62"/>
      <c r="H1414" s="66"/>
      <c r="I1414" s="67"/>
      <c r="J1414" s="67"/>
      <c r="K1414" s="34" t="s">
        <v>65</v>
      </c>
      <c r="L1414" s="74">
        <v>1414</v>
      </c>
      <c r="M14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14" s="69"/>
      <c r="O1414" s="76" t="s">
        <v>2239</v>
      </c>
      <c r="P1414" s="76">
        <v>43045.491898148146</v>
      </c>
      <c r="Q1414" s="76" t="s">
        <v>2701</v>
      </c>
      <c r="R1414" s="76"/>
      <c r="S1414" s="76"/>
      <c r="T1414" s="76" t="s">
        <v>3261</v>
      </c>
      <c r="U1414" s="76">
        <v>43045.491898148146</v>
      </c>
      <c r="V1414" s="77" t="s">
        <v>4595</v>
      </c>
      <c r="W1414" s="76"/>
      <c r="X1414" s="76"/>
      <c r="Y1414" s="80" t="s">
        <v>6595</v>
      </c>
      <c r="Z1414" s="76"/>
    </row>
    <row r="1415" spans="1:26" x14ac:dyDescent="0.25">
      <c r="A1415" s="61" t="s">
        <v>1266</v>
      </c>
      <c r="B1415" s="61" t="s">
        <v>2012</v>
      </c>
      <c r="C1415" s="62"/>
      <c r="D1415" s="63"/>
      <c r="E1415" s="64"/>
      <c r="F1415" s="65"/>
      <c r="G1415" s="62"/>
      <c r="H1415" s="66"/>
      <c r="I1415" s="67"/>
      <c r="J1415" s="67"/>
      <c r="K1415" s="34" t="s">
        <v>65</v>
      </c>
      <c r="L1415" s="74">
        <v>1415</v>
      </c>
      <c r="M14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15" s="69"/>
      <c r="O1415" s="76" t="s">
        <v>2239</v>
      </c>
      <c r="P1415" s="76">
        <v>43045.492037037038</v>
      </c>
      <c r="Q1415" s="76" t="s">
        <v>2282</v>
      </c>
      <c r="R1415" s="76"/>
      <c r="S1415" s="76"/>
      <c r="T1415" s="76"/>
      <c r="U1415" s="76">
        <v>43045.492037037038</v>
      </c>
      <c r="V1415" s="77" t="s">
        <v>4596</v>
      </c>
      <c r="W1415" s="76"/>
      <c r="X1415" s="76"/>
      <c r="Y1415" s="80" t="s">
        <v>6596</v>
      </c>
      <c r="Z1415" s="76"/>
    </row>
    <row r="1416" spans="1:26" x14ac:dyDescent="0.25">
      <c r="A1416" s="61" t="s">
        <v>1267</v>
      </c>
      <c r="B1416" s="61" t="s">
        <v>2019</v>
      </c>
      <c r="C1416" s="62"/>
      <c r="D1416" s="63"/>
      <c r="E1416" s="64"/>
      <c r="F1416" s="65"/>
      <c r="G1416" s="62"/>
      <c r="H1416" s="66"/>
      <c r="I1416" s="67"/>
      <c r="J1416" s="67"/>
      <c r="K1416" s="34" t="s">
        <v>65</v>
      </c>
      <c r="L1416" s="74">
        <v>1416</v>
      </c>
      <c r="M14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16" s="69"/>
      <c r="O1416" s="76" t="s">
        <v>2239</v>
      </c>
      <c r="P1416" s="76">
        <v>43045.492037037038</v>
      </c>
      <c r="Q1416" s="76" t="s">
        <v>2289</v>
      </c>
      <c r="R1416" s="77" t="s">
        <v>3033</v>
      </c>
      <c r="S1416" s="76" t="s">
        <v>3219</v>
      </c>
      <c r="T1416" s="76" t="s">
        <v>3276</v>
      </c>
      <c r="U1416" s="76">
        <v>43045.492037037038</v>
      </c>
      <c r="V1416" s="77" t="s">
        <v>4597</v>
      </c>
      <c r="W1416" s="76"/>
      <c r="X1416" s="76"/>
      <c r="Y1416" s="80" t="s">
        <v>6597</v>
      </c>
      <c r="Z1416" s="76"/>
    </row>
    <row r="1417" spans="1:26" x14ac:dyDescent="0.25">
      <c r="A1417" s="61" t="s">
        <v>1268</v>
      </c>
      <c r="B1417" s="61" t="s">
        <v>1986</v>
      </c>
      <c r="C1417" s="62"/>
      <c r="D1417" s="63"/>
      <c r="E1417" s="64"/>
      <c r="F1417" s="65"/>
      <c r="G1417" s="62"/>
      <c r="H1417" s="66"/>
      <c r="I1417" s="67"/>
      <c r="J1417" s="67"/>
      <c r="K1417" s="34" t="s">
        <v>65</v>
      </c>
      <c r="L1417" s="74">
        <v>1417</v>
      </c>
      <c r="M14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17" s="69"/>
      <c r="O1417" s="76" t="s">
        <v>2239</v>
      </c>
      <c r="P1417" s="76">
        <v>43045.492071759261</v>
      </c>
      <c r="Q1417" s="76" t="s">
        <v>2241</v>
      </c>
      <c r="R1417" s="76"/>
      <c r="S1417" s="76"/>
      <c r="T1417" s="76" t="s">
        <v>3261</v>
      </c>
      <c r="U1417" s="76">
        <v>43045.492071759261</v>
      </c>
      <c r="V1417" s="77" t="s">
        <v>4598</v>
      </c>
      <c r="W1417" s="76"/>
      <c r="X1417" s="76"/>
      <c r="Y1417" s="80" t="s">
        <v>6598</v>
      </c>
      <c r="Z1417" s="76"/>
    </row>
    <row r="1418" spans="1:26" x14ac:dyDescent="0.25">
      <c r="A1418" s="61" t="s">
        <v>1269</v>
      </c>
      <c r="B1418" s="61" t="s">
        <v>1269</v>
      </c>
      <c r="C1418" s="62"/>
      <c r="D1418" s="63"/>
      <c r="E1418" s="64"/>
      <c r="F1418" s="65"/>
      <c r="G1418" s="62"/>
      <c r="H1418" s="66"/>
      <c r="I1418" s="67"/>
      <c r="J1418" s="67"/>
      <c r="K1418" s="34" t="s">
        <v>65</v>
      </c>
      <c r="L1418" s="74">
        <v>1418</v>
      </c>
      <c r="M14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18" s="69"/>
      <c r="O1418" s="76" t="s">
        <v>177</v>
      </c>
      <c r="P1418" s="76">
        <v>43045.492372685185</v>
      </c>
      <c r="Q1418" s="76" t="s">
        <v>2702</v>
      </c>
      <c r="R1418" s="77" t="s">
        <v>3042</v>
      </c>
      <c r="S1418" s="76" t="s">
        <v>3215</v>
      </c>
      <c r="T1418" s="76" t="s">
        <v>3281</v>
      </c>
      <c r="U1418" s="76">
        <v>43045.492372685185</v>
      </c>
      <c r="V1418" s="77" t="s">
        <v>4599</v>
      </c>
      <c r="W1418" s="76"/>
      <c r="X1418" s="76"/>
      <c r="Y1418" s="80" t="s">
        <v>6599</v>
      </c>
      <c r="Z1418" s="76"/>
    </row>
    <row r="1419" spans="1:26" x14ac:dyDescent="0.25">
      <c r="A1419" s="61" t="s">
        <v>1270</v>
      </c>
      <c r="B1419" s="61" t="s">
        <v>2026</v>
      </c>
      <c r="C1419" s="62"/>
      <c r="D1419" s="63"/>
      <c r="E1419" s="64"/>
      <c r="F1419" s="65"/>
      <c r="G1419" s="62"/>
      <c r="H1419" s="66"/>
      <c r="I1419" s="67"/>
      <c r="J1419" s="67"/>
      <c r="K1419" s="34" t="s">
        <v>65</v>
      </c>
      <c r="L1419" s="74">
        <v>1419</v>
      </c>
      <c r="M14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19" s="69"/>
      <c r="O1419" s="76" t="s">
        <v>2239</v>
      </c>
      <c r="P1419" s="76">
        <v>43045.492430555554</v>
      </c>
      <c r="Q1419" s="76" t="s">
        <v>2703</v>
      </c>
      <c r="R1419" s="77" t="s">
        <v>3140</v>
      </c>
      <c r="S1419" s="76" t="s">
        <v>3212</v>
      </c>
      <c r="T1419" s="76" t="s">
        <v>3363</v>
      </c>
      <c r="U1419" s="76">
        <v>43045.492430555554</v>
      </c>
      <c r="V1419" s="77" t="s">
        <v>4600</v>
      </c>
      <c r="W1419" s="76"/>
      <c r="X1419" s="76"/>
      <c r="Y1419" s="80" t="s">
        <v>6600</v>
      </c>
      <c r="Z1419" s="76"/>
    </row>
    <row r="1420" spans="1:26" x14ac:dyDescent="0.25">
      <c r="A1420" s="61" t="s">
        <v>1271</v>
      </c>
      <c r="B1420" s="61" t="s">
        <v>2094</v>
      </c>
      <c r="C1420" s="62"/>
      <c r="D1420" s="63"/>
      <c r="E1420" s="64"/>
      <c r="F1420" s="65"/>
      <c r="G1420" s="62"/>
      <c r="H1420" s="66"/>
      <c r="I1420" s="67"/>
      <c r="J1420" s="67"/>
      <c r="K1420" s="34" t="s">
        <v>65</v>
      </c>
      <c r="L1420" s="74">
        <v>1420</v>
      </c>
      <c r="M14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20" s="69"/>
      <c r="O1420" s="76" t="s">
        <v>2239</v>
      </c>
      <c r="P1420" s="76">
        <v>43045.492465277777</v>
      </c>
      <c r="Q1420" s="76" t="s">
        <v>2451</v>
      </c>
      <c r="R1420" s="76"/>
      <c r="S1420" s="76"/>
      <c r="T1420" s="76" t="s">
        <v>3313</v>
      </c>
      <c r="U1420" s="76">
        <v>43045.492465277777</v>
      </c>
      <c r="V1420" s="77" t="s">
        <v>4601</v>
      </c>
      <c r="W1420" s="76"/>
      <c r="X1420" s="76"/>
      <c r="Y1420" s="80" t="s">
        <v>6601</v>
      </c>
      <c r="Z1420" s="76"/>
    </row>
    <row r="1421" spans="1:26" x14ac:dyDescent="0.25">
      <c r="A1421" s="61" t="s">
        <v>1272</v>
      </c>
      <c r="B1421" s="61" t="s">
        <v>2033</v>
      </c>
      <c r="C1421" s="62"/>
      <c r="D1421" s="63"/>
      <c r="E1421" s="64"/>
      <c r="F1421" s="65"/>
      <c r="G1421" s="62"/>
      <c r="H1421" s="66"/>
      <c r="I1421" s="67"/>
      <c r="J1421" s="67"/>
      <c r="K1421" s="34" t="s">
        <v>65</v>
      </c>
      <c r="L1421" s="74">
        <v>1421</v>
      </c>
      <c r="M14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21" s="69"/>
      <c r="O1421" s="76" t="s">
        <v>2239</v>
      </c>
      <c r="P1421" s="76">
        <v>43045.492592592593</v>
      </c>
      <c r="Q1421" s="76" t="s">
        <v>2316</v>
      </c>
      <c r="R1421" s="76"/>
      <c r="S1421" s="76"/>
      <c r="T1421" s="76" t="s">
        <v>3261</v>
      </c>
      <c r="U1421" s="76">
        <v>43045.492592592593</v>
      </c>
      <c r="V1421" s="77" t="s">
        <v>4602</v>
      </c>
      <c r="W1421" s="76"/>
      <c r="X1421" s="76"/>
      <c r="Y1421" s="80" t="s">
        <v>6602</v>
      </c>
      <c r="Z1421" s="76"/>
    </row>
    <row r="1422" spans="1:26" x14ac:dyDescent="0.25">
      <c r="A1422" s="61" t="s">
        <v>1273</v>
      </c>
      <c r="B1422" s="61" t="s">
        <v>2032</v>
      </c>
      <c r="C1422" s="62"/>
      <c r="D1422" s="63"/>
      <c r="E1422" s="64"/>
      <c r="F1422" s="65"/>
      <c r="G1422" s="62"/>
      <c r="H1422" s="66"/>
      <c r="I1422" s="67"/>
      <c r="J1422" s="67"/>
      <c r="K1422" s="34" t="s">
        <v>65</v>
      </c>
      <c r="L1422" s="74">
        <v>1422</v>
      </c>
      <c r="M14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22" s="69"/>
      <c r="O1422" s="76" t="s">
        <v>2239</v>
      </c>
      <c r="P1422" s="76">
        <v>43045.492604166669</v>
      </c>
      <c r="Q1422" s="76" t="s">
        <v>2704</v>
      </c>
      <c r="R1422" s="76"/>
      <c r="S1422" s="76"/>
      <c r="T1422" s="76" t="s">
        <v>3364</v>
      </c>
      <c r="U1422" s="76">
        <v>43045.492604166669</v>
      </c>
      <c r="V1422" s="77" t="s">
        <v>4603</v>
      </c>
      <c r="W1422" s="76"/>
      <c r="X1422" s="76"/>
      <c r="Y1422" s="80" t="s">
        <v>6603</v>
      </c>
      <c r="Z1422" s="76"/>
    </row>
    <row r="1423" spans="1:26" x14ac:dyDescent="0.25">
      <c r="A1423" s="61" t="s">
        <v>1273</v>
      </c>
      <c r="B1423" s="61" t="s">
        <v>2169</v>
      </c>
      <c r="C1423" s="62"/>
      <c r="D1423" s="63"/>
      <c r="E1423" s="64"/>
      <c r="F1423" s="65"/>
      <c r="G1423" s="62"/>
      <c r="H1423" s="66"/>
      <c r="I1423" s="67"/>
      <c r="J1423" s="67"/>
      <c r="K1423" s="34" t="s">
        <v>65</v>
      </c>
      <c r="L1423" s="74">
        <v>1423</v>
      </c>
      <c r="M14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23" s="69"/>
      <c r="O1423" s="76" t="s">
        <v>2239</v>
      </c>
      <c r="P1423" s="76">
        <v>43045.492604166669</v>
      </c>
      <c r="Q1423" s="76" t="s">
        <v>2704</v>
      </c>
      <c r="R1423" s="76"/>
      <c r="S1423" s="76"/>
      <c r="T1423" s="76" t="s">
        <v>3364</v>
      </c>
      <c r="U1423" s="76">
        <v>43045.492604166669</v>
      </c>
      <c r="V1423" s="77" t="s">
        <v>4603</v>
      </c>
      <c r="W1423" s="76"/>
      <c r="X1423" s="76"/>
      <c r="Y1423" s="80" t="s">
        <v>6603</v>
      </c>
      <c r="Z1423" s="76"/>
    </row>
    <row r="1424" spans="1:26" x14ac:dyDescent="0.25">
      <c r="A1424" s="61" t="s">
        <v>1274</v>
      </c>
      <c r="B1424" s="61" t="s">
        <v>1993</v>
      </c>
      <c r="C1424" s="62"/>
      <c r="D1424" s="63"/>
      <c r="E1424" s="64"/>
      <c r="F1424" s="65"/>
      <c r="G1424" s="62"/>
      <c r="H1424" s="66"/>
      <c r="I1424" s="67"/>
      <c r="J1424" s="67"/>
      <c r="K1424" s="34" t="s">
        <v>65</v>
      </c>
      <c r="L1424" s="74">
        <v>1424</v>
      </c>
      <c r="M14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24" s="69"/>
      <c r="O1424" s="76" t="s">
        <v>2239</v>
      </c>
      <c r="P1424" s="76">
        <v>43045.492673611108</v>
      </c>
      <c r="Q1424" s="76" t="s">
        <v>2256</v>
      </c>
      <c r="R1424" s="76"/>
      <c r="S1424" s="76"/>
      <c r="T1424" s="76" t="s">
        <v>3268</v>
      </c>
      <c r="U1424" s="76">
        <v>43045.492673611108</v>
      </c>
      <c r="V1424" s="77" t="s">
        <v>4604</v>
      </c>
      <c r="W1424" s="76"/>
      <c r="X1424" s="76"/>
      <c r="Y1424" s="80" t="s">
        <v>6604</v>
      </c>
      <c r="Z1424" s="76"/>
    </row>
    <row r="1425" spans="1:26" x14ac:dyDescent="0.25">
      <c r="A1425" s="61" t="s">
        <v>1275</v>
      </c>
      <c r="B1425" s="61" t="s">
        <v>1275</v>
      </c>
      <c r="C1425" s="62"/>
      <c r="D1425" s="63"/>
      <c r="E1425" s="64"/>
      <c r="F1425" s="65"/>
      <c r="G1425" s="62"/>
      <c r="H1425" s="66"/>
      <c r="I1425" s="67"/>
      <c r="J1425" s="67"/>
      <c r="K1425" s="34" t="s">
        <v>65</v>
      </c>
      <c r="L1425" s="74">
        <v>1425</v>
      </c>
      <c r="M14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25" s="69"/>
      <c r="O1425" s="76" t="s">
        <v>177</v>
      </c>
      <c r="P1425" s="76">
        <v>43045.492708333331</v>
      </c>
      <c r="Q1425" s="76" t="s">
        <v>2705</v>
      </c>
      <c r="R1425" s="76"/>
      <c r="S1425" s="76"/>
      <c r="T1425" s="76"/>
      <c r="U1425" s="76">
        <v>43045.492708333331</v>
      </c>
      <c r="V1425" s="77" t="s">
        <v>4605</v>
      </c>
      <c r="W1425" s="76"/>
      <c r="X1425" s="76"/>
      <c r="Y1425" s="80" t="s">
        <v>6605</v>
      </c>
      <c r="Z1425" s="76"/>
    </row>
    <row r="1426" spans="1:26" x14ac:dyDescent="0.25">
      <c r="A1426" s="61" t="s">
        <v>1276</v>
      </c>
      <c r="B1426" s="61" t="s">
        <v>2033</v>
      </c>
      <c r="C1426" s="62"/>
      <c r="D1426" s="63"/>
      <c r="E1426" s="64"/>
      <c r="F1426" s="65"/>
      <c r="G1426" s="62"/>
      <c r="H1426" s="66"/>
      <c r="I1426" s="67"/>
      <c r="J1426" s="67"/>
      <c r="K1426" s="34" t="s">
        <v>65</v>
      </c>
      <c r="L1426" s="74">
        <v>1426</v>
      </c>
      <c r="M14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26" s="69"/>
      <c r="O1426" s="76" t="s">
        <v>2239</v>
      </c>
      <c r="P1426" s="76">
        <v>43045.492754629631</v>
      </c>
      <c r="Q1426" s="76" t="s">
        <v>2316</v>
      </c>
      <c r="R1426" s="76"/>
      <c r="S1426" s="76"/>
      <c r="T1426" s="76" t="s">
        <v>3261</v>
      </c>
      <c r="U1426" s="76">
        <v>43045.492754629631</v>
      </c>
      <c r="V1426" s="77" t="s">
        <v>4606</v>
      </c>
      <c r="W1426" s="76"/>
      <c r="X1426" s="76"/>
      <c r="Y1426" s="80" t="s">
        <v>6606</v>
      </c>
      <c r="Z1426" s="76"/>
    </row>
    <row r="1427" spans="1:26" x14ac:dyDescent="0.25">
      <c r="A1427" s="61" t="s">
        <v>1277</v>
      </c>
      <c r="B1427" s="61" t="s">
        <v>2033</v>
      </c>
      <c r="C1427" s="62"/>
      <c r="D1427" s="63"/>
      <c r="E1427" s="64"/>
      <c r="F1427" s="65"/>
      <c r="G1427" s="62"/>
      <c r="H1427" s="66"/>
      <c r="I1427" s="67"/>
      <c r="J1427" s="67"/>
      <c r="K1427" s="34" t="s">
        <v>65</v>
      </c>
      <c r="L1427" s="74">
        <v>1427</v>
      </c>
      <c r="M14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27" s="69"/>
      <c r="O1427" s="76" t="s">
        <v>2239</v>
      </c>
      <c r="P1427" s="76">
        <v>43045.492777777778</v>
      </c>
      <c r="Q1427" s="76" t="s">
        <v>2316</v>
      </c>
      <c r="R1427" s="76"/>
      <c r="S1427" s="76"/>
      <c r="T1427" s="76" t="s">
        <v>3261</v>
      </c>
      <c r="U1427" s="76">
        <v>43045.492777777778</v>
      </c>
      <c r="V1427" s="77" t="s">
        <v>4607</v>
      </c>
      <c r="W1427" s="76"/>
      <c r="X1427" s="76"/>
      <c r="Y1427" s="80" t="s">
        <v>6607</v>
      </c>
      <c r="Z1427" s="76"/>
    </row>
    <row r="1428" spans="1:26" x14ac:dyDescent="0.25">
      <c r="A1428" s="61" t="s">
        <v>1278</v>
      </c>
      <c r="B1428" s="61" t="s">
        <v>1278</v>
      </c>
      <c r="C1428" s="62"/>
      <c r="D1428" s="63"/>
      <c r="E1428" s="64"/>
      <c r="F1428" s="65"/>
      <c r="G1428" s="62"/>
      <c r="H1428" s="66"/>
      <c r="I1428" s="67"/>
      <c r="J1428" s="67"/>
      <c r="K1428" s="34" t="s">
        <v>65</v>
      </c>
      <c r="L1428" s="74">
        <v>1428</v>
      </c>
      <c r="M14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28" s="69"/>
      <c r="O1428" s="76" t="s">
        <v>177</v>
      </c>
      <c r="P1428" s="76">
        <v>43045.492824074077</v>
      </c>
      <c r="Q1428" s="76" t="s">
        <v>2706</v>
      </c>
      <c r="R1428" s="77" t="s">
        <v>3042</v>
      </c>
      <c r="S1428" s="76" t="s">
        <v>3215</v>
      </c>
      <c r="T1428" s="76" t="s">
        <v>3281</v>
      </c>
      <c r="U1428" s="76">
        <v>43045.492824074077</v>
      </c>
      <c r="V1428" s="77" t="s">
        <v>4608</v>
      </c>
      <c r="W1428" s="76"/>
      <c r="X1428" s="76"/>
      <c r="Y1428" s="80" t="s">
        <v>6608</v>
      </c>
      <c r="Z1428" s="76"/>
    </row>
    <row r="1429" spans="1:26" x14ac:dyDescent="0.25">
      <c r="A1429" s="61" t="s">
        <v>1278</v>
      </c>
      <c r="B1429" s="61" t="s">
        <v>2037</v>
      </c>
      <c r="C1429" s="62"/>
      <c r="D1429" s="63"/>
      <c r="E1429" s="64"/>
      <c r="F1429" s="65"/>
      <c r="G1429" s="62"/>
      <c r="H1429" s="66"/>
      <c r="I1429" s="67"/>
      <c r="J1429" s="67"/>
      <c r="K1429" s="34" t="s">
        <v>65</v>
      </c>
      <c r="L1429" s="74">
        <v>1429</v>
      </c>
      <c r="M14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29" s="69"/>
      <c r="O1429" s="76" t="s">
        <v>2239</v>
      </c>
      <c r="P1429" s="76">
        <v>43045.492858796293</v>
      </c>
      <c r="Q1429" s="76" t="s">
        <v>2322</v>
      </c>
      <c r="R1429" s="76"/>
      <c r="S1429" s="76"/>
      <c r="T1429" s="76" t="s">
        <v>3281</v>
      </c>
      <c r="U1429" s="76">
        <v>43045.492858796293</v>
      </c>
      <c r="V1429" s="77" t="s">
        <v>4609</v>
      </c>
      <c r="W1429" s="76"/>
      <c r="X1429" s="76"/>
      <c r="Y1429" s="80" t="s">
        <v>6609</v>
      </c>
      <c r="Z1429" s="76"/>
    </row>
    <row r="1430" spans="1:26" x14ac:dyDescent="0.25">
      <c r="A1430" s="61" t="s">
        <v>1278</v>
      </c>
      <c r="B1430" s="61" t="s">
        <v>2032</v>
      </c>
      <c r="C1430" s="62"/>
      <c r="D1430" s="63"/>
      <c r="E1430" s="64"/>
      <c r="F1430" s="65"/>
      <c r="G1430" s="62"/>
      <c r="H1430" s="66"/>
      <c r="I1430" s="67"/>
      <c r="J1430" s="67"/>
      <c r="K1430" s="34" t="s">
        <v>65</v>
      </c>
      <c r="L1430" s="74">
        <v>1430</v>
      </c>
      <c r="M14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30" s="69"/>
      <c r="O1430" s="76" t="s">
        <v>2239</v>
      </c>
      <c r="P1430" s="76">
        <v>43045.492858796293</v>
      </c>
      <c r="Q1430" s="76" t="s">
        <v>2322</v>
      </c>
      <c r="R1430" s="76"/>
      <c r="S1430" s="76"/>
      <c r="T1430" s="76" t="s">
        <v>3281</v>
      </c>
      <c r="U1430" s="76">
        <v>43045.492858796293</v>
      </c>
      <c r="V1430" s="77" t="s">
        <v>4609</v>
      </c>
      <c r="W1430" s="76"/>
      <c r="X1430" s="76"/>
      <c r="Y1430" s="80" t="s">
        <v>6609</v>
      </c>
      <c r="Z1430" s="76"/>
    </row>
    <row r="1431" spans="1:26" x14ac:dyDescent="0.25">
      <c r="A1431" s="61" t="s">
        <v>1278</v>
      </c>
      <c r="B1431" s="61" t="s">
        <v>2038</v>
      </c>
      <c r="C1431" s="62"/>
      <c r="D1431" s="63"/>
      <c r="E1431" s="64"/>
      <c r="F1431" s="65"/>
      <c r="G1431" s="62"/>
      <c r="H1431" s="66"/>
      <c r="I1431" s="67"/>
      <c r="J1431" s="67"/>
      <c r="K1431" s="34" t="s">
        <v>65</v>
      </c>
      <c r="L1431" s="74">
        <v>1431</v>
      </c>
      <c r="M14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31" s="69"/>
      <c r="O1431" s="76" t="s">
        <v>2239</v>
      </c>
      <c r="P1431" s="76">
        <v>43045.492858796293</v>
      </c>
      <c r="Q1431" s="76" t="s">
        <v>2322</v>
      </c>
      <c r="R1431" s="76"/>
      <c r="S1431" s="76"/>
      <c r="T1431" s="76" t="s">
        <v>3281</v>
      </c>
      <c r="U1431" s="76">
        <v>43045.492858796293</v>
      </c>
      <c r="V1431" s="77" t="s">
        <v>4609</v>
      </c>
      <c r="W1431" s="76"/>
      <c r="X1431" s="76"/>
      <c r="Y1431" s="80" t="s">
        <v>6609</v>
      </c>
      <c r="Z1431" s="76"/>
    </row>
    <row r="1432" spans="1:26" x14ac:dyDescent="0.25">
      <c r="A1432" s="61" t="s">
        <v>1279</v>
      </c>
      <c r="B1432" s="61" t="s">
        <v>2012</v>
      </c>
      <c r="C1432" s="62"/>
      <c r="D1432" s="63"/>
      <c r="E1432" s="64"/>
      <c r="F1432" s="65"/>
      <c r="G1432" s="62"/>
      <c r="H1432" s="66"/>
      <c r="I1432" s="67"/>
      <c r="J1432" s="67"/>
      <c r="K1432" s="34" t="s">
        <v>65</v>
      </c>
      <c r="L1432" s="74">
        <v>1432</v>
      </c>
      <c r="M14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32" s="69"/>
      <c r="O1432" s="76" t="s">
        <v>2239</v>
      </c>
      <c r="P1432" s="76">
        <v>43045.492881944447</v>
      </c>
      <c r="Q1432" s="76" t="s">
        <v>2282</v>
      </c>
      <c r="R1432" s="76"/>
      <c r="S1432" s="76"/>
      <c r="T1432" s="76"/>
      <c r="U1432" s="76">
        <v>43045.492881944447</v>
      </c>
      <c r="V1432" s="77" t="s">
        <v>4610</v>
      </c>
      <c r="W1432" s="76"/>
      <c r="X1432" s="76"/>
      <c r="Y1432" s="80" t="s">
        <v>6610</v>
      </c>
      <c r="Z1432" s="76"/>
    </row>
    <row r="1433" spans="1:26" x14ac:dyDescent="0.25">
      <c r="A1433" s="61" t="s">
        <v>1280</v>
      </c>
      <c r="B1433" s="61" t="s">
        <v>1988</v>
      </c>
      <c r="C1433" s="62"/>
      <c r="D1433" s="63"/>
      <c r="E1433" s="64"/>
      <c r="F1433" s="65"/>
      <c r="G1433" s="62"/>
      <c r="H1433" s="66"/>
      <c r="I1433" s="67"/>
      <c r="J1433" s="67"/>
      <c r="K1433" s="34" t="s">
        <v>65</v>
      </c>
      <c r="L1433" s="74">
        <v>1433</v>
      </c>
      <c r="M14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33" s="69"/>
      <c r="O1433" s="76" t="s">
        <v>2239</v>
      </c>
      <c r="P1433" s="76">
        <v>43045.493101851855</v>
      </c>
      <c r="Q1433" s="76" t="s">
        <v>2244</v>
      </c>
      <c r="R1433" s="77" t="s">
        <v>3019</v>
      </c>
      <c r="S1433" s="76" t="s">
        <v>3212</v>
      </c>
      <c r="T1433" s="76" t="s">
        <v>3261</v>
      </c>
      <c r="U1433" s="76">
        <v>43045.493101851855</v>
      </c>
      <c r="V1433" s="77" t="s">
        <v>4611</v>
      </c>
      <c r="W1433" s="76"/>
      <c r="X1433" s="76"/>
      <c r="Y1433" s="80" t="s">
        <v>6611</v>
      </c>
      <c r="Z1433" s="76"/>
    </row>
    <row r="1434" spans="1:26" x14ac:dyDescent="0.25">
      <c r="A1434" s="61" t="s">
        <v>1281</v>
      </c>
      <c r="B1434" s="61" t="s">
        <v>1991</v>
      </c>
      <c r="C1434" s="62"/>
      <c r="D1434" s="63"/>
      <c r="E1434" s="64"/>
      <c r="F1434" s="65"/>
      <c r="G1434" s="62"/>
      <c r="H1434" s="66"/>
      <c r="I1434" s="67"/>
      <c r="J1434" s="67"/>
      <c r="K1434" s="34" t="s">
        <v>65</v>
      </c>
      <c r="L1434" s="74">
        <v>1434</v>
      </c>
      <c r="M14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34" s="69"/>
      <c r="O1434" s="76" t="s">
        <v>2239</v>
      </c>
      <c r="P1434" s="76">
        <v>43045.493125000001</v>
      </c>
      <c r="Q1434" s="76" t="s">
        <v>2251</v>
      </c>
      <c r="R1434" s="77" t="s">
        <v>3022</v>
      </c>
      <c r="S1434" s="76" t="s">
        <v>3213</v>
      </c>
      <c r="T1434" s="76" t="s">
        <v>3261</v>
      </c>
      <c r="U1434" s="76">
        <v>43045.493125000001</v>
      </c>
      <c r="V1434" s="77" t="s">
        <v>4612</v>
      </c>
      <c r="W1434" s="76"/>
      <c r="X1434" s="76"/>
      <c r="Y1434" s="80" t="s">
        <v>6612</v>
      </c>
      <c r="Z1434" s="76"/>
    </row>
    <row r="1435" spans="1:26" x14ac:dyDescent="0.25">
      <c r="A1435" s="61" t="s">
        <v>1282</v>
      </c>
      <c r="B1435" s="61" t="s">
        <v>2170</v>
      </c>
      <c r="C1435" s="62"/>
      <c r="D1435" s="63"/>
      <c r="E1435" s="64"/>
      <c r="F1435" s="65"/>
      <c r="G1435" s="62"/>
      <c r="H1435" s="66"/>
      <c r="I1435" s="67"/>
      <c r="J1435" s="67"/>
      <c r="K1435" s="34" t="s">
        <v>65</v>
      </c>
      <c r="L1435" s="74">
        <v>1435</v>
      </c>
      <c r="M14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35" s="69"/>
      <c r="O1435" s="76" t="s">
        <v>2239</v>
      </c>
      <c r="P1435" s="76">
        <v>43045.49324074074</v>
      </c>
      <c r="Q1435" s="76" t="s">
        <v>2707</v>
      </c>
      <c r="R1435" s="76"/>
      <c r="S1435" s="76"/>
      <c r="T1435" s="76" t="s">
        <v>3365</v>
      </c>
      <c r="U1435" s="76">
        <v>43045.49324074074</v>
      </c>
      <c r="V1435" s="77" t="s">
        <v>4613</v>
      </c>
      <c r="W1435" s="76"/>
      <c r="X1435" s="76"/>
      <c r="Y1435" s="80" t="s">
        <v>6613</v>
      </c>
      <c r="Z1435" s="76"/>
    </row>
    <row r="1436" spans="1:26" x14ac:dyDescent="0.25">
      <c r="A1436" s="61" t="s">
        <v>1283</v>
      </c>
      <c r="B1436" s="61" t="s">
        <v>1283</v>
      </c>
      <c r="C1436" s="62"/>
      <c r="D1436" s="63"/>
      <c r="E1436" s="64"/>
      <c r="F1436" s="65"/>
      <c r="G1436" s="62"/>
      <c r="H1436" s="66"/>
      <c r="I1436" s="67"/>
      <c r="J1436" s="67"/>
      <c r="K1436" s="34" t="s">
        <v>65</v>
      </c>
      <c r="L1436" s="74">
        <v>1436</v>
      </c>
      <c r="M14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36" s="69"/>
      <c r="O1436" s="76" t="s">
        <v>177</v>
      </c>
      <c r="P1436" s="76">
        <v>43045.49324074074</v>
      </c>
      <c r="Q1436" s="76" t="s">
        <v>2708</v>
      </c>
      <c r="R1436" s="76"/>
      <c r="S1436" s="76"/>
      <c r="T1436" s="76" t="s">
        <v>3261</v>
      </c>
      <c r="U1436" s="76">
        <v>43045.49324074074</v>
      </c>
      <c r="V1436" s="77" t="s">
        <v>4614</v>
      </c>
      <c r="W1436" s="76"/>
      <c r="X1436" s="76"/>
      <c r="Y1436" s="80" t="s">
        <v>6614</v>
      </c>
      <c r="Z1436" s="76"/>
    </row>
    <row r="1437" spans="1:26" x14ac:dyDescent="0.25">
      <c r="A1437" s="61" t="s">
        <v>1284</v>
      </c>
      <c r="B1437" s="61" t="s">
        <v>2171</v>
      </c>
      <c r="C1437" s="62"/>
      <c r="D1437" s="63"/>
      <c r="E1437" s="64"/>
      <c r="F1437" s="65"/>
      <c r="G1437" s="62"/>
      <c r="H1437" s="66"/>
      <c r="I1437" s="67"/>
      <c r="J1437" s="67"/>
      <c r="K1437" s="34" t="s">
        <v>65</v>
      </c>
      <c r="L1437" s="74">
        <v>1437</v>
      </c>
      <c r="M14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37" s="69"/>
      <c r="O1437" s="76" t="s">
        <v>2239</v>
      </c>
      <c r="P1437" s="76">
        <v>43045.493402777778</v>
      </c>
      <c r="Q1437" s="76" t="s">
        <v>2709</v>
      </c>
      <c r="R1437" s="77" t="s">
        <v>3141</v>
      </c>
      <c r="S1437" s="76" t="s">
        <v>3218</v>
      </c>
      <c r="T1437" s="76" t="s">
        <v>3261</v>
      </c>
      <c r="U1437" s="76">
        <v>43045.493402777778</v>
      </c>
      <c r="V1437" s="77" t="s">
        <v>4615</v>
      </c>
      <c r="W1437" s="76"/>
      <c r="X1437" s="76"/>
      <c r="Y1437" s="80" t="s">
        <v>6615</v>
      </c>
      <c r="Z1437" s="76"/>
    </row>
    <row r="1438" spans="1:26" x14ac:dyDescent="0.25">
      <c r="A1438" s="61" t="s">
        <v>1285</v>
      </c>
      <c r="B1438" s="61" t="s">
        <v>2012</v>
      </c>
      <c r="C1438" s="62"/>
      <c r="D1438" s="63"/>
      <c r="E1438" s="64"/>
      <c r="F1438" s="65"/>
      <c r="G1438" s="62"/>
      <c r="H1438" s="66"/>
      <c r="I1438" s="67"/>
      <c r="J1438" s="67"/>
      <c r="K1438" s="34" t="s">
        <v>65</v>
      </c>
      <c r="L1438" s="74">
        <v>1438</v>
      </c>
      <c r="M14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38" s="69"/>
      <c r="O1438" s="76" t="s">
        <v>2239</v>
      </c>
      <c r="P1438" s="76">
        <v>43045.493518518517</v>
      </c>
      <c r="Q1438" s="76" t="s">
        <v>2282</v>
      </c>
      <c r="R1438" s="76"/>
      <c r="S1438" s="76"/>
      <c r="T1438" s="76"/>
      <c r="U1438" s="76">
        <v>43045.493518518517</v>
      </c>
      <c r="V1438" s="77" t="s">
        <v>4616</v>
      </c>
      <c r="W1438" s="76"/>
      <c r="X1438" s="76"/>
      <c r="Y1438" s="80" t="s">
        <v>6616</v>
      </c>
      <c r="Z1438" s="76"/>
    </row>
    <row r="1439" spans="1:26" x14ac:dyDescent="0.25">
      <c r="A1439" s="61" t="s">
        <v>1286</v>
      </c>
      <c r="B1439" s="61" t="s">
        <v>1987</v>
      </c>
      <c r="C1439" s="62"/>
      <c r="D1439" s="63"/>
      <c r="E1439" s="64"/>
      <c r="F1439" s="65"/>
      <c r="G1439" s="62"/>
      <c r="H1439" s="66"/>
      <c r="I1439" s="67"/>
      <c r="J1439" s="67"/>
      <c r="K1439" s="34" t="s">
        <v>65</v>
      </c>
      <c r="L1439" s="74">
        <v>1439</v>
      </c>
      <c r="M14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39" s="69"/>
      <c r="O1439" s="76" t="s">
        <v>2239</v>
      </c>
      <c r="P1439" s="76">
        <v>43045.493530092594</v>
      </c>
      <c r="Q1439" s="76" t="s">
        <v>2258</v>
      </c>
      <c r="R1439" s="76"/>
      <c r="S1439" s="76"/>
      <c r="T1439" s="76" t="s">
        <v>3261</v>
      </c>
      <c r="U1439" s="76">
        <v>43045.493530092594</v>
      </c>
      <c r="V1439" s="77" t="s">
        <v>4617</v>
      </c>
      <c r="W1439" s="76"/>
      <c r="X1439" s="76"/>
      <c r="Y1439" s="80" t="s">
        <v>6617</v>
      </c>
      <c r="Z1439" s="76"/>
    </row>
    <row r="1440" spans="1:26" x14ac:dyDescent="0.25">
      <c r="A1440" s="61" t="s">
        <v>1287</v>
      </c>
      <c r="B1440" s="61" t="s">
        <v>1987</v>
      </c>
      <c r="C1440" s="62"/>
      <c r="D1440" s="63"/>
      <c r="E1440" s="64"/>
      <c r="F1440" s="65"/>
      <c r="G1440" s="62"/>
      <c r="H1440" s="66"/>
      <c r="I1440" s="67"/>
      <c r="J1440" s="67"/>
      <c r="K1440" s="34" t="s">
        <v>65</v>
      </c>
      <c r="L1440" s="74">
        <v>1440</v>
      </c>
      <c r="M14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40" s="69"/>
      <c r="O1440" s="76" t="s">
        <v>2239</v>
      </c>
      <c r="P1440" s="76">
        <v>43045.492986111109</v>
      </c>
      <c r="Q1440" s="76" t="s">
        <v>2258</v>
      </c>
      <c r="R1440" s="76"/>
      <c r="S1440" s="76"/>
      <c r="T1440" s="76" t="s">
        <v>3261</v>
      </c>
      <c r="U1440" s="76">
        <v>43045.492986111109</v>
      </c>
      <c r="V1440" s="77" t="s">
        <v>4618</v>
      </c>
      <c r="W1440" s="76"/>
      <c r="X1440" s="76"/>
      <c r="Y1440" s="80" t="s">
        <v>6618</v>
      </c>
      <c r="Z1440" s="76"/>
    </row>
    <row r="1441" spans="1:26" x14ac:dyDescent="0.25">
      <c r="A1441" s="61" t="s">
        <v>1287</v>
      </c>
      <c r="B1441" s="61" t="s">
        <v>1993</v>
      </c>
      <c r="C1441" s="62"/>
      <c r="D1441" s="63"/>
      <c r="E1441" s="64"/>
      <c r="F1441" s="65"/>
      <c r="G1441" s="62"/>
      <c r="H1441" s="66"/>
      <c r="I1441" s="67"/>
      <c r="J1441" s="67"/>
      <c r="K1441" s="34" t="s">
        <v>65</v>
      </c>
      <c r="L1441" s="74">
        <v>1441</v>
      </c>
      <c r="M14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41" s="69"/>
      <c r="O1441" s="76" t="s">
        <v>2239</v>
      </c>
      <c r="P1441" s="76">
        <v>43045.49355324074</v>
      </c>
      <c r="Q1441" s="76" t="s">
        <v>2256</v>
      </c>
      <c r="R1441" s="76"/>
      <c r="S1441" s="76"/>
      <c r="T1441" s="76" t="s">
        <v>3268</v>
      </c>
      <c r="U1441" s="76">
        <v>43045.49355324074</v>
      </c>
      <c r="V1441" s="77" t="s">
        <v>4619</v>
      </c>
      <c r="W1441" s="76"/>
      <c r="X1441" s="76"/>
      <c r="Y1441" s="80" t="s">
        <v>6619</v>
      </c>
      <c r="Z1441" s="76"/>
    </row>
    <row r="1442" spans="1:26" x14ac:dyDescent="0.25">
      <c r="A1442" s="61" t="s">
        <v>1288</v>
      </c>
      <c r="B1442" s="61" t="s">
        <v>2026</v>
      </c>
      <c r="C1442" s="62"/>
      <c r="D1442" s="63"/>
      <c r="E1442" s="64"/>
      <c r="F1442" s="65"/>
      <c r="G1442" s="62"/>
      <c r="H1442" s="66"/>
      <c r="I1442" s="67"/>
      <c r="J1442" s="67"/>
      <c r="K1442" s="34" t="s">
        <v>65</v>
      </c>
      <c r="L1442" s="74">
        <v>1442</v>
      </c>
      <c r="M14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42" s="69"/>
      <c r="O1442" s="76" t="s">
        <v>2239</v>
      </c>
      <c r="P1442" s="76">
        <v>43045.493611111109</v>
      </c>
      <c r="Q1442" s="76" t="s">
        <v>2710</v>
      </c>
      <c r="R1442" s="77" t="s">
        <v>3142</v>
      </c>
      <c r="S1442" s="76" t="s">
        <v>3212</v>
      </c>
      <c r="T1442" s="76" t="s">
        <v>3261</v>
      </c>
      <c r="U1442" s="76">
        <v>43045.493611111109</v>
      </c>
      <c r="V1442" s="77" t="s">
        <v>4620</v>
      </c>
      <c r="W1442" s="76"/>
      <c r="X1442" s="76"/>
      <c r="Y1442" s="80" t="s">
        <v>6620</v>
      </c>
      <c r="Z1442" s="76"/>
    </row>
    <row r="1443" spans="1:26" x14ac:dyDescent="0.25">
      <c r="A1443" s="61" t="s">
        <v>1289</v>
      </c>
      <c r="B1443" s="61" t="s">
        <v>2065</v>
      </c>
      <c r="C1443" s="62"/>
      <c r="D1443" s="63"/>
      <c r="E1443" s="64"/>
      <c r="F1443" s="65"/>
      <c r="G1443" s="62"/>
      <c r="H1443" s="66"/>
      <c r="I1443" s="67"/>
      <c r="J1443" s="67"/>
      <c r="K1443" s="34" t="s">
        <v>65</v>
      </c>
      <c r="L1443" s="74">
        <v>1443</v>
      </c>
      <c r="M14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43" s="69"/>
      <c r="O1443" s="76" t="s">
        <v>2239</v>
      </c>
      <c r="P1443" s="76">
        <v>43045.493634259263</v>
      </c>
      <c r="Q1443" s="76" t="s">
        <v>2392</v>
      </c>
      <c r="R1443" s="77" t="s">
        <v>3058</v>
      </c>
      <c r="S1443" s="76" t="s">
        <v>3223</v>
      </c>
      <c r="T1443" s="76" t="s">
        <v>3261</v>
      </c>
      <c r="U1443" s="76">
        <v>43045.493634259263</v>
      </c>
      <c r="V1443" s="77" t="s">
        <v>4621</v>
      </c>
      <c r="W1443" s="76"/>
      <c r="X1443" s="76"/>
      <c r="Y1443" s="80" t="s">
        <v>6621</v>
      </c>
      <c r="Z1443" s="76"/>
    </row>
    <row r="1444" spans="1:26" x14ac:dyDescent="0.25">
      <c r="A1444" s="61" t="s">
        <v>1290</v>
      </c>
      <c r="B1444" s="61" t="s">
        <v>1290</v>
      </c>
      <c r="C1444" s="62"/>
      <c r="D1444" s="63"/>
      <c r="E1444" s="64"/>
      <c r="F1444" s="65"/>
      <c r="G1444" s="62"/>
      <c r="H1444" s="66"/>
      <c r="I1444" s="67"/>
      <c r="J1444" s="67"/>
      <c r="K1444" s="34" t="s">
        <v>65</v>
      </c>
      <c r="L1444" s="74">
        <v>1444</v>
      </c>
      <c r="M14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44" s="69"/>
      <c r="O1444" s="76" t="s">
        <v>177</v>
      </c>
      <c r="P1444" s="76">
        <v>43045.49119212963</v>
      </c>
      <c r="Q1444" s="76" t="s">
        <v>2711</v>
      </c>
      <c r="R1444" s="76"/>
      <c r="S1444" s="76"/>
      <c r="T1444" s="76" t="s">
        <v>3261</v>
      </c>
      <c r="U1444" s="76">
        <v>43045.49119212963</v>
      </c>
      <c r="V1444" s="77" t="s">
        <v>4622</v>
      </c>
      <c r="W1444" s="76"/>
      <c r="X1444" s="76"/>
      <c r="Y1444" s="80" t="s">
        <v>6622</v>
      </c>
      <c r="Z1444" s="76"/>
    </row>
    <row r="1445" spans="1:26" x14ac:dyDescent="0.25">
      <c r="A1445" s="61" t="s">
        <v>1290</v>
      </c>
      <c r="B1445" s="61" t="s">
        <v>1987</v>
      </c>
      <c r="C1445" s="62"/>
      <c r="D1445" s="63"/>
      <c r="E1445" s="64"/>
      <c r="F1445" s="65"/>
      <c r="G1445" s="62"/>
      <c r="H1445" s="66"/>
      <c r="I1445" s="67"/>
      <c r="J1445" s="67"/>
      <c r="K1445" s="34" t="s">
        <v>65</v>
      </c>
      <c r="L1445" s="74">
        <v>1445</v>
      </c>
      <c r="M14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45" s="69"/>
      <c r="O1445" s="76" t="s">
        <v>2239</v>
      </c>
      <c r="P1445" s="76">
        <v>43045.493703703702</v>
      </c>
      <c r="Q1445" s="76" t="s">
        <v>2467</v>
      </c>
      <c r="R1445" s="76"/>
      <c r="S1445" s="76"/>
      <c r="T1445" s="76" t="s">
        <v>3261</v>
      </c>
      <c r="U1445" s="76">
        <v>43045.493703703702</v>
      </c>
      <c r="V1445" s="77" t="s">
        <v>4623</v>
      </c>
      <c r="W1445" s="76"/>
      <c r="X1445" s="76"/>
      <c r="Y1445" s="80" t="s">
        <v>6623</v>
      </c>
      <c r="Z1445" s="76"/>
    </row>
    <row r="1446" spans="1:26" x14ac:dyDescent="0.25">
      <c r="A1446" s="61" t="s">
        <v>1291</v>
      </c>
      <c r="B1446" s="61" t="s">
        <v>2032</v>
      </c>
      <c r="C1446" s="62"/>
      <c r="D1446" s="63"/>
      <c r="E1446" s="64"/>
      <c r="F1446" s="65"/>
      <c r="G1446" s="62"/>
      <c r="H1446" s="66"/>
      <c r="I1446" s="67"/>
      <c r="J1446" s="67"/>
      <c r="K1446" s="34" t="s">
        <v>65</v>
      </c>
      <c r="L1446" s="74">
        <v>1446</v>
      </c>
      <c r="M14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46" s="69"/>
      <c r="O1446" s="76" t="s">
        <v>2239</v>
      </c>
      <c r="P1446" s="76">
        <v>43045.493750000001</v>
      </c>
      <c r="Q1446" s="76" t="s">
        <v>2712</v>
      </c>
      <c r="R1446" s="76"/>
      <c r="S1446" s="76"/>
      <c r="T1446" s="76" t="s">
        <v>3261</v>
      </c>
      <c r="U1446" s="76">
        <v>43045.493750000001</v>
      </c>
      <c r="V1446" s="77" t="s">
        <v>4624</v>
      </c>
      <c r="W1446" s="76"/>
      <c r="X1446" s="76"/>
      <c r="Y1446" s="80" t="s">
        <v>6624</v>
      </c>
      <c r="Z1446" s="76"/>
    </row>
    <row r="1447" spans="1:26" x14ac:dyDescent="0.25">
      <c r="A1447" s="61" t="s">
        <v>1292</v>
      </c>
      <c r="B1447" s="61" t="s">
        <v>1292</v>
      </c>
      <c r="C1447" s="62"/>
      <c r="D1447" s="63"/>
      <c r="E1447" s="64"/>
      <c r="F1447" s="65"/>
      <c r="G1447" s="62"/>
      <c r="H1447" s="66"/>
      <c r="I1447" s="67"/>
      <c r="J1447" s="67"/>
      <c r="K1447" s="34" t="s">
        <v>65</v>
      </c>
      <c r="L1447" s="74">
        <v>1447</v>
      </c>
      <c r="M14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47" s="69"/>
      <c r="O1447" s="76" t="s">
        <v>177</v>
      </c>
      <c r="P1447" s="76">
        <v>43045.49391203704</v>
      </c>
      <c r="Q1447" s="76" t="s">
        <v>2713</v>
      </c>
      <c r="R1447" s="76"/>
      <c r="S1447" s="76"/>
      <c r="T1447" s="76" t="s">
        <v>3261</v>
      </c>
      <c r="U1447" s="76">
        <v>43045.49391203704</v>
      </c>
      <c r="V1447" s="77" t="s">
        <v>4625</v>
      </c>
      <c r="W1447" s="76"/>
      <c r="X1447" s="76"/>
      <c r="Y1447" s="80" t="s">
        <v>6625</v>
      </c>
      <c r="Z1447" s="76"/>
    </row>
    <row r="1448" spans="1:26" x14ac:dyDescent="0.25">
      <c r="A1448" s="61" t="s">
        <v>1293</v>
      </c>
      <c r="B1448" s="61" t="s">
        <v>1992</v>
      </c>
      <c r="C1448" s="62"/>
      <c r="D1448" s="63"/>
      <c r="E1448" s="64"/>
      <c r="F1448" s="65"/>
      <c r="G1448" s="62"/>
      <c r="H1448" s="66"/>
      <c r="I1448" s="67"/>
      <c r="J1448" s="67"/>
      <c r="K1448" s="34" t="s">
        <v>65</v>
      </c>
      <c r="L1448" s="74">
        <v>1448</v>
      </c>
      <c r="M14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48" s="69"/>
      <c r="O1448" s="76" t="s">
        <v>2239</v>
      </c>
      <c r="P1448" s="76">
        <v>43045.493969907409</v>
      </c>
      <c r="Q1448" s="76" t="s">
        <v>2714</v>
      </c>
      <c r="R1448" s="77" t="s">
        <v>3143</v>
      </c>
      <c r="S1448" s="76" t="s">
        <v>3215</v>
      </c>
      <c r="T1448" s="76" t="s">
        <v>3267</v>
      </c>
      <c r="U1448" s="76">
        <v>43045.493969907409</v>
      </c>
      <c r="V1448" s="77" t="s">
        <v>4626</v>
      </c>
      <c r="W1448" s="76"/>
      <c r="X1448" s="76"/>
      <c r="Y1448" s="80" t="s">
        <v>6626</v>
      </c>
      <c r="Z1448" s="76"/>
    </row>
    <row r="1449" spans="1:26" x14ac:dyDescent="0.25">
      <c r="A1449" s="61" t="s">
        <v>1293</v>
      </c>
      <c r="B1449" s="61" t="s">
        <v>1985</v>
      </c>
      <c r="C1449" s="62"/>
      <c r="D1449" s="63"/>
      <c r="E1449" s="64"/>
      <c r="F1449" s="65"/>
      <c r="G1449" s="62"/>
      <c r="H1449" s="66"/>
      <c r="I1449" s="67"/>
      <c r="J1449" s="67"/>
      <c r="K1449" s="34" t="s">
        <v>65</v>
      </c>
      <c r="L1449" s="74">
        <v>1449</v>
      </c>
      <c r="M14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49" s="69"/>
      <c r="O1449" s="76" t="s">
        <v>2239</v>
      </c>
      <c r="P1449" s="76">
        <v>43045.493969907409</v>
      </c>
      <c r="Q1449" s="76" t="s">
        <v>2714</v>
      </c>
      <c r="R1449" s="77" t="s">
        <v>3143</v>
      </c>
      <c r="S1449" s="76" t="s">
        <v>3215</v>
      </c>
      <c r="T1449" s="76" t="s">
        <v>3267</v>
      </c>
      <c r="U1449" s="76">
        <v>43045.493969907409</v>
      </c>
      <c r="V1449" s="77" t="s">
        <v>4626</v>
      </c>
      <c r="W1449" s="76"/>
      <c r="X1449" s="76"/>
      <c r="Y1449" s="80" t="s">
        <v>6626</v>
      </c>
      <c r="Z1449" s="76"/>
    </row>
    <row r="1450" spans="1:26" x14ac:dyDescent="0.25">
      <c r="A1450" s="61" t="s">
        <v>1293</v>
      </c>
      <c r="B1450" s="61" t="s">
        <v>1372</v>
      </c>
      <c r="C1450" s="62"/>
      <c r="D1450" s="63"/>
      <c r="E1450" s="64"/>
      <c r="F1450" s="65"/>
      <c r="G1450" s="62"/>
      <c r="H1450" s="66"/>
      <c r="I1450" s="67"/>
      <c r="J1450" s="67"/>
      <c r="K1450" s="34" t="s">
        <v>65</v>
      </c>
      <c r="L1450" s="74">
        <v>1450</v>
      </c>
      <c r="M14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50" s="69"/>
      <c r="O1450" s="76" t="s">
        <v>2239</v>
      </c>
      <c r="P1450" s="76">
        <v>43045.493969907409</v>
      </c>
      <c r="Q1450" s="76" t="s">
        <v>2714</v>
      </c>
      <c r="R1450" s="77" t="s">
        <v>3143</v>
      </c>
      <c r="S1450" s="76" t="s">
        <v>3215</v>
      </c>
      <c r="T1450" s="76" t="s">
        <v>3267</v>
      </c>
      <c r="U1450" s="76">
        <v>43045.493969907409</v>
      </c>
      <c r="V1450" s="77" t="s">
        <v>4626</v>
      </c>
      <c r="W1450" s="76"/>
      <c r="X1450" s="76"/>
      <c r="Y1450" s="80" t="s">
        <v>6626</v>
      </c>
      <c r="Z1450" s="76"/>
    </row>
    <row r="1451" spans="1:26" x14ac:dyDescent="0.25">
      <c r="A1451" s="61" t="s">
        <v>1294</v>
      </c>
      <c r="B1451" s="61" t="s">
        <v>1988</v>
      </c>
      <c r="C1451" s="62"/>
      <c r="D1451" s="63"/>
      <c r="E1451" s="64"/>
      <c r="F1451" s="65"/>
      <c r="G1451" s="62"/>
      <c r="H1451" s="66"/>
      <c r="I1451" s="67"/>
      <c r="J1451" s="67"/>
      <c r="K1451" s="34" t="s">
        <v>65</v>
      </c>
      <c r="L1451" s="74">
        <v>1451</v>
      </c>
      <c r="M14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51" s="69"/>
      <c r="O1451" s="76" t="s">
        <v>2239</v>
      </c>
      <c r="P1451" s="76">
        <v>43045.494120370371</v>
      </c>
      <c r="Q1451" s="76" t="s">
        <v>2244</v>
      </c>
      <c r="R1451" s="77" t="s">
        <v>3019</v>
      </c>
      <c r="S1451" s="76" t="s">
        <v>3212</v>
      </c>
      <c r="T1451" s="76" t="s">
        <v>3261</v>
      </c>
      <c r="U1451" s="76">
        <v>43045.494120370371</v>
      </c>
      <c r="V1451" s="77" t="s">
        <v>4627</v>
      </c>
      <c r="W1451" s="76"/>
      <c r="X1451" s="76"/>
      <c r="Y1451" s="80" t="s">
        <v>6627</v>
      </c>
      <c r="Z1451" s="76"/>
    </row>
    <row r="1452" spans="1:26" x14ac:dyDescent="0.25">
      <c r="A1452" s="61" t="s">
        <v>1295</v>
      </c>
      <c r="B1452" s="61" t="s">
        <v>2087</v>
      </c>
      <c r="C1452" s="62"/>
      <c r="D1452" s="63"/>
      <c r="E1452" s="64"/>
      <c r="F1452" s="65"/>
      <c r="G1452" s="62"/>
      <c r="H1452" s="66"/>
      <c r="I1452" s="67"/>
      <c r="J1452" s="67"/>
      <c r="K1452" s="34" t="s">
        <v>65</v>
      </c>
      <c r="L1452" s="74">
        <v>1452</v>
      </c>
      <c r="M14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52" s="69"/>
      <c r="O1452" s="76" t="s">
        <v>2239</v>
      </c>
      <c r="P1452" s="76">
        <v>43045.492696759262</v>
      </c>
      <c r="Q1452" s="76" t="s">
        <v>2433</v>
      </c>
      <c r="R1452" s="76"/>
      <c r="S1452" s="76"/>
      <c r="T1452" s="76" t="s">
        <v>3306</v>
      </c>
      <c r="U1452" s="76">
        <v>43045.492696759262</v>
      </c>
      <c r="V1452" s="77" t="s">
        <v>4628</v>
      </c>
      <c r="W1452" s="76"/>
      <c r="X1452" s="76"/>
      <c r="Y1452" s="80" t="s">
        <v>6628</v>
      </c>
      <c r="Z1452" s="76"/>
    </row>
    <row r="1453" spans="1:26" x14ac:dyDescent="0.25">
      <c r="A1453" s="61" t="s">
        <v>1295</v>
      </c>
      <c r="B1453" s="61" t="s">
        <v>2087</v>
      </c>
      <c r="C1453" s="62"/>
      <c r="D1453" s="63"/>
      <c r="E1453" s="64"/>
      <c r="F1453" s="65"/>
      <c r="G1453" s="62"/>
      <c r="H1453" s="66"/>
      <c r="I1453" s="67"/>
      <c r="J1453" s="67"/>
      <c r="K1453" s="34" t="s">
        <v>65</v>
      </c>
      <c r="L1453" s="74">
        <v>1453</v>
      </c>
      <c r="M14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53" s="69"/>
      <c r="O1453" s="76" t="s">
        <v>2240</v>
      </c>
      <c r="P1453" s="76">
        <v>43045.493009259262</v>
      </c>
      <c r="Q1453" s="76" t="s">
        <v>2715</v>
      </c>
      <c r="R1453" s="76"/>
      <c r="S1453" s="76"/>
      <c r="T1453" s="76" t="s">
        <v>3261</v>
      </c>
      <c r="U1453" s="76">
        <v>43045.493009259262</v>
      </c>
      <c r="V1453" s="77" t="s">
        <v>4629</v>
      </c>
      <c r="W1453" s="76"/>
      <c r="X1453" s="76"/>
      <c r="Y1453" s="80" t="s">
        <v>6629</v>
      </c>
      <c r="Z1453" s="80" t="s">
        <v>7436</v>
      </c>
    </row>
    <row r="1454" spans="1:26" x14ac:dyDescent="0.25">
      <c r="A1454" s="61" t="s">
        <v>1295</v>
      </c>
      <c r="B1454" s="61" t="s">
        <v>2019</v>
      </c>
      <c r="C1454" s="62"/>
      <c r="D1454" s="63"/>
      <c r="E1454" s="64"/>
      <c r="F1454" s="65"/>
      <c r="G1454" s="62"/>
      <c r="H1454" s="66"/>
      <c r="I1454" s="67"/>
      <c r="J1454" s="67"/>
      <c r="K1454" s="34" t="s">
        <v>65</v>
      </c>
      <c r="L1454" s="74">
        <v>1454</v>
      </c>
      <c r="M14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54" s="69"/>
      <c r="O1454" s="76" t="s">
        <v>2239</v>
      </c>
      <c r="P1454" s="76">
        <v>43045.493576388886</v>
      </c>
      <c r="Q1454" s="76" t="s">
        <v>2289</v>
      </c>
      <c r="R1454" s="77" t="s">
        <v>3033</v>
      </c>
      <c r="S1454" s="76" t="s">
        <v>3219</v>
      </c>
      <c r="T1454" s="76" t="s">
        <v>3276</v>
      </c>
      <c r="U1454" s="76">
        <v>43045.493576388886</v>
      </c>
      <c r="V1454" s="77" t="s">
        <v>4630</v>
      </c>
      <c r="W1454" s="76"/>
      <c r="X1454" s="76"/>
      <c r="Y1454" s="80" t="s">
        <v>6630</v>
      </c>
      <c r="Z1454" s="76"/>
    </row>
    <row r="1455" spans="1:26" x14ac:dyDescent="0.25">
      <c r="A1455" s="61" t="s">
        <v>1295</v>
      </c>
      <c r="B1455" s="61" t="s">
        <v>2019</v>
      </c>
      <c r="C1455" s="62"/>
      <c r="D1455" s="63"/>
      <c r="E1455" s="64"/>
      <c r="F1455" s="65"/>
      <c r="G1455" s="62"/>
      <c r="H1455" s="66"/>
      <c r="I1455" s="67"/>
      <c r="J1455" s="67"/>
      <c r="K1455" s="34" t="s">
        <v>65</v>
      </c>
      <c r="L1455" s="74">
        <v>1455</v>
      </c>
      <c r="M14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55" s="69"/>
      <c r="O1455" s="76" t="s">
        <v>2240</v>
      </c>
      <c r="P1455" s="76">
        <v>43045.494201388887</v>
      </c>
      <c r="Q1455" s="76" t="s">
        <v>2716</v>
      </c>
      <c r="R1455" s="76"/>
      <c r="S1455" s="76"/>
      <c r="T1455" s="76" t="s">
        <v>3283</v>
      </c>
      <c r="U1455" s="76">
        <v>43045.494201388887</v>
      </c>
      <c r="V1455" s="77" t="s">
        <v>4631</v>
      </c>
      <c r="W1455" s="76"/>
      <c r="X1455" s="76"/>
      <c r="Y1455" s="80" t="s">
        <v>6631</v>
      </c>
      <c r="Z1455" s="80" t="s">
        <v>7428</v>
      </c>
    </row>
    <row r="1456" spans="1:26" x14ac:dyDescent="0.25">
      <c r="A1456" s="61" t="s">
        <v>1296</v>
      </c>
      <c r="B1456" s="61" t="s">
        <v>2042</v>
      </c>
      <c r="C1456" s="62"/>
      <c r="D1456" s="63"/>
      <c r="E1456" s="64"/>
      <c r="F1456" s="65"/>
      <c r="G1456" s="62"/>
      <c r="H1456" s="66"/>
      <c r="I1456" s="67"/>
      <c r="J1456" s="67"/>
      <c r="K1456" s="34" t="s">
        <v>65</v>
      </c>
      <c r="L1456" s="74">
        <v>1456</v>
      </c>
      <c r="M14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56" s="69"/>
      <c r="O1456" s="76" t="s">
        <v>2239</v>
      </c>
      <c r="P1456" s="76">
        <v>43045.494444444441</v>
      </c>
      <c r="Q1456" s="76" t="s">
        <v>2335</v>
      </c>
      <c r="R1456" s="76"/>
      <c r="S1456" s="76"/>
      <c r="T1456" s="76" t="s">
        <v>3286</v>
      </c>
      <c r="U1456" s="76">
        <v>43045.494444444441</v>
      </c>
      <c r="V1456" s="77" t="s">
        <v>4632</v>
      </c>
      <c r="W1456" s="76"/>
      <c r="X1456" s="76"/>
      <c r="Y1456" s="80" t="s">
        <v>6632</v>
      </c>
      <c r="Z1456" s="76"/>
    </row>
    <row r="1457" spans="1:26" x14ac:dyDescent="0.25">
      <c r="A1457" s="61" t="s">
        <v>1297</v>
      </c>
      <c r="B1457" s="61" t="s">
        <v>1993</v>
      </c>
      <c r="C1457" s="62"/>
      <c r="D1457" s="63"/>
      <c r="E1457" s="64"/>
      <c r="F1457" s="65"/>
      <c r="G1457" s="62"/>
      <c r="H1457" s="66"/>
      <c r="I1457" s="67"/>
      <c r="J1457" s="67"/>
      <c r="K1457" s="34" t="s">
        <v>65</v>
      </c>
      <c r="L1457" s="74">
        <v>1457</v>
      </c>
      <c r="M14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57" s="69"/>
      <c r="O1457" s="76" t="s">
        <v>2239</v>
      </c>
      <c r="P1457" s="76">
        <v>43045.494502314818</v>
      </c>
      <c r="Q1457" s="76" t="s">
        <v>2331</v>
      </c>
      <c r="R1457" s="76"/>
      <c r="S1457" s="76"/>
      <c r="T1457" s="76" t="s">
        <v>3261</v>
      </c>
      <c r="U1457" s="76">
        <v>43045.494502314818</v>
      </c>
      <c r="V1457" s="77" t="s">
        <v>4633</v>
      </c>
      <c r="W1457" s="76"/>
      <c r="X1457" s="76"/>
      <c r="Y1457" s="80" t="s">
        <v>6633</v>
      </c>
      <c r="Z1457" s="76"/>
    </row>
    <row r="1458" spans="1:26" x14ac:dyDescent="0.25">
      <c r="A1458" s="61" t="s">
        <v>1298</v>
      </c>
      <c r="B1458" s="61" t="s">
        <v>2033</v>
      </c>
      <c r="C1458" s="62"/>
      <c r="D1458" s="63"/>
      <c r="E1458" s="64"/>
      <c r="F1458" s="65"/>
      <c r="G1458" s="62"/>
      <c r="H1458" s="66"/>
      <c r="I1458" s="67"/>
      <c r="J1458" s="67"/>
      <c r="K1458" s="34" t="s">
        <v>65</v>
      </c>
      <c r="L1458" s="74">
        <v>1458</v>
      </c>
      <c r="M14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58" s="69"/>
      <c r="O1458" s="76" t="s">
        <v>2239</v>
      </c>
      <c r="P1458" s="76">
        <v>43045.494513888887</v>
      </c>
      <c r="Q1458" s="76" t="s">
        <v>2359</v>
      </c>
      <c r="R1458" s="76"/>
      <c r="S1458" s="76"/>
      <c r="T1458" s="76" t="s">
        <v>3261</v>
      </c>
      <c r="U1458" s="76">
        <v>43045.494513888887</v>
      </c>
      <c r="V1458" s="77" t="s">
        <v>4634</v>
      </c>
      <c r="W1458" s="76"/>
      <c r="X1458" s="76"/>
      <c r="Y1458" s="80" t="s">
        <v>6634</v>
      </c>
      <c r="Z1458" s="76"/>
    </row>
    <row r="1459" spans="1:26" x14ac:dyDescent="0.25">
      <c r="A1459" s="61" t="s">
        <v>1299</v>
      </c>
      <c r="B1459" s="61" t="s">
        <v>1988</v>
      </c>
      <c r="C1459" s="62"/>
      <c r="D1459" s="63"/>
      <c r="E1459" s="64"/>
      <c r="F1459" s="65"/>
      <c r="G1459" s="62"/>
      <c r="H1459" s="66"/>
      <c r="I1459" s="67"/>
      <c r="J1459" s="67"/>
      <c r="K1459" s="34" t="s">
        <v>65</v>
      </c>
      <c r="L1459" s="74">
        <v>1459</v>
      </c>
      <c r="M14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59" s="69"/>
      <c r="O1459" s="76" t="s">
        <v>2239</v>
      </c>
      <c r="P1459" s="76">
        <v>43045.494560185187</v>
      </c>
      <c r="Q1459" s="76" t="s">
        <v>2244</v>
      </c>
      <c r="R1459" s="77" t="s">
        <v>3019</v>
      </c>
      <c r="S1459" s="76" t="s">
        <v>3212</v>
      </c>
      <c r="T1459" s="76" t="s">
        <v>3261</v>
      </c>
      <c r="U1459" s="76">
        <v>43045.494560185187</v>
      </c>
      <c r="V1459" s="77" t="s">
        <v>4635</v>
      </c>
      <c r="W1459" s="76"/>
      <c r="X1459" s="76"/>
      <c r="Y1459" s="80" t="s">
        <v>6635</v>
      </c>
      <c r="Z1459" s="76"/>
    </row>
    <row r="1460" spans="1:26" x14ac:dyDescent="0.25">
      <c r="A1460" s="61" t="s">
        <v>1300</v>
      </c>
      <c r="B1460" s="61" t="s">
        <v>1993</v>
      </c>
      <c r="C1460" s="62"/>
      <c r="D1460" s="63"/>
      <c r="E1460" s="64"/>
      <c r="F1460" s="65"/>
      <c r="G1460" s="62"/>
      <c r="H1460" s="66"/>
      <c r="I1460" s="67"/>
      <c r="J1460" s="67"/>
      <c r="K1460" s="34" t="s">
        <v>65</v>
      </c>
      <c r="L1460" s="74">
        <v>1460</v>
      </c>
      <c r="M14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60" s="69"/>
      <c r="O1460" s="76" t="s">
        <v>2239</v>
      </c>
      <c r="P1460" s="76">
        <v>43045.494803240741</v>
      </c>
      <c r="Q1460" s="76" t="s">
        <v>2331</v>
      </c>
      <c r="R1460" s="76"/>
      <c r="S1460" s="76"/>
      <c r="T1460" s="76" t="s">
        <v>3261</v>
      </c>
      <c r="U1460" s="76">
        <v>43045.494803240741</v>
      </c>
      <c r="V1460" s="77" t="s">
        <v>4636</v>
      </c>
      <c r="W1460" s="76"/>
      <c r="X1460" s="76"/>
      <c r="Y1460" s="80" t="s">
        <v>6636</v>
      </c>
      <c r="Z1460" s="76"/>
    </row>
    <row r="1461" spans="1:26" x14ac:dyDescent="0.25">
      <c r="A1461" s="61" t="s">
        <v>1301</v>
      </c>
      <c r="B1461" s="61" t="s">
        <v>2037</v>
      </c>
      <c r="C1461" s="62"/>
      <c r="D1461" s="63"/>
      <c r="E1461" s="64"/>
      <c r="F1461" s="65"/>
      <c r="G1461" s="62"/>
      <c r="H1461" s="66"/>
      <c r="I1461" s="67"/>
      <c r="J1461" s="67"/>
      <c r="K1461" s="34" t="s">
        <v>65</v>
      </c>
      <c r="L1461" s="74">
        <v>1461</v>
      </c>
      <c r="M14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61" s="69"/>
      <c r="O1461" s="76" t="s">
        <v>2239</v>
      </c>
      <c r="P1461" s="76">
        <v>43045.494108796294</v>
      </c>
      <c r="Q1461" s="76" t="s">
        <v>2322</v>
      </c>
      <c r="R1461" s="76"/>
      <c r="S1461" s="76"/>
      <c r="T1461" s="76" t="s">
        <v>3281</v>
      </c>
      <c r="U1461" s="76">
        <v>43045.494108796294</v>
      </c>
      <c r="V1461" s="77" t="s">
        <v>4637</v>
      </c>
      <c r="W1461" s="76"/>
      <c r="X1461" s="76"/>
      <c r="Y1461" s="80" t="s">
        <v>6637</v>
      </c>
      <c r="Z1461" s="76"/>
    </row>
    <row r="1462" spans="1:26" x14ac:dyDescent="0.25">
      <c r="A1462" s="61" t="s">
        <v>1301</v>
      </c>
      <c r="B1462" s="61" t="s">
        <v>2032</v>
      </c>
      <c r="C1462" s="62"/>
      <c r="D1462" s="63"/>
      <c r="E1462" s="64"/>
      <c r="F1462" s="65"/>
      <c r="G1462" s="62"/>
      <c r="H1462" s="66"/>
      <c r="I1462" s="67"/>
      <c r="J1462" s="67"/>
      <c r="K1462" s="34" t="s">
        <v>65</v>
      </c>
      <c r="L1462" s="74">
        <v>1462</v>
      </c>
      <c r="M14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62" s="69"/>
      <c r="O1462" s="76" t="s">
        <v>2239</v>
      </c>
      <c r="P1462" s="76">
        <v>43045.494108796294</v>
      </c>
      <c r="Q1462" s="76" t="s">
        <v>2322</v>
      </c>
      <c r="R1462" s="76"/>
      <c r="S1462" s="76"/>
      <c r="T1462" s="76" t="s">
        <v>3281</v>
      </c>
      <c r="U1462" s="76">
        <v>43045.494108796294</v>
      </c>
      <c r="V1462" s="77" t="s">
        <v>4637</v>
      </c>
      <c r="W1462" s="76"/>
      <c r="X1462" s="76"/>
      <c r="Y1462" s="80" t="s">
        <v>6637</v>
      </c>
      <c r="Z1462" s="76"/>
    </row>
    <row r="1463" spans="1:26" x14ac:dyDescent="0.25">
      <c r="A1463" s="61" t="s">
        <v>1301</v>
      </c>
      <c r="B1463" s="61" t="s">
        <v>2038</v>
      </c>
      <c r="C1463" s="62"/>
      <c r="D1463" s="63"/>
      <c r="E1463" s="64"/>
      <c r="F1463" s="65"/>
      <c r="G1463" s="62"/>
      <c r="H1463" s="66"/>
      <c r="I1463" s="67"/>
      <c r="J1463" s="67"/>
      <c r="K1463" s="34" t="s">
        <v>65</v>
      </c>
      <c r="L1463" s="74">
        <v>1463</v>
      </c>
      <c r="M14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63" s="69"/>
      <c r="O1463" s="76" t="s">
        <v>2239</v>
      </c>
      <c r="P1463" s="76">
        <v>43045.494108796294</v>
      </c>
      <c r="Q1463" s="76" t="s">
        <v>2322</v>
      </c>
      <c r="R1463" s="76"/>
      <c r="S1463" s="76"/>
      <c r="T1463" s="76" t="s">
        <v>3281</v>
      </c>
      <c r="U1463" s="76">
        <v>43045.494108796294</v>
      </c>
      <c r="V1463" s="77" t="s">
        <v>4637</v>
      </c>
      <c r="W1463" s="76"/>
      <c r="X1463" s="76"/>
      <c r="Y1463" s="80" t="s">
        <v>6637</v>
      </c>
      <c r="Z1463" s="76"/>
    </row>
    <row r="1464" spans="1:26" x14ac:dyDescent="0.25">
      <c r="A1464" s="61" t="s">
        <v>1301</v>
      </c>
      <c r="B1464" s="61" t="s">
        <v>2037</v>
      </c>
      <c r="C1464" s="62"/>
      <c r="D1464" s="63"/>
      <c r="E1464" s="64"/>
      <c r="F1464" s="65"/>
      <c r="G1464" s="62"/>
      <c r="H1464" s="66"/>
      <c r="I1464" s="67"/>
      <c r="J1464" s="67"/>
      <c r="K1464" s="34" t="s">
        <v>65</v>
      </c>
      <c r="L1464" s="74">
        <v>1464</v>
      </c>
      <c r="M14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64" s="69"/>
      <c r="O1464" s="76" t="s">
        <v>2239</v>
      </c>
      <c r="P1464" s="76">
        <v>43045.494884259257</v>
      </c>
      <c r="Q1464" s="76" t="s">
        <v>2717</v>
      </c>
      <c r="R1464" s="76"/>
      <c r="S1464" s="76"/>
      <c r="T1464" s="76" t="s">
        <v>3366</v>
      </c>
      <c r="U1464" s="76">
        <v>43045.494884259257</v>
      </c>
      <c r="V1464" s="77" t="s">
        <v>4638</v>
      </c>
      <c r="W1464" s="76"/>
      <c r="X1464" s="76"/>
      <c r="Y1464" s="80" t="s">
        <v>6638</v>
      </c>
      <c r="Z1464" s="80" t="s">
        <v>7437</v>
      </c>
    </row>
    <row r="1465" spans="1:26" x14ac:dyDescent="0.25">
      <c r="A1465" s="61" t="s">
        <v>1301</v>
      </c>
      <c r="B1465" s="61" t="s">
        <v>2032</v>
      </c>
      <c r="C1465" s="62"/>
      <c r="D1465" s="63"/>
      <c r="E1465" s="64"/>
      <c r="F1465" s="65"/>
      <c r="G1465" s="62"/>
      <c r="H1465" s="66"/>
      <c r="I1465" s="67"/>
      <c r="J1465" s="67"/>
      <c r="K1465" s="34" t="s">
        <v>65</v>
      </c>
      <c r="L1465" s="74">
        <v>1465</v>
      </c>
      <c r="M14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65" s="69"/>
      <c r="O1465" s="76" t="s">
        <v>2239</v>
      </c>
      <c r="P1465" s="76">
        <v>43045.494884259257</v>
      </c>
      <c r="Q1465" s="76" t="s">
        <v>2717</v>
      </c>
      <c r="R1465" s="76"/>
      <c r="S1465" s="76"/>
      <c r="T1465" s="76" t="s">
        <v>3366</v>
      </c>
      <c r="U1465" s="76">
        <v>43045.494884259257</v>
      </c>
      <c r="V1465" s="77" t="s">
        <v>4638</v>
      </c>
      <c r="W1465" s="76"/>
      <c r="X1465" s="76"/>
      <c r="Y1465" s="80" t="s">
        <v>6638</v>
      </c>
      <c r="Z1465" s="80" t="s">
        <v>7437</v>
      </c>
    </row>
    <row r="1466" spans="1:26" x14ac:dyDescent="0.25">
      <c r="A1466" s="61" t="s">
        <v>1301</v>
      </c>
      <c r="B1466" s="61" t="s">
        <v>2038</v>
      </c>
      <c r="C1466" s="62"/>
      <c r="D1466" s="63"/>
      <c r="E1466" s="64"/>
      <c r="F1466" s="65"/>
      <c r="G1466" s="62"/>
      <c r="H1466" s="66"/>
      <c r="I1466" s="67"/>
      <c r="J1466" s="67"/>
      <c r="K1466" s="34" t="s">
        <v>65</v>
      </c>
      <c r="L1466" s="74">
        <v>1466</v>
      </c>
      <c r="M14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66" s="69"/>
      <c r="O1466" s="76" t="s">
        <v>2240</v>
      </c>
      <c r="P1466" s="76">
        <v>43045.494884259257</v>
      </c>
      <c r="Q1466" s="76" t="s">
        <v>2717</v>
      </c>
      <c r="R1466" s="76"/>
      <c r="S1466" s="76"/>
      <c r="T1466" s="76" t="s">
        <v>3366</v>
      </c>
      <c r="U1466" s="76">
        <v>43045.494884259257</v>
      </c>
      <c r="V1466" s="77" t="s">
        <v>4638</v>
      </c>
      <c r="W1466" s="76"/>
      <c r="X1466" s="76"/>
      <c r="Y1466" s="80" t="s">
        <v>6638</v>
      </c>
      <c r="Z1466" s="80" t="s">
        <v>7437</v>
      </c>
    </row>
    <row r="1467" spans="1:26" x14ac:dyDescent="0.25">
      <c r="A1467" s="61" t="s">
        <v>1302</v>
      </c>
      <c r="B1467" s="61" t="s">
        <v>2013</v>
      </c>
      <c r="C1467" s="62"/>
      <c r="D1467" s="63"/>
      <c r="E1467" s="64"/>
      <c r="F1467" s="65"/>
      <c r="G1467" s="62"/>
      <c r="H1467" s="66"/>
      <c r="I1467" s="67"/>
      <c r="J1467" s="67"/>
      <c r="K1467" s="34" t="s">
        <v>65</v>
      </c>
      <c r="L1467" s="74">
        <v>1467</v>
      </c>
      <c r="M14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67" s="69"/>
      <c r="O1467" s="76" t="s">
        <v>2239</v>
      </c>
      <c r="P1467" s="76">
        <v>43045.49496527778</v>
      </c>
      <c r="Q1467" s="76" t="s">
        <v>2285</v>
      </c>
      <c r="R1467" s="76"/>
      <c r="S1467" s="76"/>
      <c r="T1467" s="76" t="s">
        <v>3261</v>
      </c>
      <c r="U1467" s="76">
        <v>43045.49496527778</v>
      </c>
      <c r="V1467" s="77" t="s">
        <v>4639</v>
      </c>
      <c r="W1467" s="76"/>
      <c r="X1467" s="76"/>
      <c r="Y1467" s="80" t="s">
        <v>6639</v>
      </c>
      <c r="Z1467" s="76"/>
    </row>
    <row r="1468" spans="1:26" x14ac:dyDescent="0.25">
      <c r="A1468" s="61" t="s">
        <v>1302</v>
      </c>
      <c r="B1468" s="61" t="s">
        <v>2014</v>
      </c>
      <c r="C1468" s="62"/>
      <c r="D1468" s="63"/>
      <c r="E1468" s="64"/>
      <c r="F1468" s="65"/>
      <c r="G1468" s="62"/>
      <c r="H1468" s="66"/>
      <c r="I1468" s="67"/>
      <c r="J1468" s="67"/>
      <c r="K1468" s="34" t="s">
        <v>65</v>
      </c>
      <c r="L1468" s="74">
        <v>1468</v>
      </c>
      <c r="M14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68" s="69"/>
      <c r="O1468" s="76" t="s">
        <v>2239</v>
      </c>
      <c r="P1468" s="76">
        <v>43045.49496527778</v>
      </c>
      <c r="Q1468" s="76" t="s">
        <v>2285</v>
      </c>
      <c r="R1468" s="76"/>
      <c r="S1468" s="76"/>
      <c r="T1468" s="76" t="s">
        <v>3261</v>
      </c>
      <c r="U1468" s="76">
        <v>43045.49496527778</v>
      </c>
      <c r="V1468" s="77" t="s">
        <v>4639</v>
      </c>
      <c r="W1468" s="76"/>
      <c r="X1468" s="76"/>
      <c r="Y1468" s="80" t="s">
        <v>6639</v>
      </c>
      <c r="Z1468" s="76"/>
    </row>
    <row r="1469" spans="1:26" x14ac:dyDescent="0.25">
      <c r="A1469" s="61" t="s">
        <v>1302</v>
      </c>
      <c r="B1469" s="61" t="s">
        <v>2015</v>
      </c>
      <c r="C1469" s="62"/>
      <c r="D1469" s="63"/>
      <c r="E1469" s="64"/>
      <c r="F1469" s="65"/>
      <c r="G1469" s="62"/>
      <c r="H1469" s="66"/>
      <c r="I1469" s="67"/>
      <c r="J1469" s="67"/>
      <c r="K1469" s="34" t="s">
        <v>65</v>
      </c>
      <c r="L1469" s="74">
        <v>1469</v>
      </c>
      <c r="M14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69" s="69"/>
      <c r="O1469" s="76" t="s">
        <v>2239</v>
      </c>
      <c r="P1469" s="76">
        <v>43045.49496527778</v>
      </c>
      <c r="Q1469" s="76" t="s">
        <v>2285</v>
      </c>
      <c r="R1469" s="76"/>
      <c r="S1469" s="76"/>
      <c r="T1469" s="76" t="s">
        <v>3261</v>
      </c>
      <c r="U1469" s="76">
        <v>43045.49496527778</v>
      </c>
      <c r="V1469" s="77" t="s">
        <v>4639</v>
      </c>
      <c r="W1469" s="76"/>
      <c r="X1469" s="76"/>
      <c r="Y1469" s="80" t="s">
        <v>6639</v>
      </c>
      <c r="Z1469" s="76"/>
    </row>
    <row r="1470" spans="1:26" x14ac:dyDescent="0.25">
      <c r="A1470" s="61" t="s">
        <v>1302</v>
      </c>
      <c r="B1470" s="61" t="s">
        <v>2016</v>
      </c>
      <c r="C1470" s="62"/>
      <c r="D1470" s="63"/>
      <c r="E1470" s="64"/>
      <c r="F1470" s="65"/>
      <c r="G1470" s="62"/>
      <c r="H1470" s="66"/>
      <c r="I1470" s="67"/>
      <c r="J1470" s="67"/>
      <c r="K1470" s="34" t="s">
        <v>65</v>
      </c>
      <c r="L1470" s="74">
        <v>1470</v>
      </c>
      <c r="M14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70" s="69"/>
      <c r="O1470" s="76" t="s">
        <v>2239</v>
      </c>
      <c r="P1470" s="76">
        <v>43045.49496527778</v>
      </c>
      <c r="Q1470" s="76" t="s">
        <v>2285</v>
      </c>
      <c r="R1470" s="76"/>
      <c r="S1470" s="76"/>
      <c r="T1470" s="76" t="s">
        <v>3261</v>
      </c>
      <c r="U1470" s="76">
        <v>43045.49496527778</v>
      </c>
      <c r="V1470" s="77" t="s">
        <v>4639</v>
      </c>
      <c r="W1470" s="76"/>
      <c r="X1470" s="76"/>
      <c r="Y1470" s="80" t="s">
        <v>6639</v>
      </c>
      <c r="Z1470" s="76"/>
    </row>
    <row r="1471" spans="1:26" x14ac:dyDescent="0.25">
      <c r="A1471" s="61" t="s">
        <v>1302</v>
      </c>
      <c r="B1471" s="61" t="s">
        <v>2017</v>
      </c>
      <c r="C1471" s="62"/>
      <c r="D1471" s="63"/>
      <c r="E1471" s="64"/>
      <c r="F1471" s="65"/>
      <c r="G1471" s="62"/>
      <c r="H1471" s="66"/>
      <c r="I1471" s="67"/>
      <c r="J1471" s="67"/>
      <c r="K1471" s="34" t="s">
        <v>65</v>
      </c>
      <c r="L1471" s="74">
        <v>1471</v>
      </c>
      <c r="M14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71" s="69"/>
      <c r="O1471" s="76" t="s">
        <v>2239</v>
      </c>
      <c r="P1471" s="76">
        <v>43045.49496527778</v>
      </c>
      <c r="Q1471" s="76" t="s">
        <v>2285</v>
      </c>
      <c r="R1471" s="76"/>
      <c r="S1471" s="76"/>
      <c r="T1471" s="76" t="s">
        <v>3261</v>
      </c>
      <c r="U1471" s="76">
        <v>43045.49496527778</v>
      </c>
      <c r="V1471" s="77" t="s">
        <v>4639</v>
      </c>
      <c r="W1471" s="76"/>
      <c r="X1471" s="76"/>
      <c r="Y1471" s="80" t="s">
        <v>6639</v>
      </c>
      <c r="Z1471" s="76"/>
    </row>
    <row r="1472" spans="1:26" x14ac:dyDescent="0.25">
      <c r="A1472" s="61" t="s">
        <v>1303</v>
      </c>
      <c r="B1472" s="61" t="s">
        <v>1303</v>
      </c>
      <c r="C1472" s="62"/>
      <c r="D1472" s="63"/>
      <c r="E1472" s="64"/>
      <c r="F1472" s="65"/>
      <c r="G1472" s="62"/>
      <c r="H1472" s="66"/>
      <c r="I1472" s="67"/>
      <c r="J1472" s="67"/>
      <c r="K1472" s="34" t="s">
        <v>65</v>
      </c>
      <c r="L1472" s="74">
        <v>1472</v>
      </c>
      <c r="M14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72" s="69"/>
      <c r="O1472" s="76" t="s">
        <v>177</v>
      </c>
      <c r="P1472" s="76">
        <v>43045.465486111112</v>
      </c>
      <c r="Q1472" s="76" t="s">
        <v>2718</v>
      </c>
      <c r="R1472" s="76"/>
      <c r="S1472" s="76"/>
      <c r="T1472" s="76" t="s">
        <v>3349</v>
      </c>
      <c r="U1472" s="76">
        <v>43045.465486111112</v>
      </c>
      <c r="V1472" s="77" t="s">
        <v>4640</v>
      </c>
      <c r="W1472" s="76"/>
      <c r="X1472" s="76"/>
      <c r="Y1472" s="80" t="s">
        <v>6640</v>
      </c>
      <c r="Z1472" s="76"/>
    </row>
    <row r="1473" spans="1:26" x14ac:dyDescent="0.25">
      <c r="A1473" s="61" t="s">
        <v>1304</v>
      </c>
      <c r="B1473" s="61" t="s">
        <v>1303</v>
      </c>
      <c r="C1473" s="62"/>
      <c r="D1473" s="63"/>
      <c r="E1473" s="64"/>
      <c r="F1473" s="65"/>
      <c r="G1473" s="62"/>
      <c r="H1473" s="66"/>
      <c r="I1473" s="67"/>
      <c r="J1473" s="67"/>
      <c r="K1473" s="34" t="s">
        <v>65</v>
      </c>
      <c r="L1473" s="74">
        <v>1473</v>
      </c>
      <c r="M14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73" s="69"/>
      <c r="O1473" s="76" t="s">
        <v>2239</v>
      </c>
      <c r="P1473" s="76">
        <v>43045.495104166665</v>
      </c>
      <c r="Q1473" s="76" t="s">
        <v>2719</v>
      </c>
      <c r="R1473" s="76"/>
      <c r="S1473" s="76"/>
      <c r="T1473" s="76" t="s">
        <v>3261</v>
      </c>
      <c r="U1473" s="76">
        <v>43045.495104166665</v>
      </c>
      <c r="V1473" s="77" t="s">
        <v>4641</v>
      </c>
      <c r="W1473" s="76"/>
      <c r="X1473" s="76"/>
      <c r="Y1473" s="80" t="s">
        <v>6641</v>
      </c>
      <c r="Z1473" s="76"/>
    </row>
    <row r="1474" spans="1:26" x14ac:dyDescent="0.25">
      <c r="A1474" s="61" t="s">
        <v>1305</v>
      </c>
      <c r="B1474" s="61" t="s">
        <v>2158</v>
      </c>
      <c r="C1474" s="62"/>
      <c r="D1474" s="63"/>
      <c r="E1474" s="64"/>
      <c r="F1474" s="65"/>
      <c r="G1474" s="62"/>
      <c r="H1474" s="66"/>
      <c r="I1474" s="67"/>
      <c r="J1474" s="67"/>
      <c r="K1474" s="34" t="s">
        <v>65</v>
      </c>
      <c r="L1474" s="74">
        <v>1474</v>
      </c>
      <c r="M14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74" s="69"/>
      <c r="O1474" s="76" t="s">
        <v>2239</v>
      </c>
      <c r="P1474" s="76">
        <v>43045.495254629626</v>
      </c>
      <c r="Q1474" s="76" t="s">
        <v>2720</v>
      </c>
      <c r="R1474" s="76"/>
      <c r="S1474" s="76"/>
      <c r="T1474" s="76" t="s">
        <v>3261</v>
      </c>
      <c r="U1474" s="76">
        <v>43045.495254629626</v>
      </c>
      <c r="V1474" s="77" t="s">
        <v>4642</v>
      </c>
      <c r="W1474" s="76"/>
      <c r="X1474" s="76"/>
      <c r="Y1474" s="80" t="s">
        <v>6642</v>
      </c>
      <c r="Z1474" s="76"/>
    </row>
    <row r="1475" spans="1:26" x14ac:dyDescent="0.25">
      <c r="A1475" s="61" t="s">
        <v>1305</v>
      </c>
      <c r="B1475" s="61" t="s">
        <v>2172</v>
      </c>
      <c r="C1475" s="62"/>
      <c r="D1475" s="63"/>
      <c r="E1475" s="64"/>
      <c r="F1475" s="65"/>
      <c r="G1475" s="62"/>
      <c r="H1475" s="66"/>
      <c r="I1475" s="67"/>
      <c r="J1475" s="67"/>
      <c r="K1475" s="34" t="s">
        <v>65</v>
      </c>
      <c r="L1475" s="74">
        <v>1475</v>
      </c>
      <c r="M14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75" s="69"/>
      <c r="O1475" s="76" t="s">
        <v>2239</v>
      </c>
      <c r="P1475" s="76">
        <v>43045.495254629626</v>
      </c>
      <c r="Q1475" s="76" t="s">
        <v>2720</v>
      </c>
      <c r="R1475" s="76"/>
      <c r="S1475" s="76"/>
      <c r="T1475" s="76" t="s">
        <v>3261</v>
      </c>
      <c r="U1475" s="76">
        <v>43045.495254629626</v>
      </c>
      <c r="V1475" s="77" t="s">
        <v>4642</v>
      </c>
      <c r="W1475" s="76"/>
      <c r="X1475" s="76"/>
      <c r="Y1475" s="80" t="s">
        <v>6642</v>
      </c>
      <c r="Z1475" s="76"/>
    </row>
    <row r="1476" spans="1:26" x14ac:dyDescent="0.25">
      <c r="A1476" s="61" t="s">
        <v>1305</v>
      </c>
      <c r="B1476" s="61" t="s">
        <v>2047</v>
      </c>
      <c r="C1476" s="62"/>
      <c r="D1476" s="63"/>
      <c r="E1476" s="64"/>
      <c r="F1476" s="65"/>
      <c r="G1476" s="62"/>
      <c r="H1476" s="66"/>
      <c r="I1476" s="67"/>
      <c r="J1476" s="67"/>
      <c r="K1476" s="34" t="s">
        <v>65</v>
      </c>
      <c r="L1476" s="74">
        <v>1476</v>
      </c>
      <c r="M14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76" s="69"/>
      <c r="O1476" s="76" t="s">
        <v>2239</v>
      </c>
      <c r="P1476" s="76">
        <v>43045.495254629626</v>
      </c>
      <c r="Q1476" s="76" t="s">
        <v>2720</v>
      </c>
      <c r="R1476" s="76"/>
      <c r="S1476" s="76"/>
      <c r="T1476" s="76" t="s">
        <v>3261</v>
      </c>
      <c r="U1476" s="76">
        <v>43045.495254629626</v>
      </c>
      <c r="V1476" s="77" t="s">
        <v>4642</v>
      </c>
      <c r="W1476" s="76"/>
      <c r="X1476" s="76"/>
      <c r="Y1476" s="80" t="s">
        <v>6642</v>
      </c>
      <c r="Z1476" s="76"/>
    </row>
    <row r="1477" spans="1:26" x14ac:dyDescent="0.25">
      <c r="A1477" s="61" t="s">
        <v>1305</v>
      </c>
      <c r="B1477" s="61" t="s">
        <v>1987</v>
      </c>
      <c r="C1477" s="62"/>
      <c r="D1477" s="63"/>
      <c r="E1477" s="64"/>
      <c r="F1477" s="65"/>
      <c r="G1477" s="62"/>
      <c r="H1477" s="66"/>
      <c r="I1477" s="67"/>
      <c r="J1477" s="67"/>
      <c r="K1477" s="34" t="s">
        <v>65</v>
      </c>
      <c r="L1477" s="74">
        <v>1477</v>
      </c>
      <c r="M14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77" s="69"/>
      <c r="O1477" s="76" t="s">
        <v>2239</v>
      </c>
      <c r="P1477" s="76">
        <v>43045.495254629626</v>
      </c>
      <c r="Q1477" s="76" t="s">
        <v>2720</v>
      </c>
      <c r="R1477" s="76"/>
      <c r="S1477" s="76"/>
      <c r="T1477" s="76" t="s">
        <v>3261</v>
      </c>
      <c r="U1477" s="76">
        <v>43045.495254629626</v>
      </c>
      <c r="V1477" s="77" t="s">
        <v>4642</v>
      </c>
      <c r="W1477" s="76"/>
      <c r="X1477" s="76"/>
      <c r="Y1477" s="80" t="s">
        <v>6642</v>
      </c>
      <c r="Z1477" s="76"/>
    </row>
    <row r="1478" spans="1:26" x14ac:dyDescent="0.25">
      <c r="A1478" s="61" t="s">
        <v>1306</v>
      </c>
      <c r="B1478" s="61" t="s">
        <v>1993</v>
      </c>
      <c r="C1478" s="62"/>
      <c r="D1478" s="63"/>
      <c r="E1478" s="64"/>
      <c r="F1478" s="65"/>
      <c r="G1478" s="62"/>
      <c r="H1478" s="66"/>
      <c r="I1478" s="67"/>
      <c r="J1478" s="67"/>
      <c r="K1478" s="34" t="s">
        <v>65</v>
      </c>
      <c r="L1478" s="74">
        <v>1478</v>
      </c>
      <c r="M14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78" s="69"/>
      <c r="O1478" s="76" t="s">
        <v>2239</v>
      </c>
      <c r="P1478" s="76">
        <v>43045.495358796295</v>
      </c>
      <c r="Q1478" s="76" t="s">
        <v>2256</v>
      </c>
      <c r="R1478" s="76"/>
      <c r="S1478" s="76"/>
      <c r="T1478" s="76" t="s">
        <v>3268</v>
      </c>
      <c r="U1478" s="76">
        <v>43045.495358796295</v>
      </c>
      <c r="V1478" s="77" t="s">
        <v>4643</v>
      </c>
      <c r="W1478" s="76"/>
      <c r="X1478" s="76"/>
      <c r="Y1478" s="80" t="s">
        <v>6643</v>
      </c>
      <c r="Z1478" s="76"/>
    </row>
    <row r="1479" spans="1:26" x14ac:dyDescent="0.25">
      <c r="A1479" s="61" t="s">
        <v>1307</v>
      </c>
      <c r="B1479" s="61" t="s">
        <v>2033</v>
      </c>
      <c r="C1479" s="62"/>
      <c r="D1479" s="63"/>
      <c r="E1479" s="64"/>
      <c r="F1479" s="65"/>
      <c r="G1479" s="62"/>
      <c r="H1479" s="66"/>
      <c r="I1479" s="67"/>
      <c r="J1479" s="67"/>
      <c r="K1479" s="34" t="s">
        <v>65</v>
      </c>
      <c r="L1479" s="74">
        <v>1479</v>
      </c>
      <c r="M14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79" s="69"/>
      <c r="O1479" s="76" t="s">
        <v>2239</v>
      </c>
      <c r="P1479" s="76">
        <v>43045.495381944442</v>
      </c>
      <c r="Q1479" s="76" t="s">
        <v>2359</v>
      </c>
      <c r="R1479" s="76"/>
      <c r="S1479" s="76"/>
      <c r="T1479" s="76" t="s">
        <v>3261</v>
      </c>
      <c r="U1479" s="76">
        <v>43045.495381944442</v>
      </c>
      <c r="V1479" s="77" t="s">
        <v>4644</v>
      </c>
      <c r="W1479" s="76"/>
      <c r="X1479" s="76"/>
      <c r="Y1479" s="80" t="s">
        <v>6644</v>
      </c>
      <c r="Z1479" s="76"/>
    </row>
    <row r="1480" spans="1:26" x14ac:dyDescent="0.25">
      <c r="A1480" s="61" t="s">
        <v>1308</v>
      </c>
      <c r="B1480" s="61" t="s">
        <v>2006</v>
      </c>
      <c r="C1480" s="62"/>
      <c r="D1480" s="63"/>
      <c r="E1480" s="64"/>
      <c r="F1480" s="65"/>
      <c r="G1480" s="62"/>
      <c r="H1480" s="66"/>
      <c r="I1480" s="67"/>
      <c r="J1480" s="67"/>
      <c r="K1480" s="34" t="s">
        <v>65</v>
      </c>
      <c r="L1480" s="74">
        <v>1480</v>
      </c>
      <c r="M14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80" s="69"/>
      <c r="O1480" s="76" t="s">
        <v>2239</v>
      </c>
      <c r="P1480" s="76">
        <v>43045.49554398148</v>
      </c>
      <c r="Q1480" s="76" t="s">
        <v>2273</v>
      </c>
      <c r="R1480" s="76"/>
      <c r="S1480" s="76"/>
      <c r="T1480" s="76" t="s">
        <v>3272</v>
      </c>
      <c r="U1480" s="76">
        <v>43045.49554398148</v>
      </c>
      <c r="V1480" s="77" t="s">
        <v>4645</v>
      </c>
      <c r="W1480" s="76"/>
      <c r="X1480" s="76"/>
      <c r="Y1480" s="80" t="s">
        <v>6645</v>
      </c>
      <c r="Z1480" s="76"/>
    </row>
    <row r="1481" spans="1:26" x14ac:dyDescent="0.25">
      <c r="A1481" s="61" t="s">
        <v>1309</v>
      </c>
      <c r="B1481" s="61" t="s">
        <v>1309</v>
      </c>
      <c r="C1481" s="62"/>
      <c r="D1481" s="63"/>
      <c r="E1481" s="64"/>
      <c r="F1481" s="65"/>
      <c r="G1481" s="62"/>
      <c r="H1481" s="66"/>
      <c r="I1481" s="67"/>
      <c r="J1481" s="67"/>
      <c r="K1481" s="34" t="s">
        <v>65</v>
      </c>
      <c r="L1481" s="74">
        <v>1481</v>
      </c>
      <c r="M14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81" s="69"/>
      <c r="O1481" s="76" t="s">
        <v>177</v>
      </c>
      <c r="P1481" s="76">
        <v>43045.49554398148</v>
      </c>
      <c r="Q1481" s="76" t="s">
        <v>2721</v>
      </c>
      <c r="R1481" s="76"/>
      <c r="S1481" s="76"/>
      <c r="T1481" s="76" t="s">
        <v>3264</v>
      </c>
      <c r="U1481" s="76">
        <v>43045.49554398148</v>
      </c>
      <c r="V1481" s="77" t="s">
        <v>4646</v>
      </c>
      <c r="W1481" s="76"/>
      <c r="X1481" s="76"/>
      <c r="Y1481" s="80" t="s">
        <v>6646</v>
      </c>
      <c r="Z1481" s="76"/>
    </row>
    <row r="1482" spans="1:26" x14ac:dyDescent="0.25">
      <c r="A1482" s="61" t="s">
        <v>1310</v>
      </c>
      <c r="B1482" s="61" t="s">
        <v>2033</v>
      </c>
      <c r="C1482" s="62"/>
      <c r="D1482" s="63"/>
      <c r="E1482" s="64"/>
      <c r="F1482" s="65"/>
      <c r="G1482" s="62"/>
      <c r="H1482" s="66"/>
      <c r="I1482" s="67"/>
      <c r="J1482" s="67"/>
      <c r="K1482" s="34" t="s">
        <v>65</v>
      </c>
      <c r="L1482" s="74">
        <v>1482</v>
      </c>
      <c r="M14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82" s="69"/>
      <c r="O1482" s="76" t="s">
        <v>2239</v>
      </c>
      <c r="P1482" s="76">
        <v>43045.495578703703</v>
      </c>
      <c r="Q1482" s="76" t="s">
        <v>2359</v>
      </c>
      <c r="R1482" s="76"/>
      <c r="S1482" s="76"/>
      <c r="T1482" s="76" t="s">
        <v>3261</v>
      </c>
      <c r="U1482" s="76">
        <v>43045.495578703703</v>
      </c>
      <c r="V1482" s="77" t="s">
        <v>4647</v>
      </c>
      <c r="W1482" s="76"/>
      <c r="X1482" s="76"/>
      <c r="Y1482" s="80" t="s">
        <v>6647</v>
      </c>
      <c r="Z1482" s="76"/>
    </row>
    <row r="1483" spans="1:26" x14ac:dyDescent="0.25">
      <c r="A1483" s="61" t="s">
        <v>1311</v>
      </c>
      <c r="B1483" s="61" t="s">
        <v>2033</v>
      </c>
      <c r="C1483" s="62"/>
      <c r="D1483" s="63"/>
      <c r="E1483" s="64"/>
      <c r="F1483" s="65"/>
      <c r="G1483" s="62"/>
      <c r="H1483" s="66"/>
      <c r="I1483" s="67"/>
      <c r="J1483" s="67"/>
      <c r="K1483" s="34" t="s">
        <v>65</v>
      </c>
      <c r="L1483" s="74">
        <v>1483</v>
      </c>
      <c r="M14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83" s="69"/>
      <c r="O1483" s="76" t="s">
        <v>2239</v>
      </c>
      <c r="P1483" s="76">
        <v>43045.495578703703</v>
      </c>
      <c r="Q1483" s="76" t="s">
        <v>2316</v>
      </c>
      <c r="R1483" s="76"/>
      <c r="S1483" s="76"/>
      <c r="T1483" s="76" t="s">
        <v>3261</v>
      </c>
      <c r="U1483" s="76">
        <v>43045.495578703703</v>
      </c>
      <c r="V1483" s="77" t="s">
        <v>4648</v>
      </c>
      <c r="W1483" s="76"/>
      <c r="X1483" s="76"/>
      <c r="Y1483" s="80" t="s">
        <v>6648</v>
      </c>
      <c r="Z1483" s="76"/>
    </row>
    <row r="1484" spans="1:26" x14ac:dyDescent="0.25">
      <c r="A1484" s="61" t="s">
        <v>1312</v>
      </c>
      <c r="B1484" s="61" t="s">
        <v>2065</v>
      </c>
      <c r="C1484" s="62"/>
      <c r="D1484" s="63"/>
      <c r="E1484" s="64"/>
      <c r="F1484" s="65"/>
      <c r="G1484" s="62"/>
      <c r="H1484" s="66"/>
      <c r="I1484" s="67"/>
      <c r="J1484" s="67"/>
      <c r="K1484" s="34" t="s">
        <v>65</v>
      </c>
      <c r="L1484" s="74">
        <v>1484</v>
      </c>
      <c r="M14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84" s="69"/>
      <c r="O1484" s="76" t="s">
        <v>2239</v>
      </c>
      <c r="P1484" s="76">
        <v>43045.49560185185</v>
      </c>
      <c r="Q1484" s="76" t="s">
        <v>2392</v>
      </c>
      <c r="R1484" s="77" t="s">
        <v>3058</v>
      </c>
      <c r="S1484" s="76" t="s">
        <v>3223</v>
      </c>
      <c r="T1484" s="76" t="s">
        <v>3261</v>
      </c>
      <c r="U1484" s="76">
        <v>43045.49560185185</v>
      </c>
      <c r="V1484" s="77" t="s">
        <v>4649</v>
      </c>
      <c r="W1484" s="76"/>
      <c r="X1484" s="76"/>
      <c r="Y1484" s="80" t="s">
        <v>6649</v>
      </c>
      <c r="Z1484" s="76"/>
    </row>
    <row r="1485" spans="1:26" x14ac:dyDescent="0.25">
      <c r="A1485" s="61" t="s">
        <v>1313</v>
      </c>
      <c r="B1485" s="61" t="s">
        <v>1988</v>
      </c>
      <c r="C1485" s="62"/>
      <c r="D1485" s="63"/>
      <c r="E1485" s="64"/>
      <c r="F1485" s="65"/>
      <c r="G1485" s="62"/>
      <c r="H1485" s="66"/>
      <c r="I1485" s="67"/>
      <c r="J1485" s="67"/>
      <c r="K1485" s="34" t="s">
        <v>65</v>
      </c>
      <c r="L1485" s="74">
        <v>1485</v>
      </c>
      <c r="M14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85" s="69"/>
      <c r="O1485" s="76" t="s">
        <v>2239</v>
      </c>
      <c r="P1485" s="76">
        <v>43045.495787037034</v>
      </c>
      <c r="Q1485" s="76" t="s">
        <v>2244</v>
      </c>
      <c r="R1485" s="77" t="s">
        <v>3019</v>
      </c>
      <c r="S1485" s="76" t="s">
        <v>3212</v>
      </c>
      <c r="T1485" s="76" t="s">
        <v>3261</v>
      </c>
      <c r="U1485" s="76">
        <v>43045.495787037034</v>
      </c>
      <c r="V1485" s="77" t="s">
        <v>4650</v>
      </c>
      <c r="W1485" s="76"/>
      <c r="X1485" s="76"/>
      <c r="Y1485" s="80" t="s">
        <v>6650</v>
      </c>
      <c r="Z1485" s="76"/>
    </row>
    <row r="1486" spans="1:26" x14ac:dyDescent="0.25">
      <c r="A1486" s="61" t="s">
        <v>1314</v>
      </c>
      <c r="B1486" s="61" t="s">
        <v>1314</v>
      </c>
      <c r="C1486" s="62"/>
      <c r="D1486" s="63"/>
      <c r="E1486" s="64"/>
      <c r="F1486" s="65"/>
      <c r="G1486" s="62"/>
      <c r="H1486" s="66"/>
      <c r="I1486" s="67"/>
      <c r="J1486" s="67"/>
      <c r="K1486" s="34" t="s">
        <v>65</v>
      </c>
      <c r="L1486" s="74">
        <v>1486</v>
      </c>
      <c r="M14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86" s="69"/>
      <c r="O1486" s="76" t="s">
        <v>177</v>
      </c>
      <c r="P1486" s="76">
        <v>43045.419085648151</v>
      </c>
      <c r="Q1486" s="76" t="s">
        <v>2722</v>
      </c>
      <c r="R1486" s="77" t="s">
        <v>3144</v>
      </c>
      <c r="S1486" s="76" t="s">
        <v>3243</v>
      </c>
      <c r="T1486" s="76" t="s">
        <v>3261</v>
      </c>
      <c r="U1486" s="76">
        <v>43045.419085648151</v>
      </c>
      <c r="V1486" s="77" t="s">
        <v>4651</v>
      </c>
      <c r="W1486" s="76"/>
      <c r="X1486" s="76"/>
      <c r="Y1486" s="80" t="s">
        <v>6651</v>
      </c>
      <c r="Z1486" s="76"/>
    </row>
    <row r="1487" spans="1:26" x14ac:dyDescent="0.25">
      <c r="A1487" s="61" t="s">
        <v>1314</v>
      </c>
      <c r="B1487" s="61" t="s">
        <v>1314</v>
      </c>
      <c r="C1487" s="62"/>
      <c r="D1487" s="63"/>
      <c r="E1487" s="64"/>
      <c r="F1487" s="65"/>
      <c r="G1487" s="62"/>
      <c r="H1487" s="66"/>
      <c r="I1487" s="67"/>
      <c r="J1487" s="67"/>
      <c r="K1487" s="34" t="s">
        <v>65</v>
      </c>
      <c r="L1487" s="74">
        <v>1487</v>
      </c>
      <c r="M14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87" s="69"/>
      <c r="O1487" s="76" t="s">
        <v>177</v>
      </c>
      <c r="P1487" s="76">
        <v>43045.482835648145</v>
      </c>
      <c r="Q1487" s="76" t="s">
        <v>2723</v>
      </c>
      <c r="R1487" s="76"/>
      <c r="S1487" s="76"/>
      <c r="T1487" s="76" t="s">
        <v>3261</v>
      </c>
      <c r="U1487" s="76">
        <v>43045.482835648145</v>
      </c>
      <c r="V1487" s="77" t="s">
        <v>4652</v>
      </c>
      <c r="W1487" s="76"/>
      <c r="X1487" s="76"/>
      <c r="Y1487" s="80" t="s">
        <v>6652</v>
      </c>
      <c r="Z1487" s="76"/>
    </row>
    <row r="1488" spans="1:26" x14ac:dyDescent="0.25">
      <c r="A1488" s="61" t="s">
        <v>1314</v>
      </c>
      <c r="B1488" s="61" t="s">
        <v>1314</v>
      </c>
      <c r="C1488" s="62"/>
      <c r="D1488" s="63"/>
      <c r="E1488" s="64"/>
      <c r="F1488" s="65"/>
      <c r="G1488" s="62"/>
      <c r="H1488" s="66"/>
      <c r="I1488" s="67"/>
      <c r="J1488" s="67"/>
      <c r="K1488" s="34" t="s">
        <v>65</v>
      </c>
      <c r="L1488" s="74">
        <v>1488</v>
      </c>
      <c r="M14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88" s="69"/>
      <c r="O1488" s="76" t="s">
        <v>177</v>
      </c>
      <c r="P1488" s="76">
        <v>43045.496076388888</v>
      </c>
      <c r="Q1488" s="76" t="s">
        <v>2724</v>
      </c>
      <c r="R1488" s="76"/>
      <c r="S1488" s="76"/>
      <c r="T1488" s="76" t="s">
        <v>3261</v>
      </c>
      <c r="U1488" s="76">
        <v>43045.496076388888</v>
      </c>
      <c r="V1488" s="77" t="s">
        <v>4653</v>
      </c>
      <c r="W1488" s="76"/>
      <c r="X1488" s="76"/>
      <c r="Y1488" s="80" t="s">
        <v>6653</v>
      </c>
      <c r="Z1488" s="76"/>
    </row>
    <row r="1489" spans="1:26" x14ac:dyDescent="0.25">
      <c r="A1489" s="61" t="s">
        <v>1315</v>
      </c>
      <c r="B1489" s="61" t="s">
        <v>2029</v>
      </c>
      <c r="C1489" s="62"/>
      <c r="D1489" s="63"/>
      <c r="E1489" s="64"/>
      <c r="F1489" s="65"/>
      <c r="G1489" s="62"/>
      <c r="H1489" s="66"/>
      <c r="I1489" s="67"/>
      <c r="J1489" s="67"/>
      <c r="K1489" s="34" t="s">
        <v>65</v>
      </c>
      <c r="L1489" s="74">
        <v>1489</v>
      </c>
      <c r="M14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89" s="69"/>
      <c r="O1489" s="76" t="s">
        <v>2239</v>
      </c>
      <c r="P1489" s="76">
        <v>43045.496134259258</v>
      </c>
      <c r="Q1489" s="76" t="s">
        <v>2308</v>
      </c>
      <c r="R1489" s="76"/>
      <c r="S1489" s="76"/>
      <c r="T1489" s="76" t="s">
        <v>3261</v>
      </c>
      <c r="U1489" s="76">
        <v>43045.496134259258</v>
      </c>
      <c r="V1489" s="77" t="s">
        <v>4654</v>
      </c>
      <c r="W1489" s="76"/>
      <c r="X1489" s="76"/>
      <c r="Y1489" s="80" t="s">
        <v>6654</v>
      </c>
      <c r="Z1489" s="76"/>
    </row>
    <row r="1490" spans="1:26" x14ac:dyDescent="0.25">
      <c r="A1490" s="61" t="s">
        <v>1316</v>
      </c>
      <c r="B1490" s="61" t="s">
        <v>1993</v>
      </c>
      <c r="C1490" s="62"/>
      <c r="D1490" s="63"/>
      <c r="E1490" s="64"/>
      <c r="F1490" s="65"/>
      <c r="G1490" s="62"/>
      <c r="H1490" s="66"/>
      <c r="I1490" s="67"/>
      <c r="J1490" s="67"/>
      <c r="K1490" s="34" t="s">
        <v>65</v>
      </c>
      <c r="L1490" s="74">
        <v>1490</v>
      </c>
      <c r="M14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90" s="69"/>
      <c r="O1490" s="76" t="s">
        <v>2239</v>
      </c>
      <c r="P1490" s="76">
        <v>43045.496134259258</v>
      </c>
      <c r="Q1490" s="76" t="s">
        <v>2256</v>
      </c>
      <c r="R1490" s="76"/>
      <c r="S1490" s="76"/>
      <c r="T1490" s="76" t="s">
        <v>3268</v>
      </c>
      <c r="U1490" s="76">
        <v>43045.496134259258</v>
      </c>
      <c r="V1490" s="77" t="s">
        <v>4655</v>
      </c>
      <c r="W1490" s="76"/>
      <c r="X1490" s="76"/>
      <c r="Y1490" s="80" t="s">
        <v>6655</v>
      </c>
      <c r="Z1490" s="76"/>
    </row>
    <row r="1491" spans="1:26" x14ac:dyDescent="0.25">
      <c r="A1491" s="61" t="s">
        <v>1317</v>
      </c>
      <c r="B1491" s="61" t="s">
        <v>2110</v>
      </c>
      <c r="C1491" s="62"/>
      <c r="D1491" s="63"/>
      <c r="E1491" s="64"/>
      <c r="F1491" s="65"/>
      <c r="G1491" s="62"/>
      <c r="H1491" s="66"/>
      <c r="I1491" s="67"/>
      <c r="J1491" s="67"/>
      <c r="K1491" s="34" t="s">
        <v>65</v>
      </c>
      <c r="L1491" s="74">
        <v>1491</v>
      </c>
      <c r="M14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91" s="69"/>
      <c r="O1491" s="76" t="s">
        <v>2239</v>
      </c>
      <c r="P1491" s="76">
        <v>43045.496203703704</v>
      </c>
      <c r="Q1491" s="76" t="s">
        <v>2486</v>
      </c>
      <c r="R1491" s="77" t="s">
        <v>3084</v>
      </c>
      <c r="S1491" s="76" t="s">
        <v>3214</v>
      </c>
      <c r="T1491" s="76" t="s">
        <v>3322</v>
      </c>
      <c r="U1491" s="76">
        <v>43045.496203703704</v>
      </c>
      <c r="V1491" s="77" t="s">
        <v>4656</v>
      </c>
      <c r="W1491" s="76"/>
      <c r="X1491" s="76"/>
      <c r="Y1491" s="80" t="s">
        <v>6656</v>
      </c>
      <c r="Z1491" s="76"/>
    </row>
    <row r="1492" spans="1:26" x14ac:dyDescent="0.25">
      <c r="A1492" s="61" t="s">
        <v>1318</v>
      </c>
      <c r="B1492" s="61" t="s">
        <v>1318</v>
      </c>
      <c r="C1492" s="62"/>
      <c r="D1492" s="63"/>
      <c r="E1492" s="64"/>
      <c r="F1492" s="65"/>
      <c r="G1492" s="62"/>
      <c r="H1492" s="66"/>
      <c r="I1492" s="67"/>
      <c r="J1492" s="67"/>
      <c r="K1492" s="34" t="s">
        <v>65</v>
      </c>
      <c r="L1492" s="74">
        <v>1492</v>
      </c>
      <c r="M14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92" s="69"/>
      <c r="O1492" s="76" t="s">
        <v>177</v>
      </c>
      <c r="P1492" s="76">
        <v>43045.491539351853</v>
      </c>
      <c r="Q1492" s="76" t="s">
        <v>2725</v>
      </c>
      <c r="R1492" s="76"/>
      <c r="S1492" s="76"/>
      <c r="T1492" s="76" t="s">
        <v>3261</v>
      </c>
      <c r="U1492" s="76">
        <v>43045.491539351853</v>
      </c>
      <c r="V1492" s="77" t="s">
        <v>4657</v>
      </c>
      <c r="W1492" s="76"/>
      <c r="X1492" s="76"/>
      <c r="Y1492" s="80" t="s">
        <v>6657</v>
      </c>
      <c r="Z1492" s="76"/>
    </row>
    <row r="1493" spans="1:26" x14ac:dyDescent="0.25">
      <c r="A1493" s="61" t="s">
        <v>1318</v>
      </c>
      <c r="B1493" s="61" t="s">
        <v>1318</v>
      </c>
      <c r="C1493" s="62"/>
      <c r="D1493" s="63"/>
      <c r="E1493" s="64"/>
      <c r="F1493" s="65"/>
      <c r="G1493" s="62"/>
      <c r="H1493" s="66"/>
      <c r="I1493" s="67"/>
      <c r="J1493" s="67"/>
      <c r="K1493" s="34" t="s">
        <v>65</v>
      </c>
      <c r="L1493" s="74">
        <v>1493</v>
      </c>
      <c r="M14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93" s="69"/>
      <c r="O1493" s="76" t="s">
        <v>177</v>
      </c>
      <c r="P1493" s="76">
        <v>43045.49287037037</v>
      </c>
      <c r="Q1493" s="76" t="s">
        <v>2726</v>
      </c>
      <c r="R1493" s="76"/>
      <c r="S1493" s="76"/>
      <c r="T1493" s="76" t="s">
        <v>3261</v>
      </c>
      <c r="U1493" s="76">
        <v>43045.49287037037</v>
      </c>
      <c r="V1493" s="77" t="s">
        <v>4658</v>
      </c>
      <c r="W1493" s="76"/>
      <c r="X1493" s="76"/>
      <c r="Y1493" s="80" t="s">
        <v>6658</v>
      </c>
      <c r="Z1493" s="80" t="s">
        <v>6657</v>
      </c>
    </row>
    <row r="1494" spans="1:26" x14ac:dyDescent="0.25">
      <c r="A1494" s="61" t="s">
        <v>1318</v>
      </c>
      <c r="B1494" s="61" t="s">
        <v>1318</v>
      </c>
      <c r="C1494" s="62"/>
      <c r="D1494" s="63"/>
      <c r="E1494" s="64"/>
      <c r="F1494" s="65"/>
      <c r="G1494" s="62"/>
      <c r="H1494" s="66"/>
      <c r="I1494" s="67"/>
      <c r="J1494" s="67"/>
      <c r="K1494" s="34" t="s">
        <v>65</v>
      </c>
      <c r="L1494" s="74">
        <v>1494</v>
      </c>
      <c r="M14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94" s="69"/>
      <c r="O1494" s="76" t="s">
        <v>177</v>
      </c>
      <c r="P1494" s="76">
        <v>43045.494201388887</v>
      </c>
      <c r="Q1494" s="76" t="s">
        <v>2727</v>
      </c>
      <c r="R1494" s="76"/>
      <c r="S1494" s="76"/>
      <c r="T1494" s="76" t="s">
        <v>3261</v>
      </c>
      <c r="U1494" s="76">
        <v>43045.494201388887</v>
      </c>
      <c r="V1494" s="77" t="s">
        <v>4659</v>
      </c>
      <c r="W1494" s="76"/>
      <c r="X1494" s="76"/>
      <c r="Y1494" s="80" t="s">
        <v>6659</v>
      </c>
      <c r="Z1494" s="80" t="s">
        <v>6658</v>
      </c>
    </row>
    <row r="1495" spans="1:26" x14ac:dyDescent="0.25">
      <c r="A1495" s="61" t="s">
        <v>1318</v>
      </c>
      <c r="B1495" s="61" t="s">
        <v>1318</v>
      </c>
      <c r="C1495" s="62"/>
      <c r="D1495" s="63"/>
      <c r="E1495" s="64"/>
      <c r="F1495" s="65"/>
      <c r="G1495" s="62"/>
      <c r="H1495" s="66"/>
      <c r="I1495" s="67"/>
      <c r="J1495" s="67"/>
      <c r="K1495" s="34" t="s">
        <v>65</v>
      </c>
      <c r="L1495" s="74">
        <v>1495</v>
      </c>
      <c r="M14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95" s="69"/>
      <c r="O1495" s="76" t="s">
        <v>177</v>
      </c>
      <c r="P1495" s="76">
        <v>43045.495254629626</v>
      </c>
      <c r="Q1495" s="76" t="s">
        <v>2728</v>
      </c>
      <c r="R1495" s="76"/>
      <c r="S1495" s="76"/>
      <c r="T1495" s="76" t="s">
        <v>3261</v>
      </c>
      <c r="U1495" s="76">
        <v>43045.495254629626</v>
      </c>
      <c r="V1495" s="77" t="s">
        <v>4660</v>
      </c>
      <c r="W1495" s="76"/>
      <c r="X1495" s="76"/>
      <c r="Y1495" s="80" t="s">
        <v>6660</v>
      </c>
      <c r="Z1495" s="80" t="s">
        <v>6659</v>
      </c>
    </row>
    <row r="1496" spans="1:26" x14ac:dyDescent="0.25">
      <c r="A1496" s="61" t="s">
        <v>1318</v>
      </c>
      <c r="B1496" s="61" t="s">
        <v>1318</v>
      </c>
      <c r="C1496" s="62"/>
      <c r="D1496" s="63"/>
      <c r="E1496" s="64"/>
      <c r="F1496" s="65"/>
      <c r="G1496" s="62"/>
      <c r="H1496" s="66"/>
      <c r="I1496" s="67"/>
      <c r="J1496" s="67"/>
      <c r="K1496" s="34" t="s">
        <v>65</v>
      </c>
      <c r="L1496" s="74">
        <v>1496</v>
      </c>
      <c r="M14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96" s="69"/>
      <c r="O1496" s="76" t="s">
        <v>177</v>
      </c>
      <c r="P1496" s="76">
        <v>43045.496238425927</v>
      </c>
      <c r="Q1496" s="76" t="s">
        <v>2729</v>
      </c>
      <c r="R1496" s="76"/>
      <c r="S1496" s="76"/>
      <c r="T1496" s="76" t="s">
        <v>3261</v>
      </c>
      <c r="U1496" s="76">
        <v>43045.496238425927</v>
      </c>
      <c r="V1496" s="77" t="s">
        <v>4661</v>
      </c>
      <c r="W1496" s="76"/>
      <c r="X1496" s="76"/>
      <c r="Y1496" s="80" t="s">
        <v>6661</v>
      </c>
      <c r="Z1496" s="80" t="s">
        <v>6660</v>
      </c>
    </row>
    <row r="1497" spans="1:26" x14ac:dyDescent="0.25">
      <c r="A1497" s="61" t="s">
        <v>1319</v>
      </c>
      <c r="B1497" s="61" t="s">
        <v>1319</v>
      </c>
      <c r="C1497" s="62"/>
      <c r="D1497" s="63"/>
      <c r="E1497" s="64"/>
      <c r="F1497" s="65"/>
      <c r="G1497" s="62"/>
      <c r="H1497" s="66"/>
      <c r="I1497" s="67"/>
      <c r="J1497" s="67"/>
      <c r="K1497" s="34" t="s">
        <v>65</v>
      </c>
      <c r="L1497" s="74">
        <v>1497</v>
      </c>
      <c r="M14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97" s="69"/>
      <c r="O1497" s="76" t="s">
        <v>177</v>
      </c>
      <c r="P1497" s="76">
        <v>43045.495011574072</v>
      </c>
      <c r="Q1497" s="76" t="s">
        <v>2730</v>
      </c>
      <c r="R1497" s="76"/>
      <c r="S1497" s="76"/>
      <c r="T1497" s="76" t="s">
        <v>3261</v>
      </c>
      <c r="U1497" s="76">
        <v>43045.495011574072</v>
      </c>
      <c r="V1497" s="77" t="s">
        <v>4662</v>
      </c>
      <c r="W1497" s="76"/>
      <c r="X1497" s="76"/>
      <c r="Y1497" s="80" t="s">
        <v>6662</v>
      </c>
      <c r="Z1497" s="76"/>
    </row>
    <row r="1498" spans="1:26" x14ac:dyDescent="0.25">
      <c r="A1498" s="61" t="s">
        <v>1319</v>
      </c>
      <c r="B1498" s="61" t="s">
        <v>1319</v>
      </c>
      <c r="C1498" s="62"/>
      <c r="D1498" s="63"/>
      <c r="E1498" s="64"/>
      <c r="F1498" s="65"/>
      <c r="G1498" s="62"/>
      <c r="H1498" s="66"/>
      <c r="I1498" s="67"/>
      <c r="J1498" s="67"/>
      <c r="K1498" s="34" t="s">
        <v>65</v>
      </c>
      <c r="L1498" s="74">
        <v>1498</v>
      </c>
      <c r="M14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98" s="69"/>
      <c r="O1498" s="76" t="s">
        <v>177</v>
      </c>
      <c r="P1498" s="76">
        <v>43045.496331018519</v>
      </c>
      <c r="Q1498" s="76" t="s">
        <v>2731</v>
      </c>
      <c r="R1498" s="76"/>
      <c r="S1498" s="76"/>
      <c r="T1498" s="76" t="s">
        <v>3261</v>
      </c>
      <c r="U1498" s="76">
        <v>43045.496331018519</v>
      </c>
      <c r="V1498" s="77" t="s">
        <v>4663</v>
      </c>
      <c r="W1498" s="76"/>
      <c r="X1498" s="76"/>
      <c r="Y1498" s="80" t="s">
        <v>6663</v>
      </c>
      <c r="Z1498" s="76"/>
    </row>
    <row r="1499" spans="1:26" x14ac:dyDescent="0.25">
      <c r="A1499" s="61" t="s">
        <v>1320</v>
      </c>
      <c r="B1499" s="61" t="s">
        <v>2033</v>
      </c>
      <c r="C1499" s="62"/>
      <c r="D1499" s="63"/>
      <c r="E1499" s="64"/>
      <c r="F1499" s="65"/>
      <c r="G1499" s="62"/>
      <c r="H1499" s="66"/>
      <c r="I1499" s="67"/>
      <c r="J1499" s="67"/>
      <c r="K1499" s="34" t="s">
        <v>65</v>
      </c>
      <c r="L1499" s="74">
        <v>1499</v>
      </c>
      <c r="M14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499" s="69"/>
      <c r="O1499" s="76" t="s">
        <v>2239</v>
      </c>
      <c r="P1499" s="76">
        <v>43045.496354166666</v>
      </c>
      <c r="Q1499" s="76" t="s">
        <v>2316</v>
      </c>
      <c r="R1499" s="76"/>
      <c r="S1499" s="76"/>
      <c r="T1499" s="76" t="s">
        <v>3261</v>
      </c>
      <c r="U1499" s="76">
        <v>43045.496354166666</v>
      </c>
      <c r="V1499" s="77" t="s">
        <v>4664</v>
      </c>
      <c r="W1499" s="76"/>
      <c r="X1499" s="76"/>
      <c r="Y1499" s="80" t="s">
        <v>6664</v>
      </c>
      <c r="Z1499" s="76"/>
    </row>
    <row r="1500" spans="1:26" x14ac:dyDescent="0.25">
      <c r="A1500" s="61" t="s">
        <v>1321</v>
      </c>
      <c r="B1500" s="61" t="s">
        <v>2040</v>
      </c>
      <c r="C1500" s="62"/>
      <c r="D1500" s="63"/>
      <c r="E1500" s="64"/>
      <c r="F1500" s="65"/>
      <c r="G1500" s="62"/>
      <c r="H1500" s="66"/>
      <c r="I1500" s="67"/>
      <c r="J1500" s="67"/>
      <c r="K1500" s="34" t="s">
        <v>65</v>
      </c>
      <c r="L1500" s="74">
        <v>1500</v>
      </c>
      <c r="M15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00" s="69"/>
      <c r="O1500" s="76" t="s">
        <v>2239</v>
      </c>
      <c r="P1500" s="76">
        <v>43045.496377314812</v>
      </c>
      <c r="Q1500" s="76" t="s">
        <v>2333</v>
      </c>
      <c r="R1500" s="76"/>
      <c r="S1500" s="76"/>
      <c r="T1500" s="76" t="s">
        <v>3284</v>
      </c>
      <c r="U1500" s="76">
        <v>43045.496377314812</v>
      </c>
      <c r="V1500" s="77" t="s">
        <v>4665</v>
      </c>
      <c r="W1500" s="76"/>
      <c r="X1500" s="76"/>
      <c r="Y1500" s="80" t="s">
        <v>6665</v>
      </c>
      <c r="Z1500" s="76"/>
    </row>
    <row r="1501" spans="1:26" x14ac:dyDescent="0.25">
      <c r="A1501" s="61" t="s">
        <v>1322</v>
      </c>
      <c r="B1501" s="61" t="s">
        <v>1641</v>
      </c>
      <c r="C1501" s="62"/>
      <c r="D1501" s="63"/>
      <c r="E1501" s="64"/>
      <c r="F1501" s="65"/>
      <c r="G1501" s="62"/>
      <c r="H1501" s="66"/>
      <c r="I1501" s="67"/>
      <c r="J1501" s="67"/>
      <c r="K1501" s="34" t="s">
        <v>65</v>
      </c>
      <c r="L1501" s="74">
        <v>1501</v>
      </c>
      <c r="M15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01" s="69"/>
      <c r="O1501" s="76" t="s">
        <v>2239</v>
      </c>
      <c r="P1501" s="76">
        <v>43045.496469907404</v>
      </c>
      <c r="Q1501" s="76" t="s">
        <v>2732</v>
      </c>
      <c r="R1501" s="76"/>
      <c r="S1501" s="76"/>
      <c r="T1501" s="76" t="s">
        <v>3261</v>
      </c>
      <c r="U1501" s="76">
        <v>43045.496469907404</v>
      </c>
      <c r="V1501" s="77" t="s">
        <v>4666</v>
      </c>
      <c r="W1501" s="76"/>
      <c r="X1501" s="76"/>
      <c r="Y1501" s="80" t="s">
        <v>6666</v>
      </c>
      <c r="Z1501" s="76"/>
    </row>
    <row r="1502" spans="1:26" x14ac:dyDescent="0.25">
      <c r="A1502" s="61" t="s">
        <v>1323</v>
      </c>
      <c r="B1502" s="61" t="s">
        <v>2027</v>
      </c>
      <c r="C1502" s="62"/>
      <c r="D1502" s="63"/>
      <c r="E1502" s="64"/>
      <c r="F1502" s="65"/>
      <c r="G1502" s="62"/>
      <c r="H1502" s="66"/>
      <c r="I1502" s="67"/>
      <c r="J1502" s="67"/>
      <c r="K1502" s="34" t="s">
        <v>65</v>
      </c>
      <c r="L1502" s="74">
        <v>1502</v>
      </c>
      <c r="M15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02" s="69"/>
      <c r="O1502" s="76" t="s">
        <v>2239</v>
      </c>
      <c r="P1502" s="76">
        <v>43045.496516203704</v>
      </c>
      <c r="Q1502" s="76" t="s">
        <v>2303</v>
      </c>
      <c r="R1502" s="76"/>
      <c r="S1502" s="76"/>
      <c r="T1502" s="76" t="s">
        <v>3261</v>
      </c>
      <c r="U1502" s="76">
        <v>43045.496516203704</v>
      </c>
      <c r="V1502" s="77" t="s">
        <v>4667</v>
      </c>
      <c r="W1502" s="76"/>
      <c r="X1502" s="76"/>
      <c r="Y1502" s="80" t="s">
        <v>6667</v>
      </c>
      <c r="Z1502" s="76"/>
    </row>
    <row r="1503" spans="1:26" x14ac:dyDescent="0.25">
      <c r="A1503" s="61" t="s">
        <v>1324</v>
      </c>
      <c r="B1503" s="61" t="s">
        <v>2029</v>
      </c>
      <c r="C1503" s="62"/>
      <c r="D1503" s="63"/>
      <c r="E1503" s="64"/>
      <c r="F1503" s="65"/>
      <c r="G1503" s="62"/>
      <c r="H1503" s="66"/>
      <c r="I1503" s="67"/>
      <c r="J1503" s="67"/>
      <c r="K1503" s="34" t="s">
        <v>65</v>
      </c>
      <c r="L1503" s="74">
        <v>1503</v>
      </c>
      <c r="M15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03" s="69"/>
      <c r="O1503" s="76" t="s">
        <v>2239</v>
      </c>
      <c r="P1503" s="76">
        <v>43045.496574074074</v>
      </c>
      <c r="Q1503" s="76" t="s">
        <v>2308</v>
      </c>
      <c r="R1503" s="76"/>
      <c r="S1503" s="76"/>
      <c r="T1503" s="76" t="s">
        <v>3261</v>
      </c>
      <c r="U1503" s="76">
        <v>43045.496574074074</v>
      </c>
      <c r="V1503" s="77" t="s">
        <v>4668</v>
      </c>
      <c r="W1503" s="76"/>
      <c r="X1503" s="76"/>
      <c r="Y1503" s="80" t="s">
        <v>6668</v>
      </c>
      <c r="Z1503" s="76"/>
    </row>
    <row r="1504" spans="1:26" x14ac:dyDescent="0.25">
      <c r="A1504" s="61" t="s">
        <v>1325</v>
      </c>
      <c r="B1504" s="61" t="s">
        <v>2173</v>
      </c>
      <c r="C1504" s="62"/>
      <c r="D1504" s="63"/>
      <c r="E1504" s="64"/>
      <c r="F1504" s="65"/>
      <c r="G1504" s="62"/>
      <c r="H1504" s="66"/>
      <c r="I1504" s="67"/>
      <c r="J1504" s="67"/>
      <c r="K1504" s="34" t="s">
        <v>65</v>
      </c>
      <c r="L1504" s="74">
        <v>1504</v>
      </c>
      <c r="M15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04" s="69"/>
      <c r="O1504" s="76" t="s">
        <v>2239</v>
      </c>
      <c r="P1504" s="76">
        <v>43045.496620370373</v>
      </c>
      <c r="Q1504" s="76" t="s">
        <v>2733</v>
      </c>
      <c r="R1504" s="76"/>
      <c r="S1504" s="76"/>
      <c r="T1504" s="76" t="s">
        <v>3261</v>
      </c>
      <c r="U1504" s="76">
        <v>43045.496620370373</v>
      </c>
      <c r="V1504" s="77" t="s">
        <v>4669</v>
      </c>
      <c r="W1504" s="76"/>
      <c r="X1504" s="76"/>
      <c r="Y1504" s="80" t="s">
        <v>6669</v>
      </c>
      <c r="Z1504" s="76"/>
    </row>
    <row r="1505" spans="1:26" x14ac:dyDescent="0.25">
      <c r="A1505" s="61" t="s">
        <v>1325</v>
      </c>
      <c r="B1505" s="61" t="s">
        <v>2174</v>
      </c>
      <c r="C1505" s="62"/>
      <c r="D1505" s="63"/>
      <c r="E1505" s="64"/>
      <c r="F1505" s="65"/>
      <c r="G1505" s="62"/>
      <c r="H1505" s="66"/>
      <c r="I1505" s="67"/>
      <c r="J1505" s="67"/>
      <c r="K1505" s="34" t="s">
        <v>65</v>
      </c>
      <c r="L1505" s="74">
        <v>1505</v>
      </c>
      <c r="M15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05" s="69"/>
      <c r="O1505" s="76" t="s">
        <v>2239</v>
      </c>
      <c r="P1505" s="76">
        <v>43045.496620370373</v>
      </c>
      <c r="Q1505" s="76" t="s">
        <v>2733</v>
      </c>
      <c r="R1505" s="76"/>
      <c r="S1505" s="76"/>
      <c r="T1505" s="76" t="s">
        <v>3261</v>
      </c>
      <c r="U1505" s="76">
        <v>43045.496620370373</v>
      </c>
      <c r="V1505" s="77" t="s">
        <v>4669</v>
      </c>
      <c r="W1505" s="76"/>
      <c r="X1505" s="76"/>
      <c r="Y1505" s="80" t="s">
        <v>6669</v>
      </c>
      <c r="Z1505" s="76"/>
    </row>
    <row r="1506" spans="1:26" x14ac:dyDescent="0.25">
      <c r="A1506" s="61" t="s">
        <v>1326</v>
      </c>
      <c r="B1506" s="61" t="s">
        <v>2032</v>
      </c>
      <c r="C1506" s="62"/>
      <c r="D1506" s="63"/>
      <c r="E1506" s="64"/>
      <c r="F1506" s="65"/>
      <c r="G1506" s="62"/>
      <c r="H1506" s="66"/>
      <c r="I1506" s="67"/>
      <c r="J1506" s="67"/>
      <c r="K1506" s="34" t="s">
        <v>65</v>
      </c>
      <c r="L1506" s="74">
        <v>1506</v>
      </c>
      <c r="M15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06" s="69"/>
      <c r="O1506" s="76" t="s">
        <v>2239</v>
      </c>
      <c r="P1506" s="76">
        <v>43045.496793981481</v>
      </c>
      <c r="Q1506" s="76" t="s">
        <v>2734</v>
      </c>
      <c r="R1506" s="76"/>
      <c r="S1506" s="76"/>
      <c r="T1506" s="76" t="s">
        <v>3261</v>
      </c>
      <c r="U1506" s="76">
        <v>43045.496793981481</v>
      </c>
      <c r="V1506" s="77" t="s">
        <v>4670</v>
      </c>
      <c r="W1506" s="76"/>
      <c r="X1506" s="76"/>
      <c r="Y1506" s="80" t="s">
        <v>6670</v>
      </c>
      <c r="Z1506" s="76"/>
    </row>
    <row r="1507" spans="1:26" x14ac:dyDescent="0.25">
      <c r="A1507" s="61" t="s">
        <v>1327</v>
      </c>
      <c r="B1507" s="61" t="s">
        <v>2131</v>
      </c>
      <c r="C1507" s="62"/>
      <c r="D1507" s="63"/>
      <c r="E1507" s="64"/>
      <c r="F1507" s="65"/>
      <c r="G1507" s="62"/>
      <c r="H1507" s="66"/>
      <c r="I1507" s="67"/>
      <c r="J1507" s="67"/>
      <c r="K1507" s="34" t="s">
        <v>65</v>
      </c>
      <c r="L1507" s="74">
        <v>1507</v>
      </c>
      <c r="M15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07" s="69"/>
      <c r="O1507" s="76" t="s">
        <v>2239</v>
      </c>
      <c r="P1507" s="76">
        <v>43045.496817129628</v>
      </c>
      <c r="Q1507" s="76" t="s">
        <v>2558</v>
      </c>
      <c r="R1507" s="77" t="s">
        <v>3033</v>
      </c>
      <c r="S1507" s="76" t="s">
        <v>3219</v>
      </c>
      <c r="T1507" s="76" t="s">
        <v>3276</v>
      </c>
      <c r="U1507" s="76">
        <v>43045.496817129628</v>
      </c>
      <c r="V1507" s="77" t="s">
        <v>4671</v>
      </c>
      <c r="W1507" s="76"/>
      <c r="X1507" s="76"/>
      <c r="Y1507" s="80" t="s">
        <v>6671</v>
      </c>
      <c r="Z1507" s="76"/>
    </row>
    <row r="1508" spans="1:26" x14ac:dyDescent="0.25">
      <c r="A1508" s="61" t="s">
        <v>1328</v>
      </c>
      <c r="B1508" s="61" t="s">
        <v>2019</v>
      </c>
      <c r="C1508" s="62"/>
      <c r="D1508" s="63"/>
      <c r="E1508" s="64"/>
      <c r="F1508" s="65"/>
      <c r="G1508" s="62"/>
      <c r="H1508" s="66"/>
      <c r="I1508" s="67"/>
      <c r="J1508" s="67"/>
      <c r="K1508" s="34" t="s">
        <v>65</v>
      </c>
      <c r="L1508" s="74">
        <v>1508</v>
      </c>
      <c r="M15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08" s="69"/>
      <c r="O1508" s="76" t="s">
        <v>2239</v>
      </c>
      <c r="P1508" s="76">
        <v>43045.461493055554</v>
      </c>
      <c r="Q1508" s="76" t="s">
        <v>2289</v>
      </c>
      <c r="R1508" s="77" t="s">
        <v>3033</v>
      </c>
      <c r="S1508" s="76" t="s">
        <v>3219</v>
      </c>
      <c r="T1508" s="76" t="s">
        <v>3276</v>
      </c>
      <c r="U1508" s="76">
        <v>43045.461493055554</v>
      </c>
      <c r="V1508" s="77" t="s">
        <v>4672</v>
      </c>
      <c r="W1508" s="76"/>
      <c r="X1508" s="76"/>
      <c r="Y1508" s="80" t="s">
        <v>6672</v>
      </c>
      <c r="Z1508" s="76"/>
    </row>
    <row r="1509" spans="1:26" x14ac:dyDescent="0.25">
      <c r="A1509" s="61" t="s">
        <v>1328</v>
      </c>
      <c r="B1509" s="61" t="s">
        <v>2019</v>
      </c>
      <c r="C1509" s="62"/>
      <c r="D1509" s="63"/>
      <c r="E1509" s="64"/>
      <c r="F1509" s="65"/>
      <c r="G1509" s="62"/>
      <c r="H1509" s="66"/>
      <c r="I1509" s="67"/>
      <c r="J1509" s="67"/>
      <c r="K1509" s="34" t="s">
        <v>65</v>
      </c>
      <c r="L1509" s="74">
        <v>1509</v>
      </c>
      <c r="M15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09" s="69"/>
      <c r="O1509" s="76" t="s">
        <v>2240</v>
      </c>
      <c r="P1509" s="76">
        <v>43045.461539351854</v>
      </c>
      <c r="Q1509" s="76" t="s">
        <v>2735</v>
      </c>
      <c r="R1509" s="77" t="s">
        <v>3033</v>
      </c>
      <c r="S1509" s="76" t="s">
        <v>3219</v>
      </c>
      <c r="T1509" s="76" t="s">
        <v>3276</v>
      </c>
      <c r="U1509" s="76">
        <v>43045.461539351854</v>
      </c>
      <c r="V1509" s="77" t="s">
        <v>4673</v>
      </c>
      <c r="W1509" s="76"/>
      <c r="X1509" s="76"/>
      <c r="Y1509" s="80" t="s">
        <v>6673</v>
      </c>
      <c r="Z1509" s="80" t="s">
        <v>7428</v>
      </c>
    </row>
    <row r="1510" spans="1:26" x14ac:dyDescent="0.25">
      <c r="A1510" s="61" t="s">
        <v>1327</v>
      </c>
      <c r="B1510" s="61" t="s">
        <v>1328</v>
      </c>
      <c r="C1510" s="62"/>
      <c r="D1510" s="63"/>
      <c r="E1510" s="64"/>
      <c r="F1510" s="65"/>
      <c r="G1510" s="62"/>
      <c r="H1510" s="66"/>
      <c r="I1510" s="67"/>
      <c r="J1510" s="67"/>
      <c r="K1510" s="34" t="s">
        <v>65</v>
      </c>
      <c r="L1510" s="74">
        <v>1510</v>
      </c>
      <c r="M15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10" s="69"/>
      <c r="O1510" s="76" t="s">
        <v>2239</v>
      </c>
      <c r="P1510" s="76">
        <v>43045.496817129628</v>
      </c>
      <c r="Q1510" s="76" t="s">
        <v>2558</v>
      </c>
      <c r="R1510" s="77" t="s">
        <v>3033</v>
      </c>
      <c r="S1510" s="76" t="s">
        <v>3219</v>
      </c>
      <c r="T1510" s="76" t="s">
        <v>3276</v>
      </c>
      <c r="U1510" s="76">
        <v>43045.496817129628</v>
      </c>
      <c r="V1510" s="77" t="s">
        <v>4671</v>
      </c>
      <c r="W1510" s="76"/>
      <c r="X1510" s="76"/>
      <c r="Y1510" s="80" t="s">
        <v>6671</v>
      </c>
      <c r="Z1510" s="76"/>
    </row>
    <row r="1511" spans="1:26" x14ac:dyDescent="0.25">
      <c r="A1511" s="61" t="s">
        <v>1327</v>
      </c>
      <c r="B1511" s="61" t="s">
        <v>2019</v>
      </c>
      <c r="C1511" s="62"/>
      <c r="D1511" s="63"/>
      <c r="E1511" s="64"/>
      <c r="F1511" s="65"/>
      <c r="G1511" s="62"/>
      <c r="H1511" s="66"/>
      <c r="I1511" s="67"/>
      <c r="J1511" s="67"/>
      <c r="K1511" s="34" t="s">
        <v>65</v>
      </c>
      <c r="L1511" s="74">
        <v>1511</v>
      </c>
      <c r="M15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11" s="69"/>
      <c r="O1511" s="76" t="s">
        <v>2239</v>
      </c>
      <c r="P1511" s="76">
        <v>43045.496817129628</v>
      </c>
      <c r="Q1511" s="76" t="s">
        <v>2558</v>
      </c>
      <c r="R1511" s="77" t="s">
        <v>3033</v>
      </c>
      <c r="S1511" s="76" t="s">
        <v>3219</v>
      </c>
      <c r="T1511" s="76" t="s">
        <v>3276</v>
      </c>
      <c r="U1511" s="76">
        <v>43045.496817129628</v>
      </c>
      <c r="V1511" s="77" t="s">
        <v>4671</v>
      </c>
      <c r="W1511" s="76"/>
      <c r="X1511" s="76"/>
      <c r="Y1511" s="80" t="s">
        <v>6671</v>
      </c>
      <c r="Z1511" s="76"/>
    </row>
    <row r="1512" spans="1:26" x14ac:dyDescent="0.25">
      <c r="A1512" s="61" t="s">
        <v>1329</v>
      </c>
      <c r="B1512" s="61" t="s">
        <v>2033</v>
      </c>
      <c r="C1512" s="62"/>
      <c r="D1512" s="63"/>
      <c r="E1512" s="64"/>
      <c r="F1512" s="65"/>
      <c r="G1512" s="62"/>
      <c r="H1512" s="66"/>
      <c r="I1512" s="67"/>
      <c r="J1512" s="67"/>
      <c r="K1512" s="34" t="s">
        <v>65</v>
      </c>
      <c r="L1512" s="74">
        <v>1512</v>
      </c>
      <c r="M15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12" s="69"/>
      <c r="O1512" s="76" t="s">
        <v>2239</v>
      </c>
      <c r="P1512" s="76">
        <v>43045.497407407405</v>
      </c>
      <c r="Q1512" s="76" t="s">
        <v>2316</v>
      </c>
      <c r="R1512" s="76"/>
      <c r="S1512" s="76"/>
      <c r="T1512" s="76" t="s">
        <v>3261</v>
      </c>
      <c r="U1512" s="76">
        <v>43045.497407407405</v>
      </c>
      <c r="V1512" s="77" t="s">
        <v>4674</v>
      </c>
      <c r="W1512" s="76"/>
      <c r="X1512" s="76"/>
      <c r="Y1512" s="80" t="s">
        <v>6674</v>
      </c>
      <c r="Z1512" s="76"/>
    </row>
    <row r="1513" spans="1:26" x14ac:dyDescent="0.25">
      <c r="A1513" s="61" t="s">
        <v>1330</v>
      </c>
      <c r="B1513" s="61" t="s">
        <v>2023</v>
      </c>
      <c r="C1513" s="62"/>
      <c r="D1513" s="63"/>
      <c r="E1513" s="64"/>
      <c r="F1513" s="65"/>
      <c r="G1513" s="62"/>
      <c r="H1513" s="66"/>
      <c r="I1513" s="67"/>
      <c r="J1513" s="67"/>
      <c r="K1513" s="34" t="s">
        <v>65</v>
      </c>
      <c r="L1513" s="74">
        <v>1513</v>
      </c>
      <c r="M15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13" s="69"/>
      <c r="O1513" s="76" t="s">
        <v>2239</v>
      </c>
      <c r="P1513" s="76">
        <v>43045.497476851851</v>
      </c>
      <c r="Q1513" s="76" t="s">
        <v>2298</v>
      </c>
      <c r="R1513" s="76"/>
      <c r="S1513" s="76"/>
      <c r="T1513" s="76" t="s">
        <v>3261</v>
      </c>
      <c r="U1513" s="76">
        <v>43045.497476851851</v>
      </c>
      <c r="V1513" s="77" t="s">
        <v>4675</v>
      </c>
      <c r="W1513" s="76"/>
      <c r="X1513" s="76"/>
      <c r="Y1513" s="80" t="s">
        <v>6675</v>
      </c>
      <c r="Z1513" s="76"/>
    </row>
    <row r="1514" spans="1:26" x14ac:dyDescent="0.25">
      <c r="A1514" s="61" t="s">
        <v>1331</v>
      </c>
      <c r="B1514" s="61" t="s">
        <v>1331</v>
      </c>
      <c r="C1514" s="62"/>
      <c r="D1514" s="63"/>
      <c r="E1514" s="64"/>
      <c r="F1514" s="65"/>
      <c r="G1514" s="62"/>
      <c r="H1514" s="66"/>
      <c r="I1514" s="67"/>
      <c r="J1514" s="67"/>
      <c r="K1514" s="34" t="s">
        <v>65</v>
      </c>
      <c r="L1514" s="74">
        <v>1514</v>
      </c>
      <c r="M15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14" s="69"/>
      <c r="O1514" s="76" t="s">
        <v>177</v>
      </c>
      <c r="P1514" s="76">
        <v>43045.497488425928</v>
      </c>
      <c r="Q1514" s="76" t="s">
        <v>2736</v>
      </c>
      <c r="R1514" s="76"/>
      <c r="S1514" s="76"/>
      <c r="T1514" s="76"/>
      <c r="U1514" s="76">
        <v>43045.497488425928</v>
      </c>
      <c r="V1514" s="77" t="s">
        <v>4676</v>
      </c>
      <c r="W1514" s="76"/>
      <c r="X1514" s="76"/>
      <c r="Y1514" s="80" t="s">
        <v>6676</v>
      </c>
      <c r="Z1514" s="76"/>
    </row>
    <row r="1515" spans="1:26" x14ac:dyDescent="0.25">
      <c r="A1515" s="61" t="s">
        <v>1332</v>
      </c>
      <c r="B1515" s="61" t="s">
        <v>1988</v>
      </c>
      <c r="C1515" s="62"/>
      <c r="D1515" s="63"/>
      <c r="E1515" s="64"/>
      <c r="F1515" s="65"/>
      <c r="G1515" s="62"/>
      <c r="H1515" s="66"/>
      <c r="I1515" s="67"/>
      <c r="J1515" s="67"/>
      <c r="K1515" s="34" t="s">
        <v>65</v>
      </c>
      <c r="L1515" s="74">
        <v>1515</v>
      </c>
      <c r="M15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15" s="69"/>
      <c r="O1515" s="76" t="s">
        <v>2239</v>
      </c>
      <c r="P1515" s="76">
        <v>43045.497523148151</v>
      </c>
      <c r="Q1515" s="76" t="s">
        <v>2244</v>
      </c>
      <c r="R1515" s="77" t="s">
        <v>3019</v>
      </c>
      <c r="S1515" s="76" t="s">
        <v>3212</v>
      </c>
      <c r="T1515" s="76" t="s">
        <v>3261</v>
      </c>
      <c r="U1515" s="76">
        <v>43045.497523148151</v>
      </c>
      <c r="V1515" s="77" t="s">
        <v>4677</v>
      </c>
      <c r="W1515" s="76"/>
      <c r="X1515" s="76"/>
      <c r="Y1515" s="80" t="s">
        <v>6677</v>
      </c>
      <c r="Z1515" s="76"/>
    </row>
    <row r="1516" spans="1:26" x14ac:dyDescent="0.25">
      <c r="A1516" s="61" t="s">
        <v>1333</v>
      </c>
      <c r="B1516" s="61" t="s">
        <v>1333</v>
      </c>
      <c r="C1516" s="62"/>
      <c r="D1516" s="63"/>
      <c r="E1516" s="64"/>
      <c r="F1516" s="65"/>
      <c r="G1516" s="62"/>
      <c r="H1516" s="66"/>
      <c r="I1516" s="67"/>
      <c r="J1516" s="67"/>
      <c r="K1516" s="34" t="s">
        <v>65</v>
      </c>
      <c r="L1516" s="74">
        <v>1516</v>
      </c>
      <c r="M15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16" s="69"/>
      <c r="O1516" s="76" t="s">
        <v>177</v>
      </c>
      <c r="P1516" s="76">
        <v>43045.497534722221</v>
      </c>
      <c r="Q1516" s="76" t="s">
        <v>2737</v>
      </c>
      <c r="R1516" s="76"/>
      <c r="S1516" s="76"/>
      <c r="T1516" s="76" t="s">
        <v>3261</v>
      </c>
      <c r="U1516" s="76">
        <v>43045.497534722221</v>
      </c>
      <c r="V1516" s="77" t="s">
        <v>4678</v>
      </c>
      <c r="W1516" s="76"/>
      <c r="X1516" s="76"/>
      <c r="Y1516" s="80" t="s">
        <v>6678</v>
      </c>
      <c r="Z1516" s="76"/>
    </row>
    <row r="1517" spans="1:26" x14ac:dyDescent="0.25">
      <c r="A1517" s="61" t="s">
        <v>1334</v>
      </c>
      <c r="B1517" s="61" t="s">
        <v>2006</v>
      </c>
      <c r="C1517" s="62"/>
      <c r="D1517" s="63"/>
      <c r="E1517" s="64"/>
      <c r="F1517" s="65"/>
      <c r="G1517" s="62"/>
      <c r="H1517" s="66"/>
      <c r="I1517" s="67"/>
      <c r="J1517" s="67"/>
      <c r="K1517" s="34" t="s">
        <v>65</v>
      </c>
      <c r="L1517" s="74">
        <v>1517</v>
      </c>
      <c r="M15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17" s="69"/>
      <c r="O1517" s="76" t="s">
        <v>2239</v>
      </c>
      <c r="P1517" s="76">
        <v>43045.49759259259</v>
      </c>
      <c r="Q1517" s="76" t="s">
        <v>2273</v>
      </c>
      <c r="R1517" s="76"/>
      <c r="S1517" s="76"/>
      <c r="T1517" s="76" t="s">
        <v>3272</v>
      </c>
      <c r="U1517" s="76">
        <v>43045.49759259259</v>
      </c>
      <c r="V1517" s="77" t="s">
        <v>4679</v>
      </c>
      <c r="W1517" s="76"/>
      <c r="X1517" s="76"/>
      <c r="Y1517" s="80" t="s">
        <v>6679</v>
      </c>
      <c r="Z1517" s="76"/>
    </row>
    <row r="1518" spans="1:26" x14ac:dyDescent="0.25">
      <c r="A1518" s="61" t="s">
        <v>1335</v>
      </c>
      <c r="B1518" s="61" t="s">
        <v>1335</v>
      </c>
      <c r="C1518" s="62"/>
      <c r="D1518" s="63"/>
      <c r="E1518" s="64"/>
      <c r="F1518" s="65"/>
      <c r="G1518" s="62"/>
      <c r="H1518" s="66"/>
      <c r="I1518" s="67"/>
      <c r="J1518" s="67"/>
      <c r="K1518" s="34" t="s">
        <v>65</v>
      </c>
      <c r="L1518" s="74">
        <v>1518</v>
      </c>
      <c r="M15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18" s="69"/>
      <c r="O1518" s="76" t="s">
        <v>177</v>
      </c>
      <c r="P1518" s="76">
        <v>43045.497743055559</v>
      </c>
      <c r="Q1518" s="76" t="s">
        <v>2738</v>
      </c>
      <c r="R1518" s="77" t="s">
        <v>3145</v>
      </c>
      <c r="S1518" s="76" t="s">
        <v>3218</v>
      </c>
      <c r="T1518" s="76" t="s">
        <v>3367</v>
      </c>
      <c r="U1518" s="76">
        <v>43045.497743055559</v>
      </c>
      <c r="V1518" s="77" t="s">
        <v>4680</v>
      </c>
      <c r="W1518" s="76"/>
      <c r="X1518" s="76"/>
      <c r="Y1518" s="80" t="s">
        <v>6680</v>
      </c>
      <c r="Z1518" s="76"/>
    </row>
    <row r="1519" spans="1:26" x14ac:dyDescent="0.25">
      <c r="A1519" s="61" t="s">
        <v>1336</v>
      </c>
      <c r="B1519" s="61" t="s">
        <v>2033</v>
      </c>
      <c r="C1519" s="62"/>
      <c r="D1519" s="63"/>
      <c r="E1519" s="64"/>
      <c r="F1519" s="65"/>
      <c r="G1519" s="62"/>
      <c r="H1519" s="66"/>
      <c r="I1519" s="67"/>
      <c r="J1519" s="67"/>
      <c r="K1519" s="34" t="s">
        <v>65</v>
      </c>
      <c r="L1519" s="74">
        <v>1519</v>
      </c>
      <c r="M15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19" s="69"/>
      <c r="O1519" s="76" t="s">
        <v>2239</v>
      </c>
      <c r="P1519" s="76">
        <v>43045.497777777775</v>
      </c>
      <c r="Q1519" s="76" t="s">
        <v>2365</v>
      </c>
      <c r="R1519" s="76"/>
      <c r="S1519" s="76"/>
      <c r="T1519" s="76" t="s">
        <v>3261</v>
      </c>
      <c r="U1519" s="76">
        <v>43045.497777777775</v>
      </c>
      <c r="V1519" s="77" t="s">
        <v>4681</v>
      </c>
      <c r="W1519" s="76"/>
      <c r="X1519" s="76"/>
      <c r="Y1519" s="80" t="s">
        <v>6681</v>
      </c>
      <c r="Z1519" s="76"/>
    </row>
    <row r="1520" spans="1:26" x14ac:dyDescent="0.25">
      <c r="A1520" s="61" t="s">
        <v>1337</v>
      </c>
      <c r="B1520" s="61" t="s">
        <v>2175</v>
      </c>
      <c r="C1520" s="62"/>
      <c r="D1520" s="63"/>
      <c r="E1520" s="64"/>
      <c r="F1520" s="65"/>
      <c r="G1520" s="62"/>
      <c r="H1520" s="66"/>
      <c r="I1520" s="67"/>
      <c r="J1520" s="67"/>
      <c r="K1520" s="34" t="s">
        <v>65</v>
      </c>
      <c r="L1520" s="74">
        <v>1520</v>
      </c>
      <c r="M15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20" s="69"/>
      <c r="O1520" s="76" t="s">
        <v>2239</v>
      </c>
      <c r="P1520" s="76">
        <v>43045.497986111113</v>
      </c>
      <c r="Q1520" s="76" t="s">
        <v>2739</v>
      </c>
      <c r="R1520" s="76"/>
      <c r="S1520" s="76"/>
      <c r="T1520" s="76" t="s">
        <v>3261</v>
      </c>
      <c r="U1520" s="76">
        <v>43045.497986111113</v>
      </c>
      <c r="V1520" s="77" t="s">
        <v>4682</v>
      </c>
      <c r="W1520" s="76"/>
      <c r="X1520" s="76"/>
      <c r="Y1520" s="80" t="s">
        <v>6682</v>
      </c>
      <c r="Z1520" s="76"/>
    </row>
    <row r="1521" spans="1:26" x14ac:dyDescent="0.25">
      <c r="A1521" s="61" t="s">
        <v>1337</v>
      </c>
      <c r="B1521" s="61" t="s">
        <v>2047</v>
      </c>
      <c r="C1521" s="62"/>
      <c r="D1521" s="63"/>
      <c r="E1521" s="64"/>
      <c r="F1521" s="65"/>
      <c r="G1521" s="62"/>
      <c r="H1521" s="66"/>
      <c r="I1521" s="67"/>
      <c r="J1521" s="67"/>
      <c r="K1521" s="34" t="s">
        <v>65</v>
      </c>
      <c r="L1521" s="74">
        <v>1521</v>
      </c>
      <c r="M15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21" s="69"/>
      <c r="O1521" s="76" t="s">
        <v>2239</v>
      </c>
      <c r="P1521" s="76">
        <v>43045.497986111113</v>
      </c>
      <c r="Q1521" s="76" t="s">
        <v>2739</v>
      </c>
      <c r="R1521" s="76"/>
      <c r="S1521" s="76"/>
      <c r="T1521" s="76" t="s">
        <v>3261</v>
      </c>
      <c r="U1521" s="76">
        <v>43045.497986111113</v>
      </c>
      <c r="V1521" s="77" t="s">
        <v>4682</v>
      </c>
      <c r="W1521" s="76"/>
      <c r="X1521" s="76"/>
      <c r="Y1521" s="80" t="s">
        <v>6682</v>
      </c>
      <c r="Z1521" s="76"/>
    </row>
    <row r="1522" spans="1:26" x14ac:dyDescent="0.25">
      <c r="A1522" s="61" t="s">
        <v>1338</v>
      </c>
      <c r="B1522" s="61" t="s">
        <v>1991</v>
      </c>
      <c r="C1522" s="62"/>
      <c r="D1522" s="63"/>
      <c r="E1522" s="64"/>
      <c r="F1522" s="65"/>
      <c r="G1522" s="62"/>
      <c r="H1522" s="66"/>
      <c r="I1522" s="67"/>
      <c r="J1522" s="67"/>
      <c r="K1522" s="34" t="s">
        <v>65</v>
      </c>
      <c r="L1522" s="74">
        <v>1522</v>
      </c>
      <c r="M15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22" s="69"/>
      <c r="O1522" s="76" t="s">
        <v>2239</v>
      </c>
      <c r="P1522" s="76">
        <v>43045.497997685183</v>
      </c>
      <c r="Q1522" s="76" t="s">
        <v>2249</v>
      </c>
      <c r="R1522" s="77" t="s">
        <v>3020</v>
      </c>
      <c r="S1522" s="76" t="s">
        <v>3213</v>
      </c>
      <c r="T1522" s="76" t="s">
        <v>3261</v>
      </c>
      <c r="U1522" s="76">
        <v>43045.497997685183</v>
      </c>
      <c r="V1522" s="77" t="s">
        <v>4683</v>
      </c>
      <c r="W1522" s="76"/>
      <c r="X1522" s="76"/>
      <c r="Y1522" s="80" t="s">
        <v>6683</v>
      </c>
      <c r="Z1522" s="76"/>
    </row>
    <row r="1523" spans="1:26" x14ac:dyDescent="0.25">
      <c r="A1523" s="61" t="s">
        <v>1339</v>
      </c>
      <c r="B1523" s="61" t="s">
        <v>1339</v>
      </c>
      <c r="C1523" s="62"/>
      <c r="D1523" s="63"/>
      <c r="E1523" s="64"/>
      <c r="F1523" s="65"/>
      <c r="G1523" s="62"/>
      <c r="H1523" s="66"/>
      <c r="I1523" s="67"/>
      <c r="J1523" s="67"/>
      <c r="K1523" s="34" t="s">
        <v>65</v>
      </c>
      <c r="L1523" s="74">
        <v>1523</v>
      </c>
      <c r="M15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23" s="69"/>
      <c r="O1523" s="76" t="s">
        <v>177</v>
      </c>
      <c r="P1523" s="76">
        <v>43045.49800925926</v>
      </c>
      <c r="Q1523" s="76" t="s">
        <v>2740</v>
      </c>
      <c r="R1523" s="77" t="s">
        <v>3044</v>
      </c>
      <c r="S1523" s="76" t="s">
        <v>3215</v>
      </c>
      <c r="T1523" s="76" t="s">
        <v>3283</v>
      </c>
      <c r="U1523" s="76">
        <v>43045.49800925926</v>
      </c>
      <c r="V1523" s="77" t="s">
        <v>4684</v>
      </c>
      <c r="W1523" s="76"/>
      <c r="X1523" s="76"/>
      <c r="Y1523" s="80" t="s">
        <v>6684</v>
      </c>
      <c r="Z1523" s="76"/>
    </row>
    <row r="1524" spans="1:26" x14ac:dyDescent="0.25">
      <c r="A1524" s="61" t="s">
        <v>1340</v>
      </c>
      <c r="B1524" s="61" t="s">
        <v>2000</v>
      </c>
      <c r="C1524" s="62"/>
      <c r="D1524" s="63"/>
      <c r="E1524" s="64"/>
      <c r="F1524" s="65"/>
      <c r="G1524" s="62"/>
      <c r="H1524" s="66"/>
      <c r="I1524" s="67"/>
      <c r="J1524" s="67"/>
      <c r="K1524" s="34" t="s">
        <v>65</v>
      </c>
      <c r="L1524" s="74">
        <v>1524</v>
      </c>
      <c r="M15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24" s="69"/>
      <c r="O1524" s="76" t="s">
        <v>2239</v>
      </c>
      <c r="P1524" s="76">
        <v>43045.498078703706</v>
      </c>
      <c r="Q1524" s="76" t="s">
        <v>2263</v>
      </c>
      <c r="R1524" s="76"/>
      <c r="S1524" s="76"/>
      <c r="T1524" s="76"/>
      <c r="U1524" s="76">
        <v>43045.498078703706</v>
      </c>
      <c r="V1524" s="77" t="s">
        <v>4685</v>
      </c>
      <c r="W1524" s="76"/>
      <c r="X1524" s="76"/>
      <c r="Y1524" s="80" t="s">
        <v>6685</v>
      </c>
      <c r="Z1524" s="76"/>
    </row>
    <row r="1525" spans="1:26" x14ac:dyDescent="0.25">
      <c r="A1525" s="61" t="s">
        <v>1341</v>
      </c>
      <c r="B1525" s="61" t="s">
        <v>1341</v>
      </c>
      <c r="C1525" s="62"/>
      <c r="D1525" s="63"/>
      <c r="E1525" s="64"/>
      <c r="F1525" s="65"/>
      <c r="G1525" s="62"/>
      <c r="H1525" s="66"/>
      <c r="I1525" s="67"/>
      <c r="J1525" s="67"/>
      <c r="K1525" s="34" t="s">
        <v>65</v>
      </c>
      <c r="L1525" s="74">
        <v>1525</v>
      </c>
      <c r="M15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25" s="69"/>
      <c r="O1525" s="76" t="s">
        <v>177</v>
      </c>
      <c r="P1525" s="76">
        <v>43045.498414351852</v>
      </c>
      <c r="Q1525" s="76" t="s">
        <v>2741</v>
      </c>
      <c r="R1525" s="76"/>
      <c r="S1525" s="76"/>
      <c r="T1525" s="76" t="s">
        <v>3368</v>
      </c>
      <c r="U1525" s="76">
        <v>43045.498414351852</v>
      </c>
      <c r="V1525" s="77" t="s">
        <v>4686</v>
      </c>
      <c r="W1525" s="76"/>
      <c r="X1525" s="76"/>
      <c r="Y1525" s="80" t="s">
        <v>6686</v>
      </c>
      <c r="Z1525" s="76"/>
    </row>
    <row r="1526" spans="1:26" x14ac:dyDescent="0.25">
      <c r="A1526" s="61" t="s">
        <v>1342</v>
      </c>
      <c r="B1526" s="61" t="s">
        <v>2167</v>
      </c>
      <c r="C1526" s="62"/>
      <c r="D1526" s="63"/>
      <c r="E1526" s="64"/>
      <c r="F1526" s="65"/>
      <c r="G1526" s="62"/>
      <c r="H1526" s="66"/>
      <c r="I1526" s="67"/>
      <c r="J1526" s="67"/>
      <c r="K1526" s="34" t="s">
        <v>65</v>
      </c>
      <c r="L1526" s="74">
        <v>1526</v>
      </c>
      <c r="M15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26" s="69"/>
      <c r="O1526" s="76" t="s">
        <v>2239</v>
      </c>
      <c r="P1526" s="76">
        <v>43045.498437499999</v>
      </c>
      <c r="Q1526" s="76" t="s">
        <v>2688</v>
      </c>
      <c r="R1526" s="76"/>
      <c r="S1526" s="76"/>
      <c r="T1526" s="76" t="s">
        <v>3261</v>
      </c>
      <c r="U1526" s="76">
        <v>43045.498437499999</v>
      </c>
      <c r="V1526" s="77" t="s">
        <v>4687</v>
      </c>
      <c r="W1526" s="76"/>
      <c r="X1526" s="76"/>
      <c r="Y1526" s="80" t="s">
        <v>6687</v>
      </c>
      <c r="Z1526" s="76"/>
    </row>
    <row r="1527" spans="1:26" x14ac:dyDescent="0.25">
      <c r="A1527" s="61" t="s">
        <v>1343</v>
      </c>
      <c r="B1527" s="61" t="s">
        <v>2176</v>
      </c>
      <c r="C1527" s="62"/>
      <c r="D1527" s="63"/>
      <c r="E1527" s="64"/>
      <c r="F1527" s="65"/>
      <c r="G1527" s="62"/>
      <c r="H1527" s="66"/>
      <c r="I1527" s="67"/>
      <c r="J1527" s="67"/>
      <c r="K1527" s="34" t="s">
        <v>65</v>
      </c>
      <c r="L1527" s="74">
        <v>1527</v>
      </c>
      <c r="M15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27" s="69"/>
      <c r="O1527" s="76" t="s">
        <v>2239</v>
      </c>
      <c r="P1527" s="76">
        <v>43045.498530092591</v>
      </c>
      <c r="Q1527" s="76" t="s">
        <v>2742</v>
      </c>
      <c r="R1527" s="77" t="s">
        <v>3146</v>
      </c>
      <c r="S1527" s="76" t="s">
        <v>3215</v>
      </c>
      <c r="T1527" s="76" t="s">
        <v>3261</v>
      </c>
      <c r="U1527" s="76">
        <v>43045.498530092591</v>
      </c>
      <c r="V1527" s="77" t="s">
        <v>4688</v>
      </c>
      <c r="W1527" s="76"/>
      <c r="X1527" s="76"/>
      <c r="Y1527" s="80" t="s">
        <v>6688</v>
      </c>
      <c r="Z1527" s="76"/>
    </row>
    <row r="1528" spans="1:26" x14ac:dyDescent="0.25">
      <c r="A1528" s="61" t="s">
        <v>1344</v>
      </c>
      <c r="B1528" s="61" t="s">
        <v>2006</v>
      </c>
      <c r="C1528" s="62"/>
      <c r="D1528" s="63"/>
      <c r="E1528" s="64"/>
      <c r="F1528" s="65"/>
      <c r="G1528" s="62"/>
      <c r="H1528" s="66"/>
      <c r="I1528" s="67"/>
      <c r="J1528" s="67"/>
      <c r="K1528" s="34" t="s">
        <v>65</v>
      </c>
      <c r="L1528" s="74">
        <v>1528</v>
      </c>
      <c r="M15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28" s="69"/>
      <c r="O1528" s="76" t="s">
        <v>2239</v>
      </c>
      <c r="P1528" s="76">
        <v>43045.498553240737</v>
      </c>
      <c r="Q1528" s="76" t="s">
        <v>2273</v>
      </c>
      <c r="R1528" s="76"/>
      <c r="S1528" s="76"/>
      <c r="T1528" s="76" t="s">
        <v>3272</v>
      </c>
      <c r="U1528" s="76">
        <v>43045.498553240737</v>
      </c>
      <c r="V1528" s="77" t="s">
        <v>4689</v>
      </c>
      <c r="W1528" s="76"/>
      <c r="X1528" s="76"/>
      <c r="Y1528" s="80" t="s">
        <v>6689</v>
      </c>
      <c r="Z1528" s="76"/>
    </row>
    <row r="1529" spans="1:26" x14ac:dyDescent="0.25">
      <c r="A1529" s="61" t="s">
        <v>1345</v>
      </c>
      <c r="B1529" s="61" t="s">
        <v>1987</v>
      </c>
      <c r="C1529" s="62"/>
      <c r="D1529" s="63"/>
      <c r="E1529" s="64"/>
      <c r="F1529" s="65"/>
      <c r="G1529" s="62"/>
      <c r="H1529" s="66"/>
      <c r="I1529" s="67"/>
      <c r="J1529" s="67"/>
      <c r="K1529" s="34" t="s">
        <v>65</v>
      </c>
      <c r="L1529" s="74">
        <v>1529</v>
      </c>
      <c r="M15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29" s="69"/>
      <c r="O1529" s="76" t="s">
        <v>2239</v>
      </c>
      <c r="P1529" s="76">
        <v>43045.498657407406</v>
      </c>
      <c r="Q1529" s="76" t="s">
        <v>2258</v>
      </c>
      <c r="R1529" s="76"/>
      <c r="S1529" s="76"/>
      <c r="T1529" s="76" t="s">
        <v>3261</v>
      </c>
      <c r="U1529" s="76">
        <v>43045.498657407406</v>
      </c>
      <c r="V1529" s="77" t="s">
        <v>4690</v>
      </c>
      <c r="W1529" s="76"/>
      <c r="X1529" s="76"/>
      <c r="Y1529" s="80" t="s">
        <v>6690</v>
      </c>
      <c r="Z1529" s="76"/>
    </row>
    <row r="1530" spans="1:26" x14ac:dyDescent="0.25">
      <c r="A1530" s="61" t="s">
        <v>1346</v>
      </c>
      <c r="B1530" s="61" t="s">
        <v>1987</v>
      </c>
      <c r="C1530" s="62"/>
      <c r="D1530" s="63"/>
      <c r="E1530" s="64"/>
      <c r="F1530" s="65"/>
      <c r="G1530" s="62"/>
      <c r="H1530" s="66"/>
      <c r="I1530" s="67"/>
      <c r="J1530" s="67"/>
      <c r="K1530" s="34" t="s">
        <v>65</v>
      </c>
      <c r="L1530" s="74">
        <v>1530</v>
      </c>
      <c r="M15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30" s="69"/>
      <c r="O1530" s="76" t="s">
        <v>2239</v>
      </c>
      <c r="P1530" s="76">
        <v>43045.498703703706</v>
      </c>
      <c r="Q1530" s="76" t="s">
        <v>2467</v>
      </c>
      <c r="R1530" s="76"/>
      <c r="S1530" s="76"/>
      <c r="T1530" s="76" t="s">
        <v>3261</v>
      </c>
      <c r="U1530" s="76">
        <v>43045.498703703706</v>
      </c>
      <c r="V1530" s="77" t="s">
        <v>4691</v>
      </c>
      <c r="W1530" s="76"/>
      <c r="X1530" s="76"/>
      <c r="Y1530" s="80" t="s">
        <v>6691</v>
      </c>
      <c r="Z1530" s="76"/>
    </row>
    <row r="1531" spans="1:26" x14ac:dyDescent="0.25">
      <c r="A1531" s="61" t="s">
        <v>1347</v>
      </c>
      <c r="B1531" s="61" t="s">
        <v>1991</v>
      </c>
      <c r="C1531" s="62"/>
      <c r="D1531" s="63"/>
      <c r="E1531" s="64"/>
      <c r="F1531" s="65"/>
      <c r="G1531" s="62"/>
      <c r="H1531" s="66"/>
      <c r="I1531" s="67"/>
      <c r="J1531" s="67"/>
      <c r="K1531" s="34" t="s">
        <v>65</v>
      </c>
      <c r="L1531" s="74">
        <v>1531</v>
      </c>
      <c r="M15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31" s="69"/>
      <c r="O1531" s="76" t="s">
        <v>2239</v>
      </c>
      <c r="P1531" s="76">
        <v>43045.498715277776</v>
      </c>
      <c r="Q1531" s="76" t="s">
        <v>2249</v>
      </c>
      <c r="R1531" s="77" t="s">
        <v>3020</v>
      </c>
      <c r="S1531" s="76" t="s">
        <v>3213</v>
      </c>
      <c r="T1531" s="76" t="s">
        <v>3261</v>
      </c>
      <c r="U1531" s="76">
        <v>43045.498715277776</v>
      </c>
      <c r="V1531" s="77" t="s">
        <v>4692</v>
      </c>
      <c r="W1531" s="76"/>
      <c r="X1531" s="76"/>
      <c r="Y1531" s="80" t="s">
        <v>6692</v>
      </c>
      <c r="Z1531" s="76"/>
    </row>
    <row r="1532" spans="1:26" x14ac:dyDescent="0.25">
      <c r="A1532" s="61" t="s">
        <v>1348</v>
      </c>
      <c r="B1532" s="61" t="s">
        <v>2177</v>
      </c>
      <c r="C1532" s="62"/>
      <c r="D1532" s="63"/>
      <c r="E1532" s="64"/>
      <c r="F1532" s="65"/>
      <c r="G1532" s="62"/>
      <c r="H1532" s="66"/>
      <c r="I1532" s="67"/>
      <c r="J1532" s="67"/>
      <c r="K1532" s="34" t="s">
        <v>65</v>
      </c>
      <c r="L1532" s="74">
        <v>1532</v>
      </c>
      <c r="M15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32" s="69"/>
      <c r="O1532" s="76" t="s">
        <v>2239</v>
      </c>
      <c r="P1532" s="76">
        <v>43045.441874999997</v>
      </c>
      <c r="Q1532" s="76" t="s">
        <v>2743</v>
      </c>
      <c r="R1532" s="76"/>
      <c r="S1532" s="76"/>
      <c r="T1532" s="76" t="s">
        <v>3261</v>
      </c>
      <c r="U1532" s="76">
        <v>43045.441874999997</v>
      </c>
      <c r="V1532" s="77" t="s">
        <v>4693</v>
      </c>
      <c r="W1532" s="76"/>
      <c r="X1532" s="76"/>
      <c r="Y1532" s="80" t="s">
        <v>6693</v>
      </c>
      <c r="Z1532" s="76"/>
    </row>
    <row r="1533" spans="1:26" x14ac:dyDescent="0.25">
      <c r="A1533" s="61" t="s">
        <v>1349</v>
      </c>
      <c r="B1533" s="61" t="s">
        <v>2177</v>
      </c>
      <c r="C1533" s="62"/>
      <c r="D1533" s="63"/>
      <c r="E1533" s="64"/>
      <c r="F1533" s="65"/>
      <c r="G1533" s="62"/>
      <c r="H1533" s="66"/>
      <c r="I1533" s="67"/>
      <c r="J1533" s="67"/>
      <c r="K1533" s="34" t="s">
        <v>65</v>
      </c>
      <c r="L1533" s="74">
        <v>1533</v>
      </c>
      <c r="M15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33" s="69"/>
      <c r="O1533" s="76" t="s">
        <v>2239</v>
      </c>
      <c r="P1533" s="76">
        <v>43045.460451388892</v>
      </c>
      <c r="Q1533" s="76" t="s">
        <v>2743</v>
      </c>
      <c r="R1533" s="76"/>
      <c r="S1533" s="76"/>
      <c r="T1533" s="76" t="s">
        <v>3261</v>
      </c>
      <c r="U1533" s="76">
        <v>43045.460451388892</v>
      </c>
      <c r="V1533" s="77" t="s">
        <v>4694</v>
      </c>
      <c r="W1533" s="76"/>
      <c r="X1533" s="76"/>
      <c r="Y1533" s="80" t="s">
        <v>6694</v>
      </c>
      <c r="Z1533" s="76"/>
    </row>
    <row r="1534" spans="1:26" x14ac:dyDescent="0.25">
      <c r="A1534" s="61" t="s">
        <v>1350</v>
      </c>
      <c r="B1534" s="61" t="s">
        <v>2177</v>
      </c>
      <c r="C1534" s="62"/>
      <c r="D1534" s="63"/>
      <c r="E1534" s="64"/>
      <c r="F1534" s="65"/>
      <c r="G1534" s="62"/>
      <c r="H1534" s="66"/>
      <c r="I1534" s="67"/>
      <c r="J1534" s="67"/>
      <c r="K1534" s="34" t="s">
        <v>65</v>
      </c>
      <c r="L1534" s="74">
        <v>1534</v>
      </c>
      <c r="M15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34" s="69"/>
      <c r="O1534" s="76" t="s">
        <v>2239</v>
      </c>
      <c r="P1534" s="76">
        <v>43045.440324074072</v>
      </c>
      <c r="Q1534" s="76" t="s">
        <v>2744</v>
      </c>
      <c r="R1534" s="77" t="s">
        <v>3147</v>
      </c>
      <c r="S1534" s="76" t="s">
        <v>3220</v>
      </c>
      <c r="T1534" s="76" t="s">
        <v>3261</v>
      </c>
      <c r="U1534" s="76">
        <v>43045.440324074072</v>
      </c>
      <c r="V1534" s="77" t="s">
        <v>4695</v>
      </c>
      <c r="W1534" s="76"/>
      <c r="X1534" s="76"/>
      <c r="Y1534" s="80" t="s">
        <v>6695</v>
      </c>
      <c r="Z1534" s="80" t="s">
        <v>7438</v>
      </c>
    </row>
    <row r="1535" spans="1:26" x14ac:dyDescent="0.25">
      <c r="A1535" s="61" t="s">
        <v>1348</v>
      </c>
      <c r="B1535" s="61" t="s">
        <v>1349</v>
      </c>
      <c r="C1535" s="62"/>
      <c r="D1535" s="63"/>
      <c r="E1535" s="64"/>
      <c r="F1535" s="65"/>
      <c r="G1535" s="62"/>
      <c r="H1535" s="66"/>
      <c r="I1535" s="67"/>
      <c r="J1535" s="67"/>
      <c r="K1535" s="34" t="s">
        <v>66</v>
      </c>
      <c r="L1535" s="74">
        <v>1535</v>
      </c>
      <c r="M15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35" s="69"/>
      <c r="O1535" s="76" t="s">
        <v>2239</v>
      </c>
      <c r="P1535" s="76">
        <v>43045.441874999997</v>
      </c>
      <c r="Q1535" s="76" t="s">
        <v>2743</v>
      </c>
      <c r="R1535" s="76"/>
      <c r="S1535" s="76"/>
      <c r="T1535" s="76" t="s">
        <v>3261</v>
      </c>
      <c r="U1535" s="76">
        <v>43045.441874999997</v>
      </c>
      <c r="V1535" s="77" t="s">
        <v>4693</v>
      </c>
      <c r="W1535" s="76"/>
      <c r="X1535" s="76"/>
      <c r="Y1535" s="80" t="s">
        <v>6693</v>
      </c>
      <c r="Z1535" s="76"/>
    </row>
    <row r="1536" spans="1:26" x14ac:dyDescent="0.25">
      <c r="A1536" s="61" t="s">
        <v>1348</v>
      </c>
      <c r="B1536" s="61" t="s">
        <v>1350</v>
      </c>
      <c r="C1536" s="62"/>
      <c r="D1536" s="63"/>
      <c r="E1536" s="64"/>
      <c r="F1536" s="65"/>
      <c r="G1536" s="62"/>
      <c r="H1536" s="66"/>
      <c r="I1536" s="67"/>
      <c r="J1536" s="67"/>
      <c r="K1536" s="34" t="s">
        <v>66</v>
      </c>
      <c r="L1536" s="74">
        <v>1536</v>
      </c>
      <c r="M15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36" s="69"/>
      <c r="O1536" s="76" t="s">
        <v>2239</v>
      </c>
      <c r="P1536" s="76">
        <v>43045.441874999997</v>
      </c>
      <c r="Q1536" s="76" t="s">
        <v>2743</v>
      </c>
      <c r="R1536" s="76"/>
      <c r="S1536" s="76"/>
      <c r="T1536" s="76" t="s">
        <v>3261</v>
      </c>
      <c r="U1536" s="76">
        <v>43045.441874999997</v>
      </c>
      <c r="V1536" s="77" t="s">
        <v>4693</v>
      </c>
      <c r="W1536" s="76"/>
      <c r="X1536" s="76"/>
      <c r="Y1536" s="80" t="s">
        <v>6693</v>
      </c>
      <c r="Z1536" s="76"/>
    </row>
    <row r="1537" spans="1:26" x14ac:dyDescent="0.25">
      <c r="A1537" s="61" t="s">
        <v>1349</v>
      </c>
      <c r="B1537" s="61" t="s">
        <v>1348</v>
      </c>
      <c r="C1537" s="62"/>
      <c r="D1537" s="63"/>
      <c r="E1537" s="64"/>
      <c r="F1537" s="65"/>
      <c r="G1537" s="62"/>
      <c r="H1537" s="66"/>
      <c r="I1537" s="67"/>
      <c r="J1537" s="67"/>
      <c r="K1537" s="34" t="s">
        <v>66</v>
      </c>
      <c r="L1537" s="74">
        <v>1537</v>
      </c>
      <c r="M15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37" s="69"/>
      <c r="O1537" s="76" t="s">
        <v>2239</v>
      </c>
      <c r="P1537" s="76">
        <v>43045.460451388892</v>
      </c>
      <c r="Q1537" s="76" t="s">
        <v>2743</v>
      </c>
      <c r="R1537" s="76"/>
      <c r="S1537" s="76"/>
      <c r="T1537" s="76" t="s">
        <v>3261</v>
      </c>
      <c r="U1537" s="76">
        <v>43045.460451388892</v>
      </c>
      <c r="V1537" s="77" t="s">
        <v>4694</v>
      </c>
      <c r="W1537" s="76"/>
      <c r="X1537" s="76"/>
      <c r="Y1537" s="80" t="s">
        <v>6694</v>
      </c>
      <c r="Z1537" s="76"/>
    </row>
    <row r="1538" spans="1:26" x14ac:dyDescent="0.25">
      <c r="A1538" s="61" t="s">
        <v>1350</v>
      </c>
      <c r="B1538" s="61" t="s">
        <v>1348</v>
      </c>
      <c r="C1538" s="62"/>
      <c r="D1538" s="63"/>
      <c r="E1538" s="64"/>
      <c r="F1538" s="65"/>
      <c r="G1538" s="62"/>
      <c r="H1538" s="66"/>
      <c r="I1538" s="67"/>
      <c r="J1538" s="67"/>
      <c r="K1538" s="34" t="s">
        <v>66</v>
      </c>
      <c r="L1538" s="74">
        <v>1538</v>
      </c>
      <c r="M15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38" s="69"/>
      <c r="O1538" s="76" t="s">
        <v>2239</v>
      </c>
      <c r="P1538" s="76">
        <v>43045.440324074072</v>
      </c>
      <c r="Q1538" s="76" t="s">
        <v>2744</v>
      </c>
      <c r="R1538" s="77" t="s">
        <v>3147</v>
      </c>
      <c r="S1538" s="76" t="s">
        <v>3220</v>
      </c>
      <c r="T1538" s="76" t="s">
        <v>3261</v>
      </c>
      <c r="U1538" s="76">
        <v>43045.440324074072</v>
      </c>
      <c r="V1538" s="77" t="s">
        <v>4695</v>
      </c>
      <c r="W1538" s="76"/>
      <c r="X1538" s="76"/>
      <c r="Y1538" s="80" t="s">
        <v>6695</v>
      </c>
      <c r="Z1538" s="80" t="s">
        <v>7438</v>
      </c>
    </row>
    <row r="1539" spans="1:26" x14ac:dyDescent="0.25">
      <c r="A1539" s="61" t="s">
        <v>1349</v>
      </c>
      <c r="B1539" s="61" t="s">
        <v>1350</v>
      </c>
      <c r="C1539" s="62"/>
      <c r="D1539" s="63"/>
      <c r="E1539" s="64"/>
      <c r="F1539" s="65"/>
      <c r="G1539" s="62"/>
      <c r="H1539" s="66"/>
      <c r="I1539" s="67"/>
      <c r="J1539" s="67"/>
      <c r="K1539" s="34" t="s">
        <v>66</v>
      </c>
      <c r="L1539" s="74">
        <v>1539</v>
      </c>
      <c r="M15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39" s="69"/>
      <c r="O1539" s="76" t="s">
        <v>2239</v>
      </c>
      <c r="P1539" s="76">
        <v>43045.460451388892</v>
      </c>
      <c r="Q1539" s="76" t="s">
        <v>2743</v>
      </c>
      <c r="R1539" s="76"/>
      <c r="S1539" s="76"/>
      <c r="T1539" s="76" t="s">
        <v>3261</v>
      </c>
      <c r="U1539" s="76">
        <v>43045.460451388892</v>
      </c>
      <c r="V1539" s="77" t="s">
        <v>4694</v>
      </c>
      <c r="W1539" s="76"/>
      <c r="X1539" s="76"/>
      <c r="Y1539" s="80" t="s">
        <v>6694</v>
      </c>
      <c r="Z1539" s="76"/>
    </row>
    <row r="1540" spans="1:26" x14ac:dyDescent="0.25">
      <c r="A1540" s="61" t="s">
        <v>1350</v>
      </c>
      <c r="B1540" s="61" t="s">
        <v>1349</v>
      </c>
      <c r="C1540" s="62"/>
      <c r="D1540" s="63"/>
      <c r="E1540" s="64"/>
      <c r="F1540" s="65"/>
      <c r="G1540" s="62"/>
      <c r="H1540" s="66"/>
      <c r="I1540" s="67"/>
      <c r="J1540" s="67"/>
      <c r="K1540" s="34" t="s">
        <v>66</v>
      </c>
      <c r="L1540" s="74">
        <v>1540</v>
      </c>
      <c r="M15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40" s="69"/>
      <c r="O1540" s="76" t="s">
        <v>2240</v>
      </c>
      <c r="P1540" s="76">
        <v>43045.440324074072</v>
      </c>
      <c r="Q1540" s="76" t="s">
        <v>2744</v>
      </c>
      <c r="R1540" s="77" t="s">
        <v>3147</v>
      </c>
      <c r="S1540" s="76" t="s">
        <v>3220</v>
      </c>
      <c r="T1540" s="76" t="s">
        <v>3261</v>
      </c>
      <c r="U1540" s="76">
        <v>43045.440324074072</v>
      </c>
      <c r="V1540" s="77" t="s">
        <v>4695</v>
      </c>
      <c r="W1540" s="76"/>
      <c r="X1540" s="76"/>
      <c r="Y1540" s="80" t="s">
        <v>6695</v>
      </c>
      <c r="Z1540" s="80" t="s">
        <v>7438</v>
      </c>
    </row>
    <row r="1541" spans="1:26" x14ac:dyDescent="0.25">
      <c r="A1541" s="61" t="s">
        <v>1350</v>
      </c>
      <c r="B1541" s="61" t="s">
        <v>2178</v>
      </c>
      <c r="C1541" s="62"/>
      <c r="D1541" s="63"/>
      <c r="E1541" s="64"/>
      <c r="F1541" s="65"/>
      <c r="G1541" s="62"/>
      <c r="H1541" s="66"/>
      <c r="I1541" s="67"/>
      <c r="J1541" s="67"/>
      <c r="K1541" s="34" t="s">
        <v>65</v>
      </c>
      <c r="L1541" s="74">
        <v>1541</v>
      </c>
      <c r="M15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41" s="69"/>
      <c r="O1541" s="76" t="s">
        <v>2239</v>
      </c>
      <c r="P1541" s="76">
        <v>43045.490243055552</v>
      </c>
      <c r="Q1541" s="76" t="s">
        <v>2745</v>
      </c>
      <c r="R1541" s="76"/>
      <c r="S1541" s="76"/>
      <c r="T1541" s="76" t="s">
        <v>3261</v>
      </c>
      <c r="U1541" s="76">
        <v>43045.490243055552</v>
      </c>
      <c r="V1541" s="77" t="s">
        <v>4696</v>
      </c>
      <c r="W1541" s="76"/>
      <c r="X1541" s="76"/>
      <c r="Y1541" s="80" t="s">
        <v>6696</v>
      </c>
      <c r="Z1541" s="76"/>
    </row>
    <row r="1542" spans="1:26" x14ac:dyDescent="0.25">
      <c r="A1542" s="61" t="s">
        <v>1350</v>
      </c>
      <c r="B1542" s="61" t="s">
        <v>2178</v>
      </c>
      <c r="C1542" s="62"/>
      <c r="D1542" s="63"/>
      <c r="E1542" s="64"/>
      <c r="F1542" s="65"/>
      <c r="G1542" s="62"/>
      <c r="H1542" s="66"/>
      <c r="I1542" s="67"/>
      <c r="J1542" s="67"/>
      <c r="K1542" s="34" t="s">
        <v>65</v>
      </c>
      <c r="L1542" s="74">
        <v>1542</v>
      </c>
      <c r="M15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42" s="69"/>
      <c r="O1542" s="76" t="s">
        <v>2239</v>
      </c>
      <c r="P1542" s="76">
        <v>43045.498738425929</v>
      </c>
      <c r="Q1542" s="76" t="s">
        <v>2746</v>
      </c>
      <c r="R1542" s="77" t="s">
        <v>3148</v>
      </c>
      <c r="S1542" s="76" t="s">
        <v>3220</v>
      </c>
      <c r="T1542" s="76"/>
      <c r="U1542" s="76">
        <v>43045.498738425929</v>
      </c>
      <c r="V1542" s="77" t="s">
        <v>4697</v>
      </c>
      <c r="W1542" s="76"/>
      <c r="X1542" s="76"/>
      <c r="Y1542" s="80" t="s">
        <v>6697</v>
      </c>
      <c r="Z1542" s="80" t="s">
        <v>7439</v>
      </c>
    </row>
    <row r="1543" spans="1:26" x14ac:dyDescent="0.25">
      <c r="A1543" s="61" t="s">
        <v>1350</v>
      </c>
      <c r="B1543" s="61" t="s">
        <v>2179</v>
      </c>
      <c r="C1543" s="62"/>
      <c r="D1543" s="63"/>
      <c r="E1543" s="64"/>
      <c r="F1543" s="65"/>
      <c r="G1543" s="62"/>
      <c r="H1543" s="66"/>
      <c r="I1543" s="67"/>
      <c r="J1543" s="67"/>
      <c r="K1543" s="34" t="s">
        <v>65</v>
      </c>
      <c r="L1543" s="74">
        <v>1543</v>
      </c>
      <c r="M15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43" s="69"/>
      <c r="O1543" s="76" t="s">
        <v>2239</v>
      </c>
      <c r="P1543" s="76">
        <v>43045.490243055552</v>
      </c>
      <c r="Q1543" s="76" t="s">
        <v>2745</v>
      </c>
      <c r="R1543" s="76"/>
      <c r="S1543" s="76"/>
      <c r="T1543" s="76" t="s">
        <v>3261</v>
      </c>
      <c r="U1543" s="76">
        <v>43045.490243055552</v>
      </c>
      <c r="V1543" s="77" t="s">
        <v>4696</v>
      </c>
      <c r="W1543" s="76"/>
      <c r="X1543" s="76"/>
      <c r="Y1543" s="80" t="s">
        <v>6696</v>
      </c>
      <c r="Z1543" s="76"/>
    </row>
    <row r="1544" spans="1:26" x14ac:dyDescent="0.25">
      <c r="A1544" s="61" t="s">
        <v>1350</v>
      </c>
      <c r="B1544" s="61" t="s">
        <v>2179</v>
      </c>
      <c r="C1544" s="62"/>
      <c r="D1544" s="63"/>
      <c r="E1544" s="64"/>
      <c r="F1544" s="65"/>
      <c r="G1544" s="62"/>
      <c r="H1544" s="66"/>
      <c r="I1544" s="67"/>
      <c r="J1544" s="67"/>
      <c r="K1544" s="34" t="s">
        <v>65</v>
      </c>
      <c r="L1544" s="74">
        <v>1544</v>
      </c>
      <c r="M15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44" s="69"/>
      <c r="O1544" s="76" t="s">
        <v>2239</v>
      </c>
      <c r="P1544" s="76">
        <v>43045.498738425929</v>
      </c>
      <c r="Q1544" s="76" t="s">
        <v>2746</v>
      </c>
      <c r="R1544" s="77" t="s">
        <v>3148</v>
      </c>
      <c r="S1544" s="76" t="s">
        <v>3220</v>
      </c>
      <c r="T1544" s="76"/>
      <c r="U1544" s="76">
        <v>43045.498738425929</v>
      </c>
      <c r="V1544" s="77" t="s">
        <v>4697</v>
      </c>
      <c r="W1544" s="76"/>
      <c r="X1544" s="76"/>
      <c r="Y1544" s="80" t="s">
        <v>6697</v>
      </c>
      <c r="Z1544" s="80" t="s">
        <v>7439</v>
      </c>
    </row>
    <row r="1545" spans="1:26" x14ac:dyDescent="0.25">
      <c r="A1545" s="61" t="s">
        <v>1350</v>
      </c>
      <c r="B1545" s="61" t="s">
        <v>2083</v>
      </c>
      <c r="C1545" s="62"/>
      <c r="D1545" s="63"/>
      <c r="E1545" s="64"/>
      <c r="F1545" s="65"/>
      <c r="G1545" s="62"/>
      <c r="H1545" s="66"/>
      <c r="I1545" s="67"/>
      <c r="J1545" s="67"/>
      <c r="K1545" s="34" t="s">
        <v>65</v>
      </c>
      <c r="L1545" s="74">
        <v>1545</v>
      </c>
      <c r="M15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45" s="69"/>
      <c r="O1545" s="76" t="s">
        <v>2239</v>
      </c>
      <c r="P1545" s="76">
        <v>43045.490243055552</v>
      </c>
      <c r="Q1545" s="76" t="s">
        <v>2745</v>
      </c>
      <c r="R1545" s="76"/>
      <c r="S1545" s="76"/>
      <c r="T1545" s="76" t="s">
        <v>3261</v>
      </c>
      <c r="U1545" s="76">
        <v>43045.490243055552</v>
      </c>
      <c r="V1545" s="77" t="s">
        <v>4696</v>
      </c>
      <c r="W1545" s="76"/>
      <c r="X1545" s="76"/>
      <c r="Y1545" s="80" t="s">
        <v>6696</v>
      </c>
      <c r="Z1545" s="76"/>
    </row>
    <row r="1546" spans="1:26" x14ac:dyDescent="0.25">
      <c r="A1546" s="61" t="s">
        <v>1350</v>
      </c>
      <c r="B1546" s="61" t="s">
        <v>2083</v>
      </c>
      <c r="C1546" s="62"/>
      <c r="D1546" s="63"/>
      <c r="E1546" s="64"/>
      <c r="F1546" s="65"/>
      <c r="G1546" s="62"/>
      <c r="H1546" s="66"/>
      <c r="I1546" s="67"/>
      <c r="J1546" s="67"/>
      <c r="K1546" s="34" t="s">
        <v>65</v>
      </c>
      <c r="L1546" s="74">
        <v>1546</v>
      </c>
      <c r="M15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46" s="69"/>
      <c r="O1546" s="76" t="s">
        <v>2240</v>
      </c>
      <c r="P1546" s="76">
        <v>43045.498738425929</v>
      </c>
      <c r="Q1546" s="76" t="s">
        <v>2746</v>
      </c>
      <c r="R1546" s="77" t="s">
        <v>3148</v>
      </c>
      <c r="S1546" s="76" t="s">
        <v>3220</v>
      </c>
      <c r="T1546" s="76"/>
      <c r="U1546" s="76">
        <v>43045.498738425929</v>
      </c>
      <c r="V1546" s="77" t="s">
        <v>4697</v>
      </c>
      <c r="W1546" s="76"/>
      <c r="X1546" s="76"/>
      <c r="Y1546" s="80" t="s">
        <v>6697</v>
      </c>
      <c r="Z1546" s="80" t="s">
        <v>7439</v>
      </c>
    </row>
    <row r="1547" spans="1:26" x14ac:dyDescent="0.25">
      <c r="A1547" s="61" t="s">
        <v>1350</v>
      </c>
      <c r="B1547" s="61" t="s">
        <v>2032</v>
      </c>
      <c r="C1547" s="62"/>
      <c r="D1547" s="63"/>
      <c r="E1547" s="64"/>
      <c r="F1547" s="65"/>
      <c r="G1547" s="62"/>
      <c r="H1547" s="66"/>
      <c r="I1547" s="67"/>
      <c r="J1547" s="67"/>
      <c r="K1547" s="34" t="s">
        <v>65</v>
      </c>
      <c r="L1547" s="74">
        <v>1547</v>
      </c>
      <c r="M15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47" s="69"/>
      <c r="O1547" s="76" t="s">
        <v>2239</v>
      </c>
      <c r="P1547" s="76">
        <v>43045.490243055552</v>
      </c>
      <c r="Q1547" s="76" t="s">
        <v>2745</v>
      </c>
      <c r="R1547" s="76"/>
      <c r="S1547" s="76"/>
      <c r="T1547" s="76" t="s">
        <v>3261</v>
      </c>
      <c r="U1547" s="76">
        <v>43045.490243055552</v>
      </c>
      <c r="V1547" s="77" t="s">
        <v>4696</v>
      </c>
      <c r="W1547" s="76"/>
      <c r="X1547" s="76"/>
      <c r="Y1547" s="80" t="s">
        <v>6696</v>
      </c>
      <c r="Z1547" s="76"/>
    </row>
    <row r="1548" spans="1:26" x14ac:dyDescent="0.25">
      <c r="A1548" s="61" t="s">
        <v>1350</v>
      </c>
      <c r="B1548" s="61" t="s">
        <v>2056</v>
      </c>
      <c r="C1548" s="62"/>
      <c r="D1548" s="63"/>
      <c r="E1548" s="64"/>
      <c r="F1548" s="65"/>
      <c r="G1548" s="62"/>
      <c r="H1548" s="66"/>
      <c r="I1548" s="67"/>
      <c r="J1548" s="67"/>
      <c r="K1548" s="34" t="s">
        <v>65</v>
      </c>
      <c r="L1548" s="74">
        <v>1548</v>
      </c>
      <c r="M15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48" s="69"/>
      <c r="O1548" s="76" t="s">
        <v>2239</v>
      </c>
      <c r="P1548" s="76">
        <v>43045.490243055552</v>
      </c>
      <c r="Q1548" s="76" t="s">
        <v>2745</v>
      </c>
      <c r="R1548" s="76"/>
      <c r="S1548" s="76"/>
      <c r="T1548" s="76" t="s">
        <v>3261</v>
      </c>
      <c r="U1548" s="76">
        <v>43045.490243055552</v>
      </c>
      <c r="V1548" s="77" t="s">
        <v>4696</v>
      </c>
      <c r="W1548" s="76"/>
      <c r="X1548" s="76"/>
      <c r="Y1548" s="80" t="s">
        <v>6696</v>
      </c>
      <c r="Z1548" s="76"/>
    </row>
    <row r="1549" spans="1:26" x14ac:dyDescent="0.25">
      <c r="A1549" s="61" t="s">
        <v>1350</v>
      </c>
      <c r="B1549" s="61" t="s">
        <v>2065</v>
      </c>
      <c r="C1549" s="62"/>
      <c r="D1549" s="63"/>
      <c r="E1549" s="64"/>
      <c r="F1549" s="65"/>
      <c r="G1549" s="62"/>
      <c r="H1549" s="66"/>
      <c r="I1549" s="67"/>
      <c r="J1549" s="67"/>
      <c r="K1549" s="34" t="s">
        <v>65</v>
      </c>
      <c r="L1549" s="74">
        <v>1549</v>
      </c>
      <c r="M15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49" s="69"/>
      <c r="O1549" s="76" t="s">
        <v>2239</v>
      </c>
      <c r="P1549" s="76">
        <v>43045.490243055552</v>
      </c>
      <c r="Q1549" s="76" t="s">
        <v>2745</v>
      </c>
      <c r="R1549" s="76"/>
      <c r="S1549" s="76"/>
      <c r="T1549" s="76" t="s">
        <v>3261</v>
      </c>
      <c r="U1549" s="76">
        <v>43045.490243055552</v>
      </c>
      <c r="V1549" s="77" t="s">
        <v>4696</v>
      </c>
      <c r="W1549" s="76"/>
      <c r="X1549" s="76"/>
      <c r="Y1549" s="80" t="s">
        <v>6696</v>
      </c>
      <c r="Z1549" s="76"/>
    </row>
    <row r="1550" spans="1:26" x14ac:dyDescent="0.25">
      <c r="A1550" s="61" t="s">
        <v>1350</v>
      </c>
      <c r="B1550" s="61" t="s">
        <v>2032</v>
      </c>
      <c r="C1550" s="62"/>
      <c r="D1550" s="63"/>
      <c r="E1550" s="64"/>
      <c r="F1550" s="65"/>
      <c r="G1550" s="62"/>
      <c r="H1550" s="66"/>
      <c r="I1550" s="67"/>
      <c r="J1550" s="67"/>
      <c r="K1550" s="34" t="s">
        <v>65</v>
      </c>
      <c r="L1550" s="74">
        <v>1550</v>
      </c>
      <c r="M15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50" s="69"/>
      <c r="O1550" s="76" t="s">
        <v>2239</v>
      </c>
      <c r="P1550" s="76">
        <v>43045.498738425929</v>
      </c>
      <c r="Q1550" s="76" t="s">
        <v>2746</v>
      </c>
      <c r="R1550" s="77" t="s">
        <v>3148</v>
      </c>
      <c r="S1550" s="76" t="s">
        <v>3220</v>
      </c>
      <c r="T1550" s="76"/>
      <c r="U1550" s="76">
        <v>43045.498738425929</v>
      </c>
      <c r="V1550" s="77" t="s">
        <v>4697</v>
      </c>
      <c r="W1550" s="76"/>
      <c r="X1550" s="76"/>
      <c r="Y1550" s="80" t="s">
        <v>6697</v>
      </c>
      <c r="Z1550" s="80" t="s">
        <v>7439</v>
      </c>
    </row>
    <row r="1551" spans="1:26" x14ac:dyDescent="0.25">
      <c r="A1551" s="61" t="s">
        <v>1350</v>
      </c>
      <c r="B1551" s="61" t="s">
        <v>2056</v>
      </c>
      <c r="C1551" s="62"/>
      <c r="D1551" s="63"/>
      <c r="E1551" s="64"/>
      <c r="F1551" s="65"/>
      <c r="G1551" s="62"/>
      <c r="H1551" s="66"/>
      <c r="I1551" s="67"/>
      <c r="J1551" s="67"/>
      <c r="K1551" s="34" t="s">
        <v>65</v>
      </c>
      <c r="L1551" s="74">
        <v>1551</v>
      </c>
      <c r="M15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51" s="69"/>
      <c r="O1551" s="76" t="s">
        <v>2239</v>
      </c>
      <c r="P1551" s="76">
        <v>43045.498738425929</v>
      </c>
      <c r="Q1551" s="76" t="s">
        <v>2746</v>
      </c>
      <c r="R1551" s="77" t="s">
        <v>3148</v>
      </c>
      <c r="S1551" s="76" t="s">
        <v>3220</v>
      </c>
      <c r="T1551" s="76"/>
      <c r="U1551" s="76">
        <v>43045.498738425929</v>
      </c>
      <c r="V1551" s="77" t="s">
        <v>4697</v>
      </c>
      <c r="W1551" s="76"/>
      <c r="X1551" s="76"/>
      <c r="Y1551" s="80" t="s">
        <v>6697</v>
      </c>
      <c r="Z1551" s="80" t="s">
        <v>7439</v>
      </c>
    </row>
    <row r="1552" spans="1:26" x14ac:dyDescent="0.25">
      <c r="A1552" s="61" t="s">
        <v>1350</v>
      </c>
      <c r="B1552" s="61" t="s">
        <v>2065</v>
      </c>
      <c r="C1552" s="62"/>
      <c r="D1552" s="63"/>
      <c r="E1552" s="64"/>
      <c r="F1552" s="65"/>
      <c r="G1552" s="62"/>
      <c r="H1552" s="66"/>
      <c r="I1552" s="67"/>
      <c r="J1552" s="67"/>
      <c r="K1552" s="34" t="s">
        <v>65</v>
      </c>
      <c r="L1552" s="74">
        <v>1552</v>
      </c>
      <c r="M15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52" s="69"/>
      <c r="O1552" s="76" t="s">
        <v>2239</v>
      </c>
      <c r="P1552" s="76">
        <v>43045.498738425929</v>
      </c>
      <c r="Q1552" s="76" t="s">
        <v>2746</v>
      </c>
      <c r="R1552" s="77" t="s">
        <v>3148</v>
      </c>
      <c r="S1552" s="76" t="s">
        <v>3220</v>
      </c>
      <c r="T1552" s="76"/>
      <c r="U1552" s="76">
        <v>43045.498738425929</v>
      </c>
      <c r="V1552" s="77" t="s">
        <v>4697</v>
      </c>
      <c r="W1552" s="76"/>
      <c r="X1552" s="76"/>
      <c r="Y1552" s="80" t="s">
        <v>6697</v>
      </c>
      <c r="Z1552" s="80" t="s">
        <v>7439</v>
      </c>
    </row>
    <row r="1553" spans="1:26" x14ac:dyDescent="0.25">
      <c r="A1553" s="61" t="s">
        <v>1351</v>
      </c>
      <c r="B1553" s="61" t="s">
        <v>2033</v>
      </c>
      <c r="C1553" s="62"/>
      <c r="D1553" s="63"/>
      <c r="E1553" s="64"/>
      <c r="F1553" s="65"/>
      <c r="G1553" s="62"/>
      <c r="H1553" s="66"/>
      <c r="I1553" s="67"/>
      <c r="J1553" s="67"/>
      <c r="K1553" s="34" t="s">
        <v>65</v>
      </c>
      <c r="L1553" s="74">
        <v>1553</v>
      </c>
      <c r="M15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53" s="69"/>
      <c r="O1553" s="76" t="s">
        <v>2239</v>
      </c>
      <c r="P1553" s="76">
        <v>43045.498761574076</v>
      </c>
      <c r="Q1553" s="76" t="s">
        <v>2316</v>
      </c>
      <c r="R1553" s="76"/>
      <c r="S1553" s="76"/>
      <c r="T1553" s="76" t="s">
        <v>3261</v>
      </c>
      <c r="U1553" s="76">
        <v>43045.498761574076</v>
      </c>
      <c r="V1553" s="77" t="s">
        <v>4698</v>
      </c>
      <c r="W1553" s="76"/>
      <c r="X1553" s="76"/>
      <c r="Y1553" s="80" t="s">
        <v>6698</v>
      </c>
      <c r="Z1553" s="76"/>
    </row>
    <row r="1554" spans="1:26" x14ac:dyDescent="0.25">
      <c r="A1554" s="61" t="s">
        <v>1352</v>
      </c>
      <c r="B1554" s="61" t="s">
        <v>1993</v>
      </c>
      <c r="C1554" s="62"/>
      <c r="D1554" s="63"/>
      <c r="E1554" s="64"/>
      <c r="F1554" s="65"/>
      <c r="G1554" s="62"/>
      <c r="H1554" s="66"/>
      <c r="I1554" s="67"/>
      <c r="J1554" s="67"/>
      <c r="K1554" s="34" t="s">
        <v>65</v>
      </c>
      <c r="L1554" s="74">
        <v>1554</v>
      </c>
      <c r="M15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54" s="69"/>
      <c r="O1554" s="76" t="s">
        <v>2239</v>
      </c>
      <c r="P1554" s="76">
        <v>43045.498842592591</v>
      </c>
      <c r="Q1554" s="76" t="s">
        <v>2256</v>
      </c>
      <c r="R1554" s="76"/>
      <c r="S1554" s="76"/>
      <c r="T1554" s="76" t="s">
        <v>3268</v>
      </c>
      <c r="U1554" s="76">
        <v>43045.498842592591</v>
      </c>
      <c r="V1554" s="77" t="s">
        <v>4699</v>
      </c>
      <c r="W1554" s="76"/>
      <c r="X1554" s="76"/>
      <c r="Y1554" s="80" t="s">
        <v>6699</v>
      </c>
      <c r="Z1554" s="76"/>
    </row>
    <row r="1555" spans="1:26" x14ac:dyDescent="0.25">
      <c r="A1555" s="61" t="s">
        <v>1353</v>
      </c>
      <c r="B1555" s="61" t="s">
        <v>1988</v>
      </c>
      <c r="C1555" s="62"/>
      <c r="D1555" s="63"/>
      <c r="E1555" s="64"/>
      <c r="F1555" s="65"/>
      <c r="G1555" s="62"/>
      <c r="H1555" s="66"/>
      <c r="I1555" s="67"/>
      <c r="J1555" s="67"/>
      <c r="K1555" s="34" t="s">
        <v>65</v>
      </c>
      <c r="L1555" s="74">
        <v>1555</v>
      </c>
      <c r="M15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55" s="69"/>
      <c r="O1555" s="76" t="s">
        <v>2239</v>
      </c>
      <c r="P1555" s="76">
        <v>43045.498865740738</v>
      </c>
      <c r="Q1555" s="76" t="s">
        <v>2244</v>
      </c>
      <c r="R1555" s="77" t="s">
        <v>3019</v>
      </c>
      <c r="S1555" s="76" t="s">
        <v>3212</v>
      </c>
      <c r="T1555" s="76" t="s">
        <v>3261</v>
      </c>
      <c r="U1555" s="76">
        <v>43045.498865740738</v>
      </c>
      <c r="V1555" s="77" t="s">
        <v>4700</v>
      </c>
      <c r="W1555" s="76"/>
      <c r="X1555" s="76"/>
      <c r="Y1555" s="80" t="s">
        <v>6700</v>
      </c>
      <c r="Z1555" s="76"/>
    </row>
    <row r="1556" spans="1:26" x14ac:dyDescent="0.25">
      <c r="A1556" s="61" t="s">
        <v>1354</v>
      </c>
      <c r="B1556" s="61" t="s">
        <v>2161</v>
      </c>
      <c r="C1556" s="62"/>
      <c r="D1556" s="63"/>
      <c r="E1556" s="64"/>
      <c r="F1556" s="65"/>
      <c r="G1556" s="62"/>
      <c r="H1556" s="66"/>
      <c r="I1556" s="67"/>
      <c r="J1556" s="67"/>
      <c r="K1556" s="34" t="s">
        <v>65</v>
      </c>
      <c r="L1556" s="74">
        <v>1556</v>
      </c>
      <c r="M15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56" s="69"/>
      <c r="O1556" s="76" t="s">
        <v>2239</v>
      </c>
      <c r="P1556" s="76">
        <v>43045.498935185184</v>
      </c>
      <c r="Q1556" s="76" t="s">
        <v>2653</v>
      </c>
      <c r="R1556" s="76"/>
      <c r="S1556" s="76"/>
      <c r="T1556" s="76" t="s">
        <v>3261</v>
      </c>
      <c r="U1556" s="76">
        <v>43045.498935185184</v>
      </c>
      <c r="V1556" s="77" t="s">
        <v>4701</v>
      </c>
      <c r="W1556" s="76"/>
      <c r="X1556" s="76"/>
      <c r="Y1556" s="80" t="s">
        <v>6701</v>
      </c>
      <c r="Z1556" s="76"/>
    </row>
    <row r="1557" spans="1:26" x14ac:dyDescent="0.25">
      <c r="A1557" s="61" t="s">
        <v>1354</v>
      </c>
      <c r="B1557" s="61" t="s">
        <v>1840</v>
      </c>
      <c r="C1557" s="62"/>
      <c r="D1557" s="63"/>
      <c r="E1557" s="64"/>
      <c r="F1557" s="65"/>
      <c r="G1557" s="62"/>
      <c r="H1557" s="66"/>
      <c r="I1557" s="67"/>
      <c r="J1557" s="67"/>
      <c r="K1557" s="34" t="s">
        <v>65</v>
      </c>
      <c r="L1557" s="74">
        <v>1557</v>
      </c>
      <c r="M15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57" s="69"/>
      <c r="O1557" s="76" t="s">
        <v>2239</v>
      </c>
      <c r="P1557" s="76">
        <v>43045.498935185184</v>
      </c>
      <c r="Q1557" s="76" t="s">
        <v>2653</v>
      </c>
      <c r="R1557" s="76"/>
      <c r="S1557" s="76"/>
      <c r="T1557" s="76" t="s">
        <v>3261</v>
      </c>
      <c r="U1557" s="76">
        <v>43045.498935185184</v>
      </c>
      <c r="V1557" s="77" t="s">
        <v>4701</v>
      </c>
      <c r="W1557" s="76"/>
      <c r="X1557" s="76"/>
      <c r="Y1557" s="80" t="s">
        <v>6701</v>
      </c>
      <c r="Z1557" s="76"/>
    </row>
    <row r="1558" spans="1:26" x14ac:dyDescent="0.25">
      <c r="A1558" s="61" t="s">
        <v>1355</v>
      </c>
      <c r="B1558" s="61" t="s">
        <v>1988</v>
      </c>
      <c r="C1558" s="62"/>
      <c r="D1558" s="63"/>
      <c r="E1558" s="64"/>
      <c r="F1558" s="65"/>
      <c r="G1558" s="62"/>
      <c r="H1558" s="66"/>
      <c r="I1558" s="67"/>
      <c r="J1558" s="67"/>
      <c r="K1558" s="34" t="s">
        <v>65</v>
      </c>
      <c r="L1558" s="74">
        <v>1558</v>
      </c>
      <c r="M15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58" s="69"/>
      <c r="O1558" s="76" t="s">
        <v>2239</v>
      </c>
      <c r="P1558" s="76">
        <v>43045.499074074076</v>
      </c>
      <c r="Q1558" s="76" t="s">
        <v>2244</v>
      </c>
      <c r="R1558" s="77" t="s">
        <v>3019</v>
      </c>
      <c r="S1558" s="76" t="s">
        <v>3212</v>
      </c>
      <c r="T1558" s="76" t="s">
        <v>3261</v>
      </c>
      <c r="U1558" s="76">
        <v>43045.499074074076</v>
      </c>
      <c r="V1558" s="77" t="s">
        <v>4702</v>
      </c>
      <c r="W1558" s="76"/>
      <c r="X1558" s="76"/>
      <c r="Y1558" s="80" t="s">
        <v>6702</v>
      </c>
      <c r="Z1558" s="76"/>
    </row>
    <row r="1559" spans="1:26" x14ac:dyDescent="0.25">
      <c r="A1559" s="61" t="s">
        <v>1356</v>
      </c>
      <c r="B1559" s="61" t="s">
        <v>1356</v>
      </c>
      <c r="C1559" s="62"/>
      <c r="D1559" s="63"/>
      <c r="E1559" s="64"/>
      <c r="F1559" s="65"/>
      <c r="G1559" s="62"/>
      <c r="H1559" s="66"/>
      <c r="I1559" s="67"/>
      <c r="J1559" s="67"/>
      <c r="K1559" s="34" t="s">
        <v>65</v>
      </c>
      <c r="L1559" s="74">
        <v>1559</v>
      </c>
      <c r="M15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59" s="69"/>
      <c r="O1559" s="76" t="s">
        <v>177</v>
      </c>
      <c r="P1559" s="76">
        <v>43045.499108796299</v>
      </c>
      <c r="Q1559" s="76" t="s">
        <v>2747</v>
      </c>
      <c r="R1559" s="76"/>
      <c r="S1559" s="76"/>
      <c r="T1559" s="76"/>
      <c r="U1559" s="76">
        <v>43045.499108796299</v>
      </c>
      <c r="V1559" s="77" t="s">
        <v>4703</v>
      </c>
      <c r="W1559" s="76"/>
      <c r="X1559" s="76"/>
      <c r="Y1559" s="80" t="s">
        <v>6703</v>
      </c>
      <c r="Z1559" s="76"/>
    </row>
    <row r="1560" spans="1:26" x14ac:dyDescent="0.25">
      <c r="A1560" s="61" t="s">
        <v>1357</v>
      </c>
      <c r="B1560" s="61" t="s">
        <v>2010</v>
      </c>
      <c r="C1560" s="62"/>
      <c r="D1560" s="63"/>
      <c r="E1560" s="64"/>
      <c r="F1560" s="65"/>
      <c r="G1560" s="62"/>
      <c r="H1560" s="66"/>
      <c r="I1560" s="67"/>
      <c r="J1560" s="67"/>
      <c r="K1560" s="34" t="s">
        <v>65</v>
      </c>
      <c r="L1560" s="74">
        <v>1560</v>
      </c>
      <c r="M15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60" s="69"/>
      <c r="O1560" s="76" t="s">
        <v>2239</v>
      </c>
      <c r="P1560" s="76">
        <v>43045.499108796299</v>
      </c>
      <c r="Q1560" s="76" t="s">
        <v>2278</v>
      </c>
      <c r="R1560" s="76"/>
      <c r="S1560" s="76"/>
      <c r="T1560" s="76" t="s">
        <v>3261</v>
      </c>
      <c r="U1560" s="76">
        <v>43045.499108796299</v>
      </c>
      <c r="V1560" s="77" t="s">
        <v>4704</v>
      </c>
      <c r="W1560" s="76"/>
      <c r="X1560" s="76"/>
      <c r="Y1560" s="80" t="s">
        <v>6704</v>
      </c>
      <c r="Z1560" s="76"/>
    </row>
    <row r="1561" spans="1:26" x14ac:dyDescent="0.25">
      <c r="A1561" s="61" t="s">
        <v>1358</v>
      </c>
      <c r="B1561" s="61" t="s">
        <v>2091</v>
      </c>
      <c r="C1561" s="62"/>
      <c r="D1561" s="63"/>
      <c r="E1561" s="64"/>
      <c r="F1561" s="65"/>
      <c r="G1561" s="62"/>
      <c r="H1561" s="66"/>
      <c r="I1561" s="67"/>
      <c r="J1561" s="67"/>
      <c r="K1561" s="34" t="s">
        <v>65</v>
      </c>
      <c r="L1561" s="74">
        <v>1561</v>
      </c>
      <c r="M15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61" s="69"/>
      <c r="O1561" s="76" t="s">
        <v>2239</v>
      </c>
      <c r="P1561" s="76">
        <v>43045.499131944445</v>
      </c>
      <c r="Q1561" s="76" t="s">
        <v>2645</v>
      </c>
      <c r="R1561" s="76"/>
      <c r="S1561" s="76"/>
      <c r="T1561" s="76" t="s">
        <v>3261</v>
      </c>
      <c r="U1561" s="76">
        <v>43045.499131944445</v>
      </c>
      <c r="V1561" s="77" t="s">
        <v>4705</v>
      </c>
      <c r="W1561" s="76"/>
      <c r="X1561" s="76"/>
      <c r="Y1561" s="80" t="s">
        <v>6705</v>
      </c>
      <c r="Z1561" s="76"/>
    </row>
    <row r="1562" spans="1:26" x14ac:dyDescent="0.25">
      <c r="A1562" s="61" t="s">
        <v>1358</v>
      </c>
      <c r="B1562" s="61" t="s">
        <v>2157</v>
      </c>
      <c r="C1562" s="62"/>
      <c r="D1562" s="63"/>
      <c r="E1562" s="64"/>
      <c r="F1562" s="65"/>
      <c r="G1562" s="62"/>
      <c r="H1562" s="66"/>
      <c r="I1562" s="67"/>
      <c r="J1562" s="67"/>
      <c r="K1562" s="34" t="s">
        <v>65</v>
      </c>
      <c r="L1562" s="74">
        <v>1562</v>
      </c>
      <c r="M15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62" s="69"/>
      <c r="O1562" s="76" t="s">
        <v>2239</v>
      </c>
      <c r="P1562" s="76">
        <v>43045.499131944445</v>
      </c>
      <c r="Q1562" s="76" t="s">
        <v>2645</v>
      </c>
      <c r="R1562" s="76"/>
      <c r="S1562" s="76"/>
      <c r="T1562" s="76" t="s">
        <v>3261</v>
      </c>
      <c r="U1562" s="76">
        <v>43045.499131944445</v>
      </c>
      <c r="V1562" s="77" t="s">
        <v>4705</v>
      </c>
      <c r="W1562" s="76"/>
      <c r="X1562" s="76"/>
      <c r="Y1562" s="80" t="s">
        <v>6705</v>
      </c>
      <c r="Z1562" s="76"/>
    </row>
    <row r="1563" spans="1:26" x14ac:dyDescent="0.25">
      <c r="A1563" s="61" t="s">
        <v>1358</v>
      </c>
      <c r="B1563" s="61" t="s">
        <v>2032</v>
      </c>
      <c r="C1563" s="62"/>
      <c r="D1563" s="63"/>
      <c r="E1563" s="64"/>
      <c r="F1563" s="65"/>
      <c r="G1563" s="62"/>
      <c r="H1563" s="66"/>
      <c r="I1563" s="67"/>
      <c r="J1563" s="67"/>
      <c r="K1563" s="34" t="s">
        <v>65</v>
      </c>
      <c r="L1563" s="74">
        <v>1563</v>
      </c>
      <c r="M15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63" s="69"/>
      <c r="O1563" s="76" t="s">
        <v>2239</v>
      </c>
      <c r="P1563" s="76">
        <v>43045.499131944445</v>
      </c>
      <c r="Q1563" s="76" t="s">
        <v>2645</v>
      </c>
      <c r="R1563" s="76"/>
      <c r="S1563" s="76"/>
      <c r="T1563" s="76" t="s">
        <v>3261</v>
      </c>
      <c r="U1563" s="76">
        <v>43045.499131944445</v>
      </c>
      <c r="V1563" s="77" t="s">
        <v>4705</v>
      </c>
      <c r="W1563" s="76"/>
      <c r="X1563" s="76"/>
      <c r="Y1563" s="80" t="s">
        <v>6705</v>
      </c>
      <c r="Z1563" s="76"/>
    </row>
    <row r="1564" spans="1:26" x14ac:dyDescent="0.25">
      <c r="A1564" s="61" t="s">
        <v>1358</v>
      </c>
      <c r="B1564" s="61" t="s">
        <v>2047</v>
      </c>
      <c r="C1564" s="62"/>
      <c r="D1564" s="63"/>
      <c r="E1564" s="64"/>
      <c r="F1564" s="65"/>
      <c r="G1564" s="62"/>
      <c r="H1564" s="66"/>
      <c r="I1564" s="67"/>
      <c r="J1564" s="67"/>
      <c r="K1564" s="34" t="s">
        <v>65</v>
      </c>
      <c r="L1564" s="74">
        <v>1564</v>
      </c>
      <c r="M15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64" s="69"/>
      <c r="O1564" s="76" t="s">
        <v>2239</v>
      </c>
      <c r="P1564" s="76">
        <v>43045.499131944445</v>
      </c>
      <c r="Q1564" s="76" t="s">
        <v>2645</v>
      </c>
      <c r="R1564" s="76"/>
      <c r="S1564" s="76"/>
      <c r="T1564" s="76" t="s">
        <v>3261</v>
      </c>
      <c r="U1564" s="76">
        <v>43045.499131944445</v>
      </c>
      <c r="V1564" s="77" t="s">
        <v>4705</v>
      </c>
      <c r="W1564" s="76"/>
      <c r="X1564" s="76"/>
      <c r="Y1564" s="80" t="s">
        <v>6705</v>
      </c>
      <c r="Z1564" s="76"/>
    </row>
    <row r="1565" spans="1:26" x14ac:dyDescent="0.25">
      <c r="A1565" s="61" t="s">
        <v>1358</v>
      </c>
      <c r="B1565" s="61" t="s">
        <v>1995</v>
      </c>
      <c r="C1565" s="62"/>
      <c r="D1565" s="63"/>
      <c r="E1565" s="64"/>
      <c r="F1565" s="65"/>
      <c r="G1565" s="62"/>
      <c r="H1565" s="66"/>
      <c r="I1565" s="67"/>
      <c r="J1565" s="67"/>
      <c r="K1565" s="34" t="s">
        <v>65</v>
      </c>
      <c r="L1565" s="74">
        <v>1565</v>
      </c>
      <c r="M15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65" s="69"/>
      <c r="O1565" s="76" t="s">
        <v>2239</v>
      </c>
      <c r="P1565" s="76">
        <v>43045.499131944445</v>
      </c>
      <c r="Q1565" s="76" t="s">
        <v>2645</v>
      </c>
      <c r="R1565" s="76"/>
      <c r="S1565" s="76"/>
      <c r="T1565" s="76" t="s">
        <v>3261</v>
      </c>
      <c r="U1565" s="76">
        <v>43045.499131944445</v>
      </c>
      <c r="V1565" s="77" t="s">
        <v>4705</v>
      </c>
      <c r="W1565" s="76"/>
      <c r="X1565" s="76"/>
      <c r="Y1565" s="80" t="s">
        <v>6705</v>
      </c>
      <c r="Z1565" s="76"/>
    </row>
    <row r="1566" spans="1:26" x14ac:dyDescent="0.25">
      <c r="A1566" s="61" t="s">
        <v>1359</v>
      </c>
      <c r="B1566" s="61" t="s">
        <v>1991</v>
      </c>
      <c r="C1566" s="62"/>
      <c r="D1566" s="63"/>
      <c r="E1566" s="64"/>
      <c r="F1566" s="65"/>
      <c r="G1566" s="62"/>
      <c r="H1566" s="66"/>
      <c r="I1566" s="67"/>
      <c r="J1566" s="67"/>
      <c r="K1566" s="34" t="s">
        <v>65</v>
      </c>
      <c r="L1566" s="74">
        <v>1566</v>
      </c>
      <c r="M15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66" s="69"/>
      <c r="O1566" s="76" t="s">
        <v>2239</v>
      </c>
      <c r="P1566" s="76">
        <v>43045.499155092592</v>
      </c>
      <c r="Q1566" s="76" t="s">
        <v>2249</v>
      </c>
      <c r="R1566" s="77" t="s">
        <v>3020</v>
      </c>
      <c r="S1566" s="76" t="s">
        <v>3213</v>
      </c>
      <c r="T1566" s="76" t="s">
        <v>3261</v>
      </c>
      <c r="U1566" s="76">
        <v>43045.499155092592</v>
      </c>
      <c r="V1566" s="77" t="s">
        <v>4706</v>
      </c>
      <c r="W1566" s="76"/>
      <c r="X1566" s="76"/>
      <c r="Y1566" s="80" t="s">
        <v>6706</v>
      </c>
      <c r="Z1566" s="76"/>
    </row>
    <row r="1567" spans="1:26" x14ac:dyDescent="0.25">
      <c r="A1567" s="61" t="s">
        <v>1360</v>
      </c>
      <c r="B1567" s="61" t="s">
        <v>1987</v>
      </c>
      <c r="C1567" s="62"/>
      <c r="D1567" s="63"/>
      <c r="E1567" s="64"/>
      <c r="F1567" s="65"/>
      <c r="G1567" s="62"/>
      <c r="H1567" s="66"/>
      <c r="I1567" s="67"/>
      <c r="J1567" s="67"/>
      <c r="K1567" s="34" t="s">
        <v>65</v>
      </c>
      <c r="L1567" s="74">
        <v>1567</v>
      </c>
      <c r="M15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67" s="69"/>
      <c r="O1567" s="76" t="s">
        <v>2239</v>
      </c>
      <c r="P1567" s="76">
        <v>43045.499259259261</v>
      </c>
      <c r="Q1567" s="76" t="s">
        <v>2258</v>
      </c>
      <c r="R1567" s="76"/>
      <c r="S1567" s="76"/>
      <c r="T1567" s="76" t="s">
        <v>3261</v>
      </c>
      <c r="U1567" s="76">
        <v>43045.499259259261</v>
      </c>
      <c r="V1567" s="77" t="s">
        <v>4707</v>
      </c>
      <c r="W1567" s="76"/>
      <c r="X1567" s="76"/>
      <c r="Y1567" s="80" t="s">
        <v>6707</v>
      </c>
      <c r="Z1567" s="76"/>
    </row>
    <row r="1568" spans="1:26" x14ac:dyDescent="0.25">
      <c r="A1568" s="61" t="s">
        <v>1361</v>
      </c>
      <c r="B1568" s="61" t="s">
        <v>2010</v>
      </c>
      <c r="C1568" s="62"/>
      <c r="D1568" s="63"/>
      <c r="E1568" s="64"/>
      <c r="F1568" s="65"/>
      <c r="G1568" s="62"/>
      <c r="H1568" s="66"/>
      <c r="I1568" s="67"/>
      <c r="J1568" s="67"/>
      <c r="K1568" s="34" t="s">
        <v>65</v>
      </c>
      <c r="L1568" s="74">
        <v>1568</v>
      </c>
      <c r="M15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68" s="69"/>
      <c r="O1568" s="76" t="s">
        <v>2239</v>
      </c>
      <c r="P1568" s="76">
        <v>43045.499328703707</v>
      </c>
      <c r="Q1568" s="76" t="s">
        <v>2481</v>
      </c>
      <c r="R1568" s="76"/>
      <c r="S1568" s="76"/>
      <c r="T1568" s="76" t="s">
        <v>3261</v>
      </c>
      <c r="U1568" s="76">
        <v>43045.499328703707</v>
      </c>
      <c r="V1568" s="77" t="s">
        <v>4708</v>
      </c>
      <c r="W1568" s="76"/>
      <c r="X1568" s="76"/>
      <c r="Y1568" s="80" t="s">
        <v>6708</v>
      </c>
      <c r="Z1568" s="76"/>
    </row>
    <row r="1569" spans="1:26" x14ac:dyDescent="0.25">
      <c r="A1569" s="61" t="s">
        <v>1362</v>
      </c>
      <c r="B1569" s="61" t="s">
        <v>2161</v>
      </c>
      <c r="C1569" s="62"/>
      <c r="D1569" s="63"/>
      <c r="E1569" s="64"/>
      <c r="F1569" s="65"/>
      <c r="G1569" s="62"/>
      <c r="H1569" s="66"/>
      <c r="I1569" s="67"/>
      <c r="J1569" s="67"/>
      <c r="K1569" s="34" t="s">
        <v>65</v>
      </c>
      <c r="L1569" s="74">
        <v>1569</v>
      </c>
      <c r="M15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69" s="69"/>
      <c r="O1569" s="76" t="s">
        <v>2239</v>
      </c>
      <c r="P1569" s="76">
        <v>43045.499398148146</v>
      </c>
      <c r="Q1569" s="76" t="s">
        <v>2653</v>
      </c>
      <c r="R1569" s="76"/>
      <c r="S1569" s="76"/>
      <c r="T1569" s="76" t="s">
        <v>3261</v>
      </c>
      <c r="U1569" s="76">
        <v>43045.499398148146</v>
      </c>
      <c r="V1569" s="77" t="s">
        <v>4709</v>
      </c>
      <c r="W1569" s="76"/>
      <c r="X1569" s="76"/>
      <c r="Y1569" s="80" t="s">
        <v>6709</v>
      </c>
      <c r="Z1569" s="76"/>
    </row>
    <row r="1570" spans="1:26" x14ac:dyDescent="0.25">
      <c r="A1570" s="61" t="s">
        <v>1362</v>
      </c>
      <c r="B1570" s="61" t="s">
        <v>1840</v>
      </c>
      <c r="C1570" s="62"/>
      <c r="D1570" s="63"/>
      <c r="E1570" s="64"/>
      <c r="F1570" s="65"/>
      <c r="G1570" s="62"/>
      <c r="H1570" s="66"/>
      <c r="I1570" s="67"/>
      <c r="J1570" s="67"/>
      <c r="K1570" s="34" t="s">
        <v>65</v>
      </c>
      <c r="L1570" s="74">
        <v>1570</v>
      </c>
      <c r="M15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70" s="69"/>
      <c r="O1570" s="76" t="s">
        <v>2239</v>
      </c>
      <c r="P1570" s="76">
        <v>43045.499398148146</v>
      </c>
      <c r="Q1570" s="76" t="s">
        <v>2653</v>
      </c>
      <c r="R1570" s="76"/>
      <c r="S1570" s="76"/>
      <c r="T1570" s="76" t="s">
        <v>3261</v>
      </c>
      <c r="U1570" s="76">
        <v>43045.499398148146</v>
      </c>
      <c r="V1570" s="77" t="s">
        <v>4709</v>
      </c>
      <c r="W1570" s="76"/>
      <c r="X1570" s="76"/>
      <c r="Y1570" s="80" t="s">
        <v>6709</v>
      </c>
      <c r="Z1570" s="76"/>
    </row>
    <row r="1571" spans="1:26" x14ac:dyDescent="0.25">
      <c r="A1571" s="61" t="s">
        <v>1363</v>
      </c>
      <c r="B1571" s="61" t="s">
        <v>1988</v>
      </c>
      <c r="C1571" s="62"/>
      <c r="D1571" s="63"/>
      <c r="E1571" s="64"/>
      <c r="F1571" s="65"/>
      <c r="G1571" s="62"/>
      <c r="H1571" s="66"/>
      <c r="I1571" s="67"/>
      <c r="J1571" s="67"/>
      <c r="K1571" s="34" t="s">
        <v>65</v>
      </c>
      <c r="L1571" s="74">
        <v>1571</v>
      </c>
      <c r="M15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71" s="69"/>
      <c r="O1571" s="76" t="s">
        <v>2239</v>
      </c>
      <c r="P1571" s="76">
        <v>43045.499432870369</v>
      </c>
      <c r="Q1571" s="76" t="s">
        <v>2244</v>
      </c>
      <c r="R1571" s="77" t="s">
        <v>3019</v>
      </c>
      <c r="S1571" s="76" t="s">
        <v>3212</v>
      </c>
      <c r="T1571" s="76" t="s">
        <v>3261</v>
      </c>
      <c r="U1571" s="76">
        <v>43045.499432870369</v>
      </c>
      <c r="V1571" s="77" t="s">
        <v>4710</v>
      </c>
      <c r="W1571" s="76"/>
      <c r="X1571" s="76"/>
      <c r="Y1571" s="80" t="s">
        <v>6710</v>
      </c>
      <c r="Z1571" s="76"/>
    </row>
    <row r="1572" spans="1:26" x14ac:dyDescent="0.25">
      <c r="A1572" s="61" t="s">
        <v>1364</v>
      </c>
      <c r="B1572" s="61" t="s">
        <v>1364</v>
      </c>
      <c r="C1572" s="62"/>
      <c r="D1572" s="63"/>
      <c r="E1572" s="64"/>
      <c r="F1572" s="65"/>
      <c r="G1572" s="62"/>
      <c r="H1572" s="66"/>
      <c r="I1572" s="67"/>
      <c r="J1572" s="67"/>
      <c r="K1572" s="34" t="s">
        <v>65</v>
      </c>
      <c r="L1572" s="74">
        <v>1572</v>
      </c>
      <c r="M15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72" s="69"/>
      <c r="O1572" s="76" t="s">
        <v>177</v>
      </c>
      <c r="P1572" s="76">
        <v>43045.499432870369</v>
      </c>
      <c r="Q1572" s="76" t="s">
        <v>2748</v>
      </c>
      <c r="R1572" s="76"/>
      <c r="S1572" s="76"/>
      <c r="T1572" s="76" t="s">
        <v>3261</v>
      </c>
      <c r="U1572" s="76">
        <v>43045.499432870369</v>
      </c>
      <c r="V1572" s="77" t="s">
        <v>4711</v>
      </c>
      <c r="W1572" s="76"/>
      <c r="X1572" s="76"/>
      <c r="Y1572" s="80" t="s">
        <v>6711</v>
      </c>
      <c r="Z1572" s="76"/>
    </row>
    <row r="1573" spans="1:26" x14ac:dyDescent="0.25">
      <c r="A1573" s="61" t="s">
        <v>1365</v>
      </c>
      <c r="B1573" s="61" t="s">
        <v>1998</v>
      </c>
      <c r="C1573" s="62"/>
      <c r="D1573" s="63"/>
      <c r="E1573" s="64"/>
      <c r="F1573" s="65"/>
      <c r="G1573" s="62"/>
      <c r="H1573" s="66"/>
      <c r="I1573" s="67"/>
      <c r="J1573" s="67"/>
      <c r="K1573" s="34" t="s">
        <v>65</v>
      </c>
      <c r="L1573" s="74">
        <v>1573</v>
      </c>
      <c r="M15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73" s="69"/>
      <c r="O1573" s="76" t="s">
        <v>2239</v>
      </c>
      <c r="P1573" s="76">
        <v>43045.499594907407</v>
      </c>
      <c r="Q1573" s="76" t="s">
        <v>2261</v>
      </c>
      <c r="R1573" s="76"/>
      <c r="S1573" s="76"/>
      <c r="T1573" s="76"/>
      <c r="U1573" s="76">
        <v>43045.499594907407</v>
      </c>
      <c r="V1573" s="77" t="s">
        <v>4712</v>
      </c>
      <c r="W1573" s="76"/>
      <c r="X1573" s="76"/>
      <c r="Y1573" s="80" t="s">
        <v>6712</v>
      </c>
      <c r="Z1573" s="76"/>
    </row>
    <row r="1574" spans="1:26" x14ac:dyDescent="0.25">
      <c r="A1574" s="61" t="s">
        <v>1366</v>
      </c>
      <c r="B1574" s="61" t="s">
        <v>2019</v>
      </c>
      <c r="C1574" s="62"/>
      <c r="D1574" s="63"/>
      <c r="E1574" s="64"/>
      <c r="F1574" s="65"/>
      <c r="G1574" s="62"/>
      <c r="H1574" s="66"/>
      <c r="I1574" s="67"/>
      <c r="J1574" s="67"/>
      <c r="K1574" s="34" t="s">
        <v>65</v>
      </c>
      <c r="L1574" s="74">
        <v>1574</v>
      </c>
      <c r="M15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74" s="69"/>
      <c r="O1574" s="76" t="s">
        <v>2239</v>
      </c>
      <c r="P1574" s="76">
        <v>43045.499594907407</v>
      </c>
      <c r="Q1574" s="76" t="s">
        <v>2289</v>
      </c>
      <c r="R1574" s="77" t="s">
        <v>3033</v>
      </c>
      <c r="S1574" s="76" t="s">
        <v>3219</v>
      </c>
      <c r="T1574" s="76" t="s">
        <v>3276</v>
      </c>
      <c r="U1574" s="76">
        <v>43045.499594907407</v>
      </c>
      <c r="V1574" s="77" t="s">
        <v>4713</v>
      </c>
      <c r="W1574" s="76"/>
      <c r="X1574" s="76"/>
      <c r="Y1574" s="80" t="s">
        <v>6713</v>
      </c>
      <c r="Z1574" s="76"/>
    </row>
    <row r="1575" spans="1:26" x14ac:dyDescent="0.25">
      <c r="A1575" s="61" t="s">
        <v>1367</v>
      </c>
      <c r="B1575" s="61" t="s">
        <v>2047</v>
      </c>
      <c r="C1575" s="62"/>
      <c r="D1575" s="63"/>
      <c r="E1575" s="64"/>
      <c r="F1575" s="65"/>
      <c r="G1575" s="62"/>
      <c r="H1575" s="66"/>
      <c r="I1575" s="67"/>
      <c r="J1575" s="67"/>
      <c r="K1575" s="34" t="s">
        <v>65</v>
      </c>
      <c r="L1575" s="74">
        <v>1575</v>
      </c>
      <c r="M15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75" s="69"/>
      <c r="O1575" s="76" t="s">
        <v>2239</v>
      </c>
      <c r="P1575" s="76">
        <v>43045.499618055554</v>
      </c>
      <c r="Q1575" s="76" t="s">
        <v>2749</v>
      </c>
      <c r="R1575" s="76"/>
      <c r="S1575" s="76"/>
      <c r="T1575" s="76" t="s">
        <v>3261</v>
      </c>
      <c r="U1575" s="76">
        <v>43045.499618055554</v>
      </c>
      <c r="V1575" s="77" t="s">
        <v>4714</v>
      </c>
      <c r="W1575" s="76"/>
      <c r="X1575" s="76"/>
      <c r="Y1575" s="80" t="s">
        <v>6714</v>
      </c>
      <c r="Z1575" s="76"/>
    </row>
    <row r="1576" spans="1:26" x14ac:dyDescent="0.25">
      <c r="A1576" s="61" t="s">
        <v>1368</v>
      </c>
      <c r="B1576" s="61" t="s">
        <v>1368</v>
      </c>
      <c r="C1576" s="62"/>
      <c r="D1576" s="63"/>
      <c r="E1576" s="64"/>
      <c r="F1576" s="65"/>
      <c r="G1576" s="62"/>
      <c r="H1576" s="66"/>
      <c r="I1576" s="67"/>
      <c r="J1576" s="67"/>
      <c r="K1576" s="34" t="s">
        <v>65</v>
      </c>
      <c r="L1576" s="74">
        <v>1576</v>
      </c>
      <c r="M15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76" s="69"/>
      <c r="O1576" s="76" t="s">
        <v>177</v>
      </c>
      <c r="P1576" s="76">
        <v>43045.499722222223</v>
      </c>
      <c r="Q1576" s="76" t="s">
        <v>2750</v>
      </c>
      <c r="R1576" s="77" t="s">
        <v>3042</v>
      </c>
      <c r="S1576" s="76" t="s">
        <v>3215</v>
      </c>
      <c r="T1576" s="76" t="s">
        <v>3281</v>
      </c>
      <c r="U1576" s="76">
        <v>43045.499722222223</v>
      </c>
      <c r="V1576" s="77" t="s">
        <v>4715</v>
      </c>
      <c r="W1576" s="76"/>
      <c r="X1576" s="76"/>
      <c r="Y1576" s="80" t="s">
        <v>6715</v>
      </c>
      <c r="Z1576" s="76"/>
    </row>
    <row r="1577" spans="1:26" x14ac:dyDescent="0.25">
      <c r="A1577" s="61" t="s">
        <v>1369</v>
      </c>
      <c r="B1577" s="61" t="s">
        <v>1369</v>
      </c>
      <c r="C1577" s="62"/>
      <c r="D1577" s="63"/>
      <c r="E1577" s="64"/>
      <c r="F1577" s="65"/>
      <c r="G1577" s="62"/>
      <c r="H1577" s="66"/>
      <c r="I1577" s="67"/>
      <c r="J1577" s="67"/>
      <c r="K1577" s="34" t="s">
        <v>65</v>
      </c>
      <c r="L1577" s="74">
        <v>1577</v>
      </c>
      <c r="M15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77" s="69"/>
      <c r="O1577" s="76" t="s">
        <v>177</v>
      </c>
      <c r="P1577" s="76">
        <v>43045.499918981484</v>
      </c>
      <c r="Q1577" s="76" t="s">
        <v>2751</v>
      </c>
      <c r="R1577" s="76"/>
      <c r="S1577" s="76"/>
      <c r="T1577" s="76"/>
      <c r="U1577" s="76">
        <v>43045.499918981484</v>
      </c>
      <c r="V1577" s="77" t="s">
        <v>4716</v>
      </c>
      <c r="W1577" s="76"/>
      <c r="X1577" s="76"/>
      <c r="Y1577" s="80" t="s">
        <v>6716</v>
      </c>
      <c r="Z1577" s="76"/>
    </row>
    <row r="1578" spans="1:26" x14ac:dyDescent="0.25">
      <c r="A1578" s="61" t="s">
        <v>1370</v>
      </c>
      <c r="B1578" s="61" t="s">
        <v>1370</v>
      </c>
      <c r="C1578" s="62"/>
      <c r="D1578" s="63"/>
      <c r="E1578" s="64"/>
      <c r="F1578" s="65"/>
      <c r="G1578" s="62"/>
      <c r="H1578" s="66"/>
      <c r="I1578" s="67"/>
      <c r="J1578" s="67"/>
      <c r="K1578" s="34" t="s">
        <v>65</v>
      </c>
      <c r="L1578" s="74">
        <v>1578</v>
      </c>
      <c r="M15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78" s="69"/>
      <c r="O1578" s="76" t="s">
        <v>177</v>
      </c>
      <c r="P1578" s="76">
        <v>43045.498263888891</v>
      </c>
      <c r="Q1578" s="76" t="s">
        <v>2752</v>
      </c>
      <c r="R1578" s="76"/>
      <c r="S1578" s="76"/>
      <c r="T1578" s="76" t="s">
        <v>3261</v>
      </c>
      <c r="U1578" s="76">
        <v>43045.498263888891</v>
      </c>
      <c r="V1578" s="77" t="s">
        <v>4717</v>
      </c>
      <c r="W1578" s="76"/>
      <c r="X1578" s="76"/>
      <c r="Y1578" s="80" t="s">
        <v>6717</v>
      </c>
      <c r="Z1578" s="76"/>
    </row>
    <row r="1579" spans="1:26" x14ac:dyDescent="0.25">
      <c r="A1579" s="61" t="s">
        <v>1370</v>
      </c>
      <c r="B1579" s="61" t="s">
        <v>1370</v>
      </c>
      <c r="C1579" s="62"/>
      <c r="D1579" s="63"/>
      <c r="E1579" s="64"/>
      <c r="F1579" s="65"/>
      <c r="G1579" s="62"/>
      <c r="H1579" s="66"/>
      <c r="I1579" s="67"/>
      <c r="J1579" s="67"/>
      <c r="K1579" s="34" t="s">
        <v>65</v>
      </c>
      <c r="L1579" s="74">
        <v>1579</v>
      </c>
      <c r="M15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79" s="69"/>
      <c r="O1579" s="76" t="s">
        <v>177</v>
      </c>
      <c r="P1579" s="76">
        <v>43045.499942129631</v>
      </c>
      <c r="Q1579" s="76" t="s">
        <v>2753</v>
      </c>
      <c r="R1579" s="76"/>
      <c r="S1579" s="76"/>
      <c r="T1579" s="76" t="s">
        <v>3261</v>
      </c>
      <c r="U1579" s="76">
        <v>43045.499942129631</v>
      </c>
      <c r="V1579" s="77" t="s">
        <v>4718</v>
      </c>
      <c r="W1579" s="76"/>
      <c r="X1579" s="76"/>
      <c r="Y1579" s="80" t="s">
        <v>6718</v>
      </c>
      <c r="Z1579" s="76"/>
    </row>
    <row r="1580" spans="1:26" x14ac:dyDescent="0.25">
      <c r="A1580" s="61" t="s">
        <v>1371</v>
      </c>
      <c r="B1580" s="61" t="s">
        <v>1371</v>
      </c>
      <c r="C1580" s="62"/>
      <c r="D1580" s="63"/>
      <c r="E1580" s="64"/>
      <c r="F1580" s="65"/>
      <c r="G1580" s="62"/>
      <c r="H1580" s="66"/>
      <c r="I1580" s="67"/>
      <c r="J1580" s="67"/>
      <c r="K1580" s="34" t="s">
        <v>65</v>
      </c>
      <c r="L1580" s="74">
        <v>1580</v>
      </c>
      <c r="M15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80" s="69"/>
      <c r="O1580" s="76" t="s">
        <v>177</v>
      </c>
      <c r="P1580" s="76">
        <v>43045.500057870369</v>
      </c>
      <c r="Q1580" s="76" t="s">
        <v>2754</v>
      </c>
      <c r="R1580" s="76"/>
      <c r="S1580" s="76"/>
      <c r="T1580" s="76" t="s">
        <v>3369</v>
      </c>
      <c r="U1580" s="76">
        <v>43045.500057870369</v>
      </c>
      <c r="V1580" s="77" t="s">
        <v>4719</v>
      </c>
      <c r="W1580" s="76"/>
      <c r="X1580" s="76"/>
      <c r="Y1580" s="80" t="s">
        <v>6719</v>
      </c>
      <c r="Z1580" s="76"/>
    </row>
    <row r="1581" spans="1:26" x14ac:dyDescent="0.25">
      <c r="A1581" s="61" t="s">
        <v>1372</v>
      </c>
      <c r="B1581" s="61" t="s">
        <v>1992</v>
      </c>
      <c r="C1581" s="62"/>
      <c r="D1581" s="63"/>
      <c r="E1581" s="64"/>
      <c r="F1581" s="65"/>
      <c r="G1581" s="62"/>
      <c r="H1581" s="66"/>
      <c r="I1581" s="67"/>
      <c r="J1581" s="67"/>
      <c r="K1581" s="34" t="s">
        <v>65</v>
      </c>
      <c r="L1581" s="74">
        <v>1581</v>
      </c>
      <c r="M15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81" s="69"/>
      <c r="O1581" s="76" t="s">
        <v>2239</v>
      </c>
      <c r="P1581" s="76">
        <v>43045.490833333337</v>
      </c>
      <c r="Q1581" s="76" t="s">
        <v>2755</v>
      </c>
      <c r="R1581" s="77" t="s">
        <v>3143</v>
      </c>
      <c r="S1581" s="76" t="s">
        <v>3215</v>
      </c>
      <c r="T1581" s="76" t="s">
        <v>3267</v>
      </c>
      <c r="U1581" s="76">
        <v>43045.490833333337</v>
      </c>
      <c r="V1581" s="77" t="s">
        <v>4720</v>
      </c>
      <c r="W1581" s="76"/>
      <c r="X1581" s="76"/>
      <c r="Y1581" s="80" t="s">
        <v>6720</v>
      </c>
      <c r="Z1581" s="76"/>
    </row>
    <row r="1582" spans="1:26" x14ac:dyDescent="0.25">
      <c r="A1582" s="61" t="s">
        <v>1372</v>
      </c>
      <c r="B1582" s="61" t="s">
        <v>1985</v>
      </c>
      <c r="C1582" s="62"/>
      <c r="D1582" s="63"/>
      <c r="E1582" s="64"/>
      <c r="F1582" s="65"/>
      <c r="G1582" s="62"/>
      <c r="H1582" s="66"/>
      <c r="I1582" s="67"/>
      <c r="J1582" s="67"/>
      <c r="K1582" s="34" t="s">
        <v>65</v>
      </c>
      <c r="L1582" s="74">
        <v>1582</v>
      </c>
      <c r="M15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82" s="69"/>
      <c r="O1582" s="76" t="s">
        <v>2239</v>
      </c>
      <c r="P1582" s="76">
        <v>43045.490833333337</v>
      </c>
      <c r="Q1582" s="76" t="s">
        <v>2755</v>
      </c>
      <c r="R1582" s="77" t="s">
        <v>3143</v>
      </c>
      <c r="S1582" s="76" t="s">
        <v>3215</v>
      </c>
      <c r="T1582" s="76" t="s">
        <v>3267</v>
      </c>
      <c r="U1582" s="76">
        <v>43045.490833333337</v>
      </c>
      <c r="V1582" s="77" t="s">
        <v>4720</v>
      </c>
      <c r="W1582" s="76"/>
      <c r="X1582" s="76"/>
      <c r="Y1582" s="80" t="s">
        <v>6720</v>
      </c>
      <c r="Z1582" s="76"/>
    </row>
    <row r="1583" spans="1:26" x14ac:dyDescent="0.25">
      <c r="A1583" s="61" t="s">
        <v>1373</v>
      </c>
      <c r="B1583" s="61" t="s">
        <v>1372</v>
      </c>
      <c r="C1583" s="62"/>
      <c r="D1583" s="63"/>
      <c r="E1583" s="64"/>
      <c r="F1583" s="65"/>
      <c r="G1583" s="62"/>
      <c r="H1583" s="66"/>
      <c r="I1583" s="67"/>
      <c r="J1583" s="67"/>
      <c r="K1583" s="34" t="s">
        <v>65</v>
      </c>
      <c r="L1583" s="74">
        <v>1583</v>
      </c>
      <c r="M15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83" s="69"/>
      <c r="O1583" s="76" t="s">
        <v>2239</v>
      </c>
      <c r="P1583" s="76">
        <v>43045.500162037039</v>
      </c>
      <c r="Q1583" s="76" t="s">
        <v>2714</v>
      </c>
      <c r="R1583" s="77" t="s">
        <v>3143</v>
      </c>
      <c r="S1583" s="76" t="s">
        <v>3215</v>
      </c>
      <c r="T1583" s="76" t="s">
        <v>3267</v>
      </c>
      <c r="U1583" s="76">
        <v>43045.500162037039</v>
      </c>
      <c r="V1583" s="77" t="s">
        <v>4721</v>
      </c>
      <c r="W1583" s="76"/>
      <c r="X1583" s="76"/>
      <c r="Y1583" s="80" t="s">
        <v>6721</v>
      </c>
      <c r="Z1583" s="76"/>
    </row>
    <row r="1584" spans="1:26" x14ac:dyDescent="0.25">
      <c r="A1584" s="61" t="s">
        <v>1373</v>
      </c>
      <c r="B1584" s="61" t="s">
        <v>1992</v>
      </c>
      <c r="C1584" s="62"/>
      <c r="D1584" s="63"/>
      <c r="E1584" s="64"/>
      <c r="F1584" s="65"/>
      <c r="G1584" s="62"/>
      <c r="H1584" s="66"/>
      <c r="I1584" s="67"/>
      <c r="J1584" s="67"/>
      <c r="K1584" s="34" t="s">
        <v>65</v>
      </c>
      <c r="L1584" s="74">
        <v>1584</v>
      </c>
      <c r="M15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84" s="69"/>
      <c r="O1584" s="76" t="s">
        <v>2239</v>
      </c>
      <c r="P1584" s="76">
        <v>43045.500162037039</v>
      </c>
      <c r="Q1584" s="76" t="s">
        <v>2714</v>
      </c>
      <c r="R1584" s="77" t="s">
        <v>3143</v>
      </c>
      <c r="S1584" s="76" t="s">
        <v>3215</v>
      </c>
      <c r="T1584" s="76" t="s">
        <v>3267</v>
      </c>
      <c r="U1584" s="76">
        <v>43045.500162037039</v>
      </c>
      <c r="V1584" s="77" t="s">
        <v>4721</v>
      </c>
      <c r="W1584" s="76"/>
      <c r="X1584" s="76"/>
      <c r="Y1584" s="80" t="s">
        <v>6721</v>
      </c>
      <c r="Z1584" s="76"/>
    </row>
    <row r="1585" spans="1:26" x14ac:dyDescent="0.25">
      <c r="A1585" s="61" t="s">
        <v>1373</v>
      </c>
      <c r="B1585" s="61" t="s">
        <v>1985</v>
      </c>
      <c r="C1585" s="62"/>
      <c r="D1585" s="63"/>
      <c r="E1585" s="64"/>
      <c r="F1585" s="65"/>
      <c r="G1585" s="62"/>
      <c r="H1585" s="66"/>
      <c r="I1585" s="67"/>
      <c r="J1585" s="67"/>
      <c r="K1585" s="34" t="s">
        <v>65</v>
      </c>
      <c r="L1585" s="74">
        <v>1585</v>
      </c>
      <c r="M15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85" s="69"/>
      <c r="O1585" s="76" t="s">
        <v>2239</v>
      </c>
      <c r="P1585" s="76">
        <v>43045.500162037039</v>
      </c>
      <c r="Q1585" s="76" t="s">
        <v>2714</v>
      </c>
      <c r="R1585" s="77" t="s">
        <v>3143</v>
      </c>
      <c r="S1585" s="76" t="s">
        <v>3215</v>
      </c>
      <c r="T1585" s="76" t="s">
        <v>3267</v>
      </c>
      <c r="U1585" s="76">
        <v>43045.500162037039</v>
      </c>
      <c r="V1585" s="77" t="s">
        <v>4721</v>
      </c>
      <c r="W1585" s="76"/>
      <c r="X1585" s="76"/>
      <c r="Y1585" s="80" t="s">
        <v>6721</v>
      </c>
      <c r="Z1585" s="76"/>
    </row>
    <row r="1586" spans="1:26" x14ac:dyDescent="0.25">
      <c r="A1586" s="61" t="s">
        <v>1374</v>
      </c>
      <c r="B1586" s="61" t="s">
        <v>1987</v>
      </c>
      <c r="C1586" s="62"/>
      <c r="D1586" s="63"/>
      <c r="E1586" s="64"/>
      <c r="F1586" s="65"/>
      <c r="G1586" s="62"/>
      <c r="H1586" s="66"/>
      <c r="I1586" s="67"/>
      <c r="J1586" s="67"/>
      <c r="K1586" s="34" t="s">
        <v>65</v>
      </c>
      <c r="L1586" s="74">
        <v>1586</v>
      </c>
      <c r="M15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86" s="69"/>
      <c r="O1586" s="76" t="s">
        <v>2239</v>
      </c>
      <c r="P1586" s="76">
        <v>43045.500162037039</v>
      </c>
      <c r="Q1586" s="76" t="s">
        <v>2258</v>
      </c>
      <c r="R1586" s="76"/>
      <c r="S1586" s="76"/>
      <c r="T1586" s="76" t="s">
        <v>3261</v>
      </c>
      <c r="U1586" s="76">
        <v>43045.500162037039</v>
      </c>
      <c r="V1586" s="77" t="s">
        <v>4722</v>
      </c>
      <c r="W1586" s="76"/>
      <c r="X1586" s="76"/>
      <c r="Y1586" s="80" t="s">
        <v>6722</v>
      </c>
      <c r="Z1586" s="76"/>
    </row>
    <row r="1587" spans="1:26" x14ac:dyDescent="0.25">
      <c r="A1587" s="61" t="s">
        <v>1375</v>
      </c>
      <c r="B1587" s="61" t="s">
        <v>1987</v>
      </c>
      <c r="C1587" s="62"/>
      <c r="D1587" s="63"/>
      <c r="E1587" s="64"/>
      <c r="F1587" s="65"/>
      <c r="G1587" s="62"/>
      <c r="H1587" s="66"/>
      <c r="I1587" s="67"/>
      <c r="J1587" s="67"/>
      <c r="K1587" s="34" t="s">
        <v>65</v>
      </c>
      <c r="L1587" s="74">
        <v>1587</v>
      </c>
      <c r="M15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87" s="69"/>
      <c r="O1587" s="76" t="s">
        <v>2239</v>
      </c>
      <c r="P1587" s="76">
        <v>43045.500219907408</v>
      </c>
      <c r="Q1587" s="76" t="s">
        <v>2242</v>
      </c>
      <c r="R1587" s="76"/>
      <c r="S1587" s="76"/>
      <c r="T1587" s="76" t="s">
        <v>3262</v>
      </c>
      <c r="U1587" s="76">
        <v>43045.500219907408</v>
      </c>
      <c r="V1587" s="77" t="s">
        <v>4723</v>
      </c>
      <c r="W1587" s="76"/>
      <c r="X1587" s="76"/>
      <c r="Y1587" s="80" t="s">
        <v>6723</v>
      </c>
      <c r="Z1587" s="76"/>
    </row>
    <row r="1588" spans="1:26" x14ac:dyDescent="0.25">
      <c r="A1588" s="61" t="s">
        <v>1376</v>
      </c>
      <c r="B1588" s="61" t="s">
        <v>2087</v>
      </c>
      <c r="C1588" s="62"/>
      <c r="D1588" s="63"/>
      <c r="E1588" s="64"/>
      <c r="F1588" s="65"/>
      <c r="G1588" s="62"/>
      <c r="H1588" s="66"/>
      <c r="I1588" s="67"/>
      <c r="J1588" s="67"/>
      <c r="K1588" s="34" t="s">
        <v>65</v>
      </c>
      <c r="L1588" s="74">
        <v>1588</v>
      </c>
      <c r="M15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88" s="69"/>
      <c r="O1588" s="76" t="s">
        <v>2239</v>
      </c>
      <c r="P1588" s="76">
        <v>43045.500289351854</v>
      </c>
      <c r="Q1588" s="76" t="s">
        <v>2433</v>
      </c>
      <c r="R1588" s="76"/>
      <c r="S1588" s="76"/>
      <c r="T1588" s="76" t="s">
        <v>3306</v>
      </c>
      <c r="U1588" s="76">
        <v>43045.500289351854</v>
      </c>
      <c r="V1588" s="77" t="s">
        <v>4724</v>
      </c>
      <c r="W1588" s="76"/>
      <c r="X1588" s="76"/>
      <c r="Y1588" s="80" t="s">
        <v>6724</v>
      </c>
      <c r="Z1588" s="76"/>
    </row>
    <row r="1589" spans="1:26" x14ac:dyDescent="0.25">
      <c r="A1589" s="61" t="s">
        <v>1377</v>
      </c>
      <c r="B1589" s="61" t="s">
        <v>2035</v>
      </c>
      <c r="C1589" s="62"/>
      <c r="D1589" s="63"/>
      <c r="E1589" s="64"/>
      <c r="F1589" s="65"/>
      <c r="G1589" s="62"/>
      <c r="H1589" s="66"/>
      <c r="I1589" s="67"/>
      <c r="J1589" s="67"/>
      <c r="K1589" s="34" t="s">
        <v>65</v>
      </c>
      <c r="L1589" s="74">
        <v>1589</v>
      </c>
      <c r="M15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89" s="69"/>
      <c r="O1589" s="76" t="s">
        <v>2239</v>
      </c>
      <c r="P1589" s="76">
        <v>43045.500300925924</v>
      </c>
      <c r="Q1589" s="76" t="s">
        <v>2319</v>
      </c>
      <c r="R1589" s="77" t="s">
        <v>3040</v>
      </c>
      <c r="S1589" s="76" t="s">
        <v>3214</v>
      </c>
      <c r="T1589" s="76"/>
      <c r="U1589" s="76">
        <v>43045.500300925924</v>
      </c>
      <c r="V1589" s="77" t="s">
        <v>4725</v>
      </c>
      <c r="W1589" s="76"/>
      <c r="X1589" s="76"/>
      <c r="Y1589" s="80" t="s">
        <v>6725</v>
      </c>
      <c r="Z1589" s="76"/>
    </row>
    <row r="1590" spans="1:26" x14ac:dyDescent="0.25">
      <c r="A1590" s="61" t="s">
        <v>1378</v>
      </c>
      <c r="B1590" s="61" t="s">
        <v>1378</v>
      </c>
      <c r="C1590" s="62"/>
      <c r="D1590" s="63"/>
      <c r="E1590" s="64"/>
      <c r="F1590" s="65"/>
      <c r="G1590" s="62"/>
      <c r="H1590" s="66"/>
      <c r="I1590" s="67"/>
      <c r="J1590" s="67"/>
      <c r="K1590" s="34" t="s">
        <v>65</v>
      </c>
      <c r="L1590" s="74">
        <v>1590</v>
      </c>
      <c r="M15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90" s="69"/>
      <c r="O1590" s="76" t="s">
        <v>177</v>
      </c>
      <c r="P1590" s="76">
        <v>43045.500335648147</v>
      </c>
      <c r="Q1590" s="76" t="s">
        <v>2756</v>
      </c>
      <c r="R1590" s="76"/>
      <c r="S1590" s="76"/>
      <c r="T1590" s="76" t="s">
        <v>3370</v>
      </c>
      <c r="U1590" s="76">
        <v>43045.500335648147</v>
      </c>
      <c r="V1590" s="77" t="s">
        <v>4726</v>
      </c>
      <c r="W1590" s="76"/>
      <c r="X1590" s="76"/>
      <c r="Y1590" s="80" t="s">
        <v>6726</v>
      </c>
      <c r="Z1590" s="76"/>
    </row>
    <row r="1591" spans="1:26" x14ac:dyDescent="0.25">
      <c r="A1591" s="61" t="s">
        <v>1379</v>
      </c>
      <c r="B1591" s="61" t="s">
        <v>1988</v>
      </c>
      <c r="C1591" s="62"/>
      <c r="D1591" s="63"/>
      <c r="E1591" s="64"/>
      <c r="F1591" s="65"/>
      <c r="G1591" s="62"/>
      <c r="H1591" s="66"/>
      <c r="I1591" s="67"/>
      <c r="J1591" s="67"/>
      <c r="K1591" s="34" t="s">
        <v>65</v>
      </c>
      <c r="L1591" s="74">
        <v>1591</v>
      </c>
      <c r="M15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91" s="69"/>
      <c r="O1591" s="76" t="s">
        <v>2239</v>
      </c>
      <c r="P1591" s="76">
        <v>43045.50037037037</v>
      </c>
      <c r="Q1591" s="76" t="s">
        <v>2244</v>
      </c>
      <c r="R1591" s="77" t="s">
        <v>3019</v>
      </c>
      <c r="S1591" s="76" t="s">
        <v>3212</v>
      </c>
      <c r="T1591" s="76" t="s">
        <v>3261</v>
      </c>
      <c r="U1591" s="76">
        <v>43045.50037037037</v>
      </c>
      <c r="V1591" s="77" t="s">
        <v>4727</v>
      </c>
      <c r="W1591" s="76"/>
      <c r="X1591" s="76"/>
      <c r="Y1591" s="80" t="s">
        <v>6727</v>
      </c>
      <c r="Z1591" s="76"/>
    </row>
    <row r="1592" spans="1:26" x14ac:dyDescent="0.25">
      <c r="A1592" s="61" t="s">
        <v>1380</v>
      </c>
      <c r="B1592" s="61" t="s">
        <v>2013</v>
      </c>
      <c r="C1592" s="62"/>
      <c r="D1592" s="63"/>
      <c r="E1592" s="64"/>
      <c r="F1592" s="65"/>
      <c r="G1592" s="62"/>
      <c r="H1592" s="66"/>
      <c r="I1592" s="67"/>
      <c r="J1592" s="67"/>
      <c r="K1592" s="34" t="s">
        <v>65</v>
      </c>
      <c r="L1592" s="74">
        <v>1592</v>
      </c>
      <c r="M15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92" s="69"/>
      <c r="O1592" s="76" t="s">
        <v>2239</v>
      </c>
      <c r="P1592" s="76">
        <v>43045.500381944446</v>
      </c>
      <c r="Q1592" s="76" t="s">
        <v>2285</v>
      </c>
      <c r="R1592" s="76"/>
      <c r="S1592" s="76"/>
      <c r="T1592" s="76" t="s">
        <v>3261</v>
      </c>
      <c r="U1592" s="76">
        <v>43045.500381944446</v>
      </c>
      <c r="V1592" s="77" t="s">
        <v>4728</v>
      </c>
      <c r="W1592" s="76"/>
      <c r="X1592" s="76"/>
      <c r="Y1592" s="80" t="s">
        <v>6728</v>
      </c>
      <c r="Z1592" s="76"/>
    </row>
    <row r="1593" spans="1:26" x14ac:dyDescent="0.25">
      <c r="A1593" s="61" t="s">
        <v>1380</v>
      </c>
      <c r="B1593" s="61" t="s">
        <v>2014</v>
      </c>
      <c r="C1593" s="62"/>
      <c r="D1593" s="63"/>
      <c r="E1593" s="64"/>
      <c r="F1593" s="65"/>
      <c r="G1593" s="62"/>
      <c r="H1593" s="66"/>
      <c r="I1593" s="67"/>
      <c r="J1593" s="67"/>
      <c r="K1593" s="34" t="s">
        <v>65</v>
      </c>
      <c r="L1593" s="74">
        <v>1593</v>
      </c>
      <c r="M15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93" s="69"/>
      <c r="O1593" s="76" t="s">
        <v>2239</v>
      </c>
      <c r="P1593" s="76">
        <v>43045.500381944446</v>
      </c>
      <c r="Q1593" s="76" t="s">
        <v>2285</v>
      </c>
      <c r="R1593" s="76"/>
      <c r="S1593" s="76"/>
      <c r="T1593" s="76" t="s">
        <v>3261</v>
      </c>
      <c r="U1593" s="76">
        <v>43045.500381944446</v>
      </c>
      <c r="V1593" s="77" t="s">
        <v>4728</v>
      </c>
      <c r="W1593" s="76"/>
      <c r="X1593" s="76"/>
      <c r="Y1593" s="80" t="s">
        <v>6728</v>
      </c>
      <c r="Z1593" s="76"/>
    </row>
    <row r="1594" spans="1:26" x14ac:dyDescent="0.25">
      <c r="A1594" s="61" t="s">
        <v>1380</v>
      </c>
      <c r="B1594" s="61" t="s">
        <v>2015</v>
      </c>
      <c r="C1594" s="62"/>
      <c r="D1594" s="63"/>
      <c r="E1594" s="64"/>
      <c r="F1594" s="65"/>
      <c r="G1594" s="62"/>
      <c r="H1594" s="66"/>
      <c r="I1594" s="67"/>
      <c r="J1594" s="67"/>
      <c r="K1594" s="34" t="s">
        <v>65</v>
      </c>
      <c r="L1594" s="74">
        <v>1594</v>
      </c>
      <c r="M15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94" s="69"/>
      <c r="O1594" s="76" t="s">
        <v>2239</v>
      </c>
      <c r="P1594" s="76">
        <v>43045.500381944446</v>
      </c>
      <c r="Q1594" s="76" t="s">
        <v>2285</v>
      </c>
      <c r="R1594" s="76"/>
      <c r="S1594" s="76"/>
      <c r="T1594" s="76" t="s">
        <v>3261</v>
      </c>
      <c r="U1594" s="76">
        <v>43045.500381944446</v>
      </c>
      <c r="V1594" s="77" t="s">
        <v>4728</v>
      </c>
      <c r="W1594" s="76"/>
      <c r="X1594" s="76"/>
      <c r="Y1594" s="80" t="s">
        <v>6728</v>
      </c>
      <c r="Z1594" s="76"/>
    </row>
    <row r="1595" spans="1:26" x14ac:dyDescent="0.25">
      <c r="A1595" s="61" t="s">
        <v>1380</v>
      </c>
      <c r="B1595" s="61" t="s">
        <v>2016</v>
      </c>
      <c r="C1595" s="62"/>
      <c r="D1595" s="63"/>
      <c r="E1595" s="64"/>
      <c r="F1595" s="65"/>
      <c r="G1595" s="62"/>
      <c r="H1595" s="66"/>
      <c r="I1595" s="67"/>
      <c r="J1595" s="67"/>
      <c r="K1595" s="34" t="s">
        <v>65</v>
      </c>
      <c r="L1595" s="74">
        <v>1595</v>
      </c>
      <c r="M15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95" s="69"/>
      <c r="O1595" s="76" t="s">
        <v>2239</v>
      </c>
      <c r="P1595" s="76">
        <v>43045.500381944446</v>
      </c>
      <c r="Q1595" s="76" t="s">
        <v>2285</v>
      </c>
      <c r="R1595" s="76"/>
      <c r="S1595" s="76"/>
      <c r="T1595" s="76" t="s">
        <v>3261</v>
      </c>
      <c r="U1595" s="76">
        <v>43045.500381944446</v>
      </c>
      <c r="V1595" s="77" t="s">
        <v>4728</v>
      </c>
      <c r="W1595" s="76"/>
      <c r="X1595" s="76"/>
      <c r="Y1595" s="80" t="s">
        <v>6728</v>
      </c>
      <c r="Z1595" s="76"/>
    </row>
    <row r="1596" spans="1:26" x14ac:dyDescent="0.25">
      <c r="A1596" s="61" t="s">
        <v>1380</v>
      </c>
      <c r="B1596" s="61" t="s">
        <v>2017</v>
      </c>
      <c r="C1596" s="62"/>
      <c r="D1596" s="63"/>
      <c r="E1596" s="64"/>
      <c r="F1596" s="65"/>
      <c r="G1596" s="62"/>
      <c r="H1596" s="66"/>
      <c r="I1596" s="67"/>
      <c r="J1596" s="67"/>
      <c r="K1596" s="34" t="s">
        <v>65</v>
      </c>
      <c r="L1596" s="74">
        <v>1596</v>
      </c>
      <c r="M15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96" s="69"/>
      <c r="O1596" s="76" t="s">
        <v>2239</v>
      </c>
      <c r="P1596" s="76">
        <v>43045.500381944446</v>
      </c>
      <c r="Q1596" s="76" t="s">
        <v>2285</v>
      </c>
      <c r="R1596" s="76"/>
      <c r="S1596" s="76"/>
      <c r="T1596" s="76" t="s">
        <v>3261</v>
      </c>
      <c r="U1596" s="76">
        <v>43045.500381944446</v>
      </c>
      <c r="V1596" s="77" t="s">
        <v>4728</v>
      </c>
      <c r="W1596" s="76"/>
      <c r="X1596" s="76"/>
      <c r="Y1596" s="80" t="s">
        <v>6728</v>
      </c>
      <c r="Z1596" s="76"/>
    </row>
    <row r="1597" spans="1:26" x14ac:dyDescent="0.25">
      <c r="A1597" s="61" t="s">
        <v>1381</v>
      </c>
      <c r="B1597" s="61" t="s">
        <v>1991</v>
      </c>
      <c r="C1597" s="62"/>
      <c r="D1597" s="63"/>
      <c r="E1597" s="64"/>
      <c r="F1597" s="65"/>
      <c r="G1597" s="62"/>
      <c r="H1597" s="66"/>
      <c r="I1597" s="67"/>
      <c r="J1597" s="67"/>
      <c r="K1597" s="34" t="s">
        <v>65</v>
      </c>
      <c r="L1597" s="74">
        <v>1597</v>
      </c>
      <c r="M15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97" s="69"/>
      <c r="O1597" s="76" t="s">
        <v>2239</v>
      </c>
      <c r="P1597" s="76">
        <v>43045.500393518516</v>
      </c>
      <c r="Q1597" s="76" t="s">
        <v>2249</v>
      </c>
      <c r="R1597" s="77" t="s">
        <v>3020</v>
      </c>
      <c r="S1597" s="76" t="s">
        <v>3213</v>
      </c>
      <c r="T1597" s="76" t="s">
        <v>3261</v>
      </c>
      <c r="U1597" s="76">
        <v>43045.500393518516</v>
      </c>
      <c r="V1597" s="77" t="s">
        <v>4729</v>
      </c>
      <c r="W1597" s="76"/>
      <c r="X1597" s="76"/>
      <c r="Y1597" s="80" t="s">
        <v>6729</v>
      </c>
      <c r="Z1597" s="76"/>
    </row>
    <row r="1598" spans="1:26" x14ac:dyDescent="0.25">
      <c r="A1598" s="61" t="s">
        <v>1382</v>
      </c>
      <c r="B1598" s="61" t="s">
        <v>1382</v>
      </c>
      <c r="C1598" s="62"/>
      <c r="D1598" s="63"/>
      <c r="E1598" s="64"/>
      <c r="F1598" s="65"/>
      <c r="G1598" s="62"/>
      <c r="H1598" s="66"/>
      <c r="I1598" s="67"/>
      <c r="J1598" s="67"/>
      <c r="K1598" s="34" t="s">
        <v>65</v>
      </c>
      <c r="L1598" s="74">
        <v>1598</v>
      </c>
      <c r="M15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98" s="69"/>
      <c r="O1598" s="76" t="s">
        <v>177</v>
      </c>
      <c r="P1598" s="76">
        <v>43045.500416666669</v>
      </c>
      <c r="Q1598" s="76" t="s">
        <v>2757</v>
      </c>
      <c r="R1598" s="76"/>
      <c r="S1598" s="76"/>
      <c r="T1598" s="76" t="s">
        <v>3280</v>
      </c>
      <c r="U1598" s="76">
        <v>43045.500416666669</v>
      </c>
      <c r="V1598" s="77" t="s">
        <v>4730</v>
      </c>
      <c r="W1598" s="76"/>
      <c r="X1598" s="76"/>
      <c r="Y1598" s="80" t="s">
        <v>6730</v>
      </c>
      <c r="Z1598" s="76"/>
    </row>
    <row r="1599" spans="1:26" x14ac:dyDescent="0.25">
      <c r="A1599" s="61" t="s">
        <v>1383</v>
      </c>
      <c r="B1599" s="61" t="s">
        <v>1383</v>
      </c>
      <c r="C1599" s="62"/>
      <c r="D1599" s="63"/>
      <c r="E1599" s="64"/>
      <c r="F1599" s="65"/>
      <c r="G1599" s="62"/>
      <c r="H1599" s="66"/>
      <c r="I1599" s="67"/>
      <c r="J1599" s="67"/>
      <c r="K1599" s="34" t="s">
        <v>65</v>
      </c>
      <c r="L1599" s="74">
        <v>1599</v>
      </c>
      <c r="M15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599" s="69"/>
      <c r="O1599" s="76" t="s">
        <v>177</v>
      </c>
      <c r="P1599" s="76">
        <v>43045.500439814816</v>
      </c>
      <c r="Q1599" s="76" t="s">
        <v>2758</v>
      </c>
      <c r="R1599" s="77" t="s">
        <v>3149</v>
      </c>
      <c r="S1599" s="76" t="s">
        <v>3212</v>
      </c>
      <c r="T1599" s="76" t="s">
        <v>3371</v>
      </c>
      <c r="U1599" s="76">
        <v>43045.500439814816</v>
      </c>
      <c r="V1599" s="77" t="s">
        <v>4731</v>
      </c>
      <c r="W1599" s="76"/>
      <c r="X1599" s="76"/>
      <c r="Y1599" s="80" t="s">
        <v>6731</v>
      </c>
      <c r="Z1599" s="76"/>
    </row>
    <row r="1600" spans="1:26" x14ac:dyDescent="0.25">
      <c r="A1600" s="61" t="s">
        <v>1384</v>
      </c>
      <c r="B1600" s="61" t="s">
        <v>2039</v>
      </c>
      <c r="C1600" s="62"/>
      <c r="D1600" s="63"/>
      <c r="E1600" s="64"/>
      <c r="F1600" s="65"/>
      <c r="G1600" s="62"/>
      <c r="H1600" s="66"/>
      <c r="I1600" s="67"/>
      <c r="J1600" s="67"/>
      <c r="K1600" s="34" t="s">
        <v>65</v>
      </c>
      <c r="L1600" s="74">
        <v>1600</v>
      </c>
      <c r="M16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00" s="69"/>
      <c r="O1600" s="76" t="s">
        <v>2239</v>
      </c>
      <c r="P1600" s="76">
        <v>43045.500555555554</v>
      </c>
      <c r="Q1600" s="76" t="s">
        <v>2328</v>
      </c>
      <c r="R1600" s="76"/>
      <c r="S1600" s="76"/>
      <c r="T1600" s="76" t="s">
        <v>3282</v>
      </c>
      <c r="U1600" s="76">
        <v>43045.500555555554</v>
      </c>
      <c r="V1600" s="77" t="s">
        <v>4732</v>
      </c>
      <c r="W1600" s="76"/>
      <c r="X1600" s="76"/>
      <c r="Y1600" s="80" t="s">
        <v>6732</v>
      </c>
      <c r="Z1600" s="76"/>
    </row>
    <row r="1601" spans="1:26" x14ac:dyDescent="0.25">
      <c r="A1601" s="61" t="s">
        <v>1385</v>
      </c>
      <c r="B1601" s="61" t="s">
        <v>1782</v>
      </c>
      <c r="C1601" s="62"/>
      <c r="D1601" s="63"/>
      <c r="E1601" s="64"/>
      <c r="F1601" s="65"/>
      <c r="G1601" s="62"/>
      <c r="H1601" s="66"/>
      <c r="I1601" s="67"/>
      <c r="J1601" s="67"/>
      <c r="K1601" s="34" t="s">
        <v>65</v>
      </c>
      <c r="L1601" s="74">
        <v>1601</v>
      </c>
      <c r="M16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01" s="69"/>
      <c r="O1601" s="76" t="s">
        <v>2239</v>
      </c>
      <c r="P1601" s="76">
        <v>43045.500590277778</v>
      </c>
      <c r="Q1601" s="76" t="s">
        <v>2759</v>
      </c>
      <c r="R1601" s="76"/>
      <c r="S1601" s="76"/>
      <c r="T1601" s="76"/>
      <c r="U1601" s="76">
        <v>43045.500590277778</v>
      </c>
      <c r="V1601" s="77" t="s">
        <v>4733</v>
      </c>
      <c r="W1601" s="76"/>
      <c r="X1601" s="76"/>
      <c r="Y1601" s="80" t="s">
        <v>6733</v>
      </c>
      <c r="Z1601" s="76"/>
    </row>
    <row r="1602" spans="1:26" x14ac:dyDescent="0.25">
      <c r="A1602" s="61" t="s">
        <v>1386</v>
      </c>
      <c r="B1602" s="61" t="s">
        <v>2070</v>
      </c>
      <c r="C1602" s="62"/>
      <c r="D1602" s="63"/>
      <c r="E1602" s="64"/>
      <c r="F1602" s="65"/>
      <c r="G1602" s="62"/>
      <c r="H1602" s="66"/>
      <c r="I1602" s="67"/>
      <c r="J1602" s="67"/>
      <c r="K1602" s="34" t="s">
        <v>65</v>
      </c>
      <c r="L1602" s="74">
        <v>1602</v>
      </c>
      <c r="M16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02" s="69"/>
      <c r="O1602" s="76" t="s">
        <v>2239</v>
      </c>
      <c r="P1602" s="76">
        <v>43045.500706018516</v>
      </c>
      <c r="Q1602" s="76" t="s">
        <v>2406</v>
      </c>
      <c r="R1602" s="76"/>
      <c r="S1602" s="76"/>
      <c r="T1602" s="76" t="s">
        <v>3302</v>
      </c>
      <c r="U1602" s="76">
        <v>43045.500706018516</v>
      </c>
      <c r="V1602" s="77" t="s">
        <v>4734</v>
      </c>
      <c r="W1602" s="76"/>
      <c r="X1602" s="76"/>
      <c r="Y1602" s="80" t="s">
        <v>6734</v>
      </c>
      <c r="Z1602" s="76"/>
    </row>
    <row r="1603" spans="1:26" x14ac:dyDescent="0.25">
      <c r="A1603" s="61" t="s">
        <v>1386</v>
      </c>
      <c r="B1603" s="61" t="s">
        <v>505</v>
      </c>
      <c r="C1603" s="62"/>
      <c r="D1603" s="63"/>
      <c r="E1603" s="64"/>
      <c r="F1603" s="65"/>
      <c r="G1603" s="62"/>
      <c r="H1603" s="66"/>
      <c r="I1603" s="67"/>
      <c r="J1603" s="67"/>
      <c r="K1603" s="34" t="s">
        <v>65</v>
      </c>
      <c r="L1603" s="74">
        <v>1603</v>
      </c>
      <c r="M16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03" s="69"/>
      <c r="O1603" s="76" t="s">
        <v>2239</v>
      </c>
      <c r="P1603" s="76">
        <v>43045.500706018516</v>
      </c>
      <c r="Q1603" s="76" t="s">
        <v>2406</v>
      </c>
      <c r="R1603" s="76"/>
      <c r="S1603" s="76"/>
      <c r="T1603" s="76" t="s">
        <v>3302</v>
      </c>
      <c r="U1603" s="76">
        <v>43045.500706018516</v>
      </c>
      <c r="V1603" s="77" t="s">
        <v>4734</v>
      </c>
      <c r="W1603" s="76"/>
      <c r="X1603" s="76"/>
      <c r="Y1603" s="80" t="s">
        <v>6734</v>
      </c>
      <c r="Z1603" s="76"/>
    </row>
    <row r="1604" spans="1:26" x14ac:dyDescent="0.25">
      <c r="A1604" s="61" t="s">
        <v>1387</v>
      </c>
      <c r="B1604" s="61" t="s">
        <v>1387</v>
      </c>
      <c r="C1604" s="62"/>
      <c r="D1604" s="63"/>
      <c r="E1604" s="64"/>
      <c r="F1604" s="65"/>
      <c r="G1604" s="62"/>
      <c r="H1604" s="66"/>
      <c r="I1604" s="67"/>
      <c r="J1604" s="67"/>
      <c r="K1604" s="34" t="s">
        <v>65</v>
      </c>
      <c r="L1604" s="74">
        <v>1604</v>
      </c>
      <c r="M16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04" s="69"/>
      <c r="O1604" s="76" t="s">
        <v>177</v>
      </c>
      <c r="P1604" s="76">
        <v>43045.450023148151</v>
      </c>
      <c r="Q1604" s="76" t="s">
        <v>2760</v>
      </c>
      <c r="R1604" s="76"/>
      <c r="S1604" s="76"/>
      <c r="T1604" s="76" t="s">
        <v>3372</v>
      </c>
      <c r="U1604" s="76">
        <v>43045.450023148151</v>
      </c>
      <c r="V1604" s="77" t="s">
        <v>4735</v>
      </c>
      <c r="W1604" s="76"/>
      <c r="X1604" s="76"/>
      <c r="Y1604" s="80" t="s">
        <v>6735</v>
      </c>
      <c r="Z1604" s="76"/>
    </row>
    <row r="1605" spans="1:26" x14ac:dyDescent="0.25">
      <c r="A1605" s="61" t="s">
        <v>1387</v>
      </c>
      <c r="B1605" s="61" t="s">
        <v>1387</v>
      </c>
      <c r="C1605" s="62"/>
      <c r="D1605" s="63"/>
      <c r="E1605" s="64"/>
      <c r="F1605" s="65"/>
      <c r="G1605" s="62"/>
      <c r="H1605" s="66"/>
      <c r="I1605" s="67"/>
      <c r="J1605" s="67"/>
      <c r="K1605" s="34" t="s">
        <v>65</v>
      </c>
      <c r="L1605" s="74">
        <v>1605</v>
      </c>
      <c r="M16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05" s="69"/>
      <c r="O1605" s="76" t="s">
        <v>177</v>
      </c>
      <c r="P1605" s="76">
        <v>43045.500821759262</v>
      </c>
      <c r="Q1605" s="76" t="s">
        <v>2761</v>
      </c>
      <c r="R1605" s="76"/>
      <c r="S1605" s="76"/>
      <c r="T1605" s="76" t="s">
        <v>3261</v>
      </c>
      <c r="U1605" s="76">
        <v>43045.500821759262</v>
      </c>
      <c r="V1605" s="77" t="s">
        <v>4736</v>
      </c>
      <c r="W1605" s="76"/>
      <c r="X1605" s="76"/>
      <c r="Y1605" s="80" t="s">
        <v>6736</v>
      </c>
      <c r="Z1605" s="76"/>
    </row>
    <row r="1606" spans="1:26" x14ac:dyDescent="0.25">
      <c r="A1606" s="61" t="s">
        <v>1388</v>
      </c>
      <c r="B1606" s="61" t="s">
        <v>1388</v>
      </c>
      <c r="C1606" s="62"/>
      <c r="D1606" s="63"/>
      <c r="E1606" s="64"/>
      <c r="F1606" s="65"/>
      <c r="G1606" s="62"/>
      <c r="H1606" s="66"/>
      <c r="I1606" s="67"/>
      <c r="J1606" s="67"/>
      <c r="K1606" s="34" t="s">
        <v>65</v>
      </c>
      <c r="L1606" s="74">
        <v>1606</v>
      </c>
      <c r="M16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06" s="69"/>
      <c r="O1606" s="76" t="s">
        <v>177</v>
      </c>
      <c r="P1606" s="76">
        <v>43045.500983796293</v>
      </c>
      <c r="Q1606" s="76" t="s">
        <v>2762</v>
      </c>
      <c r="R1606" s="77" t="s">
        <v>3150</v>
      </c>
      <c r="S1606" s="76" t="s">
        <v>3214</v>
      </c>
      <c r="T1606" s="76" t="s">
        <v>3261</v>
      </c>
      <c r="U1606" s="76">
        <v>43045.500983796293</v>
      </c>
      <c r="V1606" s="77" t="s">
        <v>4737</v>
      </c>
      <c r="W1606" s="76"/>
      <c r="X1606" s="76"/>
      <c r="Y1606" s="80" t="s">
        <v>6737</v>
      </c>
      <c r="Z1606" s="76"/>
    </row>
    <row r="1607" spans="1:26" x14ac:dyDescent="0.25">
      <c r="A1607" s="61" t="s">
        <v>1389</v>
      </c>
      <c r="B1607" s="61" t="s">
        <v>2095</v>
      </c>
      <c r="C1607" s="62"/>
      <c r="D1607" s="63"/>
      <c r="E1607" s="64"/>
      <c r="F1607" s="65"/>
      <c r="G1607" s="62"/>
      <c r="H1607" s="66"/>
      <c r="I1607" s="67"/>
      <c r="J1607" s="67"/>
      <c r="K1607" s="34" t="s">
        <v>65</v>
      </c>
      <c r="L1607" s="74">
        <v>1607</v>
      </c>
      <c r="M16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07" s="69"/>
      <c r="O1607" s="76" t="s">
        <v>2239</v>
      </c>
      <c r="P1607" s="76">
        <v>43045.501087962963</v>
      </c>
      <c r="Q1607" s="76" t="s">
        <v>2453</v>
      </c>
      <c r="R1607" s="76"/>
      <c r="S1607" s="76"/>
      <c r="T1607" s="76" t="s">
        <v>3314</v>
      </c>
      <c r="U1607" s="76">
        <v>43045.501087962963</v>
      </c>
      <c r="V1607" s="77" t="s">
        <v>4738</v>
      </c>
      <c r="W1607" s="76"/>
      <c r="X1607" s="76"/>
      <c r="Y1607" s="80" t="s">
        <v>6738</v>
      </c>
      <c r="Z1607" s="76"/>
    </row>
    <row r="1608" spans="1:26" x14ac:dyDescent="0.25">
      <c r="A1608" s="61" t="s">
        <v>1390</v>
      </c>
      <c r="B1608" s="61" t="s">
        <v>2033</v>
      </c>
      <c r="C1608" s="62"/>
      <c r="D1608" s="63"/>
      <c r="E1608" s="64"/>
      <c r="F1608" s="65"/>
      <c r="G1608" s="62"/>
      <c r="H1608" s="66"/>
      <c r="I1608" s="67"/>
      <c r="J1608" s="67"/>
      <c r="K1608" s="34" t="s">
        <v>65</v>
      </c>
      <c r="L1608" s="74">
        <v>1608</v>
      </c>
      <c r="M16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08" s="69"/>
      <c r="O1608" s="76" t="s">
        <v>2239</v>
      </c>
      <c r="P1608" s="76">
        <v>43045.501157407409</v>
      </c>
      <c r="Q1608" s="76" t="s">
        <v>2316</v>
      </c>
      <c r="R1608" s="76"/>
      <c r="S1608" s="76"/>
      <c r="T1608" s="76" t="s">
        <v>3261</v>
      </c>
      <c r="U1608" s="76">
        <v>43045.501157407409</v>
      </c>
      <c r="V1608" s="77" t="s">
        <v>4739</v>
      </c>
      <c r="W1608" s="76"/>
      <c r="X1608" s="76"/>
      <c r="Y1608" s="80" t="s">
        <v>6739</v>
      </c>
      <c r="Z1608" s="76"/>
    </row>
    <row r="1609" spans="1:26" x14ac:dyDescent="0.25">
      <c r="A1609" s="61" t="s">
        <v>1391</v>
      </c>
      <c r="B1609" s="61" t="s">
        <v>1391</v>
      </c>
      <c r="C1609" s="62"/>
      <c r="D1609" s="63"/>
      <c r="E1609" s="64"/>
      <c r="F1609" s="65"/>
      <c r="G1609" s="62"/>
      <c r="H1609" s="66"/>
      <c r="I1609" s="67"/>
      <c r="J1609" s="67"/>
      <c r="K1609" s="34" t="s">
        <v>65</v>
      </c>
      <c r="L1609" s="74">
        <v>1609</v>
      </c>
      <c r="M16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09" s="69"/>
      <c r="O1609" s="76" t="s">
        <v>177</v>
      </c>
      <c r="P1609" s="76">
        <v>43045.501215277778</v>
      </c>
      <c r="Q1609" s="76" t="s">
        <v>2763</v>
      </c>
      <c r="R1609" s="77" t="s">
        <v>3151</v>
      </c>
      <c r="S1609" s="76" t="s">
        <v>3212</v>
      </c>
      <c r="T1609" s="76" t="s">
        <v>3373</v>
      </c>
      <c r="U1609" s="76">
        <v>43045.501215277778</v>
      </c>
      <c r="V1609" s="77" t="s">
        <v>4740</v>
      </c>
      <c r="W1609" s="76"/>
      <c r="X1609" s="76"/>
      <c r="Y1609" s="80" t="s">
        <v>6740</v>
      </c>
      <c r="Z1609" s="76"/>
    </row>
    <row r="1610" spans="1:26" x14ac:dyDescent="0.25">
      <c r="A1610" s="61" t="s">
        <v>1392</v>
      </c>
      <c r="B1610" s="61" t="s">
        <v>1987</v>
      </c>
      <c r="C1610" s="62"/>
      <c r="D1610" s="63"/>
      <c r="E1610" s="64"/>
      <c r="F1610" s="65"/>
      <c r="G1610" s="62"/>
      <c r="H1610" s="66"/>
      <c r="I1610" s="67"/>
      <c r="J1610" s="67"/>
      <c r="K1610" s="34" t="s">
        <v>65</v>
      </c>
      <c r="L1610" s="74">
        <v>1610</v>
      </c>
      <c r="M16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10" s="69"/>
      <c r="O1610" s="76" t="s">
        <v>2239</v>
      </c>
      <c r="P1610" s="76">
        <v>43045.501250000001</v>
      </c>
      <c r="Q1610" s="76" t="s">
        <v>2468</v>
      </c>
      <c r="R1610" s="76"/>
      <c r="S1610" s="76"/>
      <c r="T1610" s="76" t="s">
        <v>3319</v>
      </c>
      <c r="U1610" s="76">
        <v>43045.501250000001</v>
      </c>
      <c r="V1610" s="77" t="s">
        <v>4741</v>
      </c>
      <c r="W1610" s="76"/>
      <c r="X1610" s="76"/>
      <c r="Y1610" s="80" t="s">
        <v>6741</v>
      </c>
      <c r="Z1610" s="76"/>
    </row>
    <row r="1611" spans="1:26" x14ac:dyDescent="0.25">
      <c r="A1611" s="61" t="s">
        <v>1393</v>
      </c>
      <c r="B1611" s="61" t="s">
        <v>1991</v>
      </c>
      <c r="C1611" s="62"/>
      <c r="D1611" s="63"/>
      <c r="E1611" s="64"/>
      <c r="F1611" s="65"/>
      <c r="G1611" s="62"/>
      <c r="H1611" s="66"/>
      <c r="I1611" s="67"/>
      <c r="J1611" s="67"/>
      <c r="K1611" s="34" t="s">
        <v>65</v>
      </c>
      <c r="L1611" s="74">
        <v>1611</v>
      </c>
      <c r="M16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11" s="69"/>
      <c r="O1611" s="76" t="s">
        <v>2239</v>
      </c>
      <c r="P1611" s="76">
        <v>43045.501331018517</v>
      </c>
      <c r="Q1611" s="76" t="s">
        <v>2249</v>
      </c>
      <c r="R1611" s="77" t="s">
        <v>3020</v>
      </c>
      <c r="S1611" s="76" t="s">
        <v>3213</v>
      </c>
      <c r="T1611" s="76" t="s">
        <v>3261</v>
      </c>
      <c r="U1611" s="76">
        <v>43045.501331018517</v>
      </c>
      <c r="V1611" s="77" t="s">
        <v>4742</v>
      </c>
      <c r="W1611" s="76"/>
      <c r="X1611" s="76"/>
      <c r="Y1611" s="80" t="s">
        <v>6742</v>
      </c>
      <c r="Z1611" s="76"/>
    </row>
    <row r="1612" spans="1:26" x14ac:dyDescent="0.25">
      <c r="A1612" s="61" t="s">
        <v>1394</v>
      </c>
      <c r="B1612" s="61" t="s">
        <v>1394</v>
      </c>
      <c r="C1612" s="62"/>
      <c r="D1612" s="63"/>
      <c r="E1612" s="64"/>
      <c r="F1612" s="65"/>
      <c r="G1612" s="62"/>
      <c r="H1612" s="66"/>
      <c r="I1612" s="67"/>
      <c r="J1612" s="67"/>
      <c r="K1612" s="34" t="s">
        <v>65</v>
      </c>
      <c r="L1612" s="74">
        <v>1612</v>
      </c>
      <c r="M16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12" s="69"/>
      <c r="O1612" s="76" t="s">
        <v>177</v>
      </c>
      <c r="P1612" s="76">
        <v>43045.501400462963</v>
      </c>
      <c r="Q1612" s="76" t="s">
        <v>2764</v>
      </c>
      <c r="R1612" s="76"/>
      <c r="S1612" s="76"/>
      <c r="T1612" s="76" t="s">
        <v>3261</v>
      </c>
      <c r="U1612" s="76">
        <v>43045.501400462963</v>
      </c>
      <c r="V1612" s="77" t="s">
        <v>4743</v>
      </c>
      <c r="W1612" s="76"/>
      <c r="X1612" s="76"/>
      <c r="Y1612" s="80" t="s">
        <v>6743</v>
      </c>
      <c r="Z1612" s="76"/>
    </row>
    <row r="1613" spans="1:26" x14ac:dyDescent="0.25">
      <c r="A1613" s="61" t="s">
        <v>1395</v>
      </c>
      <c r="B1613" s="61" t="s">
        <v>1395</v>
      </c>
      <c r="C1613" s="62"/>
      <c r="D1613" s="63"/>
      <c r="E1613" s="64"/>
      <c r="F1613" s="65"/>
      <c r="G1613" s="62"/>
      <c r="H1613" s="66"/>
      <c r="I1613" s="67"/>
      <c r="J1613" s="67"/>
      <c r="K1613" s="34" t="s">
        <v>65</v>
      </c>
      <c r="L1613" s="74">
        <v>1613</v>
      </c>
      <c r="M16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13" s="69"/>
      <c r="O1613" s="76" t="s">
        <v>177</v>
      </c>
      <c r="P1613" s="76">
        <v>43045.500914351855</v>
      </c>
      <c r="Q1613" s="76" t="s">
        <v>2765</v>
      </c>
      <c r="R1613" s="77" t="s">
        <v>3042</v>
      </c>
      <c r="S1613" s="76" t="s">
        <v>3215</v>
      </c>
      <c r="T1613" s="76" t="s">
        <v>3281</v>
      </c>
      <c r="U1613" s="76">
        <v>43045.500914351855</v>
      </c>
      <c r="V1613" s="77" t="s">
        <v>4744</v>
      </c>
      <c r="W1613" s="76"/>
      <c r="X1613" s="76"/>
      <c r="Y1613" s="80" t="s">
        <v>6744</v>
      </c>
      <c r="Z1613" s="76"/>
    </row>
    <row r="1614" spans="1:26" x14ac:dyDescent="0.25">
      <c r="A1614" s="61" t="s">
        <v>1395</v>
      </c>
      <c r="B1614" s="61" t="s">
        <v>2007</v>
      </c>
      <c r="C1614" s="62"/>
      <c r="D1614" s="63"/>
      <c r="E1614" s="64"/>
      <c r="F1614" s="65"/>
      <c r="G1614" s="62"/>
      <c r="H1614" s="66"/>
      <c r="I1614" s="67"/>
      <c r="J1614" s="67"/>
      <c r="K1614" s="34" t="s">
        <v>65</v>
      </c>
      <c r="L1614" s="74">
        <v>1614</v>
      </c>
      <c r="M16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14" s="69"/>
      <c r="O1614" s="76" t="s">
        <v>2239</v>
      </c>
      <c r="P1614" s="76">
        <v>43045.501423611109</v>
      </c>
      <c r="Q1614" s="76" t="s">
        <v>2766</v>
      </c>
      <c r="R1614" s="77" t="s">
        <v>3028</v>
      </c>
      <c r="S1614" s="76" t="s">
        <v>3215</v>
      </c>
      <c r="T1614" s="76" t="s">
        <v>3273</v>
      </c>
      <c r="U1614" s="76">
        <v>43045.501423611109</v>
      </c>
      <c r="V1614" s="77" t="s">
        <v>4745</v>
      </c>
      <c r="W1614" s="76"/>
      <c r="X1614" s="76"/>
      <c r="Y1614" s="80" t="s">
        <v>6745</v>
      </c>
      <c r="Z1614" s="76"/>
    </row>
    <row r="1615" spans="1:26" x14ac:dyDescent="0.25">
      <c r="A1615" s="61" t="s">
        <v>1396</v>
      </c>
      <c r="B1615" s="61" t="s">
        <v>2047</v>
      </c>
      <c r="C1615" s="62"/>
      <c r="D1615" s="63"/>
      <c r="E1615" s="64"/>
      <c r="F1615" s="65"/>
      <c r="G1615" s="62"/>
      <c r="H1615" s="66"/>
      <c r="I1615" s="67"/>
      <c r="J1615" s="67"/>
      <c r="K1615" s="34" t="s">
        <v>65</v>
      </c>
      <c r="L1615" s="74">
        <v>1615</v>
      </c>
      <c r="M16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15" s="69"/>
      <c r="O1615" s="76" t="s">
        <v>2239</v>
      </c>
      <c r="P1615" s="76">
        <v>43045.501435185186</v>
      </c>
      <c r="Q1615" s="76" t="s">
        <v>2767</v>
      </c>
      <c r="R1615" s="76"/>
      <c r="S1615" s="76"/>
      <c r="T1615" s="76" t="s">
        <v>3261</v>
      </c>
      <c r="U1615" s="76">
        <v>43045.501435185186</v>
      </c>
      <c r="V1615" s="77" t="s">
        <v>4746</v>
      </c>
      <c r="W1615" s="76"/>
      <c r="X1615" s="76"/>
      <c r="Y1615" s="80" t="s">
        <v>6746</v>
      </c>
      <c r="Z1615" s="76"/>
    </row>
    <row r="1616" spans="1:26" x14ac:dyDescent="0.25">
      <c r="A1616" s="61" t="s">
        <v>1396</v>
      </c>
      <c r="B1616" s="61" t="s">
        <v>2032</v>
      </c>
      <c r="C1616" s="62"/>
      <c r="D1616" s="63"/>
      <c r="E1616" s="64"/>
      <c r="F1616" s="65"/>
      <c r="G1616" s="62"/>
      <c r="H1616" s="66"/>
      <c r="I1616" s="67"/>
      <c r="J1616" s="67"/>
      <c r="K1616" s="34" t="s">
        <v>65</v>
      </c>
      <c r="L1616" s="74">
        <v>1616</v>
      </c>
      <c r="M16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16" s="69"/>
      <c r="O1616" s="76" t="s">
        <v>2239</v>
      </c>
      <c r="P1616" s="76">
        <v>43045.501435185186</v>
      </c>
      <c r="Q1616" s="76" t="s">
        <v>2767</v>
      </c>
      <c r="R1616" s="76"/>
      <c r="S1616" s="76"/>
      <c r="T1616" s="76" t="s">
        <v>3261</v>
      </c>
      <c r="U1616" s="76">
        <v>43045.501435185186</v>
      </c>
      <c r="V1616" s="77" t="s">
        <v>4746</v>
      </c>
      <c r="W1616" s="76"/>
      <c r="X1616" s="76"/>
      <c r="Y1616" s="80" t="s">
        <v>6746</v>
      </c>
      <c r="Z1616" s="76"/>
    </row>
    <row r="1617" spans="1:26" x14ac:dyDescent="0.25">
      <c r="A1617" s="61" t="s">
        <v>1397</v>
      </c>
      <c r="B1617" s="61" t="s">
        <v>1397</v>
      </c>
      <c r="C1617" s="62"/>
      <c r="D1617" s="63"/>
      <c r="E1617" s="64"/>
      <c r="F1617" s="65"/>
      <c r="G1617" s="62"/>
      <c r="H1617" s="66"/>
      <c r="I1617" s="67"/>
      <c r="J1617" s="67"/>
      <c r="K1617" s="34" t="s">
        <v>65</v>
      </c>
      <c r="L1617" s="74">
        <v>1617</v>
      </c>
      <c r="M16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17" s="69"/>
      <c r="O1617" s="76" t="s">
        <v>177</v>
      </c>
      <c r="P1617" s="76">
        <v>43045.425659722219</v>
      </c>
      <c r="Q1617" s="76" t="s">
        <v>2768</v>
      </c>
      <c r="R1617" s="76"/>
      <c r="S1617" s="76"/>
      <c r="T1617" s="76" t="s">
        <v>3261</v>
      </c>
      <c r="U1617" s="76">
        <v>43045.425659722219</v>
      </c>
      <c r="V1617" s="77" t="s">
        <v>4747</v>
      </c>
      <c r="W1617" s="76"/>
      <c r="X1617" s="76"/>
      <c r="Y1617" s="80" t="s">
        <v>6747</v>
      </c>
      <c r="Z1617" s="76"/>
    </row>
    <row r="1618" spans="1:26" x14ac:dyDescent="0.25">
      <c r="A1618" s="61" t="s">
        <v>1397</v>
      </c>
      <c r="B1618" s="61" t="s">
        <v>1397</v>
      </c>
      <c r="C1618" s="62"/>
      <c r="D1618" s="63"/>
      <c r="E1618" s="64"/>
      <c r="F1618" s="65"/>
      <c r="G1618" s="62"/>
      <c r="H1618" s="66"/>
      <c r="I1618" s="67"/>
      <c r="J1618" s="67"/>
      <c r="K1618" s="34" t="s">
        <v>65</v>
      </c>
      <c r="L1618" s="74">
        <v>1618</v>
      </c>
      <c r="M16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18" s="69"/>
      <c r="O1618" s="76" t="s">
        <v>177</v>
      </c>
      <c r="P1618" s="76">
        <v>43045.501446759263</v>
      </c>
      <c r="Q1618" s="76" t="s">
        <v>2769</v>
      </c>
      <c r="R1618" s="76"/>
      <c r="S1618" s="76"/>
      <c r="T1618" s="76" t="s">
        <v>3261</v>
      </c>
      <c r="U1618" s="76">
        <v>43045.501446759263</v>
      </c>
      <c r="V1618" s="77" t="s">
        <v>4748</v>
      </c>
      <c r="W1618" s="76"/>
      <c r="X1618" s="76"/>
      <c r="Y1618" s="80" t="s">
        <v>6748</v>
      </c>
      <c r="Z1618" s="76"/>
    </row>
    <row r="1619" spans="1:26" x14ac:dyDescent="0.25">
      <c r="A1619" s="61" t="s">
        <v>1398</v>
      </c>
      <c r="B1619" s="61" t="s">
        <v>2161</v>
      </c>
      <c r="C1619" s="62"/>
      <c r="D1619" s="63"/>
      <c r="E1619" s="64"/>
      <c r="F1619" s="65"/>
      <c r="G1619" s="62"/>
      <c r="H1619" s="66"/>
      <c r="I1619" s="67"/>
      <c r="J1619" s="67"/>
      <c r="K1619" s="34" t="s">
        <v>65</v>
      </c>
      <c r="L1619" s="74">
        <v>1619</v>
      </c>
      <c r="M16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19" s="69"/>
      <c r="O1619" s="76" t="s">
        <v>2239</v>
      </c>
      <c r="P1619" s="76">
        <v>43045.501481481479</v>
      </c>
      <c r="Q1619" s="76" t="s">
        <v>2653</v>
      </c>
      <c r="R1619" s="76"/>
      <c r="S1619" s="76"/>
      <c r="T1619" s="76" t="s">
        <v>3261</v>
      </c>
      <c r="U1619" s="76">
        <v>43045.501481481479</v>
      </c>
      <c r="V1619" s="77" t="s">
        <v>4749</v>
      </c>
      <c r="W1619" s="76"/>
      <c r="X1619" s="76"/>
      <c r="Y1619" s="80" t="s">
        <v>6749</v>
      </c>
      <c r="Z1619" s="76"/>
    </row>
    <row r="1620" spans="1:26" x14ac:dyDescent="0.25">
      <c r="A1620" s="61" t="s">
        <v>1398</v>
      </c>
      <c r="B1620" s="61" t="s">
        <v>1840</v>
      </c>
      <c r="C1620" s="62"/>
      <c r="D1620" s="63"/>
      <c r="E1620" s="64"/>
      <c r="F1620" s="65"/>
      <c r="G1620" s="62"/>
      <c r="H1620" s="66"/>
      <c r="I1620" s="67"/>
      <c r="J1620" s="67"/>
      <c r="K1620" s="34" t="s">
        <v>65</v>
      </c>
      <c r="L1620" s="74">
        <v>1620</v>
      </c>
      <c r="M16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20" s="69"/>
      <c r="O1620" s="76" t="s">
        <v>2239</v>
      </c>
      <c r="P1620" s="76">
        <v>43045.501481481479</v>
      </c>
      <c r="Q1620" s="76" t="s">
        <v>2653</v>
      </c>
      <c r="R1620" s="76"/>
      <c r="S1620" s="76"/>
      <c r="T1620" s="76" t="s">
        <v>3261</v>
      </c>
      <c r="U1620" s="76">
        <v>43045.501481481479</v>
      </c>
      <c r="V1620" s="77" t="s">
        <v>4749</v>
      </c>
      <c r="W1620" s="76"/>
      <c r="X1620" s="76"/>
      <c r="Y1620" s="80" t="s">
        <v>6749</v>
      </c>
      <c r="Z1620" s="76"/>
    </row>
    <row r="1621" spans="1:26" x14ac:dyDescent="0.25">
      <c r="A1621" s="61" t="s">
        <v>1399</v>
      </c>
      <c r="B1621" s="61" t="s">
        <v>1399</v>
      </c>
      <c r="C1621" s="62"/>
      <c r="D1621" s="63"/>
      <c r="E1621" s="64"/>
      <c r="F1621" s="65"/>
      <c r="G1621" s="62"/>
      <c r="H1621" s="66"/>
      <c r="I1621" s="67"/>
      <c r="J1621" s="67"/>
      <c r="K1621" s="34" t="s">
        <v>65</v>
      </c>
      <c r="L1621" s="74">
        <v>1621</v>
      </c>
      <c r="M16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21" s="69"/>
      <c r="O1621" s="76" t="s">
        <v>177</v>
      </c>
      <c r="P1621" s="76">
        <v>43045.501192129632</v>
      </c>
      <c r="Q1621" s="76" t="s">
        <v>2770</v>
      </c>
      <c r="R1621" s="76"/>
      <c r="S1621" s="76"/>
      <c r="T1621" s="76" t="s">
        <v>3261</v>
      </c>
      <c r="U1621" s="76">
        <v>43045.501192129632</v>
      </c>
      <c r="V1621" s="77" t="s">
        <v>4750</v>
      </c>
      <c r="W1621" s="76"/>
      <c r="X1621" s="76"/>
      <c r="Y1621" s="80" t="s">
        <v>6750</v>
      </c>
      <c r="Z1621" s="76"/>
    </row>
    <row r="1622" spans="1:26" x14ac:dyDescent="0.25">
      <c r="A1622" s="61" t="s">
        <v>1399</v>
      </c>
      <c r="B1622" s="61" t="s">
        <v>1399</v>
      </c>
      <c r="C1622" s="62"/>
      <c r="D1622" s="63"/>
      <c r="E1622" s="64"/>
      <c r="F1622" s="65"/>
      <c r="G1622" s="62"/>
      <c r="H1622" s="66"/>
      <c r="I1622" s="67"/>
      <c r="J1622" s="67"/>
      <c r="K1622" s="34" t="s">
        <v>65</v>
      </c>
      <c r="L1622" s="74">
        <v>1622</v>
      </c>
      <c r="M16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22" s="69"/>
      <c r="O1622" s="76" t="s">
        <v>177</v>
      </c>
      <c r="P1622" s="76">
        <v>43045.501597222225</v>
      </c>
      <c r="Q1622" s="76" t="s">
        <v>2771</v>
      </c>
      <c r="R1622" s="76"/>
      <c r="S1622" s="76"/>
      <c r="T1622" s="76" t="s">
        <v>3261</v>
      </c>
      <c r="U1622" s="76">
        <v>43045.501597222225</v>
      </c>
      <c r="V1622" s="77" t="s">
        <v>4751</v>
      </c>
      <c r="W1622" s="76"/>
      <c r="X1622" s="76"/>
      <c r="Y1622" s="80" t="s">
        <v>6751</v>
      </c>
      <c r="Z1622" s="80" t="s">
        <v>6750</v>
      </c>
    </row>
    <row r="1623" spans="1:26" x14ac:dyDescent="0.25">
      <c r="A1623" s="61" t="s">
        <v>1400</v>
      </c>
      <c r="B1623" s="61" t="s">
        <v>1991</v>
      </c>
      <c r="C1623" s="62"/>
      <c r="D1623" s="63"/>
      <c r="E1623" s="64"/>
      <c r="F1623" s="65"/>
      <c r="G1623" s="62"/>
      <c r="H1623" s="66"/>
      <c r="I1623" s="67"/>
      <c r="J1623" s="67"/>
      <c r="K1623" s="34" t="s">
        <v>65</v>
      </c>
      <c r="L1623" s="74">
        <v>1623</v>
      </c>
      <c r="M16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23" s="69"/>
      <c r="O1623" s="76" t="s">
        <v>2239</v>
      </c>
      <c r="P1623" s="76">
        <v>43045.501597222225</v>
      </c>
      <c r="Q1623" s="76" t="s">
        <v>2249</v>
      </c>
      <c r="R1623" s="77" t="s">
        <v>3020</v>
      </c>
      <c r="S1623" s="76" t="s">
        <v>3213</v>
      </c>
      <c r="T1623" s="76" t="s">
        <v>3261</v>
      </c>
      <c r="U1623" s="76">
        <v>43045.501597222225</v>
      </c>
      <c r="V1623" s="77" t="s">
        <v>4752</v>
      </c>
      <c r="W1623" s="76"/>
      <c r="X1623" s="76"/>
      <c r="Y1623" s="80" t="s">
        <v>6752</v>
      </c>
      <c r="Z1623" s="76"/>
    </row>
    <row r="1624" spans="1:26" x14ac:dyDescent="0.25">
      <c r="A1624" s="61" t="s">
        <v>1401</v>
      </c>
      <c r="B1624" s="61" t="s">
        <v>1991</v>
      </c>
      <c r="C1624" s="62"/>
      <c r="D1624" s="63"/>
      <c r="E1624" s="64"/>
      <c r="F1624" s="65"/>
      <c r="G1624" s="62"/>
      <c r="H1624" s="66"/>
      <c r="I1624" s="67"/>
      <c r="J1624" s="67"/>
      <c r="K1624" s="34" t="s">
        <v>65</v>
      </c>
      <c r="L1624" s="74">
        <v>1624</v>
      </c>
      <c r="M16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24" s="69"/>
      <c r="O1624" s="76" t="s">
        <v>2239</v>
      </c>
      <c r="P1624" s="76">
        <v>43045.501701388886</v>
      </c>
      <c r="Q1624" s="76" t="s">
        <v>2249</v>
      </c>
      <c r="R1624" s="77" t="s">
        <v>3020</v>
      </c>
      <c r="S1624" s="76" t="s">
        <v>3213</v>
      </c>
      <c r="T1624" s="76" t="s">
        <v>3261</v>
      </c>
      <c r="U1624" s="76">
        <v>43045.501701388886</v>
      </c>
      <c r="V1624" s="77" t="s">
        <v>4753</v>
      </c>
      <c r="W1624" s="76"/>
      <c r="X1624" s="76"/>
      <c r="Y1624" s="80" t="s">
        <v>6753</v>
      </c>
      <c r="Z1624" s="76"/>
    </row>
    <row r="1625" spans="1:26" x14ac:dyDescent="0.25">
      <c r="A1625" s="61" t="s">
        <v>1402</v>
      </c>
      <c r="B1625" s="61" t="s">
        <v>2010</v>
      </c>
      <c r="C1625" s="62"/>
      <c r="D1625" s="63"/>
      <c r="E1625" s="64"/>
      <c r="F1625" s="65"/>
      <c r="G1625" s="62"/>
      <c r="H1625" s="66"/>
      <c r="I1625" s="67"/>
      <c r="J1625" s="67"/>
      <c r="K1625" s="34" t="s">
        <v>65</v>
      </c>
      <c r="L1625" s="74">
        <v>1625</v>
      </c>
      <c r="M16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25" s="69"/>
      <c r="O1625" s="76" t="s">
        <v>2239</v>
      </c>
      <c r="P1625" s="76">
        <v>43045.501759259256</v>
      </c>
      <c r="Q1625" s="76" t="s">
        <v>2278</v>
      </c>
      <c r="R1625" s="76"/>
      <c r="S1625" s="76"/>
      <c r="T1625" s="76" t="s">
        <v>3261</v>
      </c>
      <c r="U1625" s="76">
        <v>43045.501759259256</v>
      </c>
      <c r="V1625" s="77" t="s">
        <v>4754</v>
      </c>
      <c r="W1625" s="76"/>
      <c r="X1625" s="76"/>
      <c r="Y1625" s="80" t="s">
        <v>6754</v>
      </c>
      <c r="Z1625" s="76"/>
    </row>
    <row r="1626" spans="1:26" x14ac:dyDescent="0.25">
      <c r="A1626" s="61" t="s">
        <v>1403</v>
      </c>
      <c r="B1626" s="61" t="s">
        <v>2010</v>
      </c>
      <c r="C1626" s="62"/>
      <c r="D1626" s="63"/>
      <c r="E1626" s="64"/>
      <c r="F1626" s="65"/>
      <c r="G1626" s="62"/>
      <c r="H1626" s="66"/>
      <c r="I1626" s="67"/>
      <c r="J1626" s="67"/>
      <c r="K1626" s="34" t="s">
        <v>65</v>
      </c>
      <c r="L1626" s="74">
        <v>1626</v>
      </c>
      <c r="M16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26" s="69"/>
      <c r="O1626" s="76" t="s">
        <v>2239</v>
      </c>
      <c r="P1626" s="76">
        <v>43045.501527777778</v>
      </c>
      <c r="Q1626" s="76" t="s">
        <v>2481</v>
      </c>
      <c r="R1626" s="76"/>
      <c r="S1626" s="76"/>
      <c r="T1626" s="76" t="s">
        <v>3261</v>
      </c>
      <c r="U1626" s="76">
        <v>43045.501527777778</v>
      </c>
      <c r="V1626" s="77" t="s">
        <v>4755</v>
      </c>
      <c r="W1626" s="76"/>
      <c r="X1626" s="76"/>
      <c r="Y1626" s="80" t="s">
        <v>6755</v>
      </c>
      <c r="Z1626" s="76"/>
    </row>
    <row r="1627" spans="1:26" x14ac:dyDescent="0.25">
      <c r="A1627" s="61" t="s">
        <v>1403</v>
      </c>
      <c r="B1627" s="61" t="s">
        <v>2010</v>
      </c>
      <c r="C1627" s="62"/>
      <c r="D1627" s="63"/>
      <c r="E1627" s="64"/>
      <c r="F1627" s="65"/>
      <c r="G1627" s="62"/>
      <c r="H1627" s="66"/>
      <c r="I1627" s="67"/>
      <c r="J1627" s="67"/>
      <c r="K1627" s="34" t="s">
        <v>65</v>
      </c>
      <c r="L1627" s="74">
        <v>1627</v>
      </c>
      <c r="M16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27" s="69"/>
      <c r="O1627" s="76" t="s">
        <v>2239</v>
      </c>
      <c r="P1627" s="76">
        <v>43045.501851851855</v>
      </c>
      <c r="Q1627" s="76" t="s">
        <v>2278</v>
      </c>
      <c r="R1627" s="76"/>
      <c r="S1627" s="76"/>
      <c r="T1627" s="76" t="s">
        <v>3261</v>
      </c>
      <c r="U1627" s="76">
        <v>43045.501851851855</v>
      </c>
      <c r="V1627" s="77" t="s">
        <v>4756</v>
      </c>
      <c r="W1627" s="76"/>
      <c r="X1627" s="76"/>
      <c r="Y1627" s="80" t="s">
        <v>6756</v>
      </c>
      <c r="Z1627" s="76"/>
    </row>
    <row r="1628" spans="1:26" x14ac:dyDescent="0.25">
      <c r="A1628" s="61" t="s">
        <v>1404</v>
      </c>
      <c r="B1628" s="61" t="s">
        <v>2065</v>
      </c>
      <c r="C1628" s="62"/>
      <c r="D1628" s="63"/>
      <c r="E1628" s="64"/>
      <c r="F1628" s="65"/>
      <c r="G1628" s="62"/>
      <c r="H1628" s="66"/>
      <c r="I1628" s="67"/>
      <c r="J1628" s="67"/>
      <c r="K1628" s="34" t="s">
        <v>65</v>
      </c>
      <c r="L1628" s="74">
        <v>1628</v>
      </c>
      <c r="M16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28" s="69"/>
      <c r="O1628" s="76" t="s">
        <v>2239</v>
      </c>
      <c r="P1628" s="76">
        <v>43045.501863425925</v>
      </c>
      <c r="Q1628" s="76" t="s">
        <v>2392</v>
      </c>
      <c r="R1628" s="77" t="s">
        <v>3058</v>
      </c>
      <c r="S1628" s="76" t="s">
        <v>3223</v>
      </c>
      <c r="T1628" s="76" t="s">
        <v>3261</v>
      </c>
      <c r="U1628" s="76">
        <v>43045.501863425925</v>
      </c>
      <c r="V1628" s="77" t="s">
        <v>4757</v>
      </c>
      <c r="W1628" s="76"/>
      <c r="X1628" s="76"/>
      <c r="Y1628" s="80" t="s">
        <v>6757</v>
      </c>
      <c r="Z1628" s="76"/>
    </row>
    <row r="1629" spans="1:26" x14ac:dyDescent="0.25">
      <c r="A1629" s="61" t="s">
        <v>1405</v>
      </c>
      <c r="B1629" s="61" t="s">
        <v>2029</v>
      </c>
      <c r="C1629" s="62"/>
      <c r="D1629" s="63"/>
      <c r="E1629" s="64"/>
      <c r="F1629" s="65"/>
      <c r="G1629" s="62"/>
      <c r="H1629" s="66"/>
      <c r="I1629" s="67"/>
      <c r="J1629" s="67"/>
      <c r="K1629" s="34" t="s">
        <v>65</v>
      </c>
      <c r="L1629" s="74">
        <v>1629</v>
      </c>
      <c r="M16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29" s="69"/>
      <c r="O1629" s="76" t="s">
        <v>2239</v>
      </c>
      <c r="P1629" s="76">
        <v>43045.501967592594</v>
      </c>
      <c r="Q1629" s="76" t="s">
        <v>2308</v>
      </c>
      <c r="R1629" s="76"/>
      <c r="S1629" s="76"/>
      <c r="T1629" s="76" t="s">
        <v>3261</v>
      </c>
      <c r="U1629" s="76">
        <v>43045.501967592594</v>
      </c>
      <c r="V1629" s="77" t="s">
        <v>4758</v>
      </c>
      <c r="W1629" s="76"/>
      <c r="X1629" s="76"/>
      <c r="Y1629" s="80" t="s">
        <v>6758</v>
      </c>
      <c r="Z1629" s="76"/>
    </row>
    <row r="1630" spans="1:26" x14ac:dyDescent="0.25">
      <c r="A1630" s="61" t="s">
        <v>1406</v>
      </c>
      <c r="B1630" s="61" t="s">
        <v>2032</v>
      </c>
      <c r="C1630" s="62"/>
      <c r="D1630" s="63"/>
      <c r="E1630" s="64"/>
      <c r="F1630" s="65"/>
      <c r="G1630" s="62"/>
      <c r="H1630" s="66"/>
      <c r="I1630" s="67"/>
      <c r="J1630" s="67"/>
      <c r="K1630" s="34" t="s">
        <v>65</v>
      </c>
      <c r="L1630" s="74">
        <v>1630</v>
      </c>
      <c r="M16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30" s="69"/>
      <c r="O1630" s="76" t="s">
        <v>2239</v>
      </c>
      <c r="P1630" s="76">
        <v>43045.501979166664</v>
      </c>
      <c r="Q1630" s="76" t="s">
        <v>2704</v>
      </c>
      <c r="R1630" s="76"/>
      <c r="S1630" s="76"/>
      <c r="T1630" s="76" t="s">
        <v>3364</v>
      </c>
      <c r="U1630" s="76">
        <v>43045.501979166664</v>
      </c>
      <c r="V1630" s="77" t="s">
        <v>4759</v>
      </c>
      <c r="W1630" s="76"/>
      <c r="X1630" s="76"/>
      <c r="Y1630" s="80" t="s">
        <v>6759</v>
      </c>
      <c r="Z1630" s="76"/>
    </row>
    <row r="1631" spans="1:26" x14ac:dyDescent="0.25">
      <c r="A1631" s="61" t="s">
        <v>1406</v>
      </c>
      <c r="B1631" s="61" t="s">
        <v>2169</v>
      </c>
      <c r="C1631" s="62"/>
      <c r="D1631" s="63"/>
      <c r="E1631" s="64"/>
      <c r="F1631" s="65"/>
      <c r="G1631" s="62"/>
      <c r="H1631" s="66"/>
      <c r="I1631" s="67"/>
      <c r="J1631" s="67"/>
      <c r="K1631" s="34" t="s">
        <v>65</v>
      </c>
      <c r="L1631" s="74">
        <v>1631</v>
      </c>
      <c r="M16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31" s="69"/>
      <c r="O1631" s="76" t="s">
        <v>2239</v>
      </c>
      <c r="P1631" s="76">
        <v>43045.501979166664</v>
      </c>
      <c r="Q1631" s="76" t="s">
        <v>2704</v>
      </c>
      <c r="R1631" s="76"/>
      <c r="S1631" s="76"/>
      <c r="T1631" s="76" t="s">
        <v>3364</v>
      </c>
      <c r="U1631" s="76">
        <v>43045.501979166664</v>
      </c>
      <c r="V1631" s="77" t="s">
        <v>4759</v>
      </c>
      <c r="W1631" s="76"/>
      <c r="X1631" s="76"/>
      <c r="Y1631" s="80" t="s">
        <v>6759</v>
      </c>
      <c r="Z1631" s="76"/>
    </row>
    <row r="1632" spans="1:26" x14ac:dyDescent="0.25">
      <c r="A1632" s="61" t="s">
        <v>1407</v>
      </c>
      <c r="B1632" s="61" t="s">
        <v>2021</v>
      </c>
      <c r="C1632" s="62"/>
      <c r="D1632" s="63"/>
      <c r="E1632" s="64"/>
      <c r="F1632" s="65"/>
      <c r="G1632" s="62"/>
      <c r="H1632" s="66"/>
      <c r="I1632" s="67"/>
      <c r="J1632" s="67"/>
      <c r="K1632" s="34" t="s">
        <v>65</v>
      </c>
      <c r="L1632" s="74">
        <v>1632</v>
      </c>
      <c r="M16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32" s="69"/>
      <c r="O1632" s="76" t="s">
        <v>2239</v>
      </c>
      <c r="P1632" s="76">
        <v>43045.50204861111</v>
      </c>
      <c r="Q1632" s="76" t="s">
        <v>2291</v>
      </c>
      <c r="R1632" s="76"/>
      <c r="S1632" s="76"/>
      <c r="T1632" s="76" t="s">
        <v>3261</v>
      </c>
      <c r="U1632" s="76">
        <v>43045.50204861111</v>
      </c>
      <c r="V1632" s="77" t="s">
        <v>4760</v>
      </c>
      <c r="W1632" s="76"/>
      <c r="X1632" s="76"/>
      <c r="Y1632" s="80" t="s">
        <v>6760</v>
      </c>
      <c r="Z1632" s="76"/>
    </row>
    <row r="1633" spans="1:26" x14ac:dyDescent="0.25">
      <c r="A1633" s="61" t="s">
        <v>1408</v>
      </c>
      <c r="B1633" s="61" t="s">
        <v>2033</v>
      </c>
      <c r="C1633" s="62"/>
      <c r="D1633" s="63"/>
      <c r="E1633" s="64"/>
      <c r="F1633" s="65"/>
      <c r="G1633" s="62"/>
      <c r="H1633" s="66"/>
      <c r="I1633" s="67"/>
      <c r="J1633" s="67"/>
      <c r="K1633" s="34" t="s">
        <v>65</v>
      </c>
      <c r="L1633" s="74">
        <v>1633</v>
      </c>
      <c r="M16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33" s="69"/>
      <c r="O1633" s="76" t="s">
        <v>2239</v>
      </c>
      <c r="P1633" s="76">
        <v>43045.502060185187</v>
      </c>
      <c r="Q1633" s="76" t="s">
        <v>2316</v>
      </c>
      <c r="R1633" s="76"/>
      <c r="S1633" s="76"/>
      <c r="T1633" s="76" t="s">
        <v>3261</v>
      </c>
      <c r="U1633" s="76">
        <v>43045.502060185187</v>
      </c>
      <c r="V1633" s="77" t="s">
        <v>4761</v>
      </c>
      <c r="W1633" s="76"/>
      <c r="X1633" s="76"/>
      <c r="Y1633" s="80" t="s">
        <v>6761</v>
      </c>
      <c r="Z1633" s="76"/>
    </row>
    <row r="1634" spans="1:26" x14ac:dyDescent="0.25">
      <c r="A1634" s="61" t="s">
        <v>1409</v>
      </c>
      <c r="B1634" s="61" t="s">
        <v>1409</v>
      </c>
      <c r="C1634" s="62"/>
      <c r="D1634" s="63"/>
      <c r="E1634" s="64"/>
      <c r="F1634" s="65"/>
      <c r="G1634" s="62"/>
      <c r="H1634" s="66"/>
      <c r="I1634" s="67"/>
      <c r="J1634" s="67"/>
      <c r="K1634" s="34" t="s">
        <v>65</v>
      </c>
      <c r="L1634" s="74">
        <v>1634</v>
      </c>
      <c r="M16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34" s="69"/>
      <c r="O1634" s="76" t="s">
        <v>177</v>
      </c>
      <c r="P1634" s="76">
        <v>43045.502233796295</v>
      </c>
      <c r="Q1634" s="76" t="s">
        <v>2772</v>
      </c>
      <c r="R1634" s="76"/>
      <c r="S1634" s="76"/>
      <c r="T1634" s="76" t="s">
        <v>3261</v>
      </c>
      <c r="U1634" s="76">
        <v>43045.502233796295</v>
      </c>
      <c r="V1634" s="77" t="s">
        <v>4762</v>
      </c>
      <c r="W1634" s="76"/>
      <c r="X1634" s="76"/>
      <c r="Y1634" s="80" t="s">
        <v>6762</v>
      </c>
      <c r="Z1634" s="76"/>
    </row>
    <row r="1635" spans="1:26" x14ac:dyDescent="0.25">
      <c r="A1635" s="61" t="s">
        <v>1410</v>
      </c>
      <c r="B1635" s="61" t="s">
        <v>2108</v>
      </c>
      <c r="C1635" s="62"/>
      <c r="D1635" s="63"/>
      <c r="E1635" s="64"/>
      <c r="F1635" s="65"/>
      <c r="G1635" s="62"/>
      <c r="H1635" s="66"/>
      <c r="I1635" s="67"/>
      <c r="J1635" s="67"/>
      <c r="K1635" s="34" t="s">
        <v>65</v>
      </c>
      <c r="L1635" s="74">
        <v>1635</v>
      </c>
      <c r="M16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35" s="69"/>
      <c r="O1635" s="76" t="s">
        <v>2239</v>
      </c>
      <c r="P1635" s="76">
        <v>43045.502314814818</v>
      </c>
      <c r="Q1635" s="76" t="s">
        <v>2773</v>
      </c>
      <c r="R1635" s="76"/>
      <c r="S1635" s="76"/>
      <c r="T1635" s="76" t="s">
        <v>3261</v>
      </c>
      <c r="U1635" s="76">
        <v>43045.502314814818</v>
      </c>
      <c r="V1635" s="77" t="s">
        <v>4763</v>
      </c>
      <c r="W1635" s="76"/>
      <c r="X1635" s="76"/>
      <c r="Y1635" s="80" t="s">
        <v>6763</v>
      </c>
      <c r="Z1635" s="76"/>
    </row>
    <row r="1636" spans="1:26" x14ac:dyDescent="0.25">
      <c r="A1636" s="61" t="s">
        <v>1411</v>
      </c>
      <c r="B1636" s="61" t="s">
        <v>2180</v>
      </c>
      <c r="C1636" s="62"/>
      <c r="D1636" s="63"/>
      <c r="E1636" s="64"/>
      <c r="F1636" s="65"/>
      <c r="G1636" s="62"/>
      <c r="H1636" s="66"/>
      <c r="I1636" s="67"/>
      <c r="J1636" s="67"/>
      <c r="K1636" s="34" t="s">
        <v>65</v>
      </c>
      <c r="L1636" s="74">
        <v>1636</v>
      </c>
      <c r="M16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36" s="69"/>
      <c r="O1636" s="76" t="s">
        <v>2239</v>
      </c>
      <c r="P1636" s="76">
        <v>43045.502326388887</v>
      </c>
      <c r="Q1636" s="76" t="s">
        <v>2774</v>
      </c>
      <c r="R1636" s="76"/>
      <c r="S1636" s="76"/>
      <c r="T1636" s="76" t="s">
        <v>3261</v>
      </c>
      <c r="U1636" s="76">
        <v>43045.502326388887</v>
      </c>
      <c r="V1636" s="77" t="s">
        <v>4764</v>
      </c>
      <c r="W1636" s="76"/>
      <c r="X1636" s="76"/>
      <c r="Y1636" s="80" t="s">
        <v>6764</v>
      </c>
      <c r="Z1636" s="76"/>
    </row>
    <row r="1637" spans="1:26" x14ac:dyDescent="0.25">
      <c r="A1637" s="61" t="s">
        <v>1412</v>
      </c>
      <c r="B1637" s="61" t="s">
        <v>2013</v>
      </c>
      <c r="C1637" s="62"/>
      <c r="D1637" s="63"/>
      <c r="E1637" s="64"/>
      <c r="F1637" s="65"/>
      <c r="G1637" s="62"/>
      <c r="H1637" s="66"/>
      <c r="I1637" s="67"/>
      <c r="J1637" s="67"/>
      <c r="K1637" s="34" t="s">
        <v>65</v>
      </c>
      <c r="L1637" s="74">
        <v>1637</v>
      </c>
      <c r="M16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37" s="69"/>
      <c r="O1637" s="76" t="s">
        <v>2239</v>
      </c>
      <c r="P1637" s="76">
        <v>43045.502337962964</v>
      </c>
      <c r="Q1637" s="76" t="s">
        <v>2285</v>
      </c>
      <c r="R1637" s="76"/>
      <c r="S1637" s="76"/>
      <c r="T1637" s="76" t="s">
        <v>3261</v>
      </c>
      <c r="U1637" s="76">
        <v>43045.502337962964</v>
      </c>
      <c r="V1637" s="77" t="s">
        <v>4765</v>
      </c>
      <c r="W1637" s="76"/>
      <c r="X1637" s="76"/>
      <c r="Y1637" s="80" t="s">
        <v>6765</v>
      </c>
      <c r="Z1637" s="76"/>
    </row>
    <row r="1638" spans="1:26" x14ac:dyDescent="0.25">
      <c r="A1638" s="61" t="s">
        <v>1412</v>
      </c>
      <c r="B1638" s="61" t="s">
        <v>2014</v>
      </c>
      <c r="C1638" s="62"/>
      <c r="D1638" s="63"/>
      <c r="E1638" s="64"/>
      <c r="F1638" s="65"/>
      <c r="G1638" s="62"/>
      <c r="H1638" s="66"/>
      <c r="I1638" s="67"/>
      <c r="J1638" s="67"/>
      <c r="K1638" s="34" t="s">
        <v>65</v>
      </c>
      <c r="L1638" s="74">
        <v>1638</v>
      </c>
      <c r="M16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38" s="69"/>
      <c r="O1638" s="76" t="s">
        <v>2239</v>
      </c>
      <c r="P1638" s="76">
        <v>43045.502337962964</v>
      </c>
      <c r="Q1638" s="76" t="s">
        <v>2285</v>
      </c>
      <c r="R1638" s="76"/>
      <c r="S1638" s="76"/>
      <c r="T1638" s="76" t="s">
        <v>3261</v>
      </c>
      <c r="U1638" s="76">
        <v>43045.502337962964</v>
      </c>
      <c r="V1638" s="77" t="s">
        <v>4765</v>
      </c>
      <c r="W1638" s="76"/>
      <c r="X1638" s="76"/>
      <c r="Y1638" s="80" t="s">
        <v>6765</v>
      </c>
      <c r="Z1638" s="76"/>
    </row>
    <row r="1639" spans="1:26" x14ac:dyDescent="0.25">
      <c r="A1639" s="61" t="s">
        <v>1412</v>
      </c>
      <c r="B1639" s="61" t="s">
        <v>2015</v>
      </c>
      <c r="C1639" s="62"/>
      <c r="D1639" s="63"/>
      <c r="E1639" s="64"/>
      <c r="F1639" s="65"/>
      <c r="G1639" s="62"/>
      <c r="H1639" s="66"/>
      <c r="I1639" s="67"/>
      <c r="J1639" s="67"/>
      <c r="K1639" s="34" t="s">
        <v>65</v>
      </c>
      <c r="L1639" s="74">
        <v>1639</v>
      </c>
      <c r="M16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39" s="69"/>
      <c r="O1639" s="76" t="s">
        <v>2239</v>
      </c>
      <c r="P1639" s="76">
        <v>43045.502337962964</v>
      </c>
      <c r="Q1639" s="76" t="s">
        <v>2285</v>
      </c>
      <c r="R1639" s="76"/>
      <c r="S1639" s="76"/>
      <c r="T1639" s="76" t="s">
        <v>3261</v>
      </c>
      <c r="U1639" s="76">
        <v>43045.502337962964</v>
      </c>
      <c r="V1639" s="77" t="s">
        <v>4765</v>
      </c>
      <c r="W1639" s="76"/>
      <c r="X1639" s="76"/>
      <c r="Y1639" s="80" t="s">
        <v>6765</v>
      </c>
      <c r="Z1639" s="76"/>
    </row>
    <row r="1640" spans="1:26" x14ac:dyDescent="0.25">
      <c r="A1640" s="61" t="s">
        <v>1412</v>
      </c>
      <c r="B1640" s="61" t="s">
        <v>2016</v>
      </c>
      <c r="C1640" s="62"/>
      <c r="D1640" s="63"/>
      <c r="E1640" s="64"/>
      <c r="F1640" s="65"/>
      <c r="G1640" s="62"/>
      <c r="H1640" s="66"/>
      <c r="I1640" s="67"/>
      <c r="J1640" s="67"/>
      <c r="K1640" s="34" t="s">
        <v>65</v>
      </c>
      <c r="L1640" s="74">
        <v>1640</v>
      </c>
      <c r="M16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40" s="69"/>
      <c r="O1640" s="76" t="s">
        <v>2239</v>
      </c>
      <c r="P1640" s="76">
        <v>43045.502337962964</v>
      </c>
      <c r="Q1640" s="76" t="s">
        <v>2285</v>
      </c>
      <c r="R1640" s="76"/>
      <c r="S1640" s="76"/>
      <c r="T1640" s="76" t="s">
        <v>3261</v>
      </c>
      <c r="U1640" s="76">
        <v>43045.502337962964</v>
      </c>
      <c r="V1640" s="77" t="s">
        <v>4765</v>
      </c>
      <c r="W1640" s="76"/>
      <c r="X1640" s="76"/>
      <c r="Y1640" s="80" t="s">
        <v>6765</v>
      </c>
      <c r="Z1640" s="76"/>
    </row>
    <row r="1641" spans="1:26" x14ac:dyDescent="0.25">
      <c r="A1641" s="61" t="s">
        <v>1412</v>
      </c>
      <c r="B1641" s="61" t="s">
        <v>2017</v>
      </c>
      <c r="C1641" s="62"/>
      <c r="D1641" s="63"/>
      <c r="E1641" s="64"/>
      <c r="F1641" s="65"/>
      <c r="G1641" s="62"/>
      <c r="H1641" s="66"/>
      <c r="I1641" s="67"/>
      <c r="J1641" s="67"/>
      <c r="K1641" s="34" t="s">
        <v>65</v>
      </c>
      <c r="L1641" s="74">
        <v>1641</v>
      </c>
      <c r="M16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41" s="69"/>
      <c r="O1641" s="76" t="s">
        <v>2239</v>
      </c>
      <c r="P1641" s="76">
        <v>43045.502337962964</v>
      </c>
      <c r="Q1641" s="76" t="s">
        <v>2285</v>
      </c>
      <c r="R1641" s="76"/>
      <c r="S1641" s="76"/>
      <c r="T1641" s="76" t="s">
        <v>3261</v>
      </c>
      <c r="U1641" s="76">
        <v>43045.502337962964</v>
      </c>
      <c r="V1641" s="77" t="s">
        <v>4765</v>
      </c>
      <c r="W1641" s="76"/>
      <c r="X1641" s="76"/>
      <c r="Y1641" s="80" t="s">
        <v>6765</v>
      </c>
      <c r="Z1641" s="76"/>
    </row>
    <row r="1642" spans="1:26" x14ac:dyDescent="0.25">
      <c r="A1642" s="61" t="s">
        <v>1413</v>
      </c>
      <c r="B1642" s="61" t="s">
        <v>2033</v>
      </c>
      <c r="C1642" s="62"/>
      <c r="D1642" s="63"/>
      <c r="E1642" s="64"/>
      <c r="F1642" s="65"/>
      <c r="G1642" s="62"/>
      <c r="H1642" s="66"/>
      <c r="I1642" s="67"/>
      <c r="J1642" s="67"/>
      <c r="K1642" s="34" t="s">
        <v>65</v>
      </c>
      <c r="L1642" s="74">
        <v>1642</v>
      </c>
      <c r="M16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42" s="69"/>
      <c r="O1642" s="76" t="s">
        <v>2239</v>
      </c>
      <c r="P1642" s="76">
        <v>43045.502430555556</v>
      </c>
      <c r="Q1642" s="76" t="s">
        <v>2316</v>
      </c>
      <c r="R1642" s="76"/>
      <c r="S1642" s="76"/>
      <c r="T1642" s="76" t="s">
        <v>3261</v>
      </c>
      <c r="U1642" s="76">
        <v>43045.502430555556</v>
      </c>
      <c r="V1642" s="77" t="s">
        <v>4766</v>
      </c>
      <c r="W1642" s="76"/>
      <c r="X1642" s="76"/>
      <c r="Y1642" s="80" t="s">
        <v>6766</v>
      </c>
      <c r="Z1642" s="76"/>
    </row>
    <row r="1643" spans="1:26" x14ac:dyDescent="0.25">
      <c r="A1643" s="61" t="s">
        <v>1414</v>
      </c>
      <c r="B1643" s="61" t="s">
        <v>1993</v>
      </c>
      <c r="C1643" s="62"/>
      <c r="D1643" s="63"/>
      <c r="E1643" s="64"/>
      <c r="F1643" s="65"/>
      <c r="G1643" s="62"/>
      <c r="H1643" s="66"/>
      <c r="I1643" s="67"/>
      <c r="J1643" s="67"/>
      <c r="K1643" s="34" t="s">
        <v>65</v>
      </c>
      <c r="L1643" s="74">
        <v>1643</v>
      </c>
      <c r="M16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43" s="69"/>
      <c r="O1643" s="76" t="s">
        <v>2239</v>
      </c>
      <c r="P1643" s="76">
        <v>43045.502534722225</v>
      </c>
      <c r="Q1643" s="76" t="s">
        <v>2256</v>
      </c>
      <c r="R1643" s="76"/>
      <c r="S1643" s="76"/>
      <c r="T1643" s="76" t="s">
        <v>3268</v>
      </c>
      <c r="U1643" s="76">
        <v>43045.502534722225</v>
      </c>
      <c r="V1643" s="77" t="s">
        <v>4767</v>
      </c>
      <c r="W1643" s="76"/>
      <c r="X1643" s="76"/>
      <c r="Y1643" s="80" t="s">
        <v>6767</v>
      </c>
      <c r="Z1643" s="76"/>
    </row>
    <row r="1644" spans="1:26" x14ac:dyDescent="0.25">
      <c r="A1644" s="61" t="s">
        <v>1415</v>
      </c>
      <c r="B1644" s="61" t="s">
        <v>2019</v>
      </c>
      <c r="C1644" s="62"/>
      <c r="D1644" s="63"/>
      <c r="E1644" s="64"/>
      <c r="F1644" s="65"/>
      <c r="G1644" s="62"/>
      <c r="H1644" s="66"/>
      <c r="I1644" s="67"/>
      <c r="J1644" s="67"/>
      <c r="K1644" s="34" t="s">
        <v>65</v>
      </c>
      <c r="L1644" s="74">
        <v>1644</v>
      </c>
      <c r="M16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44" s="69"/>
      <c r="O1644" s="76" t="s">
        <v>2239</v>
      </c>
      <c r="P1644" s="76">
        <v>43045.502569444441</v>
      </c>
      <c r="Q1644" s="76" t="s">
        <v>2289</v>
      </c>
      <c r="R1644" s="77" t="s">
        <v>3033</v>
      </c>
      <c r="S1644" s="76" t="s">
        <v>3219</v>
      </c>
      <c r="T1644" s="76" t="s">
        <v>3276</v>
      </c>
      <c r="U1644" s="76">
        <v>43045.502569444441</v>
      </c>
      <c r="V1644" s="77" t="s">
        <v>4768</v>
      </c>
      <c r="W1644" s="76"/>
      <c r="X1644" s="76"/>
      <c r="Y1644" s="80" t="s">
        <v>6768</v>
      </c>
      <c r="Z1644" s="76"/>
    </row>
    <row r="1645" spans="1:26" x14ac:dyDescent="0.25">
      <c r="A1645" s="61" t="s">
        <v>1416</v>
      </c>
      <c r="B1645" s="61" t="s">
        <v>1993</v>
      </c>
      <c r="C1645" s="62"/>
      <c r="D1645" s="63"/>
      <c r="E1645" s="64"/>
      <c r="F1645" s="65"/>
      <c r="G1645" s="62"/>
      <c r="H1645" s="66"/>
      <c r="I1645" s="67"/>
      <c r="J1645" s="67"/>
      <c r="K1645" s="34" t="s">
        <v>65</v>
      </c>
      <c r="L1645" s="74">
        <v>1645</v>
      </c>
      <c r="M16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45" s="69"/>
      <c r="O1645" s="76" t="s">
        <v>2239</v>
      </c>
      <c r="P1645" s="76">
        <v>43045.502581018518</v>
      </c>
      <c r="Q1645" s="76" t="s">
        <v>2256</v>
      </c>
      <c r="R1645" s="76"/>
      <c r="S1645" s="76"/>
      <c r="T1645" s="76" t="s">
        <v>3268</v>
      </c>
      <c r="U1645" s="76">
        <v>43045.502581018518</v>
      </c>
      <c r="V1645" s="77" t="s">
        <v>4769</v>
      </c>
      <c r="W1645" s="76"/>
      <c r="X1645" s="76"/>
      <c r="Y1645" s="80" t="s">
        <v>6769</v>
      </c>
      <c r="Z1645" s="76"/>
    </row>
    <row r="1646" spans="1:26" x14ac:dyDescent="0.25">
      <c r="A1646" s="61" t="s">
        <v>1417</v>
      </c>
      <c r="B1646" s="61" t="s">
        <v>2033</v>
      </c>
      <c r="C1646" s="62"/>
      <c r="D1646" s="63"/>
      <c r="E1646" s="64"/>
      <c r="F1646" s="65"/>
      <c r="G1646" s="62"/>
      <c r="H1646" s="66"/>
      <c r="I1646" s="67"/>
      <c r="J1646" s="67"/>
      <c r="K1646" s="34" t="s">
        <v>65</v>
      </c>
      <c r="L1646" s="74">
        <v>1646</v>
      </c>
      <c r="M16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46" s="69"/>
      <c r="O1646" s="76" t="s">
        <v>2239</v>
      </c>
      <c r="P1646" s="76">
        <v>43045.502604166664</v>
      </c>
      <c r="Q1646" s="76" t="s">
        <v>2316</v>
      </c>
      <c r="R1646" s="76"/>
      <c r="S1646" s="76"/>
      <c r="T1646" s="76" t="s">
        <v>3261</v>
      </c>
      <c r="U1646" s="76">
        <v>43045.502604166664</v>
      </c>
      <c r="V1646" s="77" t="s">
        <v>4770</v>
      </c>
      <c r="W1646" s="76"/>
      <c r="X1646" s="76"/>
      <c r="Y1646" s="80" t="s">
        <v>6770</v>
      </c>
      <c r="Z1646" s="76"/>
    </row>
    <row r="1647" spans="1:26" x14ac:dyDescent="0.25">
      <c r="A1647" s="61" t="s">
        <v>1418</v>
      </c>
      <c r="B1647" s="61" t="s">
        <v>1988</v>
      </c>
      <c r="C1647" s="62"/>
      <c r="D1647" s="63"/>
      <c r="E1647" s="64"/>
      <c r="F1647" s="65"/>
      <c r="G1647" s="62"/>
      <c r="H1647" s="66"/>
      <c r="I1647" s="67"/>
      <c r="J1647" s="67"/>
      <c r="K1647" s="34" t="s">
        <v>65</v>
      </c>
      <c r="L1647" s="74">
        <v>1647</v>
      </c>
      <c r="M16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47" s="69"/>
      <c r="O1647" s="76" t="s">
        <v>2239</v>
      </c>
      <c r="P1647" s="76">
        <v>43045.502627314818</v>
      </c>
      <c r="Q1647" s="76" t="s">
        <v>2244</v>
      </c>
      <c r="R1647" s="77" t="s">
        <v>3019</v>
      </c>
      <c r="S1647" s="76" t="s">
        <v>3212</v>
      </c>
      <c r="T1647" s="76" t="s">
        <v>3261</v>
      </c>
      <c r="U1647" s="76">
        <v>43045.502627314818</v>
      </c>
      <c r="V1647" s="77" t="s">
        <v>4771</v>
      </c>
      <c r="W1647" s="76"/>
      <c r="X1647" s="76"/>
      <c r="Y1647" s="80" t="s">
        <v>6771</v>
      </c>
      <c r="Z1647" s="76"/>
    </row>
    <row r="1648" spans="1:26" x14ac:dyDescent="0.25">
      <c r="A1648" s="61" t="s">
        <v>1419</v>
      </c>
      <c r="B1648" s="61" t="s">
        <v>1938</v>
      </c>
      <c r="C1648" s="62"/>
      <c r="D1648" s="63"/>
      <c r="E1648" s="64"/>
      <c r="F1648" s="65"/>
      <c r="G1648" s="62"/>
      <c r="H1648" s="66"/>
      <c r="I1648" s="67"/>
      <c r="J1648" s="67"/>
      <c r="K1648" s="34" t="s">
        <v>65</v>
      </c>
      <c r="L1648" s="74">
        <v>1648</v>
      </c>
      <c r="M16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48" s="69"/>
      <c r="O1648" s="76" t="s">
        <v>2239</v>
      </c>
      <c r="P1648" s="76">
        <v>43045.502766203703</v>
      </c>
      <c r="Q1648" s="76" t="s">
        <v>2519</v>
      </c>
      <c r="R1648" s="77" t="s">
        <v>3093</v>
      </c>
      <c r="S1648" s="76" t="s">
        <v>3218</v>
      </c>
      <c r="T1648" s="76" t="s">
        <v>3261</v>
      </c>
      <c r="U1648" s="76">
        <v>43045.502766203703</v>
      </c>
      <c r="V1648" s="77" t="s">
        <v>4772</v>
      </c>
      <c r="W1648" s="76"/>
      <c r="X1648" s="76"/>
      <c r="Y1648" s="80" t="s">
        <v>6772</v>
      </c>
      <c r="Z1648" s="76"/>
    </row>
    <row r="1649" spans="1:26" x14ac:dyDescent="0.25">
      <c r="A1649" s="61" t="s">
        <v>1419</v>
      </c>
      <c r="B1649" s="61" t="s">
        <v>1937</v>
      </c>
      <c r="C1649" s="62"/>
      <c r="D1649" s="63"/>
      <c r="E1649" s="64"/>
      <c r="F1649" s="65"/>
      <c r="G1649" s="62"/>
      <c r="H1649" s="66"/>
      <c r="I1649" s="67"/>
      <c r="J1649" s="67"/>
      <c r="K1649" s="34" t="s">
        <v>65</v>
      </c>
      <c r="L1649" s="74">
        <v>1649</v>
      </c>
      <c r="M16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49" s="69"/>
      <c r="O1649" s="76" t="s">
        <v>2239</v>
      </c>
      <c r="P1649" s="76">
        <v>43045.502766203703</v>
      </c>
      <c r="Q1649" s="76" t="s">
        <v>2519</v>
      </c>
      <c r="R1649" s="77" t="s">
        <v>3093</v>
      </c>
      <c r="S1649" s="76" t="s">
        <v>3218</v>
      </c>
      <c r="T1649" s="76" t="s">
        <v>3261</v>
      </c>
      <c r="U1649" s="76">
        <v>43045.502766203703</v>
      </c>
      <c r="V1649" s="77" t="s">
        <v>4772</v>
      </c>
      <c r="W1649" s="76"/>
      <c r="X1649" s="76"/>
      <c r="Y1649" s="80" t="s">
        <v>6772</v>
      </c>
      <c r="Z1649" s="76"/>
    </row>
    <row r="1650" spans="1:26" x14ac:dyDescent="0.25">
      <c r="A1650" s="61" t="s">
        <v>1420</v>
      </c>
      <c r="B1650" s="61" t="s">
        <v>2032</v>
      </c>
      <c r="C1650" s="62"/>
      <c r="D1650" s="63"/>
      <c r="E1650" s="64"/>
      <c r="F1650" s="65"/>
      <c r="G1650" s="62"/>
      <c r="H1650" s="66"/>
      <c r="I1650" s="67"/>
      <c r="J1650" s="67"/>
      <c r="K1650" s="34" t="s">
        <v>65</v>
      </c>
      <c r="L1650" s="74">
        <v>1650</v>
      </c>
      <c r="M16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50" s="69"/>
      <c r="O1650" s="76" t="s">
        <v>2239</v>
      </c>
      <c r="P1650" s="76">
        <v>43045.502881944441</v>
      </c>
      <c r="Q1650" s="76" t="s">
        <v>2704</v>
      </c>
      <c r="R1650" s="76"/>
      <c r="S1650" s="76"/>
      <c r="T1650" s="76" t="s">
        <v>3364</v>
      </c>
      <c r="U1650" s="76">
        <v>43045.502881944441</v>
      </c>
      <c r="V1650" s="77" t="s">
        <v>4773</v>
      </c>
      <c r="W1650" s="76"/>
      <c r="X1650" s="76"/>
      <c r="Y1650" s="80" t="s">
        <v>6773</v>
      </c>
      <c r="Z1650" s="76"/>
    </row>
    <row r="1651" spans="1:26" x14ac:dyDescent="0.25">
      <c r="A1651" s="61" t="s">
        <v>1420</v>
      </c>
      <c r="B1651" s="61" t="s">
        <v>2169</v>
      </c>
      <c r="C1651" s="62"/>
      <c r="D1651" s="63"/>
      <c r="E1651" s="64"/>
      <c r="F1651" s="65"/>
      <c r="G1651" s="62"/>
      <c r="H1651" s="66"/>
      <c r="I1651" s="67"/>
      <c r="J1651" s="67"/>
      <c r="K1651" s="34" t="s">
        <v>65</v>
      </c>
      <c r="L1651" s="74">
        <v>1651</v>
      </c>
      <c r="M16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51" s="69"/>
      <c r="O1651" s="76" t="s">
        <v>2239</v>
      </c>
      <c r="P1651" s="76">
        <v>43045.502881944441</v>
      </c>
      <c r="Q1651" s="76" t="s">
        <v>2704</v>
      </c>
      <c r="R1651" s="76"/>
      <c r="S1651" s="76"/>
      <c r="T1651" s="76" t="s">
        <v>3364</v>
      </c>
      <c r="U1651" s="76">
        <v>43045.502881944441</v>
      </c>
      <c r="V1651" s="77" t="s">
        <v>4773</v>
      </c>
      <c r="W1651" s="76"/>
      <c r="X1651" s="76"/>
      <c r="Y1651" s="80" t="s">
        <v>6773</v>
      </c>
      <c r="Z1651" s="76"/>
    </row>
    <row r="1652" spans="1:26" x14ac:dyDescent="0.25">
      <c r="A1652" s="61" t="s">
        <v>1421</v>
      </c>
      <c r="B1652" s="61" t="s">
        <v>2027</v>
      </c>
      <c r="C1652" s="62"/>
      <c r="D1652" s="63"/>
      <c r="E1652" s="64"/>
      <c r="F1652" s="65"/>
      <c r="G1652" s="62"/>
      <c r="H1652" s="66"/>
      <c r="I1652" s="67"/>
      <c r="J1652" s="67"/>
      <c r="K1652" s="34" t="s">
        <v>65</v>
      </c>
      <c r="L1652" s="74">
        <v>1652</v>
      </c>
      <c r="M16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52" s="69"/>
      <c r="O1652" s="76" t="s">
        <v>2239</v>
      </c>
      <c r="P1652" s="76">
        <v>43045.502916666665</v>
      </c>
      <c r="Q1652" s="76" t="s">
        <v>2303</v>
      </c>
      <c r="R1652" s="76"/>
      <c r="S1652" s="76"/>
      <c r="T1652" s="76" t="s">
        <v>3261</v>
      </c>
      <c r="U1652" s="76">
        <v>43045.502916666665</v>
      </c>
      <c r="V1652" s="77" t="s">
        <v>4774</v>
      </c>
      <c r="W1652" s="76"/>
      <c r="X1652" s="76"/>
      <c r="Y1652" s="80" t="s">
        <v>6774</v>
      </c>
      <c r="Z1652" s="76"/>
    </row>
    <row r="1653" spans="1:26" x14ac:dyDescent="0.25">
      <c r="A1653" s="61" t="s">
        <v>1422</v>
      </c>
      <c r="B1653" s="61" t="s">
        <v>2032</v>
      </c>
      <c r="C1653" s="62"/>
      <c r="D1653" s="63"/>
      <c r="E1653" s="64"/>
      <c r="F1653" s="65"/>
      <c r="G1653" s="62"/>
      <c r="H1653" s="66"/>
      <c r="I1653" s="67"/>
      <c r="J1653" s="67"/>
      <c r="K1653" s="34" t="s">
        <v>65</v>
      </c>
      <c r="L1653" s="74">
        <v>1653</v>
      </c>
      <c r="M16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53" s="69"/>
      <c r="O1653" s="76" t="s">
        <v>2239</v>
      </c>
      <c r="P1653" s="76">
        <v>43045.503067129626</v>
      </c>
      <c r="Q1653" s="76" t="s">
        <v>2430</v>
      </c>
      <c r="R1653" s="76"/>
      <c r="S1653" s="76"/>
      <c r="T1653" s="76" t="s">
        <v>3261</v>
      </c>
      <c r="U1653" s="76">
        <v>43045.503067129626</v>
      </c>
      <c r="V1653" s="77" t="s">
        <v>4775</v>
      </c>
      <c r="W1653" s="76"/>
      <c r="X1653" s="76"/>
      <c r="Y1653" s="80" t="s">
        <v>6775</v>
      </c>
      <c r="Z1653" s="76"/>
    </row>
    <row r="1654" spans="1:26" x14ac:dyDescent="0.25">
      <c r="A1654" s="61" t="s">
        <v>1423</v>
      </c>
      <c r="B1654" s="61" t="s">
        <v>2181</v>
      </c>
      <c r="C1654" s="62"/>
      <c r="D1654" s="63"/>
      <c r="E1654" s="64"/>
      <c r="F1654" s="65"/>
      <c r="G1654" s="62"/>
      <c r="H1654" s="66"/>
      <c r="I1654" s="67"/>
      <c r="J1654" s="67"/>
      <c r="K1654" s="34" t="s">
        <v>65</v>
      </c>
      <c r="L1654" s="74">
        <v>1654</v>
      </c>
      <c r="M16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54" s="69"/>
      <c r="O1654" s="76" t="s">
        <v>2239</v>
      </c>
      <c r="P1654" s="76">
        <v>43045.503125000003</v>
      </c>
      <c r="Q1654" s="76" t="s">
        <v>2775</v>
      </c>
      <c r="R1654" s="77" t="s">
        <v>3152</v>
      </c>
      <c r="S1654" s="76" t="s">
        <v>3244</v>
      </c>
      <c r="T1654" s="76" t="s">
        <v>3374</v>
      </c>
      <c r="U1654" s="76">
        <v>43045.503125000003</v>
      </c>
      <c r="V1654" s="77" t="s">
        <v>4776</v>
      </c>
      <c r="W1654" s="76"/>
      <c r="X1654" s="76"/>
      <c r="Y1654" s="80" t="s">
        <v>6776</v>
      </c>
      <c r="Z1654" s="76"/>
    </row>
    <row r="1655" spans="1:26" x14ac:dyDescent="0.25">
      <c r="A1655" s="61" t="s">
        <v>1424</v>
      </c>
      <c r="B1655" s="61" t="s">
        <v>2013</v>
      </c>
      <c r="C1655" s="62"/>
      <c r="D1655" s="63"/>
      <c r="E1655" s="64"/>
      <c r="F1655" s="65"/>
      <c r="G1655" s="62"/>
      <c r="H1655" s="66"/>
      <c r="I1655" s="67"/>
      <c r="J1655" s="67"/>
      <c r="K1655" s="34" t="s">
        <v>65</v>
      </c>
      <c r="L1655" s="74">
        <v>1655</v>
      </c>
      <c r="M16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55" s="69"/>
      <c r="O1655" s="76" t="s">
        <v>2239</v>
      </c>
      <c r="P1655" s="76">
        <v>43045.503298611111</v>
      </c>
      <c r="Q1655" s="76" t="s">
        <v>2285</v>
      </c>
      <c r="R1655" s="76"/>
      <c r="S1655" s="76"/>
      <c r="T1655" s="76" t="s">
        <v>3261</v>
      </c>
      <c r="U1655" s="76">
        <v>43045.503298611111</v>
      </c>
      <c r="V1655" s="77" t="s">
        <v>4777</v>
      </c>
      <c r="W1655" s="76"/>
      <c r="X1655" s="76"/>
      <c r="Y1655" s="80" t="s">
        <v>6777</v>
      </c>
      <c r="Z1655" s="76"/>
    </row>
    <row r="1656" spans="1:26" x14ac:dyDescent="0.25">
      <c r="A1656" s="61" t="s">
        <v>1424</v>
      </c>
      <c r="B1656" s="61" t="s">
        <v>2014</v>
      </c>
      <c r="C1656" s="62"/>
      <c r="D1656" s="63"/>
      <c r="E1656" s="64"/>
      <c r="F1656" s="65"/>
      <c r="G1656" s="62"/>
      <c r="H1656" s="66"/>
      <c r="I1656" s="67"/>
      <c r="J1656" s="67"/>
      <c r="K1656" s="34" t="s">
        <v>65</v>
      </c>
      <c r="L1656" s="74">
        <v>1656</v>
      </c>
      <c r="M16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56" s="69"/>
      <c r="O1656" s="76" t="s">
        <v>2239</v>
      </c>
      <c r="P1656" s="76">
        <v>43045.503298611111</v>
      </c>
      <c r="Q1656" s="76" t="s">
        <v>2285</v>
      </c>
      <c r="R1656" s="76"/>
      <c r="S1656" s="76"/>
      <c r="T1656" s="76" t="s">
        <v>3261</v>
      </c>
      <c r="U1656" s="76">
        <v>43045.503298611111</v>
      </c>
      <c r="V1656" s="77" t="s">
        <v>4777</v>
      </c>
      <c r="W1656" s="76"/>
      <c r="X1656" s="76"/>
      <c r="Y1656" s="80" t="s">
        <v>6777</v>
      </c>
      <c r="Z1656" s="76"/>
    </row>
    <row r="1657" spans="1:26" x14ac:dyDescent="0.25">
      <c r="A1657" s="61" t="s">
        <v>1424</v>
      </c>
      <c r="B1657" s="61" t="s">
        <v>2015</v>
      </c>
      <c r="C1657" s="62"/>
      <c r="D1657" s="63"/>
      <c r="E1657" s="64"/>
      <c r="F1657" s="65"/>
      <c r="G1657" s="62"/>
      <c r="H1657" s="66"/>
      <c r="I1657" s="67"/>
      <c r="J1657" s="67"/>
      <c r="K1657" s="34" t="s">
        <v>65</v>
      </c>
      <c r="L1657" s="74">
        <v>1657</v>
      </c>
      <c r="M16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57" s="69"/>
      <c r="O1657" s="76" t="s">
        <v>2239</v>
      </c>
      <c r="P1657" s="76">
        <v>43045.503298611111</v>
      </c>
      <c r="Q1657" s="76" t="s">
        <v>2285</v>
      </c>
      <c r="R1657" s="76"/>
      <c r="S1657" s="76"/>
      <c r="T1657" s="76" t="s">
        <v>3261</v>
      </c>
      <c r="U1657" s="76">
        <v>43045.503298611111</v>
      </c>
      <c r="V1657" s="77" t="s">
        <v>4777</v>
      </c>
      <c r="W1657" s="76"/>
      <c r="X1657" s="76"/>
      <c r="Y1657" s="80" t="s">
        <v>6777</v>
      </c>
      <c r="Z1657" s="76"/>
    </row>
    <row r="1658" spans="1:26" x14ac:dyDescent="0.25">
      <c r="A1658" s="61" t="s">
        <v>1424</v>
      </c>
      <c r="B1658" s="61" t="s">
        <v>2016</v>
      </c>
      <c r="C1658" s="62"/>
      <c r="D1658" s="63"/>
      <c r="E1658" s="64"/>
      <c r="F1658" s="65"/>
      <c r="G1658" s="62"/>
      <c r="H1658" s="66"/>
      <c r="I1658" s="67"/>
      <c r="J1658" s="67"/>
      <c r="K1658" s="34" t="s">
        <v>65</v>
      </c>
      <c r="L1658" s="74">
        <v>1658</v>
      </c>
      <c r="M16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58" s="69"/>
      <c r="O1658" s="76" t="s">
        <v>2239</v>
      </c>
      <c r="P1658" s="76">
        <v>43045.503298611111</v>
      </c>
      <c r="Q1658" s="76" t="s">
        <v>2285</v>
      </c>
      <c r="R1658" s="76"/>
      <c r="S1658" s="76"/>
      <c r="T1658" s="76" t="s">
        <v>3261</v>
      </c>
      <c r="U1658" s="76">
        <v>43045.503298611111</v>
      </c>
      <c r="V1658" s="77" t="s">
        <v>4777</v>
      </c>
      <c r="W1658" s="76"/>
      <c r="X1658" s="76"/>
      <c r="Y1658" s="80" t="s">
        <v>6777</v>
      </c>
      <c r="Z1658" s="76"/>
    </row>
    <row r="1659" spans="1:26" x14ac:dyDescent="0.25">
      <c r="A1659" s="61" t="s">
        <v>1424</v>
      </c>
      <c r="B1659" s="61" t="s">
        <v>2017</v>
      </c>
      <c r="C1659" s="62"/>
      <c r="D1659" s="63"/>
      <c r="E1659" s="64"/>
      <c r="F1659" s="65"/>
      <c r="G1659" s="62"/>
      <c r="H1659" s="66"/>
      <c r="I1659" s="67"/>
      <c r="J1659" s="67"/>
      <c r="K1659" s="34" t="s">
        <v>65</v>
      </c>
      <c r="L1659" s="74">
        <v>1659</v>
      </c>
      <c r="M16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59" s="69"/>
      <c r="O1659" s="76" t="s">
        <v>2239</v>
      </c>
      <c r="P1659" s="76">
        <v>43045.503298611111</v>
      </c>
      <c r="Q1659" s="76" t="s">
        <v>2285</v>
      </c>
      <c r="R1659" s="76"/>
      <c r="S1659" s="76"/>
      <c r="T1659" s="76" t="s">
        <v>3261</v>
      </c>
      <c r="U1659" s="76">
        <v>43045.503298611111</v>
      </c>
      <c r="V1659" s="77" t="s">
        <v>4777</v>
      </c>
      <c r="W1659" s="76"/>
      <c r="X1659" s="76"/>
      <c r="Y1659" s="80" t="s">
        <v>6777</v>
      </c>
      <c r="Z1659" s="76"/>
    </row>
    <row r="1660" spans="1:26" x14ac:dyDescent="0.25">
      <c r="A1660" s="61" t="s">
        <v>1425</v>
      </c>
      <c r="B1660" s="61" t="s">
        <v>2108</v>
      </c>
      <c r="C1660" s="62"/>
      <c r="D1660" s="63"/>
      <c r="E1660" s="64"/>
      <c r="F1660" s="65"/>
      <c r="G1660" s="62"/>
      <c r="H1660" s="66"/>
      <c r="I1660" s="67"/>
      <c r="J1660" s="67"/>
      <c r="K1660" s="34" t="s">
        <v>65</v>
      </c>
      <c r="L1660" s="74">
        <v>1660</v>
      </c>
      <c r="M16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60" s="69"/>
      <c r="O1660" s="76" t="s">
        <v>2240</v>
      </c>
      <c r="P1660" s="76">
        <v>43045.503333333334</v>
      </c>
      <c r="Q1660" s="76" t="s">
        <v>2776</v>
      </c>
      <c r="R1660" s="76"/>
      <c r="S1660" s="76"/>
      <c r="T1660" s="76" t="s">
        <v>3261</v>
      </c>
      <c r="U1660" s="76">
        <v>43045.503333333334</v>
      </c>
      <c r="V1660" s="77" t="s">
        <v>4778</v>
      </c>
      <c r="W1660" s="76"/>
      <c r="X1660" s="76"/>
      <c r="Y1660" s="80" t="s">
        <v>6778</v>
      </c>
      <c r="Z1660" s="76"/>
    </row>
    <row r="1661" spans="1:26" x14ac:dyDescent="0.25">
      <c r="A1661" s="61" t="s">
        <v>1426</v>
      </c>
      <c r="B1661" s="61" t="s">
        <v>1441</v>
      </c>
      <c r="C1661" s="62"/>
      <c r="D1661" s="63"/>
      <c r="E1661" s="64"/>
      <c r="F1661" s="65"/>
      <c r="G1661" s="62"/>
      <c r="H1661" s="66"/>
      <c r="I1661" s="67"/>
      <c r="J1661" s="67"/>
      <c r="K1661" s="34" t="s">
        <v>65</v>
      </c>
      <c r="L1661" s="74">
        <v>1661</v>
      </c>
      <c r="M16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61" s="69"/>
      <c r="O1661" s="76" t="s">
        <v>2239</v>
      </c>
      <c r="P1661" s="76">
        <v>43045.503379629627</v>
      </c>
      <c r="Q1661" s="76" t="s">
        <v>2777</v>
      </c>
      <c r="R1661" s="77" t="s">
        <v>3153</v>
      </c>
      <c r="S1661" s="76" t="s">
        <v>3214</v>
      </c>
      <c r="T1661" s="76"/>
      <c r="U1661" s="76">
        <v>43045.503379629627</v>
      </c>
      <c r="V1661" s="77" t="s">
        <v>4779</v>
      </c>
      <c r="W1661" s="76"/>
      <c r="X1661" s="76"/>
      <c r="Y1661" s="80" t="s">
        <v>6779</v>
      </c>
      <c r="Z1661" s="76"/>
    </row>
    <row r="1662" spans="1:26" x14ac:dyDescent="0.25">
      <c r="A1662" s="61" t="s">
        <v>1427</v>
      </c>
      <c r="B1662" s="61" t="s">
        <v>2000</v>
      </c>
      <c r="C1662" s="62"/>
      <c r="D1662" s="63"/>
      <c r="E1662" s="64"/>
      <c r="F1662" s="65"/>
      <c r="G1662" s="62"/>
      <c r="H1662" s="66"/>
      <c r="I1662" s="67"/>
      <c r="J1662" s="67"/>
      <c r="K1662" s="34" t="s">
        <v>65</v>
      </c>
      <c r="L1662" s="74">
        <v>1662</v>
      </c>
      <c r="M16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62" s="69"/>
      <c r="O1662" s="76" t="s">
        <v>2239</v>
      </c>
      <c r="P1662" s="76">
        <v>43045.503483796296</v>
      </c>
      <c r="Q1662" s="76" t="s">
        <v>2263</v>
      </c>
      <c r="R1662" s="76"/>
      <c r="S1662" s="76"/>
      <c r="T1662" s="76"/>
      <c r="U1662" s="76">
        <v>43045.503483796296</v>
      </c>
      <c r="V1662" s="77" t="s">
        <v>4780</v>
      </c>
      <c r="W1662" s="76"/>
      <c r="X1662" s="76"/>
      <c r="Y1662" s="80" t="s">
        <v>6780</v>
      </c>
      <c r="Z1662" s="76"/>
    </row>
    <row r="1663" spans="1:26" x14ac:dyDescent="0.25">
      <c r="A1663" s="61" t="s">
        <v>1428</v>
      </c>
      <c r="B1663" s="61" t="s">
        <v>2012</v>
      </c>
      <c r="C1663" s="62"/>
      <c r="D1663" s="63"/>
      <c r="E1663" s="64"/>
      <c r="F1663" s="65"/>
      <c r="G1663" s="62"/>
      <c r="H1663" s="66"/>
      <c r="I1663" s="67"/>
      <c r="J1663" s="67"/>
      <c r="K1663" s="34" t="s">
        <v>65</v>
      </c>
      <c r="L1663" s="74">
        <v>1663</v>
      </c>
      <c r="M16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63" s="69"/>
      <c r="O1663" s="76" t="s">
        <v>2239</v>
      </c>
      <c r="P1663" s="76">
        <v>43045.503506944442</v>
      </c>
      <c r="Q1663" s="76" t="s">
        <v>2282</v>
      </c>
      <c r="R1663" s="76"/>
      <c r="S1663" s="76"/>
      <c r="T1663" s="76"/>
      <c r="U1663" s="76">
        <v>43045.503506944442</v>
      </c>
      <c r="V1663" s="77" t="s">
        <v>4781</v>
      </c>
      <c r="W1663" s="76"/>
      <c r="X1663" s="76"/>
      <c r="Y1663" s="80" t="s">
        <v>6781</v>
      </c>
      <c r="Z1663" s="76"/>
    </row>
    <row r="1664" spans="1:26" x14ac:dyDescent="0.25">
      <c r="A1664" s="61" t="s">
        <v>1429</v>
      </c>
      <c r="B1664" s="61" t="s">
        <v>1995</v>
      </c>
      <c r="C1664" s="62"/>
      <c r="D1664" s="63"/>
      <c r="E1664" s="64"/>
      <c r="F1664" s="65"/>
      <c r="G1664" s="62"/>
      <c r="H1664" s="66"/>
      <c r="I1664" s="67"/>
      <c r="J1664" s="67"/>
      <c r="K1664" s="34" t="s">
        <v>65</v>
      </c>
      <c r="L1664" s="74">
        <v>1664</v>
      </c>
      <c r="M16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64" s="69"/>
      <c r="O1664" s="76" t="s">
        <v>2239</v>
      </c>
      <c r="P1664" s="76">
        <v>43045.503518518519</v>
      </c>
      <c r="Q1664" s="76" t="s">
        <v>2259</v>
      </c>
      <c r="R1664" s="76"/>
      <c r="S1664" s="76"/>
      <c r="T1664" s="76"/>
      <c r="U1664" s="76">
        <v>43045.503518518519</v>
      </c>
      <c r="V1664" s="77" t="s">
        <v>4782</v>
      </c>
      <c r="W1664" s="76"/>
      <c r="X1664" s="76"/>
      <c r="Y1664" s="80" t="s">
        <v>6782</v>
      </c>
      <c r="Z1664" s="76"/>
    </row>
    <row r="1665" spans="1:26" x14ac:dyDescent="0.25">
      <c r="A1665" s="61" t="s">
        <v>1429</v>
      </c>
      <c r="B1665" s="61" t="s">
        <v>1996</v>
      </c>
      <c r="C1665" s="62"/>
      <c r="D1665" s="63"/>
      <c r="E1665" s="64"/>
      <c r="F1665" s="65"/>
      <c r="G1665" s="62"/>
      <c r="H1665" s="66"/>
      <c r="I1665" s="67"/>
      <c r="J1665" s="67"/>
      <c r="K1665" s="34" t="s">
        <v>65</v>
      </c>
      <c r="L1665" s="74">
        <v>1665</v>
      </c>
      <c r="M16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65" s="69"/>
      <c r="O1665" s="76" t="s">
        <v>2239</v>
      </c>
      <c r="P1665" s="76">
        <v>43045.503518518519</v>
      </c>
      <c r="Q1665" s="76" t="s">
        <v>2259</v>
      </c>
      <c r="R1665" s="76"/>
      <c r="S1665" s="76"/>
      <c r="T1665" s="76"/>
      <c r="U1665" s="76">
        <v>43045.503518518519</v>
      </c>
      <c r="V1665" s="77" t="s">
        <v>4782</v>
      </c>
      <c r="W1665" s="76"/>
      <c r="X1665" s="76"/>
      <c r="Y1665" s="80" t="s">
        <v>6782</v>
      </c>
      <c r="Z1665" s="76"/>
    </row>
    <row r="1666" spans="1:26" x14ac:dyDescent="0.25">
      <c r="A1666" s="61" t="s">
        <v>1430</v>
      </c>
      <c r="B1666" s="61" t="s">
        <v>1430</v>
      </c>
      <c r="C1666" s="62"/>
      <c r="D1666" s="63"/>
      <c r="E1666" s="64"/>
      <c r="F1666" s="65"/>
      <c r="G1666" s="62"/>
      <c r="H1666" s="66"/>
      <c r="I1666" s="67"/>
      <c r="J1666" s="67"/>
      <c r="K1666" s="34" t="s">
        <v>65</v>
      </c>
      <c r="L1666" s="74">
        <v>1666</v>
      </c>
      <c r="M16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66" s="69"/>
      <c r="O1666" s="76" t="s">
        <v>177</v>
      </c>
      <c r="P1666" s="76">
        <v>43045.5003125</v>
      </c>
      <c r="Q1666" s="76" t="s">
        <v>2778</v>
      </c>
      <c r="R1666" s="76"/>
      <c r="S1666" s="76"/>
      <c r="T1666" s="76" t="s">
        <v>3261</v>
      </c>
      <c r="U1666" s="76">
        <v>43045.5003125</v>
      </c>
      <c r="V1666" s="77" t="s">
        <v>4783</v>
      </c>
      <c r="W1666" s="76"/>
      <c r="X1666" s="76"/>
      <c r="Y1666" s="80" t="s">
        <v>6783</v>
      </c>
      <c r="Z1666" s="76"/>
    </row>
    <row r="1667" spans="1:26" x14ac:dyDescent="0.25">
      <c r="A1667" s="61" t="s">
        <v>1430</v>
      </c>
      <c r="B1667" s="61" t="s">
        <v>1430</v>
      </c>
      <c r="C1667" s="62"/>
      <c r="D1667" s="63"/>
      <c r="E1667" s="64"/>
      <c r="F1667" s="65"/>
      <c r="G1667" s="62"/>
      <c r="H1667" s="66"/>
      <c r="I1667" s="67"/>
      <c r="J1667" s="67"/>
      <c r="K1667" s="34" t="s">
        <v>65</v>
      </c>
      <c r="L1667" s="74">
        <v>1667</v>
      </c>
      <c r="M16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67" s="69"/>
      <c r="O1667" s="76" t="s">
        <v>177</v>
      </c>
      <c r="P1667" s="76">
        <v>43045.500879629632</v>
      </c>
      <c r="Q1667" s="76" t="s">
        <v>2779</v>
      </c>
      <c r="R1667" s="76"/>
      <c r="S1667" s="76"/>
      <c r="T1667" s="76" t="s">
        <v>3261</v>
      </c>
      <c r="U1667" s="76">
        <v>43045.500879629632</v>
      </c>
      <c r="V1667" s="77" t="s">
        <v>4784</v>
      </c>
      <c r="W1667" s="76"/>
      <c r="X1667" s="76"/>
      <c r="Y1667" s="80" t="s">
        <v>6784</v>
      </c>
      <c r="Z1667" s="76"/>
    </row>
    <row r="1668" spans="1:26" x14ac:dyDescent="0.25">
      <c r="A1668" s="61" t="s">
        <v>1430</v>
      </c>
      <c r="B1668" s="61" t="s">
        <v>1430</v>
      </c>
      <c r="C1668" s="62"/>
      <c r="D1668" s="63"/>
      <c r="E1668" s="64"/>
      <c r="F1668" s="65"/>
      <c r="G1668" s="62"/>
      <c r="H1668" s="66"/>
      <c r="I1668" s="67"/>
      <c r="J1668" s="67"/>
      <c r="K1668" s="34" t="s">
        <v>65</v>
      </c>
      <c r="L1668" s="74">
        <v>1668</v>
      </c>
      <c r="M16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68" s="69"/>
      <c r="O1668" s="76" t="s">
        <v>177</v>
      </c>
      <c r="P1668" s="76">
        <v>43045.503587962965</v>
      </c>
      <c r="Q1668" s="76" t="s">
        <v>2780</v>
      </c>
      <c r="R1668" s="76"/>
      <c r="S1668" s="76"/>
      <c r="T1668" s="76" t="s">
        <v>3261</v>
      </c>
      <c r="U1668" s="76">
        <v>43045.503587962965</v>
      </c>
      <c r="V1668" s="77" t="s">
        <v>4785</v>
      </c>
      <c r="W1668" s="76"/>
      <c r="X1668" s="76"/>
      <c r="Y1668" s="80" t="s">
        <v>6785</v>
      </c>
      <c r="Z1668" s="76"/>
    </row>
    <row r="1669" spans="1:26" x14ac:dyDescent="0.25">
      <c r="A1669" s="61" t="s">
        <v>1431</v>
      </c>
      <c r="B1669" s="61" t="s">
        <v>2019</v>
      </c>
      <c r="C1669" s="62"/>
      <c r="D1669" s="63"/>
      <c r="E1669" s="64"/>
      <c r="F1669" s="65"/>
      <c r="G1669" s="62"/>
      <c r="H1669" s="66"/>
      <c r="I1669" s="67"/>
      <c r="J1669" s="67"/>
      <c r="K1669" s="34" t="s">
        <v>65</v>
      </c>
      <c r="L1669" s="74">
        <v>1669</v>
      </c>
      <c r="M16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69" s="69"/>
      <c r="O1669" s="76" t="s">
        <v>2239</v>
      </c>
      <c r="P1669" s="76">
        <v>43045.503668981481</v>
      </c>
      <c r="Q1669" s="76" t="s">
        <v>2289</v>
      </c>
      <c r="R1669" s="77" t="s">
        <v>3033</v>
      </c>
      <c r="S1669" s="76" t="s">
        <v>3219</v>
      </c>
      <c r="T1669" s="76" t="s">
        <v>3276</v>
      </c>
      <c r="U1669" s="76">
        <v>43045.503668981481</v>
      </c>
      <c r="V1669" s="77" t="s">
        <v>4786</v>
      </c>
      <c r="W1669" s="76"/>
      <c r="X1669" s="76"/>
      <c r="Y1669" s="80" t="s">
        <v>6786</v>
      </c>
      <c r="Z1669" s="76"/>
    </row>
    <row r="1670" spans="1:26" x14ac:dyDescent="0.25">
      <c r="A1670" s="61" t="s">
        <v>1432</v>
      </c>
      <c r="B1670" s="61" t="s">
        <v>1441</v>
      </c>
      <c r="C1670" s="62"/>
      <c r="D1670" s="63"/>
      <c r="E1670" s="64"/>
      <c r="F1670" s="65"/>
      <c r="G1670" s="62"/>
      <c r="H1670" s="66"/>
      <c r="I1670" s="67"/>
      <c r="J1670" s="67"/>
      <c r="K1670" s="34" t="s">
        <v>65</v>
      </c>
      <c r="L1670" s="74">
        <v>1670</v>
      </c>
      <c r="M16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70" s="69"/>
      <c r="O1670" s="76" t="s">
        <v>2239</v>
      </c>
      <c r="P1670" s="76">
        <v>43045.503807870373</v>
      </c>
      <c r="Q1670" s="76" t="s">
        <v>2777</v>
      </c>
      <c r="R1670" s="77" t="s">
        <v>3153</v>
      </c>
      <c r="S1670" s="76" t="s">
        <v>3214</v>
      </c>
      <c r="T1670" s="76"/>
      <c r="U1670" s="76">
        <v>43045.503807870373</v>
      </c>
      <c r="V1670" s="77" t="s">
        <v>4787</v>
      </c>
      <c r="W1670" s="76"/>
      <c r="X1670" s="76"/>
      <c r="Y1670" s="80" t="s">
        <v>6787</v>
      </c>
      <c r="Z1670" s="76"/>
    </row>
    <row r="1671" spans="1:26" x14ac:dyDescent="0.25">
      <c r="A1671" s="61" t="s">
        <v>1433</v>
      </c>
      <c r="B1671" s="61" t="s">
        <v>2013</v>
      </c>
      <c r="C1671" s="62"/>
      <c r="D1671" s="63"/>
      <c r="E1671" s="64"/>
      <c r="F1671" s="65"/>
      <c r="G1671" s="62"/>
      <c r="H1671" s="66"/>
      <c r="I1671" s="67"/>
      <c r="J1671" s="67"/>
      <c r="K1671" s="34" t="s">
        <v>65</v>
      </c>
      <c r="L1671" s="74">
        <v>1671</v>
      </c>
      <c r="M16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71" s="69"/>
      <c r="O1671" s="76" t="s">
        <v>2239</v>
      </c>
      <c r="P1671" s="76">
        <v>43045.503888888888</v>
      </c>
      <c r="Q1671" s="76" t="s">
        <v>2285</v>
      </c>
      <c r="R1671" s="76"/>
      <c r="S1671" s="76"/>
      <c r="T1671" s="76" t="s">
        <v>3261</v>
      </c>
      <c r="U1671" s="76">
        <v>43045.503888888888</v>
      </c>
      <c r="V1671" s="77" t="s">
        <v>4788</v>
      </c>
      <c r="W1671" s="76"/>
      <c r="X1671" s="76"/>
      <c r="Y1671" s="80" t="s">
        <v>6788</v>
      </c>
      <c r="Z1671" s="76"/>
    </row>
    <row r="1672" spans="1:26" x14ac:dyDescent="0.25">
      <c r="A1672" s="61" t="s">
        <v>1433</v>
      </c>
      <c r="B1672" s="61" t="s">
        <v>2014</v>
      </c>
      <c r="C1672" s="62"/>
      <c r="D1672" s="63"/>
      <c r="E1672" s="64"/>
      <c r="F1672" s="65"/>
      <c r="G1672" s="62"/>
      <c r="H1672" s="66"/>
      <c r="I1672" s="67"/>
      <c r="J1672" s="67"/>
      <c r="K1672" s="34" t="s">
        <v>65</v>
      </c>
      <c r="L1672" s="74">
        <v>1672</v>
      </c>
      <c r="M16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72" s="69"/>
      <c r="O1672" s="76" t="s">
        <v>2239</v>
      </c>
      <c r="P1672" s="76">
        <v>43045.503888888888</v>
      </c>
      <c r="Q1672" s="76" t="s">
        <v>2285</v>
      </c>
      <c r="R1672" s="76"/>
      <c r="S1672" s="76"/>
      <c r="T1672" s="76" t="s">
        <v>3261</v>
      </c>
      <c r="U1672" s="76">
        <v>43045.503888888888</v>
      </c>
      <c r="V1672" s="77" t="s">
        <v>4788</v>
      </c>
      <c r="W1672" s="76"/>
      <c r="X1672" s="76"/>
      <c r="Y1672" s="80" t="s">
        <v>6788</v>
      </c>
      <c r="Z1672" s="76"/>
    </row>
    <row r="1673" spans="1:26" x14ac:dyDescent="0.25">
      <c r="A1673" s="61" t="s">
        <v>1433</v>
      </c>
      <c r="B1673" s="61" t="s">
        <v>2015</v>
      </c>
      <c r="C1673" s="62"/>
      <c r="D1673" s="63"/>
      <c r="E1673" s="64"/>
      <c r="F1673" s="65"/>
      <c r="G1673" s="62"/>
      <c r="H1673" s="66"/>
      <c r="I1673" s="67"/>
      <c r="J1673" s="67"/>
      <c r="K1673" s="34" t="s">
        <v>65</v>
      </c>
      <c r="L1673" s="74">
        <v>1673</v>
      </c>
      <c r="M16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73" s="69"/>
      <c r="O1673" s="76" t="s">
        <v>2239</v>
      </c>
      <c r="P1673" s="76">
        <v>43045.503888888888</v>
      </c>
      <c r="Q1673" s="76" t="s">
        <v>2285</v>
      </c>
      <c r="R1673" s="76"/>
      <c r="S1673" s="76"/>
      <c r="T1673" s="76" t="s">
        <v>3261</v>
      </c>
      <c r="U1673" s="76">
        <v>43045.503888888888</v>
      </c>
      <c r="V1673" s="77" t="s">
        <v>4788</v>
      </c>
      <c r="W1673" s="76"/>
      <c r="X1673" s="76"/>
      <c r="Y1673" s="80" t="s">
        <v>6788</v>
      </c>
      <c r="Z1673" s="76"/>
    </row>
    <row r="1674" spans="1:26" x14ac:dyDescent="0.25">
      <c r="A1674" s="61" t="s">
        <v>1433</v>
      </c>
      <c r="B1674" s="61" t="s">
        <v>2016</v>
      </c>
      <c r="C1674" s="62"/>
      <c r="D1674" s="63"/>
      <c r="E1674" s="64"/>
      <c r="F1674" s="65"/>
      <c r="G1674" s="62"/>
      <c r="H1674" s="66"/>
      <c r="I1674" s="67"/>
      <c r="J1674" s="67"/>
      <c r="K1674" s="34" t="s">
        <v>65</v>
      </c>
      <c r="L1674" s="74">
        <v>1674</v>
      </c>
      <c r="M16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74" s="69"/>
      <c r="O1674" s="76" t="s">
        <v>2239</v>
      </c>
      <c r="P1674" s="76">
        <v>43045.503888888888</v>
      </c>
      <c r="Q1674" s="76" t="s">
        <v>2285</v>
      </c>
      <c r="R1674" s="76"/>
      <c r="S1674" s="76"/>
      <c r="T1674" s="76" t="s">
        <v>3261</v>
      </c>
      <c r="U1674" s="76">
        <v>43045.503888888888</v>
      </c>
      <c r="V1674" s="77" t="s">
        <v>4788</v>
      </c>
      <c r="W1674" s="76"/>
      <c r="X1674" s="76"/>
      <c r="Y1674" s="80" t="s">
        <v>6788</v>
      </c>
      <c r="Z1674" s="76"/>
    </row>
    <row r="1675" spans="1:26" x14ac:dyDescent="0.25">
      <c r="A1675" s="61" t="s">
        <v>1433</v>
      </c>
      <c r="B1675" s="61" t="s">
        <v>2017</v>
      </c>
      <c r="C1675" s="62"/>
      <c r="D1675" s="63"/>
      <c r="E1675" s="64"/>
      <c r="F1675" s="65"/>
      <c r="G1675" s="62"/>
      <c r="H1675" s="66"/>
      <c r="I1675" s="67"/>
      <c r="J1675" s="67"/>
      <c r="K1675" s="34" t="s">
        <v>65</v>
      </c>
      <c r="L1675" s="74">
        <v>1675</v>
      </c>
      <c r="M16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75" s="69"/>
      <c r="O1675" s="76" t="s">
        <v>2239</v>
      </c>
      <c r="P1675" s="76">
        <v>43045.503888888888</v>
      </c>
      <c r="Q1675" s="76" t="s">
        <v>2285</v>
      </c>
      <c r="R1675" s="76"/>
      <c r="S1675" s="76"/>
      <c r="T1675" s="76" t="s">
        <v>3261</v>
      </c>
      <c r="U1675" s="76">
        <v>43045.503888888888</v>
      </c>
      <c r="V1675" s="77" t="s">
        <v>4788</v>
      </c>
      <c r="W1675" s="76"/>
      <c r="X1675" s="76"/>
      <c r="Y1675" s="80" t="s">
        <v>6788</v>
      </c>
      <c r="Z1675" s="76"/>
    </row>
    <row r="1676" spans="1:26" x14ac:dyDescent="0.25">
      <c r="A1676" s="61" t="s">
        <v>1434</v>
      </c>
      <c r="B1676" s="61" t="s">
        <v>2095</v>
      </c>
      <c r="C1676" s="62"/>
      <c r="D1676" s="63"/>
      <c r="E1676" s="64"/>
      <c r="F1676" s="65"/>
      <c r="G1676" s="62"/>
      <c r="H1676" s="66"/>
      <c r="I1676" s="67"/>
      <c r="J1676" s="67"/>
      <c r="K1676" s="34" t="s">
        <v>65</v>
      </c>
      <c r="L1676" s="74">
        <v>1676</v>
      </c>
      <c r="M16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76" s="69"/>
      <c r="O1676" s="76" t="s">
        <v>2239</v>
      </c>
      <c r="P1676" s="76">
        <v>43045.504016203704</v>
      </c>
      <c r="Q1676" s="76" t="s">
        <v>2453</v>
      </c>
      <c r="R1676" s="76"/>
      <c r="S1676" s="76"/>
      <c r="T1676" s="76" t="s">
        <v>3314</v>
      </c>
      <c r="U1676" s="76">
        <v>43045.504016203704</v>
      </c>
      <c r="V1676" s="77" t="s">
        <v>4789</v>
      </c>
      <c r="W1676" s="76"/>
      <c r="X1676" s="76"/>
      <c r="Y1676" s="80" t="s">
        <v>6789</v>
      </c>
      <c r="Z1676" s="76"/>
    </row>
    <row r="1677" spans="1:26" x14ac:dyDescent="0.25">
      <c r="A1677" s="61" t="s">
        <v>1435</v>
      </c>
      <c r="B1677" s="61" t="s">
        <v>2033</v>
      </c>
      <c r="C1677" s="62"/>
      <c r="D1677" s="63"/>
      <c r="E1677" s="64"/>
      <c r="F1677" s="65"/>
      <c r="G1677" s="62"/>
      <c r="H1677" s="66"/>
      <c r="I1677" s="67"/>
      <c r="J1677" s="67"/>
      <c r="K1677" s="34" t="s">
        <v>65</v>
      </c>
      <c r="L1677" s="74">
        <v>1677</v>
      </c>
      <c r="M16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77" s="69"/>
      <c r="O1677" s="76" t="s">
        <v>2239</v>
      </c>
      <c r="P1677" s="76">
        <v>43045.504016203704</v>
      </c>
      <c r="Q1677" s="76" t="s">
        <v>2359</v>
      </c>
      <c r="R1677" s="76"/>
      <c r="S1677" s="76"/>
      <c r="T1677" s="76" t="s">
        <v>3261</v>
      </c>
      <c r="U1677" s="76">
        <v>43045.504016203704</v>
      </c>
      <c r="V1677" s="77" t="s">
        <v>4790</v>
      </c>
      <c r="W1677" s="76"/>
      <c r="X1677" s="76"/>
      <c r="Y1677" s="80" t="s">
        <v>6790</v>
      </c>
      <c r="Z1677" s="76"/>
    </row>
    <row r="1678" spans="1:26" x14ac:dyDescent="0.25">
      <c r="A1678" s="61" t="s">
        <v>1436</v>
      </c>
      <c r="B1678" s="61" t="s">
        <v>1986</v>
      </c>
      <c r="C1678" s="62"/>
      <c r="D1678" s="63"/>
      <c r="E1678" s="64"/>
      <c r="F1678" s="65"/>
      <c r="G1678" s="62"/>
      <c r="H1678" s="66"/>
      <c r="I1678" s="67"/>
      <c r="J1678" s="67"/>
      <c r="K1678" s="34" t="s">
        <v>65</v>
      </c>
      <c r="L1678" s="74">
        <v>1678</v>
      </c>
      <c r="M16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78" s="69"/>
      <c r="O1678" s="76" t="s">
        <v>2239</v>
      </c>
      <c r="P1678" s="76">
        <v>43045.504050925927</v>
      </c>
      <c r="Q1678" s="76" t="s">
        <v>2241</v>
      </c>
      <c r="R1678" s="76"/>
      <c r="S1678" s="76"/>
      <c r="T1678" s="76" t="s">
        <v>3261</v>
      </c>
      <c r="U1678" s="76">
        <v>43045.504050925927</v>
      </c>
      <c r="V1678" s="77" t="s">
        <v>4791</v>
      </c>
      <c r="W1678" s="76"/>
      <c r="X1678" s="76"/>
      <c r="Y1678" s="80" t="s">
        <v>6791</v>
      </c>
      <c r="Z1678" s="76"/>
    </row>
    <row r="1679" spans="1:26" x14ac:dyDescent="0.25">
      <c r="A1679" s="61" t="s">
        <v>1437</v>
      </c>
      <c r="B1679" s="61" t="s">
        <v>2182</v>
      </c>
      <c r="C1679" s="62"/>
      <c r="D1679" s="63"/>
      <c r="E1679" s="64"/>
      <c r="F1679" s="65"/>
      <c r="G1679" s="62"/>
      <c r="H1679" s="66"/>
      <c r="I1679" s="67"/>
      <c r="J1679" s="67"/>
      <c r="K1679" s="34" t="s">
        <v>65</v>
      </c>
      <c r="L1679" s="74">
        <v>1679</v>
      </c>
      <c r="M16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79" s="69"/>
      <c r="O1679" s="76" t="s">
        <v>2239</v>
      </c>
      <c r="P1679" s="76">
        <v>43045.504108796296</v>
      </c>
      <c r="Q1679" s="76" t="s">
        <v>2781</v>
      </c>
      <c r="R1679" s="76"/>
      <c r="S1679" s="76"/>
      <c r="T1679" s="76" t="s">
        <v>3261</v>
      </c>
      <c r="U1679" s="76">
        <v>43045.504108796296</v>
      </c>
      <c r="V1679" s="77" t="s">
        <v>4792</v>
      </c>
      <c r="W1679" s="76"/>
      <c r="X1679" s="76"/>
      <c r="Y1679" s="80" t="s">
        <v>6792</v>
      </c>
      <c r="Z1679" s="76"/>
    </row>
    <row r="1680" spans="1:26" x14ac:dyDescent="0.25">
      <c r="A1680" s="61" t="s">
        <v>1438</v>
      </c>
      <c r="B1680" s="61" t="s">
        <v>1993</v>
      </c>
      <c r="C1680" s="62"/>
      <c r="D1680" s="63"/>
      <c r="E1680" s="64"/>
      <c r="F1680" s="65"/>
      <c r="G1680" s="62"/>
      <c r="H1680" s="66"/>
      <c r="I1680" s="67"/>
      <c r="J1680" s="67"/>
      <c r="K1680" s="34" t="s">
        <v>65</v>
      </c>
      <c r="L1680" s="74">
        <v>1680</v>
      </c>
      <c r="M16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80" s="69"/>
      <c r="O1680" s="76" t="s">
        <v>2239</v>
      </c>
      <c r="P1680" s="76">
        <v>43045.504340277781</v>
      </c>
      <c r="Q1680" s="76" t="s">
        <v>2256</v>
      </c>
      <c r="R1680" s="76"/>
      <c r="S1680" s="76"/>
      <c r="T1680" s="76" t="s">
        <v>3268</v>
      </c>
      <c r="U1680" s="76">
        <v>43045.504340277781</v>
      </c>
      <c r="V1680" s="77" t="s">
        <v>4793</v>
      </c>
      <c r="W1680" s="76"/>
      <c r="X1680" s="76"/>
      <c r="Y1680" s="80" t="s">
        <v>6793</v>
      </c>
      <c r="Z1680" s="76"/>
    </row>
    <row r="1681" spans="1:26" x14ac:dyDescent="0.25">
      <c r="A1681" s="61" t="s">
        <v>1439</v>
      </c>
      <c r="B1681" s="61" t="s">
        <v>2010</v>
      </c>
      <c r="C1681" s="62"/>
      <c r="D1681" s="63"/>
      <c r="E1681" s="64"/>
      <c r="F1681" s="65"/>
      <c r="G1681" s="62"/>
      <c r="H1681" s="66"/>
      <c r="I1681" s="67"/>
      <c r="J1681" s="67"/>
      <c r="K1681" s="34" t="s">
        <v>65</v>
      </c>
      <c r="L1681" s="74">
        <v>1681</v>
      </c>
      <c r="M16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81" s="69"/>
      <c r="O1681" s="76" t="s">
        <v>2239</v>
      </c>
      <c r="P1681" s="76">
        <v>43045.504340277781</v>
      </c>
      <c r="Q1681" s="76" t="s">
        <v>2278</v>
      </c>
      <c r="R1681" s="76"/>
      <c r="S1681" s="76"/>
      <c r="T1681" s="76" t="s">
        <v>3261</v>
      </c>
      <c r="U1681" s="76">
        <v>43045.504340277781</v>
      </c>
      <c r="V1681" s="77" t="s">
        <v>4794</v>
      </c>
      <c r="W1681" s="76"/>
      <c r="X1681" s="76"/>
      <c r="Y1681" s="80" t="s">
        <v>6794</v>
      </c>
      <c r="Z1681" s="76"/>
    </row>
    <row r="1682" spans="1:26" x14ac:dyDescent="0.25">
      <c r="A1682" s="61" t="s">
        <v>1440</v>
      </c>
      <c r="B1682" s="61" t="s">
        <v>2057</v>
      </c>
      <c r="C1682" s="62"/>
      <c r="D1682" s="63"/>
      <c r="E1682" s="64"/>
      <c r="F1682" s="65"/>
      <c r="G1682" s="62"/>
      <c r="H1682" s="66"/>
      <c r="I1682" s="67"/>
      <c r="J1682" s="67"/>
      <c r="K1682" s="34" t="s">
        <v>65</v>
      </c>
      <c r="L1682" s="74">
        <v>1682</v>
      </c>
      <c r="M16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82" s="69"/>
      <c r="O1682" s="76" t="s">
        <v>2239</v>
      </c>
      <c r="P1682" s="76">
        <v>43045.504374999997</v>
      </c>
      <c r="Q1682" s="76" t="s">
        <v>2371</v>
      </c>
      <c r="R1682" s="76"/>
      <c r="S1682" s="76"/>
      <c r="T1682" s="76" t="s">
        <v>3261</v>
      </c>
      <c r="U1682" s="76">
        <v>43045.504374999997</v>
      </c>
      <c r="V1682" s="77" t="s">
        <v>4795</v>
      </c>
      <c r="W1682" s="76"/>
      <c r="X1682" s="76"/>
      <c r="Y1682" s="80" t="s">
        <v>6795</v>
      </c>
      <c r="Z1682" s="76"/>
    </row>
    <row r="1683" spans="1:26" x14ac:dyDescent="0.25">
      <c r="A1683" s="61" t="s">
        <v>1441</v>
      </c>
      <c r="B1683" s="61" t="s">
        <v>1441</v>
      </c>
      <c r="C1683" s="62"/>
      <c r="D1683" s="63"/>
      <c r="E1683" s="64"/>
      <c r="F1683" s="65"/>
      <c r="G1683" s="62"/>
      <c r="H1683" s="66"/>
      <c r="I1683" s="67"/>
      <c r="J1683" s="67"/>
      <c r="K1683" s="34" t="s">
        <v>65</v>
      </c>
      <c r="L1683" s="74">
        <v>1683</v>
      </c>
      <c r="M16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83" s="69"/>
      <c r="O1683" s="76" t="s">
        <v>177</v>
      </c>
      <c r="P1683" s="76">
        <v>43045.503206018519</v>
      </c>
      <c r="Q1683" s="76" t="s">
        <v>2782</v>
      </c>
      <c r="R1683" s="77" t="s">
        <v>3153</v>
      </c>
      <c r="S1683" s="76" t="s">
        <v>3214</v>
      </c>
      <c r="T1683" s="76"/>
      <c r="U1683" s="76">
        <v>43045.503206018519</v>
      </c>
      <c r="V1683" s="77" t="s">
        <v>4796</v>
      </c>
      <c r="W1683" s="76"/>
      <c r="X1683" s="76"/>
      <c r="Y1683" s="80" t="s">
        <v>6796</v>
      </c>
      <c r="Z1683" s="76"/>
    </row>
    <row r="1684" spans="1:26" x14ac:dyDescent="0.25">
      <c r="A1684" s="61" t="s">
        <v>1442</v>
      </c>
      <c r="B1684" s="61" t="s">
        <v>1441</v>
      </c>
      <c r="C1684" s="62"/>
      <c r="D1684" s="63"/>
      <c r="E1684" s="64"/>
      <c r="F1684" s="65"/>
      <c r="G1684" s="62"/>
      <c r="H1684" s="66"/>
      <c r="I1684" s="67"/>
      <c r="J1684" s="67"/>
      <c r="K1684" s="34" t="s">
        <v>65</v>
      </c>
      <c r="L1684" s="74">
        <v>1684</v>
      </c>
      <c r="M16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84" s="69"/>
      <c r="O1684" s="76" t="s">
        <v>2239</v>
      </c>
      <c r="P1684" s="76">
        <v>43045.504444444443</v>
      </c>
      <c r="Q1684" s="76" t="s">
        <v>2777</v>
      </c>
      <c r="R1684" s="77" t="s">
        <v>3153</v>
      </c>
      <c r="S1684" s="76" t="s">
        <v>3214</v>
      </c>
      <c r="T1684" s="76"/>
      <c r="U1684" s="76">
        <v>43045.504444444443</v>
      </c>
      <c r="V1684" s="77" t="s">
        <v>4797</v>
      </c>
      <c r="W1684" s="76"/>
      <c r="X1684" s="76"/>
      <c r="Y1684" s="80" t="s">
        <v>6797</v>
      </c>
      <c r="Z1684" s="76"/>
    </row>
    <row r="1685" spans="1:26" x14ac:dyDescent="0.25">
      <c r="A1685" s="61" t="s">
        <v>1443</v>
      </c>
      <c r="B1685" s="61" t="s">
        <v>1986</v>
      </c>
      <c r="C1685" s="62"/>
      <c r="D1685" s="63"/>
      <c r="E1685" s="64"/>
      <c r="F1685" s="65"/>
      <c r="G1685" s="62"/>
      <c r="H1685" s="66"/>
      <c r="I1685" s="67"/>
      <c r="J1685" s="67"/>
      <c r="K1685" s="34" t="s">
        <v>65</v>
      </c>
      <c r="L1685" s="74">
        <v>1685</v>
      </c>
      <c r="M16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85" s="69"/>
      <c r="O1685" s="76" t="s">
        <v>2239</v>
      </c>
      <c r="P1685" s="76">
        <v>43045.50445601852</v>
      </c>
      <c r="Q1685" s="76" t="s">
        <v>2241</v>
      </c>
      <c r="R1685" s="76"/>
      <c r="S1685" s="76"/>
      <c r="T1685" s="76" t="s">
        <v>3261</v>
      </c>
      <c r="U1685" s="76">
        <v>43045.50445601852</v>
      </c>
      <c r="V1685" s="77" t="s">
        <v>4798</v>
      </c>
      <c r="W1685" s="76"/>
      <c r="X1685" s="76"/>
      <c r="Y1685" s="80" t="s">
        <v>6798</v>
      </c>
      <c r="Z1685" s="76"/>
    </row>
    <row r="1686" spans="1:26" x14ac:dyDescent="0.25">
      <c r="A1686" s="61" t="s">
        <v>1444</v>
      </c>
      <c r="B1686" s="61" t="s">
        <v>1988</v>
      </c>
      <c r="C1686" s="62"/>
      <c r="D1686" s="63"/>
      <c r="E1686" s="64"/>
      <c r="F1686" s="65"/>
      <c r="G1686" s="62"/>
      <c r="H1686" s="66"/>
      <c r="I1686" s="67"/>
      <c r="J1686" s="67"/>
      <c r="K1686" s="34" t="s">
        <v>65</v>
      </c>
      <c r="L1686" s="74">
        <v>1686</v>
      </c>
      <c r="M16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86" s="69"/>
      <c r="O1686" s="76" t="s">
        <v>2239</v>
      </c>
      <c r="P1686" s="76">
        <v>43045.504502314812</v>
      </c>
      <c r="Q1686" s="76" t="s">
        <v>2244</v>
      </c>
      <c r="R1686" s="77" t="s">
        <v>3019</v>
      </c>
      <c r="S1686" s="76" t="s">
        <v>3212</v>
      </c>
      <c r="T1686" s="76" t="s">
        <v>3261</v>
      </c>
      <c r="U1686" s="76">
        <v>43045.504502314812</v>
      </c>
      <c r="V1686" s="77" t="s">
        <v>4799</v>
      </c>
      <c r="W1686" s="76"/>
      <c r="X1686" s="76"/>
      <c r="Y1686" s="80" t="s">
        <v>6799</v>
      </c>
      <c r="Z1686" s="76"/>
    </row>
    <row r="1687" spans="1:26" x14ac:dyDescent="0.25">
      <c r="A1687" s="61" t="s">
        <v>1445</v>
      </c>
      <c r="B1687" s="61" t="s">
        <v>2183</v>
      </c>
      <c r="C1687" s="62"/>
      <c r="D1687" s="63"/>
      <c r="E1687" s="64"/>
      <c r="F1687" s="65"/>
      <c r="G1687" s="62"/>
      <c r="H1687" s="66"/>
      <c r="I1687" s="67"/>
      <c r="J1687" s="67"/>
      <c r="K1687" s="34" t="s">
        <v>65</v>
      </c>
      <c r="L1687" s="74">
        <v>1687</v>
      </c>
      <c r="M16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87" s="69"/>
      <c r="O1687" s="76" t="s">
        <v>2239</v>
      </c>
      <c r="P1687" s="76">
        <v>43045.504513888889</v>
      </c>
      <c r="Q1687" s="76" t="s">
        <v>2783</v>
      </c>
      <c r="R1687" s="76"/>
      <c r="S1687" s="76"/>
      <c r="T1687" s="76" t="s">
        <v>3261</v>
      </c>
      <c r="U1687" s="76">
        <v>43045.504513888889</v>
      </c>
      <c r="V1687" s="77" t="s">
        <v>4800</v>
      </c>
      <c r="W1687" s="76"/>
      <c r="X1687" s="76"/>
      <c r="Y1687" s="80" t="s">
        <v>6800</v>
      </c>
      <c r="Z1687" s="76"/>
    </row>
    <row r="1688" spans="1:26" x14ac:dyDescent="0.25">
      <c r="A1688" s="61" t="s">
        <v>1446</v>
      </c>
      <c r="B1688" s="61" t="s">
        <v>2184</v>
      </c>
      <c r="C1688" s="62"/>
      <c r="D1688" s="63"/>
      <c r="E1688" s="64"/>
      <c r="F1688" s="65"/>
      <c r="G1688" s="62"/>
      <c r="H1688" s="66"/>
      <c r="I1688" s="67"/>
      <c r="J1688" s="67"/>
      <c r="K1688" s="34" t="s">
        <v>65</v>
      </c>
      <c r="L1688" s="74">
        <v>1688</v>
      </c>
      <c r="M16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88" s="69"/>
      <c r="O1688" s="76" t="s">
        <v>2239</v>
      </c>
      <c r="P1688" s="76">
        <v>43045.504560185182</v>
      </c>
      <c r="Q1688" s="76" t="s">
        <v>2784</v>
      </c>
      <c r="R1688" s="76"/>
      <c r="S1688" s="76"/>
      <c r="T1688" s="76" t="s">
        <v>3375</v>
      </c>
      <c r="U1688" s="76">
        <v>43045.504560185182</v>
      </c>
      <c r="V1688" s="77" t="s">
        <v>4801</v>
      </c>
      <c r="W1688" s="76"/>
      <c r="X1688" s="76"/>
      <c r="Y1688" s="80" t="s">
        <v>6801</v>
      </c>
      <c r="Z1688" s="76"/>
    </row>
    <row r="1689" spans="1:26" x14ac:dyDescent="0.25">
      <c r="A1689" s="61" t="s">
        <v>1446</v>
      </c>
      <c r="B1689" s="61" t="s">
        <v>2185</v>
      </c>
      <c r="C1689" s="62"/>
      <c r="D1689" s="63"/>
      <c r="E1689" s="64"/>
      <c r="F1689" s="65"/>
      <c r="G1689" s="62"/>
      <c r="H1689" s="66"/>
      <c r="I1689" s="67"/>
      <c r="J1689" s="67"/>
      <c r="K1689" s="34" t="s">
        <v>65</v>
      </c>
      <c r="L1689" s="74">
        <v>1689</v>
      </c>
      <c r="M16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89" s="69"/>
      <c r="O1689" s="76" t="s">
        <v>2239</v>
      </c>
      <c r="P1689" s="76">
        <v>43045.504560185182</v>
      </c>
      <c r="Q1689" s="76" t="s">
        <v>2784</v>
      </c>
      <c r="R1689" s="76"/>
      <c r="S1689" s="76"/>
      <c r="T1689" s="76" t="s">
        <v>3375</v>
      </c>
      <c r="U1689" s="76">
        <v>43045.504560185182</v>
      </c>
      <c r="V1689" s="77" t="s">
        <v>4801</v>
      </c>
      <c r="W1689" s="76"/>
      <c r="X1689" s="76"/>
      <c r="Y1689" s="80" t="s">
        <v>6801</v>
      </c>
      <c r="Z1689" s="76"/>
    </row>
    <row r="1690" spans="1:26" x14ac:dyDescent="0.25">
      <c r="A1690" s="61" t="s">
        <v>1447</v>
      </c>
      <c r="B1690" s="61" t="s">
        <v>2019</v>
      </c>
      <c r="C1690" s="62"/>
      <c r="D1690" s="63"/>
      <c r="E1690" s="64"/>
      <c r="F1690" s="65"/>
      <c r="G1690" s="62"/>
      <c r="H1690" s="66"/>
      <c r="I1690" s="67"/>
      <c r="J1690" s="67"/>
      <c r="K1690" s="34" t="s">
        <v>65</v>
      </c>
      <c r="L1690" s="74">
        <v>1690</v>
      </c>
      <c r="M16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90" s="69"/>
      <c r="O1690" s="76" t="s">
        <v>2239</v>
      </c>
      <c r="P1690" s="76">
        <v>43045.504594907405</v>
      </c>
      <c r="Q1690" s="76" t="s">
        <v>2289</v>
      </c>
      <c r="R1690" s="77" t="s">
        <v>3033</v>
      </c>
      <c r="S1690" s="76" t="s">
        <v>3219</v>
      </c>
      <c r="T1690" s="76" t="s">
        <v>3276</v>
      </c>
      <c r="U1690" s="76">
        <v>43045.504594907405</v>
      </c>
      <c r="V1690" s="77" t="s">
        <v>4802</v>
      </c>
      <c r="W1690" s="76"/>
      <c r="X1690" s="76"/>
      <c r="Y1690" s="80" t="s">
        <v>6802</v>
      </c>
      <c r="Z1690" s="76"/>
    </row>
    <row r="1691" spans="1:26" x14ac:dyDescent="0.25">
      <c r="A1691" s="61" t="s">
        <v>1448</v>
      </c>
      <c r="B1691" s="61" t="s">
        <v>1987</v>
      </c>
      <c r="C1691" s="62"/>
      <c r="D1691" s="63"/>
      <c r="E1691" s="64"/>
      <c r="F1691" s="65"/>
      <c r="G1691" s="62"/>
      <c r="H1691" s="66"/>
      <c r="I1691" s="67"/>
      <c r="J1691" s="67"/>
      <c r="K1691" s="34" t="s">
        <v>65</v>
      </c>
      <c r="L1691" s="74">
        <v>1691</v>
      </c>
      <c r="M16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91" s="69"/>
      <c r="O1691" s="76" t="s">
        <v>2239</v>
      </c>
      <c r="P1691" s="76">
        <v>43045.504629629628</v>
      </c>
      <c r="Q1691" s="76" t="s">
        <v>2467</v>
      </c>
      <c r="R1691" s="76"/>
      <c r="S1691" s="76"/>
      <c r="T1691" s="76" t="s">
        <v>3261</v>
      </c>
      <c r="U1691" s="76">
        <v>43045.504629629628</v>
      </c>
      <c r="V1691" s="77" t="s">
        <v>4803</v>
      </c>
      <c r="W1691" s="76"/>
      <c r="X1691" s="76"/>
      <c r="Y1691" s="80" t="s">
        <v>6803</v>
      </c>
      <c r="Z1691" s="76"/>
    </row>
    <row r="1692" spans="1:26" x14ac:dyDescent="0.25">
      <c r="A1692" s="61" t="s">
        <v>1449</v>
      </c>
      <c r="B1692" s="61" t="s">
        <v>2033</v>
      </c>
      <c r="C1692" s="62"/>
      <c r="D1692" s="63"/>
      <c r="E1692" s="64"/>
      <c r="F1692" s="65"/>
      <c r="G1692" s="62"/>
      <c r="H1692" s="66"/>
      <c r="I1692" s="67"/>
      <c r="J1692" s="67"/>
      <c r="K1692" s="34" t="s">
        <v>65</v>
      </c>
      <c r="L1692" s="74">
        <v>1692</v>
      </c>
      <c r="M16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92" s="69"/>
      <c r="O1692" s="76" t="s">
        <v>2239</v>
      </c>
      <c r="P1692" s="76">
        <v>43045.504699074074</v>
      </c>
      <c r="Q1692" s="76" t="s">
        <v>2316</v>
      </c>
      <c r="R1692" s="76"/>
      <c r="S1692" s="76"/>
      <c r="T1692" s="76" t="s">
        <v>3261</v>
      </c>
      <c r="U1692" s="76">
        <v>43045.504699074074</v>
      </c>
      <c r="V1692" s="77" t="s">
        <v>4804</v>
      </c>
      <c r="W1692" s="76"/>
      <c r="X1692" s="76"/>
      <c r="Y1692" s="80" t="s">
        <v>6804</v>
      </c>
      <c r="Z1692" s="76"/>
    </row>
    <row r="1693" spans="1:26" x14ac:dyDescent="0.25">
      <c r="A1693" s="61" t="s">
        <v>1450</v>
      </c>
      <c r="B1693" s="61" t="s">
        <v>1987</v>
      </c>
      <c r="C1693" s="62"/>
      <c r="D1693" s="63"/>
      <c r="E1693" s="64"/>
      <c r="F1693" s="65"/>
      <c r="G1693" s="62"/>
      <c r="H1693" s="66"/>
      <c r="I1693" s="67"/>
      <c r="J1693" s="67"/>
      <c r="K1693" s="34" t="s">
        <v>65</v>
      </c>
      <c r="L1693" s="74">
        <v>1693</v>
      </c>
      <c r="M16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93" s="69"/>
      <c r="O1693" s="76" t="s">
        <v>2239</v>
      </c>
      <c r="P1693" s="76">
        <v>43045.504733796297</v>
      </c>
      <c r="Q1693" s="76" t="s">
        <v>2258</v>
      </c>
      <c r="R1693" s="76"/>
      <c r="S1693" s="76"/>
      <c r="T1693" s="76" t="s">
        <v>3261</v>
      </c>
      <c r="U1693" s="76">
        <v>43045.504733796297</v>
      </c>
      <c r="V1693" s="77" t="s">
        <v>4805</v>
      </c>
      <c r="W1693" s="76"/>
      <c r="X1693" s="76"/>
      <c r="Y1693" s="80" t="s">
        <v>6805</v>
      </c>
      <c r="Z1693" s="76"/>
    </row>
    <row r="1694" spans="1:26" x14ac:dyDescent="0.25">
      <c r="A1694" s="61" t="s">
        <v>1451</v>
      </c>
      <c r="B1694" s="61" t="s">
        <v>1451</v>
      </c>
      <c r="C1694" s="62"/>
      <c r="D1694" s="63"/>
      <c r="E1694" s="64"/>
      <c r="F1694" s="65"/>
      <c r="G1694" s="62"/>
      <c r="H1694" s="66"/>
      <c r="I1694" s="67"/>
      <c r="J1694" s="67"/>
      <c r="K1694" s="34" t="s">
        <v>65</v>
      </c>
      <c r="L1694" s="74">
        <v>1694</v>
      </c>
      <c r="M16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94" s="69"/>
      <c r="O1694" s="76" t="s">
        <v>177</v>
      </c>
      <c r="P1694" s="76">
        <v>43045.504756944443</v>
      </c>
      <c r="Q1694" s="76" t="s">
        <v>2785</v>
      </c>
      <c r="R1694" s="76"/>
      <c r="S1694" s="76"/>
      <c r="T1694" s="76"/>
      <c r="U1694" s="76">
        <v>43045.504756944443</v>
      </c>
      <c r="V1694" s="77" t="s">
        <v>4806</v>
      </c>
      <c r="W1694" s="76"/>
      <c r="X1694" s="76"/>
      <c r="Y1694" s="80" t="s">
        <v>6806</v>
      </c>
      <c r="Z1694" s="76"/>
    </row>
    <row r="1695" spans="1:26" x14ac:dyDescent="0.25">
      <c r="A1695" s="61" t="s">
        <v>1452</v>
      </c>
      <c r="B1695" s="61" t="s">
        <v>2006</v>
      </c>
      <c r="C1695" s="62"/>
      <c r="D1695" s="63"/>
      <c r="E1695" s="64"/>
      <c r="F1695" s="65"/>
      <c r="G1695" s="62"/>
      <c r="H1695" s="66"/>
      <c r="I1695" s="67"/>
      <c r="J1695" s="67"/>
      <c r="K1695" s="34" t="s">
        <v>65</v>
      </c>
      <c r="L1695" s="74">
        <v>1695</v>
      </c>
      <c r="M16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95" s="69"/>
      <c r="O1695" s="76" t="s">
        <v>2239</v>
      </c>
      <c r="P1695" s="76">
        <v>43045.504826388889</v>
      </c>
      <c r="Q1695" s="76" t="s">
        <v>2273</v>
      </c>
      <c r="R1695" s="76"/>
      <c r="S1695" s="76"/>
      <c r="T1695" s="76" t="s">
        <v>3272</v>
      </c>
      <c r="U1695" s="76">
        <v>43045.504826388889</v>
      </c>
      <c r="V1695" s="77" t="s">
        <v>4807</v>
      </c>
      <c r="W1695" s="76"/>
      <c r="X1695" s="76"/>
      <c r="Y1695" s="80" t="s">
        <v>6807</v>
      </c>
      <c r="Z1695" s="76"/>
    </row>
    <row r="1696" spans="1:26" x14ac:dyDescent="0.25">
      <c r="A1696" s="61" t="s">
        <v>1453</v>
      </c>
      <c r="B1696" s="61" t="s">
        <v>1453</v>
      </c>
      <c r="C1696" s="62"/>
      <c r="D1696" s="63"/>
      <c r="E1696" s="64"/>
      <c r="F1696" s="65"/>
      <c r="G1696" s="62"/>
      <c r="H1696" s="66"/>
      <c r="I1696" s="67"/>
      <c r="J1696" s="67"/>
      <c r="K1696" s="34" t="s">
        <v>65</v>
      </c>
      <c r="L1696" s="74">
        <v>1696</v>
      </c>
      <c r="M16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96" s="69"/>
      <c r="O1696" s="76" t="s">
        <v>177</v>
      </c>
      <c r="P1696" s="76">
        <v>43045.504837962966</v>
      </c>
      <c r="Q1696" s="76" t="s">
        <v>2786</v>
      </c>
      <c r="R1696" s="76"/>
      <c r="S1696" s="76"/>
      <c r="T1696" s="76" t="s">
        <v>3261</v>
      </c>
      <c r="U1696" s="76">
        <v>43045.504837962966</v>
      </c>
      <c r="V1696" s="77" t="s">
        <v>4808</v>
      </c>
      <c r="W1696" s="76"/>
      <c r="X1696" s="76"/>
      <c r="Y1696" s="80" t="s">
        <v>6808</v>
      </c>
      <c r="Z1696" s="76"/>
    </row>
    <row r="1697" spans="1:26" x14ac:dyDescent="0.25">
      <c r="A1697" s="61" t="s">
        <v>1454</v>
      </c>
      <c r="B1697" s="61" t="s">
        <v>1454</v>
      </c>
      <c r="C1697" s="62"/>
      <c r="D1697" s="63"/>
      <c r="E1697" s="64"/>
      <c r="F1697" s="65"/>
      <c r="G1697" s="62"/>
      <c r="H1697" s="66"/>
      <c r="I1697" s="67"/>
      <c r="J1697" s="67"/>
      <c r="K1697" s="34" t="s">
        <v>65</v>
      </c>
      <c r="L1697" s="74">
        <v>1697</v>
      </c>
      <c r="M16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97" s="69"/>
      <c r="O1697" s="76" t="s">
        <v>177</v>
      </c>
      <c r="P1697" s="76">
        <v>43045.504907407405</v>
      </c>
      <c r="Q1697" s="76" t="s">
        <v>2787</v>
      </c>
      <c r="R1697" s="76"/>
      <c r="S1697" s="76"/>
      <c r="T1697" s="76" t="s">
        <v>3261</v>
      </c>
      <c r="U1697" s="76">
        <v>43045.504907407405</v>
      </c>
      <c r="V1697" s="77" t="s">
        <v>4809</v>
      </c>
      <c r="W1697" s="76"/>
      <c r="X1697" s="76"/>
      <c r="Y1697" s="80" t="s">
        <v>6809</v>
      </c>
      <c r="Z1697" s="76"/>
    </row>
    <row r="1698" spans="1:26" x14ac:dyDescent="0.25">
      <c r="A1698" s="61" t="s">
        <v>1455</v>
      </c>
      <c r="B1698" s="61" t="s">
        <v>1722</v>
      </c>
      <c r="C1698" s="62"/>
      <c r="D1698" s="63"/>
      <c r="E1698" s="64"/>
      <c r="F1698" s="65"/>
      <c r="G1698" s="62"/>
      <c r="H1698" s="66"/>
      <c r="I1698" s="67"/>
      <c r="J1698" s="67"/>
      <c r="K1698" s="34" t="s">
        <v>65</v>
      </c>
      <c r="L1698" s="74">
        <v>1698</v>
      </c>
      <c r="M16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98" s="69"/>
      <c r="O1698" s="76" t="s">
        <v>2239</v>
      </c>
      <c r="P1698" s="76">
        <v>43045.505011574074</v>
      </c>
      <c r="Q1698" s="76" t="s">
        <v>2474</v>
      </c>
      <c r="R1698" s="77" t="s">
        <v>3080</v>
      </c>
      <c r="S1698" s="76" t="s">
        <v>3229</v>
      </c>
      <c r="T1698" s="76"/>
      <c r="U1698" s="76">
        <v>43045.505011574074</v>
      </c>
      <c r="V1698" s="77" t="s">
        <v>4810</v>
      </c>
      <c r="W1698" s="76"/>
      <c r="X1698" s="76"/>
      <c r="Y1698" s="80" t="s">
        <v>6810</v>
      </c>
      <c r="Z1698" s="76"/>
    </row>
    <row r="1699" spans="1:26" x14ac:dyDescent="0.25">
      <c r="A1699" s="61" t="s">
        <v>1456</v>
      </c>
      <c r="B1699" s="61" t="s">
        <v>1456</v>
      </c>
      <c r="C1699" s="62"/>
      <c r="D1699" s="63"/>
      <c r="E1699" s="64"/>
      <c r="F1699" s="65"/>
      <c r="G1699" s="62"/>
      <c r="H1699" s="66"/>
      <c r="I1699" s="67"/>
      <c r="J1699" s="67"/>
      <c r="K1699" s="34" t="s">
        <v>65</v>
      </c>
      <c r="L1699" s="74">
        <v>1699</v>
      </c>
      <c r="M16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699" s="69"/>
      <c r="O1699" s="76" t="s">
        <v>177</v>
      </c>
      <c r="P1699" s="76">
        <v>43045.505011574074</v>
      </c>
      <c r="Q1699" s="76" t="s">
        <v>2788</v>
      </c>
      <c r="R1699" s="76"/>
      <c r="S1699" s="76"/>
      <c r="T1699" s="76" t="s">
        <v>3261</v>
      </c>
      <c r="U1699" s="76">
        <v>43045.505011574074</v>
      </c>
      <c r="V1699" s="77" t="s">
        <v>4811</v>
      </c>
      <c r="W1699" s="76"/>
      <c r="X1699" s="76"/>
      <c r="Y1699" s="80" t="s">
        <v>6811</v>
      </c>
      <c r="Z1699" s="76"/>
    </row>
    <row r="1700" spans="1:26" x14ac:dyDescent="0.25">
      <c r="A1700" s="61" t="s">
        <v>1457</v>
      </c>
      <c r="B1700" s="61" t="s">
        <v>1457</v>
      </c>
      <c r="C1700" s="62"/>
      <c r="D1700" s="63"/>
      <c r="E1700" s="64"/>
      <c r="F1700" s="65"/>
      <c r="G1700" s="62"/>
      <c r="H1700" s="66"/>
      <c r="I1700" s="67"/>
      <c r="J1700" s="67"/>
      <c r="K1700" s="34" t="s">
        <v>65</v>
      </c>
      <c r="L1700" s="74">
        <v>1700</v>
      </c>
      <c r="M17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00" s="69"/>
      <c r="O1700" s="76" t="s">
        <v>177</v>
      </c>
      <c r="P1700" s="76">
        <v>43045.505023148151</v>
      </c>
      <c r="Q1700" s="76" t="s">
        <v>2789</v>
      </c>
      <c r="R1700" s="76"/>
      <c r="S1700" s="76"/>
      <c r="T1700" s="76"/>
      <c r="U1700" s="76">
        <v>43045.505023148151</v>
      </c>
      <c r="V1700" s="77" t="s">
        <v>4812</v>
      </c>
      <c r="W1700" s="76"/>
      <c r="X1700" s="76"/>
      <c r="Y1700" s="80" t="s">
        <v>6812</v>
      </c>
      <c r="Z1700" s="76"/>
    </row>
    <row r="1701" spans="1:26" x14ac:dyDescent="0.25">
      <c r="A1701" s="61" t="s">
        <v>1458</v>
      </c>
      <c r="B1701" s="61" t="s">
        <v>1995</v>
      </c>
      <c r="C1701" s="62"/>
      <c r="D1701" s="63"/>
      <c r="E1701" s="64"/>
      <c r="F1701" s="65"/>
      <c r="G1701" s="62"/>
      <c r="H1701" s="66"/>
      <c r="I1701" s="67"/>
      <c r="J1701" s="67"/>
      <c r="K1701" s="34" t="s">
        <v>65</v>
      </c>
      <c r="L1701" s="74">
        <v>1701</v>
      </c>
      <c r="M17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01" s="69"/>
      <c r="O1701" s="76" t="s">
        <v>2239</v>
      </c>
      <c r="P1701" s="76">
        <v>43045.50508101852</v>
      </c>
      <c r="Q1701" s="76" t="s">
        <v>2572</v>
      </c>
      <c r="R1701" s="76"/>
      <c r="S1701" s="76"/>
      <c r="T1701" s="76"/>
      <c r="U1701" s="76">
        <v>43045.50508101852</v>
      </c>
      <c r="V1701" s="77" t="s">
        <v>4813</v>
      </c>
      <c r="W1701" s="76"/>
      <c r="X1701" s="76"/>
      <c r="Y1701" s="80" t="s">
        <v>6813</v>
      </c>
      <c r="Z1701" s="76"/>
    </row>
    <row r="1702" spans="1:26" x14ac:dyDescent="0.25">
      <c r="A1702" s="61" t="s">
        <v>1459</v>
      </c>
      <c r="B1702" s="61" t="s">
        <v>2186</v>
      </c>
      <c r="C1702" s="62"/>
      <c r="D1702" s="63"/>
      <c r="E1702" s="64"/>
      <c r="F1702" s="65"/>
      <c r="G1702" s="62"/>
      <c r="H1702" s="66"/>
      <c r="I1702" s="67"/>
      <c r="J1702" s="67"/>
      <c r="K1702" s="34" t="s">
        <v>65</v>
      </c>
      <c r="L1702" s="74">
        <v>1702</v>
      </c>
      <c r="M17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02" s="69"/>
      <c r="O1702" s="76" t="s">
        <v>2239</v>
      </c>
      <c r="P1702" s="76">
        <v>43045.505069444444</v>
      </c>
      <c r="Q1702" s="76" t="s">
        <v>2790</v>
      </c>
      <c r="R1702" s="76"/>
      <c r="S1702" s="76"/>
      <c r="T1702" s="76" t="s">
        <v>3376</v>
      </c>
      <c r="U1702" s="76">
        <v>43045.505069444444</v>
      </c>
      <c r="V1702" s="77" t="s">
        <v>4814</v>
      </c>
      <c r="W1702" s="76"/>
      <c r="X1702" s="76"/>
      <c r="Y1702" s="80" t="s">
        <v>6814</v>
      </c>
      <c r="Z1702" s="76"/>
    </row>
    <row r="1703" spans="1:26" x14ac:dyDescent="0.25">
      <c r="A1703" s="61" t="s">
        <v>1459</v>
      </c>
      <c r="B1703" s="61" t="s">
        <v>1889</v>
      </c>
      <c r="C1703" s="62"/>
      <c r="D1703" s="63"/>
      <c r="E1703" s="64"/>
      <c r="F1703" s="65"/>
      <c r="G1703" s="62"/>
      <c r="H1703" s="66"/>
      <c r="I1703" s="67"/>
      <c r="J1703" s="67"/>
      <c r="K1703" s="34" t="s">
        <v>65</v>
      </c>
      <c r="L1703" s="74">
        <v>1703</v>
      </c>
      <c r="M17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03" s="69"/>
      <c r="O1703" s="76" t="s">
        <v>2239</v>
      </c>
      <c r="P1703" s="76">
        <v>43045.505173611113</v>
      </c>
      <c r="Q1703" s="76" t="s">
        <v>2791</v>
      </c>
      <c r="R1703" s="76"/>
      <c r="S1703" s="76"/>
      <c r="T1703" s="76" t="s">
        <v>3377</v>
      </c>
      <c r="U1703" s="76">
        <v>43045.505173611113</v>
      </c>
      <c r="V1703" s="77" t="s">
        <v>4815</v>
      </c>
      <c r="W1703" s="76"/>
      <c r="X1703" s="76"/>
      <c r="Y1703" s="80" t="s">
        <v>6815</v>
      </c>
      <c r="Z1703" s="76"/>
    </row>
    <row r="1704" spans="1:26" x14ac:dyDescent="0.25">
      <c r="A1704" s="61" t="s">
        <v>1459</v>
      </c>
      <c r="B1704" s="61" t="s">
        <v>2187</v>
      </c>
      <c r="C1704" s="62"/>
      <c r="D1704" s="63"/>
      <c r="E1704" s="64"/>
      <c r="F1704" s="65"/>
      <c r="G1704" s="62"/>
      <c r="H1704" s="66"/>
      <c r="I1704" s="67"/>
      <c r="J1704" s="67"/>
      <c r="K1704" s="34" t="s">
        <v>65</v>
      </c>
      <c r="L1704" s="74">
        <v>1704</v>
      </c>
      <c r="M17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04" s="69"/>
      <c r="O1704" s="76" t="s">
        <v>2239</v>
      </c>
      <c r="P1704" s="76">
        <v>43045.505173611113</v>
      </c>
      <c r="Q1704" s="76" t="s">
        <v>2791</v>
      </c>
      <c r="R1704" s="76"/>
      <c r="S1704" s="76"/>
      <c r="T1704" s="76" t="s">
        <v>3377</v>
      </c>
      <c r="U1704" s="76">
        <v>43045.505173611113</v>
      </c>
      <c r="V1704" s="77" t="s">
        <v>4815</v>
      </c>
      <c r="W1704" s="76"/>
      <c r="X1704" s="76"/>
      <c r="Y1704" s="80" t="s">
        <v>6815</v>
      </c>
      <c r="Z1704" s="76"/>
    </row>
    <row r="1705" spans="1:26" x14ac:dyDescent="0.25">
      <c r="A1705" s="61" t="s">
        <v>1459</v>
      </c>
      <c r="B1705" s="61" t="s">
        <v>2188</v>
      </c>
      <c r="C1705" s="62"/>
      <c r="D1705" s="63"/>
      <c r="E1705" s="64"/>
      <c r="F1705" s="65"/>
      <c r="G1705" s="62"/>
      <c r="H1705" s="66"/>
      <c r="I1705" s="67"/>
      <c r="J1705" s="67"/>
      <c r="K1705" s="34" t="s">
        <v>65</v>
      </c>
      <c r="L1705" s="74">
        <v>1705</v>
      </c>
      <c r="M17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05" s="69"/>
      <c r="O1705" s="76" t="s">
        <v>2239</v>
      </c>
      <c r="P1705" s="76">
        <v>43045.505173611113</v>
      </c>
      <c r="Q1705" s="76" t="s">
        <v>2791</v>
      </c>
      <c r="R1705" s="76"/>
      <c r="S1705" s="76"/>
      <c r="T1705" s="76" t="s">
        <v>3377</v>
      </c>
      <c r="U1705" s="76">
        <v>43045.505173611113</v>
      </c>
      <c r="V1705" s="77" t="s">
        <v>4815</v>
      </c>
      <c r="W1705" s="76"/>
      <c r="X1705" s="76"/>
      <c r="Y1705" s="80" t="s">
        <v>6815</v>
      </c>
      <c r="Z1705" s="76"/>
    </row>
    <row r="1706" spans="1:26" x14ac:dyDescent="0.25">
      <c r="A1706" s="61" t="s">
        <v>1459</v>
      </c>
      <c r="B1706" s="61" t="s">
        <v>1883</v>
      </c>
      <c r="C1706" s="62"/>
      <c r="D1706" s="63"/>
      <c r="E1706" s="64"/>
      <c r="F1706" s="65"/>
      <c r="G1706" s="62"/>
      <c r="H1706" s="66"/>
      <c r="I1706" s="67"/>
      <c r="J1706" s="67"/>
      <c r="K1706" s="34" t="s">
        <v>65</v>
      </c>
      <c r="L1706" s="74">
        <v>1706</v>
      </c>
      <c r="M17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06" s="69"/>
      <c r="O1706" s="76" t="s">
        <v>2239</v>
      </c>
      <c r="P1706" s="76">
        <v>43045.505173611113</v>
      </c>
      <c r="Q1706" s="76" t="s">
        <v>2791</v>
      </c>
      <c r="R1706" s="76"/>
      <c r="S1706" s="76"/>
      <c r="T1706" s="76" t="s">
        <v>3377</v>
      </c>
      <c r="U1706" s="76">
        <v>43045.505173611113</v>
      </c>
      <c r="V1706" s="77" t="s">
        <v>4815</v>
      </c>
      <c r="W1706" s="76"/>
      <c r="X1706" s="76"/>
      <c r="Y1706" s="80" t="s">
        <v>6815</v>
      </c>
      <c r="Z1706" s="76"/>
    </row>
    <row r="1707" spans="1:26" x14ac:dyDescent="0.25">
      <c r="A1707" s="61" t="s">
        <v>1459</v>
      </c>
      <c r="B1707" s="61" t="s">
        <v>2189</v>
      </c>
      <c r="C1707" s="62"/>
      <c r="D1707" s="63"/>
      <c r="E1707" s="64"/>
      <c r="F1707" s="65"/>
      <c r="G1707" s="62"/>
      <c r="H1707" s="66"/>
      <c r="I1707" s="67"/>
      <c r="J1707" s="67"/>
      <c r="K1707" s="34" t="s">
        <v>65</v>
      </c>
      <c r="L1707" s="74">
        <v>1707</v>
      </c>
      <c r="M17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07" s="69"/>
      <c r="O1707" s="76" t="s">
        <v>2239</v>
      </c>
      <c r="P1707" s="76">
        <v>43045.505173611113</v>
      </c>
      <c r="Q1707" s="76" t="s">
        <v>2791</v>
      </c>
      <c r="R1707" s="76"/>
      <c r="S1707" s="76"/>
      <c r="T1707" s="76" t="s">
        <v>3377</v>
      </c>
      <c r="U1707" s="76">
        <v>43045.505173611113</v>
      </c>
      <c r="V1707" s="77" t="s">
        <v>4815</v>
      </c>
      <c r="W1707" s="76"/>
      <c r="X1707" s="76"/>
      <c r="Y1707" s="80" t="s">
        <v>6815</v>
      </c>
      <c r="Z1707" s="76"/>
    </row>
    <row r="1708" spans="1:26" x14ac:dyDescent="0.25">
      <c r="A1708" s="61" t="s">
        <v>1460</v>
      </c>
      <c r="B1708" s="61" t="s">
        <v>2033</v>
      </c>
      <c r="C1708" s="62"/>
      <c r="D1708" s="63"/>
      <c r="E1708" s="64"/>
      <c r="F1708" s="65"/>
      <c r="G1708" s="62"/>
      <c r="H1708" s="66"/>
      <c r="I1708" s="67"/>
      <c r="J1708" s="67"/>
      <c r="K1708" s="34" t="s">
        <v>65</v>
      </c>
      <c r="L1708" s="74">
        <v>1708</v>
      </c>
      <c r="M17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08" s="69"/>
      <c r="O1708" s="76" t="s">
        <v>2239</v>
      </c>
      <c r="P1708" s="76">
        <v>43045.505231481482</v>
      </c>
      <c r="Q1708" s="76" t="s">
        <v>2359</v>
      </c>
      <c r="R1708" s="76"/>
      <c r="S1708" s="76"/>
      <c r="T1708" s="76" t="s">
        <v>3261</v>
      </c>
      <c r="U1708" s="76">
        <v>43045.505231481482</v>
      </c>
      <c r="V1708" s="77" t="s">
        <v>4816</v>
      </c>
      <c r="W1708" s="76"/>
      <c r="X1708" s="76"/>
      <c r="Y1708" s="80" t="s">
        <v>6816</v>
      </c>
      <c r="Z1708" s="76"/>
    </row>
    <row r="1709" spans="1:26" x14ac:dyDescent="0.25">
      <c r="A1709" s="61" t="s">
        <v>1461</v>
      </c>
      <c r="B1709" s="61" t="s">
        <v>2094</v>
      </c>
      <c r="C1709" s="62"/>
      <c r="D1709" s="63"/>
      <c r="E1709" s="64"/>
      <c r="F1709" s="65"/>
      <c r="G1709" s="62"/>
      <c r="H1709" s="66"/>
      <c r="I1709" s="67"/>
      <c r="J1709" s="67"/>
      <c r="K1709" s="34" t="s">
        <v>65</v>
      </c>
      <c r="L1709" s="74">
        <v>1709</v>
      </c>
      <c r="M17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09" s="69"/>
      <c r="O1709" s="76" t="s">
        <v>2239</v>
      </c>
      <c r="P1709" s="76">
        <v>43045.505231481482</v>
      </c>
      <c r="Q1709" s="76" t="s">
        <v>2451</v>
      </c>
      <c r="R1709" s="76"/>
      <c r="S1709" s="76"/>
      <c r="T1709" s="76" t="s">
        <v>3313</v>
      </c>
      <c r="U1709" s="76">
        <v>43045.505231481482</v>
      </c>
      <c r="V1709" s="77" t="s">
        <v>4817</v>
      </c>
      <c r="W1709" s="76"/>
      <c r="X1709" s="76"/>
      <c r="Y1709" s="80" t="s">
        <v>6817</v>
      </c>
      <c r="Z1709" s="76"/>
    </row>
    <row r="1710" spans="1:26" x14ac:dyDescent="0.25">
      <c r="A1710" s="61" t="s">
        <v>1462</v>
      </c>
      <c r="B1710" s="61" t="s">
        <v>2019</v>
      </c>
      <c r="C1710" s="62"/>
      <c r="D1710" s="63"/>
      <c r="E1710" s="64"/>
      <c r="F1710" s="65"/>
      <c r="G1710" s="62"/>
      <c r="H1710" s="66"/>
      <c r="I1710" s="67"/>
      <c r="J1710" s="67"/>
      <c r="K1710" s="34" t="s">
        <v>65</v>
      </c>
      <c r="L1710" s="74">
        <v>1710</v>
      </c>
      <c r="M17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10" s="69"/>
      <c r="O1710" s="76" t="s">
        <v>2239</v>
      </c>
      <c r="P1710" s="76">
        <v>43045.505254629628</v>
      </c>
      <c r="Q1710" s="76" t="s">
        <v>2289</v>
      </c>
      <c r="R1710" s="77" t="s">
        <v>3033</v>
      </c>
      <c r="S1710" s="76" t="s">
        <v>3219</v>
      </c>
      <c r="T1710" s="76" t="s">
        <v>3276</v>
      </c>
      <c r="U1710" s="76">
        <v>43045.505254629628</v>
      </c>
      <c r="V1710" s="77" t="s">
        <v>4818</v>
      </c>
      <c r="W1710" s="76"/>
      <c r="X1710" s="76"/>
      <c r="Y1710" s="80" t="s">
        <v>6818</v>
      </c>
      <c r="Z1710" s="76"/>
    </row>
    <row r="1711" spans="1:26" x14ac:dyDescent="0.25">
      <c r="A1711" s="61" t="s">
        <v>1462</v>
      </c>
      <c r="B1711" s="61" t="s">
        <v>2019</v>
      </c>
      <c r="C1711" s="62"/>
      <c r="D1711" s="63"/>
      <c r="E1711" s="64"/>
      <c r="F1711" s="65"/>
      <c r="G1711" s="62"/>
      <c r="H1711" s="66"/>
      <c r="I1711" s="67"/>
      <c r="J1711" s="67"/>
      <c r="K1711" s="34" t="s">
        <v>65</v>
      </c>
      <c r="L1711" s="74">
        <v>1711</v>
      </c>
      <c r="M17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11" s="69"/>
      <c r="O1711" s="76" t="s">
        <v>2240</v>
      </c>
      <c r="P1711" s="76">
        <v>43045.505312499998</v>
      </c>
      <c r="Q1711" s="76" t="s">
        <v>2792</v>
      </c>
      <c r="R1711" s="77" t="s">
        <v>3033</v>
      </c>
      <c r="S1711" s="76" t="s">
        <v>3219</v>
      </c>
      <c r="T1711" s="76" t="s">
        <v>3276</v>
      </c>
      <c r="U1711" s="76">
        <v>43045.505312499998</v>
      </c>
      <c r="V1711" s="77" t="s">
        <v>4819</v>
      </c>
      <c r="W1711" s="76"/>
      <c r="X1711" s="76"/>
      <c r="Y1711" s="80" t="s">
        <v>6819</v>
      </c>
      <c r="Z1711" s="80" t="s">
        <v>7428</v>
      </c>
    </row>
    <row r="1712" spans="1:26" x14ac:dyDescent="0.25">
      <c r="A1712" s="61" t="s">
        <v>1463</v>
      </c>
      <c r="B1712" s="61" t="s">
        <v>1991</v>
      </c>
      <c r="C1712" s="62"/>
      <c r="D1712" s="63"/>
      <c r="E1712" s="64"/>
      <c r="F1712" s="65"/>
      <c r="G1712" s="62"/>
      <c r="H1712" s="66"/>
      <c r="I1712" s="67"/>
      <c r="J1712" s="67"/>
      <c r="K1712" s="34" t="s">
        <v>65</v>
      </c>
      <c r="L1712" s="74">
        <v>1712</v>
      </c>
      <c r="M17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12" s="69"/>
      <c r="O1712" s="76" t="s">
        <v>2239</v>
      </c>
      <c r="P1712" s="76">
        <v>43045.505324074074</v>
      </c>
      <c r="Q1712" s="76" t="s">
        <v>2251</v>
      </c>
      <c r="R1712" s="77" t="s">
        <v>3022</v>
      </c>
      <c r="S1712" s="76" t="s">
        <v>3213</v>
      </c>
      <c r="T1712" s="76" t="s">
        <v>3261</v>
      </c>
      <c r="U1712" s="76">
        <v>43045.505324074074</v>
      </c>
      <c r="V1712" s="77" t="s">
        <v>4820</v>
      </c>
      <c r="W1712" s="76"/>
      <c r="X1712" s="76"/>
      <c r="Y1712" s="80" t="s">
        <v>6820</v>
      </c>
      <c r="Z1712" s="76"/>
    </row>
    <row r="1713" spans="1:26" x14ac:dyDescent="0.25">
      <c r="A1713" s="61" t="s">
        <v>1464</v>
      </c>
      <c r="B1713" s="61" t="s">
        <v>2190</v>
      </c>
      <c r="C1713" s="62"/>
      <c r="D1713" s="63"/>
      <c r="E1713" s="64"/>
      <c r="F1713" s="65"/>
      <c r="G1713" s="62"/>
      <c r="H1713" s="66"/>
      <c r="I1713" s="67"/>
      <c r="J1713" s="67"/>
      <c r="K1713" s="34" t="s">
        <v>65</v>
      </c>
      <c r="L1713" s="74">
        <v>1713</v>
      </c>
      <c r="M17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13" s="69"/>
      <c r="O1713" s="76" t="s">
        <v>2239</v>
      </c>
      <c r="P1713" s="76">
        <v>43045.505347222221</v>
      </c>
      <c r="Q1713" s="76" t="s">
        <v>2793</v>
      </c>
      <c r="R1713" s="76"/>
      <c r="S1713" s="76"/>
      <c r="T1713" s="76" t="s">
        <v>3378</v>
      </c>
      <c r="U1713" s="76">
        <v>43045.505347222221</v>
      </c>
      <c r="V1713" s="77" t="s">
        <v>4821</v>
      </c>
      <c r="W1713" s="76"/>
      <c r="X1713" s="76"/>
      <c r="Y1713" s="80" t="s">
        <v>6821</v>
      </c>
      <c r="Z1713" s="76"/>
    </row>
    <row r="1714" spans="1:26" x14ac:dyDescent="0.25">
      <c r="A1714" s="61" t="s">
        <v>1464</v>
      </c>
      <c r="B1714" s="61" t="s">
        <v>2032</v>
      </c>
      <c r="C1714" s="62"/>
      <c r="D1714" s="63"/>
      <c r="E1714" s="64"/>
      <c r="F1714" s="65"/>
      <c r="G1714" s="62"/>
      <c r="H1714" s="66"/>
      <c r="I1714" s="67"/>
      <c r="J1714" s="67"/>
      <c r="K1714" s="34" t="s">
        <v>65</v>
      </c>
      <c r="L1714" s="74">
        <v>1714</v>
      </c>
      <c r="M17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14" s="69"/>
      <c r="O1714" s="76" t="s">
        <v>2239</v>
      </c>
      <c r="P1714" s="76">
        <v>43045.505347222221</v>
      </c>
      <c r="Q1714" s="76" t="s">
        <v>2793</v>
      </c>
      <c r="R1714" s="76"/>
      <c r="S1714" s="76"/>
      <c r="T1714" s="76" t="s">
        <v>3378</v>
      </c>
      <c r="U1714" s="76">
        <v>43045.505347222221</v>
      </c>
      <c r="V1714" s="77" t="s">
        <v>4821</v>
      </c>
      <c r="W1714" s="76"/>
      <c r="X1714" s="76"/>
      <c r="Y1714" s="80" t="s">
        <v>6821</v>
      </c>
      <c r="Z1714" s="76"/>
    </row>
    <row r="1715" spans="1:26" x14ac:dyDescent="0.25">
      <c r="A1715" s="61" t="s">
        <v>1464</v>
      </c>
      <c r="B1715" s="61" t="s">
        <v>2169</v>
      </c>
      <c r="C1715" s="62"/>
      <c r="D1715" s="63"/>
      <c r="E1715" s="64"/>
      <c r="F1715" s="65"/>
      <c r="G1715" s="62"/>
      <c r="H1715" s="66"/>
      <c r="I1715" s="67"/>
      <c r="J1715" s="67"/>
      <c r="K1715" s="34" t="s">
        <v>65</v>
      </c>
      <c r="L1715" s="74">
        <v>1715</v>
      </c>
      <c r="M17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15" s="69"/>
      <c r="O1715" s="76" t="s">
        <v>2239</v>
      </c>
      <c r="P1715" s="76">
        <v>43045.505347222221</v>
      </c>
      <c r="Q1715" s="76" t="s">
        <v>2793</v>
      </c>
      <c r="R1715" s="76"/>
      <c r="S1715" s="76"/>
      <c r="T1715" s="76" t="s">
        <v>3378</v>
      </c>
      <c r="U1715" s="76">
        <v>43045.505347222221</v>
      </c>
      <c r="V1715" s="77" t="s">
        <v>4821</v>
      </c>
      <c r="W1715" s="76"/>
      <c r="X1715" s="76"/>
      <c r="Y1715" s="80" t="s">
        <v>6821</v>
      </c>
      <c r="Z1715" s="76"/>
    </row>
    <row r="1716" spans="1:26" x14ac:dyDescent="0.25">
      <c r="A1716" s="61" t="s">
        <v>1465</v>
      </c>
      <c r="B1716" s="61" t="s">
        <v>2095</v>
      </c>
      <c r="C1716" s="62"/>
      <c r="D1716" s="63"/>
      <c r="E1716" s="64"/>
      <c r="F1716" s="65"/>
      <c r="G1716" s="62"/>
      <c r="H1716" s="66"/>
      <c r="I1716" s="67"/>
      <c r="J1716" s="67"/>
      <c r="K1716" s="34" t="s">
        <v>65</v>
      </c>
      <c r="L1716" s="74">
        <v>1716</v>
      </c>
      <c r="M17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16" s="69"/>
      <c r="O1716" s="76" t="s">
        <v>2239</v>
      </c>
      <c r="P1716" s="76">
        <v>43045.505358796298</v>
      </c>
      <c r="Q1716" s="76" t="s">
        <v>2453</v>
      </c>
      <c r="R1716" s="76"/>
      <c r="S1716" s="76"/>
      <c r="T1716" s="76" t="s">
        <v>3314</v>
      </c>
      <c r="U1716" s="76">
        <v>43045.505358796298</v>
      </c>
      <c r="V1716" s="77" t="s">
        <v>4822</v>
      </c>
      <c r="W1716" s="76"/>
      <c r="X1716" s="76"/>
      <c r="Y1716" s="80" t="s">
        <v>6822</v>
      </c>
      <c r="Z1716" s="76"/>
    </row>
    <row r="1717" spans="1:26" x14ac:dyDescent="0.25">
      <c r="A1717" s="61" t="s">
        <v>1466</v>
      </c>
      <c r="B1717" s="61" t="s">
        <v>2191</v>
      </c>
      <c r="C1717" s="62"/>
      <c r="D1717" s="63"/>
      <c r="E1717" s="64"/>
      <c r="F1717" s="65"/>
      <c r="G1717" s="62"/>
      <c r="H1717" s="66"/>
      <c r="I1717" s="67"/>
      <c r="J1717" s="67"/>
      <c r="K1717" s="34" t="s">
        <v>65</v>
      </c>
      <c r="L1717" s="74">
        <v>1717</v>
      </c>
      <c r="M17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17" s="69"/>
      <c r="O1717" s="76" t="s">
        <v>2239</v>
      </c>
      <c r="P1717" s="76">
        <v>43045.505393518521</v>
      </c>
      <c r="Q1717" s="76" t="s">
        <v>2794</v>
      </c>
      <c r="R1717" s="76"/>
      <c r="S1717" s="76"/>
      <c r="T1717" s="76" t="s">
        <v>3261</v>
      </c>
      <c r="U1717" s="76">
        <v>43045.505393518521</v>
      </c>
      <c r="V1717" s="77" t="s">
        <v>4823</v>
      </c>
      <c r="W1717" s="76"/>
      <c r="X1717" s="76"/>
      <c r="Y1717" s="80" t="s">
        <v>6823</v>
      </c>
      <c r="Z1717" s="76"/>
    </row>
    <row r="1718" spans="1:26" x14ac:dyDescent="0.25">
      <c r="A1718" s="61" t="s">
        <v>1467</v>
      </c>
      <c r="B1718" s="61" t="s">
        <v>1467</v>
      </c>
      <c r="C1718" s="62"/>
      <c r="D1718" s="63"/>
      <c r="E1718" s="64"/>
      <c r="F1718" s="65"/>
      <c r="G1718" s="62"/>
      <c r="H1718" s="66"/>
      <c r="I1718" s="67"/>
      <c r="J1718" s="67"/>
      <c r="K1718" s="34" t="s">
        <v>65</v>
      </c>
      <c r="L1718" s="74">
        <v>1718</v>
      </c>
      <c r="M17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18" s="69"/>
      <c r="O1718" s="76" t="s">
        <v>177</v>
      </c>
      <c r="P1718" s="76">
        <v>43045.50545138889</v>
      </c>
      <c r="Q1718" s="76" t="s">
        <v>2795</v>
      </c>
      <c r="R1718" s="76"/>
      <c r="S1718" s="76"/>
      <c r="T1718" s="76" t="s">
        <v>3261</v>
      </c>
      <c r="U1718" s="76">
        <v>43045.50545138889</v>
      </c>
      <c r="V1718" s="77" t="s">
        <v>4824</v>
      </c>
      <c r="W1718" s="76"/>
      <c r="X1718" s="76"/>
      <c r="Y1718" s="80" t="s">
        <v>6824</v>
      </c>
      <c r="Z1718" s="80" t="s">
        <v>7440</v>
      </c>
    </row>
    <row r="1719" spans="1:26" x14ac:dyDescent="0.25">
      <c r="A1719" s="61" t="s">
        <v>1468</v>
      </c>
      <c r="B1719" s="61" t="s">
        <v>1987</v>
      </c>
      <c r="C1719" s="62"/>
      <c r="D1719" s="63"/>
      <c r="E1719" s="64"/>
      <c r="F1719" s="65"/>
      <c r="G1719" s="62"/>
      <c r="H1719" s="66"/>
      <c r="I1719" s="67"/>
      <c r="J1719" s="67"/>
      <c r="K1719" s="34" t="s">
        <v>65</v>
      </c>
      <c r="L1719" s="74">
        <v>1719</v>
      </c>
      <c r="M17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19" s="69"/>
      <c r="O1719" s="76" t="s">
        <v>2239</v>
      </c>
      <c r="P1719" s="76">
        <v>43045.505555555559</v>
      </c>
      <c r="Q1719" s="76" t="s">
        <v>2242</v>
      </c>
      <c r="R1719" s="76"/>
      <c r="S1719" s="76"/>
      <c r="T1719" s="76" t="s">
        <v>3262</v>
      </c>
      <c r="U1719" s="76">
        <v>43045.505555555559</v>
      </c>
      <c r="V1719" s="77" t="s">
        <v>4825</v>
      </c>
      <c r="W1719" s="76"/>
      <c r="X1719" s="76"/>
      <c r="Y1719" s="80" t="s">
        <v>6825</v>
      </c>
      <c r="Z1719" s="76"/>
    </row>
    <row r="1720" spans="1:26" x14ac:dyDescent="0.25">
      <c r="A1720" s="61" t="s">
        <v>1469</v>
      </c>
      <c r="B1720" s="61" t="s">
        <v>1469</v>
      </c>
      <c r="C1720" s="62"/>
      <c r="D1720" s="63"/>
      <c r="E1720" s="64"/>
      <c r="F1720" s="65"/>
      <c r="G1720" s="62"/>
      <c r="H1720" s="66"/>
      <c r="I1720" s="67"/>
      <c r="J1720" s="67"/>
      <c r="K1720" s="34" t="s">
        <v>65</v>
      </c>
      <c r="L1720" s="74">
        <v>1720</v>
      </c>
      <c r="M17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20" s="69"/>
      <c r="O1720" s="76" t="s">
        <v>177</v>
      </c>
      <c r="P1720" s="76">
        <v>43045.505555555559</v>
      </c>
      <c r="Q1720" s="76" t="s">
        <v>2796</v>
      </c>
      <c r="R1720" s="76"/>
      <c r="S1720" s="76"/>
      <c r="T1720" s="76" t="s">
        <v>3261</v>
      </c>
      <c r="U1720" s="76">
        <v>43045.505555555559</v>
      </c>
      <c r="V1720" s="77" t="s">
        <v>4826</v>
      </c>
      <c r="W1720" s="76"/>
      <c r="X1720" s="76"/>
      <c r="Y1720" s="80" t="s">
        <v>6826</v>
      </c>
      <c r="Z1720" s="76"/>
    </row>
    <row r="1721" spans="1:26" x14ac:dyDescent="0.25">
      <c r="A1721" s="61" t="s">
        <v>1470</v>
      </c>
      <c r="B1721" s="61" t="s">
        <v>2019</v>
      </c>
      <c r="C1721" s="62"/>
      <c r="D1721" s="63"/>
      <c r="E1721" s="64"/>
      <c r="F1721" s="65"/>
      <c r="G1721" s="62"/>
      <c r="H1721" s="66"/>
      <c r="I1721" s="67"/>
      <c r="J1721" s="67"/>
      <c r="K1721" s="34" t="s">
        <v>65</v>
      </c>
      <c r="L1721" s="74">
        <v>1721</v>
      </c>
      <c r="M17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21" s="69"/>
      <c r="O1721" s="76" t="s">
        <v>2239</v>
      </c>
      <c r="P1721" s="76">
        <v>43045.505671296298</v>
      </c>
      <c r="Q1721" s="76" t="s">
        <v>2289</v>
      </c>
      <c r="R1721" s="77" t="s">
        <v>3033</v>
      </c>
      <c r="S1721" s="76" t="s">
        <v>3219</v>
      </c>
      <c r="T1721" s="76" t="s">
        <v>3276</v>
      </c>
      <c r="U1721" s="76">
        <v>43045.505671296298</v>
      </c>
      <c r="V1721" s="77" t="s">
        <v>4827</v>
      </c>
      <c r="W1721" s="76"/>
      <c r="X1721" s="76"/>
      <c r="Y1721" s="80" t="s">
        <v>6827</v>
      </c>
      <c r="Z1721" s="76"/>
    </row>
    <row r="1722" spans="1:26" x14ac:dyDescent="0.25">
      <c r="A1722" s="61" t="s">
        <v>1471</v>
      </c>
      <c r="B1722" s="61" t="s">
        <v>1471</v>
      </c>
      <c r="C1722" s="62"/>
      <c r="D1722" s="63"/>
      <c r="E1722" s="64"/>
      <c r="F1722" s="65"/>
      <c r="G1722" s="62"/>
      <c r="H1722" s="66"/>
      <c r="I1722" s="67"/>
      <c r="J1722" s="67"/>
      <c r="K1722" s="34" t="s">
        <v>65</v>
      </c>
      <c r="L1722" s="74">
        <v>1722</v>
      </c>
      <c r="M17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22" s="69"/>
      <c r="O1722" s="76" t="s">
        <v>177</v>
      </c>
      <c r="P1722" s="76">
        <v>43045.505682870367</v>
      </c>
      <c r="Q1722" s="76" t="s">
        <v>2797</v>
      </c>
      <c r="R1722" s="76"/>
      <c r="S1722" s="76"/>
      <c r="T1722" s="76" t="s">
        <v>3261</v>
      </c>
      <c r="U1722" s="76">
        <v>43045.505682870367</v>
      </c>
      <c r="V1722" s="77" t="s">
        <v>4828</v>
      </c>
      <c r="W1722" s="76"/>
      <c r="X1722" s="76"/>
      <c r="Y1722" s="80" t="s">
        <v>6828</v>
      </c>
      <c r="Z1722" s="76"/>
    </row>
    <row r="1723" spans="1:26" x14ac:dyDescent="0.25">
      <c r="A1723" s="61" t="s">
        <v>1472</v>
      </c>
      <c r="B1723" s="61" t="s">
        <v>2020</v>
      </c>
      <c r="C1723" s="62"/>
      <c r="D1723" s="63"/>
      <c r="E1723" s="64"/>
      <c r="F1723" s="65"/>
      <c r="G1723" s="62"/>
      <c r="H1723" s="66"/>
      <c r="I1723" s="67"/>
      <c r="J1723" s="67"/>
      <c r="K1723" s="34" t="s">
        <v>65</v>
      </c>
      <c r="L1723" s="74">
        <v>1723</v>
      </c>
      <c r="M17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23" s="69"/>
      <c r="O1723" s="76" t="s">
        <v>2239</v>
      </c>
      <c r="P1723" s="76">
        <v>43045.50576388889</v>
      </c>
      <c r="Q1723" s="76" t="s">
        <v>2290</v>
      </c>
      <c r="R1723" s="76"/>
      <c r="S1723" s="76"/>
      <c r="T1723" s="76" t="s">
        <v>3261</v>
      </c>
      <c r="U1723" s="76">
        <v>43045.50576388889</v>
      </c>
      <c r="V1723" s="77" t="s">
        <v>4829</v>
      </c>
      <c r="W1723" s="76"/>
      <c r="X1723" s="76"/>
      <c r="Y1723" s="80" t="s">
        <v>6829</v>
      </c>
      <c r="Z1723" s="76"/>
    </row>
    <row r="1724" spans="1:26" x14ac:dyDescent="0.25">
      <c r="A1724" s="61" t="s">
        <v>1473</v>
      </c>
      <c r="B1724" s="61" t="s">
        <v>2192</v>
      </c>
      <c r="C1724" s="62"/>
      <c r="D1724" s="63"/>
      <c r="E1724" s="64"/>
      <c r="F1724" s="65"/>
      <c r="G1724" s="62"/>
      <c r="H1724" s="66"/>
      <c r="I1724" s="67"/>
      <c r="J1724" s="67"/>
      <c r="K1724" s="34" t="s">
        <v>65</v>
      </c>
      <c r="L1724" s="74">
        <v>1724</v>
      </c>
      <c r="M17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24" s="69"/>
      <c r="O1724" s="76" t="s">
        <v>2239</v>
      </c>
      <c r="P1724" s="76">
        <v>43045.454710648148</v>
      </c>
      <c r="Q1724" s="76" t="s">
        <v>2798</v>
      </c>
      <c r="R1724" s="76"/>
      <c r="S1724" s="76"/>
      <c r="T1724" s="76" t="s">
        <v>3261</v>
      </c>
      <c r="U1724" s="76">
        <v>43045.454710648148</v>
      </c>
      <c r="V1724" s="77" t="s">
        <v>4830</v>
      </c>
      <c r="W1724" s="76"/>
      <c r="X1724" s="76"/>
      <c r="Y1724" s="80" t="s">
        <v>6830</v>
      </c>
      <c r="Z1724" s="76"/>
    </row>
    <row r="1725" spans="1:26" x14ac:dyDescent="0.25">
      <c r="A1725" s="61" t="s">
        <v>1473</v>
      </c>
      <c r="B1725" s="61" t="s">
        <v>2193</v>
      </c>
      <c r="C1725" s="62"/>
      <c r="D1725" s="63"/>
      <c r="E1725" s="64"/>
      <c r="F1725" s="65"/>
      <c r="G1725" s="62"/>
      <c r="H1725" s="66"/>
      <c r="I1725" s="67"/>
      <c r="J1725" s="67"/>
      <c r="K1725" s="34" t="s">
        <v>65</v>
      </c>
      <c r="L1725" s="74">
        <v>1725</v>
      </c>
      <c r="M17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25" s="69"/>
      <c r="O1725" s="76" t="s">
        <v>2239</v>
      </c>
      <c r="P1725" s="76">
        <v>43045.505833333336</v>
      </c>
      <c r="Q1725" s="76" t="s">
        <v>2799</v>
      </c>
      <c r="R1725" s="76"/>
      <c r="S1725" s="76"/>
      <c r="T1725" s="76" t="s">
        <v>3261</v>
      </c>
      <c r="U1725" s="76">
        <v>43045.505833333336</v>
      </c>
      <c r="V1725" s="77" t="s">
        <v>4831</v>
      </c>
      <c r="W1725" s="76"/>
      <c r="X1725" s="76"/>
      <c r="Y1725" s="80" t="s">
        <v>6831</v>
      </c>
      <c r="Z1725" s="76"/>
    </row>
    <row r="1726" spans="1:26" x14ac:dyDescent="0.25">
      <c r="A1726" s="61" t="s">
        <v>1473</v>
      </c>
      <c r="B1726" s="61" t="s">
        <v>1473</v>
      </c>
      <c r="C1726" s="62"/>
      <c r="D1726" s="63"/>
      <c r="E1726" s="64"/>
      <c r="F1726" s="65"/>
      <c r="G1726" s="62"/>
      <c r="H1726" s="66"/>
      <c r="I1726" s="67"/>
      <c r="J1726" s="67"/>
      <c r="K1726" s="34" t="s">
        <v>65</v>
      </c>
      <c r="L1726" s="74">
        <v>1726</v>
      </c>
      <c r="M17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26" s="69"/>
      <c r="O1726" s="76" t="s">
        <v>177</v>
      </c>
      <c r="P1726" s="76">
        <v>43045.505416666667</v>
      </c>
      <c r="Q1726" s="76" t="s">
        <v>2800</v>
      </c>
      <c r="R1726" s="76"/>
      <c r="S1726" s="76"/>
      <c r="T1726" s="76" t="s">
        <v>3261</v>
      </c>
      <c r="U1726" s="76">
        <v>43045.505416666667</v>
      </c>
      <c r="V1726" s="77" t="s">
        <v>4832</v>
      </c>
      <c r="W1726" s="76"/>
      <c r="X1726" s="76"/>
      <c r="Y1726" s="80" t="s">
        <v>6832</v>
      </c>
      <c r="Z1726" s="76"/>
    </row>
    <row r="1727" spans="1:26" x14ac:dyDescent="0.25">
      <c r="A1727" s="61" t="s">
        <v>1474</v>
      </c>
      <c r="B1727" s="61" t="s">
        <v>2161</v>
      </c>
      <c r="C1727" s="62"/>
      <c r="D1727" s="63"/>
      <c r="E1727" s="64"/>
      <c r="F1727" s="65"/>
      <c r="G1727" s="62"/>
      <c r="H1727" s="66"/>
      <c r="I1727" s="67"/>
      <c r="J1727" s="67"/>
      <c r="K1727" s="34" t="s">
        <v>65</v>
      </c>
      <c r="L1727" s="74">
        <v>1727</v>
      </c>
      <c r="M17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27" s="69"/>
      <c r="O1727" s="76" t="s">
        <v>2239</v>
      </c>
      <c r="P1727" s="76">
        <v>43045.505902777775</v>
      </c>
      <c r="Q1727" s="76" t="s">
        <v>2653</v>
      </c>
      <c r="R1727" s="76"/>
      <c r="S1727" s="76"/>
      <c r="T1727" s="76" t="s">
        <v>3261</v>
      </c>
      <c r="U1727" s="76">
        <v>43045.505902777775</v>
      </c>
      <c r="V1727" s="77" t="s">
        <v>4833</v>
      </c>
      <c r="W1727" s="76"/>
      <c r="X1727" s="76"/>
      <c r="Y1727" s="80" t="s">
        <v>6833</v>
      </c>
      <c r="Z1727" s="76"/>
    </row>
    <row r="1728" spans="1:26" x14ac:dyDescent="0.25">
      <c r="A1728" s="61" t="s">
        <v>1474</v>
      </c>
      <c r="B1728" s="61" t="s">
        <v>1840</v>
      </c>
      <c r="C1728" s="62"/>
      <c r="D1728" s="63"/>
      <c r="E1728" s="64"/>
      <c r="F1728" s="65"/>
      <c r="G1728" s="62"/>
      <c r="H1728" s="66"/>
      <c r="I1728" s="67"/>
      <c r="J1728" s="67"/>
      <c r="K1728" s="34" t="s">
        <v>65</v>
      </c>
      <c r="L1728" s="74">
        <v>1728</v>
      </c>
      <c r="M17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28" s="69"/>
      <c r="O1728" s="76" t="s">
        <v>2239</v>
      </c>
      <c r="P1728" s="76">
        <v>43045.505902777775</v>
      </c>
      <c r="Q1728" s="76" t="s">
        <v>2653</v>
      </c>
      <c r="R1728" s="76"/>
      <c r="S1728" s="76"/>
      <c r="T1728" s="76" t="s">
        <v>3261</v>
      </c>
      <c r="U1728" s="76">
        <v>43045.505902777775</v>
      </c>
      <c r="V1728" s="77" t="s">
        <v>4833</v>
      </c>
      <c r="W1728" s="76"/>
      <c r="X1728" s="76"/>
      <c r="Y1728" s="80" t="s">
        <v>6833</v>
      </c>
      <c r="Z1728" s="76"/>
    </row>
    <row r="1729" spans="1:26" x14ac:dyDescent="0.25">
      <c r="A1729" s="61" t="s">
        <v>1475</v>
      </c>
      <c r="B1729" s="61" t="s">
        <v>2033</v>
      </c>
      <c r="C1729" s="62"/>
      <c r="D1729" s="63"/>
      <c r="E1729" s="64"/>
      <c r="F1729" s="65"/>
      <c r="G1729" s="62"/>
      <c r="H1729" s="66"/>
      <c r="I1729" s="67"/>
      <c r="J1729" s="67"/>
      <c r="K1729" s="34" t="s">
        <v>65</v>
      </c>
      <c r="L1729" s="74">
        <v>1729</v>
      </c>
      <c r="M17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29" s="69"/>
      <c r="O1729" s="76" t="s">
        <v>2239</v>
      </c>
      <c r="P1729" s="76">
        <v>43045.506180555552</v>
      </c>
      <c r="Q1729" s="76" t="s">
        <v>2359</v>
      </c>
      <c r="R1729" s="76"/>
      <c r="S1729" s="76"/>
      <c r="T1729" s="76" t="s">
        <v>3261</v>
      </c>
      <c r="U1729" s="76">
        <v>43045.506180555552</v>
      </c>
      <c r="V1729" s="77" t="s">
        <v>4834</v>
      </c>
      <c r="W1729" s="76"/>
      <c r="X1729" s="76"/>
      <c r="Y1729" s="80" t="s">
        <v>6834</v>
      </c>
      <c r="Z1729" s="76"/>
    </row>
    <row r="1730" spans="1:26" x14ac:dyDescent="0.25">
      <c r="A1730" s="61" t="s">
        <v>1476</v>
      </c>
      <c r="B1730" s="61" t="s">
        <v>2033</v>
      </c>
      <c r="C1730" s="62"/>
      <c r="D1730" s="63"/>
      <c r="E1730" s="64"/>
      <c r="F1730" s="65"/>
      <c r="G1730" s="62"/>
      <c r="H1730" s="66"/>
      <c r="I1730" s="67"/>
      <c r="J1730" s="67"/>
      <c r="K1730" s="34" t="s">
        <v>65</v>
      </c>
      <c r="L1730" s="74">
        <v>1730</v>
      </c>
      <c r="M17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30" s="69"/>
      <c r="O1730" s="76" t="s">
        <v>2239</v>
      </c>
      <c r="P1730" s="76">
        <v>43045.506203703706</v>
      </c>
      <c r="Q1730" s="76" t="s">
        <v>2359</v>
      </c>
      <c r="R1730" s="76"/>
      <c r="S1730" s="76"/>
      <c r="T1730" s="76" t="s">
        <v>3261</v>
      </c>
      <c r="U1730" s="76">
        <v>43045.506203703706</v>
      </c>
      <c r="V1730" s="77" t="s">
        <v>4835</v>
      </c>
      <c r="W1730" s="76"/>
      <c r="X1730" s="76"/>
      <c r="Y1730" s="80" t="s">
        <v>6835</v>
      </c>
      <c r="Z1730" s="76"/>
    </row>
    <row r="1731" spans="1:26" x14ac:dyDescent="0.25">
      <c r="A1731" s="61" t="s">
        <v>1477</v>
      </c>
      <c r="B1731" s="61" t="s">
        <v>2184</v>
      </c>
      <c r="C1731" s="62"/>
      <c r="D1731" s="63"/>
      <c r="E1731" s="64"/>
      <c r="F1731" s="65"/>
      <c r="G1731" s="62"/>
      <c r="H1731" s="66"/>
      <c r="I1731" s="67"/>
      <c r="J1731" s="67"/>
      <c r="K1731" s="34" t="s">
        <v>65</v>
      </c>
      <c r="L1731" s="74">
        <v>1731</v>
      </c>
      <c r="M17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31" s="69"/>
      <c r="O1731" s="76" t="s">
        <v>2239</v>
      </c>
      <c r="P1731" s="76">
        <v>43045.506249999999</v>
      </c>
      <c r="Q1731" s="76" t="s">
        <v>2784</v>
      </c>
      <c r="R1731" s="76"/>
      <c r="S1731" s="76"/>
      <c r="T1731" s="76" t="s">
        <v>3375</v>
      </c>
      <c r="U1731" s="76">
        <v>43045.506249999999</v>
      </c>
      <c r="V1731" s="77" t="s">
        <v>4836</v>
      </c>
      <c r="W1731" s="76"/>
      <c r="X1731" s="76"/>
      <c r="Y1731" s="80" t="s">
        <v>6836</v>
      </c>
      <c r="Z1731" s="76"/>
    </row>
    <row r="1732" spans="1:26" x14ac:dyDescent="0.25">
      <c r="A1732" s="61" t="s">
        <v>1477</v>
      </c>
      <c r="B1732" s="61" t="s">
        <v>2185</v>
      </c>
      <c r="C1732" s="62"/>
      <c r="D1732" s="63"/>
      <c r="E1732" s="64"/>
      <c r="F1732" s="65"/>
      <c r="G1732" s="62"/>
      <c r="H1732" s="66"/>
      <c r="I1732" s="67"/>
      <c r="J1732" s="67"/>
      <c r="K1732" s="34" t="s">
        <v>65</v>
      </c>
      <c r="L1732" s="74">
        <v>1732</v>
      </c>
      <c r="M17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32" s="69"/>
      <c r="O1732" s="76" t="s">
        <v>2239</v>
      </c>
      <c r="P1732" s="76">
        <v>43045.506249999999</v>
      </c>
      <c r="Q1732" s="76" t="s">
        <v>2784</v>
      </c>
      <c r="R1732" s="76"/>
      <c r="S1732" s="76"/>
      <c r="T1732" s="76" t="s">
        <v>3375</v>
      </c>
      <c r="U1732" s="76">
        <v>43045.506249999999</v>
      </c>
      <c r="V1732" s="77" t="s">
        <v>4836</v>
      </c>
      <c r="W1732" s="76"/>
      <c r="X1732" s="76"/>
      <c r="Y1732" s="80" t="s">
        <v>6836</v>
      </c>
      <c r="Z1732" s="76"/>
    </row>
    <row r="1733" spans="1:26" x14ac:dyDescent="0.25">
      <c r="A1733" s="61" t="s">
        <v>1478</v>
      </c>
      <c r="B1733" s="61" t="s">
        <v>1988</v>
      </c>
      <c r="C1733" s="62"/>
      <c r="D1733" s="63"/>
      <c r="E1733" s="64"/>
      <c r="F1733" s="65"/>
      <c r="G1733" s="62"/>
      <c r="H1733" s="66"/>
      <c r="I1733" s="67"/>
      <c r="J1733" s="67"/>
      <c r="K1733" s="34" t="s">
        <v>65</v>
      </c>
      <c r="L1733" s="74">
        <v>1733</v>
      </c>
      <c r="M17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33" s="69"/>
      <c r="O1733" s="76" t="s">
        <v>2239</v>
      </c>
      <c r="P1733" s="76">
        <v>43045.506296296298</v>
      </c>
      <c r="Q1733" s="76" t="s">
        <v>2244</v>
      </c>
      <c r="R1733" s="77" t="s">
        <v>3019</v>
      </c>
      <c r="S1733" s="76" t="s">
        <v>3212</v>
      </c>
      <c r="T1733" s="76" t="s">
        <v>3261</v>
      </c>
      <c r="U1733" s="76">
        <v>43045.506296296298</v>
      </c>
      <c r="V1733" s="77" t="s">
        <v>4837</v>
      </c>
      <c r="W1733" s="76"/>
      <c r="X1733" s="76"/>
      <c r="Y1733" s="80" t="s">
        <v>6837</v>
      </c>
      <c r="Z1733" s="76"/>
    </row>
    <row r="1734" spans="1:26" x14ac:dyDescent="0.25">
      <c r="A1734" s="61" t="s">
        <v>1479</v>
      </c>
      <c r="B1734" s="61" t="s">
        <v>2115</v>
      </c>
      <c r="C1734" s="62"/>
      <c r="D1734" s="63"/>
      <c r="E1734" s="64"/>
      <c r="F1734" s="65"/>
      <c r="G1734" s="62"/>
      <c r="H1734" s="66"/>
      <c r="I1734" s="67"/>
      <c r="J1734" s="67"/>
      <c r="K1734" s="34" t="s">
        <v>65</v>
      </c>
      <c r="L1734" s="74">
        <v>1734</v>
      </c>
      <c r="M17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34" s="69"/>
      <c r="O1734" s="76" t="s">
        <v>2239</v>
      </c>
      <c r="P1734" s="76">
        <v>43045.506412037037</v>
      </c>
      <c r="Q1734" s="76" t="s">
        <v>2501</v>
      </c>
      <c r="R1734" s="76"/>
      <c r="S1734" s="76"/>
      <c r="T1734" s="76" t="s">
        <v>3261</v>
      </c>
      <c r="U1734" s="76">
        <v>43045.506412037037</v>
      </c>
      <c r="V1734" s="77" t="s">
        <v>4838</v>
      </c>
      <c r="W1734" s="76"/>
      <c r="X1734" s="76"/>
      <c r="Y1734" s="80" t="s">
        <v>6838</v>
      </c>
      <c r="Z1734" s="76"/>
    </row>
    <row r="1735" spans="1:26" x14ac:dyDescent="0.25">
      <c r="A1735" s="61" t="s">
        <v>1480</v>
      </c>
      <c r="B1735" s="61" t="s">
        <v>1995</v>
      </c>
      <c r="C1735" s="62"/>
      <c r="D1735" s="63"/>
      <c r="E1735" s="64"/>
      <c r="F1735" s="65"/>
      <c r="G1735" s="62"/>
      <c r="H1735" s="66"/>
      <c r="I1735" s="67"/>
      <c r="J1735" s="67"/>
      <c r="K1735" s="34" t="s">
        <v>65</v>
      </c>
      <c r="L1735" s="74">
        <v>1735</v>
      </c>
      <c r="M17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35" s="69"/>
      <c r="O1735" s="76" t="s">
        <v>2239</v>
      </c>
      <c r="P1735" s="76">
        <v>43045.506562499999</v>
      </c>
      <c r="Q1735" s="76" t="s">
        <v>2259</v>
      </c>
      <c r="R1735" s="76"/>
      <c r="S1735" s="76"/>
      <c r="T1735" s="76"/>
      <c r="U1735" s="76">
        <v>43045.506562499999</v>
      </c>
      <c r="V1735" s="77" t="s">
        <v>4839</v>
      </c>
      <c r="W1735" s="76"/>
      <c r="X1735" s="76"/>
      <c r="Y1735" s="80" t="s">
        <v>6839</v>
      </c>
      <c r="Z1735" s="76"/>
    </row>
    <row r="1736" spans="1:26" x14ac:dyDescent="0.25">
      <c r="A1736" s="61" t="s">
        <v>1480</v>
      </c>
      <c r="B1736" s="61" t="s">
        <v>1996</v>
      </c>
      <c r="C1736" s="62"/>
      <c r="D1736" s="63"/>
      <c r="E1736" s="64"/>
      <c r="F1736" s="65"/>
      <c r="G1736" s="62"/>
      <c r="H1736" s="66"/>
      <c r="I1736" s="67"/>
      <c r="J1736" s="67"/>
      <c r="K1736" s="34" t="s">
        <v>65</v>
      </c>
      <c r="L1736" s="74">
        <v>1736</v>
      </c>
      <c r="M17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36" s="69"/>
      <c r="O1736" s="76" t="s">
        <v>2239</v>
      </c>
      <c r="P1736" s="76">
        <v>43045.506562499999</v>
      </c>
      <c r="Q1736" s="76" t="s">
        <v>2259</v>
      </c>
      <c r="R1736" s="76"/>
      <c r="S1736" s="76"/>
      <c r="T1736" s="76"/>
      <c r="U1736" s="76">
        <v>43045.506562499999</v>
      </c>
      <c r="V1736" s="77" t="s">
        <v>4839</v>
      </c>
      <c r="W1736" s="76"/>
      <c r="X1736" s="76"/>
      <c r="Y1736" s="80" t="s">
        <v>6839</v>
      </c>
      <c r="Z1736" s="76"/>
    </row>
    <row r="1737" spans="1:26" x14ac:dyDescent="0.25">
      <c r="A1737" s="61" t="s">
        <v>1481</v>
      </c>
      <c r="B1737" s="61" t="s">
        <v>1481</v>
      </c>
      <c r="C1737" s="62"/>
      <c r="D1737" s="63"/>
      <c r="E1737" s="64"/>
      <c r="F1737" s="65"/>
      <c r="G1737" s="62"/>
      <c r="H1737" s="66"/>
      <c r="I1737" s="67"/>
      <c r="J1737" s="67"/>
      <c r="K1737" s="34" t="s">
        <v>65</v>
      </c>
      <c r="L1737" s="74">
        <v>1737</v>
      </c>
      <c r="M17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37" s="69"/>
      <c r="O1737" s="76" t="s">
        <v>177</v>
      </c>
      <c r="P1737" s="76">
        <v>43045.506793981483</v>
      </c>
      <c r="Q1737" s="76" t="s">
        <v>2801</v>
      </c>
      <c r="R1737" s="76"/>
      <c r="S1737" s="76"/>
      <c r="T1737" s="76" t="s">
        <v>3261</v>
      </c>
      <c r="U1737" s="76">
        <v>43045.506793981483</v>
      </c>
      <c r="V1737" s="77" t="s">
        <v>4840</v>
      </c>
      <c r="W1737" s="76"/>
      <c r="X1737" s="76"/>
      <c r="Y1737" s="80" t="s">
        <v>6840</v>
      </c>
      <c r="Z1737" s="76"/>
    </row>
    <row r="1738" spans="1:26" x14ac:dyDescent="0.25">
      <c r="A1738" s="61" t="s">
        <v>1482</v>
      </c>
      <c r="B1738" s="61" t="s">
        <v>1993</v>
      </c>
      <c r="C1738" s="62"/>
      <c r="D1738" s="63"/>
      <c r="E1738" s="64"/>
      <c r="F1738" s="65"/>
      <c r="G1738" s="62"/>
      <c r="H1738" s="66"/>
      <c r="I1738" s="67"/>
      <c r="J1738" s="67"/>
      <c r="K1738" s="34" t="s">
        <v>65</v>
      </c>
      <c r="L1738" s="74">
        <v>1738</v>
      </c>
      <c r="M17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38" s="69"/>
      <c r="O1738" s="76" t="s">
        <v>2239</v>
      </c>
      <c r="P1738" s="76">
        <v>43045.506805555553</v>
      </c>
      <c r="Q1738" s="76" t="s">
        <v>2256</v>
      </c>
      <c r="R1738" s="76"/>
      <c r="S1738" s="76"/>
      <c r="T1738" s="76" t="s">
        <v>3268</v>
      </c>
      <c r="U1738" s="76">
        <v>43045.506805555553</v>
      </c>
      <c r="V1738" s="77" t="s">
        <v>4841</v>
      </c>
      <c r="W1738" s="76"/>
      <c r="X1738" s="76"/>
      <c r="Y1738" s="80" t="s">
        <v>6841</v>
      </c>
      <c r="Z1738" s="76"/>
    </row>
    <row r="1739" spans="1:26" x14ac:dyDescent="0.25">
      <c r="A1739" s="61" t="s">
        <v>1483</v>
      </c>
      <c r="B1739" s="61" t="s">
        <v>1590</v>
      </c>
      <c r="C1739" s="62"/>
      <c r="D1739" s="63"/>
      <c r="E1739" s="64"/>
      <c r="F1739" s="65"/>
      <c r="G1739" s="62"/>
      <c r="H1739" s="66"/>
      <c r="I1739" s="67"/>
      <c r="J1739" s="67"/>
      <c r="K1739" s="34" t="s">
        <v>65</v>
      </c>
      <c r="L1739" s="74">
        <v>1739</v>
      </c>
      <c r="M17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39" s="69"/>
      <c r="O1739" s="76" t="s">
        <v>2239</v>
      </c>
      <c r="P1739" s="76">
        <v>43045.506828703707</v>
      </c>
      <c r="Q1739" s="76" t="s">
        <v>2802</v>
      </c>
      <c r="R1739" s="76"/>
      <c r="S1739" s="76"/>
      <c r="T1739" s="76" t="s">
        <v>3379</v>
      </c>
      <c r="U1739" s="76">
        <v>43045.506828703707</v>
      </c>
      <c r="V1739" s="77" t="s">
        <v>4842</v>
      </c>
      <c r="W1739" s="76"/>
      <c r="X1739" s="76"/>
      <c r="Y1739" s="80" t="s">
        <v>6842</v>
      </c>
      <c r="Z1739" s="76"/>
    </row>
    <row r="1740" spans="1:26" x14ac:dyDescent="0.25">
      <c r="A1740" s="61" t="s">
        <v>1484</v>
      </c>
      <c r="B1740" s="61" t="s">
        <v>1484</v>
      </c>
      <c r="C1740" s="62"/>
      <c r="D1740" s="63"/>
      <c r="E1740" s="64"/>
      <c r="F1740" s="65"/>
      <c r="G1740" s="62"/>
      <c r="H1740" s="66"/>
      <c r="I1740" s="67"/>
      <c r="J1740" s="67"/>
      <c r="K1740" s="34" t="s">
        <v>65</v>
      </c>
      <c r="L1740" s="74">
        <v>1740</v>
      </c>
      <c r="M17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40" s="69"/>
      <c r="O1740" s="76" t="s">
        <v>177</v>
      </c>
      <c r="P1740" s="76">
        <v>43045.4140625</v>
      </c>
      <c r="Q1740" s="76" t="s">
        <v>2803</v>
      </c>
      <c r="R1740" s="76" t="s">
        <v>3154</v>
      </c>
      <c r="S1740" s="76" t="s">
        <v>3245</v>
      </c>
      <c r="T1740" s="76" t="s">
        <v>3380</v>
      </c>
      <c r="U1740" s="76">
        <v>43045.4140625</v>
      </c>
      <c r="V1740" s="77" t="s">
        <v>4843</v>
      </c>
      <c r="W1740" s="76"/>
      <c r="X1740" s="76"/>
      <c r="Y1740" s="80" t="s">
        <v>6843</v>
      </c>
      <c r="Z1740" s="76"/>
    </row>
    <row r="1741" spans="1:26" x14ac:dyDescent="0.25">
      <c r="A1741" s="61" t="s">
        <v>1484</v>
      </c>
      <c r="B1741" s="61" t="s">
        <v>1484</v>
      </c>
      <c r="C1741" s="62"/>
      <c r="D1741" s="63"/>
      <c r="E1741" s="64"/>
      <c r="F1741" s="65"/>
      <c r="G1741" s="62"/>
      <c r="H1741" s="66"/>
      <c r="I1741" s="67"/>
      <c r="J1741" s="67"/>
      <c r="K1741" s="34" t="s">
        <v>65</v>
      </c>
      <c r="L1741" s="74">
        <v>1741</v>
      </c>
      <c r="M17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41" s="69"/>
      <c r="O1741" s="76" t="s">
        <v>177</v>
      </c>
      <c r="P1741" s="76">
        <v>43045.506840277776</v>
      </c>
      <c r="Q1741" s="76" t="s">
        <v>2804</v>
      </c>
      <c r="R1741" s="77" t="s">
        <v>3155</v>
      </c>
      <c r="S1741" s="76" t="s">
        <v>3220</v>
      </c>
      <c r="T1741" s="76" t="s">
        <v>3381</v>
      </c>
      <c r="U1741" s="76">
        <v>43045.506840277776</v>
      </c>
      <c r="V1741" s="77" t="s">
        <v>4844</v>
      </c>
      <c r="W1741" s="76"/>
      <c r="X1741" s="76"/>
      <c r="Y1741" s="80" t="s">
        <v>6844</v>
      </c>
      <c r="Z1741" s="76"/>
    </row>
    <row r="1742" spans="1:26" x14ac:dyDescent="0.25">
      <c r="A1742" s="61" t="s">
        <v>1485</v>
      </c>
      <c r="B1742" s="61" t="s">
        <v>2033</v>
      </c>
      <c r="C1742" s="62"/>
      <c r="D1742" s="63"/>
      <c r="E1742" s="64"/>
      <c r="F1742" s="65"/>
      <c r="G1742" s="62"/>
      <c r="H1742" s="66"/>
      <c r="I1742" s="67"/>
      <c r="J1742" s="67"/>
      <c r="K1742" s="34" t="s">
        <v>65</v>
      </c>
      <c r="L1742" s="74">
        <v>1742</v>
      </c>
      <c r="M17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42" s="69"/>
      <c r="O1742" s="76" t="s">
        <v>2239</v>
      </c>
      <c r="P1742" s="76">
        <v>43045.506851851853</v>
      </c>
      <c r="Q1742" s="76" t="s">
        <v>2316</v>
      </c>
      <c r="R1742" s="76"/>
      <c r="S1742" s="76"/>
      <c r="T1742" s="76" t="s">
        <v>3261</v>
      </c>
      <c r="U1742" s="76">
        <v>43045.506851851853</v>
      </c>
      <c r="V1742" s="77" t="s">
        <v>4845</v>
      </c>
      <c r="W1742" s="76"/>
      <c r="X1742" s="76"/>
      <c r="Y1742" s="80" t="s">
        <v>6845</v>
      </c>
      <c r="Z1742" s="76"/>
    </row>
    <row r="1743" spans="1:26" x14ac:dyDescent="0.25">
      <c r="A1743" s="61" t="s">
        <v>1486</v>
      </c>
      <c r="B1743" s="61" t="s">
        <v>1947</v>
      </c>
      <c r="C1743" s="62"/>
      <c r="D1743" s="63"/>
      <c r="E1743" s="64"/>
      <c r="F1743" s="65"/>
      <c r="G1743" s="62"/>
      <c r="H1743" s="66"/>
      <c r="I1743" s="67"/>
      <c r="J1743" s="67"/>
      <c r="K1743" s="34" t="s">
        <v>65</v>
      </c>
      <c r="L1743" s="74">
        <v>1743</v>
      </c>
      <c r="M17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43" s="69"/>
      <c r="O1743" s="76" t="s">
        <v>2239</v>
      </c>
      <c r="P1743" s="76">
        <v>43045.506851851853</v>
      </c>
      <c r="Q1743" s="76" t="s">
        <v>2805</v>
      </c>
      <c r="R1743" s="76"/>
      <c r="S1743" s="76"/>
      <c r="T1743" s="76" t="s">
        <v>3382</v>
      </c>
      <c r="U1743" s="76">
        <v>43045.506851851853</v>
      </c>
      <c r="V1743" s="77" t="s">
        <v>4846</v>
      </c>
      <c r="W1743" s="76"/>
      <c r="X1743" s="76"/>
      <c r="Y1743" s="80" t="s">
        <v>6846</v>
      </c>
      <c r="Z1743" s="76"/>
    </row>
    <row r="1744" spans="1:26" x14ac:dyDescent="0.25">
      <c r="A1744" s="61" t="s">
        <v>1487</v>
      </c>
      <c r="B1744" s="61" t="s">
        <v>2194</v>
      </c>
      <c r="C1744" s="62"/>
      <c r="D1744" s="63"/>
      <c r="E1744" s="64"/>
      <c r="F1744" s="65"/>
      <c r="G1744" s="62"/>
      <c r="H1744" s="66"/>
      <c r="I1744" s="67"/>
      <c r="J1744" s="67"/>
      <c r="K1744" s="34" t="s">
        <v>65</v>
      </c>
      <c r="L1744" s="74">
        <v>1744</v>
      </c>
      <c r="M17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44" s="69"/>
      <c r="O1744" s="76" t="s">
        <v>2240</v>
      </c>
      <c r="P1744" s="76">
        <v>43045.506944444445</v>
      </c>
      <c r="Q1744" s="76" t="s">
        <v>2806</v>
      </c>
      <c r="R1744" s="76"/>
      <c r="S1744" s="76"/>
      <c r="T1744" s="76"/>
      <c r="U1744" s="76">
        <v>43045.506944444445</v>
      </c>
      <c r="V1744" s="77" t="s">
        <v>4847</v>
      </c>
      <c r="W1744" s="76"/>
      <c r="X1744" s="76"/>
      <c r="Y1744" s="80" t="s">
        <v>6847</v>
      </c>
      <c r="Z1744" s="80" t="s">
        <v>7441</v>
      </c>
    </row>
    <row r="1745" spans="1:26" x14ac:dyDescent="0.25">
      <c r="A1745" s="61" t="s">
        <v>1488</v>
      </c>
      <c r="B1745" s="61" t="s">
        <v>1947</v>
      </c>
      <c r="C1745" s="62"/>
      <c r="D1745" s="63"/>
      <c r="E1745" s="64"/>
      <c r="F1745" s="65"/>
      <c r="G1745" s="62"/>
      <c r="H1745" s="66"/>
      <c r="I1745" s="67"/>
      <c r="J1745" s="67"/>
      <c r="K1745" s="34" t="s">
        <v>65</v>
      </c>
      <c r="L1745" s="74">
        <v>1745</v>
      </c>
      <c r="M17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45" s="69"/>
      <c r="O1745" s="76" t="s">
        <v>2239</v>
      </c>
      <c r="P1745" s="76">
        <v>43045.506967592592</v>
      </c>
      <c r="Q1745" s="76" t="s">
        <v>2805</v>
      </c>
      <c r="R1745" s="76"/>
      <c r="S1745" s="76"/>
      <c r="T1745" s="76" t="s">
        <v>3382</v>
      </c>
      <c r="U1745" s="76">
        <v>43045.506967592592</v>
      </c>
      <c r="V1745" s="77" t="s">
        <v>4848</v>
      </c>
      <c r="W1745" s="76"/>
      <c r="X1745" s="76"/>
      <c r="Y1745" s="80" t="s">
        <v>6848</v>
      </c>
      <c r="Z1745" s="76"/>
    </row>
    <row r="1746" spans="1:26" x14ac:dyDescent="0.25">
      <c r="A1746" s="61" t="s">
        <v>1489</v>
      </c>
      <c r="B1746" s="61" t="s">
        <v>2055</v>
      </c>
      <c r="C1746" s="62"/>
      <c r="D1746" s="63"/>
      <c r="E1746" s="64"/>
      <c r="F1746" s="65"/>
      <c r="G1746" s="62"/>
      <c r="H1746" s="66"/>
      <c r="I1746" s="67"/>
      <c r="J1746" s="67"/>
      <c r="K1746" s="34" t="s">
        <v>65</v>
      </c>
      <c r="L1746" s="74">
        <v>1746</v>
      </c>
      <c r="M17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46" s="69"/>
      <c r="O1746" s="76" t="s">
        <v>2239</v>
      </c>
      <c r="P1746" s="76">
        <v>43045.507048611114</v>
      </c>
      <c r="Q1746" s="76" t="s">
        <v>2369</v>
      </c>
      <c r="R1746" s="76"/>
      <c r="S1746" s="76"/>
      <c r="T1746" s="76" t="s">
        <v>3261</v>
      </c>
      <c r="U1746" s="76">
        <v>43045.507048611114</v>
      </c>
      <c r="V1746" s="77" t="s">
        <v>4849</v>
      </c>
      <c r="W1746" s="76"/>
      <c r="X1746" s="76"/>
      <c r="Y1746" s="80" t="s">
        <v>6849</v>
      </c>
      <c r="Z1746" s="76"/>
    </row>
    <row r="1747" spans="1:26" x14ac:dyDescent="0.25">
      <c r="A1747" s="61" t="s">
        <v>1490</v>
      </c>
      <c r="B1747" s="61" t="s">
        <v>1490</v>
      </c>
      <c r="C1747" s="62"/>
      <c r="D1747" s="63"/>
      <c r="E1747" s="64"/>
      <c r="F1747" s="65"/>
      <c r="G1747" s="62"/>
      <c r="H1747" s="66"/>
      <c r="I1747" s="67"/>
      <c r="J1747" s="67"/>
      <c r="K1747" s="34" t="s">
        <v>65</v>
      </c>
      <c r="L1747" s="74">
        <v>1747</v>
      </c>
      <c r="M17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47" s="69"/>
      <c r="O1747" s="76" t="s">
        <v>177</v>
      </c>
      <c r="P1747" s="76">
        <v>43045.507048611114</v>
      </c>
      <c r="Q1747" s="76" t="s">
        <v>2807</v>
      </c>
      <c r="R1747" s="76"/>
      <c r="S1747" s="76"/>
      <c r="T1747" s="76" t="s">
        <v>3261</v>
      </c>
      <c r="U1747" s="76">
        <v>43045.507048611114</v>
      </c>
      <c r="V1747" s="77" t="s">
        <v>4850</v>
      </c>
      <c r="W1747" s="76"/>
      <c r="X1747" s="76"/>
      <c r="Y1747" s="80" t="s">
        <v>6850</v>
      </c>
      <c r="Z1747" s="76"/>
    </row>
    <row r="1748" spans="1:26" x14ac:dyDescent="0.25">
      <c r="A1748" s="61" t="s">
        <v>1491</v>
      </c>
      <c r="B1748" s="61" t="s">
        <v>2167</v>
      </c>
      <c r="C1748" s="62"/>
      <c r="D1748" s="63"/>
      <c r="E1748" s="64"/>
      <c r="F1748" s="65"/>
      <c r="G1748" s="62"/>
      <c r="H1748" s="66"/>
      <c r="I1748" s="67"/>
      <c r="J1748" s="67"/>
      <c r="K1748" s="34" t="s">
        <v>65</v>
      </c>
      <c r="L1748" s="74">
        <v>1748</v>
      </c>
      <c r="M17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48" s="69"/>
      <c r="O1748" s="76" t="s">
        <v>2239</v>
      </c>
      <c r="P1748" s="76">
        <v>43045.507256944446</v>
      </c>
      <c r="Q1748" s="76" t="s">
        <v>2688</v>
      </c>
      <c r="R1748" s="76"/>
      <c r="S1748" s="76"/>
      <c r="T1748" s="76" t="s">
        <v>3261</v>
      </c>
      <c r="U1748" s="76">
        <v>43045.507256944446</v>
      </c>
      <c r="V1748" s="77" t="s">
        <v>4851</v>
      </c>
      <c r="W1748" s="76"/>
      <c r="X1748" s="76"/>
      <c r="Y1748" s="80" t="s">
        <v>6851</v>
      </c>
      <c r="Z1748" s="76"/>
    </row>
    <row r="1749" spans="1:26" x14ac:dyDescent="0.25">
      <c r="A1749" s="61" t="s">
        <v>1492</v>
      </c>
      <c r="B1749" s="61" t="s">
        <v>2195</v>
      </c>
      <c r="C1749" s="62"/>
      <c r="D1749" s="63"/>
      <c r="E1749" s="64"/>
      <c r="F1749" s="65"/>
      <c r="G1749" s="62"/>
      <c r="H1749" s="66"/>
      <c r="I1749" s="67"/>
      <c r="J1749" s="67"/>
      <c r="K1749" s="34" t="s">
        <v>65</v>
      </c>
      <c r="L1749" s="74">
        <v>1749</v>
      </c>
      <c r="M17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49" s="69"/>
      <c r="O1749" s="76" t="s">
        <v>2239</v>
      </c>
      <c r="P1749" s="76">
        <v>43045.427766203706</v>
      </c>
      <c r="Q1749" s="76" t="s">
        <v>2808</v>
      </c>
      <c r="R1749" s="76"/>
      <c r="S1749" s="76"/>
      <c r="T1749" s="76" t="s">
        <v>3383</v>
      </c>
      <c r="U1749" s="76">
        <v>43045.427766203706</v>
      </c>
      <c r="V1749" s="77" t="s">
        <v>4852</v>
      </c>
      <c r="W1749" s="76"/>
      <c r="X1749" s="76"/>
      <c r="Y1749" s="80" t="s">
        <v>6852</v>
      </c>
      <c r="Z1749" s="76"/>
    </row>
    <row r="1750" spans="1:26" x14ac:dyDescent="0.25">
      <c r="A1750" s="61" t="s">
        <v>1492</v>
      </c>
      <c r="B1750" s="61" t="s">
        <v>2145</v>
      </c>
      <c r="C1750" s="62"/>
      <c r="D1750" s="63"/>
      <c r="E1750" s="64"/>
      <c r="F1750" s="65"/>
      <c r="G1750" s="62"/>
      <c r="H1750" s="66"/>
      <c r="I1750" s="67"/>
      <c r="J1750" s="67"/>
      <c r="K1750" s="34" t="s">
        <v>65</v>
      </c>
      <c r="L1750" s="74">
        <v>1750</v>
      </c>
      <c r="M17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50" s="69"/>
      <c r="O1750" s="76" t="s">
        <v>2239</v>
      </c>
      <c r="P1750" s="76">
        <v>43045.427766203706</v>
      </c>
      <c r="Q1750" s="76" t="s">
        <v>2808</v>
      </c>
      <c r="R1750" s="76"/>
      <c r="S1750" s="76"/>
      <c r="T1750" s="76" t="s">
        <v>3383</v>
      </c>
      <c r="U1750" s="76">
        <v>43045.427766203706</v>
      </c>
      <c r="V1750" s="77" t="s">
        <v>4852</v>
      </c>
      <c r="W1750" s="76"/>
      <c r="X1750" s="76"/>
      <c r="Y1750" s="80" t="s">
        <v>6852</v>
      </c>
      <c r="Z1750" s="76"/>
    </row>
    <row r="1751" spans="1:26" x14ac:dyDescent="0.25">
      <c r="A1751" s="61" t="s">
        <v>505</v>
      </c>
      <c r="B1751" s="61" t="s">
        <v>2070</v>
      </c>
      <c r="C1751" s="62"/>
      <c r="D1751" s="63"/>
      <c r="E1751" s="64"/>
      <c r="F1751" s="65"/>
      <c r="G1751" s="62"/>
      <c r="H1751" s="66"/>
      <c r="I1751" s="67"/>
      <c r="J1751" s="67"/>
      <c r="K1751" s="34" t="s">
        <v>65</v>
      </c>
      <c r="L1751" s="74">
        <v>1751</v>
      </c>
      <c r="M17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51" s="69"/>
      <c r="O1751" s="76" t="s">
        <v>2239</v>
      </c>
      <c r="P1751" s="76">
        <v>43045.433703703704</v>
      </c>
      <c r="Q1751" s="76" t="s">
        <v>2404</v>
      </c>
      <c r="R1751" s="76"/>
      <c r="S1751" s="76"/>
      <c r="T1751" s="76" t="s">
        <v>3302</v>
      </c>
      <c r="U1751" s="76">
        <v>43045.433703703704</v>
      </c>
      <c r="V1751" s="77" t="s">
        <v>3764</v>
      </c>
      <c r="W1751" s="76"/>
      <c r="X1751" s="76"/>
      <c r="Y1751" s="80" t="s">
        <v>5764</v>
      </c>
      <c r="Z1751" s="76"/>
    </row>
    <row r="1752" spans="1:26" x14ac:dyDescent="0.25">
      <c r="A1752" s="61" t="s">
        <v>1492</v>
      </c>
      <c r="B1752" s="61" t="s">
        <v>2070</v>
      </c>
      <c r="C1752" s="62"/>
      <c r="D1752" s="63"/>
      <c r="E1752" s="64"/>
      <c r="F1752" s="65"/>
      <c r="G1752" s="62"/>
      <c r="H1752" s="66"/>
      <c r="I1752" s="67"/>
      <c r="J1752" s="67"/>
      <c r="K1752" s="34" t="s">
        <v>65</v>
      </c>
      <c r="L1752" s="74">
        <v>1752</v>
      </c>
      <c r="M17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52" s="69"/>
      <c r="O1752" s="76" t="s">
        <v>2239</v>
      </c>
      <c r="P1752" s="76">
        <v>43045.437314814815</v>
      </c>
      <c r="Q1752" s="76" t="s">
        <v>2406</v>
      </c>
      <c r="R1752" s="76"/>
      <c r="S1752" s="76"/>
      <c r="T1752" s="76" t="s">
        <v>3302</v>
      </c>
      <c r="U1752" s="76">
        <v>43045.437314814815</v>
      </c>
      <c r="V1752" s="77" t="s">
        <v>4853</v>
      </c>
      <c r="W1752" s="76"/>
      <c r="X1752" s="76"/>
      <c r="Y1752" s="80" t="s">
        <v>6853</v>
      </c>
      <c r="Z1752" s="76"/>
    </row>
    <row r="1753" spans="1:26" x14ac:dyDescent="0.25">
      <c r="A1753" s="61" t="s">
        <v>505</v>
      </c>
      <c r="B1753" s="61" t="s">
        <v>2032</v>
      </c>
      <c r="C1753" s="62"/>
      <c r="D1753" s="63"/>
      <c r="E1753" s="64"/>
      <c r="F1753" s="65"/>
      <c r="G1753" s="62"/>
      <c r="H1753" s="66"/>
      <c r="I1753" s="67"/>
      <c r="J1753" s="67"/>
      <c r="K1753" s="34" t="s">
        <v>65</v>
      </c>
      <c r="L1753" s="74">
        <v>1753</v>
      </c>
      <c r="M17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53" s="69"/>
      <c r="O1753" s="76" t="s">
        <v>2239</v>
      </c>
      <c r="P1753" s="76">
        <v>43045.433703703704</v>
      </c>
      <c r="Q1753" s="76" t="s">
        <v>2404</v>
      </c>
      <c r="R1753" s="76"/>
      <c r="S1753" s="76"/>
      <c r="T1753" s="76" t="s">
        <v>3302</v>
      </c>
      <c r="U1753" s="76">
        <v>43045.433703703704</v>
      </c>
      <c r="V1753" s="77" t="s">
        <v>3764</v>
      </c>
      <c r="W1753" s="76"/>
      <c r="X1753" s="76"/>
      <c r="Y1753" s="80" t="s">
        <v>5764</v>
      </c>
      <c r="Z1753" s="76"/>
    </row>
    <row r="1754" spans="1:26" x14ac:dyDescent="0.25">
      <c r="A1754" s="61" t="s">
        <v>1492</v>
      </c>
      <c r="B1754" s="61" t="s">
        <v>505</v>
      </c>
      <c r="C1754" s="62"/>
      <c r="D1754" s="63"/>
      <c r="E1754" s="64"/>
      <c r="F1754" s="65"/>
      <c r="G1754" s="62"/>
      <c r="H1754" s="66"/>
      <c r="I1754" s="67"/>
      <c r="J1754" s="67"/>
      <c r="K1754" s="34" t="s">
        <v>65</v>
      </c>
      <c r="L1754" s="74">
        <v>1754</v>
      </c>
      <c r="M17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54" s="69"/>
      <c r="O1754" s="76" t="s">
        <v>2239</v>
      </c>
      <c r="P1754" s="76">
        <v>43045.437314814815</v>
      </c>
      <c r="Q1754" s="76" t="s">
        <v>2406</v>
      </c>
      <c r="R1754" s="76"/>
      <c r="S1754" s="76"/>
      <c r="T1754" s="76" t="s">
        <v>3302</v>
      </c>
      <c r="U1754" s="76">
        <v>43045.437314814815</v>
      </c>
      <c r="V1754" s="77" t="s">
        <v>4853</v>
      </c>
      <c r="W1754" s="76"/>
      <c r="X1754" s="76"/>
      <c r="Y1754" s="80" t="s">
        <v>6853</v>
      </c>
      <c r="Z1754" s="76"/>
    </row>
    <row r="1755" spans="1:26" x14ac:dyDescent="0.25">
      <c r="A1755" s="61" t="s">
        <v>1492</v>
      </c>
      <c r="B1755" s="61" t="s">
        <v>2106</v>
      </c>
      <c r="C1755" s="62"/>
      <c r="D1755" s="63"/>
      <c r="E1755" s="64"/>
      <c r="F1755" s="65"/>
      <c r="G1755" s="62"/>
      <c r="H1755" s="66"/>
      <c r="I1755" s="67"/>
      <c r="J1755" s="67"/>
      <c r="K1755" s="34" t="s">
        <v>65</v>
      </c>
      <c r="L1755" s="74">
        <v>1755</v>
      </c>
      <c r="M17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55" s="69"/>
      <c r="O1755" s="76" t="s">
        <v>2239</v>
      </c>
      <c r="P1755" s="76">
        <v>43045.453020833331</v>
      </c>
      <c r="Q1755" s="76" t="s">
        <v>2482</v>
      </c>
      <c r="R1755" s="77" t="s">
        <v>3083</v>
      </c>
      <c r="S1755" s="76" t="s">
        <v>3218</v>
      </c>
      <c r="T1755" s="76" t="s">
        <v>3321</v>
      </c>
      <c r="U1755" s="76">
        <v>43045.453020833331</v>
      </c>
      <c r="V1755" s="77" t="s">
        <v>4854</v>
      </c>
      <c r="W1755" s="76"/>
      <c r="X1755" s="76"/>
      <c r="Y1755" s="80" t="s">
        <v>6854</v>
      </c>
      <c r="Z1755" s="76"/>
    </row>
    <row r="1756" spans="1:26" x14ac:dyDescent="0.25">
      <c r="A1756" s="61" t="s">
        <v>881</v>
      </c>
      <c r="B1756" s="61" t="s">
        <v>2107</v>
      </c>
      <c r="C1756" s="62"/>
      <c r="D1756" s="63"/>
      <c r="E1756" s="64"/>
      <c r="F1756" s="65"/>
      <c r="G1756" s="62"/>
      <c r="H1756" s="66"/>
      <c r="I1756" s="67"/>
      <c r="J1756" s="67"/>
      <c r="K1756" s="34" t="s">
        <v>65</v>
      </c>
      <c r="L1756" s="74">
        <v>1756</v>
      </c>
      <c r="M17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56" s="69"/>
      <c r="O1756" s="76" t="s">
        <v>2239</v>
      </c>
      <c r="P1756" s="76">
        <v>43045.446736111109</v>
      </c>
      <c r="Q1756" s="76" t="s">
        <v>2546</v>
      </c>
      <c r="R1756" s="77" t="s">
        <v>3083</v>
      </c>
      <c r="S1756" s="76" t="s">
        <v>3218</v>
      </c>
      <c r="T1756" s="76" t="s">
        <v>3321</v>
      </c>
      <c r="U1756" s="76">
        <v>43045.446736111109</v>
      </c>
      <c r="V1756" s="77" t="s">
        <v>4170</v>
      </c>
      <c r="W1756" s="76"/>
      <c r="X1756" s="76"/>
      <c r="Y1756" s="80" t="s">
        <v>6170</v>
      </c>
      <c r="Z1756" s="76"/>
    </row>
    <row r="1757" spans="1:26" x14ac:dyDescent="0.25">
      <c r="A1757" s="61" t="s">
        <v>1492</v>
      </c>
      <c r="B1757" s="61" t="s">
        <v>2107</v>
      </c>
      <c r="C1757" s="62"/>
      <c r="D1757" s="63"/>
      <c r="E1757" s="64"/>
      <c r="F1757" s="65"/>
      <c r="G1757" s="62"/>
      <c r="H1757" s="66"/>
      <c r="I1757" s="67"/>
      <c r="J1757" s="67"/>
      <c r="K1757" s="34" t="s">
        <v>65</v>
      </c>
      <c r="L1757" s="74">
        <v>1757</v>
      </c>
      <c r="M17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57" s="69"/>
      <c r="O1757" s="76" t="s">
        <v>2239</v>
      </c>
      <c r="P1757" s="76">
        <v>43045.453020833331</v>
      </c>
      <c r="Q1757" s="76" t="s">
        <v>2482</v>
      </c>
      <c r="R1757" s="77" t="s">
        <v>3083</v>
      </c>
      <c r="S1757" s="76" t="s">
        <v>3218</v>
      </c>
      <c r="T1757" s="76" t="s">
        <v>3321</v>
      </c>
      <c r="U1757" s="76">
        <v>43045.453020833331</v>
      </c>
      <c r="V1757" s="77" t="s">
        <v>4854</v>
      </c>
      <c r="W1757" s="76"/>
      <c r="X1757" s="76"/>
      <c r="Y1757" s="80" t="s">
        <v>6854</v>
      </c>
      <c r="Z1757" s="76"/>
    </row>
    <row r="1758" spans="1:26" x14ac:dyDescent="0.25">
      <c r="A1758" s="61" t="s">
        <v>1492</v>
      </c>
      <c r="B1758" s="61" t="s">
        <v>881</v>
      </c>
      <c r="C1758" s="62"/>
      <c r="D1758" s="63"/>
      <c r="E1758" s="64"/>
      <c r="F1758" s="65"/>
      <c r="G1758" s="62"/>
      <c r="H1758" s="66"/>
      <c r="I1758" s="67"/>
      <c r="J1758" s="67"/>
      <c r="K1758" s="34" t="s">
        <v>65</v>
      </c>
      <c r="L1758" s="74">
        <v>1758</v>
      </c>
      <c r="M17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58" s="69"/>
      <c r="O1758" s="76" t="s">
        <v>2239</v>
      </c>
      <c r="P1758" s="76">
        <v>43045.453020833331</v>
      </c>
      <c r="Q1758" s="76" t="s">
        <v>2482</v>
      </c>
      <c r="R1758" s="77" t="s">
        <v>3083</v>
      </c>
      <c r="S1758" s="76" t="s">
        <v>3218</v>
      </c>
      <c r="T1758" s="76" t="s">
        <v>3321</v>
      </c>
      <c r="U1758" s="76">
        <v>43045.453020833331</v>
      </c>
      <c r="V1758" s="77" t="s">
        <v>4854</v>
      </c>
      <c r="W1758" s="76"/>
      <c r="X1758" s="76"/>
      <c r="Y1758" s="80" t="s">
        <v>6854</v>
      </c>
      <c r="Z1758" s="76"/>
    </row>
    <row r="1759" spans="1:26" x14ac:dyDescent="0.25">
      <c r="A1759" s="61" t="s">
        <v>1493</v>
      </c>
      <c r="B1759" s="61" t="s">
        <v>2012</v>
      </c>
      <c r="C1759" s="62"/>
      <c r="D1759" s="63"/>
      <c r="E1759" s="64"/>
      <c r="F1759" s="65"/>
      <c r="G1759" s="62"/>
      <c r="H1759" s="66"/>
      <c r="I1759" s="67"/>
      <c r="J1759" s="67"/>
      <c r="K1759" s="34" t="s">
        <v>65</v>
      </c>
      <c r="L1759" s="74">
        <v>1759</v>
      </c>
      <c r="M17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59" s="69"/>
      <c r="O1759" s="76" t="s">
        <v>2239</v>
      </c>
      <c r="P1759" s="76">
        <v>43045.507407407407</v>
      </c>
      <c r="Q1759" s="76" t="s">
        <v>2282</v>
      </c>
      <c r="R1759" s="76"/>
      <c r="S1759" s="76"/>
      <c r="T1759" s="76"/>
      <c r="U1759" s="76">
        <v>43045.507407407407</v>
      </c>
      <c r="V1759" s="77" t="s">
        <v>4855</v>
      </c>
      <c r="W1759" s="76"/>
      <c r="X1759" s="76"/>
      <c r="Y1759" s="80" t="s">
        <v>6855</v>
      </c>
      <c r="Z1759" s="76"/>
    </row>
    <row r="1760" spans="1:26" x14ac:dyDescent="0.25">
      <c r="A1760" s="61" t="s">
        <v>1494</v>
      </c>
      <c r="B1760" s="61" t="s">
        <v>1494</v>
      </c>
      <c r="C1760" s="62"/>
      <c r="D1760" s="63"/>
      <c r="E1760" s="64"/>
      <c r="F1760" s="65"/>
      <c r="G1760" s="62"/>
      <c r="H1760" s="66"/>
      <c r="I1760" s="67"/>
      <c r="J1760" s="67"/>
      <c r="K1760" s="34" t="s">
        <v>65</v>
      </c>
      <c r="L1760" s="74">
        <v>1760</v>
      </c>
      <c r="M17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60" s="69"/>
      <c r="O1760" s="76" t="s">
        <v>177</v>
      </c>
      <c r="P1760" s="76">
        <v>43045.506678240738</v>
      </c>
      <c r="Q1760" s="76" t="s">
        <v>2809</v>
      </c>
      <c r="R1760" s="76"/>
      <c r="S1760" s="76"/>
      <c r="T1760" s="76" t="s">
        <v>3261</v>
      </c>
      <c r="U1760" s="76">
        <v>43045.506678240738</v>
      </c>
      <c r="V1760" s="77" t="s">
        <v>4856</v>
      </c>
      <c r="W1760" s="76"/>
      <c r="X1760" s="76"/>
      <c r="Y1760" s="80" t="s">
        <v>6856</v>
      </c>
      <c r="Z1760" s="76"/>
    </row>
    <row r="1761" spans="1:26" x14ac:dyDescent="0.25">
      <c r="A1761" s="61" t="s">
        <v>1495</v>
      </c>
      <c r="B1761" s="61" t="s">
        <v>1494</v>
      </c>
      <c r="C1761" s="62"/>
      <c r="D1761" s="63"/>
      <c r="E1761" s="64"/>
      <c r="F1761" s="65"/>
      <c r="G1761" s="62"/>
      <c r="H1761" s="66"/>
      <c r="I1761" s="67"/>
      <c r="J1761" s="67"/>
      <c r="K1761" s="34" t="s">
        <v>65</v>
      </c>
      <c r="L1761" s="74">
        <v>1761</v>
      </c>
      <c r="M17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61" s="69"/>
      <c r="O1761" s="76" t="s">
        <v>2239</v>
      </c>
      <c r="P1761" s="76">
        <v>43045.507418981484</v>
      </c>
      <c r="Q1761" s="76" t="s">
        <v>2810</v>
      </c>
      <c r="R1761" s="76"/>
      <c r="S1761" s="76"/>
      <c r="T1761" s="76" t="s">
        <v>3261</v>
      </c>
      <c r="U1761" s="76">
        <v>43045.507418981484</v>
      </c>
      <c r="V1761" s="77" t="s">
        <v>4857</v>
      </c>
      <c r="W1761" s="76"/>
      <c r="X1761" s="76"/>
      <c r="Y1761" s="80" t="s">
        <v>6857</v>
      </c>
      <c r="Z1761" s="76"/>
    </row>
    <row r="1762" spans="1:26" x14ac:dyDescent="0.25">
      <c r="A1762" s="61" t="s">
        <v>1496</v>
      </c>
      <c r="B1762" s="61" t="s">
        <v>2039</v>
      </c>
      <c r="C1762" s="62"/>
      <c r="D1762" s="63"/>
      <c r="E1762" s="64"/>
      <c r="F1762" s="65"/>
      <c r="G1762" s="62"/>
      <c r="H1762" s="66"/>
      <c r="I1762" s="67"/>
      <c r="J1762" s="67"/>
      <c r="K1762" s="34" t="s">
        <v>65</v>
      </c>
      <c r="L1762" s="74">
        <v>1762</v>
      </c>
      <c r="M17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62" s="69"/>
      <c r="O1762" s="76" t="s">
        <v>2239</v>
      </c>
      <c r="P1762" s="76">
        <v>43045.507453703707</v>
      </c>
      <c r="Q1762" s="76" t="s">
        <v>2328</v>
      </c>
      <c r="R1762" s="76"/>
      <c r="S1762" s="76"/>
      <c r="T1762" s="76" t="s">
        <v>3282</v>
      </c>
      <c r="U1762" s="76">
        <v>43045.507453703707</v>
      </c>
      <c r="V1762" s="77" t="s">
        <v>4858</v>
      </c>
      <c r="W1762" s="76"/>
      <c r="X1762" s="76"/>
      <c r="Y1762" s="80" t="s">
        <v>6858</v>
      </c>
      <c r="Z1762" s="76"/>
    </row>
    <row r="1763" spans="1:26" x14ac:dyDescent="0.25">
      <c r="A1763" s="61" t="s">
        <v>1497</v>
      </c>
      <c r="B1763" s="61" t="s">
        <v>2033</v>
      </c>
      <c r="C1763" s="62"/>
      <c r="D1763" s="63"/>
      <c r="E1763" s="64"/>
      <c r="F1763" s="65"/>
      <c r="G1763" s="62"/>
      <c r="H1763" s="66"/>
      <c r="I1763" s="67"/>
      <c r="J1763" s="67"/>
      <c r="K1763" s="34" t="s">
        <v>65</v>
      </c>
      <c r="L1763" s="74">
        <v>1763</v>
      </c>
      <c r="M17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63" s="69"/>
      <c r="O1763" s="76" t="s">
        <v>2239</v>
      </c>
      <c r="P1763" s="76">
        <v>43045.507581018515</v>
      </c>
      <c r="Q1763" s="76" t="s">
        <v>2359</v>
      </c>
      <c r="R1763" s="76"/>
      <c r="S1763" s="76"/>
      <c r="T1763" s="76" t="s">
        <v>3261</v>
      </c>
      <c r="U1763" s="76">
        <v>43045.507581018515</v>
      </c>
      <c r="V1763" s="77" t="s">
        <v>4859</v>
      </c>
      <c r="W1763" s="76"/>
      <c r="X1763" s="76"/>
      <c r="Y1763" s="80" t="s">
        <v>6859</v>
      </c>
      <c r="Z1763" s="76"/>
    </row>
    <row r="1764" spans="1:26" x14ac:dyDescent="0.25">
      <c r="A1764" s="61" t="s">
        <v>1498</v>
      </c>
      <c r="B1764" s="61" t="s">
        <v>1988</v>
      </c>
      <c r="C1764" s="62"/>
      <c r="D1764" s="63"/>
      <c r="E1764" s="64"/>
      <c r="F1764" s="65"/>
      <c r="G1764" s="62"/>
      <c r="H1764" s="66"/>
      <c r="I1764" s="67"/>
      <c r="J1764" s="67"/>
      <c r="K1764" s="34" t="s">
        <v>65</v>
      </c>
      <c r="L1764" s="74">
        <v>1764</v>
      </c>
      <c r="M17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64" s="69"/>
      <c r="O1764" s="76" t="s">
        <v>2239</v>
      </c>
      <c r="P1764" s="76">
        <v>43045.507650462961</v>
      </c>
      <c r="Q1764" s="76" t="s">
        <v>2244</v>
      </c>
      <c r="R1764" s="77" t="s">
        <v>3019</v>
      </c>
      <c r="S1764" s="76" t="s">
        <v>3212</v>
      </c>
      <c r="T1764" s="76" t="s">
        <v>3261</v>
      </c>
      <c r="U1764" s="76">
        <v>43045.507650462961</v>
      </c>
      <c r="V1764" s="77" t="s">
        <v>4860</v>
      </c>
      <c r="W1764" s="76"/>
      <c r="X1764" s="76"/>
      <c r="Y1764" s="80" t="s">
        <v>6860</v>
      </c>
      <c r="Z1764" s="76"/>
    </row>
    <row r="1765" spans="1:26" x14ac:dyDescent="0.25">
      <c r="A1765" s="61" t="s">
        <v>1499</v>
      </c>
      <c r="B1765" s="61" t="s">
        <v>2006</v>
      </c>
      <c r="C1765" s="62"/>
      <c r="D1765" s="63"/>
      <c r="E1765" s="64"/>
      <c r="F1765" s="65"/>
      <c r="G1765" s="62"/>
      <c r="H1765" s="66"/>
      <c r="I1765" s="67"/>
      <c r="J1765" s="67"/>
      <c r="K1765" s="34" t="s">
        <v>65</v>
      </c>
      <c r="L1765" s="74">
        <v>1765</v>
      </c>
      <c r="M17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65" s="69"/>
      <c r="O1765" s="76" t="s">
        <v>2239</v>
      </c>
      <c r="P1765" s="76">
        <v>43045.507847222223</v>
      </c>
      <c r="Q1765" s="76" t="s">
        <v>2273</v>
      </c>
      <c r="R1765" s="76"/>
      <c r="S1765" s="76"/>
      <c r="T1765" s="76" t="s">
        <v>3272</v>
      </c>
      <c r="U1765" s="76">
        <v>43045.507847222223</v>
      </c>
      <c r="V1765" s="77" t="s">
        <v>4861</v>
      </c>
      <c r="W1765" s="76"/>
      <c r="X1765" s="76"/>
      <c r="Y1765" s="80" t="s">
        <v>6861</v>
      </c>
      <c r="Z1765" s="76"/>
    </row>
    <row r="1766" spans="1:26" x14ac:dyDescent="0.25">
      <c r="A1766" s="61" t="s">
        <v>1500</v>
      </c>
      <c r="B1766" s="61" t="s">
        <v>1987</v>
      </c>
      <c r="C1766" s="62"/>
      <c r="D1766" s="63"/>
      <c r="E1766" s="64"/>
      <c r="F1766" s="65"/>
      <c r="G1766" s="62"/>
      <c r="H1766" s="66"/>
      <c r="I1766" s="67"/>
      <c r="J1766" s="67"/>
      <c r="K1766" s="34" t="s">
        <v>65</v>
      </c>
      <c r="L1766" s="74">
        <v>1766</v>
      </c>
      <c r="M17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66" s="69"/>
      <c r="O1766" s="76" t="s">
        <v>2239</v>
      </c>
      <c r="P1766" s="76">
        <v>43045.507905092592</v>
      </c>
      <c r="Q1766" s="76" t="s">
        <v>2258</v>
      </c>
      <c r="R1766" s="76"/>
      <c r="S1766" s="76"/>
      <c r="T1766" s="76" t="s">
        <v>3261</v>
      </c>
      <c r="U1766" s="76">
        <v>43045.507905092592</v>
      </c>
      <c r="V1766" s="77" t="s">
        <v>4862</v>
      </c>
      <c r="W1766" s="76"/>
      <c r="X1766" s="76"/>
      <c r="Y1766" s="80" t="s">
        <v>6862</v>
      </c>
      <c r="Z1766" s="76"/>
    </row>
    <row r="1767" spans="1:26" x14ac:dyDescent="0.25">
      <c r="A1767" s="61" t="s">
        <v>1501</v>
      </c>
      <c r="B1767" s="61" t="s">
        <v>2057</v>
      </c>
      <c r="C1767" s="62"/>
      <c r="D1767" s="63"/>
      <c r="E1767" s="64"/>
      <c r="F1767" s="65"/>
      <c r="G1767" s="62"/>
      <c r="H1767" s="66"/>
      <c r="I1767" s="67"/>
      <c r="J1767" s="67"/>
      <c r="K1767" s="34" t="s">
        <v>65</v>
      </c>
      <c r="L1767" s="74">
        <v>1767</v>
      </c>
      <c r="M17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67" s="69"/>
      <c r="O1767" s="76" t="s">
        <v>2239</v>
      </c>
      <c r="P1767" s="76">
        <v>43045.508020833331</v>
      </c>
      <c r="Q1767" s="76" t="s">
        <v>2371</v>
      </c>
      <c r="R1767" s="76"/>
      <c r="S1767" s="76"/>
      <c r="T1767" s="76" t="s">
        <v>3261</v>
      </c>
      <c r="U1767" s="76">
        <v>43045.508020833331</v>
      </c>
      <c r="V1767" s="77" t="s">
        <v>4863</v>
      </c>
      <c r="W1767" s="76"/>
      <c r="X1767" s="76"/>
      <c r="Y1767" s="80" t="s">
        <v>6863</v>
      </c>
      <c r="Z1767" s="76"/>
    </row>
    <row r="1768" spans="1:26" x14ac:dyDescent="0.25">
      <c r="A1768" s="61" t="s">
        <v>1502</v>
      </c>
      <c r="B1768" s="61" t="s">
        <v>1502</v>
      </c>
      <c r="C1768" s="62"/>
      <c r="D1768" s="63"/>
      <c r="E1768" s="64"/>
      <c r="F1768" s="65"/>
      <c r="G1768" s="62"/>
      <c r="H1768" s="66"/>
      <c r="I1768" s="67"/>
      <c r="J1768" s="67"/>
      <c r="K1768" s="34" t="s">
        <v>65</v>
      </c>
      <c r="L1768" s="74">
        <v>1768</v>
      </c>
      <c r="M17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68" s="69"/>
      <c r="O1768" s="76" t="s">
        <v>177</v>
      </c>
      <c r="P1768" s="76">
        <v>43045.508229166669</v>
      </c>
      <c r="Q1768" s="76" t="s">
        <v>2811</v>
      </c>
      <c r="R1768" s="76"/>
      <c r="S1768" s="76"/>
      <c r="T1768" s="76" t="s">
        <v>3261</v>
      </c>
      <c r="U1768" s="76">
        <v>43045.508229166669</v>
      </c>
      <c r="V1768" s="77" t="s">
        <v>4864</v>
      </c>
      <c r="W1768" s="76"/>
      <c r="X1768" s="76"/>
      <c r="Y1768" s="80" t="s">
        <v>6864</v>
      </c>
      <c r="Z1768" s="76"/>
    </row>
    <row r="1769" spans="1:26" x14ac:dyDescent="0.25">
      <c r="A1769" s="61" t="s">
        <v>1503</v>
      </c>
      <c r="B1769" s="61" t="s">
        <v>1987</v>
      </c>
      <c r="C1769" s="62"/>
      <c r="D1769" s="63"/>
      <c r="E1769" s="64"/>
      <c r="F1769" s="65"/>
      <c r="G1769" s="62"/>
      <c r="H1769" s="66"/>
      <c r="I1769" s="67"/>
      <c r="J1769" s="67"/>
      <c r="K1769" s="34" t="s">
        <v>65</v>
      </c>
      <c r="L1769" s="74">
        <v>1769</v>
      </c>
      <c r="M17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69" s="69"/>
      <c r="O1769" s="76" t="s">
        <v>2239</v>
      </c>
      <c r="P1769" s="76">
        <v>43045.508240740739</v>
      </c>
      <c r="Q1769" s="76" t="s">
        <v>2258</v>
      </c>
      <c r="R1769" s="76"/>
      <c r="S1769" s="76"/>
      <c r="T1769" s="76" t="s">
        <v>3261</v>
      </c>
      <c r="U1769" s="76">
        <v>43045.508240740739</v>
      </c>
      <c r="V1769" s="77" t="s">
        <v>4865</v>
      </c>
      <c r="W1769" s="76"/>
      <c r="X1769" s="76"/>
      <c r="Y1769" s="80" t="s">
        <v>6865</v>
      </c>
      <c r="Z1769" s="76"/>
    </row>
    <row r="1770" spans="1:26" x14ac:dyDescent="0.25">
      <c r="A1770" s="61" t="s">
        <v>1504</v>
      </c>
      <c r="B1770" s="61" t="s">
        <v>1988</v>
      </c>
      <c r="C1770" s="62"/>
      <c r="D1770" s="63"/>
      <c r="E1770" s="64"/>
      <c r="F1770" s="65"/>
      <c r="G1770" s="62"/>
      <c r="H1770" s="66"/>
      <c r="I1770" s="67"/>
      <c r="J1770" s="67"/>
      <c r="K1770" s="34" t="s">
        <v>65</v>
      </c>
      <c r="L1770" s="74">
        <v>1770</v>
      </c>
      <c r="M17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70" s="69"/>
      <c r="O1770" s="76" t="s">
        <v>2239</v>
      </c>
      <c r="P1770" s="76">
        <v>43045.508287037039</v>
      </c>
      <c r="Q1770" s="76" t="s">
        <v>2244</v>
      </c>
      <c r="R1770" s="77" t="s">
        <v>3019</v>
      </c>
      <c r="S1770" s="76" t="s">
        <v>3212</v>
      </c>
      <c r="T1770" s="76" t="s">
        <v>3261</v>
      </c>
      <c r="U1770" s="76">
        <v>43045.508287037039</v>
      </c>
      <c r="V1770" s="77" t="s">
        <v>4866</v>
      </c>
      <c r="W1770" s="76"/>
      <c r="X1770" s="76"/>
      <c r="Y1770" s="80" t="s">
        <v>6866</v>
      </c>
      <c r="Z1770" s="76"/>
    </row>
    <row r="1771" spans="1:26" x14ac:dyDescent="0.25">
      <c r="A1771" s="61" t="s">
        <v>1505</v>
      </c>
      <c r="B1771" s="61" t="s">
        <v>2196</v>
      </c>
      <c r="C1771" s="62"/>
      <c r="D1771" s="63"/>
      <c r="E1771" s="64"/>
      <c r="F1771" s="65"/>
      <c r="G1771" s="62"/>
      <c r="H1771" s="66"/>
      <c r="I1771" s="67"/>
      <c r="J1771" s="67"/>
      <c r="K1771" s="34" t="s">
        <v>65</v>
      </c>
      <c r="L1771" s="74">
        <v>1771</v>
      </c>
      <c r="M17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71" s="69"/>
      <c r="O1771" s="76" t="s">
        <v>2239</v>
      </c>
      <c r="P1771" s="76">
        <v>43045.508437500001</v>
      </c>
      <c r="Q1771" s="76" t="s">
        <v>2812</v>
      </c>
      <c r="R1771" s="76"/>
      <c r="S1771" s="76"/>
      <c r="T1771" s="76" t="s">
        <v>3384</v>
      </c>
      <c r="U1771" s="76">
        <v>43045.508437500001</v>
      </c>
      <c r="V1771" s="77" t="s">
        <v>4867</v>
      </c>
      <c r="W1771" s="76"/>
      <c r="X1771" s="76"/>
      <c r="Y1771" s="80" t="s">
        <v>6867</v>
      </c>
      <c r="Z1771" s="76"/>
    </row>
    <row r="1772" spans="1:26" x14ac:dyDescent="0.25">
      <c r="A1772" s="61" t="s">
        <v>1506</v>
      </c>
      <c r="B1772" s="61" t="s">
        <v>1506</v>
      </c>
      <c r="C1772" s="62"/>
      <c r="D1772" s="63"/>
      <c r="E1772" s="64"/>
      <c r="F1772" s="65"/>
      <c r="G1772" s="62"/>
      <c r="H1772" s="66"/>
      <c r="I1772" s="67"/>
      <c r="J1772" s="67"/>
      <c r="K1772" s="34" t="s">
        <v>65</v>
      </c>
      <c r="L1772" s="74">
        <v>1772</v>
      </c>
      <c r="M17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72" s="69"/>
      <c r="O1772" s="76" t="s">
        <v>177</v>
      </c>
      <c r="P1772" s="76">
        <v>43045.508460648147</v>
      </c>
      <c r="Q1772" s="76" t="s">
        <v>2813</v>
      </c>
      <c r="R1772" s="76"/>
      <c r="S1772" s="76"/>
      <c r="T1772" s="76" t="s">
        <v>3385</v>
      </c>
      <c r="U1772" s="76">
        <v>43045.508460648147</v>
      </c>
      <c r="V1772" s="77" t="s">
        <v>4868</v>
      </c>
      <c r="W1772" s="76"/>
      <c r="X1772" s="76"/>
      <c r="Y1772" s="80" t="s">
        <v>6868</v>
      </c>
      <c r="Z1772" s="76"/>
    </row>
    <row r="1773" spans="1:26" x14ac:dyDescent="0.25">
      <c r="A1773" s="61" t="s">
        <v>1507</v>
      </c>
      <c r="B1773" s="61" t="s">
        <v>1988</v>
      </c>
      <c r="C1773" s="62"/>
      <c r="D1773" s="63"/>
      <c r="E1773" s="64"/>
      <c r="F1773" s="65"/>
      <c r="G1773" s="62"/>
      <c r="H1773" s="66"/>
      <c r="I1773" s="67"/>
      <c r="J1773" s="67"/>
      <c r="K1773" s="34" t="s">
        <v>65</v>
      </c>
      <c r="L1773" s="74">
        <v>1773</v>
      </c>
      <c r="M17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73" s="69"/>
      <c r="O1773" s="76" t="s">
        <v>2239</v>
      </c>
      <c r="P1773" s="76">
        <v>43045.508530092593</v>
      </c>
      <c r="Q1773" s="76" t="s">
        <v>2244</v>
      </c>
      <c r="R1773" s="77" t="s">
        <v>3019</v>
      </c>
      <c r="S1773" s="76" t="s">
        <v>3212</v>
      </c>
      <c r="T1773" s="76" t="s">
        <v>3261</v>
      </c>
      <c r="U1773" s="76">
        <v>43045.508530092593</v>
      </c>
      <c r="V1773" s="77" t="s">
        <v>4869</v>
      </c>
      <c r="W1773" s="76"/>
      <c r="X1773" s="76"/>
      <c r="Y1773" s="80" t="s">
        <v>6869</v>
      </c>
      <c r="Z1773" s="76"/>
    </row>
    <row r="1774" spans="1:26" x14ac:dyDescent="0.25">
      <c r="A1774" s="61" t="s">
        <v>1508</v>
      </c>
      <c r="B1774" s="61" t="s">
        <v>1987</v>
      </c>
      <c r="C1774" s="62"/>
      <c r="D1774" s="63"/>
      <c r="E1774" s="64"/>
      <c r="F1774" s="65"/>
      <c r="G1774" s="62"/>
      <c r="H1774" s="66"/>
      <c r="I1774" s="67"/>
      <c r="J1774" s="67"/>
      <c r="K1774" s="34" t="s">
        <v>65</v>
      </c>
      <c r="L1774" s="74">
        <v>1774</v>
      </c>
      <c r="M17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74" s="69"/>
      <c r="O1774" s="76" t="s">
        <v>2239</v>
      </c>
      <c r="P1774" s="76">
        <v>43045.508611111109</v>
      </c>
      <c r="Q1774" s="76" t="s">
        <v>2258</v>
      </c>
      <c r="R1774" s="76"/>
      <c r="S1774" s="76"/>
      <c r="T1774" s="76" t="s">
        <v>3261</v>
      </c>
      <c r="U1774" s="76">
        <v>43045.508611111109</v>
      </c>
      <c r="V1774" s="77" t="s">
        <v>4870</v>
      </c>
      <c r="W1774" s="76"/>
      <c r="X1774" s="76"/>
      <c r="Y1774" s="80" t="s">
        <v>6870</v>
      </c>
      <c r="Z1774" s="76"/>
    </row>
    <row r="1775" spans="1:26" x14ac:dyDescent="0.25">
      <c r="A1775" s="61" t="s">
        <v>1509</v>
      </c>
      <c r="B1775" s="61" t="s">
        <v>2032</v>
      </c>
      <c r="C1775" s="62"/>
      <c r="D1775" s="63"/>
      <c r="E1775" s="64"/>
      <c r="F1775" s="65"/>
      <c r="G1775" s="62"/>
      <c r="H1775" s="66"/>
      <c r="I1775" s="67"/>
      <c r="J1775" s="67"/>
      <c r="K1775" s="34" t="s">
        <v>65</v>
      </c>
      <c r="L1775" s="74">
        <v>1775</v>
      </c>
      <c r="M17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75" s="69"/>
      <c r="O1775" s="76" t="s">
        <v>2239</v>
      </c>
      <c r="P1775" s="76">
        <v>43045.508611111109</v>
      </c>
      <c r="Q1775" s="76" t="s">
        <v>2629</v>
      </c>
      <c r="R1775" s="76"/>
      <c r="S1775" s="76"/>
      <c r="T1775" s="76" t="s">
        <v>3261</v>
      </c>
      <c r="U1775" s="76">
        <v>43045.508611111109</v>
      </c>
      <c r="V1775" s="77" t="s">
        <v>4871</v>
      </c>
      <c r="W1775" s="76"/>
      <c r="X1775" s="76"/>
      <c r="Y1775" s="80" t="s">
        <v>6871</v>
      </c>
      <c r="Z1775" s="76"/>
    </row>
    <row r="1776" spans="1:26" x14ac:dyDescent="0.25">
      <c r="A1776" s="61" t="s">
        <v>1510</v>
      </c>
      <c r="B1776" s="61" t="s">
        <v>1510</v>
      </c>
      <c r="C1776" s="62"/>
      <c r="D1776" s="63"/>
      <c r="E1776" s="64"/>
      <c r="F1776" s="65"/>
      <c r="G1776" s="62"/>
      <c r="H1776" s="66"/>
      <c r="I1776" s="67"/>
      <c r="J1776" s="67"/>
      <c r="K1776" s="34" t="s">
        <v>65</v>
      </c>
      <c r="L1776" s="74">
        <v>1776</v>
      </c>
      <c r="M17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76" s="69"/>
      <c r="O1776" s="76" t="s">
        <v>177</v>
      </c>
      <c r="P1776" s="76">
        <v>43045.508831018517</v>
      </c>
      <c r="Q1776" s="76" t="s">
        <v>2814</v>
      </c>
      <c r="R1776" s="76"/>
      <c r="S1776" s="76"/>
      <c r="T1776" s="76" t="s">
        <v>3261</v>
      </c>
      <c r="U1776" s="76">
        <v>43045.508831018517</v>
      </c>
      <c r="V1776" s="77" t="s">
        <v>4872</v>
      </c>
      <c r="W1776" s="76"/>
      <c r="X1776" s="76"/>
      <c r="Y1776" s="80" t="s">
        <v>6872</v>
      </c>
      <c r="Z1776" s="76"/>
    </row>
    <row r="1777" spans="1:26" x14ac:dyDescent="0.25">
      <c r="A1777" s="61" t="s">
        <v>1511</v>
      </c>
      <c r="B1777" s="61" t="s">
        <v>1511</v>
      </c>
      <c r="C1777" s="62"/>
      <c r="D1777" s="63"/>
      <c r="E1777" s="64"/>
      <c r="F1777" s="65"/>
      <c r="G1777" s="62"/>
      <c r="H1777" s="66"/>
      <c r="I1777" s="67"/>
      <c r="J1777" s="67"/>
      <c r="K1777" s="34" t="s">
        <v>65</v>
      </c>
      <c r="L1777" s="74">
        <v>1777</v>
      </c>
      <c r="M17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77" s="69"/>
      <c r="O1777" s="76" t="s">
        <v>177</v>
      </c>
      <c r="P1777" s="76">
        <v>43045.508819444447</v>
      </c>
      <c r="Q1777" s="76" t="s">
        <v>2815</v>
      </c>
      <c r="R1777" s="77" t="s">
        <v>3042</v>
      </c>
      <c r="S1777" s="76" t="s">
        <v>3215</v>
      </c>
      <c r="T1777" s="76" t="s">
        <v>3281</v>
      </c>
      <c r="U1777" s="76">
        <v>43045.508819444447</v>
      </c>
      <c r="V1777" s="77" t="s">
        <v>4873</v>
      </c>
      <c r="W1777" s="76"/>
      <c r="X1777" s="76"/>
      <c r="Y1777" s="80" t="s">
        <v>6873</v>
      </c>
      <c r="Z1777" s="76"/>
    </row>
    <row r="1778" spans="1:26" x14ac:dyDescent="0.25">
      <c r="A1778" s="61" t="s">
        <v>1511</v>
      </c>
      <c r="B1778" s="61" t="s">
        <v>2037</v>
      </c>
      <c r="C1778" s="62"/>
      <c r="D1778" s="63"/>
      <c r="E1778" s="64"/>
      <c r="F1778" s="65"/>
      <c r="G1778" s="62"/>
      <c r="H1778" s="66"/>
      <c r="I1778" s="67"/>
      <c r="J1778" s="67"/>
      <c r="K1778" s="34" t="s">
        <v>65</v>
      </c>
      <c r="L1778" s="74">
        <v>1778</v>
      </c>
      <c r="M17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78" s="69"/>
      <c r="O1778" s="76" t="s">
        <v>2239</v>
      </c>
      <c r="P1778" s="76">
        <v>43045.50885416667</v>
      </c>
      <c r="Q1778" s="76" t="s">
        <v>2322</v>
      </c>
      <c r="R1778" s="76"/>
      <c r="S1778" s="76"/>
      <c r="T1778" s="76" t="s">
        <v>3281</v>
      </c>
      <c r="U1778" s="76">
        <v>43045.50885416667</v>
      </c>
      <c r="V1778" s="77" t="s">
        <v>4874</v>
      </c>
      <c r="W1778" s="76"/>
      <c r="X1778" s="76"/>
      <c r="Y1778" s="80" t="s">
        <v>6874</v>
      </c>
      <c r="Z1778" s="76"/>
    </row>
    <row r="1779" spans="1:26" x14ac:dyDescent="0.25">
      <c r="A1779" s="61" t="s">
        <v>1511</v>
      </c>
      <c r="B1779" s="61" t="s">
        <v>2032</v>
      </c>
      <c r="C1779" s="62"/>
      <c r="D1779" s="63"/>
      <c r="E1779" s="64"/>
      <c r="F1779" s="65"/>
      <c r="G1779" s="62"/>
      <c r="H1779" s="66"/>
      <c r="I1779" s="67"/>
      <c r="J1779" s="67"/>
      <c r="K1779" s="34" t="s">
        <v>65</v>
      </c>
      <c r="L1779" s="74">
        <v>1779</v>
      </c>
      <c r="M17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79" s="69"/>
      <c r="O1779" s="76" t="s">
        <v>2239</v>
      </c>
      <c r="P1779" s="76">
        <v>43045.50885416667</v>
      </c>
      <c r="Q1779" s="76" t="s">
        <v>2322</v>
      </c>
      <c r="R1779" s="76"/>
      <c r="S1779" s="76"/>
      <c r="T1779" s="76" t="s">
        <v>3281</v>
      </c>
      <c r="U1779" s="76">
        <v>43045.50885416667</v>
      </c>
      <c r="V1779" s="77" t="s">
        <v>4874</v>
      </c>
      <c r="W1779" s="76"/>
      <c r="X1779" s="76"/>
      <c r="Y1779" s="80" t="s">
        <v>6874</v>
      </c>
      <c r="Z1779" s="76"/>
    </row>
    <row r="1780" spans="1:26" x14ac:dyDescent="0.25">
      <c r="A1780" s="61" t="s">
        <v>1511</v>
      </c>
      <c r="B1780" s="61" t="s">
        <v>2038</v>
      </c>
      <c r="C1780" s="62"/>
      <c r="D1780" s="63"/>
      <c r="E1780" s="64"/>
      <c r="F1780" s="65"/>
      <c r="G1780" s="62"/>
      <c r="H1780" s="66"/>
      <c r="I1780" s="67"/>
      <c r="J1780" s="67"/>
      <c r="K1780" s="34" t="s">
        <v>65</v>
      </c>
      <c r="L1780" s="74">
        <v>1780</v>
      </c>
      <c r="M17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80" s="69"/>
      <c r="O1780" s="76" t="s">
        <v>2239</v>
      </c>
      <c r="P1780" s="76">
        <v>43045.50885416667</v>
      </c>
      <c r="Q1780" s="76" t="s">
        <v>2322</v>
      </c>
      <c r="R1780" s="76"/>
      <c r="S1780" s="76"/>
      <c r="T1780" s="76" t="s">
        <v>3281</v>
      </c>
      <c r="U1780" s="76">
        <v>43045.50885416667</v>
      </c>
      <c r="V1780" s="77" t="s">
        <v>4874</v>
      </c>
      <c r="W1780" s="76"/>
      <c r="X1780" s="76"/>
      <c r="Y1780" s="80" t="s">
        <v>6874</v>
      </c>
      <c r="Z1780" s="76"/>
    </row>
    <row r="1781" spans="1:26" x14ac:dyDescent="0.25">
      <c r="A1781" s="61" t="s">
        <v>1512</v>
      </c>
      <c r="B1781" s="61" t="s">
        <v>1590</v>
      </c>
      <c r="C1781" s="62"/>
      <c r="D1781" s="63"/>
      <c r="E1781" s="64"/>
      <c r="F1781" s="65"/>
      <c r="G1781" s="62"/>
      <c r="H1781" s="66"/>
      <c r="I1781" s="67"/>
      <c r="J1781" s="67"/>
      <c r="K1781" s="34" t="s">
        <v>65</v>
      </c>
      <c r="L1781" s="74">
        <v>1781</v>
      </c>
      <c r="M17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81" s="69"/>
      <c r="O1781" s="76" t="s">
        <v>2239</v>
      </c>
      <c r="P1781" s="76">
        <v>43045.508900462963</v>
      </c>
      <c r="Q1781" s="76" t="s">
        <v>2802</v>
      </c>
      <c r="R1781" s="76"/>
      <c r="S1781" s="76"/>
      <c r="T1781" s="76" t="s">
        <v>3379</v>
      </c>
      <c r="U1781" s="76">
        <v>43045.508900462963</v>
      </c>
      <c r="V1781" s="77" t="s">
        <v>4875</v>
      </c>
      <c r="W1781" s="76"/>
      <c r="X1781" s="76"/>
      <c r="Y1781" s="80" t="s">
        <v>6875</v>
      </c>
      <c r="Z1781" s="76"/>
    </row>
    <row r="1782" spans="1:26" x14ac:dyDescent="0.25">
      <c r="A1782" s="61" t="s">
        <v>1513</v>
      </c>
      <c r="B1782" s="61" t="s">
        <v>1992</v>
      </c>
      <c r="C1782" s="62"/>
      <c r="D1782" s="63"/>
      <c r="E1782" s="64"/>
      <c r="F1782" s="65"/>
      <c r="G1782" s="62"/>
      <c r="H1782" s="66"/>
      <c r="I1782" s="67"/>
      <c r="J1782" s="67"/>
      <c r="K1782" s="34" t="s">
        <v>65</v>
      </c>
      <c r="L1782" s="74">
        <v>1782</v>
      </c>
      <c r="M17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82" s="69"/>
      <c r="O1782" s="76" t="s">
        <v>2239</v>
      </c>
      <c r="P1782" s="76">
        <v>43045.509050925924</v>
      </c>
      <c r="Q1782" s="76" t="s">
        <v>2816</v>
      </c>
      <c r="R1782" s="77" t="s">
        <v>3156</v>
      </c>
      <c r="S1782" s="76" t="s">
        <v>3215</v>
      </c>
      <c r="T1782" s="76" t="s">
        <v>3267</v>
      </c>
      <c r="U1782" s="76">
        <v>43045.509050925924</v>
      </c>
      <c r="V1782" s="77" t="s">
        <v>4876</v>
      </c>
      <c r="W1782" s="76"/>
      <c r="X1782" s="76"/>
      <c r="Y1782" s="80" t="s">
        <v>6876</v>
      </c>
      <c r="Z1782" s="76"/>
    </row>
    <row r="1783" spans="1:26" x14ac:dyDescent="0.25">
      <c r="A1783" s="61" t="s">
        <v>1513</v>
      </c>
      <c r="B1783" s="61" t="s">
        <v>1985</v>
      </c>
      <c r="C1783" s="62"/>
      <c r="D1783" s="63"/>
      <c r="E1783" s="64"/>
      <c r="F1783" s="65"/>
      <c r="G1783" s="62"/>
      <c r="H1783" s="66"/>
      <c r="I1783" s="67"/>
      <c r="J1783" s="67"/>
      <c r="K1783" s="34" t="s">
        <v>65</v>
      </c>
      <c r="L1783" s="74">
        <v>1783</v>
      </c>
      <c r="M17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83" s="69"/>
      <c r="O1783" s="76" t="s">
        <v>2239</v>
      </c>
      <c r="P1783" s="76">
        <v>43045.509050925924</v>
      </c>
      <c r="Q1783" s="76" t="s">
        <v>2816</v>
      </c>
      <c r="R1783" s="77" t="s">
        <v>3156</v>
      </c>
      <c r="S1783" s="76" t="s">
        <v>3215</v>
      </c>
      <c r="T1783" s="76" t="s">
        <v>3267</v>
      </c>
      <c r="U1783" s="76">
        <v>43045.509050925924</v>
      </c>
      <c r="V1783" s="77" t="s">
        <v>4876</v>
      </c>
      <c r="W1783" s="76"/>
      <c r="X1783" s="76"/>
      <c r="Y1783" s="80" t="s">
        <v>6876</v>
      </c>
      <c r="Z1783" s="76"/>
    </row>
    <row r="1784" spans="1:26" x14ac:dyDescent="0.25">
      <c r="A1784" s="61" t="s">
        <v>1514</v>
      </c>
      <c r="B1784" s="61" t="s">
        <v>2021</v>
      </c>
      <c r="C1784" s="62"/>
      <c r="D1784" s="63"/>
      <c r="E1784" s="64"/>
      <c r="F1784" s="65"/>
      <c r="G1784" s="62"/>
      <c r="H1784" s="66"/>
      <c r="I1784" s="67"/>
      <c r="J1784" s="67"/>
      <c r="K1784" s="34" t="s">
        <v>65</v>
      </c>
      <c r="L1784" s="74">
        <v>1784</v>
      </c>
      <c r="M17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84" s="69"/>
      <c r="O1784" s="76" t="s">
        <v>2239</v>
      </c>
      <c r="P1784" s="76">
        <v>43045.509201388886</v>
      </c>
      <c r="Q1784" s="76" t="s">
        <v>2291</v>
      </c>
      <c r="R1784" s="76"/>
      <c r="S1784" s="76"/>
      <c r="T1784" s="76" t="s">
        <v>3261</v>
      </c>
      <c r="U1784" s="76">
        <v>43045.509201388886</v>
      </c>
      <c r="V1784" s="77" t="s">
        <v>4877</v>
      </c>
      <c r="W1784" s="76"/>
      <c r="X1784" s="76"/>
      <c r="Y1784" s="80" t="s">
        <v>6877</v>
      </c>
      <c r="Z1784" s="76"/>
    </row>
    <row r="1785" spans="1:26" x14ac:dyDescent="0.25">
      <c r="A1785" s="61" t="s">
        <v>1515</v>
      </c>
      <c r="B1785" s="61" t="s">
        <v>2023</v>
      </c>
      <c r="C1785" s="62"/>
      <c r="D1785" s="63"/>
      <c r="E1785" s="64"/>
      <c r="F1785" s="65"/>
      <c r="G1785" s="62"/>
      <c r="H1785" s="66"/>
      <c r="I1785" s="67"/>
      <c r="J1785" s="67"/>
      <c r="K1785" s="34" t="s">
        <v>65</v>
      </c>
      <c r="L1785" s="74">
        <v>1785</v>
      </c>
      <c r="M17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85" s="69"/>
      <c r="O1785" s="76" t="s">
        <v>2239</v>
      </c>
      <c r="P1785" s="76">
        <v>43045.509201388886</v>
      </c>
      <c r="Q1785" s="76" t="s">
        <v>2298</v>
      </c>
      <c r="R1785" s="76"/>
      <c r="S1785" s="76"/>
      <c r="T1785" s="76" t="s">
        <v>3261</v>
      </c>
      <c r="U1785" s="76">
        <v>43045.509201388886</v>
      </c>
      <c r="V1785" s="77" t="s">
        <v>4878</v>
      </c>
      <c r="W1785" s="76"/>
      <c r="X1785" s="76"/>
      <c r="Y1785" s="80" t="s">
        <v>6878</v>
      </c>
      <c r="Z1785" s="76"/>
    </row>
    <row r="1786" spans="1:26" x14ac:dyDescent="0.25">
      <c r="A1786" s="61" t="s">
        <v>1516</v>
      </c>
      <c r="B1786" s="61" t="s">
        <v>1516</v>
      </c>
      <c r="C1786" s="62"/>
      <c r="D1786" s="63"/>
      <c r="E1786" s="64"/>
      <c r="F1786" s="65"/>
      <c r="G1786" s="62"/>
      <c r="H1786" s="66"/>
      <c r="I1786" s="67"/>
      <c r="J1786" s="67"/>
      <c r="K1786" s="34" t="s">
        <v>65</v>
      </c>
      <c r="L1786" s="74">
        <v>1786</v>
      </c>
      <c r="M17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86" s="69"/>
      <c r="O1786" s="76" t="s">
        <v>177</v>
      </c>
      <c r="P1786" s="76">
        <v>43045.509247685186</v>
      </c>
      <c r="Q1786" s="76" t="s">
        <v>2817</v>
      </c>
      <c r="R1786" s="76"/>
      <c r="S1786" s="76"/>
      <c r="T1786" s="76" t="s">
        <v>3386</v>
      </c>
      <c r="U1786" s="76">
        <v>43045.509247685186</v>
      </c>
      <c r="V1786" s="77" t="s">
        <v>4879</v>
      </c>
      <c r="W1786" s="76"/>
      <c r="X1786" s="76"/>
      <c r="Y1786" s="80" t="s">
        <v>6879</v>
      </c>
      <c r="Z1786" s="76"/>
    </row>
    <row r="1787" spans="1:26" x14ac:dyDescent="0.25">
      <c r="A1787" s="61" t="s">
        <v>1517</v>
      </c>
      <c r="B1787" s="61" t="s">
        <v>1517</v>
      </c>
      <c r="C1787" s="62"/>
      <c r="D1787" s="63"/>
      <c r="E1787" s="64"/>
      <c r="F1787" s="65"/>
      <c r="G1787" s="62"/>
      <c r="H1787" s="66"/>
      <c r="I1787" s="67"/>
      <c r="J1787" s="67"/>
      <c r="K1787" s="34" t="s">
        <v>65</v>
      </c>
      <c r="L1787" s="74">
        <v>1787</v>
      </c>
      <c r="M17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87" s="69"/>
      <c r="O1787" s="76" t="s">
        <v>177</v>
      </c>
      <c r="P1787" s="76">
        <v>43045.509259259263</v>
      </c>
      <c r="Q1787" s="76" t="s">
        <v>2818</v>
      </c>
      <c r="R1787" s="77" t="s">
        <v>3157</v>
      </c>
      <c r="S1787" s="76" t="s">
        <v>3212</v>
      </c>
      <c r="T1787" s="76" t="s">
        <v>3387</v>
      </c>
      <c r="U1787" s="76">
        <v>43045.509259259263</v>
      </c>
      <c r="V1787" s="77" t="s">
        <v>4880</v>
      </c>
      <c r="W1787" s="76"/>
      <c r="X1787" s="76"/>
      <c r="Y1787" s="80" t="s">
        <v>6880</v>
      </c>
      <c r="Z1787" s="76"/>
    </row>
    <row r="1788" spans="1:26" x14ac:dyDescent="0.25">
      <c r="A1788" s="61" t="s">
        <v>1518</v>
      </c>
      <c r="B1788" s="61" t="s">
        <v>2088</v>
      </c>
      <c r="C1788" s="62"/>
      <c r="D1788" s="63"/>
      <c r="E1788" s="64"/>
      <c r="F1788" s="65"/>
      <c r="G1788" s="62"/>
      <c r="H1788" s="66"/>
      <c r="I1788" s="67"/>
      <c r="J1788" s="67"/>
      <c r="K1788" s="34" t="s">
        <v>65</v>
      </c>
      <c r="L1788" s="74">
        <v>1788</v>
      </c>
      <c r="M17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88" s="69"/>
      <c r="O1788" s="76" t="s">
        <v>2239</v>
      </c>
      <c r="P1788" s="76">
        <v>43045.508368055554</v>
      </c>
      <c r="Q1788" s="76" t="s">
        <v>2434</v>
      </c>
      <c r="R1788" s="76"/>
      <c r="S1788" s="76"/>
      <c r="T1788" s="76" t="s">
        <v>3261</v>
      </c>
      <c r="U1788" s="76">
        <v>43045.508368055554</v>
      </c>
      <c r="V1788" s="77" t="s">
        <v>4881</v>
      </c>
      <c r="W1788" s="76"/>
      <c r="X1788" s="76"/>
      <c r="Y1788" s="80" t="s">
        <v>6881</v>
      </c>
      <c r="Z1788" s="76"/>
    </row>
    <row r="1789" spans="1:26" x14ac:dyDescent="0.25">
      <c r="A1789" s="61" t="s">
        <v>1518</v>
      </c>
      <c r="B1789" s="61" t="s">
        <v>2087</v>
      </c>
      <c r="C1789" s="62"/>
      <c r="D1789" s="63"/>
      <c r="E1789" s="64"/>
      <c r="F1789" s="65"/>
      <c r="G1789" s="62"/>
      <c r="H1789" s="66"/>
      <c r="I1789" s="67"/>
      <c r="J1789" s="67"/>
      <c r="K1789" s="34" t="s">
        <v>65</v>
      </c>
      <c r="L1789" s="74">
        <v>1789</v>
      </c>
      <c r="M17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89" s="69"/>
      <c r="O1789" s="76" t="s">
        <v>2239</v>
      </c>
      <c r="P1789" s="76">
        <v>43045.508981481478</v>
      </c>
      <c r="Q1789" s="76" t="s">
        <v>2433</v>
      </c>
      <c r="R1789" s="76"/>
      <c r="S1789" s="76"/>
      <c r="T1789" s="76" t="s">
        <v>3306</v>
      </c>
      <c r="U1789" s="76">
        <v>43045.508981481478</v>
      </c>
      <c r="V1789" s="77" t="s">
        <v>4882</v>
      </c>
      <c r="W1789" s="76"/>
      <c r="X1789" s="76"/>
      <c r="Y1789" s="80" t="s">
        <v>6882</v>
      </c>
      <c r="Z1789" s="76"/>
    </row>
    <row r="1790" spans="1:26" x14ac:dyDescent="0.25">
      <c r="A1790" s="61" t="s">
        <v>1518</v>
      </c>
      <c r="B1790" s="61" t="s">
        <v>2019</v>
      </c>
      <c r="C1790" s="62"/>
      <c r="D1790" s="63"/>
      <c r="E1790" s="64"/>
      <c r="F1790" s="65"/>
      <c r="G1790" s="62"/>
      <c r="H1790" s="66"/>
      <c r="I1790" s="67"/>
      <c r="J1790" s="67"/>
      <c r="K1790" s="34" t="s">
        <v>65</v>
      </c>
      <c r="L1790" s="74">
        <v>1790</v>
      </c>
      <c r="M17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90" s="69"/>
      <c r="O1790" s="76" t="s">
        <v>2239</v>
      </c>
      <c r="P1790" s="76">
        <v>43045.509305555555</v>
      </c>
      <c r="Q1790" s="76" t="s">
        <v>2289</v>
      </c>
      <c r="R1790" s="77" t="s">
        <v>3033</v>
      </c>
      <c r="S1790" s="76" t="s">
        <v>3219</v>
      </c>
      <c r="T1790" s="76" t="s">
        <v>3276</v>
      </c>
      <c r="U1790" s="76">
        <v>43045.509305555555</v>
      </c>
      <c r="V1790" s="77" t="s">
        <v>4883</v>
      </c>
      <c r="W1790" s="76"/>
      <c r="X1790" s="76"/>
      <c r="Y1790" s="80" t="s">
        <v>6883</v>
      </c>
      <c r="Z1790" s="76"/>
    </row>
    <row r="1791" spans="1:26" x14ac:dyDescent="0.25">
      <c r="A1791" s="61" t="s">
        <v>1519</v>
      </c>
      <c r="B1791" s="61" t="s">
        <v>2003</v>
      </c>
      <c r="C1791" s="62"/>
      <c r="D1791" s="63"/>
      <c r="E1791" s="64"/>
      <c r="F1791" s="65"/>
      <c r="G1791" s="62"/>
      <c r="H1791" s="66"/>
      <c r="I1791" s="67"/>
      <c r="J1791" s="67"/>
      <c r="K1791" s="34" t="s">
        <v>65</v>
      </c>
      <c r="L1791" s="74">
        <v>1791</v>
      </c>
      <c r="M17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91" s="69"/>
      <c r="O1791" s="76" t="s">
        <v>2239</v>
      </c>
      <c r="P1791" s="76">
        <v>43045.509317129632</v>
      </c>
      <c r="Q1791" s="76" t="s">
        <v>2269</v>
      </c>
      <c r="R1791" s="76"/>
      <c r="S1791" s="76"/>
      <c r="T1791" s="76" t="s">
        <v>3261</v>
      </c>
      <c r="U1791" s="76">
        <v>43045.509317129632</v>
      </c>
      <c r="V1791" s="77" t="s">
        <v>4884</v>
      </c>
      <c r="W1791" s="76"/>
      <c r="X1791" s="76"/>
      <c r="Y1791" s="80" t="s">
        <v>6884</v>
      </c>
      <c r="Z1791" s="76"/>
    </row>
    <row r="1792" spans="1:26" x14ac:dyDescent="0.25">
      <c r="A1792" s="61" t="s">
        <v>1520</v>
      </c>
      <c r="B1792" s="61" t="s">
        <v>2090</v>
      </c>
      <c r="C1792" s="62"/>
      <c r="D1792" s="63"/>
      <c r="E1792" s="64"/>
      <c r="F1792" s="65"/>
      <c r="G1792" s="62"/>
      <c r="H1792" s="66"/>
      <c r="I1792" s="67"/>
      <c r="J1792" s="67"/>
      <c r="K1792" s="34" t="s">
        <v>65</v>
      </c>
      <c r="L1792" s="74">
        <v>1792</v>
      </c>
      <c r="M17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92" s="69"/>
      <c r="O1792" s="76" t="s">
        <v>2239</v>
      </c>
      <c r="P1792" s="76">
        <v>43045.496967592589</v>
      </c>
      <c r="Q1792" s="76" t="s">
        <v>2819</v>
      </c>
      <c r="R1792" s="77" t="s">
        <v>3158</v>
      </c>
      <c r="S1792" s="76" t="s">
        <v>3246</v>
      </c>
      <c r="T1792" s="76" t="s">
        <v>3388</v>
      </c>
      <c r="U1792" s="76">
        <v>43045.496967592589</v>
      </c>
      <c r="V1792" s="77" t="s">
        <v>4885</v>
      </c>
      <c r="W1792" s="76"/>
      <c r="X1792" s="76"/>
      <c r="Y1792" s="80" t="s">
        <v>6885</v>
      </c>
      <c r="Z1792" s="76"/>
    </row>
    <row r="1793" spans="1:26" x14ac:dyDescent="0.25">
      <c r="A1793" s="61" t="s">
        <v>1520</v>
      </c>
      <c r="B1793" s="61" t="s">
        <v>2032</v>
      </c>
      <c r="C1793" s="62"/>
      <c r="D1793" s="63"/>
      <c r="E1793" s="64"/>
      <c r="F1793" s="65"/>
      <c r="G1793" s="62"/>
      <c r="H1793" s="66"/>
      <c r="I1793" s="67"/>
      <c r="J1793" s="67"/>
      <c r="K1793" s="34" t="s">
        <v>65</v>
      </c>
      <c r="L1793" s="74">
        <v>1793</v>
      </c>
      <c r="M17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93" s="69"/>
      <c r="O1793" s="76" t="s">
        <v>2239</v>
      </c>
      <c r="P1793" s="76">
        <v>43045.495474537034</v>
      </c>
      <c r="Q1793" s="76" t="s">
        <v>2820</v>
      </c>
      <c r="R1793" s="76"/>
      <c r="S1793" s="76"/>
      <c r="T1793" s="76" t="s">
        <v>3261</v>
      </c>
      <c r="U1793" s="76">
        <v>43045.495474537034</v>
      </c>
      <c r="V1793" s="77" t="s">
        <v>4886</v>
      </c>
      <c r="W1793" s="76"/>
      <c r="X1793" s="76"/>
      <c r="Y1793" s="80" t="s">
        <v>6886</v>
      </c>
      <c r="Z1793" s="76"/>
    </row>
    <row r="1794" spans="1:26" x14ac:dyDescent="0.25">
      <c r="A1794" s="61" t="s">
        <v>1520</v>
      </c>
      <c r="B1794" s="61" t="s">
        <v>2032</v>
      </c>
      <c r="C1794" s="62"/>
      <c r="D1794" s="63"/>
      <c r="E1794" s="64"/>
      <c r="F1794" s="65"/>
      <c r="G1794" s="62"/>
      <c r="H1794" s="66"/>
      <c r="I1794" s="67"/>
      <c r="J1794" s="67"/>
      <c r="K1794" s="34" t="s">
        <v>65</v>
      </c>
      <c r="L1794" s="74">
        <v>1794</v>
      </c>
      <c r="M17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94" s="69"/>
      <c r="O1794" s="76" t="s">
        <v>2239</v>
      </c>
      <c r="P1794" s="76">
        <v>43045.495648148149</v>
      </c>
      <c r="Q1794" s="76" t="s">
        <v>2430</v>
      </c>
      <c r="R1794" s="76"/>
      <c r="S1794" s="76"/>
      <c r="T1794" s="76" t="s">
        <v>3261</v>
      </c>
      <c r="U1794" s="76">
        <v>43045.495648148149</v>
      </c>
      <c r="V1794" s="77" t="s">
        <v>4887</v>
      </c>
      <c r="W1794" s="76"/>
      <c r="X1794" s="76"/>
      <c r="Y1794" s="80" t="s">
        <v>6887</v>
      </c>
      <c r="Z1794" s="76"/>
    </row>
    <row r="1795" spans="1:26" x14ac:dyDescent="0.25">
      <c r="A1795" s="61" t="s">
        <v>1520</v>
      </c>
      <c r="B1795" s="61" t="s">
        <v>2065</v>
      </c>
      <c r="C1795" s="62"/>
      <c r="D1795" s="63"/>
      <c r="E1795" s="64"/>
      <c r="F1795" s="65"/>
      <c r="G1795" s="62"/>
      <c r="H1795" s="66"/>
      <c r="I1795" s="67"/>
      <c r="J1795" s="67"/>
      <c r="K1795" s="34" t="s">
        <v>65</v>
      </c>
      <c r="L1795" s="74">
        <v>1795</v>
      </c>
      <c r="M17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95" s="69"/>
      <c r="O1795" s="76" t="s">
        <v>2239</v>
      </c>
      <c r="P1795" s="76">
        <v>43045.496157407404</v>
      </c>
      <c r="Q1795" s="76" t="s">
        <v>2821</v>
      </c>
      <c r="R1795" s="76"/>
      <c r="S1795" s="76"/>
      <c r="T1795" s="76" t="s">
        <v>3261</v>
      </c>
      <c r="U1795" s="76">
        <v>43045.496157407404</v>
      </c>
      <c r="V1795" s="77" t="s">
        <v>4888</v>
      </c>
      <c r="W1795" s="76"/>
      <c r="X1795" s="76"/>
      <c r="Y1795" s="80" t="s">
        <v>6888</v>
      </c>
      <c r="Z1795" s="76"/>
    </row>
    <row r="1796" spans="1:26" x14ac:dyDescent="0.25">
      <c r="A1796" s="61" t="s">
        <v>1520</v>
      </c>
      <c r="B1796" s="61" t="s">
        <v>2047</v>
      </c>
      <c r="C1796" s="62"/>
      <c r="D1796" s="63"/>
      <c r="E1796" s="64"/>
      <c r="F1796" s="65"/>
      <c r="G1796" s="62"/>
      <c r="H1796" s="66"/>
      <c r="I1796" s="67"/>
      <c r="J1796" s="67"/>
      <c r="K1796" s="34" t="s">
        <v>65</v>
      </c>
      <c r="L1796" s="74">
        <v>1796</v>
      </c>
      <c r="M17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96" s="69"/>
      <c r="O1796" s="76" t="s">
        <v>2239</v>
      </c>
      <c r="P1796" s="76">
        <v>43045.496157407404</v>
      </c>
      <c r="Q1796" s="76" t="s">
        <v>2821</v>
      </c>
      <c r="R1796" s="76"/>
      <c r="S1796" s="76"/>
      <c r="T1796" s="76" t="s">
        <v>3261</v>
      </c>
      <c r="U1796" s="76">
        <v>43045.496157407404</v>
      </c>
      <c r="V1796" s="77" t="s">
        <v>4888</v>
      </c>
      <c r="W1796" s="76"/>
      <c r="X1796" s="76"/>
      <c r="Y1796" s="80" t="s">
        <v>6888</v>
      </c>
      <c r="Z1796" s="76"/>
    </row>
    <row r="1797" spans="1:26" x14ac:dyDescent="0.25">
      <c r="A1797" s="61" t="s">
        <v>1520</v>
      </c>
      <c r="B1797" s="61" t="s">
        <v>2173</v>
      </c>
      <c r="C1797" s="62"/>
      <c r="D1797" s="63"/>
      <c r="E1797" s="64"/>
      <c r="F1797" s="65"/>
      <c r="G1797" s="62"/>
      <c r="H1797" s="66"/>
      <c r="I1797" s="67"/>
      <c r="J1797" s="67"/>
      <c r="K1797" s="34" t="s">
        <v>65</v>
      </c>
      <c r="L1797" s="74">
        <v>1797</v>
      </c>
      <c r="M17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97" s="69"/>
      <c r="O1797" s="76" t="s">
        <v>2239</v>
      </c>
      <c r="P1797" s="76">
        <v>43045.496249999997</v>
      </c>
      <c r="Q1797" s="76" t="s">
        <v>2822</v>
      </c>
      <c r="R1797" s="76"/>
      <c r="S1797" s="76"/>
      <c r="T1797" s="76" t="s">
        <v>3310</v>
      </c>
      <c r="U1797" s="76">
        <v>43045.496249999997</v>
      </c>
      <c r="V1797" s="77" t="s">
        <v>4889</v>
      </c>
      <c r="W1797" s="76"/>
      <c r="X1797" s="76"/>
      <c r="Y1797" s="80" t="s">
        <v>6889</v>
      </c>
      <c r="Z1797" s="76"/>
    </row>
    <row r="1798" spans="1:26" x14ac:dyDescent="0.25">
      <c r="A1798" s="61" t="s">
        <v>1520</v>
      </c>
      <c r="B1798" s="61" t="s">
        <v>2032</v>
      </c>
      <c r="C1798" s="62"/>
      <c r="D1798" s="63"/>
      <c r="E1798" s="64"/>
      <c r="F1798" s="65"/>
      <c r="G1798" s="62"/>
      <c r="H1798" s="66"/>
      <c r="I1798" s="67"/>
      <c r="J1798" s="67"/>
      <c r="K1798" s="34" t="s">
        <v>65</v>
      </c>
      <c r="L1798" s="74">
        <v>1798</v>
      </c>
      <c r="M17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98" s="69"/>
      <c r="O1798" s="76" t="s">
        <v>2239</v>
      </c>
      <c r="P1798" s="76">
        <v>43045.496319444443</v>
      </c>
      <c r="Q1798" s="76" t="s">
        <v>2823</v>
      </c>
      <c r="R1798" s="76"/>
      <c r="S1798" s="76"/>
      <c r="T1798" s="76" t="s">
        <v>3261</v>
      </c>
      <c r="U1798" s="76">
        <v>43045.496319444443</v>
      </c>
      <c r="V1798" s="77" t="s">
        <v>4890</v>
      </c>
      <c r="W1798" s="76"/>
      <c r="X1798" s="76"/>
      <c r="Y1798" s="80" t="s">
        <v>6890</v>
      </c>
      <c r="Z1798" s="76"/>
    </row>
    <row r="1799" spans="1:26" x14ac:dyDescent="0.25">
      <c r="A1799" s="61" t="s">
        <v>1520</v>
      </c>
      <c r="B1799" s="61" t="s">
        <v>2038</v>
      </c>
      <c r="C1799" s="62"/>
      <c r="D1799" s="63"/>
      <c r="E1799" s="64"/>
      <c r="F1799" s="65"/>
      <c r="G1799" s="62"/>
      <c r="H1799" s="66"/>
      <c r="I1799" s="67"/>
      <c r="J1799" s="67"/>
      <c r="K1799" s="34" t="s">
        <v>65</v>
      </c>
      <c r="L1799" s="74">
        <v>1799</v>
      </c>
      <c r="M17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799" s="69"/>
      <c r="O1799" s="76" t="s">
        <v>2239</v>
      </c>
      <c r="P1799" s="76">
        <v>43045.496319444443</v>
      </c>
      <c r="Q1799" s="76" t="s">
        <v>2823</v>
      </c>
      <c r="R1799" s="76"/>
      <c r="S1799" s="76"/>
      <c r="T1799" s="76" t="s">
        <v>3261</v>
      </c>
      <c r="U1799" s="76">
        <v>43045.496319444443</v>
      </c>
      <c r="V1799" s="77" t="s">
        <v>4890</v>
      </c>
      <c r="W1799" s="76"/>
      <c r="X1799" s="76"/>
      <c r="Y1799" s="80" t="s">
        <v>6890</v>
      </c>
      <c r="Z1799" s="76"/>
    </row>
    <row r="1800" spans="1:26" x14ac:dyDescent="0.25">
      <c r="A1800" s="61" t="s">
        <v>1520</v>
      </c>
      <c r="B1800" s="61" t="s">
        <v>2130</v>
      </c>
      <c r="C1800" s="62"/>
      <c r="D1800" s="63"/>
      <c r="E1800" s="64"/>
      <c r="F1800" s="65"/>
      <c r="G1800" s="62"/>
      <c r="H1800" s="66"/>
      <c r="I1800" s="67"/>
      <c r="J1800" s="67"/>
      <c r="K1800" s="34" t="s">
        <v>65</v>
      </c>
      <c r="L1800" s="74">
        <v>1800</v>
      </c>
      <c r="M18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00" s="69"/>
      <c r="O1800" s="76" t="s">
        <v>2239</v>
      </c>
      <c r="P1800" s="76">
        <v>43045.508055555554</v>
      </c>
      <c r="Q1800" s="76" t="s">
        <v>2824</v>
      </c>
      <c r="R1800" s="77" t="s">
        <v>3108</v>
      </c>
      <c r="S1800" s="76" t="s">
        <v>3237</v>
      </c>
      <c r="T1800" s="76" t="s">
        <v>3389</v>
      </c>
      <c r="U1800" s="76">
        <v>43045.508055555554</v>
      </c>
      <c r="V1800" s="77" t="s">
        <v>4891</v>
      </c>
      <c r="W1800" s="76"/>
      <c r="X1800" s="76"/>
      <c r="Y1800" s="80" t="s">
        <v>6891</v>
      </c>
      <c r="Z1800" s="76"/>
    </row>
    <row r="1801" spans="1:26" x14ac:dyDescent="0.25">
      <c r="A1801" s="61" t="s">
        <v>1520</v>
      </c>
      <c r="B1801" s="61" t="s">
        <v>2056</v>
      </c>
      <c r="C1801" s="62"/>
      <c r="D1801" s="63"/>
      <c r="E1801" s="64"/>
      <c r="F1801" s="65"/>
      <c r="G1801" s="62"/>
      <c r="H1801" s="66"/>
      <c r="I1801" s="67"/>
      <c r="J1801" s="67"/>
      <c r="K1801" s="34" t="s">
        <v>65</v>
      </c>
      <c r="L1801" s="74">
        <v>1801</v>
      </c>
      <c r="M18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01" s="69"/>
      <c r="O1801" s="76" t="s">
        <v>2239</v>
      </c>
      <c r="P1801" s="76">
        <v>43045.509409722225</v>
      </c>
      <c r="Q1801" s="76" t="s">
        <v>2825</v>
      </c>
      <c r="R1801" s="77" t="s">
        <v>3159</v>
      </c>
      <c r="S1801" s="76" t="s">
        <v>3223</v>
      </c>
      <c r="T1801" s="76" t="s">
        <v>3261</v>
      </c>
      <c r="U1801" s="76">
        <v>43045.509409722225</v>
      </c>
      <c r="V1801" s="77" t="s">
        <v>4892</v>
      </c>
      <c r="W1801" s="76"/>
      <c r="X1801" s="76"/>
      <c r="Y1801" s="80" t="s">
        <v>6892</v>
      </c>
      <c r="Z1801" s="76"/>
    </row>
    <row r="1802" spans="1:26" x14ac:dyDescent="0.25">
      <c r="A1802" s="61" t="s">
        <v>1521</v>
      </c>
      <c r="B1802" s="61" t="s">
        <v>1988</v>
      </c>
      <c r="C1802" s="62"/>
      <c r="D1802" s="63"/>
      <c r="E1802" s="64"/>
      <c r="F1802" s="65"/>
      <c r="G1802" s="62"/>
      <c r="H1802" s="66"/>
      <c r="I1802" s="67"/>
      <c r="J1802" s="67"/>
      <c r="K1802" s="34" t="s">
        <v>65</v>
      </c>
      <c r="L1802" s="74">
        <v>1802</v>
      </c>
      <c r="M18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02" s="69"/>
      <c r="O1802" s="76" t="s">
        <v>2239</v>
      </c>
      <c r="P1802" s="76">
        <v>43045.509444444448</v>
      </c>
      <c r="Q1802" s="76" t="s">
        <v>2244</v>
      </c>
      <c r="R1802" s="77" t="s">
        <v>3019</v>
      </c>
      <c r="S1802" s="76" t="s">
        <v>3212</v>
      </c>
      <c r="T1802" s="76" t="s">
        <v>3261</v>
      </c>
      <c r="U1802" s="76">
        <v>43045.509444444448</v>
      </c>
      <c r="V1802" s="77" t="s">
        <v>4893</v>
      </c>
      <c r="W1802" s="76"/>
      <c r="X1802" s="76"/>
      <c r="Y1802" s="80" t="s">
        <v>6893</v>
      </c>
      <c r="Z1802" s="76"/>
    </row>
    <row r="1803" spans="1:26" x14ac:dyDescent="0.25">
      <c r="A1803" s="61" t="s">
        <v>1522</v>
      </c>
      <c r="B1803" s="61" t="s">
        <v>1991</v>
      </c>
      <c r="C1803" s="62"/>
      <c r="D1803" s="63"/>
      <c r="E1803" s="64"/>
      <c r="F1803" s="65"/>
      <c r="G1803" s="62"/>
      <c r="H1803" s="66"/>
      <c r="I1803" s="67"/>
      <c r="J1803" s="67"/>
      <c r="K1803" s="34" t="s">
        <v>65</v>
      </c>
      <c r="L1803" s="74">
        <v>1803</v>
      </c>
      <c r="M18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03" s="69"/>
      <c r="O1803" s="76" t="s">
        <v>2239</v>
      </c>
      <c r="P1803" s="76">
        <v>43045.509525462963</v>
      </c>
      <c r="Q1803" s="76" t="s">
        <v>2251</v>
      </c>
      <c r="R1803" s="77" t="s">
        <v>3022</v>
      </c>
      <c r="S1803" s="76" t="s">
        <v>3213</v>
      </c>
      <c r="T1803" s="76" t="s">
        <v>3261</v>
      </c>
      <c r="U1803" s="76">
        <v>43045.509525462963</v>
      </c>
      <c r="V1803" s="77" t="s">
        <v>4894</v>
      </c>
      <c r="W1803" s="76"/>
      <c r="X1803" s="76"/>
      <c r="Y1803" s="80" t="s">
        <v>6894</v>
      </c>
      <c r="Z1803" s="76"/>
    </row>
    <row r="1804" spans="1:26" x14ac:dyDescent="0.25">
      <c r="A1804" s="61" t="s">
        <v>1523</v>
      </c>
      <c r="B1804" s="61" t="s">
        <v>2095</v>
      </c>
      <c r="C1804" s="62"/>
      <c r="D1804" s="63"/>
      <c r="E1804" s="64"/>
      <c r="F1804" s="65"/>
      <c r="G1804" s="62"/>
      <c r="H1804" s="66"/>
      <c r="I1804" s="67"/>
      <c r="J1804" s="67"/>
      <c r="K1804" s="34" t="s">
        <v>65</v>
      </c>
      <c r="L1804" s="74">
        <v>1804</v>
      </c>
      <c r="M18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04" s="69"/>
      <c r="O1804" s="76" t="s">
        <v>2239</v>
      </c>
      <c r="P1804" s="76">
        <v>43045.509548611109</v>
      </c>
      <c r="Q1804" s="76" t="s">
        <v>2453</v>
      </c>
      <c r="R1804" s="76"/>
      <c r="S1804" s="76"/>
      <c r="T1804" s="76" t="s">
        <v>3314</v>
      </c>
      <c r="U1804" s="76">
        <v>43045.509548611109</v>
      </c>
      <c r="V1804" s="77" t="s">
        <v>4895</v>
      </c>
      <c r="W1804" s="76"/>
      <c r="X1804" s="76"/>
      <c r="Y1804" s="80" t="s">
        <v>6895</v>
      </c>
      <c r="Z1804" s="76"/>
    </row>
    <row r="1805" spans="1:26" x14ac:dyDescent="0.25">
      <c r="A1805" s="61" t="s">
        <v>1524</v>
      </c>
      <c r="B1805" s="61" t="s">
        <v>1524</v>
      </c>
      <c r="C1805" s="62"/>
      <c r="D1805" s="63"/>
      <c r="E1805" s="64"/>
      <c r="F1805" s="65"/>
      <c r="G1805" s="62"/>
      <c r="H1805" s="66"/>
      <c r="I1805" s="67"/>
      <c r="J1805" s="67"/>
      <c r="K1805" s="34" t="s">
        <v>65</v>
      </c>
      <c r="L1805" s="74">
        <v>1805</v>
      </c>
      <c r="M18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05" s="69"/>
      <c r="O1805" s="76" t="s">
        <v>177</v>
      </c>
      <c r="P1805" s="76">
        <v>43045.509629629632</v>
      </c>
      <c r="Q1805" s="76" t="s">
        <v>2826</v>
      </c>
      <c r="R1805" s="76"/>
      <c r="S1805" s="76"/>
      <c r="T1805" s="76" t="s">
        <v>3261</v>
      </c>
      <c r="U1805" s="76">
        <v>43045.509629629632</v>
      </c>
      <c r="V1805" s="77" t="s">
        <v>4896</v>
      </c>
      <c r="W1805" s="76"/>
      <c r="X1805" s="76"/>
      <c r="Y1805" s="80" t="s">
        <v>6896</v>
      </c>
      <c r="Z1805" s="76"/>
    </row>
    <row r="1806" spans="1:26" x14ac:dyDescent="0.25">
      <c r="A1806" s="61" t="s">
        <v>1525</v>
      </c>
      <c r="B1806" s="61" t="s">
        <v>2197</v>
      </c>
      <c r="C1806" s="62"/>
      <c r="D1806" s="63"/>
      <c r="E1806" s="64"/>
      <c r="F1806" s="65"/>
      <c r="G1806" s="62"/>
      <c r="H1806" s="66"/>
      <c r="I1806" s="67"/>
      <c r="J1806" s="67"/>
      <c r="K1806" s="34" t="s">
        <v>65</v>
      </c>
      <c r="L1806" s="74">
        <v>1806</v>
      </c>
      <c r="M18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06" s="69"/>
      <c r="O1806" s="76" t="s">
        <v>2239</v>
      </c>
      <c r="P1806" s="76">
        <v>43045.509652777779</v>
      </c>
      <c r="Q1806" s="76" t="s">
        <v>2827</v>
      </c>
      <c r="R1806" s="76"/>
      <c r="S1806" s="76"/>
      <c r="T1806" s="76" t="s">
        <v>3261</v>
      </c>
      <c r="U1806" s="76">
        <v>43045.509652777779</v>
      </c>
      <c r="V1806" s="77" t="s">
        <v>4897</v>
      </c>
      <c r="W1806" s="76"/>
      <c r="X1806" s="76"/>
      <c r="Y1806" s="80" t="s">
        <v>6897</v>
      </c>
      <c r="Z1806" s="76"/>
    </row>
    <row r="1807" spans="1:26" x14ac:dyDescent="0.25">
      <c r="A1807" s="61" t="s">
        <v>1526</v>
      </c>
      <c r="B1807" s="61" t="s">
        <v>1991</v>
      </c>
      <c r="C1807" s="62"/>
      <c r="D1807" s="63"/>
      <c r="E1807" s="64"/>
      <c r="F1807" s="65"/>
      <c r="G1807" s="62"/>
      <c r="H1807" s="66"/>
      <c r="I1807" s="67"/>
      <c r="J1807" s="67"/>
      <c r="K1807" s="34" t="s">
        <v>65</v>
      </c>
      <c r="L1807" s="74">
        <v>1807</v>
      </c>
      <c r="M18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07" s="69"/>
      <c r="O1807" s="76" t="s">
        <v>2239</v>
      </c>
      <c r="P1807" s="76">
        <v>43045.509687500002</v>
      </c>
      <c r="Q1807" s="76" t="s">
        <v>2249</v>
      </c>
      <c r="R1807" s="77" t="s">
        <v>3020</v>
      </c>
      <c r="S1807" s="76" t="s">
        <v>3213</v>
      </c>
      <c r="T1807" s="76" t="s">
        <v>3261</v>
      </c>
      <c r="U1807" s="76">
        <v>43045.509687500002</v>
      </c>
      <c r="V1807" s="77" t="s">
        <v>4898</v>
      </c>
      <c r="W1807" s="76"/>
      <c r="X1807" s="76"/>
      <c r="Y1807" s="80" t="s">
        <v>6898</v>
      </c>
      <c r="Z1807" s="76"/>
    </row>
    <row r="1808" spans="1:26" x14ac:dyDescent="0.25">
      <c r="A1808" s="61" t="s">
        <v>1527</v>
      </c>
      <c r="B1808" s="61" t="s">
        <v>1722</v>
      </c>
      <c r="C1808" s="62"/>
      <c r="D1808" s="63"/>
      <c r="E1808" s="64"/>
      <c r="F1808" s="65"/>
      <c r="G1808" s="62"/>
      <c r="H1808" s="66"/>
      <c r="I1808" s="67"/>
      <c r="J1808" s="67"/>
      <c r="K1808" s="34" t="s">
        <v>65</v>
      </c>
      <c r="L1808" s="74">
        <v>1808</v>
      </c>
      <c r="M18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08" s="69"/>
      <c r="O1808" s="76" t="s">
        <v>2239</v>
      </c>
      <c r="P1808" s="76">
        <v>43045.509837962964</v>
      </c>
      <c r="Q1808" s="76" t="s">
        <v>2474</v>
      </c>
      <c r="R1808" s="77" t="s">
        <v>3080</v>
      </c>
      <c r="S1808" s="76" t="s">
        <v>3229</v>
      </c>
      <c r="T1808" s="76"/>
      <c r="U1808" s="76">
        <v>43045.509837962964</v>
      </c>
      <c r="V1808" s="77" t="s">
        <v>4899</v>
      </c>
      <c r="W1808" s="76"/>
      <c r="X1808" s="76"/>
      <c r="Y1808" s="80" t="s">
        <v>6899</v>
      </c>
      <c r="Z1808" s="76"/>
    </row>
    <row r="1809" spans="1:26" x14ac:dyDescent="0.25">
      <c r="A1809" s="61" t="s">
        <v>1528</v>
      </c>
      <c r="B1809" s="61" t="s">
        <v>1988</v>
      </c>
      <c r="C1809" s="62"/>
      <c r="D1809" s="63"/>
      <c r="E1809" s="64"/>
      <c r="F1809" s="65"/>
      <c r="G1809" s="62"/>
      <c r="H1809" s="66"/>
      <c r="I1809" s="67"/>
      <c r="J1809" s="67"/>
      <c r="K1809" s="34" t="s">
        <v>65</v>
      </c>
      <c r="L1809" s="74">
        <v>1809</v>
      </c>
      <c r="M18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09" s="69"/>
      <c r="O1809" s="76" t="s">
        <v>2239</v>
      </c>
      <c r="P1809" s="76">
        <v>43045.510034722225</v>
      </c>
      <c r="Q1809" s="76" t="s">
        <v>2244</v>
      </c>
      <c r="R1809" s="77" t="s">
        <v>3019</v>
      </c>
      <c r="S1809" s="76" t="s">
        <v>3212</v>
      </c>
      <c r="T1809" s="76" t="s">
        <v>3261</v>
      </c>
      <c r="U1809" s="76">
        <v>43045.510034722225</v>
      </c>
      <c r="V1809" s="77" t="s">
        <v>4900</v>
      </c>
      <c r="W1809" s="76"/>
      <c r="X1809" s="76"/>
      <c r="Y1809" s="80" t="s">
        <v>6900</v>
      </c>
      <c r="Z1809" s="76"/>
    </row>
    <row r="1810" spans="1:26" x14ac:dyDescent="0.25">
      <c r="A1810" s="61" t="s">
        <v>1529</v>
      </c>
      <c r="B1810" s="61" t="s">
        <v>1529</v>
      </c>
      <c r="C1810" s="62"/>
      <c r="D1810" s="63"/>
      <c r="E1810" s="64"/>
      <c r="F1810" s="65"/>
      <c r="G1810" s="62"/>
      <c r="H1810" s="66"/>
      <c r="I1810" s="67"/>
      <c r="J1810" s="67"/>
      <c r="K1810" s="34" t="s">
        <v>65</v>
      </c>
      <c r="L1810" s="74">
        <v>1810</v>
      </c>
      <c r="M18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10" s="69"/>
      <c r="O1810" s="76" t="s">
        <v>177</v>
      </c>
      <c r="P1810" s="76">
        <v>43045.510138888887</v>
      </c>
      <c r="Q1810" s="76" t="s">
        <v>2828</v>
      </c>
      <c r="R1810" s="76"/>
      <c r="S1810" s="76"/>
      <c r="T1810" s="76" t="s">
        <v>3261</v>
      </c>
      <c r="U1810" s="76">
        <v>43045.510138888887</v>
      </c>
      <c r="V1810" s="77" t="s">
        <v>4901</v>
      </c>
      <c r="W1810" s="76"/>
      <c r="X1810" s="76"/>
      <c r="Y1810" s="80" t="s">
        <v>6901</v>
      </c>
      <c r="Z1810" s="76"/>
    </row>
    <row r="1811" spans="1:26" x14ac:dyDescent="0.25">
      <c r="A1811" s="61" t="s">
        <v>1530</v>
      </c>
      <c r="B1811" s="61" t="s">
        <v>1988</v>
      </c>
      <c r="C1811" s="62"/>
      <c r="D1811" s="63"/>
      <c r="E1811" s="64"/>
      <c r="F1811" s="65"/>
      <c r="G1811" s="62"/>
      <c r="H1811" s="66"/>
      <c r="I1811" s="67"/>
      <c r="J1811" s="67"/>
      <c r="K1811" s="34" t="s">
        <v>65</v>
      </c>
      <c r="L1811" s="74">
        <v>1811</v>
      </c>
      <c r="M18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11" s="69"/>
      <c r="O1811" s="76" t="s">
        <v>2239</v>
      </c>
      <c r="P1811" s="76">
        <v>43045.510196759256</v>
      </c>
      <c r="Q1811" s="76" t="s">
        <v>2244</v>
      </c>
      <c r="R1811" s="77" t="s">
        <v>3019</v>
      </c>
      <c r="S1811" s="76" t="s">
        <v>3212</v>
      </c>
      <c r="T1811" s="76" t="s">
        <v>3261</v>
      </c>
      <c r="U1811" s="76">
        <v>43045.510196759256</v>
      </c>
      <c r="V1811" s="77" t="s">
        <v>4902</v>
      </c>
      <c r="W1811" s="76"/>
      <c r="X1811" s="76"/>
      <c r="Y1811" s="80" t="s">
        <v>6902</v>
      </c>
      <c r="Z1811" s="76"/>
    </row>
    <row r="1812" spans="1:26" x14ac:dyDescent="0.25">
      <c r="A1812" s="61" t="s">
        <v>1531</v>
      </c>
      <c r="B1812" s="61" t="s">
        <v>1987</v>
      </c>
      <c r="C1812" s="62"/>
      <c r="D1812" s="63"/>
      <c r="E1812" s="64"/>
      <c r="F1812" s="65"/>
      <c r="G1812" s="62"/>
      <c r="H1812" s="66"/>
      <c r="I1812" s="67"/>
      <c r="J1812" s="67"/>
      <c r="K1812" s="34" t="s">
        <v>65</v>
      </c>
      <c r="L1812" s="74">
        <v>1812</v>
      </c>
      <c r="M18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12" s="69"/>
      <c r="O1812" s="76" t="s">
        <v>2239</v>
      </c>
      <c r="P1812" s="76">
        <v>43045.510231481479</v>
      </c>
      <c r="Q1812" s="76" t="s">
        <v>2829</v>
      </c>
      <c r="R1812" s="76"/>
      <c r="S1812" s="76"/>
      <c r="T1812" s="76" t="s">
        <v>3262</v>
      </c>
      <c r="U1812" s="76">
        <v>43045.510231481479</v>
      </c>
      <c r="V1812" s="77" t="s">
        <v>4903</v>
      </c>
      <c r="W1812" s="76"/>
      <c r="X1812" s="76"/>
      <c r="Y1812" s="80" t="s">
        <v>6903</v>
      </c>
      <c r="Z1812" s="76"/>
    </row>
    <row r="1813" spans="1:26" x14ac:dyDescent="0.25">
      <c r="A1813" s="61" t="s">
        <v>1532</v>
      </c>
      <c r="B1813" s="61" t="s">
        <v>2037</v>
      </c>
      <c r="C1813" s="62"/>
      <c r="D1813" s="63"/>
      <c r="E1813" s="64"/>
      <c r="F1813" s="65"/>
      <c r="G1813" s="62"/>
      <c r="H1813" s="66"/>
      <c r="I1813" s="67"/>
      <c r="J1813" s="67"/>
      <c r="K1813" s="34" t="s">
        <v>65</v>
      </c>
      <c r="L1813" s="74">
        <v>1813</v>
      </c>
      <c r="M18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13" s="69"/>
      <c r="O1813" s="76" t="s">
        <v>2239</v>
      </c>
      <c r="P1813" s="76">
        <v>43045.510370370372</v>
      </c>
      <c r="Q1813" s="76" t="s">
        <v>2322</v>
      </c>
      <c r="R1813" s="76"/>
      <c r="S1813" s="76"/>
      <c r="T1813" s="76" t="s">
        <v>3281</v>
      </c>
      <c r="U1813" s="76">
        <v>43045.510370370372</v>
      </c>
      <c r="V1813" s="77" t="s">
        <v>4904</v>
      </c>
      <c r="W1813" s="76"/>
      <c r="X1813" s="76"/>
      <c r="Y1813" s="80" t="s">
        <v>6904</v>
      </c>
      <c r="Z1813" s="76"/>
    </row>
    <row r="1814" spans="1:26" x14ac:dyDescent="0.25">
      <c r="A1814" s="61" t="s">
        <v>1532</v>
      </c>
      <c r="B1814" s="61" t="s">
        <v>2032</v>
      </c>
      <c r="C1814" s="62"/>
      <c r="D1814" s="63"/>
      <c r="E1814" s="64"/>
      <c r="F1814" s="65"/>
      <c r="G1814" s="62"/>
      <c r="H1814" s="66"/>
      <c r="I1814" s="67"/>
      <c r="J1814" s="67"/>
      <c r="K1814" s="34" t="s">
        <v>65</v>
      </c>
      <c r="L1814" s="74">
        <v>1814</v>
      </c>
      <c r="M18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14" s="69"/>
      <c r="O1814" s="76" t="s">
        <v>2239</v>
      </c>
      <c r="P1814" s="76">
        <v>43045.510370370372</v>
      </c>
      <c r="Q1814" s="76" t="s">
        <v>2322</v>
      </c>
      <c r="R1814" s="76"/>
      <c r="S1814" s="76"/>
      <c r="T1814" s="76" t="s">
        <v>3281</v>
      </c>
      <c r="U1814" s="76">
        <v>43045.510370370372</v>
      </c>
      <c r="V1814" s="77" t="s">
        <v>4904</v>
      </c>
      <c r="W1814" s="76"/>
      <c r="X1814" s="76"/>
      <c r="Y1814" s="80" t="s">
        <v>6904</v>
      </c>
      <c r="Z1814" s="76"/>
    </row>
    <row r="1815" spans="1:26" x14ac:dyDescent="0.25">
      <c r="A1815" s="61" t="s">
        <v>1532</v>
      </c>
      <c r="B1815" s="61" t="s">
        <v>2038</v>
      </c>
      <c r="C1815" s="62"/>
      <c r="D1815" s="63"/>
      <c r="E1815" s="64"/>
      <c r="F1815" s="65"/>
      <c r="G1815" s="62"/>
      <c r="H1815" s="66"/>
      <c r="I1815" s="67"/>
      <c r="J1815" s="67"/>
      <c r="K1815" s="34" t="s">
        <v>65</v>
      </c>
      <c r="L1815" s="74">
        <v>1815</v>
      </c>
      <c r="M18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15" s="69"/>
      <c r="O1815" s="76" t="s">
        <v>2239</v>
      </c>
      <c r="P1815" s="76">
        <v>43045.510370370372</v>
      </c>
      <c r="Q1815" s="76" t="s">
        <v>2322</v>
      </c>
      <c r="R1815" s="76"/>
      <c r="S1815" s="76"/>
      <c r="T1815" s="76" t="s">
        <v>3281</v>
      </c>
      <c r="U1815" s="76">
        <v>43045.510370370372</v>
      </c>
      <c r="V1815" s="77" t="s">
        <v>4904</v>
      </c>
      <c r="W1815" s="76"/>
      <c r="X1815" s="76"/>
      <c r="Y1815" s="80" t="s">
        <v>6904</v>
      </c>
      <c r="Z1815" s="76"/>
    </row>
    <row r="1816" spans="1:26" x14ac:dyDescent="0.25">
      <c r="A1816" s="61" t="s">
        <v>1532</v>
      </c>
      <c r="B1816" s="61" t="s">
        <v>1532</v>
      </c>
      <c r="C1816" s="62"/>
      <c r="D1816" s="63"/>
      <c r="E1816" s="64"/>
      <c r="F1816" s="65"/>
      <c r="G1816" s="62"/>
      <c r="H1816" s="66"/>
      <c r="I1816" s="67"/>
      <c r="J1816" s="67"/>
      <c r="K1816" s="34" t="s">
        <v>65</v>
      </c>
      <c r="L1816" s="74">
        <v>1816</v>
      </c>
      <c r="M18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16" s="69"/>
      <c r="O1816" s="76" t="s">
        <v>177</v>
      </c>
      <c r="P1816" s="76">
        <v>43045.510393518518</v>
      </c>
      <c r="Q1816" s="76" t="s">
        <v>2830</v>
      </c>
      <c r="R1816" s="77" t="s">
        <v>3042</v>
      </c>
      <c r="S1816" s="76" t="s">
        <v>3215</v>
      </c>
      <c r="T1816" s="76" t="s">
        <v>3281</v>
      </c>
      <c r="U1816" s="76">
        <v>43045.510393518518</v>
      </c>
      <c r="V1816" s="77" t="s">
        <v>4905</v>
      </c>
      <c r="W1816" s="76"/>
      <c r="X1816" s="76"/>
      <c r="Y1816" s="80" t="s">
        <v>6905</v>
      </c>
      <c r="Z1816" s="76"/>
    </row>
    <row r="1817" spans="1:26" x14ac:dyDescent="0.25">
      <c r="A1817" s="61" t="s">
        <v>1533</v>
      </c>
      <c r="B1817" s="61" t="s">
        <v>1987</v>
      </c>
      <c r="C1817" s="62"/>
      <c r="D1817" s="63"/>
      <c r="E1817" s="64"/>
      <c r="F1817" s="65"/>
      <c r="G1817" s="62"/>
      <c r="H1817" s="66"/>
      <c r="I1817" s="67"/>
      <c r="J1817" s="67"/>
      <c r="K1817" s="34" t="s">
        <v>65</v>
      </c>
      <c r="L1817" s="74">
        <v>1817</v>
      </c>
      <c r="M18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17" s="69"/>
      <c r="O1817" s="76" t="s">
        <v>2239</v>
      </c>
      <c r="P1817" s="76">
        <v>43045.510451388887</v>
      </c>
      <c r="Q1817" s="76" t="s">
        <v>2831</v>
      </c>
      <c r="R1817" s="76"/>
      <c r="S1817" s="76"/>
      <c r="T1817" s="76" t="s">
        <v>3261</v>
      </c>
      <c r="U1817" s="76">
        <v>43045.510451388887</v>
      </c>
      <c r="V1817" s="77" t="s">
        <v>4906</v>
      </c>
      <c r="W1817" s="76"/>
      <c r="X1817" s="76"/>
      <c r="Y1817" s="80" t="s">
        <v>6906</v>
      </c>
      <c r="Z1817" s="76"/>
    </row>
    <row r="1818" spans="1:26" x14ac:dyDescent="0.25">
      <c r="A1818" s="61" t="s">
        <v>1534</v>
      </c>
      <c r="B1818" s="61" t="s">
        <v>2033</v>
      </c>
      <c r="C1818" s="62"/>
      <c r="D1818" s="63"/>
      <c r="E1818" s="64"/>
      <c r="F1818" s="65"/>
      <c r="G1818" s="62"/>
      <c r="H1818" s="66"/>
      <c r="I1818" s="67"/>
      <c r="J1818" s="67"/>
      <c r="K1818" s="34" t="s">
        <v>65</v>
      </c>
      <c r="L1818" s="74">
        <v>1818</v>
      </c>
      <c r="M18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18" s="69"/>
      <c r="O1818" s="76" t="s">
        <v>2239</v>
      </c>
      <c r="P1818" s="76">
        <v>43045.414386574077</v>
      </c>
      <c r="Q1818" s="76" t="s">
        <v>2359</v>
      </c>
      <c r="R1818" s="76"/>
      <c r="S1818" s="76"/>
      <c r="T1818" s="76" t="s">
        <v>3261</v>
      </c>
      <c r="U1818" s="76">
        <v>43045.414386574077</v>
      </c>
      <c r="V1818" s="77" t="s">
        <v>4907</v>
      </c>
      <c r="W1818" s="76"/>
      <c r="X1818" s="76"/>
      <c r="Y1818" s="80" t="s">
        <v>6907</v>
      </c>
      <c r="Z1818" s="76"/>
    </row>
    <row r="1819" spans="1:26" x14ac:dyDescent="0.25">
      <c r="A1819" s="61" t="s">
        <v>1534</v>
      </c>
      <c r="B1819" s="61" t="s">
        <v>2032</v>
      </c>
      <c r="C1819" s="62"/>
      <c r="D1819" s="63"/>
      <c r="E1819" s="64"/>
      <c r="F1819" s="65"/>
      <c r="G1819" s="62"/>
      <c r="H1819" s="66"/>
      <c r="I1819" s="67"/>
      <c r="J1819" s="67"/>
      <c r="K1819" s="34" t="s">
        <v>65</v>
      </c>
      <c r="L1819" s="74">
        <v>1819</v>
      </c>
      <c r="M18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19" s="69"/>
      <c r="O1819" s="76" t="s">
        <v>2239</v>
      </c>
      <c r="P1819" s="76">
        <v>43045.510509259257</v>
      </c>
      <c r="Q1819" s="76" t="s">
        <v>2430</v>
      </c>
      <c r="R1819" s="76"/>
      <c r="S1819" s="76"/>
      <c r="T1819" s="76" t="s">
        <v>3261</v>
      </c>
      <c r="U1819" s="76">
        <v>43045.510509259257</v>
      </c>
      <c r="V1819" s="77" t="s">
        <v>4908</v>
      </c>
      <c r="W1819" s="76"/>
      <c r="X1819" s="76"/>
      <c r="Y1819" s="80" t="s">
        <v>6908</v>
      </c>
      <c r="Z1819" s="76"/>
    </row>
    <row r="1820" spans="1:26" x14ac:dyDescent="0.25">
      <c r="A1820" s="61" t="s">
        <v>1535</v>
      </c>
      <c r="B1820" s="61" t="s">
        <v>2173</v>
      </c>
      <c r="C1820" s="62"/>
      <c r="D1820" s="63"/>
      <c r="E1820" s="64"/>
      <c r="F1820" s="65"/>
      <c r="G1820" s="62"/>
      <c r="H1820" s="66"/>
      <c r="I1820" s="67"/>
      <c r="J1820" s="67"/>
      <c r="K1820" s="34" t="s">
        <v>65</v>
      </c>
      <c r="L1820" s="74">
        <v>1820</v>
      </c>
      <c r="M18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20" s="69"/>
      <c r="O1820" s="76" t="s">
        <v>2239</v>
      </c>
      <c r="P1820" s="76">
        <v>43045.510509259257</v>
      </c>
      <c r="Q1820" s="76" t="s">
        <v>2733</v>
      </c>
      <c r="R1820" s="76"/>
      <c r="S1820" s="76"/>
      <c r="T1820" s="76" t="s">
        <v>3261</v>
      </c>
      <c r="U1820" s="76">
        <v>43045.510509259257</v>
      </c>
      <c r="V1820" s="77" t="s">
        <v>4909</v>
      </c>
      <c r="W1820" s="76"/>
      <c r="X1820" s="76"/>
      <c r="Y1820" s="80" t="s">
        <v>6909</v>
      </c>
      <c r="Z1820" s="76"/>
    </row>
    <row r="1821" spans="1:26" x14ac:dyDescent="0.25">
      <c r="A1821" s="61" t="s">
        <v>1535</v>
      </c>
      <c r="B1821" s="61" t="s">
        <v>2174</v>
      </c>
      <c r="C1821" s="62"/>
      <c r="D1821" s="63"/>
      <c r="E1821" s="64"/>
      <c r="F1821" s="65"/>
      <c r="G1821" s="62"/>
      <c r="H1821" s="66"/>
      <c r="I1821" s="67"/>
      <c r="J1821" s="67"/>
      <c r="K1821" s="34" t="s">
        <v>65</v>
      </c>
      <c r="L1821" s="74">
        <v>1821</v>
      </c>
      <c r="M18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21" s="69"/>
      <c r="O1821" s="76" t="s">
        <v>2239</v>
      </c>
      <c r="P1821" s="76">
        <v>43045.510509259257</v>
      </c>
      <c r="Q1821" s="76" t="s">
        <v>2733</v>
      </c>
      <c r="R1821" s="76"/>
      <c r="S1821" s="76"/>
      <c r="T1821" s="76" t="s">
        <v>3261</v>
      </c>
      <c r="U1821" s="76">
        <v>43045.510509259257</v>
      </c>
      <c r="V1821" s="77" t="s">
        <v>4909</v>
      </c>
      <c r="W1821" s="76"/>
      <c r="X1821" s="76"/>
      <c r="Y1821" s="80" t="s">
        <v>6909</v>
      </c>
      <c r="Z1821" s="76"/>
    </row>
    <row r="1822" spans="1:26" x14ac:dyDescent="0.25">
      <c r="A1822" s="61" t="s">
        <v>1536</v>
      </c>
      <c r="B1822" s="61" t="s">
        <v>1536</v>
      </c>
      <c r="C1822" s="62"/>
      <c r="D1822" s="63"/>
      <c r="E1822" s="64"/>
      <c r="F1822" s="65"/>
      <c r="G1822" s="62"/>
      <c r="H1822" s="66"/>
      <c r="I1822" s="67"/>
      <c r="J1822" s="67"/>
      <c r="K1822" s="34" t="s">
        <v>65</v>
      </c>
      <c r="L1822" s="74">
        <v>1822</v>
      </c>
      <c r="M18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22" s="69"/>
      <c r="O1822" s="76" t="s">
        <v>177</v>
      </c>
      <c r="P1822" s="76">
        <v>43045.51053240741</v>
      </c>
      <c r="Q1822" s="76" t="s">
        <v>2832</v>
      </c>
      <c r="R1822" s="76"/>
      <c r="S1822" s="76"/>
      <c r="T1822" s="76" t="s">
        <v>3261</v>
      </c>
      <c r="U1822" s="76">
        <v>43045.51053240741</v>
      </c>
      <c r="V1822" s="77" t="s">
        <v>4910</v>
      </c>
      <c r="W1822" s="76"/>
      <c r="X1822" s="76"/>
      <c r="Y1822" s="80" t="s">
        <v>6910</v>
      </c>
      <c r="Z1822" s="76"/>
    </row>
    <row r="1823" spans="1:26" x14ac:dyDescent="0.25">
      <c r="A1823" s="61" t="s">
        <v>1537</v>
      </c>
      <c r="B1823" s="61" t="s">
        <v>1537</v>
      </c>
      <c r="C1823" s="62"/>
      <c r="D1823" s="63"/>
      <c r="E1823" s="64"/>
      <c r="F1823" s="65"/>
      <c r="G1823" s="62"/>
      <c r="H1823" s="66"/>
      <c r="I1823" s="67"/>
      <c r="J1823" s="67"/>
      <c r="K1823" s="34" t="s">
        <v>65</v>
      </c>
      <c r="L1823" s="74">
        <v>1823</v>
      </c>
      <c r="M18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23" s="69"/>
      <c r="O1823" s="76" t="s">
        <v>177</v>
      </c>
      <c r="P1823" s="76">
        <v>43045.510706018518</v>
      </c>
      <c r="Q1823" s="76" t="s">
        <v>2833</v>
      </c>
      <c r="R1823" s="76"/>
      <c r="S1823" s="76"/>
      <c r="T1823" s="76" t="s">
        <v>3261</v>
      </c>
      <c r="U1823" s="76">
        <v>43045.510706018518</v>
      </c>
      <c r="V1823" s="77" t="s">
        <v>4911</v>
      </c>
      <c r="W1823" s="76"/>
      <c r="X1823" s="76"/>
      <c r="Y1823" s="80" t="s">
        <v>6911</v>
      </c>
      <c r="Z1823" s="76"/>
    </row>
    <row r="1824" spans="1:26" x14ac:dyDescent="0.25">
      <c r="A1824" s="61" t="s">
        <v>1538</v>
      </c>
      <c r="B1824" s="61" t="s">
        <v>2019</v>
      </c>
      <c r="C1824" s="62"/>
      <c r="D1824" s="63"/>
      <c r="E1824" s="64"/>
      <c r="F1824" s="65"/>
      <c r="G1824" s="62"/>
      <c r="H1824" s="66"/>
      <c r="I1824" s="67"/>
      <c r="J1824" s="67"/>
      <c r="K1824" s="34" t="s">
        <v>65</v>
      </c>
      <c r="L1824" s="74">
        <v>1824</v>
      </c>
      <c r="M18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24" s="69"/>
      <c r="O1824" s="76" t="s">
        <v>2239</v>
      </c>
      <c r="P1824" s="76">
        <v>43045.510740740741</v>
      </c>
      <c r="Q1824" s="76" t="s">
        <v>2289</v>
      </c>
      <c r="R1824" s="77" t="s">
        <v>3033</v>
      </c>
      <c r="S1824" s="76" t="s">
        <v>3219</v>
      </c>
      <c r="T1824" s="76" t="s">
        <v>3276</v>
      </c>
      <c r="U1824" s="76">
        <v>43045.510740740741</v>
      </c>
      <c r="V1824" s="77" t="s">
        <v>4912</v>
      </c>
      <c r="W1824" s="76"/>
      <c r="X1824" s="76"/>
      <c r="Y1824" s="80" t="s">
        <v>6912</v>
      </c>
      <c r="Z1824" s="76"/>
    </row>
    <row r="1825" spans="1:26" x14ac:dyDescent="0.25">
      <c r="A1825" s="61" t="s">
        <v>1539</v>
      </c>
      <c r="B1825" s="61" t="s">
        <v>1539</v>
      </c>
      <c r="C1825" s="62"/>
      <c r="D1825" s="63"/>
      <c r="E1825" s="64"/>
      <c r="F1825" s="65"/>
      <c r="G1825" s="62"/>
      <c r="H1825" s="66"/>
      <c r="I1825" s="67"/>
      <c r="J1825" s="67"/>
      <c r="K1825" s="34" t="s">
        <v>65</v>
      </c>
      <c r="L1825" s="74">
        <v>1825</v>
      </c>
      <c r="M18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25" s="69"/>
      <c r="O1825" s="76" t="s">
        <v>177</v>
      </c>
      <c r="P1825" s="76">
        <v>43045.510810185187</v>
      </c>
      <c r="Q1825" s="76" t="s">
        <v>2834</v>
      </c>
      <c r="R1825" s="76"/>
      <c r="S1825" s="76"/>
      <c r="T1825" s="76" t="s">
        <v>3261</v>
      </c>
      <c r="U1825" s="76">
        <v>43045.510810185187</v>
      </c>
      <c r="V1825" s="77" t="s">
        <v>4913</v>
      </c>
      <c r="W1825" s="76"/>
      <c r="X1825" s="76"/>
      <c r="Y1825" s="80" t="s">
        <v>6913</v>
      </c>
      <c r="Z1825" s="76"/>
    </row>
    <row r="1826" spans="1:26" x14ac:dyDescent="0.25">
      <c r="A1826" s="61" t="s">
        <v>1540</v>
      </c>
      <c r="B1826" s="61" t="s">
        <v>1540</v>
      </c>
      <c r="C1826" s="62"/>
      <c r="D1826" s="63"/>
      <c r="E1826" s="64"/>
      <c r="F1826" s="65"/>
      <c r="G1826" s="62"/>
      <c r="H1826" s="66"/>
      <c r="I1826" s="67"/>
      <c r="J1826" s="67"/>
      <c r="K1826" s="34" t="s">
        <v>65</v>
      </c>
      <c r="L1826" s="74">
        <v>1826</v>
      </c>
      <c r="M18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26" s="69"/>
      <c r="O1826" s="76" t="s">
        <v>177</v>
      </c>
      <c r="P1826" s="76">
        <v>43045.51</v>
      </c>
      <c r="Q1826" s="76" t="s">
        <v>2835</v>
      </c>
      <c r="R1826" s="77" t="s">
        <v>3160</v>
      </c>
      <c r="S1826" s="76" t="s">
        <v>3247</v>
      </c>
      <c r="T1826" s="76" t="s">
        <v>3390</v>
      </c>
      <c r="U1826" s="76">
        <v>43045.51</v>
      </c>
      <c r="V1826" s="77" t="s">
        <v>4914</v>
      </c>
      <c r="W1826" s="76"/>
      <c r="X1826" s="76"/>
      <c r="Y1826" s="80" t="s">
        <v>6914</v>
      </c>
      <c r="Z1826" s="76"/>
    </row>
    <row r="1827" spans="1:26" x14ac:dyDescent="0.25">
      <c r="A1827" s="61" t="s">
        <v>1541</v>
      </c>
      <c r="B1827" s="61" t="s">
        <v>1540</v>
      </c>
      <c r="C1827" s="62"/>
      <c r="D1827" s="63"/>
      <c r="E1827" s="64"/>
      <c r="F1827" s="65"/>
      <c r="G1827" s="62"/>
      <c r="H1827" s="66"/>
      <c r="I1827" s="67"/>
      <c r="J1827" s="67"/>
      <c r="K1827" s="34" t="s">
        <v>65</v>
      </c>
      <c r="L1827" s="74">
        <v>1827</v>
      </c>
      <c r="M18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27" s="69"/>
      <c r="O1827" s="76" t="s">
        <v>2239</v>
      </c>
      <c r="P1827" s="76">
        <v>43045.510891203703</v>
      </c>
      <c r="Q1827" s="76" t="s">
        <v>2836</v>
      </c>
      <c r="R1827" s="77" t="s">
        <v>3160</v>
      </c>
      <c r="S1827" s="76" t="s">
        <v>3247</v>
      </c>
      <c r="T1827" s="76" t="s">
        <v>3390</v>
      </c>
      <c r="U1827" s="76">
        <v>43045.510891203703</v>
      </c>
      <c r="V1827" s="77" t="s">
        <v>4915</v>
      </c>
      <c r="W1827" s="76"/>
      <c r="X1827" s="76"/>
      <c r="Y1827" s="80" t="s">
        <v>6915</v>
      </c>
      <c r="Z1827" s="76"/>
    </row>
    <row r="1828" spans="1:26" x14ac:dyDescent="0.25">
      <c r="A1828" s="61" t="s">
        <v>1542</v>
      </c>
      <c r="B1828" s="61" t="s">
        <v>2019</v>
      </c>
      <c r="C1828" s="62"/>
      <c r="D1828" s="63"/>
      <c r="E1828" s="64"/>
      <c r="F1828" s="65"/>
      <c r="G1828" s="62"/>
      <c r="H1828" s="66"/>
      <c r="I1828" s="67"/>
      <c r="J1828" s="67"/>
      <c r="K1828" s="34" t="s">
        <v>65</v>
      </c>
      <c r="L1828" s="74">
        <v>1828</v>
      </c>
      <c r="M18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28" s="69"/>
      <c r="O1828" s="76" t="s">
        <v>2239</v>
      </c>
      <c r="P1828" s="76">
        <v>43045.51090277778</v>
      </c>
      <c r="Q1828" s="76" t="s">
        <v>2289</v>
      </c>
      <c r="R1828" s="77" t="s">
        <v>3033</v>
      </c>
      <c r="S1828" s="76" t="s">
        <v>3219</v>
      </c>
      <c r="T1828" s="76" t="s">
        <v>3276</v>
      </c>
      <c r="U1828" s="76">
        <v>43045.51090277778</v>
      </c>
      <c r="V1828" s="77" t="s">
        <v>4916</v>
      </c>
      <c r="W1828" s="76"/>
      <c r="X1828" s="76"/>
      <c r="Y1828" s="80" t="s">
        <v>6916</v>
      </c>
      <c r="Z1828" s="76"/>
    </row>
    <row r="1829" spans="1:26" x14ac:dyDescent="0.25">
      <c r="A1829" s="61" t="s">
        <v>1543</v>
      </c>
      <c r="B1829" s="61" t="s">
        <v>2013</v>
      </c>
      <c r="C1829" s="62"/>
      <c r="D1829" s="63"/>
      <c r="E1829" s="64"/>
      <c r="F1829" s="65"/>
      <c r="G1829" s="62"/>
      <c r="H1829" s="66"/>
      <c r="I1829" s="67"/>
      <c r="J1829" s="67"/>
      <c r="K1829" s="34" t="s">
        <v>65</v>
      </c>
      <c r="L1829" s="74">
        <v>1829</v>
      </c>
      <c r="M18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29" s="69"/>
      <c r="O1829" s="76" t="s">
        <v>2239</v>
      </c>
      <c r="P1829" s="76">
        <v>43045.511006944442</v>
      </c>
      <c r="Q1829" s="76" t="s">
        <v>2285</v>
      </c>
      <c r="R1829" s="76"/>
      <c r="S1829" s="76"/>
      <c r="T1829" s="76" t="s">
        <v>3261</v>
      </c>
      <c r="U1829" s="76">
        <v>43045.511006944442</v>
      </c>
      <c r="V1829" s="77" t="s">
        <v>4917</v>
      </c>
      <c r="W1829" s="76"/>
      <c r="X1829" s="76"/>
      <c r="Y1829" s="80" t="s">
        <v>6917</v>
      </c>
      <c r="Z1829" s="76"/>
    </row>
    <row r="1830" spans="1:26" x14ac:dyDescent="0.25">
      <c r="A1830" s="61" t="s">
        <v>1543</v>
      </c>
      <c r="B1830" s="61" t="s">
        <v>2014</v>
      </c>
      <c r="C1830" s="62"/>
      <c r="D1830" s="63"/>
      <c r="E1830" s="64"/>
      <c r="F1830" s="65"/>
      <c r="G1830" s="62"/>
      <c r="H1830" s="66"/>
      <c r="I1830" s="67"/>
      <c r="J1830" s="67"/>
      <c r="K1830" s="34" t="s">
        <v>65</v>
      </c>
      <c r="L1830" s="74">
        <v>1830</v>
      </c>
      <c r="M18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30" s="69"/>
      <c r="O1830" s="76" t="s">
        <v>2239</v>
      </c>
      <c r="P1830" s="76">
        <v>43045.511006944442</v>
      </c>
      <c r="Q1830" s="76" t="s">
        <v>2285</v>
      </c>
      <c r="R1830" s="76"/>
      <c r="S1830" s="76"/>
      <c r="T1830" s="76" t="s">
        <v>3261</v>
      </c>
      <c r="U1830" s="76">
        <v>43045.511006944442</v>
      </c>
      <c r="V1830" s="77" t="s">
        <v>4917</v>
      </c>
      <c r="W1830" s="76"/>
      <c r="X1830" s="76"/>
      <c r="Y1830" s="80" t="s">
        <v>6917</v>
      </c>
      <c r="Z1830" s="76"/>
    </row>
    <row r="1831" spans="1:26" x14ac:dyDescent="0.25">
      <c r="A1831" s="61" t="s">
        <v>1543</v>
      </c>
      <c r="B1831" s="61" t="s">
        <v>2015</v>
      </c>
      <c r="C1831" s="62"/>
      <c r="D1831" s="63"/>
      <c r="E1831" s="64"/>
      <c r="F1831" s="65"/>
      <c r="G1831" s="62"/>
      <c r="H1831" s="66"/>
      <c r="I1831" s="67"/>
      <c r="J1831" s="67"/>
      <c r="K1831" s="34" t="s">
        <v>65</v>
      </c>
      <c r="L1831" s="74">
        <v>1831</v>
      </c>
      <c r="M18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31" s="69"/>
      <c r="O1831" s="76" t="s">
        <v>2239</v>
      </c>
      <c r="P1831" s="76">
        <v>43045.511006944442</v>
      </c>
      <c r="Q1831" s="76" t="s">
        <v>2285</v>
      </c>
      <c r="R1831" s="76"/>
      <c r="S1831" s="76"/>
      <c r="T1831" s="76" t="s">
        <v>3261</v>
      </c>
      <c r="U1831" s="76">
        <v>43045.511006944442</v>
      </c>
      <c r="V1831" s="77" t="s">
        <v>4917</v>
      </c>
      <c r="W1831" s="76"/>
      <c r="X1831" s="76"/>
      <c r="Y1831" s="80" t="s">
        <v>6917</v>
      </c>
      <c r="Z1831" s="76"/>
    </row>
    <row r="1832" spans="1:26" x14ac:dyDescent="0.25">
      <c r="A1832" s="61" t="s">
        <v>1543</v>
      </c>
      <c r="B1832" s="61" t="s">
        <v>2016</v>
      </c>
      <c r="C1832" s="62"/>
      <c r="D1832" s="63"/>
      <c r="E1832" s="64"/>
      <c r="F1832" s="65"/>
      <c r="G1832" s="62"/>
      <c r="H1832" s="66"/>
      <c r="I1832" s="67"/>
      <c r="J1832" s="67"/>
      <c r="K1832" s="34" t="s">
        <v>65</v>
      </c>
      <c r="L1832" s="74">
        <v>1832</v>
      </c>
      <c r="M18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32" s="69"/>
      <c r="O1832" s="76" t="s">
        <v>2239</v>
      </c>
      <c r="P1832" s="76">
        <v>43045.511006944442</v>
      </c>
      <c r="Q1832" s="76" t="s">
        <v>2285</v>
      </c>
      <c r="R1832" s="76"/>
      <c r="S1832" s="76"/>
      <c r="T1832" s="76" t="s">
        <v>3261</v>
      </c>
      <c r="U1832" s="76">
        <v>43045.511006944442</v>
      </c>
      <c r="V1832" s="77" t="s">
        <v>4917</v>
      </c>
      <c r="W1832" s="76"/>
      <c r="X1832" s="76"/>
      <c r="Y1832" s="80" t="s">
        <v>6917</v>
      </c>
      <c r="Z1832" s="76"/>
    </row>
    <row r="1833" spans="1:26" x14ac:dyDescent="0.25">
      <c r="A1833" s="61" t="s">
        <v>1543</v>
      </c>
      <c r="B1833" s="61" t="s">
        <v>2017</v>
      </c>
      <c r="C1833" s="62"/>
      <c r="D1833" s="63"/>
      <c r="E1833" s="64"/>
      <c r="F1833" s="65"/>
      <c r="G1833" s="62"/>
      <c r="H1833" s="66"/>
      <c r="I1833" s="67"/>
      <c r="J1833" s="67"/>
      <c r="K1833" s="34" t="s">
        <v>65</v>
      </c>
      <c r="L1833" s="74">
        <v>1833</v>
      </c>
      <c r="M18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33" s="69"/>
      <c r="O1833" s="76" t="s">
        <v>2239</v>
      </c>
      <c r="P1833" s="76">
        <v>43045.511006944442</v>
      </c>
      <c r="Q1833" s="76" t="s">
        <v>2285</v>
      </c>
      <c r="R1833" s="76"/>
      <c r="S1833" s="76"/>
      <c r="T1833" s="76" t="s">
        <v>3261</v>
      </c>
      <c r="U1833" s="76">
        <v>43045.511006944442</v>
      </c>
      <c r="V1833" s="77" t="s">
        <v>4917</v>
      </c>
      <c r="W1833" s="76"/>
      <c r="X1833" s="76"/>
      <c r="Y1833" s="80" t="s">
        <v>6917</v>
      </c>
      <c r="Z1833" s="76"/>
    </row>
    <row r="1834" spans="1:26" x14ac:dyDescent="0.25">
      <c r="A1834" s="61" t="s">
        <v>1544</v>
      </c>
      <c r="B1834" s="61" t="s">
        <v>1987</v>
      </c>
      <c r="C1834" s="62"/>
      <c r="D1834" s="63"/>
      <c r="E1834" s="64"/>
      <c r="F1834" s="65"/>
      <c r="G1834" s="62"/>
      <c r="H1834" s="66"/>
      <c r="I1834" s="67"/>
      <c r="J1834" s="67"/>
      <c r="K1834" s="34" t="s">
        <v>65</v>
      </c>
      <c r="L1834" s="74">
        <v>1834</v>
      </c>
      <c r="M18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34" s="69"/>
      <c r="O1834" s="76" t="s">
        <v>2239</v>
      </c>
      <c r="P1834" s="76">
        <v>43045.511030092595</v>
      </c>
      <c r="Q1834" s="76" t="s">
        <v>2242</v>
      </c>
      <c r="R1834" s="76"/>
      <c r="S1834" s="76"/>
      <c r="T1834" s="76" t="s">
        <v>3262</v>
      </c>
      <c r="U1834" s="76">
        <v>43045.511030092595</v>
      </c>
      <c r="V1834" s="77" t="s">
        <v>4918</v>
      </c>
      <c r="W1834" s="76"/>
      <c r="X1834" s="76"/>
      <c r="Y1834" s="80" t="s">
        <v>6918</v>
      </c>
      <c r="Z1834" s="76"/>
    </row>
    <row r="1835" spans="1:26" x14ac:dyDescent="0.25">
      <c r="A1835" s="61" t="s">
        <v>1545</v>
      </c>
      <c r="B1835" s="61" t="s">
        <v>1545</v>
      </c>
      <c r="C1835" s="62"/>
      <c r="D1835" s="63"/>
      <c r="E1835" s="64"/>
      <c r="F1835" s="65"/>
      <c r="G1835" s="62"/>
      <c r="H1835" s="66"/>
      <c r="I1835" s="67"/>
      <c r="J1835" s="67"/>
      <c r="K1835" s="34" t="s">
        <v>65</v>
      </c>
      <c r="L1835" s="74">
        <v>1835</v>
      </c>
      <c r="M18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35" s="69"/>
      <c r="O1835" s="76" t="s">
        <v>177</v>
      </c>
      <c r="P1835" s="76">
        <v>43045.511192129627</v>
      </c>
      <c r="Q1835" s="76" t="s">
        <v>2837</v>
      </c>
      <c r="R1835" s="77" t="s">
        <v>3161</v>
      </c>
      <c r="S1835" s="76" t="s">
        <v>3248</v>
      </c>
      <c r="T1835" s="76"/>
      <c r="U1835" s="76">
        <v>43045.511192129627</v>
      </c>
      <c r="V1835" s="77" t="s">
        <v>4919</v>
      </c>
      <c r="W1835" s="76"/>
      <c r="X1835" s="76"/>
      <c r="Y1835" s="80" t="s">
        <v>6919</v>
      </c>
      <c r="Z1835" s="76"/>
    </row>
    <row r="1836" spans="1:26" x14ac:dyDescent="0.25">
      <c r="A1836" s="61" t="s">
        <v>1546</v>
      </c>
      <c r="B1836" s="61" t="s">
        <v>2019</v>
      </c>
      <c r="C1836" s="62"/>
      <c r="D1836" s="63"/>
      <c r="E1836" s="64"/>
      <c r="F1836" s="65"/>
      <c r="G1836" s="62"/>
      <c r="H1836" s="66"/>
      <c r="I1836" s="67"/>
      <c r="J1836" s="67"/>
      <c r="K1836" s="34" t="s">
        <v>65</v>
      </c>
      <c r="L1836" s="74">
        <v>1836</v>
      </c>
      <c r="M18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36" s="69"/>
      <c r="O1836" s="76" t="s">
        <v>2239</v>
      </c>
      <c r="P1836" s="76">
        <v>43045.51153935185</v>
      </c>
      <c r="Q1836" s="76" t="s">
        <v>2289</v>
      </c>
      <c r="R1836" s="77" t="s">
        <v>3033</v>
      </c>
      <c r="S1836" s="76" t="s">
        <v>3219</v>
      </c>
      <c r="T1836" s="76" t="s">
        <v>3276</v>
      </c>
      <c r="U1836" s="76">
        <v>43045.51153935185</v>
      </c>
      <c r="V1836" s="77" t="s">
        <v>4920</v>
      </c>
      <c r="W1836" s="76"/>
      <c r="X1836" s="76"/>
      <c r="Y1836" s="80" t="s">
        <v>6920</v>
      </c>
      <c r="Z1836" s="76"/>
    </row>
    <row r="1837" spans="1:26" x14ac:dyDescent="0.25">
      <c r="A1837" s="61" t="s">
        <v>1547</v>
      </c>
      <c r="B1837" s="61" t="s">
        <v>2019</v>
      </c>
      <c r="C1837" s="62"/>
      <c r="D1837" s="63"/>
      <c r="E1837" s="64"/>
      <c r="F1837" s="65"/>
      <c r="G1837" s="62"/>
      <c r="H1837" s="66"/>
      <c r="I1837" s="67"/>
      <c r="J1837" s="67"/>
      <c r="K1837" s="34" t="s">
        <v>65</v>
      </c>
      <c r="L1837" s="74">
        <v>1837</v>
      </c>
      <c r="M18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37" s="69"/>
      <c r="O1837" s="76" t="s">
        <v>2239</v>
      </c>
      <c r="P1837" s="76">
        <v>43045.511388888888</v>
      </c>
      <c r="Q1837" s="76" t="s">
        <v>2289</v>
      </c>
      <c r="R1837" s="77" t="s">
        <v>3033</v>
      </c>
      <c r="S1837" s="76" t="s">
        <v>3219</v>
      </c>
      <c r="T1837" s="76" t="s">
        <v>3276</v>
      </c>
      <c r="U1837" s="76">
        <v>43045.511388888888</v>
      </c>
      <c r="V1837" s="77" t="s">
        <v>4921</v>
      </c>
      <c r="W1837" s="76"/>
      <c r="X1837" s="76"/>
      <c r="Y1837" s="80" t="s">
        <v>6921</v>
      </c>
      <c r="Z1837" s="76"/>
    </row>
    <row r="1838" spans="1:26" x14ac:dyDescent="0.25">
      <c r="A1838" s="61" t="s">
        <v>1547</v>
      </c>
      <c r="B1838" s="61" t="s">
        <v>2019</v>
      </c>
      <c r="C1838" s="62"/>
      <c r="D1838" s="63"/>
      <c r="E1838" s="64"/>
      <c r="F1838" s="65"/>
      <c r="G1838" s="62"/>
      <c r="H1838" s="66"/>
      <c r="I1838" s="67"/>
      <c r="J1838" s="67"/>
      <c r="K1838" s="34" t="s">
        <v>65</v>
      </c>
      <c r="L1838" s="74">
        <v>1838</v>
      </c>
      <c r="M18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38" s="69"/>
      <c r="O1838" s="76" t="s">
        <v>2240</v>
      </c>
      <c r="P1838" s="76">
        <v>43045.511562500003</v>
      </c>
      <c r="Q1838" s="76" t="s">
        <v>2838</v>
      </c>
      <c r="R1838" s="76" t="s">
        <v>3162</v>
      </c>
      <c r="S1838" s="76" t="s">
        <v>3249</v>
      </c>
      <c r="T1838" s="76" t="s">
        <v>3276</v>
      </c>
      <c r="U1838" s="76">
        <v>43045.511562500003</v>
      </c>
      <c r="V1838" s="77" t="s">
        <v>4922</v>
      </c>
      <c r="W1838" s="76"/>
      <c r="X1838" s="76"/>
      <c r="Y1838" s="80" t="s">
        <v>6922</v>
      </c>
      <c r="Z1838" s="80" t="s">
        <v>7428</v>
      </c>
    </row>
    <row r="1839" spans="1:26" x14ac:dyDescent="0.25">
      <c r="A1839" s="61" t="s">
        <v>1548</v>
      </c>
      <c r="B1839" s="61" t="s">
        <v>1986</v>
      </c>
      <c r="C1839" s="62"/>
      <c r="D1839" s="63"/>
      <c r="E1839" s="64"/>
      <c r="F1839" s="65"/>
      <c r="G1839" s="62"/>
      <c r="H1839" s="66"/>
      <c r="I1839" s="67"/>
      <c r="J1839" s="67"/>
      <c r="K1839" s="34" t="s">
        <v>65</v>
      </c>
      <c r="L1839" s="74">
        <v>1839</v>
      </c>
      <c r="M18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39" s="69"/>
      <c r="O1839" s="76" t="s">
        <v>2239</v>
      </c>
      <c r="P1839" s="76">
        <v>43045.511643518519</v>
      </c>
      <c r="Q1839" s="76" t="s">
        <v>2241</v>
      </c>
      <c r="R1839" s="76"/>
      <c r="S1839" s="76"/>
      <c r="T1839" s="76" t="s">
        <v>3261</v>
      </c>
      <c r="U1839" s="76">
        <v>43045.511643518519</v>
      </c>
      <c r="V1839" s="77" t="s">
        <v>4923</v>
      </c>
      <c r="W1839" s="76"/>
      <c r="X1839" s="76"/>
      <c r="Y1839" s="80" t="s">
        <v>6923</v>
      </c>
      <c r="Z1839" s="76"/>
    </row>
    <row r="1840" spans="1:26" x14ac:dyDescent="0.25">
      <c r="A1840" s="61" t="s">
        <v>1549</v>
      </c>
      <c r="B1840" s="61" t="s">
        <v>2198</v>
      </c>
      <c r="C1840" s="62"/>
      <c r="D1840" s="63"/>
      <c r="E1840" s="64"/>
      <c r="F1840" s="65"/>
      <c r="G1840" s="62"/>
      <c r="H1840" s="66"/>
      <c r="I1840" s="67"/>
      <c r="J1840" s="67"/>
      <c r="K1840" s="34" t="s">
        <v>65</v>
      </c>
      <c r="L1840" s="74">
        <v>1840</v>
      </c>
      <c r="M18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40" s="69"/>
      <c r="O1840" s="76" t="s">
        <v>2239</v>
      </c>
      <c r="P1840" s="76">
        <v>43045.511724537035</v>
      </c>
      <c r="Q1840" s="76" t="s">
        <v>2839</v>
      </c>
      <c r="R1840" s="77" t="s">
        <v>3163</v>
      </c>
      <c r="S1840" s="76" t="s">
        <v>3218</v>
      </c>
      <c r="T1840" s="76" t="s">
        <v>3261</v>
      </c>
      <c r="U1840" s="76">
        <v>43045.511724537035</v>
      </c>
      <c r="V1840" s="77" t="s">
        <v>4924</v>
      </c>
      <c r="W1840" s="76"/>
      <c r="X1840" s="76"/>
      <c r="Y1840" s="80" t="s">
        <v>6924</v>
      </c>
      <c r="Z1840" s="76"/>
    </row>
    <row r="1841" spans="1:26" x14ac:dyDescent="0.25">
      <c r="A1841" s="61" t="s">
        <v>1549</v>
      </c>
      <c r="B1841" s="61" t="s">
        <v>1549</v>
      </c>
      <c r="C1841" s="62"/>
      <c r="D1841" s="63"/>
      <c r="E1841" s="64"/>
      <c r="F1841" s="65"/>
      <c r="G1841" s="62"/>
      <c r="H1841" s="66"/>
      <c r="I1841" s="67"/>
      <c r="J1841" s="67"/>
      <c r="K1841" s="34" t="s">
        <v>65</v>
      </c>
      <c r="L1841" s="74">
        <v>1841</v>
      </c>
      <c r="M18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41" s="69"/>
      <c r="O1841" s="76" t="s">
        <v>177</v>
      </c>
      <c r="P1841" s="76">
        <v>43045.47997685185</v>
      </c>
      <c r="Q1841" s="76" t="s">
        <v>2840</v>
      </c>
      <c r="R1841" s="76"/>
      <c r="S1841" s="76"/>
      <c r="T1841" s="76" t="s">
        <v>3391</v>
      </c>
      <c r="U1841" s="76">
        <v>43045.47997685185</v>
      </c>
      <c r="V1841" s="77" t="s">
        <v>4925</v>
      </c>
      <c r="W1841" s="76"/>
      <c r="X1841" s="76"/>
      <c r="Y1841" s="80" t="s">
        <v>6925</v>
      </c>
      <c r="Z1841" s="76"/>
    </row>
    <row r="1842" spans="1:26" x14ac:dyDescent="0.25">
      <c r="A1842" s="61" t="s">
        <v>1550</v>
      </c>
      <c r="B1842" s="61" t="s">
        <v>2019</v>
      </c>
      <c r="C1842" s="62"/>
      <c r="D1842" s="63"/>
      <c r="E1842" s="64"/>
      <c r="F1842" s="65"/>
      <c r="G1842" s="62"/>
      <c r="H1842" s="66"/>
      <c r="I1842" s="67"/>
      <c r="J1842" s="67"/>
      <c r="K1842" s="34" t="s">
        <v>65</v>
      </c>
      <c r="L1842" s="74">
        <v>1842</v>
      </c>
      <c r="M18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42" s="69"/>
      <c r="O1842" s="76" t="s">
        <v>2239</v>
      </c>
      <c r="P1842" s="76">
        <v>43045.51189814815</v>
      </c>
      <c r="Q1842" s="76" t="s">
        <v>2289</v>
      </c>
      <c r="R1842" s="77" t="s">
        <v>3033</v>
      </c>
      <c r="S1842" s="76" t="s">
        <v>3219</v>
      </c>
      <c r="T1842" s="76" t="s">
        <v>3276</v>
      </c>
      <c r="U1842" s="76">
        <v>43045.51189814815</v>
      </c>
      <c r="V1842" s="77" t="s">
        <v>4926</v>
      </c>
      <c r="W1842" s="76"/>
      <c r="X1842" s="76"/>
      <c r="Y1842" s="80" t="s">
        <v>6926</v>
      </c>
      <c r="Z1842" s="76"/>
    </row>
    <row r="1843" spans="1:26" x14ac:dyDescent="0.25">
      <c r="A1843" s="61" t="s">
        <v>1551</v>
      </c>
      <c r="B1843" s="61" t="s">
        <v>1988</v>
      </c>
      <c r="C1843" s="62"/>
      <c r="D1843" s="63"/>
      <c r="E1843" s="64"/>
      <c r="F1843" s="65"/>
      <c r="G1843" s="62"/>
      <c r="H1843" s="66"/>
      <c r="I1843" s="67"/>
      <c r="J1843" s="67"/>
      <c r="K1843" s="34" t="s">
        <v>65</v>
      </c>
      <c r="L1843" s="74">
        <v>1843</v>
      </c>
      <c r="M18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43" s="69"/>
      <c r="O1843" s="76" t="s">
        <v>2239</v>
      </c>
      <c r="P1843" s="76">
        <v>43045.511932870373</v>
      </c>
      <c r="Q1843" s="76" t="s">
        <v>2244</v>
      </c>
      <c r="R1843" s="77" t="s">
        <v>3019</v>
      </c>
      <c r="S1843" s="76" t="s">
        <v>3212</v>
      </c>
      <c r="T1843" s="76" t="s">
        <v>3261</v>
      </c>
      <c r="U1843" s="76">
        <v>43045.511932870373</v>
      </c>
      <c r="V1843" s="77" t="s">
        <v>4927</v>
      </c>
      <c r="W1843" s="76"/>
      <c r="X1843" s="76"/>
      <c r="Y1843" s="80" t="s">
        <v>6927</v>
      </c>
      <c r="Z1843" s="76"/>
    </row>
    <row r="1844" spans="1:26" x14ac:dyDescent="0.25">
      <c r="A1844" s="61" t="s">
        <v>1552</v>
      </c>
      <c r="B1844" s="61" t="s">
        <v>1988</v>
      </c>
      <c r="C1844" s="62"/>
      <c r="D1844" s="63"/>
      <c r="E1844" s="64"/>
      <c r="F1844" s="65"/>
      <c r="G1844" s="62"/>
      <c r="H1844" s="66"/>
      <c r="I1844" s="67"/>
      <c r="J1844" s="67"/>
      <c r="K1844" s="34" t="s">
        <v>65</v>
      </c>
      <c r="L1844" s="74">
        <v>1844</v>
      </c>
      <c r="M18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44" s="69"/>
      <c r="O1844" s="76" t="s">
        <v>2239</v>
      </c>
      <c r="P1844" s="76">
        <v>43045.511932870373</v>
      </c>
      <c r="Q1844" s="76" t="s">
        <v>2244</v>
      </c>
      <c r="R1844" s="77" t="s">
        <v>3019</v>
      </c>
      <c r="S1844" s="76" t="s">
        <v>3212</v>
      </c>
      <c r="T1844" s="76" t="s">
        <v>3261</v>
      </c>
      <c r="U1844" s="76">
        <v>43045.511932870373</v>
      </c>
      <c r="V1844" s="77" t="s">
        <v>4928</v>
      </c>
      <c r="W1844" s="76"/>
      <c r="X1844" s="76"/>
      <c r="Y1844" s="80" t="s">
        <v>6928</v>
      </c>
      <c r="Z1844" s="76"/>
    </row>
    <row r="1845" spans="1:26" x14ac:dyDescent="0.25">
      <c r="A1845" s="61" t="s">
        <v>1553</v>
      </c>
      <c r="B1845" s="61" t="s">
        <v>1995</v>
      </c>
      <c r="C1845" s="62"/>
      <c r="D1845" s="63"/>
      <c r="E1845" s="64"/>
      <c r="F1845" s="65"/>
      <c r="G1845" s="62"/>
      <c r="H1845" s="66"/>
      <c r="I1845" s="67"/>
      <c r="J1845" s="67"/>
      <c r="K1845" s="34" t="s">
        <v>65</v>
      </c>
      <c r="L1845" s="74">
        <v>1845</v>
      </c>
      <c r="M18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45" s="69"/>
      <c r="O1845" s="76" t="s">
        <v>2239</v>
      </c>
      <c r="P1845" s="76">
        <v>43045.512037037035</v>
      </c>
      <c r="Q1845" s="76" t="s">
        <v>2841</v>
      </c>
      <c r="R1845" s="77" t="s">
        <v>3164</v>
      </c>
      <c r="S1845" s="76" t="s">
        <v>3220</v>
      </c>
      <c r="T1845" s="76" t="s">
        <v>3261</v>
      </c>
      <c r="U1845" s="76">
        <v>43045.512037037035</v>
      </c>
      <c r="V1845" s="77" t="s">
        <v>4929</v>
      </c>
      <c r="W1845" s="76"/>
      <c r="X1845" s="76"/>
      <c r="Y1845" s="80" t="s">
        <v>6929</v>
      </c>
      <c r="Z1845" s="76"/>
    </row>
    <row r="1846" spans="1:26" x14ac:dyDescent="0.25">
      <c r="A1846" s="61" t="s">
        <v>1554</v>
      </c>
      <c r="B1846" s="61" t="s">
        <v>2199</v>
      </c>
      <c r="C1846" s="62"/>
      <c r="D1846" s="63"/>
      <c r="E1846" s="64"/>
      <c r="F1846" s="65"/>
      <c r="G1846" s="62"/>
      <c r="H1846" s="66"/>
      <c r="I1846" s="67"/>
      <c r="J1846" s="67"/>
      <c r="K1846" s="34" t="s">
        <v>65</v>
      </c>
      <c r="L1846" s="74">
        <v>1846</v>
      </c>
      <c r="M18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46" s="69"/>
      <c r="O1846" s="76" t="s">
        <v>2239</v>
      </c>
      <c r="P1846" s="76">
        <v>43045.512048611112</v>
      </c>
      <c r="Q1846" s="76" t="s">
        <v>2842</v>
      </c>
      <c r="R1846" s="76"/>
      <c r="S1846" s="76"/>
      <c r="T1846" s="76" t="s">
        <v>3261</v>
      </c>
      <c r="U1846" s="76">
        <v>43045.512048611112</v>
      </c>
      <c r="V1846" s="77" t="s">
        <v>4930</v>
      </c>
      <c r="W1846" s="76"/>
      <c r="X1846" s="76"/>
      <c r="Y1846" s="80" t="s">
        <v>6930</v>
      </c>
      <c r="Z1846" s="76"/>
    </row>
    <row r="1847" spans="1:26" x14ac:dyDescent="0.25">
      <c r="A1847" s="61" t="s">
        <v>1555</v>
      </c>
      <c r="B1847" s="61" t="s">
        <v>2056</v>
      </c>
      <c r="C1847" s="62"/>
      <c r="D1847" s="63"/>
      <c r="E1847" s="64"/>
      <c r="F1847" s="65"/>
      <c r="G1847" s="62"/>
      <c r="H1847" s="66"/>
      <c r="I1847" s="67"/>
      <c r="J1847" s="67"/>
      <c r="K1847" s="34" t="s">
        <v>65</v>
      </c>
      <c r="L1847" s="74">
        <v>1847</v>
      </c>
      <c r="M18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47" s="69"/>
      <c r="O1847" s="76" t="s">
        <v>2239</v>
      </c>
      <c r="P1847" s="76">
        <v>43045.511736111112</v>
      </c>
      <c r="Q1847" s="76" t="s">
        <v>2843</v>
      </c>
      <c r="R1847" s="76" t="s">
        <v>3165</v>
      </c>
      <c r="S1847" s="76" t="s">
        <v>3250</v>
      </c>
      <c r="T1847" s="76" t="s">
        <v>3261</v>
      </c>
      <c r="U1847" s="76">
        <v>43045.511736111112</v>
      </c>
      <c r="V1847" s="77" t="s">
        <v>4931</v>
      </c>
      <c r="W1847" s="76"/>
      <c r="X1847" s="76"/>
      <c r="Y1847" s="80" t="s">
        <v>6931</v>
      </c>
      <c r="Z1847" s="76"/>
    </row>
    <row r="1848" spans="1:26" x14ac:dyDescent="0.25">
      <c r="A1848" s="61" t="s">
        <v>1555</v>
      </c>
      <c r="B1848" s="61" t="s">
        <v>2056</v>
      </c>
      <c r="C1848" s="62"/>
      <c r="D1848" s="63"/>
      <c r="E1848" s="64"/>
      <c r="F1848" s="65"/>
      <c r="G1848" s="62"/>
      <c r="H1848" s="66"/>
      <c r="I1848" s="67"/>
      <c r="J1848" s="67"/>
      <c r="K1848" s="34" t="s">
        <v>65</v>
      </c>
      <c r="L1848" s="74">
        <v>1848</v>
      </c>
      <c r="M18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48" s="69"/>
      <c r="O1848" s="76" t="s">
        <v>2239</v>
      </c>
      <c r="P1848" s="76">
        <v>43045.512048611112</v>
      </c>
      <c r="Q1848" s="76" t="s">
        <v>2844</v>
      </c>
      <c r="R1848" s="76" t="s">
        <v>3165</v>
      </c>
      <c r="S1848" s="76" t="s">
        <v>3250</v>
      </c>
      <c r="T1848" s="76" t="s">
        <v>3261</v>
      </c>
      <c r="U1848" s="76">
        <v>43045.512048611112</v>
      </c>
      <c r="V1848" s="77" t="s">
        <v>4932</v>
      </c>
      <c r="W1848" s="76"/>
      <c r="X1848" s="76"/>
      <c r="Y1848" s="80" t="s">
        <v>6932</v>
      </c>
      <c r="Z1848" s="76"/>
    </row>
    <row r="1849" spans="1:26" x14ac:dyDescent="0.25">
      <c r="A1849" s="61" t="s">
        <v>1556</v>
      </c>
      <c r="B1849" s="61" t="s">
        <v>1988</v>
      </c>
      <c r="C1849" s="62"/>
      <c r="D1849" s="63"/>
      <c r="E1849" s="64"/>
      <c r="F1849" s="65"/>
      <c r="G1849" s="62"/>
      <c r="H1849" s="66"/>
      <c r="I1849" s="67"/>
      <c r="J1849" s="67"/>
      <c r="K1849" s="34" t="s">
        <v>65</v>
      </c>
      <c r="L1849" s="74">
        <v>1849</v>
      </c>
      <c r="M18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49" s="69"/>
      <c r="O1849" s="76" t="s">
        <v>2239</v>
      </c>
      <c r="P1849" s="76">
        <v>43045.512083333335</v>
      </c>
      <c r="Q1849" s="76" t="s">
        <v>2244</v>
      </c>
      <c r="R1849" s="77" t="s">
        <v>3019</v>
      </c>
      <c r="S1849" s="76" t="s">
        <v>3212</v>
      </c>
      <c r="T1849" s="76" t="s">
        <v>3261</v>
      </c>
      <c r="U1849" s="76">
        <v>43045.512083333335</v>
      </c>
      <c r="V1849" s="77" t="s">
        <v>4933</v>
      </c>
      <c r="W1849" s="76"/>
      <c r="X1849" s="76"/>
      <c r="Y1849" s="80" t="s">
        <v>6933</v>
      </c>
      <c r="Z1849" s="76"/>
    </row>
    <row r="1850" spans="1:26" x14ac:dyDescent="0.25">
      <c r="A1850" s="61" t="s">
        <v>1557</v>
      </c>
      <c r="B1850" s="61" t="s">
        <v>2019</v>
      </c>
      <c r="C1850" s="62"/>
      <c r="D1850" s="63"/>
      <c r="E1850" s="64"/>
      <c r="F1850" s="65"/>
      <c r="G1850" s="62"/>
      <c r="H1850" s="66"/>
      <c r="I1850" s="67"/>
      <c r="J1850" s="67"/>
      <c r="K1850" s="34" t="s">
        <v>65</v>
      </c>
      <c r="L1850" s="74">
        <v>1850</v>
      </c>
      <c r="M18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50" s="69"/>
      <c r="O1850" s="76" t="s">
        <v>2239</v>
      </c>
      <c r="P1850" s="76">
        <v>43045.512129629627</v>
      </c>
      <c r="Q1850" s="76" t="s">
        <v>2289</v>
      </c>
      <c r="R1850" s="77" t="s">
        <v>3033</v>
      </c>
      <c r="S1850" s="76" t="s">
        <v>3219</v>
      </c>
      <c r="T1850" s="76" t="s">
        <v>3276</v>
      </c>
      <c r="U1850" s="76">
        <v>43045.512129629627</v>
      </c>
      <c r="V1850" s="77" t="s">
        <v>4934</v>
      </c>
      <c r="W1850" s="76"/>
      <c r="X1850" s="76"/>
      <c r="Y1850" s="80" t="s">
        <v>6934</v>
      </c>
      <c r="Z1850" s="76"/>
    </row>
    <row r="1851" spans="1:26" x14ac:dyDescent="0.25">
      <c r="A1851" s="61" t="s">
        <v>1558</v>
      </c>
      <c r="B1851" s="61" t="s">
        <v>2019</v>
      </c>
      <c r="C1851" s="62"/>
      <c r="D1851" s="63"/>
      <c r="E1851" s="64"/>
      <c r="F1851" s="65"/>
      <c r="G1851" s="62"/>
      <c r="H1851" s="66"/>
      <c r="I1851" s="67"/>
      <c r="J1851" s="67"/>
      <c r="K1851" s="34" t="s">
        <v>65</v>
      </c>
      <c r="L1851" s="74">
        <v>1851</v>
      </c>
      <c r="M18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51" s="69"/>
      <c r="O1851" s="76" t="s">
        <v>2239</v>
      </c>
      <c r="P1851" s="76">
        <v>43045.511990740742</v>
      </c>
      <c r="Q1851" s="76" t="s">
        <v>2289</v>
      </c>
      <c r="R1851" s="77" t="s">
        <v>3033</v>
      </c>
      <c r="S1851" s="76" t="s">
        <v>3219</v>
      </c>
      <c r="T1851" s="76" t="s">
        <v>3276</v>
      </c>
      <c r="U1851" s="76">
        <v>43045.511990740742</v>
      </c>
      <c r="V1851" s="77" t="s">
        <v>4935</v>
      </c>
      <c r="W1851" s="76"/>
      <c r="X1851" s="76"/>
      <c r="Y1851" s="80" t="s">
        <v>6935</v>
      </c>
      <c r="Z1851" s="76"/>
    </row>
    <row r="1852" spans="1:26" x14ac:dyDescent="0.25">
      <c r="A1852" s="61" t="s">
        <v>1558</v>
      </c>
      <c r="B1852" s="61" t="s">
        <v>2087</v>
      </c>
      <c r="C1852" s="62"/>
      <c r="D1852" s="63"/>
      <c r="E1852" s="64"/>
      <c r="F1852" s="65"/>
      <c r="G1852" s="62"/>
      <c r="H1852" s="66"/>
      <c r="I1852" s="67"/>
      <c r="J1852" s="67"/>
      <c r="K1852" s="34" t="s">
        <v>65</v>
      </c>
      <c r="L1852" s="74">
        <v>1852</v>
      </c>
      <c r="M18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52" s="69"/>
      <c r="O1852" s="76" t="s">
        <v>2239</v>
      </c>
      <c r="P1852" s="76">
        <v>43045.512141203704</v>
      </c>
      <c r="Q1852" s="76" t="s">
        <v>2433</v>
      </c>
      <c r="R1852" s="76"/>
      <c r="S1852" s="76"/>
      <c r="T1852" s="76" t="s">
        <v>3306</v>
      </c>
      <c r="U1852" s="76">
        <v>43045.512141203704</v>
      </c>
      <c r="V1852" s="77" t="s">
        <v>4936</v>
      </c>
      <c r="W1852" s="76"/>
      <c r="X1852" s="76"/>
      <c r="Y1852" s="80" t="s">
        <v>6936</v>
      </c>
      <c r="Z1852" s="76"/>
    </row>
    <row r="1853" spans="1:26" x14ac:dyDescent="0.25">
      <c r="A1853" s="61" t="s">
        <v>1559</v>
      </c>
      <c r="B1853" s="61" t="s">
        <v>1559</v>
      </c>
      <c r="C1853" s="62"/>
      <c r="D1853" s="63"/>
      <c r="E1853" s="64"/>
      <c r="F1853" s="65"/>
      <c r="G1853" s="62"/>
      <c r="H1853" s="66"/>
      <c r="I1853" s="67"/>
      <c r="J1853" s="67"/>
      <c r="K1853" s="34" t="s">
        <v>65</v>
      </c>
      <c r="L1853" s="74">
        <v>1853</v>
      </c>
      <c r="M18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53" s="69"/>
      <c r="O1853" s="76" t="s">
        <v>177</v>
      </c>
      <c r="P1853" s="76">
        <v>43045.511678240742</v>
      </c>
      <c r="Q1853" s="76" t="s">
        <v>2845</v>
      </c>
      <c r="R1853" s="76"/>
      <c r="S1853" s="76"/>
      <c r="T1853" s="76" t="s">
        <v>3392</v>
      </c>
      <c r="U1853" s="76">
        <v>43045.511678240742</v>
      </c>
      <c r="V1853" s="77" t="s">
        <v>4937</v>
      </c>
      <c r="W1853" s="76"/>
      <c r="X1853" s="76"/>
      <c r="Y1853" s="80" t="s">
        <v>6937</v>
      </c>
      <c r="Z1853" s="76"/>
    </row>
    <row r="1854" spans="1:26" x14ac:dyDescent="0.25">
      <c r="A1854" s="61" t="s">
        <v>1559</v>
      </c>
      <c r="B1854" s="61" t="s">
        <v>1559</v>
      </c>
      <c r="C1854" s="62"/>
      <c r="D1854" s="63"/>
      <c r="E1854" s="64"/>
      <c r="F1854" s="65"/>
      <c r="G1854" s="62"/>
      <c r="H1854" s="66"/>
      <c r="I1854" s="67"/>
      <c r="J1854" s="67"/>
      <c r="K1854" s="34" t="s">
        <v>65</v>
      </c>
      <c r="L1854" s="74">
        <v>1854</v>
      </c>
      <c r="M18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54" s="69"/>
      <c r="O1854" s="76" t="s">
        <v>177</v>
      </c>
      <c r="P1854" s="76">
        <v>43045.512187499997</v>
      </c>
      <c r="Q1854" s="76" t="s">
        <v>2846</v>
      </c>
      <c r="R1854" s="76"/>
      <c r="S1854" s="76"/>
      <c r="T1854" s="76" t="s">
        <v>3393</v>
      </c>
      <c r="U1854" s="76">
        <v>43045.512187499997</v>
      </c>
      <c r="V1854" s="77" t="s">
        <v>4938</v>
      </c>
      <c r="W1854" s="76"/>
      <c r="X1854" s="76"/>
      <c r="Y1854" s="80" t="s">
        <v>6938</v>
      </c>
      <c r="Z1854" s="76"/>
    </row>
    <row r="1855" spans="1:26" x14ac:dyDescent="0.25">
      <c r="A1855" s="61" t="s">
        <v>1560</v>
      </c>
      <c r="B1855" s="61" t="s">
        <v>1714</v>
      </c>
      <c r="C1855" s="62"/>
      <c r="D1855" s="63"/>
      <c r="E1855" s="64"/>
      <c r="F1855" s="65"/>
      <c r="G1855" s="62"/>
      <c r="H1855" s="66"/>
      <c r="I1855" s="67"/>
      <c r="J1855" s="67"/>
      <c r="K1855" s="34" t="s">
        <v>65</v>
      </c>
      <c r="L1855" s="74">
        <v>1855</v>
      </c>
      <c r="M18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55" s="69"/>
      <c r="O1855" s="76" t="s">
        <v>2239</v>
      </c>
      <c r="P1855" s="76">
        <v>43045.512453703705</v>
      </c>
      <c r="Q1855" s="76" t="s">
        <v>2847</v>
      </c>
      <c r="R1855" s="76"/>
      <c r="S1855" s="76"/>
      <c r="T1855" s="76" t="s">
        <v>3261</v>
      </c>
      <c r="U1855" s="76">
        <v>43045.512453703705</v>
      </c>
      <c r="V1855" s="77" t="s">
        <v>4939</v>
      </c>
      <c r="W1855" s="76"/>
      <c r="X1855" s="76"/>
      <c r="Y1855" s="80" t="s">
        <v>6939</v>
      </c>
      <c r="Z1855" s="76"/>
    </row>
    <row r="1856" spans="1:26" x14ac:dyDescent="0.25">
      <c r="A1856" s="61" t="s">
        <v>1561</v>
      </c>
      <c r="B1856" s="61" t="s">
        <v>1987</v>
      </c>
      <c r="C1856" s="62"/>
      <c r="D1856" s="63"/>
      <c r="E1856" s="64"/>
      <c r="F1856" s="65"/>
      <c r="G1856" s="62"/>
      <c r="H1856" s="66"/>
      <c r="I1856" s="67"/>
      <c r="J1856" s="67"/>
      <c r="K1856" s="34" t="s">
        <v>65</v>
      </c>
      <c r="L1856" s="74">
        <v>1856</v>
      </c>
      <c r="M18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56" s="69"/>
      <c r="O1856" s="76" t="s">
        <v>2239</v>
      </c>
      <c r="P1856" s="76">
        <v>43045.512465277781</v>
      </c>
      <c r="Q1856" s="76" t="s">
        <v>2258</v>
      </c>
      <c r="R1856" s="76"/>
      <c r="S1856" s="76"/>
      <c r="T1856" s="76" t="s">
        <v>3261</v>
      </c>
      <c r="U1856" s="76">
        <v>43045.512465277781</v>
      </c>
      <c r="V1856" s="77" t="s">
        <v>4940</v>
      </c>
      <c r="W1856" s="76"/>
      <c r="X1856" s="76"/>
      <c r="Y1856" s="80" t="s">
        <v>6940</v>
      </c>
      <c r="Z1856" s="76"/>
    </row>
    <row r="1857" spans="1:26" x14ac:dyDescent="0.25">
      <c r="A1857" s="61" t="s">
        <v>1562</v>
      </c>
      <c r="B1857" s="61" t="s">
        <v>1987</v>
      </c>
      <c r="C1857" s="62"/>
      <c r="D1857" s="63"/>
      <c r="E1857" s="64"/>
      <c r="F1857" s="65"/>
      <c r="G1857" s="62"/>
      <c r="H1857" s="66"/>
      <c r="I1857" s="67"/>
      <c r="J1857" s="67"/>
      <c r="K1857" s="34" t="s">
        <v>65</v>
      </c>
      <c r="L1857" s="74">
        <v>1857</v>
      </c>
      <c r="M18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57" s="69"/>
      <c r="O1857" s="76" t="s">
        <v>2239</v>
      </c>
      <c r="P1857" s="76">
        <v>43045.512499999997</v>
      </c>
      <c r="Q1857" s="76" t="s">
        <v>2258</v>
      </c>
      <c r="R1857" s="76"/>
      <c r="S1857" s="76"/>
      <c r="T1857" s="76" t="s">
        <v>3261</v>
      </c>
      <c r="U1857" s="76">
        <v>43045.512499999997</v>
      </c>
      <c r="V1857" s="77" t="s">
        <v>4941</v>
      </c>
      <c r="W1857" s="76"/>
      <c r="X1857" s="76"/>
      <c r="Y1857" s="80" t="s">
        <v>6941</v>
      </c>
      <c r="Z1857" s="76"/>
    </row>
    <row r="1858" spans="1:26" x14ac:dyDescent="0.25">
      <c r="A1858" s="61" t="s">
        <v>1563</v>
      </c>
      <c r="B1858" s="61" t="s">
        <v>2200</v>
      </c>
      <c r="C1858" s="62"/>
      <c r="D1858" s="63"/>
      <c r="E1858" s="64"/>
      <c r="F1858" s="65"/>
      <c r="G1858" s="62"/>
      <c r="H1858" s="66"/>
      <c r="I1858" s="67"/>
      <c r="J1858" s="67"/>
      <c r="K1858" s="34" t="s">
        <v>65</v>
      </c>
      <c r="L1858" s="74">
        <v>1858</v>
      </c>
      <c r="M18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58" s="69"/>
      <c r="O1858" s="76" t="s">
        <v>2239</v>
      </c>
      <c r="P1858" s="76">
        <v>43045.512627314813</v>
      </c>
      <c r="Q1858" s="76" t="s">
        <v>2848</v>
      </c>
      <c r="R1858" s="77" t="s">
        <v>3150</v>
      </c>
      <c r="S1858" s="76" t="s">
        <v>3214</v>
      </c>
      <c r="T1858" s="76" t="s">
        <v>3394</v>
      </c>
      <c r="U1858" s="76">
        <v>43045.512627314813</v>
      </c>
      <c r="V1858" s="77" t="s">
        <v>4942</v>
      </c>
      <c r="W1858" s="76"/>
      <c r="X1858" s="76"/>
      <c r="Y1858" s="80" t="s">
        <v>6942</v>
      </c>
      <c r="Z1858" s="76"/>
    </row>
    <row r="1859" spans="1:26" x14ac:dyDescent="0.25">
      <c r="A1859" s="61" t="s">
        <v>1564</v>
      </c>
      <c r="B1859" s="61" t="s">
        <v>2056</v>
      </c>
      <c r="C1859" s="62"/>
      <c r="D1859" s="63"/>
      <c r="E1859" s="64"/>
      <c r="F1859" s="65"/>
      <c r="G1859" s="62"/>
      <c r="H1859" s="66"/>
      <c r="I1859" s="67"/>
      <c r="J1859" s="67"/>
      <c r="K1859" s="34" t="s">
        <v>65</v>
      </c>
      <c r="L1859" s="74">
        <v>1859</v>
      </c>
      <c r="M18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59" s="69"/>
      <c r="O1859" s="76" t="s">
        <v>2239</v>
      </c>
      <c r="P1859" s="76">
        <v>43045.512627314813</v>
      </c>
      <c r="Q1859" s="76" t="s">
        <v>2849</v>
      </c>
      <c r="R1859" s="76"/>
      <c r="S1859" s="76"/>
      <c r="T1859" s="76" t="s">
        <v>3261</v>
      </c>
      <c r="U1859" s="76">
        <v>43045.512627314813</v>
      </c>
      <c r="V1859" s="77" t="s">
        <v>4943</v>
      </c>
      <c r="W1859" s="76"/>
      <c r="X1859" s="76"/>
      <c r="Y1859" s="80" t="s">
        <v>6943</v>
      </c>
      <c r="Z1859" s="76"/>
    </row>
    <row r="1860" spans="1:26" x14ac:dyDescent="0.25">
      <c r="A1860" s="61" t="s">
        <v>1564</v>
      </c>
      <c r="B1860" s="61" t="s">
        <v>2047</v>
      </c>
      <c r="C1860" s="62"/>
      <c r="D1860" s="63"/>
      <c r="E1860" s="64"/>
      <c r="F1860" s="65"/>
      <c r="G1860" s="62"/>
      <c r="H1860" s="66"/>
      <c r="I1860" s="67"/>
      <c r="J1860" s="67"/>
      <c r="K1860" s="34" t="s">
        <v>65</v>
      </c>
      <c r="L1860" s="74">
        <v>1860</v>
      </c>
      <c r="M18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60" s="69"/>
      <c r="O1860" s="76" t="s">
        <v>2239</v>
      </c>
      <c r="P1860" s="76">
        <v>43045.512627314813</v>
      </c>
      <c r="Q1860" s="76" t="s">
        <v>2849</v>
      </c>
      <c r="R1860" s="76"/>
      <c r="S1860" s="76"/>
      <c r="T1860" s="76" t="s">
        <v>3261</v>
      </c>
      <c r="U1860" s="76">
        <v>43045.512627314813</v>
      </c>
      <c r="V1860" s="77" t="s">
        <v>4943</v>
      </c>
      <c r="W1860" s="76"/>
      <c r="X1860" s="76"/>
      <c r="Y1860" s="80" t="s">
        <v>6943</v>
      </c>
      <c r="Z1860" s="76"/>
    </row>
    <row r="1861" spans="1:26" x14ac:dyDescent="0.25">
      <c r="A1861" s="61" t="s">
        <v>1564</v>
      </c>
      <c r="B1861" s="61" t="s">
        <v>1987</v>
      </c>
      <c r="C1861" s="62"/>
      <c r="D1861" s="63"/>
      <c r="E1861" s="64"/>
      <c r="F1861" s="65"/>
      <c r="G1861" s="62"/>
      <c r="H1861" s="66"/>
      <c r="I1861" s="67"/>
      <c r="J1861" s="67"/>
      <c r="K1861" s="34" t="s">
        <v>65</v>
      </c>
      <c r="L1861" s="74">
        <v>1861</v>
      </c>
      <c r="M18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61" s="69"/>
      <c r="O1861" s="76" t="s">
        <v>2239</v>
      </c>
      <c r="P1861" s="76">
        <v>43045.512627314813</v>
      </c>
      <c r="Q1861" s="76" t="s">
        <v>2849</v>
      </c>
      <c r="R1861" s="76"/>
      <c r="S1861" s="76"/>
      <c r="T1861" s="76" t="s">
        <v>3261</v>
      </c>
      <c r="U1861" s="76">
        <v>43045.512627314813</v>
      </c>
      <c r="V1861" s="77" t="s">
        <v>4943</v>
      </c>
      <c r="W1861" s="76"/>
      <c r="X1861" s="76"/>
      <c r="Y1861" s="80" t="s">
        <v>6943</v>
      </c>
      <c r="Z1861" s="76"/>
    </row>
    <row r="1862" spans="1:26" x14ac:dyDescent="0.25">
      <c r="A1862" s="61" t="s">
        <v>1564</v>
      </c>
      <c r="B1862" s="61" t="s">
        <v>1995</v>
      </c>
      <c r="C1862" s="62"/>
      <c r="D1862" s="63"/>
      <c r="E1862" s="64"/>
      <c r="F1862" s="65"/>
      <c r="G1862" s="62"/>
      <c r="H1862" s="66"/>
      <c r="I1862" s="67"/>
      <c r="J1862" s="67"/>
      <c r="K1862" s="34" t="s">
        <v>65</v>
      </c>
      <c r="L1862" s="74">
        <v>1862</v>
      </c>
      <c r="M18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62" s="69"/>
      <c r="O1862" s="76" t="s">
        <v>2239</v>
      </c>
      <c r="P1862" s="76">
        <v>43045.512627314813</v>
      </c>
      <c r="Q1862" s="76" t="s">
        <v>2849</v>
      </c>
      <c r="R1862" s="76"/>
      <c r="S1862" s="76"/>
      <c r="T1862" s="76" t="s">
        <v>3261</v>
      </c>
      <c r="U1862" s="76">
        <v>43045.512627314813</v>
      </c>
      <c r="V1862" s="77" t="s">
        <v>4943</v>
      </c>
      <c r="W1862" s="76"/>
      <c r="X1862" s="76"/>
      <c r="Y1862" s="80" t="s">
        <v>6943</v>
      </c>
      <c r="Z1862" s="76"/>
    </row>
    <row r="1863" spans="1:26" x14ac:dyDescent="0.25">
      <c r="A1863" s="61" t="s">
        <v>1565</v>
      </c>
      <c r="B1863" s="61" t="s">
        <v>1565</v>
      </c>
      <c r="C1863" s="62"/>
      <c r="D1863" s="63"/>
      <c r="E1863" s="64"/>
      <c r="F1863" s="65"/>
      <c r="G1863" s="62"/>
      <c r="H1863" s="66"/>
      <c r="I1863" s="67"/>
      <c r="J1863" s="67"/>
      <c r="K1863" s="34" t="s">
        <v>65</v>
      </c>
      <c r="L1863" s="74">
        <v>1863</v>
      </c>
      <c r="M18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63" s="69"/>
      <c r="O1863" s="76" t="s">
        <v>177</v>
      </c>
      <c r="P1863" s="76">
        <v>43045.512662037036</v>
      </c>
      <c r="Q1863" s="76" t="s">
        <v>2850</v>
      </c>
      <c r="R1863" s="76"/>
      <c r="S1863" s="76"/>
      <c r="T1863" s="76" t="s">
        <v>3395</v>
      </c>
      <c r="U1863" s="76">
        <v>43045.512662037036</v>
      </c>
      <c r="V1863" s="77" t="s">
        <v>4944</v>
      </c>
      <c r="W1863" s="76"/>
      <c r="X1863" s="76"/>
      <c r="Y1863" s="80" t="s">
        <v>6944</v>
      </c>
      <c r="Z1863" s="76"/>
    </row>
    <row r="1864" spans="1:26" x14ac:dyDescent="0.25">
      <c r="A1864" s="61" t="s">
        <v>1566</v>
      </c>
      <c r="B1864" s="61" t="s">
        <v>1987</v>
      </c>
      <c r="C1864" s="62"/>
      <c r="D1864" s="63"/>
      <c r="E1864" s="64"/>
      <c r="F1864" s="65"/>
      <c r="G1864" s="62"/>
      <c r="H1864" s="66"/>
      <c r="I1864" s="67"/>
      <c r="J1864" s="67"/>
      <c r="K1864" s="34" t="s">
        <v>65</v>
      </c>
      <c r="L1864" s="74">
        <v>1864</v>
      </c>
      <c r="M18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64" s="69"/>
      <c r="O1864" s="76" t="s">
        <v>2239</v>
      </c>
      <c r="P1864" s="76">
        <v>43045.512696759259</v>
      </c>
      <c r="Q1864" s="76" t="s">
        <v>2258</v>
      </c>
      <c r="R1864" s="76"/>
      <c r="S1864" s="76"/>
      <c r="T1864" s="76" t="s">
        <v>3261</v>
      </c>
      <c r="U1864" s="76">
        <v>43045.512696759259</v>
      </c>
      <c r="V1864" s="77" t="s">
        <v>4945</v>
      </c>
      <c r="W1864" s="76"/>
      <c r="X1864" s="76"/>
      <c r="Y1864" s="80" t="s">
        <v>6945</v>
      </c>
      <c r="Z1864" s="76"/>
    </row>
    <row r="1865" spans="1:26" x14ac:dyDescent="0.25">
      <c r="A1865" s="61" t="s">
        <v>1567</v>
      </c>
      <c r="B1865" s="61" t="s">
        <v>1992</v>
      </c>
      <c r="C1865" s="62"/>
      <c r="D1865" s="63"/>
      <c r="E1865" s="64"/>
      <c r="F1865" s="65"/>
      <c r="G1865" s="62"/>
      <c r="H1865" s="66"/>
      <c r="I1865" s="67"/>
      <c r="J1865" s="67"/>
      <c r="K1865" s="34" t="s">
        <v>65</v>
      </c>
      <c r="L1865" s="74">
        <v>1865</v>
      </c>
      <c r="M18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65" s="69"/>
      <c r="O1865" s="76" t="s">
        <v>2239</v>
      </c>
      <c r="P1865" s="76">
        <v>43045.512835648151</v>
      </c>
      <c r="Q1865" s="76" t="s">
        <v>2851</v>
      </c>
      <c r="R1865" s="77" t="s">
        <v>3166</v>
      </c>
      <c r="S1865" s="76" t="s">
        <v>3215</v>
      </c>
      <c r="T1865" s="76" t="s">
        <v>3267</v>
      </c>
      <c r="U1865" s="76">
        <v>43045.512835648151</v>
      </c>
      <c r="V1865" s="77" t="s">
        <v>4946</v>
      </c>
      <c r="W1865" s="76"/>
      <c r="X1865" s="76"/>
      <c r="Y1865" s="80" t="s">
        <v>6946</v>
      </c>
      <c r="Z1865" s="76"/>
    </row>
    <row r="1866" spans="1:26" x14ac:dyDescent="0.25">
      <c r="A1866" s="61" t="s">
        <v>1567</v>
      </c>
      <c r="B1866" s="61" t="s">
        <v>1985</v>
      </c>
      <c r="C1866" s="62"/>
      <c r="D1866" s="63"/>
      <c r="E1866" s="64"/>
      <c r="F1866" s="65"/>
      <c r="G1866" s="62"/>
      <c r="H1866" s="66"/>
      <c r="I1866" s="67"/>
      <c r="J1866" s="67"/>
      <c r="K1866" s="34" t="s">
        <v>65</v>
      </c>
      <c r="L1866" s="74">
        <v>1866</v>
      </c>
      <c r="M18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66" s="69"/>
      <c r="O1866" s="76" t="s">
        <v>2239</v>
      </c>
      <c r="P1866" s="76">
        <v>43045.512835648151</v>
      </c>
      <c r="Q1866" s="76" t="s">
        <v>2851</v>
      </c>
      <c r="R1866" s="77" t="s">
        <v>3166</v>
      </c>
      <c r="S1866" s="76" t="s">
        <v>3215</v>
      </c>
      <c r="T1866" s="76" t="s">
        <v>3267</v>
      </c>
      <c r="U1866" s="76">
        <v>43045.512835648151</v>
      </c>
      <c r="V1866" s="77" t="s">
        <v>4946</v>
      </c>
      <c r="W1866" s="76"/>
      <c r="X1866" s="76"/>
      <c r="Y1866" s="80" t="s">
        <v>6946</v>
      </c>
      <c r="Z1866" s="76"/>
    </row>
    <row r="1867" spans="1:26" x14ac:dyDescent="0.25">
      <c r="A1867" s="61" t="s">
        <v>1568</v>
      </c>
      <c r="B1867" s="61" t="s">
        <v>1988</v>
      </c>
      <c r="C1867" s="62"/>
      <c r="D1867" s="63"/>
      <c r="E1867" s="64"/>
      <c r="F1867" s="65"/>
      <c r="G1867" s="62"/>
      <c r="H1867" s="66"/>
      <c r="I1867" s="67"/>
      <c r="J1867" s="67"/>
      <c r="K1867" s="34" t="s">
        <v>65</v>
      </c>
      <c r="L1867" s="74">
        <v>1867</v>
      </c>
      <c r="M18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67" s="69"/>
      <c r="O1867" s="76" t="s">
        <v>2239</v>
      </c>
      <c r="P1867" s="76">
        <v>43045.512858796297</v>
      </c>
      <c r="Q1867" s="76" t="s">
        <v>2244</v>
      </c>
      <c r="R1867" s="77" t="s">
        <v>3019</v>
      </c>
      <c r="S1867" s="76" t="s">
        <v>3212</v>
      </c>
      <c r="T1867" s="76" t="s">
        <v>3261</v>
      </c>
      <c r="U1867" s="76">
        <v>43045.512858796297</v>
      </c>
      <c r="V1867" s="77" t="s">
        <v>4947</v>
      </c>
      <c r="W1867" s="76"/>
      <c r="X1867" s="76"/>
      <c r="Y1867" s="80" t="s">
        <v>6947</v>
      </c>
      <c r="Z1867" s="76"/>
    </row>
    <row r="1868" spans="1:26" x14ac:dyDescent="0.25">
      <c r="A1868" s="61" t="s">
        <v>1569</v>
      </c>
      <c r="B1868" s="61" t="s">
        <v>2087</v>
      </c>
      <c r="C1868" s="62"/>
      <c r="D1868" s="63"/>
      <c r="E1868" s="64"/>
      <c r="F1868" s="65"/>
      <c r="G1868" s="62"/>
      <c r="H1868" s="66"/>
      <c r="I1868" s="67"/>
      <c r="J1868" s="67"/>
      <c r="K1868" s="34" t="s">
        <v>65</v>
      </c>
      <c r="L1868" s="74">
        <v>1868</v>
      </c>
      <c r="M18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68" s="69"/>
      <c r="O1868" s="76" t="s">
        <v>2239</v>
      </c>
      <c r="P1868" s="76">
        <v>43045.512881944444</v>
      </c>
      <c r="Q1868" s="76" t="s">
        <v>2433</v>
      </c>
      <c r="R1868" s="76"/>
      <c r="S1868" s="76"/>
      <c r="T1868" s="76" t="s">
        <v>3306</v>
      </c>
      <c r="U1868" s="76">
        <v>43045.512881944444</v>
      </c>
      <c r="V1868" s="77" t="s">
        <v>4948</v>
      </c>
      <c r="W1868" s="76"/>
      <c r="X1868" s="76"/>
      <c r="Y1868" s="80" t="s">
        <v>6948</v>
      </c>
      <c r="Z1868" s="76"/>
    </row>
    <row r="1869" spans="1:26" x14ac:dyDescent="0.25">
      <c r="A1869" s="61" t="s">
        <v>1570</v>
      </c>
      <c r="B1869" s="61" t="s">
        <v>1940</v>
      </c>
      <c r="C1869" s="62"/>
      <c r="D1869" s="63"/>
      <c r="E1869" s="64"/>
      <c r="F1869" s="65"/>
      <c r="G1869" s="62"/>
      <c r="H1869" s="66"/>
      <c r="I1869" s="67"/>
      <c r="J1869" s="67"/>
      <c r="K1869" s="34" t="s">
        <v>65</v>
      </c>
      <c r="L1869" s="74">
        <v>1869</v>
      </c>
      <c r="M18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69" s="69"/>
      <c r="O1869" s="76" t="s">
        <v>2239</v>
      </c>
      <c r="P1869" s="76">
        <v>43045.512916666667</v>
      </c>
      <c r="Q1869" s="76" t="s">
        <v>2852</v>
      </c>
      <c r="R1869" s="76"/>
      <c r="S1869" s="76"/>
      <c r="T1869" s="76" t="s">
        <v>3261</v>
      </c>
      <c r="U1869" s="76">
        <v>43045.512916666667</v>
      </c>
      <c r="V1869" s="77" t="s">
        <v>4949</v>
      </c>
      <c r="W1869" s="76"/>
      <c r="X1869" s="76"/>
      <c r="Y1869" s="80" t="s">
        <v>6949</v>
      </c>
      <c r="Z1869" s="76"/>
    </row>
    <row r="1870" spans="1:26" x14ac:dyDescent="0.25">
      <c r="A1870" s="61" t="s">
        <v>1571</v>
      </c>
      <c r="B1870" s="61" t="s">
        <v>1940</v>
      </c>
      <c r="C1870" s="62"/>
      <c r="D1870" s="63"/>
      <c r="E1870" s="64"/>
      <c r="F1870" s="65"/>
      <c r="G1870" s="62"/>
      <c r="H1870" s="66"/>
      <c r="I1870" s="67"/>
      <c r="J1870" s="67"/>
      <c r="K1870" s="34" t="s">
        <v>65</v>
      </c>
      <c r="L1870" s="74">
        <v>1870</v>
      </c>
      <c r="M18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70" s="69"/>
      <c r="O1870" s="76" t="s">
        <v>2239</v>
      </c>
      <c r="P1870" s="76">
        <v>43045.512916666667</v>
      </c>
      <c r="Q1870" s="76" t="s">
        <v>2852</v>
      </c>
      <c r="R1870" s="76"/>
      <c r="S1870" s="76"/>
      <c r="T1870" s="76" t="s">
        <v>3261</v>
      </c>
      <c r="U1870" s="76">
        <v>43045.512916666667</v>
      </c>
      <c r="V1870" s="77" t="s">
        <v>4950</v>
      </c>
      <c r="W1870" s="76"/>
      <c r="X1870" s="76"/>
      <c r="Y1870" s="80" t="s">
        <v>6950</v>
      </c>
      <c r="Z1870" s="76"/>
    </row>
    <row r="1871" spans="1:26" x14ac:dyDescent="0.25">
      <c r="A1871" s="61" t="s">
        <v>1572</v>
      </c>
      <c r="B1871" s="61" t="s">
        <v>2006</v>
      </c>
      <c r="C1871" s="62"/>
      <c r="D1871" s="63"/>
      <c r="E1871" s="64"/>
      <c r="F1871" s="65"/>
      <c r="G1871" s="62"/>
      <c r="H1871" s="66"/>
      <c r="I1871" s="67"/>
      <c r="J1871" s="67"/>
      <c r="K1871" s="34" t="s">
        <v>65</v>
      </c>
      <c r="L1871" s="74">
        <v>1871</v>
      </c>
      <c r="M18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71" s="69"/>
      <c r="O1871" s="76" t="s">
        <v>2239</v>
      </c>
      <c r="P1871" s="76">
        <v>43045.51295138889</v>
      </c>
      <c r="Q1871" s="76" t="s">
        <v>2273</v>
      </c>
      <c r="R1871" s="76"/>
      <c r="S1871" s="76"/>
      <c r="T1871" s="76" t="s">
        <v>3272</v>
      </c>
      <c r="U1871" s="76">
        <v>43045.51295138889</v>
      </c>
      <c r="V1871" s="77" t="s">
        <v>4951</v>
      </c>
      <c r="W1871" s="76"/>
      <c r="X1871" s="76"/>
      <c r="Y1871" s="80" t="s">
        <v>6951</v>
      </c>
      <c r="Z1871" s="76"/>
    </row>
    <row r="1872" spans="1:26" x14ac:dyDescent="0.25">
      <c r="A1872" s="61" t="s">
        <v>1573</v>
      </c>
      <c r="B1872" s="61" t="s">
        <v>1573</v>
      </c>
      <c r="C1872" s="62"/>
      <c r="D1872" s="63"/>
      <c r="E1872" s="64"/>
      <c r="F1872" s="65"/>
      <c r="G1872" s="62"/>
      <c r="H1872" s="66"/>
      <c r="I1872" s="67"/>
      <c r="J1872" s="67"/>
      <c r="K1872" s="34" t="s">
        <v>65</v>
      </c>
      <c r="L1872" s="74">
        <v>1872</v>
      </c>
      <c r="M18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72" s="69"/>
      <c r="O1872" s="76" t="s">
        <v>177</v>
      </c>
      <c r="P1872" s="76">
        <v>43045.513275462959</v>
      </c>
      <c r="Q1872" s="76" t="s">
        <v>2853</v>
      </c>
      <c r="R1872" s="77" t="s">
        <v>3167</v>
      </c>
      <c r="S1872" s="76" t="s">
        <v>3251</v>
      </c>
      <c r="T1872" s="76" t="s">
        <v>3396</v>
      </c>
      <c r="U1872" s="76">
        <v>43045.513275462959</v>
      </c>
      <c r="V1872" s="77" t="s">
        <v>4952</v>
      </c>
      <c r="W1872" s="76"/>
      <c r="X1872" s="76"/>
      <c r="Y1872" s="80" t="s">
        <v>6952</v>
      </c>
      <c r="Z1872" s="76"/>
    </row>
    <row r="1873" spans="1:26" x14ac:dyDescent="0.25">
      <c r="A1873" s="61" t="s">
        <v>1574</v>
      </c>
      <c r="B1873" s="61" t="s">
        <v>444</v>
      </c>
      <c r="C1873" s="62"/>
      <c r="D1873" s="63"/>
      <c r="E1873" s="64"/>
      <c r="F1873" s="65"/>
      <c r="G1873" s="62"/>
      <c r="H1873" s="66"/>
      <c r="I1873" s="67"/>
      <c r="J1873" s="67"/>
      <c r="K1873" s="34" t="s">
        <v>65</v>
      </c>
      <c r="L1873" s="74">
        <v>1873</v>
      </c>
      <c r="M18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73" s="69"/>
      <c r="O1873" s="76" t="s">
        <v>2239</v>
      </c>
      <c r="P1873" s="76">
        <v>43045.513344907406</v>
      </c>
      <c r="Q1873" s="76" t="s">
        <v>2379</v>
      </c>
      <c r="R1873" s="76"/>
      <c r="S1873" s="76"/>
      <c r="T1873" s="76" t="s">
        <v>3261</v>
      </c>
      <c r="U1873" s="76">
        <v>43045.513344907406</v>
      </c>
      <c r="V1873" s="77" t="s">
        <v>4953</v>
      </c>
      <c r="W1873" s="76"/>
      <c r="X1873" s="76"/>
      <c r="Y1873" s="80" t="s">
        <v>6953</v>
      </c>
      <c r="Z1873" s="76"/>
    </row>
    <row r="1874" spans="1:26" x14ac:dyDescent="0.25">
      <c r="A1874" s="61" t="s">
        <v>1575</v>
      </c>
      <c r="B1874" s="61" t="s">
        <v>1575</v>
      </c>
      <c r="C1874" s="62"/>
      <c r="D1874" s="63"/>
      <c r="E1874" s="64"/>
      <c r="F1874" s="65"/>
      <c r="G1874" s="62"/>
      <c r="H1874" s="66"/>
      <c r="I1874" s="67"/>
      <c r="J1874" s="67"/>
      <c r="K1874" s="34" t="s">
        <v>65</v>
      </c>
      <c r="L1874" s="74">
        <v>1874</v>
      </c>
      <c r="M18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74" s="69"/>
      <c r="O1874" s="76" t="s">
        <v>177</v>
      </c>
      <c r="P1874" s="76">
        <v>43045.513356481482</v>
      </c>
      <c r="Q1874" s="76" t="s">
        <v>2854</v>
      </c>
      <c r="R1874" s="77" t="s">
        <v>3168</v>
      </c>
      <c r="S1874" s="76" t="s">
        <v>3218</v>
      </c>
      <c r="T1874" s="76" t="s">
        <v>3261</v>
      </c>
      <c r="U1874" s="76">
        <v>43045.513356481482</v>
      </c>
      <c r="V1874" s="77" t="s">
        <v>4954</v>
      </c>
      <c r="W1874" s="76"/>
      <c r="X1874" s="76"/>
      <c r="Y1874" s="80" t="s">
        <v>6954</v>
      </c>
      <c r="Z1874" s="76"/>
    </row>
    <row r="1875" spans="1:26" x14ac:dyDescent="0.25">
      <c r="A1875" s="61" t="s">
        <v>1576</v>
      </c>
      <c r="B1875" s="61" t="s">
        <v>1940</v>
      </c>
      <c r="C1875" s="62"/>
      <c r="D1875" s="63"/>
      <c r="E1875" s="64"/>
      <c r="F1875" s="65"/>
      <c r="G1875" s="62"/>
      <c r="H1875" s="66"/>
      <c r="I1875" s="67"/>
      <c r="J1875" s="67"/>
      <c r="K1875" s="34" t="s">
        <v>65</v>
      </c>
      <c r="L1875" s="74">
        <v>1875</v>
      </c>
      <c r="M18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75" s="69"/>
      <c r="O1875" s="76" t="s">
        <v>2239</v>
      </c>
      <c r="P1875" s="76">
        <v>43045.513368055559</v>
      </c>
      <c r="Q1875" s="76" t="s">
        <v>2852</v>
      </c>
      <c r="R1875" s="76"/>
      <c r="S1875" s="76"/>
      <c r="T1875" s="76" t="s">
        <v>3261</v>
      </c>
      <c r="U1875" s="76">
        <v>43045.513368055559</v>
      </c>
      <c r="V1875" s="77" t="s">
        <v>4955</v>
      </c>
      <c r="W1875" s="76"/>
      <c r="X1875" s="76"/>
      <c r="Y1875" s="80" t="s">
        <v>6955</v>
      </c>
      <c r="Z1875" s="76"/>
    </row>
    <row r="1876" spans="1:26" x14ac:dyDescent="0.25">
      <c r="A1876" s="61" t="s">
        <v>1577</v>
      </c>
      <c r="B1876" s="61" t="s">
        <v>2201</v>
      </c>
      <c r="C1876" s="62"/>
      <c r="D1876" s="63"/>
      <c r="E1876" s="64"/>
      <c r="F1876" s="65"/>
      <c r="G1876" s="62"/>
      <c r="H1876" s="66"/>
      <c r="I1876" s="67"/>
      <c r="J1876" s="67"/>
      <c r="K1876" s="34" t="s">
        <v>65</v>
      </c>
      <c r="L1876" s="74">
        <v>1876</v>
      </c>
      <c r="M18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76" s="69"/>
      <c r="O1876" s="76" t="s">
        <v>2239</v>
      </c>
      <c r="P1876" s="76">
        <v>43045.513402777775</v>
      </c>
      <c r="Q1876" s="76" t="s">
        <v>2855</v>
      </c>
      <c r="R1876" s="76"/>
      <c r="S1876" s="76"/>
      <c r="T1876" s="76"/>
      <c r="U1876" s="76">
        <v>43045.513402777775</v>
      </c>
      <c r="V1876" s="77" t="s">
        <v>4956</v>
      </c>
      <c r="W1876" s="76"/>
      <c r="X1876" s="76"/>
      <c r="Y1876" s="80" t="s">
        <v>6956</v>
      </c>
      <c r="Z1876" s="76"/>
    </row>
    <row r="1877" spans="1:26" x14ac:dyDescent="0.25">
      <c r="A1877" s="61" t="s">
        <v>1578</v>
      </c>
      <c r="B1877" s="61" t="s">
        <v>2019</v>
      </c>
      <c r="C1877" s="62"/>
      <c r="D1877" s="63"/>
      <c r="E1877" s="64"/>
      <c r="F1877" s="65"/>
      <c r="G1877" s="62"/>
      <c r="H1877" s="66"/>
      <c r="I1877" s="67"/>
      <c r="J1877" s="67"/>
      <c r="K1877" s="34" t="s">
        <v>65</v>
      </c>
      <c r="L1877" s="74">
        <v>1877</v>
      </c>
      <c r="M18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77" s="69"/>
      <c r="O1877" s="76" t="s">
        <v>2239</v>
      </c>
      <c r="P1877" s="76">
        <v>43045.513460648152</v>
      </c>
      <c r="Q1877" s="76" t="s">
        <v>2289</v>
      </c>
      <c r="R1877" s="77" t="s">
        <v>3033</v>
      </c>
      <c r="S1877" s="76" t="s">
        <v>3219</v>
      </c>
      <c r="T1877" s="76" t="s">
        <v>3276</v>
      </c>
      <c r="U1877" s="76">
        <v>43045.513460648152</v>
      </c>
      <c r="V1877" s="77" t="s">
        <v>4957</v>
      </c>
      <c r="W1877" s="76"/>
      <c r="X1877" s="76"/>
      <c r="Y1877" s="80" t="s">
        <v>6957</v>
      </c>
      <c r="Z1877" s="76"/>
    </row>
    <row r="1878" spans="1:26" x14ac:dyDescent="0.25">
      <c r="A1878" s="61" t="s">
        <v>1579</v>
      </c>
      <c r="B1878" s="61" t="s">
        <v>2202</v>
      </c>
      <c r="C1878" s="62"/>
      <c r="D1878" s="63"/>
      <c r="E1878" s="64"/>
      <c r="F1878" s="65"/>
      <c r="G1878" s="62"/>
      <c r="H1878" s="66"/>
      <c r="I1878" s="67"/>
      <c r="J1878" s="67"/>
      <c r="K1878" s="34" t="s">
        <v>65</v>
      </c>
      <c r="L1878" s="74">
        <v>1878</v>
      </c>
      <c r="M18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78" s="69"/>
      <c r="O1878" s="76" t="s">
        <v>2239</v>
      </c>
      <c r="P1878" s="76">
        <v>43045.51353009259</v>
      </c>
      <c r="Q1878" s="76" t="s">
        <v>2856</v>
      </c>
      <c r="R1878" s="76"/>
      <c r="S1878" s="76"/>
      <c r="T1878" s="76" t="s">
        <v>3261</v>
      </c>
      <c r="U1878" s="76">
        <v>43045.51353009259</v>
      </c>
      <c r="V1878" s="77" t="s">
        <v>4958</v>
      </c>
      <c r="W1878" s="76"/>
      <c r="X1878" s="76"/>
      <c r="Y1878" s="80" t="s">
        <v>6958</v>
      </c>
      <c r="Z1878" s="76"/>
    </row>
    <row r="1879" spans="1:26" x14ac:dyDescent="0.25">
      <c r="A1879" s="61" t="s">
        <v>1580</v>
      </c>
      <c r="B1879" s="61" t="s">
        <v>1940</v>
      </c>
      <c r="C1879" s="62"/>
      <c r="D1879" s="63"/>
      <c r="E1879" s="64"/>
      <c r="F1879" s="65"/>
      <c r="G1879" s="62"/>
      <c r="H1879" s="66"/>
      <c r="I1879" s="67"/>
      <c r="J1879" s="67"/>
      <c r="K1879" s="34" t="s">
        <v>65</v>
      </c>
      <c r="L1879" s="74">
        <v>1879</v>
      </c>
      <c r="M18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79" s="69"/>
      <c r="O1879" s="76" t="s">
        <v>2239</v>
      </c>
      <c r="P1879" s="76">
        <v>43045.513564814813</v>
      </c>
      <c r="Q1879" s="76" t="s">
        <v>2852</v>
      </c>
      <c r="R1879" s="76"/>
      <c r="S1879" s="76"/>
      <c r="T1879" s="76" t="s">
        <v>3261</v>
      </c>
      <c r="U1879" s="76">
        <v>43045.513564814813</v>
      </c>
      <c r="V1879" s="77" t="s">
        <v>4959</v>
      </c>
      <c r="W1879" s="76"/>
      <c r="X1879" s="76"/>
      <c r="Y1879" s="80" t="s">
        <v>6959</v>
      </c>
      <c r="Z1879" s="76"/>
    </row>
    <row r="1880" spans="1:26" x14ac:dyDescent="0.25">
      <c r="A1880" s="61" t="s">
        <v>1581</v>
      </c>
      <c r="B1880" s="61" t="s">
        <v>1940</v>
      </c>
      <c r="C1880" s="62"/>
      <c r="D1880" s="63"/>
      <c r="E1880" s="64"/>
      <c r="F1880" s="65"/>
      <c r="G1880" s="62"/>
      <c r="H1880" s="66"/>
      <c r="I1880" s="67"/>
      <c r="J1880" s="67"/>
      <c r="K1880" s="34" t="s">
        <v>65</v>
      </c>
      <c r="L1880" s="74">
        <v>1880</v>
      </c>
      <c r="M18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80" s="69"/>
      <c r="O1880" s="76" t="s">
        <v>2239</v>
      </c>
      <c r="P1880" s="76">
        <v>43045.513599537036</v>
      </c>
      <c r="Q1880" s="76" t="s">
        <v>2852</v>
      </c>
      <c r="R1880" s="76"/>
      <c r="S1880" s="76"/>
      <c r="T1880" s="76" t="s">
        <v>3261</v>
      </c>
      <c r="U1880" s="76">
        <v>43045.513599537036</v>
      </c>
      <c r="V1880" s="77" t="s">
        <v>4960</v>
      </c>
      <c r="W1880" s="76"/>
      <c r="X1880" s="76"/>
      <c r="Y1880" s="80" t="s">
        <v>6960</v>
      </c>
      <c r="Z1880" s="76"/>
    </row>
    <row r="1881" spans="1:26" x14ac:dyDescent="0.25">
      <c r="A1881" s="61" t="s">
        <v>1582</v>
      </c>
      <c r="B1881" s="61" t="s">
        <v>1582</v>
      </c>
      <c r="C1881" s="62"/>
      <c r="D1881" s="63"/>
      <c r="E1881" s="64"/>
      <c r="F1881" s="65"/>
      <c r="G1881" s="62"/>
      <c r="H1881" s="66"/>
      <c r="I1881" s="67"/>
      <c r="J1881" s="67"/>
      <c r="K1881" s="34" t="s">
        <v>65</v>
      </c>
      <c r="L1881" s="74">
        <v>1881</v>
      </c>
      <c r="M18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81" s="69"/>
      <c r="O1881" s="76" t="s">
        <v>177</v>
      </c>
      <c r="P1881" s="76">
        <v>43045.513657407406</v>
      </c>
      <c r="Q1881" s="77" t="s">
        <v>2857</v>
      </c>
      <c r="R1881" s="77" t="s">
        <v>3169</v>
      </c>
      <c r="S1881" s="76" t="s">
        <v>3214</v>
      </c>
      <c r="T1881" s="76"/>
      <c r="U1881" s="76">
        <v>43045.513657407406</v>
      </c>
      <c r="V1881" s="77" t="s">
        <v>4961</v>
      </c>
      <c r="W1881" s="76"/>
      <c r="X1881" s="76"/>
      <c r="Y1881" s="80" t="s">
        <v>6961</v>
      </c>
      <c r="Z1881" s="76"/>
    </row>
    <row r="1882" spans="1:26" x14ac:dyDescent="0.25">
      <c r="A1882" s="61" t="s">
        <v>1583</v>
      </c>
      <c r="B1882" s="61" t="s">
        <v>2019</v>
      </c>
      <c r="C1882" s="62"/>
      <c r="D1882" s="63"/>
      <c r="E1882" s="64"/>
      <c r="F1882" s="65"/>
      <c r="G1882" s="62"/>
      <c r="H1882" s="66"/>
      <c r="I1882" s="67"/>
      <c r="J1882" s="67"/>
      <c r="K1882" s="34" t="s">
        <v>65</v>
      </c>
      <c r="L1882" s="74">
        <v>1882</v>
      </c>
      <c r="M18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82" s="69"/>
      <c r="O1882" s="76" t="s">
        <v>2239</v>
      </c>
      <c r="P1882" s="76">
        <v>43045.513657407406</v>
      </c>
      <c r="Q1882" s="76" t="s">
        <v>2289</v>
      </c>
      <c r="R1882" s="77" t="s">
        <v>3033</v>
      </c>
      <c r="S1882" s="76" t="s">
        <v>3219</v>
      </c>
      <c r="T1882" s="76" t="s">
        <v>3276</v>
      </c>
      <c r="U1882" s="76">
        <v>43045.513657407406</v>
      </c>
      <c r="V1882" s="77" t="s">
        <v>4962</v>
      </c>
      <c r="W1882" s="76"/>
      <c r="X1882" s="76"/>
      <c r="Y1882" s="80" t="s">
        <v>6962</v>
      </c>
      <c r="Z1882" s="76"/>
    </row>
    <row r="1883" spans="1:26" x14ac:dyDescent="0.25">
      <c r="A1883" s="61" t="s">
        <v>1584</v>
      </c>
      <c r="B1883" s="61" t="s">
        <v>1940</v>
      </c>
      <c r="C1883" s="62"/>
      <c r="D1883" s="63"/>
      <c r="E1883" s="64"/>
      <c r="F1883" s="65"/>
      <c r="G1883" s="62"/>
      <c r="H1883" s="66"/>
      <c r="I1883" s="67"/>
      <c r="J1883" s="67"/>
      <c r="K1883" s="34" t="s">
        <v>65</v>
      </c>
      <c r="L1883" s="74">
        <v>1883</v>
      </c>
      <c r="M18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83" s="69"/>
      <c r="O1883" s="76" t="s">
        <v>2239</v>
      </c>
      <c r="P1883" s="76">
        <v>43045.513726851852</v>
      </c>
      <c r="Q1883" s="76" t="s">
        <v>2852</v>
      </c>
      <c r="R1883" s="76"/>
      <c r="S1883" s="76"/>
      <c r="T1883" s="76" t="s">
        <v>3261</v>
      </c>
      <c r="U1883" s="76">
        <v>43045.513726851852</v>
      </c>
      <c r="V1883" s="77" t="s">
        <v>4963</v>
      </c>
      <c r="W1883" s="76"/>
      <c r="X1883" s="76"/>
      <c r="Y1883" s="80" t="s">
        <v>6963</v>
      </c>
      <c r="Z1883" s="76"/>
    </row>
    <row r="1884" spans="1:26" x14ac:dyDescent="0.25">
      <c r="A1884" s="61" t="s">
        <v>1585</v>
      </c>
      <c r="B1884" s="61" t="s">
        <v>2095</v>
      </c>
      <c r="C1884" s="62"/>
      <c r="D1884" s="63"/>
      <c r="E1884" s="64"/>
      <c r="F1884" s="65"/>
      <c r="G1884" s="62"/>
      <c r="H1884" s="66"/>
      <c r="I1884" s="67"/>
      <c r="J1884" s="67"/>
      <c r="K1884" s="34" t="s">
        <v>65</v>
      </c>
      <c r="L1884" s="74">
        <v>1884</v>
      </c>
      <c r="M18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84" s="69"/>
      <c r="O1884" s="76" t="s">
        <v>2239</v>
      </c>
      <c r="P1884" s="76">
        <v>43045.513726851852</v>
      </c>
      <c r="Q1884" s="76" t="s">
        <v>2453</v>
      </c>
      <c r="R1884" s="76"/>
      <c r="S1884" s="76"/>
      <c r="T1884" s="76" t="s">
        <v>3314</v>
      </c>
      <c r="U1884" s="76">
        <v>43045.513726851852</v>
      </c>
      <c r="V1884" s="77" t="s">
        <v>4964</v>
      </c>
      <c r="W1884" s="76"/>
      <c r="X1884" s="76"/>
      <c r="Y1884" s="80" t="s">
        <v>6964</v>
      </c>
      <c r="Z1884" s="76"/>
    </row>
    <row r="1885" spans="1:26" x14ac:dyDescent="0.25">
      <c r="A1885" s="61" t="s">
        <v>1586</v>
      </c>
      <c r="B1885" s="61" t="s">
        <v>1940</v>
      </c>
      <c r="C1885" s="62"/>
      <c r="D1885" s="63"/>
      <c r="E1885" s="64"/>
      <c r="F1885" s="65"/>
      <c r="G1885" s="62"/>
      <c r="H1885" s="66"/>
      <c r="I1885" s="67"/>
      <c r="J1885" s="67"/>
      <c r="K1885" s="34" t="s">
        <v>65</v>
      </c>
      <c r="L1885" s="74">
        <v>1885</v>
      </c>
      <c r="M18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85" s="69"/>
      <c r="O1885" s="76" t="s">
        <v>2239</v>
      </c>
      <c r="P1885" s="76">
        <v>43045.513738425929</v>
      </c>
      <c r="Q1885" s="76" t="s">
        <v>2852</v>
      </c>
      <c r="R1885" s="76"/>
      <c r="S1885" s="76"/>
      <c r="T1885" s="76" t="s">
        <v>3261</v>
      </c>
      <c r="U1885" s="76">
        <v>43045.513738425929</v>
      </c>
      <c r="V1885" s="77" t="s">
        <v>4965</v>
      </c>
      <c r="W1885" s="76"/>
      <c r="X1885" s="76"/>
      <c r="Y1885" s="80" t="s">
        <v>6965</v>
      </c>
      <c r="Z1885" s="76"/>
    </row>
    <row r="1886" spans="1:26" x14ac:dyDescent="0.25">
      <c r="A1886" s="61" t="s">
        <v>1587</v>
      </c>
      <c r="B1886" s="61" t="s">
        <v>2019</v>
      </c>
      <c r="C1886" s="62"/>
      <c r="D1886" s="63"/>
      <c r="E1886" s="64"/>
      <c r="F1886" s="65"/>
      <c r="G1886" s="62"/>
      <c r="H1886" s="66"/>
      <c r="I1886" s="67"/>
      <c r="J1886" s="67"/>
      <c r="K1886" s="34" t="s">
        <v>65</v>
      </c>
      <c r="L1886" s="74">
        <v>1886</v>
      </c>
      <c r="M18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86" s="69"/>
      <c r="O1886" s="76" t="s">
        <v>2239</v>
      </c>
      <c r="P1886" s="76">
        <v>43045.513738425929</v>
      </c>
      <c r="Q1886" s="76" t="s">
        <v>2289</v>
      </c>
      <c r="R1886" s="77" t="s">
        <v>3033</v>
      </c>
      <c r="S1886" s="76" t="s">
        <v>3219</v>
      </c>
      <c r="T1886" s="76" t="s">
        <v>3276</v>
      </c>
      <c r="U1886" s="76">
        <v>43045.513738425929</v>
      </c>
      <c r="V1886" s="77" t="s">
        <v>4966</v>
      </c>
      <c r="W1886" s="76"/>
      <c r="X1886" s="76"/>
      <c r="Y1886" s="80" t="s">
        <v>6966</v>
      </c>
      <c r="Z1886" s="76"/>
    </row>
    <row r="1887" spans="1:26" x14ac:dyDescent="0.25">
      <c r="A1887" s="61" t="s">
        <v>1588</v>
      </c>
      <c r="B1887" s="61" t="s">
        <v>2045</v>
      </c>
      <c r="C1887" s="62"/>
      <c r="D1887" s="63"/>
      <c r="E1887" s="64"/>
      <c r="F1887" s="65"/>
      <c r="G1887" s="62"/>
      <c r="H1887" s="66"/>
      <c r="I1887" s="67"/>
      <c r="J1887" s="67"/>
      <c r="K1887" s="34" t="s">
        <v>65</v>
      </c>
      <c r="L1887" s="74">
        <v>1887</v>
      </c>
      <c r="M18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87" s="69"/>
      <c r="O1887" s="76" t="s">
        <v>2239</v>
      </c>
      <c r="P1887" s="76">
        <v>43045.513819444444</v>
      </c>
      <c r="Q1887" s="76" t="s">
        <v>2349</v>
      </c>
      <c r="R1887" s="76"/>
      <c r="S1887" s="76"/>
      <c r="T1887" s="76"/>
      <c r="U1887" s="76">
        <v>43045.513819444444</v>
      </c>
      <c r="V1887" s="77" t="s">
        <v>4967</v>
      </c>
      <c r="W1887" s="76"/>
      <c r="X1887" s="76"/>
      <c r="Y1887" s="80" t="s">
        <v>6967</v>
      </c>
      <c r="Z1887" s="76"/>
    </row>
    <row r="1888" spans="1:26" x14ac:dyDescent="0.25">
      <c r="A1888" s="61" t="s">
        <v>1589</v>
      </c>
      <c r="B1888" s="61" t="s">
        <v>1940</v>
      </c>
      <c r="C1888" s="62"/>
      <c r="D1888" s="63"/>
      <c r="E1888" s="64"/>
      <c r="F1888" s="65"/>
      <c r="G1888" s="62"/>
      <c r="H1888" s="66"/>
      <c r="I1888" s="67"/>
      <c r="J1888" s="67"/>
      <c r="K1888" s="34" t="s">
        <v>65</v>
      </c>
      <c r="L1888" s="74">
        <v>1888</v>
      </c>
      <c r="M18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88" s="69"/>
      <c r="O1888" s="76" t="s">
        <v>2239</v>
      </c>
      <c r="P1888" s="76">
        <v>43045.513854166667</v>
      </c>
      <c r="Q1888" s="76" t="s">
        <v>2852</v>
      </c>
      <c r="R1888" s="76"/>
      <c r="S1888" s="76"/>
      <c r="T1888" s="76" t="s">
        <v>3261</v>
      </c>
      <c r="U1888" s="76">
        <v>43045.513854166667</v>
      </c>
      <c r="V1888" s="77" t="s">
        <v>4968</v>
      </c>
      <c r="W1888" s="76"/>
      <c r="X1888" s="76"/>
      <c r="Y1888" s="80" t="s">
        <v>6968</v>
      </c>
      <c r="Z1888" s="76"/>
    </row>
    <row r="1889" spans="1:26" x14ac:dyDescent="0.25">
      <c r="A1889" s="61" t="s">
        <v>1590</v>
      </c>
      <c r="B1889" s="61" t="s">
        <v>1590</v>
      </c>
      <c r="C1889" s="62"/>
      <c r="D1889" s="63"/>
      <c r="E1889" s="64"/>
      <c r="F1889" s="65"/>
      <c r="G1889" s="62"/>
      <c r="H1889" s="66"/>
      <c r="I1889" s="67"/>
      <c r="J1889" s="67"/>
      <c r="K1889" s="34" t="s">
        <v>65</v>
      </c>
      <c r="L1889" s="74">
        <v>1889</v>
      </c>
      <c r="M18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89" s="69"/>
      <c r="O1889" s="76" t="s">
        <v>177</v>
      </c>
      <c r="P1889" s="76">
        <v>43045.503055555557</v>
      </c>
      <c r="Q1889" s="76" t="s">
        <v>2858</v>
      </c>
      <c r="R1889" s="76"/>
      <c r="S1889" s="76"/>
      <c r="T1889" s="76" t="s">
        <v>3397</v>
      </c>
      <c r="U1889" s="76">
        <v>43045.503055555557</v>
      </c>
      <c r="V1889" s="77" t="s">
        <v>4969</v>
      </c>
      <c r="W1889" s="76"/>
      <c r="X1889" s="76"/>
      <c r="Y1889" s="80" t="s">
        <v>6969</v>
      </c>
      <c r="Z1889" s="76"/>
    </row>
    <row r="1890" spans="1:26" x14ac:dyDescent="0.25">
      <c r="A1890" s="61" t="s">
        <v>1492</v>
      </c>
      <c r="B1890" s="61" t="s">
        <v>1590</v>
      </c>
      <c r="C1890" s="62"/>
      <c r="D1890" s="63"/>
      <c r="E1890" s="64"/>
      <c r="F1890" s="65"/>
      <c r="G1890" s="62"/>
      <c r="H1890" s="66"/>
      <c r="I1890" s="67"/>
      <c r="J1890" s="67"/>
      <c r="K1890" s="34" t="s">
        <v>65</v>
      </c>
      <c r="L1890" s="74">
        <v>1890</v>
      </c>
      <c r="M18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90" s="69"/>
      <c r="O1890" s="76" t="s">
        <v>2239</v>
      </c>
      <c r="P1890" s="76">
        <v>43045.507268518515</v>
      </c>
      <c r="Q1890" s="76" t="s">
        <v>2802</v>
      </c>
      <c r="R1890" s="76"/>
      <c r="S1890" s="76"/>
      <c r="T1890" s="76" t="s">
        <v>3379</v>
      </c>
      <c r="U1890" s="76">
        <v>43045.507268518515</v>
      </c>
      <c r="V1890" s="77" t="s">
        <v>4970</v>
      </c>
      <c r="W1890" s="76"/>
      <c r="X1890" s="76"/>
      <c r="Y1890" s="80" t="s">
        <v>6970</v>
      </c>
      <c r="Z1890" s="76"/>
    </row>
    <row r="1891" spans="1:26" x14ac:dyDescent="0.25">
      <c r="A1891" s="61" t="s">
        <v>1591</v>
      </c>
      <c r="B1891" s="61" t="s">
        <v>1590</v>
      </c>
      <c r="C1891" s="62"/>
      <c r="D1891" s="63"/>
      <c r="E1891" s="64"/>
      <c r="F1891" s="65"/>
      <c r="G1891" s="62"/>
      <c r="H1891" s="66"/>
      <c r="I1891" s="67"/>
      <c r="J1891" s="67"/>
      <c r="K1891" s="34" t="s">
        <v>65</v>
      </c>
      <c r="L1891" s="74">
        <v>1891</v>
      </c>
      <c r="M18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91" s="69"/>
      <c r="O1891" s="76" t="s">
        <v>2239</v>
      </c>
      <c r="P1891" s="76">
        <v>43045.513877314814</v>
      </c>
      <c r="Q1891" s="76" t="s">
        <v>2802</v>
      </c>
      <c r="R1891" s="76"/>
      <c r="S1891" s="76"/>
      <c r="T1891" s="76" t="s">
        <v>3379</v>
      </c>
      <c r="U1891" s="76">
        <v>43045.513877314814</v>
      </c>
      <c r="V1891" s="77" t="s">
        <v>4971</v>
      </c>
      <c r="W1891" s="76"/>
      <c r="X1891" s="76"/>
      <c r="Y1891" s="80" t="s">
        <v>6971</v>
      </c>
      <c r="Z1891" s="76"/>
    </row>
    <row r="1892" spans="1:26" x14ac:dyDescent="0.25">
      <c r="A1892" s="61" t="s">
        <v>1592</v>
      </c>
      <c r="B1892" s="61" t="s">
        <v>1940</v>
      </c>
      <c r="C1892" s="62"/>
      <c r="D1892" s="63"/>
      <c r="E1892" s="64"/>
      <c r="F1892" s="65"/>
      <c r="G1892" s="62"/>
      <c r="H1892" s="66"/>
      <c r="I1892" s="67"/>
      <c r="J1892" s="67"/>
      <c r="K1892" s="34" t="s">
        <v>65</v>
      </c>
      <c r="L1892" s="74">
        <v>1892</v>
      </c>
      <c r="M18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92" s="69"/>
      <c r="O1892" s="76" t="s">
        <v>2239</v>
      </c>
      <c r="P1892" s="76">
        <v>43045.514016203706</v>
      </c>
      <c r="Q1892" s="76" t="s">
        <v>2852</v>
      </c>
      <c r="R1892" s="76"/>
      <c r="S1892" s="76"/>
      <c r="T1892" s="76" t="s">
        <v>3261</v>
      </c>
      <c r="U1892" s="76">
        <v>43045.514016203706</v>
      </c>
      <c r="V1892" s="77" t="s">
        <v>4972</v>
      </c>
      <c r="W1892" s="76"/>
      <c r="X1892" s="76"/>
      <c r="Y1892" s="80" t="s">
        <v>6972</v>
      </c>
      <c r="Z1892" s="76"/>
    </row>
    <row r="1893" spans="1:26" x14ac:dyDescent="0.25">
      <c r="A1893" s="61" t="s">
        <v>1593</v>
      </c>
      <c r="B1893" s="61" t="s">
        <v>1593</v>
      </c>
      <c r="C1893" s="62"/>
      <c r="D1893" s="63"/>
      <c r="E1893" s="64"/>
      <c r="F1893" s="65"/>
      <c r="G1893" s="62"/>
      <c r="H1893" s="66"/>
      <c r="I1893" s="67"/>
      <c r="J1893" s="67"/>
      <c r="K1893" s="34" t="s">
        <v>65</v>
      </c>
      <c r="L1893" s="74">
        <v>1893</v>
      </c>
      <c r="M18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93" s="69"/>
      <c r="O1893" s="76" t="s">
        <v>177</v>
      </c>
      <c r="P1893" s="76">
        <v>43045.514074074075</v>
      </c>
      <c r="Q1893" s="76" t="s">
        <v>2859</v>
      </c>
      <c r="R1893" s="76"/>
      <c r="S1893" s="76"/>
      <c r="T1893" s="76" t="s">
        <v>3261</v>
      </c>
      <c r="U1893" s="76">
        <v>43045.514074074075</v>
      </c>
      <c r="V1893" s="77" t="s">
        <v>4973</v>
      </c>
      <c r="W1893" s="76"/>
      <c r="X1893" s="76"/>
      <c r="Y1893" s="80" t="s">
        <v>6973</v>
      </c>
      <c r="Z1893" s="76"/>
    </row>
    <row r="1894" spans="1:26" x14ac:dyDescent="0.25">
      <c r="A1894" s="61" t="s">
        <v>1594</v>
      </c>
      <c r="B1894" s="61" t="s">
        <v>1995</v>
      </c>
      <c r="C1894" s="62"/>
      <c r="D1894" s="63"/>
      <c r="E1894" s="64"/>
      <c r="F1894" s="65"/>
      <c r="G1894" s="62"/>
      <c r="H1894" s="66"/>
      <c r="I1894" s="67"/>
      <c r="J1894" s="67"/>
      <c r="K1894" s="34" t="s">
        <v>65</v>
      </c>
      <c r="L1894" s="74">
        <v>1894</v>
      </c>
      <c r="M18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94" s="69"/>
      <c r="O1894" s="76" t="s">
        <v>2239</v>
      </c>
      <c r="P1894" s="76">
        <v>43045.514085648145</v>
      </c>
      <c r="Q1894" s="76" t="s">
        <v>2259</v>
      </c>
      <c r="R1894" s="76"/>
      <c r="S1894" s="76"/>
      <c r="T1894" s="76"/>
      <c r="U1894" s="76">
        <v>43045.514085648145</v>
      </c>
      <c r="V1894" s="77" t="s">
        <v>4974</v>
      </c>
      <c r="W1894" s="76"/>
      <c r="X1894" s="76"/>
      <c r="Y1894" s="80" t="s">
        <v>6974</v>
      </c>
      <c r="Z1894" s="76"/>
    </row>
    <row r="1895" spans="1:26" x14ac:dyDescent="0.25">
      <c r="A1895" s="61" t="s">
        <v>1594</v>
      </c>
      <c r="B1895" s="61" t="s">
        <v>1996</v>
      </c>
      <c r="C1895" s="62"/>
      <c r="D1895" s="63"/>
      <c r="E1895" s="64"/>
      <c r="F1895" s="65"/>
      <c r="G1895" s="62"/>
      <c r="H1895" s="66"/>
      <c r="I1895" s="67"/>
      <c r="J1895" s="67"/>
      <c r="K1895" s="34" t="s">
        <v>65</v>
      </c>
      <c r="L1895" s="74">
        <v>1895</v>
      </c>
      <c r="M18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95" s="69"/>
      <c r="O1895" s="76" t="s">
        <v>2239</v>
      </c>
      <c r="P1895" s="76">
        <v>43045.514085648145</v>
      </c>
      <c r="Q1895" s="76" t="s">
        <v>2259</v>
      </c>
      <c r="R1895" s="76"/>
      <c r="S1895" s="76"/>
      <c r="T1895" s="76"/>
      <c r="U1895" s="76">
        <v>43045.514085648145</v>
      </c>
      <c r="V1895" s="77" t="s">
        <v>4974</v>
      </c>
      <c r="W1895" s="76"/>
      <c r="X1895" s="76"/>
      <c r="Y1895" s="80" t="s">
        <v>6974</v>
      </c>
      <c r="Z1895" s="76"/>
    </row>
    <row r="1896" spans="1:26" x14ac:dyDescent="0.25">
      <c r="A1896" s="61" t="s">
        <v>1595</v>
      </c>
      <c r="B1896" s="61" t="s">
        <v>1987</v>
      </c>
      <c r="C1896" s="62"/>
      <c r="D1896" s="63"/>
      <c r="E1896" s="64"/>
      <c r="F1896" s="65"/>
      <c r="G1896" s="62"/>
      <c r="H1896" s="66"/>
      <c r="I1896" s="67"/>
      <c r="J1896" s="67"/>
      <c r="K1896" s="34" t="s">
        <v>65</v>
      </c>
      <c r="L1896" s="74">
        <v>1896</v>
      </c>
      <c r="M18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96" s="69"/>
      <c r="O1896" s="76" t="s">
        <v>2239</v>
      </c>
      <c r="P1896" s="76">
        <v>43045.514097222222</v>
      </c>
      <c r="Q1896" s="76" t="s">
        <v>2258</v>
      </c>
      <c r="R1896" s="76"/>
      <c r="S1896" s="76"/>
      <c r="T1896" s="76" t="s">
        <v>3261</v>
      </c>
      <c r="U1896" s="76">
        <v>43045.514097222222</v>
      </c>
      <c r="V1896" s="77" t="s">
        <v>4975</v>
      </c>
      <c r="W1896" s="76"/>
      <c r="X1896" s="76"/>
      <c r="Y1896" s="80" t="s">
        <v>6975</v>
      </c>
      <c r="Z1896" s="76"/>
    </row>
    <row r="1897" spans="1:26" x14ac:dyDescent="0.25">
      <c r="A1897" s="61" t="s">
        <v>1596</v>
      </c>
      <c r="B1897" s="61" t="s">
        <v>2088</v>
      </c>
      <c r="C1897" s="62"/>
      <c r="D1897" s="63"/>
      <c r="E1897" s="64"/>
      <c r="F1897" s="65"/>
      <c r="G1897" s="62"/>
      <c r="H1897" s="66"/>
      <c r="I1897" s="67"/>
      <c r="J1897" s="67"/>
      <c r="K1897" s="34" t="s">
        <v>65</v>
      </c>
      <c r="L1897" s="74">
        <v>1897</v>
      </c>
      <c r="M18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97" s="69"/>
      <c r="O1897" s="76" t="s">
        <v>2239</v>
      </c>
      <c r="P1897" s="76">
        <v>43045.513773148145</v>
      </c>
      <c r="Q1897" s="76" t="s">
        <v>2434</v>
      </c>
      <c r="R1897" s="76"/>
      <c r="S1897" s="76"/>
      <c r="T1897" s="76" t="s">
        <v>3261</v>
      </c>
      <c r="U1897" s="76">
        <v>43045.513773148145</v>
      </c>
      <c r="V1897" s="77" t="s">
        <v>4976</v>
      </c>
      <c r="W1897" s="76"/>
      <c r="X1897" s="76"/>
      <c r="Y1897" s="80" t="s">
        <v>6976</v>
      </c>
      <c r="Z1897" s="76"/>
    </row>
    <row r="1898" spans="1:26" x14ac:dyDescent="0.25">
      <c r="A1898" s="61" t="s">
        <v>1596</v>
      </c>
      <c r="B1898" s="61" t="s">
        <v>2088</v>
      </c>
      <c r="C1898" s="62"/>
      <c r="D1898" s="63"/>
      <c r="E1898" s="64"/>
      <c r="F1898" s="65"/>
      <c r="G1898" s="62"/>
      <c r="H1898" s="66"/>
      <c r="I1898" s="67"/>
      <c r="J1898" s="67"/>
      <c r="K1898" s="34" t="s">
        <v>65</v>
      </c>
      <c r="L1898" s="74">
        <v>1898</v>
      </c>
      <c r="M18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98" s="69"/>
      <c r="O1898" s="76" t="s">
        <v>2240</v>
      </c>
      <c r="P1898" s="76">
        <v>43045.51390046296</v>
      </c>
      <c r="Q1898" s="76" t="s">
        <v>2860</v>
      </c>
      <c r="R1898" s="76"/>
      <c r="S1898" s="76"/>
      <c r="T1898" s="76" t="s">
        <v>3261</v>
      </c>
      <c r="U1898" s="76">
        <v>43045.51390046296</v>
      </c>
      <c r="V1898" s="77" t="s">
        <v>4977</v>
      </c>
      <c r="W1898" s="76"/>
      <c r="X1898" s="76"/>
      <c r="Y1898" s="80" t="s">
        <v>6977</v>
      </c>
      <c r="Z1898" s="80" t="s">
        <v>7442</v>
      </c>
    </row>
    <row r="1899" spans="1:26" x14ac:dyDescent="0.25">
      <c r="A1899" s="61" t="s">
        <v>1596</v>
      </c>
      <c r="B1899" s="61" t="s">
        <v>2019</v>
      </c>
      <c r="C1899" s="62"/>
      <c r="D1899" s="63"/>
      <c r="E1899" s="64"/>
      <c r="F1899" s="65"/>
      <c r="G1899" s="62"/>
      <c r="H1899" s="66"/>
      <c r="I1899" s="67"/>
      <c r="J1899" s="67"/>
      <c r="K1899" s="34" t="s">
        <v>65</v>
      </c>
      <c r="L1899" s="74">
        <v>1899</v>
      </c>
      <c r="M18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899" s="69"/>
      <c r="O1899" s="76" t="s">
        <v>2239</v>
      </c>
      <c r="P1899" s="76">
        <v>43045.514166666668</v>
      </c>
      <c r="Q1899" s="76" t="s">
        <v>2289</v>
      </c>
      <c r="R1899" s="77" t="s">
        <v>3033</v>
      </c>
      <c r="S1899" s="76" t="s">
        <v>3219</v>
      </c>
      <c r="T1899" s="76" t="s">
        <v>3276</v>
      </c>
      <c r="U1899" s="76">
        <v>43045.514166666668</v>
      </c>
      <c r="V1899" s="77" t="s">
        <v>4978</v>
      </c>
      <c r="W1899" s="76"/>
      <c r="X1899" s="76"/>
      <c r="Y1899" s="80" t="s">
        <v>6978</v>
      </c>
      <c r="Z1899" s="76"/>
    </row>
    <row r="1900" spans="1:26" x14ac:dyDescent="0.25">
      <c r="A1900" s="61" t="s">
        <v>1597</v>
      </c>
      <c r="B1900" s="61" t="s">
        <v>1988</v>
      </c>
      <c r="C1900" s="62"/>
      <c r="D1900" s="63"/>
      <c r="E1900" s="64"/>
      <c r="F1900" s="65"/>
      <c r="G1900" s="62"/>
      <c r="H1900" s="66"/>
      <c r="I1900" s="67"/>
      <c r="J1900" s="67"/>
      <c r="K1900" s="34" t="s">
        <v>65</v>
      </c>
      <c r="L1900" s="74">
        <v>1900</v>
      </c>
      <c r="M19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00" s="69"/>
      <c r="O1900" s="76" t="s">
        <v>2239</v>
      </c>
      <c r="P1900" s="76">
        <v>43045.514189814814</v>
      </c>
      <c r="Q1900" s="76" t="s">
        <v>2244</v>
      </c>
      <c r="R1900" s="77" t="s">
        <v>3019</v>
      </c>
      <c r="S1900" s="76" t="s">
        <v>3212</v>
      </c>
      <c r="T1900" s="76" t="s">
        <v>3261</v>
      </c>
      <c r="U1900" s="76">
        <v>43045.514189814814</v>
      </c>
      <c r="V1900" s="77" t="s">
        <v>4979</v>
      </c>
      <c r="W1900" s="76"/>
      <c r="X1900" s="76"/>
      <c r="Y1900" s="80" t="s">
        <v>6979</v>
      </c>
      <c r="Z1900" s="76"/>
    </row>
    <row r="1901" spans="1:26" x14ac:dyDescent="0.25">
      <c r="A1901" s="61" t="s">
        <v>1598</v>
      </c>
      <c r="B1901" s="61" t="s">
        <v>2047</v>
      </c>
      <c r="C1901" s="62"/>
      <c r="D1901" s="63"/>
      <c r="E1901" s="64"/>
      <c r="F1901" s="65"/>
      <c r="G1901" s="62"/>
      <c r="H1901" s="66"/>
      <c r="I1901" s="67"/>
      <c r="J1901" s="67"/>
      <c r="K1901" s="34" t="s">
        <v>65</v>
      </c>
      <c r="L1901" s="74">
        <v>1901</v>
      </c>
      <c r="M19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01" s="69"/>
      <c r="O1901" s="76" t="s">
        <v>2239</v>
      </c>
      <c r="P1901" s="76">
        <v>43045.514201388891</v>
      </c>
      <c r="Q1901" s="76" t="s">
        <v>2861</v>
      </c>
      <c r="R1901" s="77" t="s">
        <v>3170</v>
      </c>
      <c r="S1901" s="76" t="s">
        <v>3252</v>
      </c>
      <c r="T1901" s="76" t="s">
        <v>3261</v>
      </c>
      <c r="U1901" s="76">
        <v>43045.514201388891</v>
      </c>
      <c r="V1901" s="77" t="s">
        <v>4980</v>
      </c>
      <c r="W1901" s="76"/>
      <c r="X1901" s="76"/>
      <c r="Y1901" s="80" t="s">
        <v>6980</v>
      </c>
      <c r="Z1901" s="76"/>
    </row>
    <row r="1902" spans="1:26" x14ac:dyDescent="0.25">
      <c r="A1902" s="61" t="s">
        <v>1599</v>
      </c>
      <c r="B1902" s="61" t="s">
        <v>1987</v>
      </c>
      <c r="C1902" s="62"/>
      <c r="D1902" s="63"/>
      <c r="E1902" s="64"/>
      <c r="F1902" s="65"/>
      <c r="G1902" s="62"/>
      <c r="H1902" s="66"/>
      <c r="I1902" s="67"/>
      <c r="J1902" s="67"/>
      <c r="K1902" s="34" t="s">
        <v>65</v>
      </c>
      <c r="L1902" s="74">
        <v>1902</v>
      </c>
      <c r="M19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02" s="69"/>
      <c r="O1902" s="76" t="s">
        <v>2239</v>
      </c>
      <c r="P1902" s="76">
        <v>43045.514247685183</v>
      </c>
      <c r="Q1902" s="76" t="s">
        <v>2258</v>
      </c>
      <c r="R1902" s="76"/>
      <c r="S1902" s="76"/>
      <c r="T1902" s="76" t="s">
        <v>3261</v>
      </c>
      <c r="U1902" s="76">
        <v>43045.514247685183</v>
      </c>
      <c r="V1902" s="77" t="s">
        <v>4981</v>
      </c>
      <c r="W1902" s="76"/>
      <c r="X1902" s="76"/>
      <c r="Y1902" s="80" t="s">
        <v>6981</v>
      </c>
      <c r="Z1902" s="76"/>
    </row>
    <row r="1903" spans="1:26" x14ac:dyDescent="0.25">
      <c r="A1903" s="61" t="s">
        <v>1600</v>
      </c>
      <c r="B1903" s="61" t="s">
        <v>2108</v>
      </c>
      <c r="C1903" s="62"/>
      <c r="D1903" s="63"/>
      <c r="E1903" s="64"/>
      <c r="F1903" s="65"/>
      <c r="G1903" s="62"/>
      <c r="H1903" s="66"/>
      <c r="I1903" s="67"/>
      <c r="J1903" s="67"/>
      <c r="K1903" s="34" t="s">
        <v>65</v>
      </c>
      <c r="L1903" s="74">
        <v>1903</v>
      </c>
      <c r="M19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03" s="69"/>
      <c r="O1903" s="76" t="s">
        <v>2239</v>
      </c>
      <c r="P1903" s="76">
        <v>43045.514340277776</v>
      </c>
      <c r="Q1903" s="76" t="s">
        <v>2484</v>
      </c>
      <c r="R1903" s="76"/>
      <c r="S1903" s="76"/>
      <c r="T1903" s="76" t="s">
        <v>3261</v>
      </c>
      <c r="U1903" s="76">
        <v>43045.514340277776</v>
      </c>
      <c r="V1903" s="77" t="s">
        <v>4982</v>
      </c>
      <c r="W1903" s="76"/>
      <c r="X1903" s="76"/>
      <c r="Y1903" s="80" t="s">
        <v>6982</v>
      </c>
      <c r="Z1903" s="76"/>
    </row>
    <row r="1904" spans="1:26" x14ac:dyDescent="0.25">
      <c r="A1904" s="61" t="s">
        <v>1601</v>
      </c>
      <c r="B1904" s="61" t="s">
        <v>1940</v>
      </c>
      <c r="C1904" s="62"/>
      <c r="D1904" s="63"/>
      <c r="E1904" s="64"/>
      <c r="F1904" s="65"/>
      <c r="G1904" s="62"/>
      <c r="H1904" s="66"/>
      <c r="I1904" s="67"/>
      <c r="J1904" s="67"/>
      <c r="K1904" s="34" t="s">
        <v>65</v>
      </c>
      <c r="L1904" s="74">
        <v>1904</v>
      </c>
      <c r="M19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04" s="69"/>
      <c r="O1904" s="76" t="s">
        <v>2239</v>
      </c>
      <c r="P1904" s="76">
        <v>43045.514351851853</v>
      </c>
      <c r="Q1904" s="76" t="s">
        <v>2852</v>
      </c>
      <c r="R1904" s="76"/>
      <c r="S1904" s="76"/>
      <c r="T1904" s="76" t="s">
        <v>3261</v>
      </c>
      <c r="U1904" s="76">
        <v>43045.514351851853</v>
      </c>
      <c r="V1904" s="77" t="s">
        <v>4983</v>
      </c>
      <c r="W1904" s="76"/>
      <c r="X1904" s="76"/>
      <c r="Y1904" s="80" t="s">
        <v>6983</v>
      </c>
      <c r="Z1904" s="76"/>
    </row>
    <row r="1905" spans="1:26" x14ac:dyDescent="0.25">
      <c r="A1905" s="61" t="s">
        <v>1602</v>
      </c>
      <c r="B1905" s="61" t="s">
        <v>2023</v>
      </c>
      <c r="C1905" s="62"/>
      <c r="D1905" s="63"/>
      <c r="E1905" s="64"/>
      <c r="F1905" s="65"/>
      <c r="G1905" s="62"/>
      <c r="H1905" s="66"/>
      <c r="I1905" s="67"/>
      <c r="J1905" s="67"/>
      <c r="K1905" s="34" t="s">
        <v>65</v>
      </c>
      <c r="L1905" s="74">
        <v>1905</v>
      </c>
      <c r="M19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05" s="69"/>
      <c r="O1905" s="76" t="s">
        <v>2239</v>
      </c>
      <c r="P1905" s="76">
        <v>43045.514363425929</v>
      </c>
      <c r="Q1905" s="76" t="s">
        <v>2298</v>
      </c>
      <c r="R1905" s="76"/>
      <c r="S1905" s="76"/>
      <c r="T1905" s="76" t="s">
        <v>3261</v>
      </c>
      <c r="U1905" s="76">
        <v>43045.514363425929</v>
      </c>
      <c r="V1905" s="77" t="s">
        <v>4984</v>
      </c>
      <c r="W1905" s="76"/>
      <c r="X1905" s="76"/>
      <c r="Y1905" s="80" t="s">
        <v>6984</v>
      </c>
      <c r="Z1905" s="76"/>
    </row>
    <row r="1906" spans="1:26" x14ac:dyDescent="0.25">
      <c r="A1906" s="61" t="s">
        <v>1603</v>
      </c>
      <c r="B1906" s="61" t="s">
        <v>2055</v>
      </c>
      <c r="C1906" s="62"/>
      <c r="D1906" s="63"/>
      <c r="E1906" s="64"/>
      <c r="F1906" s="65"/>
      <c r="G1906" s="62"/>
      <c r="H1906" s="66"/>
      <c r="I1906" s="67"/>
      <c r="J1906" s="67"/>
      <c r="K1906" s="34" t="s">
        <v>65</v>
      </c>
      <c r="L1906" s="74">
        <v>1906</v>
      </c>
      <c r="M19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06" s="69"/>
      <c r="O1906" s="76" t="s">
        <v>2239</v>
      </c>
      <c r="P1906" s="76">
        <v>43045.514456018522</v>
      </c>
      <c r="Q1906" s="76" t="s">
        <v>2862</v>
      </c>
      <c r="R1906" s="77" t="s">
        <v>3171</v>
      </c>
      <c r="S1906" s="76" t="s">
        <v>3217</v>
      </c>
      <c r="T1906" s="76" t="s">
        <v>3261</v>
      </c>
      <c r="U1906" s="76">
        <v>43045.514456018522</v>
      </c>
      <c r="V1906" s="77" t="s">
        <v>4985</v>
      </c>
      <c r="W1906" s="76"/>
      <c r="X1906" s="76"/>
      <c r="Y1906" s="80" t="s">
        <v>6985</v>
      </c>
      <c r="Z1906" s="76"/>
    </row>
    <row r="1907" spans="1:26" x14ac:dyDescent="0.25">
      <c r="A1907" s="61" t="s">
        <v>1604</v>
      </c>
      <c r="B1907" s="61" t="s">
        <v>2033</v>
      </c>
      <c r="C1907" s="62"/>
      <c r="D1907" s="63"/>
      <c r="E1907" s="64"/>
      <c r="F1907" s="65"/>
      <c r="G1907" s="62"/>
      <c r="H1907" s="66"/>
      <c r="I1907" s="67"/>
      <c r="J1907" s="67"/>
      <c r="K1907" s="34" t="s">
        <v>65</v>
      </c>
      <c r="L1907" s="74">
        <v>1907</v>
      </c>
      <c r="M19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07" s="69"/>
      <c r="O1907" s="76" t="s">
        <v>2239</v>
      </c>
      <c r="P1907" s="76">
        <v>43045.514548611114</v>
      </c>
      <c r="Q1907" s="76" t="s">
        <v>2316</v>
      </c>
      <c r="R1907" s="76"/>
      <c r="S1907" s="76"/>
      <c r="T1907" s="76" t="s">
        <v>3261</v>
      </c>
      <c r="U1907" s="76">
        <v>43045.514548611114</v>
      </c>
      <c r="V1907" s="77" t="s">
        <v>4986</v>
      </c>
      <c r="W1907" s="76"/>
      <c r="X1907" s="76"/>
      <c r="Y1907" s="80" t="s">
        <v>6986</v>
      </c>
      <c r="Z1907" s="76"/>
    </row>
    <row r="1908" spans="1:26" x14ac:dyDescent="0.25">
      <c r="A1908" s="61" t="s">
        <v>1605</v>
      </c>
      <c r="B1908" s="61" t="s">
        <v>1605</v>
      </c>
      <c r="C1908" s="62"/>
      <c r="D1908" s="63"/>
      <c r="E1908" s="64"/>
      <c r="F1908" s="65"/>
      <c r="G1908" s="62"/>
      <c r="H1908" s="66"/>
      <c r="I1908" s="67"/>
      <c r="J1908" s="67"/>
      <c r="K1908" s="34" t="s">
        <v>65</v>
      </c>
      <c r="L1908" s="74">
        <v>1908</v>
      </c>
      <c r="M19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08" s="69"/>
      <c r="O1908" s="76" t="s">
        <v>177</v>
      </c>
      <c r="P1908" s="76">
        <v>43045.508680555555</v>
      </c>
      <c r="Q1908" s="76" t="s">
        <v>2863</v>
      </c>
      <c r="R1908" s="76"/>
      <c r="S1908" s="76"/>
      <c r="T1908" s="76"/>
      <c r="U1908" s="76">
        <v>43045.508680555555</v>
      </c>
      <c r="V1908" s="77" t="s">
        <v>4987</v>
      </c>
      <c r="W1908" s="76"/>
      <c r="X1908" s="76"/>
      <c r="Y1908" s="80" t="s">
        <v>6987</v>
      </c>
      <c r="Z1908" s="76"/>
    </row>
    <row r="1909" spans="1:26" x14ac:dyDescent="0.25">
      <c r="A1909" s="61" t="s">
        <v>1606</v>
      </c>
      <c r="B1909" s="61" t="s">
        <v>1605</v>
      </c>
      <c r="C1909" s="62"/>
      <c r="D1909" s="63"/>
      <c r="E1909" s="64"/>
      <c r="F1909" s="65"/>
      <c r="G1909" s="62"/>
      <c r="H1909" s="66"/>
      <c r="I1909" s="67"/>
      <c r="J1909" s="67"/>
      <c r="K1909" s="34" t="s">
        <v>65</v>
      </c>
      <c r="L1909" s="74">
        <v>1909</v>
      </c>
      <c r="M19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09" s="69"/>
      <c r="O1909" s="76" t="s">
        <v>2239</v>
      </c>
      <c r="P1909" s="76">
        <v>43045.514606481483</v>
      </c>
      <c r="Q1909" s="76" t="s">
        <v>2864</v>
      </c>
      <c r="R1909" s="76"/>
      <c r="S1909" s="76"/>
      <c r="T1909" s="76"/>
      <c r="U1909" s="76">
        <v>43045.514606481483</v>
      </c>
      <c r="V1909" s="77" t="s">
        <v>4988</v>
      </c>
      <c r="W1909" s="76"/>
      <c r="X1909" s="76"/>
      <c r="Y1909" s="80" t="s">
        <v>6988</v>
      </c>
      <c r="Z1909" s="76"/>
    </row>
    <row r="1910" spans="1:26" x14ac:dyDescent="0.25">
      <c r="A1910" s="61" t="s">
        <v>1607</v>
      </c>
      <c r="B1910" s="61" t="s">
        <v>1993</v>
      </c>
      <c r="C1910" s="62"/>
      <c r="D1910" s="63"/>
      <c r="E1910" s="64"/>
      <c r="F1910" s="65"/>
      <c r="G1910" s="62"/>
      <c r="H1910" s="66"/>
      <c r="I1910" s="67"/>
      <c r="J1910" s="67"/>
      <c r="K1910" s="34" t="s">
        <v>65</v>
      </c>
      <c r="L1910" s="74">
        <v>1910</v>
      </c>
      <c r="M19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10" s="69"/>
      <c r="O1910" s="76" t="s">
        <v>2239</v>
      </c>
      <c r="P1910" s="76">
        <v>43045.514745370368</v>
      </c>
      <c r="Q1910" s="76" t="s">
        <v>2331</v>
      </c>
      <c r="R1910" s="76"/>
      <c r="S1910" s="76"/>
      <c r="T1910" s="76" t="s">
        <v>3261</v>
      </c>
      <c r="U1910" s="76">
        <v>43045.514745370368</v>
      </c>
      <c r="V1910" s="77" t="s">
        <v>4989</v>
      </c>
      <c r="W1910" s="76"/>
      <c r="X1910" s="76"/>
      <c r="Y1910" s="80" t="s">
        <v>6989</v>
      </c>
      <c r="Z1910" s="76"/>
    </row>
    <row r="1911" spans="1:26" x14ac:dyDescent="0.25">
      <c r="A1911" s="61" t="s">
        <v>1608</v>
      </c>
      <c r="B1911" s="61" t="s">
        <v>2203</v>
      </c>
      <c r="C1911" s="62"/>
      <c r="D1911" s="63"/>
      <c r="E1911" s="64"/>
      <c r="F1911" s="65"/>
      <c r="G1911" s="62"/>
      <c r="H1911" s="66"/>
      <c r="I1911" s="67"/>
      <c r="J1911" s="67"/>
      <c r="K1911" s="34" t="s">
        <v>65</v>
      </c>
      <c r="L1911" s="74">
        <v>1911</v>
      </c>
      <c r="M19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11" s="69"/>
      <c r="O1911" s="76" t="s">
        <v>2239</v>
      </c>
      <c r="P1911" s="76">
        <v>43045.514803240738</v>
      </c>
      <c r="Q1911" s="76" t="s">
        <v>2865</v>
      </c>
      <c r="R1911" s="77" t="s">
        <v>3172</v>
      </c>
      <c r="S1911" s="76" t="s">
        <v>3253</v>
      </c>
      <c r="T1911" s="76" t="s">
        <v>3261</v>
      </c>
      <c r="U1911" s="76">
        <v>43045.514803240738</v>
      </c>
      <c r="V1911" s="77" t="s">
        <v>4990</v>
      </c>
      <c r="W1911" s="76"/>
      <c r="X1911" s="76"/>
      <c r="Y1911" s="80" t="s">
        <v>6990</v>
      </c>
      <c r="Z1911" s="76"/>
    </row>
    <row r="1912" spans="1:26" x14ac:dyDescent="0.25">
      <c r="A1912" s="61" t="s">
        <v>1609</v>
      </c>
      <c r="B1912" s="61" t="s">
        <v>1947</v>
      </c>
      <c r="C1912" s="62"/>
      <c r="D1912" s="63"/>
      <c r="E1912" s="64"/>
      <c r="F1912" s="65"/>
      <c r="G1912" s="62"/>
      <c r="H1912" s="66"/>
      <c r="I1912" s="67"/>
      <c r="J1912" s="67"/>
      <c r="K1912" s="34" t="s">
        <v>65</v>
      </c>
      <c r="L1912" s="74">
        <v>1912</v>
      </c>
      <c r="M19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12" s="69"/>
      <c r="O1912" s="76" t="s">
        <v>2239</v>
      </c>
      <c r="P1912" s="76">
        <v>43045.514837962961</v>
      </c>
      <c r="Q1912" s="76" t="s">
        <v>2805</v>
      </c>
      <c r="R1912" s="76"/>
      <c r="S1912" s="76"/>
      <c r="T1912" s="76" t="s">
        <v>3382</v>
      </c>
      <c r="U1912" s="76">
        <v>43045.514837962961</v>
      </c>
      <c r="V1912" s="77" t="s">
        <v>4991</v>
      </c>
      <c r="W1912" s="76"/>
      <c r="X1912" s="76"/>
      <c r="Y1912" s="80" t="s">
        <v>6991</v>
      </c>
      <c r="Z1912" s="76"/>
    </row>
    <row r="1913" spans="1:26" x14ac:dyDescent="0.25">
      <c r="A1913" s="61" t="s">
        <v>1610</v>
      </c>
      <c r="B1913" s="61" t="s">
        <v>2084</v>
      </c>
      <c r="C1913" s="62"/>
      <c r="D1913" s="63"/>
      <c r="E1913" s="64"/>
      <c r="F1913" s="65"/>
      <c r="G1913" s="62"/>
      <c r="H1913" s="66"/>
      <c r="I1913" s="67"/>
      <c r="J1913" s="67"/>
      <c r="K1913" s="34" t="s">
        <v>65</v>
      </c>
      <c r="L1913" s="74">
        <v>1913</v>
      </c>
      <c r="M19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13" s="69"/>
      <c r="O1913" s="76" t="s">
        <v>2239</v>
      </c>
      <c r="P1913" s="76">
        <v>43045.514872685184</v>
      </c>
      <c r="Q1913" s="76" t="s">
        <v>2426</v>
      </c>
      <c r="R1913" s="76"/>
      <c r="S1913" s="76"/>
      <c r="T1913" s="76" t="s">
        <v>3261</v>
      </c>
      <c r="U1913" s="76">
        <v>43045.514872685184</v>
      </c>
      <c r="V1913" s="77" t="s">
        <v>4992</v>
      </c>
      <c r="W1913" s="76"/>
      <c r="X1913" s="76"/>
      <c r="Y1913" s="80" t="s">
        <v>6992</v>
      </c>
      <c r="Z1913" s="76"/>
    </row>
    <row r="1914" spans="1:26" x14ac:dyDescent="0.25">
      <c r="A1914" s="61" t="s">
        <v>1611</v>
      </c>
      <c r="B1914" s="61" t="s">
        <v>2019</v>
      </c>
      <c r="C1914" s="62"/>
      <c r="D1914" s="63"/>
      <c r="E1914" s="64"/>
      <c r="F1914" s="65"/>
      <c r="G1914" s="62"/>
      <c r="H1914" s="66"/>
      <c r="I1914" s="67"/>
      <c r="J1914" s="67"/>
      <c r="K1914" s="34" t="s">
        <v>65</v>
      </c>
      <c r="L1914" s="74">
        <v>1914</v>
      </c>
      <c r="M19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14" s="69"/>
      <c r="O1914" s="76" t="s">
        <v>2239</v>
      </c>
      <c r="P1914" s="76">
        <v>43045.514386574076</v>
      </c>
      <c r="Q1914" s="76" t="s">
        <v>2289</v>
      </c>
      <c r="R1914" s="77" t="s">
        <v>3033</v>
      </c>
      <c r="S1914" s="76" t="s">
        <v>3219</v>
      </c>
      <c r="T1914" s="76" t="s">
        <v>3276</v>
      </c>
      <c r="U1914" s="76">
        <v>43045.514386574076</v>
      </c>
      <c r="V1914" s="77" t="s">
        <v>4993</v>
      </c>
      <c r="W1914" s="76"/>
      <c r="X1914" s="76"/>
      <c r="Y1914" s="80" t="s">
        <v>6993</v>
      </c>
      <c r="Z1914" s="76"/>
    </row>
    <row r="1915" spans="1:26" x14ac:dyDescent="0.25">
      <c r="A1915" s="61" t="s">
        <v>1611</v>
      </c>
      <c r="B1915" s="61" t="s">
        <v>2020</v>
      </c>
      <c r="C1915" s="62"/>
      <c r="D1915" s="63"/>
      <c r="E1915" s="64"/>
      <c r="F1915" s="65"/>
      <c r="G1915" s="62"/>
      <c r="H1915" s="66"/>
      <c r="I1915" s="67"/>
      <c r="J1915" s="67"/>
      <c r="K1915" s="34" t="s">
        <v>65</v>
      </c>
      <c r="L1915" s="74">
        <v>1915</v>
      </c>
      <c r="M19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15" s="69"/>
      <c r="O1915" s="76" t="s">
        <v>2239</v>
      </c>
      <c r="P1915" s="76">
        <v>43045.514907407407</v>
      </c>
      <c r="Q1915" s="76" t="s">
        <v>2290</v>
      </c>
      <c r="R1915" s="76"/>
      <c r="S1915" s="76"/>
      <c r="T1915" s="76" t="s">
        <v>3261</v>
      </c>
      <c r="U1915" s="76">
        <v>43045.514907407407</v>
      </c>
      <c r="V1915" s="77" t="s">
        <v>4994</v>
      </c>
      <c r="W1915" s="76"/>
      <c r="X1915" s="76"/>
      <c r="Y1915" s="80" t="s">
        <v>6994</v>
      </c>
      <c r="Z1915" s="76"/>
    </row>
    <row r="1916" spans="1:26" x14ac:dyDescent="0.25">
      <c r="A1916" s="61" t="s">
        <v>1612</v>
      </c>
      <c r="B1916" s="61" t="s">
        <v>2039</v>
      </c>
      <c r="C1916" s="62"/>
      <c r="D1916" s="63"/>
      <c r="E1916" s="64"/>
      <c r="F1916" s="65"/>
      <c r="G1916" s="62"/>
      <c r="H1916" s="66"/>
      <c r="I1916" s="67"/>
      <c r="J1916" s="67"/>
      <c r="K1916" s="34" t="s">
        <v>65</v>
      </c>
      <c r="L1916" s="74">
        <v>1916</v>
      </c>
      <c r="M19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16" s="69"/>
      <c r="O1916" s="76" t="s">
        <v>2239</v>
      </c>
      <c r="P1916" s="76">
        <v>43045.515011574076</v>
      </c>
      <c r="Q1916" s="76" t="s">
        <v>2328</v>
      </c>
      <c r="R1916" s="76"/>
      <c r="S1916" s="76"/>
      <c r="T1916" s="76" t="s">
        <v>3282</v>
      </c>
      <c r="U1916" s="76">
        <v>43045.515011574076</v>
      </c>
      <c r="V1916" s="77" t="s">
        <v>4995</v>
      </c>
      <c r="W1916" s="76"/>
      <c r="X1916" s="76"/>
      <c r="Y1916" s="80" t="s">
        <v>6995</v>
      </c>
      <c r="Z1916" s="76"/>
    </row>
    <row r="1917" spans="1:26" x14ac:dyDescent="0.25">
      <c r="A1917" s="61" t="s">
        <v>1613</v>
      </c>
      <c r="B1917" s="61" t="s">
        <v>1613</v>
      </c>
      <c r="C1917" s="62"/>
      <c r="D1917" s="63"/>
      <c r="E1917" s="64"/>
      <c r="F1917" s="65"/>
      <c r="G1917" s="62"/>
      <c r="H1917" s="66"/>
      <c r="I1917" s="67"/>
      <c r="J1917" s="67"/>
      <c r="K1917" s="34" t="s">
        <v>65</v>
      </c>
      <c r="L1917" s="74">
        <v>1917</v>
      </c>
      <c r="M19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17" s="69"/>
      <c r="O1917" s="76" t="s">
        <v>177</v>
      </c>
      <c r="P1917" s="76">
        <v>43045.515231481484</v>
      </c>
      <c r="Q1917" s="76" t="s">
        <v>2866</v>
      </c>
      <c r="R1917" s="76"/>
      <c r="S1917" s="76"/>
      <c r="T1917" s="76" t="s">
        <v>3261</v>
      </c>
      <c r="U1917" s="76">
        <v>43045.515231481484</v>
      </c>
      <c r="V1917" s="77" t="s">
        <v>4996</v>
      </c>
      <c r="W1917" s="76"/>
      <c r="X1917" s="76"/>
      <c r="Y1917" s="80" t="s">
        <v>6996</v>
      </c>
      <c r="Z1917" s="76"/>
    </row>
    <row r="1918" spans="1:26" x14ac:dyDescent="0.25">
      <c r="A1918" s="61" t="s">
        <v>1614</v>
      </c>
      <c r="B1918" s="61" t="s">
        <v>1988</v>
      </c>
      <c r="C1918" s="62"/>
      <c r="D1918" s="63"/>
      <c r="E1918" s="64"/>
      <c r="F1918" s="65"/>
      <c r="G1918" s="62"/>
      <c r="H1918" s="66"/>
      <c r="I1918" s="67"/>
      <c r="J1918" s="67"/>
      <c r="K1918" s="34" t="s">
        <v>65</v>
      </c>
      <c r="L1918" s="74">
        <v>1918</v>
      </c>
      <c r="M19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18" s="69"/>
      <c r="O1918" s="76" t="s">
        <v>2239</v>
      </c>
      <c r="P1918" s="76">
        <v>43045.51525462963</v>
      </c>
      <c r="Q1918" s="76" t="s">
        <v>2244</v>
      </c>
      <c r="R1918" s="77" t="s">
        <v>3019</v>
      </c>
      <c r="S1918" s="76" t="s">
        <v>3212</v>
      </c>
      <c r="T1918" s="76" t="s">
        <v>3261</v>
      </c>
      <c r="U1918" s="76">
        <v>43045.51525462963</v>
      </c>
      <c r="V1918" s="77" t="s">
        <v>4997</v>
      </c>
      <c r="W1918" s="76"/>
      <c r="X1918" s="76"/>
      <c r="Y1918" s="80" t="s">
        <v>6997</v>
      </c>
      <c r="Z1918" s="76"/>
    </row>
    <row r="1919" spans="1:26" x14ac:dyDescent="0.25">
      <c r="A1919" s="61" t="s">
        <v>1615</v>
      </c>
      <c r="B1919" s="61" t="s">
        <v>2037</v>
      </c>
      <c r="C1919" s="62"/>
      <c r="D1919" s="63"/>
      <c r="E1919" s="64"/>
      <c r="F1919" s="65"/>
      <c r="G1919" s="62"/>
      <c r="H1919" s="66"/>
      <c r="I1919" s="67"/>
      <c r="J1919" s="67"/>
      <c r="K1919" s="34" t="s">
        <v>65</v>
      </c>
      <c r="L1919" s="74">
        <v>1919</v>
      </c>
      <c r="M19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19" s="69"/>
      <c r="O1919" s="76" t="s">
        <v>2239</v>
      </c>
      <c r="P1919" s="76">
        <v>43045.515277777777</v>
      </c>
      <c r="Q1919" s="76" t="s">
        <v>2322</v>
      </c>
      <c r="R1919" s="76"/>
      <c r="S1919" s="76"/>
      <c r="T1919" s="76" t="s">
        <v>3281</v>
      </c>
      <c r="U1919" s="76">
        <v>43045.515277777777</v>
      </c>
      <c r="V1919" s="77" t="s">
        <v>4998</v>
      </c>
      <c r="W1919" s="76"/>
      <c r="X1919" s="76"/>
      <c r="Y1919" s="80" t="s">
        <v>6998</v>
      </c>
      <c r="Z1919" s="76"/>
    </row>
    <row r="1920" spans="1:26" x14ac:dyDescent="0.25">
      <c r="A1920" s="61" t="s">
        <v>1615</v>
      </c>
      <c r="B1920" s="61" t="s">
        <v>2032</v>
      </c>
      <c r="C1920" s="62"/>
      <c r="D1920" s="63"/>
      <c r="E1920" s="64"/>
      <c r="F1920" s="65"/>
      <c r="G1920" s="62"/>
      <c r="H1920" s="66"/>
      <c r="I1920" s="67"/>
      <c r="J1920" s="67"/>
      <c r="K1920" s="34" t="s">
        <v>65</v>
      </c>
      <c r="L1920" s="74">
        <v>1920</v>
      </c>
      <c r="M19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20" s="69"/>
      <c r="O1920" s="76" t="s">
        <v>2239</v>
      </c>
      <c r="P1920" s="76">
        <v>43045.515277777777</v>
      </c>
      <c r="Q1920" s="76" t="s">
        <v>2322</v>
      </c>
      <c r="R1920" s="76"/>
      <c r="S1920" s="76"/>
      <c r="T1920" s="76" t="s">
        <v>3281</v>
      </c>
      <c r="U1920" s="76">
        <v>43045.515277777777</v>
      </c>
      <c r="V1920" s="77" t="s">
        <v>4998</v>
      </c>
      <c r="W1920" s="76"/>
      <c r="X1920" s="76"/>
      <c r="Y1920" s="80" t="s">
        <v>6998</v>
      </c>
      <c r="Z1920" s="76"/>
    </row>
    <row r="1921" spans="1:26" x14ac:dyDescent="0.25">
      <c r="A1921" s="61" t="s">
        <v>1615</v>
      </c>
      <c r="B1921" s="61" t="s">
        <v>2038</v>
      </c>
      <c r="C1921" s="62"/>
      <c r="D1921" s="63"/>
      <c r="E1921" s="64"/>
      <c r="F1921" s="65"/>
      <c r="G1921" s="62"/>
      <c r="H1921" s="66"/>
      <c r="I1921" s="67"/>
      <c r="J1921" s="67"/>
      <c r="K1921" s="34" t="s">
        <v>65</v>
      </c>
      <c r="L1921" s="74">
        <v>1921</v>
      </c>
      <c r="M19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21" s="69"/>
      <c r="O1921" s="76" t="s">
        <v>2239</v>
      </c>
      <c r="P1921" s="76">
        <v>43045.515277777777</v>
      </c>
      <c r="Q1921" s="76" t="s">
        <v>2322</v>
      </c>
      <c r="R1921" s="76"/>
      <c r="S1921" s="76"/>
      <c r="T1921" s="76" t="s">
        <v>3281</v>
      </c>
      <c r="U1921" s="76">
        <v>43045.515277777777</v>
      </c>
      <c r="V1921" s="77" t="s">
        <v>4998</v>
      </c>
      <c r="W1921" s="76"/>
      <c r="X1921" s="76"/>
      <c r="Y1921" s="80" t="s">
        <v>6998</v>
      </c>
      <c r="Z1921" s="76"/>
    </row>
    <row r="1922" spans="1:26" x14ac:dyDescent="0.25">
      <c r="A1922" s="61" t="s">
        <v>1616</v>
      </c>
      <c r="B1922" s="61" t="s">
        <v>2013</v>
      </c>
      <c r="C1922" s="62"/>
      <c r="D1922" s="63"/>
      <c r="E1922" s="64"/>
      <c r="F1922" s="65"/>
      <c r="G1922" s="62"/>
      <c r="H1922" s="66"/>
      <c r="I1922" s="67"/>
      <c r="J1922" s="67"/>
      <c r="K1922" s="34" t="s">
        <v>65</v>
      </c>
      <c r="L1922" s="74">
        <v>1922</v>
      </c>
      <c r="M19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22" s="69"/>
      <c r="O1922" s="76" t="s">
        <v>2239</v>
      </c>
      <c r="P1922" s="76">
        <v>43045.515347222223</v>
      </c>
      <c r="Q1922" s="76" t="s">
        <v>2285</v>
      </c>
      <c r="R1922" s="76"/>
      <c r="S1922" s="76"/>
      <c r="T1922" s="76" t="s">
        <v>3261</v>
      </c>
      <c r="U1922" s="76">
        <v>43045.515347222223</v>
      </c>
      <c r="V1922" s="77" t="s">
        <v>4999</v>
      </c>
      <c r="W1922" s="76"/>
      <c r="X1922" s="76"/>
      <c r="Y1922" s="80" t="s">
        <v>6999</v>
      </c>
      <c r="Z1922" s="76"/>
    </row>
    <row r="1923" spans="1:26" x14ac:dyDescent="0.25">
      <c r="A1923" s="61" t="s">
        <v>1616</v>
      </c>
      <c r="B1923" s="61" t="s">
        <v>2014</v>
      </c>
      <c r="C1923" s="62"/>
      <c r="D1923" s="63"/>
      <c r="E1923" s="64"/>
      <c r="F1923" s="65"/>
      <c r="G1923" s="62"/>
      <c r="H1923" s="66"/>
      <c r="I1923" s="67"/>
      <c r="J1923" s="67"/>
      <c r="K1923" s="34" t="s">
        <v>65</v>
      </c>
      <c r="L1923" s="74">
        <v>1923</v>
      </c>
      <c r="M19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23" s="69"/>
      <c r="O1923" s="76" t="s">
        <v>2239</v>
      </c>
      <c r="P1923" s="76">
        <v>43045.515347222223</v>
      </c>
      <c r="Q1923" s="76" t="s">
        <v>2285</v>
      </c>
      <c r="R1923" s="76"/>
      <c r="S1923" s="76"/>
      <c r="T1923" s="76" t="s">
        <v>3261</v>
      </c>
      <c r="U1923" s="76">
        <v>43045.515347222223</v>
      </c>
      <c r="V1923" s="77" t="s">
        <v>4999</v>
      </c>
      <c r="W1923" s="76"/>
      <c r="X1923" s="76"/>
      <c r="Y1923" s="80" t="s">
        <v>6999</v>
      </c>
      <c r="Z1923" s="76"/>
    </row>
    <row r="1924" spans="1:26" x14ac:dyDescent="0.25">
      <c r="A1924" s="61" t="s">
        <v>1616</v>
      </c>
      <c r="B1924" s="61" t="s">
        <v>2015</v>
      </c>
      <c r="C1924" s="62"/>
      <c r="D1924" s="63"/>
      <c r="E1924" s="64"/>
      <c r="F1924" s="65"/>
      <c r="G1924" s="62"/>
      <c r="H1924" s="66"/>
      <c r="I1924" s="67"/>
      <c r="J1924" s="67"/>
      <c r="K1924" s="34" t="s">
        <v>65</v>
      </c>
      <c r="L1924" s="74">
        <v>1924</v>
      </c>
      <c r="M19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24" s="69"/>
      <c r="O1924" s="76" t="s">
        <v>2239</v>
      </c>
      <c r="P1924" s="76">
        <v>43045.515347222223</v>
      </c>
      <c r="Q1924" s="76" t="s">
        <v>2285</v>
      </c>
      <c r="R1924" s="76"/>
      <c r="S1924" s="76"/>
      <c r="T1924" s="76" t="s">
        <v>3261</v>
      </c>
      <c r="U1924" s="76">
        <v>43045.515347222223</v>
      </c>
      <c r="V1924" s="77" t="s">
        <v>4999</v>
      </c>
      <c r="W1924" s="76"/>
      <c r="X1924" s="76"/>
      <c r="Y1924" s="80" t="s">
        <v>6999</v>
      </c>
      <c r="Z1924" s="76"/>
    </row>
    <row r="1925" spans="1:26" x14ac:dyDescent="0.25">
      <c r="A1925" s="61" t="s">
        <v>1616</v>
      </c>
      <c r="B1925" s="61" t="s">
        <v>2016</v>
      </c>
      <c r="C1925" s="62"/>
      <c r="D1925" s="63"/>
      <c r="E1925" s="64"/>
      <c r="F1925" s="65"/>
      <c r="G1925" s="62"/>
      <c r="H1925" s="66"/>
      <c r="I1925" s="67"/>
      <c r="J1925" s="67"/>
      <c r="K1925" s="34" t="s">
        <v>65</v>
      </c>
      <c r="L1925" s="74">
        <v>1925</v>
      </c>
      <c r="M19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25" s="69"/>
      <c r="O1925" s="76" t="s">
        <v>2239</v>
      </c>
      <c r="P1925" s="76">
        <v>43045.515347222223</v>
      </c>
      <c r="Q1925" s="76" t="s">
        <v>2285</v>
      </c>
      <c r="R1925" s="76"/>
      <c r="S1925" s="76"/>
      <c r="T1925" s="76" t="s">
        <v>3261</v>
      </c>
      <c r="U1925" s="76">
        <v>43045.515347222223</v>
      </c>
      <c r="V1925" s="77" t="s">
        <v>4999</v>
      </c>
      <c r="W1925" s="76"/>
      <c r="X1925" s="76"/>
      <c r="Y1925" s="80" t="s">
        <v>6999</v>
      </c>
      <c r="Z1925" s="76"/>
    </row>
    <row r="1926" spans="1:26" x14ac:dyDescent="0.25">
      <c r="A1926" s="61" t="s">
        <v>1616</v>
      </c>
      <c r="B1926" s="61" t="s">
        <v>2017</v>
      </c>
      <c r="C1926" s="62"/>
      <c r="D1926" s="63"/>
      <c r="E1926" s="64"/>
      <c r="F1926" s="65"/>
      <c r="G1926" s="62"/>
      <c r="H1926" s="66"/>
      <c r="I1926" s="67"/>
      <c r="J1926" s="67"/>
      <c r="K1926" s="34" t="s">
        <v>65</v>
      </c>
      <c r="L1926" s="74">
        <v>1926</v>
      </c>
      <c r="M19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26" s="69"/>
      <c r="O1926" s="76" t="s">
        <v>2239</v>
      </c>
      <c r="P1926" s="76">
        <v>43045.515347222223</v>
      </c>
      <c r="Q1926" s="76" t="s">
        <v>2285</v>
      </c>
      <c r="R1926" s="76"/>
      <c r="S1926" s="76"/>
      <c r="T1926" s="76" t="s">
        <v>3261</v>
      </c>
      <c r="U1926" s="76">
        <v>43045.515347222223</v>
      </c>
      <c r="V1926" s="77" t="s">
        <v>4999</v>
      </c>
      <c r="W1926" s="76"/>
      <c r="X1926" s="76"/>
      <c r="Y1926" s="80" t="s">
        <v>6999</v>
      </c>
      <c r="Z1926" s="76"/>
    </row>
    <row r="1927" spans="1:26" x14ac:dyDescent="0.25">
      <c r="A1927" s="61" t="s">
        <v>1617</v>
      </c>
      <c r="B1927" s="61" t="s">
        <v>2040</v>
      </c>
      <c r="C1927" s="62"/>
      <c r="D1927" s="63"/>
      <c r="E1927" s="64"/>
      <c r="F1927" s="65"/>
      <c r="G1927" s="62"/>
      <c r="H1927" s="66"/>
      <c r="I1927" s="67"/>
      <c r="J1927" s="67"/>
      <c r="K1927" s="34" t="s">
        <v>65</v>
      </c>
      <c r="L1927" s="74">
        <v>1927</v>
      </c>
      <c r="M19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27" s="69"/>
      <c r="O1927" s="76" t="s">
        <v>2239</v>
      </c>
      <c r="P1927" s="76">
        <v>43045.514687499999</v>
      </c>
      <c r="Q1927" s="76" t="s">
        <v>2333</v>
      </c>
      <c r="R1927" s="76"/>
      <c r="S1927" s="76"/>
      <c r="T1927" s="76" t="s">
        <v>3284</v>
      </c>
      <c r="U1927" s="76">
        <v>43045.514687499999</v>
      </c>
      <c r="V1927" s="77" t="s">
        <v>5000</v>
      </c>
      <c r="W1927" s="76"/>
      <c r="X1927" s="76"/>
      <c r="Y1927" s="80" t="s">
        <v>7000</v>
      </c>
      <c r="Z1927" s="76"/>
    </row>
    <row r="1928" spans="1:26" x14ac:dyDescent="0.25">
      <c r="A1928" s="61" t="s">
        <v>1617</v>
      </c>
      <c r="B1928" s="61" t="s">
        <v>1617</v>
      </c>
      <c r="C1928" s="62"/>
      <c r="D1928" s="63"/>
      <c r="E1928" s="64"/>
      <c r="F1928" s="65"/>
      <c r="G1928" s="62"/>
      <c r="H1928" s="66"/>
      <c r="I1928" s="67"/>
      <c r="J1928" s="67"/>
      <c r="K1928" s="34" t="s">
        <v>65</v>
      </c>
      <c r="L1928" s="74">
        <v>1928</v>
      </c>
      <c r="M19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28" s="69"/>
      <c r="O1928" s="76" t="s">
        <v>177</v>
      </c>
      <c r="P1928" s="76">
        <v>43045.515405092592</v>
      </c>
      <c r="Q1928" s="76" t="s">
        <v>2867</v>
      </c>
      <c r="R1928" s="77" t="s">
        <v>3044</v>
      </c>
      <c r="S1928" s="76" t="s">
        <v>3215</v>
      </c>
      <c r="T1928" s="76" t="s">
        <v>3283</v>
      </c>
      <c r="U1928" s="76">
        <v>43045.515405092592</v>
      </c>
      <c r="V1928" s="77" t="s">
        <v>5001</v>
      </c>
      <c r="W1928" s="76"/>
      <c r="X1928" s="76"/>
      <c r="Y1928" s="80" t="s">
        <v>7001</v>
      </c>
      <c r="Z1928" s="76"/>
    </row>
    <row r="1929" spans="1:26" x14ac:dyDescent="0.25">
      <c r="A1929" s="61" t="s">
        <v>1618</v>
      </c>
      <c r="B1929" s="61" t="s">
        <v>2092</v>
      </c>
      <c r="C1929" s="62"/>
      <c r="D1929" s="63"/>
      <c r="E1929" s="64"/>
      <c r="F1929" s="65"/>
      <c r="G1929" s="62"/>
      <c r="H1929" s="66"/>
      <c r="I1929" s="67"/>
      <c r="J1929" s="67"/>
      <c r="K1929" s="34" t="s">
        <v>65</v>
      </c>
      <c r="L1929" s="74">
        <v>1929</v>
      </c>
      <c r="M19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29" s="69"/>
      <c r="O1929" s="76" t="s">
        <v>2239</v>
      </c>
      <c r="P1929" s="76">
        <v>43045.515416666669</v>
      </c>
      <c r="Q1929" s="76" t="s">
        <v>2449</v>
      </c>
      <c r="R1929" s="76"/>
      <c r="S1929" s="76"/>
      <c r="T1929" s="76" t="s">
        <v>3311</v>
      </c>
      <c r="U1929" s="76">
        <v>43045.515416666669</v>
      </c>
      <c r="V1929" s="77" t="s">
        <v>5002</v>
      </c>
      <c r="W1929" s="76"/>
      <c r="X1929" s="76"/>
      <c r="Y1929" s="80" t="s">
        <v>7002</v>
      </c>
      <c r="Z1929" s="76"/>
    </row>
    <row r="1930" spans="1:26" x14ac:dyDescent="0.25">
      <c r="A1930" s="61" t="s">
        <v>1619</v>
      </c>
      <c r="B1930" s="61" t="s">
        <v>2087</v>
      </c>
      <c r="C1930" s="62"/>
      <c r="D1930" s="63"/>
      <c r="E1930" s="64"/>
      <c r="F1930" s="65"/>
      <c r="G1930" s="62"/>
      <c r="H1930" s="66"/>
      <c r="I1930" s="67"/>
      <c r="J1930" s="67"/>
      <c r="K1930" s="34" t="s">
        <v>65</v>
      </c>
      <c r="L1930" s="74">
        <v>1930</v>
      </c>
      <c r="M19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30" s="69"/>
      <c r="O1930" s="76" t="s">
        <v>2239</v>
      </c>
      <c r="P1930" s="76">
        <v>43045.515439814815</v>
      </c>
      <c r="Q1930" s="76" t="s">
        <v>2433</v>
      </c>
      <c r="R1930" s="76"/>
      <c r="S1930" s="76"/>
      <c r="T1930" s="76" t="s">
        <v>3306</v>
      </c>
      <c r="U1930" s="76">
        <v>43045.515439814815</v>
      </c>
      <c r="V1930" s="77" t="s">
        <v>5003</v>
      </c>
      <c r="W1930" s="76"/>
      <c r="X1930" s="76"/>
      <c r="Y1930" s="80" t="s">
        <v>7003</v>
      </c>
      <c r="Z1930" s="76"/>
    </row>
    <row r="1931" spans="1:26" x14ac:dyDescent="0.25">
      <c r="A1931" s="61" t="s">
        <v>1620</v>
      </c>
      <c r="B1931" s="61" t="s">
        <v>2087</v>
      </c>
      <c r="C1931" s="62"/>
      <c r="D1931" s="63"/>
      <c r="E1931" s="64"/>
      <c r="F1931" s="65"/>
      <c r="G1931" s="62"/>
      <c r="H1931" s="66"/>
      <c r="I1931" s="67"/>
      <c r="J1931" s="67"/>
      <c r="K1931" s="34" t="s">
        <v>65</v>
      </c>
      <c r="L1931" s="74">
        <v>1931</v>
      </c>
      <c r="M19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31" s="69"/>
      <c r="O1931" s="76" t="s">
        <v>2239</v>
      </c>
      <c r="P1931" s="76">
        <v>43045.515497685185</v>
      </c>
      <c r="Q1931" s="76" t="s">
        <v>2433</v>
      </c>
      <c r="R1931" s="76"/>
      <c r="S1931" s="76"/>
      <c r="T1931" s="76" t="s">
        <v>3306</v>
      </c>
      <c r="U1931" s="76">
        <v>43045.515497685185</v>
      </c>
      <c r="V1931" s="77" t="s">
        <v>5004</v>
      </c>
      <c r="W1931" s="76"/>
      <c r="X1931" s="76"/>
      <c r="Y1931" s="80" t="s">
        <v>7004</v>
      </c>
      <c r="Z1931" s="76"/>
    </row>
    <row r="1932" spans="1:26" x14ac:dyDescent="0.25">
      <c r="A1932" s="61" t="s">
        <v>1620</v>
      </c>
      <c r="B1932" s="61" t="s">
        <v>2019</v>
      </c>
      <c r="C1932" s="62"/>
      <c r="D1932" s="63"/>
      <c r="E1932" s="64"/>
      <c r="F1932" s="65"/>
      <c r="G1932" s="62"/>
      <c r="H1932" s="66"/>
      <c r="I1932" s="67"/>
      <c r="J1932" s="67"/>
      <c r="K1932" s="34" t="s">
        <v>65</v>
      </c>
      <c r="L1932" s="74">
        <v>1932</v>
      </c>
      <c r="M19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32" s="69"/>
      <c r="O1932" s="76" t="s">
        <v>2239</v>
      </c>
      <c r="P1932" s="76">
        <v>43045.510127314818</v>
      </c>
      <c r="Q1932" s="76" t="s">
        <v>2289</v>
      </c>
      <c r="R1932" s="77" t="s">
        <v>3033</v>
      </c>
      <c r="S1932" s="76" t="s">
        <v>3219</v>
      </c>
      <c r="T1932" s="76" t="s">
        <v>3276</v>
      </c>
      <c r="U1932" s="76">
        <v>43045.510127314818</v>
      </c>
      <c r="V1932" s="77" t="s">
        <v>5005</v>
      </c>
      <c r="W1932" s="76"/>
      <c r="X1932" s="76"/>
      <c r="Y1932" s="80" t="s">
        <v>7005</v>
      </c>
      <c r="Z1932" s="76"/>
    </row>
    <row r="1933" spans="1:26" x14ac:dyDescent="0.25">
      <c r="A1933" s="61" t="s">
        <v>1621</v>
      </c>
      <c r="B1933" s="61" t="s">
        <v>1988</v>
      </c>
      <c r="C1933" s="62"/>
      <c r="D1933" s="63"/>
      <c r="E1933" s="64"/>
      <c r="F1933" s="65"/>
      <c r="G1933" s="62"/>
      <c r="H1933" s="66"/>
      <c r="I1933" s="67"/>
      <c r="J1933" s="67"/>
      <c r="K1933" s="34" t="s">
        <v>65</v>
      </c>
      <c r="L1933" s="74">
        <v>1933</v>
      </c>
      <c r="M19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33" s="69"/>
      <c r="O1933" s="76" t="s">
        <v>2239</v>
      </c>
      <c r="P1933" s="76">
        <v>43045.515509259261</v>
      </c>
      <c r="Q1933" s="76" t="s">
        <v>2244</v>
      </c>
      <c r="R1933" s="77" t="s">
        <v>3019</v>
      </c>
      <c r="S1933" s="76" t="s">
        <v>3212</v>
      </c>
      <c r="T1933" s="76" t="s">
        <v>3261</v>
      </c>
      <c r="U1933" s="76">
        <v>43045.515509259261</v>
      </c>
      <c r="V1933" s="77" t="s">
        <v>5006</v>
      </c>
      <c r="W1933" s="76"/>
      <c r="X1933" s="76"/>
      <c r="Y1933" s="80" t="s">
        <v>7006</v>
      </c>
      <c r="Z1933" s="76"/>
    </row>
    <row r="1934" spans="1:26" x14ac:dyDescent="0.25">
      <c r="A1934" s="61" t="s">
        <v>1622</v>
      </c>
      <c r="B1934" s="61" t="s">
        <v>2023</v>
      </c>
      <c r="C1934" s="62"/>
      <c r="D1934" s="63"/>
      <c r="E1934" s="64"/>
      <c r="F1934" s="65"/>
      <c r="G1934" s="62"/>
      <c r="H1934" s="66"/>
      <c r="I1934" s="67"/>
      <c r="J1934" s="67"/>
      <c r="K1934" s="34" t="s">
        <v>65</v>
      </c>
      <c r="L1934" s="74">
        <v>1934</v>
      </c>
      <c r="M19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34" s="69"/>
      <c r="O1934" s="76" t="s">
        <v>2239</v>
      </c>
      <c r="P1934" s="76">
        <v>43045.515532407408</v>
      </c>
      <c r="Q1934" s="76" t="s">
        <v>2298</v>
      </c>
      <c r="R1934" s="76"/>
      <c r="S1934" s="76"/>
      <c r="T1934" s="76" t="s">
        <v>3261</v>
      </c>
      <c r="U1934" s="76">
        <v>43045.515532407408</v>
      </c>
      <c r="V1934" s="77" t="s">
        <v>5007</v>
      </c>
      <c r="W1934" s="76"/>
      <c r="X1934" s="76"/>
      <c r="Y1934" s="80" t="s">
        <v>7007</v>
      </c>
      <c r="Z1934" s="76"/>
    </row>
    <row r="1935" spans="1:26" x14ac:dyDescent="0.25">
      <c r="A1935" s="61" t="s">
        <v>1623</v>
      </c>
      <c r="B1935" s="61" t="s">
        <v>1988</v>
      </c>
      <c r="C1935" s="62"/>
      <c r="D1935" s="63"/>
      <c r="E1935" s="64"/>
      <c r="F1935" s="65"/>
      <c r="G1935" s="62"/>
      <c r="H1935" s="66"/>
      <c r="I1935" s="67"/>
      <c r="J1935" s="67"/>
      <c r="K1935" s="34" t="s">
        <v>65</v>
      </c>
      <c r="L1935" s="74">
        <v>1935</v>
      </c>
      <c r="M19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35" s="69"/>
      <c r="O1935" s="76" t="s">
        <v>2239</v>
      </c>
      <c r="P1935" s="76">
        <v>43045.515694444446</v>
      </c>
      <c r="Q1935" s="76" t="s">
        <v>2244</v>
      </c>
      <c r="R1935" s="77" t="s">
        <v>3019</v>
      </c>
      <c r="S1935" s="76" t="s">
        <v>3212</v>
      </c>
      <c r="T1935" s="76" t="s">
        <v>3261</v>
      </c>
      <c r="U1935" s="76">
        <v>43045.515694444446</v>
      </c>
      <c r="V1935" s="77" t="s">
        <v>5008</v>
      </c>
      <c r="W1935" s="76"/>
      <c r="X1935" s="76"/>
      <c r="Y1935" s="80" t="s">
        <v>7008</v>
      </c>
      <c r="Z1935" s="76"/>
    </row>
    <row r="1936" spans="1:26" x14ac:dyDescent="0.25">
      <c r="A1936" s="61" t="s">
        <v>1624</v>
      </c>
      <c r="B1936" s="61" t="s">
        <v>1940</v>
      </c>
      <c r="C1936" s="62"/>
      <c r="D1936" s="63"/>
      <c r="E1936" s="64"/>
      <c r="F1936" s="65"/>
      <c r="G1936" s="62"/>
      <c r="H1936" s="66"/>
      <c r="I1936" s="67"/>
      <c r="J1936" s="67"/>
      <c r="K1936" s="34" t="s">
        <v>65</v>
      </c>
      <c r="L1936" s="74">
        <v>1936</v>
      </c>
      <c r="M19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36" s="69"/>
      <c r="O1936" s="76" t="s">
        <v>2239</v>
      </c>
      <c r="P1936" s="76">
        <v>43045.515706018516</v>
      </c>
      <c r="Q1936" s="76" t="s">
        <v>2852</v>
      </c>
      <c r="R1936" s="76"/>
      <c r="S1936" s="76"/>
      <c r="T1936" s="76" t="s">
        <v>3261</v>
      </c>
      <c r="U1936" s="76">
        <v>43045.515706018516</v>
      </c>
      <c r="V1936" s="77" t="s">
        <v>5009</v>
      </c>
      <c r="W1936" s="76"/>
      <c r="X1936" s="76"/>
      <c r="Y1936" s="80" t="s">
        <v>7009</v>
      </c>
      <c r="Z1936" s="76"/>
    </row>
    <row r="1937" spans="1:26" x14ac:dyDescent="0.25">
      <c r="A1937" s="61" t="s">
        <v>1625</v>
      </c>
      <c r="B1937" s="61" t="s">
        <v>2204</v>
      </c>
      <c r="C1937" s="62"/>
      <c r="D1937" s="63"/>
      <c r="E1937" s="64"/>
      <c r="F1937" s="65"/>
      <c r="G1937" s="62"/>
      <c r="H1937" s="66"/>
      <c r="I1937" s="67"/>
      <c r="J1937" s="67"/>
      <c r="K1937" s="34" t="s">
        <v>65</v>
      </c>
      <c r="L1937" s="74">
        <v>1937</v>
      </c>
      <c r="M19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37" s="69"/>
      <c r="O1937" s="76" t="s">
        <v>2239</v>
      </c>
      <c r="P1937" s="76">
        <v>43045.515532407408</v>
      </c>
      <c r="Q1937" s="76" t="s">
        <v>2868</v>
      </c>
      <c r="R1937" s="76"/>
      <c r="S1937" s="76"/>
      <c r="T1937" s="76" t="s">
        <v>3261</v>
      </c>
      <c r="U1937" s="76">
        <v>43045.515532407408</v>
      </c>
      <c r="V1937" s="77" t="s">
        <v>5010</v>
      </c>
      <c r="W1937" s="76"/>
      <c r="X1937" s="76"/>
      <c r="Y1937" s="80" t="s">
        <v>7010</v>
      </c>
      <c r="Z1937" s="76"/>
    </row>
    <row r="1938" spans="1:26" x14ac:dyDescent="0.25">
      <c r="A1938" s="61" t="s">
        <v>1625</v>
      </c>
      <c r="B1938" s="61" t="s">
        <v>2032</v>
      </c>
      <c r="C1938" s="62"/>
      <c r="D1938" s="63"/>
      <c r="E1938" s="64"/>
      <c r="F1938" s="65"/>
      <c r="G1938" s="62"/>
      <c r="H1938" s="66"/>
      <c r="I1938" s="67"/>
      <c r="J1938" s="67"/>
      <c r="K1938" s="34" t="s">
        <v>65</v>
      </c>
      <c r="L1938" s="74">
        <v>1938</v>
      </c>
      <c r="M19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38" s="69"/>
      <c r="O1938" s="76" t="s">
        <v>2239</v>
      </c>
      <c r="P1938" s="76">
        <v>43045.515763888892</v>
      </c>
      <c r="Q1938" s="76" t="s">
        <v>2869</v>
      </c>
      <c r="R1938" s="76"/>
      <c r="S1938" s="76"/>
      <c r="T1938" s="76"/>
      <c r="U1938" s="76">
        <v>43045.515763888892</v>
      </c>
      <c r="V1938" s="77" t="s">
        <v>5011</v>
      </c>
      <c r="W1938" s="76"/>
      <c r="X1938" s="76"/>
      <c r="Y1938" s="80" t="s">
        <v>7011</v>
      </c>
      <c r="Z1938" s="76"/>
    </row>
    <row r="1939" spans="1:26" x14ac:dyDescent="0.25">
      <c r="A1939" s="61" t="s">
        <v>1626</v>
      </c>
      <c r="B1939" s="61" t="s">
        <v>1940</v>
      </c>
      <c r="C1939" s="62"/>
      <c r="D1939" s="63"/>
      <c r="E1939" s="64"/>
      <c r="F1939" s="65"/>
      <c r="G1939" s="62"/>
      <c r="H1939" s="66"/>
      <c r="I1939" s="67"/>
      <c r="J1939" s="67"/>
      <c r="K1939" s="34" t="s">
        <v>65</v>
      </c>
      <c r="L1939" s="74">
        <v>1939</v>
      </c>
      <c r="M19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39" s="69"/>
      <c r="O1939" s="76" t="s">
        <v>2239</v>
      </c>
      <c r="P1939" s="76">
        <v>43045.515798611108</v>
      </c>
      <c r="Q1939" s="76" t="s">
        <v>2852</v>
      </c>
      <c r="R1939" s="76"/>
      <c r="S1939" s="76"/>
      <c r="T1939" s="76" t="s">
        <v>3261</v>
      </c>
      <c r="U1939" s="76">
        <v>43045.515798611108</v>
      </c>
      <c r="V1939" s="77" t="s">
        <v>5012</v>
      </c>
      <c r="W1939" s="76"/>
      <c r="X1939" s="76"/>
      <c r="Y1939" s="80" t="s">
        <v>7012</v>
      </c>
      <c r="Z1939" s="76"/>
    </row>
    <row r="1940" spans="1:26" x14ac:dyDescent="0.25">
      <c r="A1940" s="61" t="s">
        <v>1627</v>
      </c>
      <c r="B1940" s="61" t="s">
        <v>1627</v>
      </c>
      <c r="C1940" s="62"/>
      <c r="D1940" s="63"/>
      <c r="E1940" s="64"/>
      <c r="F1940" s="65"/>
      <c r="G1940" s="62"/>
      <c r="H1940" s="66"/>
      <c r="I1940" s="67"/>
      <c r="J1940" s="67"/>
      <c r="K1940" s="34" t="s">
        <v>65</v>
      </c>
      <c r="L1940" s="74">
        <v>1940</v>
      </c>
      <c r="M19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40" s="69"/>
      <c r="O1940" s="76" t="s">
        <v>177</v>
      </c>
      <c r="P1940" s="76">
        <v>43045.515902777777</v>
      </c>
      <c r="Q1940" s="76" t="s">
        <v>2870</v>
      </c>
      <c r="R1940" s="76"/>
      <c r="S1940" s="76"/>
      <c r="T1940" s="76"/>
      <c r="U1940" s="76">
        <v>43045.515902777777</v>
      </c>
      <c r="V1940" s="77" t="s">
        <v>5013</v>
      </c>
      <c r="W1940" s="76"/>
      <c r="X1940" s="76"/>
      <c r="Y1940" s="80" t="s">
        <v>7013</v>
      </c>
      <c r="Z1940" s="76"/>
    </row>
    <row r="1941" spans="1:26" x14ac:dyDescent="0.25">
      <c r="A1941" s="61" t="s">
        <v>1628</v>
      </c>
      <c r="B1941" s="61" t="s">
        <v>2205</v>
      </c>
      <c r="C1941" s="62"/>
      <c r="D1941" s="63"/>
      <c r="E1941" s="64"/>
      <c r="F1941" s="65"/>
      <c r="G1941" s="62"/>
      <c r="H1941" s="66"/>
      <c r="I1941" s="67"/>
      <c r="J1941" s="67"/>
      <c r="K1941" s="34" t="s">
        <v>65</v>
      </c>
      <c r="L1941" s="74">
        <v>1941</v>
      </c>
      <c r="M19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41" s="69"/>
      <c r="O1941" s="76" t="s">
        <v>2239</v>
      </c>
      <c r="P1941" s="76">
        <v>43045.509351851855</v>
      </c>
      <c r="Q1941" s="76" t="s">
        <v>2871</v>
      </c>
      <c r="R1941" s="76"/>
      <c r="S1941" s="76"/>
      <c r="T1941" s="76" t="s">
        <v>3261</v>
      </c>
      <c r="U1941" s="76">
        <v>43045.509351851855</v>
      </c>
      <c r="V1941" s="77" t="s">
        <v>5014</v>
      </c>
      <c r="W1941" s="76"/>
      <c r="X1941" s="76"/>
      <c r="Y1941" s="80" t="s">
        <v>7014</v>
      </c>
      <c r="Z1941" s="76"/>
    </row>
    <row r="1942" spans="1:26" x14ac:dyDescent="0.25">
      <c r="A1942" s="61" t="s">
        <v>1628</v>
      </c>
      <c r="B1942" s="61" t="s">
        <v>2206</v>
      </c>
      <c r="C1942" s="62"/>
      <c r="D1942" s="63"/>
      <c r="E1942" s="64"/>
      <c r="F1942" s="65"/>
      <c r="G1942" s="62"/>
      <c r="H1942" s="66"/>
      <c r="I1942" s="67"/>
      <c r="J1942" s="67"/>
      <c r="K1942" s="34" t="s">
        <v>65</v>
      </c>
      <c r="L1942" s="74">
        <v>1942</v>
      </c>
      <c r="M19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42" s="69"/>
      <c r="O1942" s="76" t="s">
        <v>2240</v>
      </c>
      <c r="P1942" s="76">
        <v>43045.514537037037</v>
      </c>
      <c r="Q1942" s="76" t="s">
        <v>2872</v>
      </c>
      <c r="R1942" s="76"/>
      <c r="S1942" s="76"/>
      <c r="T1942" s="76" t="s">
        <v>3261</v>
      </c>
      <c r="U1942" s="76">
        <v>43045.514537037037</v>
      </c>
      <c r="V1942" s="77" t="s">
        <v>5015</v>
      </c>
      <c r="W1942" s="76"/>
      <c r="X1942" s="76"/>
      <c r="Y1942" s="80" t="s">
        <v>7015</v>
      </c>
      <c r="Z1942" s="76"/>
    </row>
    <row r="1943" spans="1:26" x14ac:dyDescent="0.25">
      <c r="A1943" s="61" t="s">
        <v>1628</v>
      </c>
      <c r="B1943" s="61" t="s">
        <v>2207</v>
      </c>
      <c r="C1943" s="62"/>
      <c r="D1943" s="63"/>
      <c r="E1943" s="64"/>
      <c r="F1943" s="65"/>
      <c r="G1943" s="62"/>
      <c r="H1943" s="66"/>
      <c r="I1943" s="67"/>
      <c r="J1943" s="67"/>
      <c r="K1943" s="34" t="s">
        <v>65</v>
      </c>
      <c r="L1943" s="74">
        <v>1943</v>
      </c>
      <c r="M19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43" s="69"/>
      <c r="O1943" s="76" t="s">
        <v>2239</v>
      </c>
      <c r="P1943" s="76">
        <v>43045.509351851855</v>
      </c>
      <c r="Q1943" s="76" t="s">
        <v>2871</v>
      </c>
      <c r="R1943" s="76"/>
      <c r="S1943" s="76"/>
      <c r="T1943" s="76" t="s">
        <v>3261</v>
      </c>
      <c r="U1943" s="76">
        <v>43045.509351851855</v>
      </c>
      <c r="V1943" s="77" t="s">
        <v>5014</v>
      </c>
      <c r="W1943" s="76"/>
      <c r="X1943" s="76"/>
      <c r="Y1943" s="80" t="s">
        <v>7014</v>
      </c>
      <c r="Z1943" s="76"/>
    </row>
    <row r="1944" spans="1:26" x14ac:dyDescent="0.25">
      <c r="A1944" s="61" t="s">
        <v>1628</v>
      </c>
      <c r="B1944" s="61" t="s">
        <v>2207</v>
      </c>
      <c r="C1944" s="62"/>
      <c r="D1944" s="63"/>
      <c r="E1944" s="64"/>
      <c r="F1944" s="65"/>
      <c r="G1944" s="62"/>
      <c r="H1944" s="66"/>
      <c r="I1944" s="67"/>
      <c r="J1944" s="67"/>
      <c r="K1944" s="34" t="s">
        <v>65</v>
      </c>
      <c r="L1944" s="74">
        <v>1944</v>
      </c>
      <c r="M19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44" s="69"/>
      <c r="O1944" s="76" t="s">
        <v>2240</v>
      </c>
      <c r="P1944" s="76">
        <v>43045.515694444446</v>
      </c>
      <c r="Q1944" s="76" t="s">
        <v>2873</v>
      </c>
      <c r="R1944" s="76"/>
      <c r="S1944" s="76"/>
      <c r="T1944" s="76" t="s">
        <v>3261</v>
      </c>
      <c r="U1944" s="76">
        <v>43045.515694444446</v>
      </c>
      <c r="V1944" s="77" t="s">
        <v>5016</v>
      </c>
      <c r="W1944" s="76"/>
      <c r="X1944" s="76"/>
      <c r="Y1944" s="80" t="s">
        <v>7016</v>
      </c>
      <c r="Z1944" s="76"/>
    </row>
    <row r="1945" spans="1:26" x14ac:dyDescent="0.25">
      <c r="A1945" s="61" t="s">
        <v>1628</v>
      </c>
      <c r="B1945" s="61" t="s">
        <v>2163</v>
      </c>
      <c r="C1945" s="62"/>
      <c r="D1945" s="63"/>
      <c r="E1945" s="64"/>
      <c r="F1945" s="65"/>
      <c r="G1945" s="62"/>
      <c r="H1945" s="66"/>
      <c r="I1945" s="67"/>
      <c r="J1945" s="67"/>
      <c r="K1945" s="34" t="s">
        <v>65</v>
      </c>
      <c r="L1945" s="74">
        <v>1945</v>
      </c>
      <c r="M19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45" s="69"/>
      <c r="O1945" s="76" t="s">
        <v>2240</v>
      </c>
      <c r="P1945" s="76">
        <v>43045.515960648147</v>
      </c>
      <c r="Q1945" s="76" t="s">
        <v>2874</v>
      </c>
      <c r="R1945" s="76"/>
      <c r="S1945" s="76"/>
      <c r="T1945" s="76" t="s">
        <v>3261</v>
      </c>
      <c r="U1945" s="76">
        <v>43045.515960648147</v>
      </c>
      <c r="V1945" s="77" t="s">
        <v>5017</v>
      </c>
      <c r="W1945" s="76"/>
      <c r="X1945" s="76"/>
      <c r="Y1945" s="80" t="s">
        <v>7017</v>
      </c>
      <c r="Z1945" s="76"/>
    </row>
    <row r="1946" spans="1:26" x14ac:dyDescent="0.25">
      <c r="A1946" s="61" t="s">
        <v>1628</v>
      </c>
      <c r="B1946" s="61" t="s">
        <v>2047</v>
      </c>
      <c r="C1946" s="62"/>
      <c r="D1946" s="63"/>
      <c r="E1946" s="64"/>
      <c r="F1946" s="65"/>
      <c r="G1946" s="62"/>
      <c r="H1946" s="66"/>
      <c r="I1946" s="67"/>
      <c r="J1946" s="67"/>
      <c r="K1946" s="34" t="s">
        <v>65</v>
      </c>
      <c r="L1946" s="74">
        <v>1946</v>
      </c>
      <c r="M19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46" s="69"/>
      <c r="O1946" s="76" t="s">
        <v>2240</v>
      </c>
      <c r="P1946" s="76">
        <v>43045.509351851855</v>
      </c>
      <c r="Q1946" s="76" t="s">
        <v>2871</v>
      </c>
      <c r="R1946" s="76"/>
      <c r="S1946" s="76"/>
      <c r="T1946" s="76" t="s">
        <v>3261</v>
      </c>
      <c r="U1946" s="76">
        <v>43045.509351851855</v>
      </c>
      <c r="V1946" s="77" t="s">
        <v>5014</v>
      </c>
      <c r="W1946" s="76"/>
      <c r="X1946" s="76"/>
      <c r="Y1946" s="80" t="s">
        <v>7014</v>
      </c>
      <c r="Z1946" s="76"/>
    </row>
    <row r="1947" spans="1:26" x14ac:dyDescent="0.25">
      <c r="A1947" s="61" t="s">
        <v>1628</v>
      </c>
      <c r="B1947" s="61" t="s">
        <v>1995</v>
      </c>
      <c r="C1947" s="62"/>
      <c r="D1947" s="63"/>
      <c r="E1947" s="64"/>
      <c r="F1947" s="65"/>
      <c r="G1947" s="62"/>
      <c r="H1947" s="66"/>
      <c r="I1947" s="67"/>
      <c r="J1947" s="67"/>
      <c r="K1947" s="34" t="s">
        <v>65</v>
      </c>
      <c r="L1947" s="74">
        <v>1947</v>
      </c>
      <c r="M19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47" s="69"/>
      <c r="O1947" s="76" t="s">
        <v>2240</v>
      </c>
      <c r="P1947" s="76">
        <v>43045.515127314815</v>
      </c>
      <c r="Q1947" s="76" t="s">
        <v>2875</v>
      </c>
      <c r="R1947" s="76"/>
      <c r="S1947" s="76"/>
      <c r="T1947" s="76" t="s">
        <v>3261</v>
      </c>
      <c r="U1947" s="76">
        <v>43045.515127314815</v>
      </c>
      <c r="V1947" s="77" t="s">
        <v>5018</v>
      </c>
      <c r="W1947" s="76"/>
      <c r="X1947" s="76"/>
      <c r="Y1947" s="80" t="s">
        <v>7018</v>
      </c>
      <c r="Z1947" s="76"/>
    </row>
    <row r="1948" spans="1:26" x14ac:dyDescent="0.25">
      <c r="A1948" s="61" t="s">
        <v>1628</v>
      </c>
      <c r="B1948" s="61" t="s">
        <v>2047</v>
      </c>
      <c r="C1948" s="62"/>
      <c r="D1948" s="63"/>
      <c r="E1948" s="64"/>
      <c r="F1948" s="65"/>
      <c r="G1948" s="62"/>
      <c r="H1948" s="66"/>
      <c r="I1948" s="67"/>
      <c r="J1948" s="67"/>
      <c r="K1948" s="34" t="s">
        <v>65</v>
      </c>
      <c r="L1948" s="74">
        <v>1948</v>
      </c>
      <c r="M19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48" s="69"/>
      <c r="O1948" s="76" t="s">
        <v>2240</v>
      </c>
      <c r="P1948" s="76">
        <v>43045.515532407408</v>
      </c>
      <c r="Q1948" s="76" t="s">
        <v>2876</v>
      </c>
      <c r="R1948" s="76"/>
      <c r="S1948" s="76"/>
      <c r="T1948" s="76" t="s">
        <v>3261</v>
      </c>
      <c r="U1948" s="76">
        <v>43045.515532407408</v>
      </c>
      <c r="V1948" s="77" t="s">
        <v>5019</v>
      </c>
      <c r="W1948" s="76"/>
      <c r="X1948" s="76"/>
      <c r="Y1948" s="80" t="s">
        <v>7019</v>
      </c>
      <c r="Z1948" s="76"/>
    </row>
    <row r="1949" spans="1:26" x14ac:dyDescent="0.25">
      <c r="A1949" s="61" t="s">
        <v>1629</v>
      </c>
      <c r="B1949" s="61" t="s">
        <v>1830</v>
      </c>
      <c r="C1949" s="62"/>
      <c r="D1949" s="63"/>
      <c r="E1949" s="64"/>
      <c r="F1949" s="65"/>
      <c r="G1949" s="62"/>
      <c r="H1949" s="66"/>
      <c r="I1949" s="67"/>
      <c r="J1949" s="67"/>
      <c r="K1949" s="34" t="s">
        <v>65</v>
      </c>
      <c r="L1949" s="74">
        <v>1949</v>
      </c>
      <c r="M19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49" s="69"/>
      <c r="O1949" s="76" t="s">
        <v>2239</v>
      </c>
      <c r="P1949" s="76">
        <v>43045.515972222223</v>
      </c>
      <c r="Q1949" s="76" t="s">
        <v>2419</v>
      </c>
      <c r="R1949" s="76"/>
      <c r="S1949" s="76"/>
      <c r="T1949" s="76" t="s">
        <v>3304</v>
      </c>
      <c r="U1949" s="76">
        <v>43045.515972222223</v>
      </c>
      <c r="V1949" s="77" t="s">
        <v>5020</v>
      </c>
      <c r="W1949" s="76"/>
      <c r="X1949" s="76"/>
      <c r="Y1949" s="80" t="s">
        <v>7020</v>
      </c>
      <c r="Z1949" s="76"/>
    </row>
    <row r="1950" spans="1:26" x14ac:dyDescent="0.25">
      <c r="A1950" s="61" t="s">
        <v>1630</v>
      </c>
      <c r="B1950" s="61" t="s">
        <v>2010</v>
      </c>
      <c r="C1950" s="62"/>
      <c r="D1950" s="63"/>
      <c r="E1950" s="64"/>
      <c r="F1950" s="65"/>
      <c r="G1950" s="62"/>
      <c r="H1950" s="66"/>
      <c r="I1950" s="67"/>
      <c r="J1950" s="67"/>
      <c r="K1950" s="34" t="s">
        <v>65</v>
      </c>
      <c r="L1950" s="74">
        <v>1950</v>
      </c>
      <c r="M19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50" s="69"/>
      <c r="O1950" s="76" t="s">
        <v>2239</v>
      </c>
      <c r="P1950" s="76">
        <v>43045.515983796293</v>
      </c>
      <c r="Q1950" s="76" t="s">
        <v>2278</v>
      </c>
      <c r="R1950" s="76"/>
      <c r="S1950" s="76"/>
      <c r="T1950" s="76" t="s">
        <v>3261</v>
      </c>
      <c r="U1950" s="76">
        <v>43045.515983796293</v>
      </c>
      <c r="V1950" s="77" t="s">
        <v>5021</v>
      </c>
      <c r="W1950" s="76"/>
      <c r="X1950" s="76"/>
      <c r="Y1950" s="80" t="s">
        <v>7021</v>
      </c>
      <c r="Z1950" s="76"/>
    </row>
    <row r="1951" spans="1:26" x14ac:dyDescent="0.25">
      <c r="A1951" s="61" t="s">
        <v>1631</v>
      </c>
      <c r="B1951" s="61" t="s">
        <v>1631</v>
      </c>
      <c r="C1951" s="62"/>
      <c r="D1951" s="63"/>
      <c r="E1951" s="64"/>
      <c r="F1951" s="65"/>
      <c r="G1951" s="62"/>
      <c r="H1951" s="66"/>
      <c r="I1951" s="67"/>
      <c r="J1951" s="67"/>
      <c r="K1951" s="34" t="s">
        <v>65</v>
      </c>
      <c r="L1951" s="74">
        <v>1951</v>
      </c>
      <c r="M19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51" s="69"/>
      <c r="O1951" s="76" t="s">
        <v>177</v>
      </c>
      <c r="P1951" s="76">
        <v>43045.516041666669</v>
      </c>
      <c r="Q1951" s="76" t="s">
        <v>2877</v>
      </c>
      <c r="R1951" s="76"/>
      <c r="S1951" s="76"/>
      <c r="T1951" s="76" t="s">
        <v>3398</v>
      </c>
      <c r="U1951" s="76">
        <v>43045.516041666669</v>
      </c>
      <c r="V1951" s="77" t="s">
        <v>5022</v>
      </c>
      <c r="W1951" s="76"/>
      <c r="X1951" s="76"/>
      <c r="Y1951" s="80" t="s">
        <v>7022</v>
      </c>
      <c r="Z1951" s="76"/>
    </row>
    <row r="1952" spans="1:26" x14ac:dyDescent="0.25">
      <c r="A1952" s="61" t="s">
        <v>1632</v>
      </c>
      <c r="B1952" s="61" t="s">
        <v>2033</v>
      </c>
      <c r="C1952" s="62"/>
      <c r="D1952" s="63"/>
      <c r="E1952" s="64"/>
      <c r="F1952" s="65"/>
      <c r="G1952" s="62"/>
      <c r="H1952" s="66"/>
      <c r="I1952" s="67"/>
      <c r="J1952" s="67"/>
      <c r="K1952" s="34" t="s">
        <v>65</v>
      </c>
      <c r="L1952" s="74">
        <v>1952</v>
      </c>
      <c r="M19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52" s="69"/>
      <c r="O1952" s="76" t="s">
        <v>2239</v>
      </c>
      <c r="P1952" s="76">
        <v>43045.516145833331</v>
      </c>
      <c r="Q1952" s="76" t="s">
        <v>2316</v>
      </c>
      <c r="R1952" s="76"/>
      <c r="S1952" s="76"/>
      <c r="T1952" s="76" t="s">
        <v>3261</v>
      </c>
      <c r="U1952" s="76">
        <v>43045.516145833331</v>
      </c>
      <c r="V1952" s="77" t="s">
        <v>5023</v>
      </c>
      <c r="W1952" s="76"/>
      <c r="X1952" s="76"/>
      <c r="Y1952" s="80" t="s">
        <v>7023</v>
      </c>
      <c r="Z1952" s="76"/>
    </row>
    <row r="1953" spans="1:26" x14ac:dyDescent="0.25">
      <c r="A1953" s="61" t="s">
        <v>1633</v>
      </c>
      <c r="B1953" s="61" t="s">
        <v>2130</v>
      </c>
      <c r="C1953" s="62"/>
      <c r="D1953" s="63"/>
      <c r="E1953" s="64"/>
      <c r="F1953" s="65"/>
      <c r="G1953" s="62"/>
      <c r="H1953" s="66"/>
      <c r="I1953" s="67"/>
      <c r="J1953" s="67"/>
      <c r="K1953" s="34" t="s">
        <v>65</v>
      </c>
      <c r="L1953" s="74">
        <v>1953</v>
      </c>
      <c r="M19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53" s="69"/>
      <c r="O1953" s="76" t="s">
        <v>2239</v>
      </c>
      <c r="P1953" s="76">
        <v>43045.516157407408</v>
      </c>
      <c r="Q1953" s="76" t="s">
        <v>2555</v>
      </c>
      <c r="R1953" s="77" t="s">
        <v>3108</v>
      </c>
      <c r="S1953" s="76" t="s">
        <v>3237</v>
      </c>
      <c r="T1953" s="76" t="s">
        <v>3334</v>
      </c>
      <c r="U1953" s="76">
        <v>43045.516157407408</v>
      </c>
      <c r="V1953" s="77" t="s">
        <v>5024</v>
      </c>
      <c r="W1953" s="76"/>
      <c r="X1953" s="76"/>
      <c r="Y1953" s="80" t="s">
        <v>7024</v>
      </c>
      <c r="Z1953" s="76"/>
    </row>
    <row r="1954" spans="1:26" x14ac:dyDescent="0.25">
      <c r="A1954" s="61" t="s">
        <v>1634</v>
      </c>
      <c r="B1954" s="61" t="s">
        <v>1634</v>
      </c>
      <c r="C1954" s="62"/>
      <c r="D1954" s="63"/>
      <c r="E1954" s="64"/>
      <c r="F1954" s="65"/>
      <c r="G1954" s="62"/>
      <c r="H1954" s="66"/>
      <c r="I1954" s="67"/>
      <c r="J1954" s="67"/>
      <c r="K1954" s="34" t="s">
        <v>65</v>
      </c>
      <c r="L1954" s="74">
        <v>1954</v>
      </c>
      <c r="M19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54" s="69"/>
      <c r="O1954" s="76" t="s">
        <v>177</v>
      </c>
      <c r="P1954" s="76">
        <v>43045.516215277778</v>
      </c>
      <c r="Q1954" s="76" t="s">
        <v>2878</v>
      </c>
      <c r="R1954" s="76"/>
      <c r="S1954" s="76"/>
      <c r="T1954" s="76" t="s">
        <v>3261</v>
      </c>
      <c r="U1954" s="76">
        <v>43045.516215277778</v>
      </c>
      <c r="V1954" s="77" t="s">
        <v>5025</v>
      </c>
      <c r="W1954" s="76"/>
      <c r="X1954" s="76"/>
      <c r="Y1954" s="80" t="s">
        <v>7025</v>
      </c>
      <c r="Z1954" s="76"/>
    </row>
    <row r="1955" spans="1:26" x14ac:dyDescent="0.25">
      <c r="A1955" s="61" t="s">
        <v>1635</v>
      </c>
      <c r="B1955" s="61" t="s">
        <v>1993</v>
      </c>
      <c r="C1955" s="62"/>
      <c r="D1955" s="63"/>
      <c r="E1955" s="64"/>
      <c r="F1955" s="65"/>
      <c r="G1955" s="62"/>
      <c r="H1955" s="66"/>
      <c r="I1955" s="67"/>
      <c r="J1955" s="67"/>
      <c r="K1955" s="34" t="s">
        <v>65</v>
      </c>
      <c r="L1955" s="74">
        <v>1955</v>
      </c>
      <c r="M19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55" s="69"/>
      <c r="O1955" s="76" t="s">
        <v>2239</v>
      </c>
      <c r="P1955" s="76">
        <v>43045.516365740739</v>
      </c>
      <c r="Q1955" s="76" t="s">
        <v>2256</v>
      </c>
      <c r="R1955" s="76"/>
      <c r="S1955" s="76"/>
      <c r="T1955" s="76" t="s">
        <v>3268</v>
      </c>
      <c r="U1955" s="76">
        <v>43045.516365740739</v>
      </c>
      <c r="V1955" s="77" t="s">
        <v>5026</v>
      </c>
      <c r="W1955" s="76"/>
      <c r="X1955" s="76"/>
      <c r="Y1955" s="80" t="s">
        <v>7026</v>
      </c>
      <c r="Z1955" s="76"/>
    </row>
    <row r="1956" spans="1:26" x14ac:dyDescent="0.25">
      <c r="A1956" s="61" t="s">
        <v>1636</v>
      </c>
      <c r="B1956" s="61" t="s">
        <v>1988</v>
      </c>
      <c r="C1956" s="62"/>
      <c r="D1956" s="63"/>
      <c r="E1956" s="64"/>
      <c r="F1956" s="65"/>
      <c r="G1956" s="62"/>
      <c r="H1956" s="66"/>
      <c r="I1956" s="67"/>
      <c r="J1956" s="67"/>
      <c r="K1956" s="34" t="s">
        <v>65</v>
      </c>
      <c r="L1956" s="74">
        <v>1956</v>
      </c>
      <c r="M19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56" s="69"/>
      <c r="O1956" s="76" t="s">
        <v>2239</v>
      </c>
      <c r="P1956" s="76">
        <v>43045.516493055555</v>
      </c>
      <c r="Q1956" s="76" t="s">
        <v>2244</v>
      </c>
      <c r="R1956" s="77" t="s">
        <v>3019</v>
      </c>
      <c r="S1956" s="76" t="s">
        <v>3212</v>
      </c>
      <c r="T1956" s="76" t="s">
        <v>3261</v>
      </c>
      <c r="U1956" s="76">
        <v>43045.516493055555</v>
      </c>
      <c r="V1956" s="77" t="s">
        <v>5027</v>
      </c>
      <c r="W1956" s="76"/>
      <c r="X1956" s="76"/>
      <c r="Y1956" s="80" t="s">
        <v>7027</v>
      </c>
      <c r="Z1956" s="76"/>
    </row>
    <row r="1957" spans="1:26" x14ac:dyDescent="0.25">
      <c r="A1957" s="61" t="s">
        <v>1637</v>
      </c>
      <c r="B1957" s="61" t="s">
        <v>1940</v>
      </c>
      <c r="C1957" s="62"/>
      <c r="D1957" s="63"/>
      <c r="E1957" s="64"/>
      <c r="F1957" s="65"/>
      <c r="G1957" s="62"/>
      <c r="H1957" s="66"/>
      <c r="I1957" s="67"/>
      <c r="J1957" s="67"/>
      <c r="K1957" s="34" t="s">
        <v>65</v>
      </c>
      <c r="L1957" s="74">
        <v>1957</v>
      </c>
      <c r="M19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57" s="69"/>
      <c r="O1957" s="76" t="s">
        <v>2239</v>
      </c>
      <c r="P1957" s="76">
        <v>43045.516562500001</v>
      </c>
      <c r="Q1957" s="76" t="s">
        <v>2852</v>
      </c>
      <c r="R1957" s="76"/>
      <c r="S1957" s="76"/>
      <c r="T1957" s="76" t="s">
        <v>3261</v>
      </c>
      <c r="U1957" s="76">
        <v>43045.516562500001</v>
      </c>
      <c r="V1957" s="77" t="s">
        <v>5028</v>
      </c>
      <c r="W1957" s="76"/>
      <c r="X1957" s="76"/>
      <c r="Y1957" s="80" t="s">
        <v>7028</v>
      </c>
      <c r="Z1957" s="76"/>
    </row>
    <row r="1958" spans="1:26" x14ac:dyDescent="0.25">
      <c r="A1958" s="61" t="s">
        <v>1638</v>
      </c>
      <c r="B1958" s="61" t="s">
        <v>1940</v>
      </c>
      <c r="C1958" s="62"/>
      <c r="D1958" s="63"/>
      <c r="E1958" s="64"/>
      <c r="F1958" s="65"/>
      <c r="G1958" s="62"/>
      <c r="H1958" s="66"/>
      <c r="I1958" s="67"/>
      <c r="J1958" s="67"/>
      <c r="K1958" s="34" t="s">
        <v>65</v>
      </c>
      <c r="L1958" s="74">
        <v>1958</v>
      </c>
      <c r="M19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58" s="69"/>
      <c r="O1958" s="76" t="s">
        <v>2239</v>
      </c>
      <c r="P1958" s="76">
        <v>43045.516562500001</v>
      </c>
      <c r="Q1958" s="76" t="s">
        <v>2852</v>
      </c>
      <c r="R1958" s="76"/>
      <c r="S1958" s="76"/>
      <c r="T1958" s="76" t="s">
        <v>3261</v>
      </c>
      <c r="U1958" s="76">
        <v>43045.516562500001</v>
      </c>
      <c r="V1958" s="77" t="s">
        <v>5029</v>
      </c>
      <c r="W1958" s="76"/>
      <c r="X1958" s="76"/>
      <c r="Y1958" s="80" t="s">
        <v>7029</v>
      </c>
      <c r="Z1958" s="76"/>
    </row>
    <row r="1959" spans="1:26" x14ac:dyDescent="0.25">
      <c r="A1959" s="61" t="s">
        <v>1639</v>
      </c>
      <c r="B1959" s="61" t="s">
        <v>1988</v>
      </c>
      <c r="C1959" s="62"/>
      <c r="D1959" s="63"/>
      <c r="E1959" s="64"/>
      <c r="F1959" s="65"/>
      <c r="G1959" s="62"/>
      <c r="H1959" s="66"/>
      <c r="I1959" s="67"/>
      <c r="J1959" s="67"/>
      <c r="K1959" s="34" t="s">
        <v>65</v>
      </c>
      <c r="L1959" s="74">
        <v>1959</v>
      </c>
      <c r="M19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59" s="69"/>
      <c r="O1959" s="76" t="s">
        <v>2239</v>
      </c>
      <c r="P1959" s="76">
        <v>43045.516562500001</v>
      </c>
      <c r="Q1959" s="76" t="s">
        <v>2244</v>
      </c>
      <c r="R1959" s="77" t="s">
        <v>3019</v>
      </c>
      <c r="S1959" s="76" t="s">
        <v>3212</v>
      </c>
      <c r="T1959" s="76" t="s">
        <v>3261</v>
      </c>
      <c r="U1959" s="76">
        <v>43045.516562500001</v>
      </c>
      <c r="V1959" s="77" t="s">
        <v>5030</v>
      </c>
      <c r="W1959" s="76"/>
      <c r="X1959" s="76"/>
      <c r="Y1959" s="80" t="s">
        <v>7030</v>
      </c>
      <c r="Z1959" s="76"/>
    </row>
    <row r="1960" spans="1:26" x14ac:dyDescent="0.25">
      <c r="A1960" s="61" t="s">
        <v>1640</v>
      </c>
      <c r="B1960" s="61" t="s">
        <v>2019</v>
      </c>
      <c r="C1960" s="62"/>
      <c r="D1960" s="63"/>
      <c r="E1960" s="64"/>
      <c r="F1960" s="65"/>
      <c r="G1960" s="62"/>
      <c r="H1960" s="66"/>
      <c r="I1960" s="67"/>
      <c r="J1960" s="67"/>
      <c r="K1960" s="34" t="s">
        <v>65</v>
      </c>
      <c r="L1960" s="74">
        <v>1960</v>
      </c>
      <c r="M19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60" s="69"/>
      <c r="O1960" s="76" t="s">
        <v>2239</v>
      </c>
      <c r="P1960" s="76">
        <v>43045.516597222224</v>
      </c>
      <c r="Q1960" s="76" t="s">
        <v>2289</v>
      </c>
      <c r="R1960" s="77" t="s">
        <v>3033</v>
      </c>
      <c r="S1960" s="76" t="s">
        <v>3219</v>
      </c>
      <c r="T1960" s="76" t="s">
        <v>3276</v>
      </c>
      <c r="U1960" s="76">
        <v>43045.516597222224</v>
      </c>
      <c r="V1960" s="77" t="s">
        <v>5031</v>
      </c>
      <c r="W1960" s="76"/>
      <c r="X1960" s="76"/>
      <c r="Y1960" s="80" t="s">
        <v>7031</v>
      </c>
      <c r="Z1960" s="76"/>
    </row>
    <row r="1961" spans="1:26" x14ac:dyDescent="0.25">
      <c r="A1961" s="61" t="s">
        <v>1641</v>
      </c>
      <c r="B1961" s="61" t="s">
        <v>1641</v>
      </c>
      <c r="C1961" s="62"/>
      <c r="D1961" s="63"/>
      <c r="E1961" s="64"/>
      <c r="F1961" s="65"/>
      <c r="G1961" s="62"/>
      <c r="H1961" s="66"/>
      <c r="I1961" s="67"/>
      <c r="J1961" s="67"/>
      <c r="K1961" s="34" t="s">
        <v>65</v>
      </c>
      <c r="L1961" s="74">
        <v>1961</v>
      </c>
      <c r="M19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61" s="69"/>
      <c r="O1961" s="76" t="s">
        <v>177</v>
      </c>
      <c r="P1961" s="76">
        <v>43045.476539351854</v>
      </c>
      <c r="Q1961" s="76" t="s">
        <v>2879</v>
      </c>
      <c r="R1961" s="76"/>
      <c r="S1961" s="76"/>
      <c r="T1961" s="76" t="s">
        <v>3261</v>
      </c>
      <c r="U1961" s="76">
        <v>43045.476539351854</v>
      </c>
      <c r="V1961" s="77" t="s">
        <v>5032</v>
      </c>
      <c r="W1961" s="76"/>
      <c r="X1961" s="76"/>
      <c r="Y1961" s="80" t="s">
        <v>7032</v>
      </c>
      <c r="Z1961" s="76"/>
    </row>
    <row r="1962" spans="1:26" x14ac:dyDescent="0.25">
      <c r="A1962" s="61" t="s">
        <v>1642</v>
      </c>
      <c r="B1962" s="61" t="s">
        <v>1641</v>
      </c>
      <c r="C1962" s="62"/>
      <c r="D1962" s="63"/>
      <c r="E1962" s="64"/>
      <c r="F1962" s="65"/>
      <c r="G1962" s="62"/>
      <c r="H1962" s="66"/>
      <c r="I1962" s="67"/>
      <c r="J1962" s="67"/>
      <c r="K1962" s="34" t="s">
        <v>65</v>
      </c>
      <c r="L1962" s="74">
        <v>1962</v>
      </c>
      <c r="M19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62" s="69"/>
      <c r="O1962" s="76" t="s">
        <v>2239</v>
      </c>
      <c r="P1962" s="76">
        <v>43045.516643518517</v>
      </c>
      <c r="Q1962" s="76" t="s">
        <v>2732</v>
      </c>
      <c r="R1962" s="76"/>
      <c r="S1962" s="76"/>
      <c r="T1962" s="76" t="s">
        <v>3261</v>
      </c>
      <c r="U1962" s="76">
        <v>43045.516643518517</v>
      </c>
      <c r="V1962" s="77" t="s">
        <v>5033</v>
      </c>
      <c r="W1962" s="76"/>
      <c r="X1962" s="76"/>
      <c r="Y1962" s="80" t="s">
        <v>7033</v>
      </c>
      <c r="Z1962" s="76"/>
    </row>
    <row r="1963" spans="1:26" x14ac:dyDescent="0.25">
      <c r="A1963" s="61" t="s">
        <v>1643</v>
      </c>
      <c r="B1963" s="61" t="s">
        <v>2208</v>
      </c>
      <c r="C1963" s="62"/>
      <c r="D1963" s="63"/>
      <c r="E1963" s="64"/>
      <c r="F1963" s="65"/>
      <c r="G1963" s="62"/>
      <c r="H1963" s="66"/>
      <c r="I1963" s="67"/>
      <c r="J1963" s="67"/>
      <c r="K1963" s="34" t="s">
        <v>65</v>
      </c>
      <c r="L1963" s="74">
        <v>1963</v>
      </c>
      <c r="M19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63" s="69"/>
      <c r="O1963" s="76" t="s">
        <v>2239</v>
      </c>
      <c r="P1963" s="76">
        <v>43045.516689814816</v>
      </c>
      <c r="Q1963" s="76" t="s">
        <v>2880</v>
      </c>
      <c r="R1963" s="76"/>
      <c r="S1963" s="76"/>
      <c r="T1963" s="76" t="s">
        <v>3399</v>
      </c>
      <c r="U1963" s="76">
        <v>43045.516689814816</v>
      </c>
      <c r="V1963" s="77" t="s">
        <v>5034</v>
      </c>
      <c r="W1963" s="76"/>
      <c r="X1963" s="76"/>
      <c r="Y1963" s="80" t="s">
        <v>7034</v>
      </c>
      <c r="Z1963" s="76"/>
    </row>
    <row r="1964" spans="1:26" x14ac:dyDescent="0.25">
      <c r="A1964" s="61" t="s">
        <v>1644</v>
      </c>
      <c r="B1964" s="61" t="s">
        <v>2007</v>
      </c>
      <c r="C1964" s="62"/>
      <c r="D1964" s="63"/>
      <c r="E1964" s="64"/>
      <c r="F1964" s="65"/>
      <c r="G1964" s="62"/>
      <c r="H1964" s="66"/>
      <c r="I1964" s="67"/>
      <c r="J1964" s="67"/>
      <c r="K1964" s="34" t="s">
        <v>65</v>
      </c>
      <c r="L1964" s="74">
        <v>1964</v>
      </c>
      <c r="M19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64" s="69"/>
      <c r="O1964" s="76" t="s">
        <v>2239</v>
      </c>
      <c r="P1964" s="76">
        <v>43045.516840277778</v>
      </c>
      <c r="Q1964" s="76" t="s">
        <v>2881</v>
      </c>
      <c r="R1964" s="77" t="s">
        <v>3028</v>
      </c>
      <c r="S1964" s="76" t="s">
        <v>3215</v>
      </c>
      <c r="T1964" s="76" t="s">
        <v>3273</v>
      </c>
      <c r="U1964" s="76">
        <v>43045.516840277778</v>
      </c>
      <c r="V1964" s="77" t="s">
        <v>5035</v>
      </c>
      <c r="W1964" s="76"/>
      <c r="X1964" s="76"/>
      <c r="Y1964" s="80" t="s">
        <v>7035</v>
      </c>
      <c r="Z1964" s="76"/>
    </row>
    <row r="1965" spans="1:26" x14ac:dyDescent="0.25">
      <c r="A1965" s="61" t="s">
        <v>1645</v>
      </c>
      <c r="B1965" s="61" t="s">
        <v>1988</v>
      </c>
      <c r="C1965" s="62"/>
      <c r="D1965" s="63"/>
      <c r="E1965" s="64"/>
      <c r="F1965" s="65"/>
      <c r="G1965" s="62"/>
      <c r="H1965" s="66"/>
      <c r="I1965" s="67"/>
      <c r="J1965" s="67"/>
      <c r="K1965" s="34" t="s">
        <v>65</v>
      </c>
      <c r="L1965" s="74">
        <v>1965</v>
      </c>
      <c r="M19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65" s="69"/>
      <c r="O1965" s="76" t="s">
        <v>2239</v>
      </c>
      <c r="P1965" s="76">
        <v>43045.516863425924</v>
      </c>
      <c r="Q1965" s="76" t="s">
        <v>2244</v>
      </c>
      <c r="R1965" s="77" t="s">
        <v>3019</v>
      </c>
      <c r="S1965" s="76" t="s">
        <v>3212</v>
      </c>
      <c r="T1965" s="76" t="s">
        <v>3261</v>
      </c>
      <c r="U1965" s="76">
        <v>43045.516863425924</v>
      </c>
      <c r="V1965" s="77" t="s">
        <v>5036</v>
      </c>
      <c r="W1965" s="76"/>
      <c r="X1965" s="76"/>
      <c r="Y1965" s="80" t="s">
        <v>7036</v>
      </c>
      <c r="Z1965" s="76"/>
    </row>
    <row r="1966" spans="1:26" x14ac:dyDescent="0.25">
      <c r="A1966" s="61" t="s">
        <v>1646</v>
      </c>
      <c r="B1966" s="61" t="s">
        <v>1988</v>
      </c>
      <c r="C1966" s="62"/>
      <c r="D1966" s="63"/>
      <c r="E1966" s="64"/>
      <c r="F1966" s="65"/>
      <c r="G1966" s="62"/>
      <c r="H1966" s="66"/>
      <c r="I1966" s="67"/>
      <c r="J1966" s="67"/>
      <c r="K1966" s="34" t="s">
        <v>65</v>
      </c>
      <c r="L1966" s="74">
        <v>1966</v>
      </c>
      <c r="M19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66" s="69"/>
      <c r="O1966" s="76" t="s">
        <v>2239</v>
      </c>
      <c r="P1966" s="76">
        <v>43045.516944444447</v>
      </c>
      <c r="Q1966" s="76" t="s">
        <v>2244</v>
      </c>
      <c r="R1966" s="77" t="s">
        <v>3019</v>
      </c>
      <c r="S1966" s="76" t="s">
        <v>3212</v>
      </c>
      <c r="T1966" s="76" t="s">
        <v>3261</v>
      </c>
      <c r="U1966" s="76">
        <v>43045.516944444447</v>
      </c>
      <c r="V1966" s="77" t="s">
        <v>5037</v>
      </c>
      <c r="W1966" s="76"/>
      <c r="X1966" s="76"/>
      <c r="Y1966" s="80" t="s">
        <v>7037</v>
      </c>
      <c r="Z1966" s="76"/>
    </row>
    <row r="1967" spans="1:26" x14ac:dyDescent="0.25">
      <c r="A1967" s="61" t="s">
        <v>1647</v>
      </c>
      <c r="B1967" s="61" t="s">
        <v>1940</v>
      </c>
      <c r="C1967" s="62"/>
      <c r="D1967" s="63"/>
      <c r="E1967" s="64"/>
      <c r="F1967" s="65"/>
      <c r="G1967" s="62"/>
      <c r="H1967" s="66"/>
      <c r="I1967" s="67"/>
      <c r="J1967" s="67"/>
      <c r="K1967" s="34" t="s">
        <v>65</v>
      </c>
      <c r="L1967" s="74">
        <v>1967</v>
      </c>
      <c r="M19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67" s="69"/>
      <c r="O1967" s="76" t="s">
        <v>2239</v>
      </c>
      <c r="P1967" s="76">
        <v>43045.516967592594</v>
      </c>
      <c r="Q1967" s="76" t="s">
        <v>2852</v>
      </c>
      <c r="R1967" s="76"/>
      <c r="S1967" s="76"/>
      <c r="T1967" s="76" t="s">
        <v>3261</v>
      </c>
      <c r="U1967" s="76">
        <v>43045.516967592594</v>
      </c>
      <c r="V1967" s="77" t="s">
        <v>5038</v>
      </c>
      <c r="W1967" s="76"/>
      <c r="X1967" s="76"/>
      <c r="Y1967" s="80" t="s">
        <v>7038</v>
      </c>
      <c r="Z1967" s="76"/>
    </row>
    <row r="1968" spans="1:26" x14ac:dyDescent="0.25">
      <c r="A1968" s="61" t="s">
        <v>1648</v>
      </c>
      <c r="B1968" s="61" t="s">
        <v>2033</v>
      </c>
      <c r="C1968" s="62"/>
      <c r="D1968" s="63"/>
      <c r="E1968" s="64"/>
      <c r="F1968" s="65"/>
      <c r="G1968" s="62"/>
      <c r="H1968" s="66"/>
      <c r="I1968" s="67"/>
      <c r="J1968" s="67"/>
      <c r="K1968" s="34" t="s">
        <v>65</v>
      </c>
      <c r="L1968" s="74">
        <v>1968</v>
      </c>
      <c r="M19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68" s="69"/>
      <c r="O1968" s="76" t="s">
        <v>2239</v>
      </c>
      <c r="P1968" s="76">
        <v>43045.516979166663</v>
      </c>
      <c r="Q1968" s="76" t="s">
        <v>2316</v>
      </c>
      <c r="R1968" s="76"/>
      <c r="S1968" s="76"/>
      <c r="T1968" s="76" t="s">
        <v>3261</v>
      </c>
      <c r="U1968" s="76">
        <v>43045.516979166663</v>
      </c>
      <c r="V1968" s="77" t="s">
        <v>5039</v>
      </c>
      <c r="W1968" s="76"/>
      <c r="X1968" s="76"/>
      <c r="Y1968" s="80" t="s">
        <v>7039</v>
      </c>
      <c r="Z1968" s="76"/>
    </row>
    <row r="1969" spans="1:26" x14ac:dyDescent="0.25">
      <c r="A1969" s="61" t="s">
        <v>1649</v>
      </c>
      <c r="B1969" s="61" t="s">
        <v>1986</v>
      </c>
      <c r="C1969" s="62"/>
      <c r="D1969" s="63"/>
      <c r="E1969" s="64"/>
      <c r="F1969" s="65"/>
      <c r="G1969" s="62"/>
      <c r="H1969" s="66"/>
      <c r="I1969" s="67"/>
      <c r="J1969" s="67"/>
      <c r="K1969" s="34" t="s">
        <v>65</v>
      </c>
      <c r="L1969" s="74">
        <v>1969</v>
      </c>
      <c r="M19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69" s="69"/>
      <c r="O1969" s="76" t="s">
        <v>2239</v>
      </c>
      <c r="P1969" s="76">
        <v>43045.51699074074</v>
      </c>
      <c r="Q1969" s="76" t="s">
        <v>2241</v>
      </c>
      <c r="R1969" s="76"/>
      <c r="S1969" s="76"/>
      <c r="T1969" s="76" t="s">
        <v>3261</v>
      </c>
      <c r="U1969" s="76">
        <v>43045.51699074074</v>
      </c>
      <c r="V1969" s="77" t="s">
        <v>5040</v>
      </c>
      <c r="W1969" s="76"/>
      <c r="X1969" s="76"/>
      <c r="Y1969" s="80" t="s">
        <v>7040</v>
      </c>
      <c r="Z1969" s="76"/>
    </row>
    <row r="1970" spans="1:26" x14ac:dyDescent="0.25">
      <c r="A1970" s="61" t="s">
        <v>1650</v>
      </c>
      <c r="B1970" s="61" t="s">
        <v>1988</v>
      </c>
      <c r="C1970" s="62"/>
      <c r="D1970" s="63"/>
      <c r="E1970" s="64"/>
      <c r="F1970" s="65"/>
      <c r="G1970" s="62"/>
      <c r="H1970" s="66"/>
      <c r="I1970" s="67"/>
      <c r="J1970" s="67"/>
      <c r="K1970" s="34" t="s">
        <v>65</v>
      </c>
      <c r="L1970" s="74">
        <v>1970</v>
      </c>
      <c r="M19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70" s="69"/>
      <c r="O1970" s="76" t="s">
        <v>2239</v>
      </c>
      <c r="P1970" s="76">
        <v>43045.517013888886</v>
      </c>
      <c r="Q1970" s="76" t="s">
        <v>2244</v>
      </c>
      <c r="R1970" s="77" t="s">
        <v>3019</v>
      </c>
      <c r="S1970" s="76" t="s">
        <v>3212</v>
      </c>
      <c r="T1970" s="76" t="s">
        <v>3261</v>
      </c>
      <c r="U1970" s="76">
        <v>43045.517013888886</v>
      </c>
      <c r="V1970" s="77" t="s">
        <v>5041</v>
      </c>
      <c r="W1970" s="76"/>
      <c r="X1970" s="76"/>
      <c r="Y1970" s="80" t="s">
        <v>7041</v>
      </c>
      <c r="Z1970" s="76"/>
    </row>
    <row r="1971" spans="1:26" x14ac:dyDescent="0.25">
      <c r="A1971" s="61" t="s">
        <v>1651</v>
      </c>
      <c r="B1971" s="61" t="s">
        <v>2019</v>
      </c>
      <c r="C1971" s="62"/>
      <c r="D1971" s="63"/>
      <c r="E1971" s="64"/>
      <c r="F1971" s="65"/>
      <c r="G1971" s="62"/>
      <c r="H1971" s="66"/>
      <c r="I1971" s="67"/>
      <c r="J1971" s="67"/>
      <c r="K1971" s="34" t="s">
        <v>65</v>
      </c>
      <c r="L1971" s="74">
        <v>1971</v>
      </c>
      <c r="M19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71" s="69"/>
      <c r="O1971" s="76" t="s">
        <v>2239</v>
      </c>
      <c r="P1971" s="76">
        <v>43045.517083333332</v>
      </c>
      <c r="Q1971" s="76" t="s">
        <v>2289</v>
      </c>
      <c r="R1971" s="77" t="s">
        <v>3033</v>
      </c>
      <c r="S1971" s="76" t="s">
        <v>3219</v>
      </c>
      <c r="T1971" s="76" t="s">
        <v>3276</v>
      </c>
      <c r="U1971" s="76">
        <v>43045.517083333332</v>
      </c>
      <c r="V1971" s="77" t="s">
        <v>5042</v>
      </c>
      <c r="W1971" s="76"/>
      <c r="X1971" s="76"/>
      <c r="Y1971" s="80" t="s">
        <v>7042</v>
      </c>
      <c r="Z1971" s="76"/>
    </row>
    <row r="1972" spans="1:26" x14ac:dyDescent="0.25">
      <c r="A1972" s="61" t="s">
        <v>1652</v>
      </c>
      <c r="B1972" s="61" t="s">
        <v>1987</v>
      </c>
      <c r="C1972" s="62"/>
      <c r="D1972" s="63"/>
      <c r="E1972" s="64"/>
      <c r="F1972" s="65"/>
      <c r="G1972" s="62"/>
      <c r="H1972" s="66"/>
      <c r="I1972" s="67"/>
      <c r="J1972" s="67"/>
      <c r="K1972" s="34" t="s">
        <v>65</v>
      </c>
      <c r="L1972" s="74">
        <v>1972</v>
      </c>
      <c r="M19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72" s="69"/>
      <c r="O1972" s="76" t="s">
        <v>2239</v>
      </c>
      <c r="P1972" s="76">
        <v>43045.517094907409</v>
      </c>
      <c r="Q1972" s="76" t="s">
        <v>2258</v>
      </c>
      <c r="R1972" s="76"/>
      <c r="S1972" s="76"/>
      <c r="T1972" s="76" t="s">
        <v>3261</v>
      </c>
      <c r="U1972" s="76">
        <v>43045.517094907409</v>
      </c>
      <c r="V1972" s="77" t="s">
        <v>5043</v>
      </c>
      <c r="W1972" s="76"/>
      <c r="X1972" s="76"/>
      <c r="Y1972" s="80" t="s">
        <v>7043</v>
      </c>
      <c r="Z1972" s="76"/>
    </row>
    <row r="1973" spans="1:26" x14ac:dyDescent="0.25">
      <c r="A1973" s="61" t="s">
        <v>1653</v>
      </c>
      <c r="B1973" s="61" t="s">
        <v>2029</v>
      </c>
      <c r="C1973" s="62"/>
      <c r="D1973" s="63"/>
      <c r="E1973" s="64"/>
      <c r="F1973" s="65"/>
      <c r="G1973" s="62"/>
      <c r="H1973" s="66"/>
      <c r="I1973" s="67"/>
      <c r="J1973" s="67"/>
      <c r="K1973" s="34" t="s">
        <v>65</v>
      </c>
      <c r="L1973" s="74">
        <v>1973</v>
      </c>
      <c r="M19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73" s="69"/>
      <c r="O1973" s="76" t="s">
        <v>2239</v>
      </c>
      <c r="P1973" s="76">
        <v>43045.517129629632</v>
      </c>
      <c r="Q1973" s="76" t="s">
        <v>2308</v>
      </c>
      <c r="R1973" s="76"/>
      <c r="S1973" s="76"/>
      <c r="T1973" s="76" t="s">
        <v>3261</v>
      </c>
      <c r="U1973" s="76">
        <v>43045.517129629632</v>
      </c>
      <c r="V1973" s="77" t="s">
        <v>5044</v>
      </c>
      <c r="W1973" s="76"/>
      <c r="X1973" s="76"/>
      <c r="Y1973" s="80" t="s">
        <v>7044</v>
      </c>
      <c r="Z1973" s="76"/>
    </row>
    <row r="1974" spans="1:26" x14ac:dyDescent="0.25">
      <c r="A1974" s="61" t="s">
        <v>1654</v>
      </c>
      <c r="B1974" s="61" t="s">
        <v>2199</v>
      </c>
      <c r="C1974" s="62"/>
      <c r="D1974" s="63"/>
      <c r="E1974" s="64"/>
      <c r="F1974" s="65"/>
      <c r="G1974" s="62"/>
      <c r="H1974" s="66"/>
      <c r="I1974" s="67"/>
      <c r="J1974" s="67"/>
      <c r="K1974" s="34" t="s">
        <v>65</v>
      </c>
      <c r="L1974" s="74">
        <v>1974</v>
      </c>
      <c r="M19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74" s="69"/>
      <c r="O1974" s="76" t="s">
        <v>2239</v>
      </c>
      <c r="P1974" s="76">
        <v>43045.517152777778</v>
      </c>
      <c r="Q1974" s="76" t="s">
        <v>2842</v>
      </c>
      <c r="R1974" s="76"/>
      <c r="S1974" s="76"/>
      <c r="T1974" s="76" t="s">
        <v>3261</v>
      </c>
      <c r="U1974" s="76">
        <v>43045.517152777778</v>
      </c>
      <c r="V1974" s="77" t="s">
        <v>5045</v>
      </c>
      <c r="W1974" s="76"/>
      <c r="X1974" s="76"/>
      <c r="Y1974" s="80" t="s">
        <v>7045</v>
      </c>
      <c r="Z1974" s="76"/>
    </row>
    <row r="1975" spans="1:26" x14ac:dyDescent="0.25">
      <c r="A1975" s="61" t="s">
        <v>1655</v>
      </c>
      <c r="B1975" s="61" t="s">
        <v>1940</v>
      </c>
      <c r="C1975" s="62"/>
      <c r="D1975" s="63"/>
      <c r="E1975" s="64"/>
      <c r="F1975" s="65"/>
      <c r="G1975" s="62"/>
      <c r="H1975" s="66"/>
      <c r="I1975" s="67"/>
      <c r="J1975" s="67"/>
      <c r="K1975" s="34" t="s">
        <v>65</v>
      </c>
      <c r="L1975" s="74">
        <v>1975</v>
      </c>
      <c r="M19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75" s="69"/>
      <c r="O1975" s="76" t="s">
        <v>2239</v>
      </c>
      <c r="P1975" s="76">
        <v>43045.517175925925</v>
      </c>
      <c r="Q1975" s="76" t="s">
        <v>2852</v>
      </c>
      <c r="R1975" s="76"/>
      <c r="S1975" s="76"/>
      <c r="T1975" s="76" t="s">
        <v>3261</v>
      </c>
      <c r="U1975" s="76">
        <v>43045.517175925925</v>
      </c>
      <c r="V1975" s="77" t="s">
        <v>5046</v>
      </c>
      <c r="W1975" s="76"/>
      <c r="X1975" s="76"/>
      <c r="Y1975" s="80" t="s">
        <v>7046</v>
      </c>
      <c r="Z1975" s="76"/>
    </row>
    <row r="1976" spans="1:26" x14ac:dyDescent="0.25">
      <c r="A1976" s="61" t="s">
        <v>1656</v>
      </c>
      <c r="B1976" s="61" t="s">
        <v>1656</v>
      </c>
      <c r="C1976" s="62"/>
      <c r="D1976" s="63"/>
      <c r="E1976" s="64"/>
      <c r="F1976" s="65"/>
      <c r="G1976" s="62"/>
      <c r="H1976" s="66"/>
      <c r="I1976" s="67"/>
      <c r="J1976" s="67"/>
      <c r="K1976" s="34" t="s">
        <v>65</v>
      </c>
      <c r="L1976" s="74">
        <v>1976</v>
      </c>
      <c r="M19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76" s="69"/>
      <c r="O1976" s="76" t="s">
        <v>177</v>
      </c>
      <c r="P1976" s="76">
        <v>43045.516331018516</v>
      </c>
      <c r="Q1976" s="76" t="s">
        <v>2882</v>
      </c>
      <c r="R1976" s="77" t="s">
        <v>3173</v>
      </c>
      <c r="S1976" s="76" t="s">
        <v>3212</v>
      </c>
      <c r="T1976" s="76" t="s">
        <v>3400</v>
      </c>
      <c r="U1976" s="76">
        <v>43045.516331018516</v>
      </c>
      <c r="V1976" s="77" t="s">
        <v>5047</v>
      </c>
      <c r="W1976" s="76"/>
      <c r="X1976" s="76"/>
      <c r="Y1976" s="80" t="s">
        <v>7047</v>
      </c>
      <c r="Z1976" s="76"/>
    </row>
    <row r="1977" spans="1:26" x14ac:dyDescent="0.25">
      <c r="A1977" s="61" t="s">
        <v>1657</v>
      </c>
      <c r="B1977" s="61" t="s">
        <v>1656</v>
      </c>
      <c r="C1977" s="62"/>
      <c r="D1977" s="63"/>
      <c r="E1977" s="64"/>
      <c r="F1977" s="65"/>
      <c r="G1977" s="62"/>
      <c r="H1977" s="66"/>
      <c r="I1977" s="67"/>
      <c r="J1977" s="67"/>
      <c r="K1977" s="34" t="s">
        <v>65</v>
      </c>
      <c r="L1977" s="74">
        <v>1977</v>
      </c>
      <c r="M19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77" s="69"/>
      <c r="O1977" s="76" t="s">
        <v>2239</v>
      </c>
      <c r="P1977" s="76">
        <v>43045.517175925925</v>
      </c>
      <c r="Q1977" s="76" t="s">
        <v>2883</v>
      </c>
      <c r="R1977" s="76"/>
      <c r="S1977" s="76"/>
      <c r="T1977" s="76" t="s">
        <v>3400</v>
      </c>
      <c r="U1977" s="76">
        <v>43045.517175925925</v>
      </c>
      <c r="V1977" s="77" t="s">
        <v>5048</v>
      </c>
      <c r="W1977" s="76"/>
      <c r="X1977" s="76"/>
      <c r="Y1977" s="80" t="s">
        <v>7048</v>
      </c>
      <c r="Z1977" s="76"/>
    </row>
    <row r="1978" spans="1:26" x14ac:dyDescent="0.25">
      <c r="A1978" s="61" t="s">
        <v>1658</v>
      </c>
      <c r="B1978" s="61" t="s">
        <v>1658</v>
      </c>
      <c r="C1978" s="62"/>
      <c r="D1978" s="63"/>
      <c r="E1978" s="64"/>
      <c r="F1978" s="65"/>
      <c r="G1978" s="62"/>
      <c r="H1978" s="66"/>
      <c r="I1978" s="67"/>
      <c r="J1978" s="67"/>
      <c r="K1978" s="34" t="s">
        <v>65</v>
      </c>
      <c r="L1978" s="74">
        <v>1978</v>
      </c>
      <c r="M19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78" s="69"/>
      <c r="O1978" s="76" t="s">
        <v>177</v>
      </c>
      <c r="P1978" s="76">
        <v>43045.517210648148</v>
      </c>
      <c r="Q1978" s="76" t="s">
        <v>2884</v>
      </c>
      <c r="R1978" s="76"/>
      <c r="S1978" s="76"/>
      <c r="T1978" s="76" t="s">
        <v>3261</v>
      </c>
      <c r="U1978" s="76">
        <v>43045.517210648148</v>
      </c>
      <c r="V1978" s="77" t="s">
        <v>5049</v>
      </c>
      <c r="W1978" s="76"/>
      <c r="X1978" s="76"/>
      <c r="Y1978" s="80" t="s">
        <v>7049</v>
      </c>
      <c r="Z1978" s="76"/>
    </row>
    <row r="1979" spans="1:26" x14ac:dyDescent="0.25">
      <c r="A1979" s="61" t="s">
        <v>1659</v>
      </c>
      <c r="B1979" s="61" t="s">
        <v>1988</v>
      </c>
      <c r="C1979" s="62"/>
      <c r="D1979" s="63"/>
      <c r="E1979" s="64"/>
      <c r="F1979" s="65"/>
      <c r="G1979" s="62"/>
      <c r="H1979" s="66"/>
      <c r="I1979" s="67"/>
      <c r="J1979" s="67"/>
      <c r="K1979" s="34" t="s">
        <v>65</v>
      </c>
      <c r="L1979" s="74">
        <v>1979</v>
      </c>
      <c r="M19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79" s="69"/>
      <c r="O1979" s="76" t="s">
        <v>2239</v>
      </c>
      <c r="P1979" s="76">
        <v>43045.517222222225</v>
      </c>
      <c r="Q1979" s="76" t="s">
        <v>2244</v>
      </c>
      <c r="R1979" s="77" t="s">
        <v>3019</v>
      </c>
      <c r="S1979" s="76" t="s">
        <v>3212</v>
      </c>
      <c r="T1979" s="76" t="s">
        <v>3261</v>
      </c>
      <c r="U1979" s="76">
        <v>43045.517222222225</v>
      </c>
      <c r="V1979" s="77" t="s">
        <v>5050</v>
      </c>
      <c r="W1979" s="76"/>
      <c r="X1979" s="76"/>
      <c r="Y1979" s="80" t="s">
        <v>7050</v>
      </c>
      <c r="Z1979" s="76"/>
    </row>
    <row r="1980" spans="1:26" x14ac:dyDescent="0.25">
      <c r="A1980" s="61" t="s">
        <v>1660</v>
      </c>
      <c r="B1980" s="61" t="s">
        <v>2057</v>
      </c>
      <c r="C1980" s="62"/>
      <c r="D1980" s="63"/>
      <c r="E1980" s="64"/>
      <c r="F1980" s="65"/>
      <c r="G1980" s="62"/>
      <c r="H1980" s="66"/>
      <c r="I1980" s="67"/>
      <c r="J1980" s="67"/>
      <c r="K1980" s="34" t="s">
        <v>65</v>
      </c>
      <c r="L1980" s="74">
        <v>1980</v>
      </c>
      <c r="M19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80" s="69"/>
      <c r="O1980" s="76" t="s">
        <v>2239</v>
      </c>
      <c r="P1980" s="76">
        <v>43045.517268518517</v>
      </c>
      <c r="Q1980" s="76" t="s">
        <v>2687</v>
      </c>
      <c r="R1980" s="76"/>
      <c r="S1980" s="76"/>
      <c r="T1980" s="76" t="s">
        <v>3261</v>
      </c>
      <c r="U1980" s="76">
        <v>43045.517268518517</v>
      </c>
      <c r="V1980" s="77" t="s">
        <v>5051</v>
      </c>
      <c r="W1980" s="76"/>
      <c r="X1980" s="76"/>
      <c r="Y1980" s="80" t="s">
        <v>7051</v>
      </c>
      <c r="Z1980" s="76"/>
    </row>
    <row r="1981" spans="1:26" x14ac:dyDescent="0.25">
      <c r="A1981" s="61" t="s">
        <v>1661</v>
      </c>
      <c r="B1981" s="61" t="s">
        <v>1988</v>
      </c>
      <c r="C1981" s="62"/>
      <c r="D1981" s="63"/>
      <c r="E1981" s="64"/>
      <c r="F1981" s="65"/>
      <c r="G1981" s="62"/>
      <c r="H1981" s="66"/>
      <c r="I1981" s="67"/>
      <c r="J1981" s="67"/>
      <c r="K1981" s="34" t="s">
        <v>65</v>
      </c>
      <c r="L1981" s="74">
        <v>1981</v>
      </c>
      <c r="M19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81" s="69"/>
      <c r="O1981" s="76" t="s">
        <v>2239</v>
      </c>
      <c r="P1981" s="76">
        <v>43045.517430555556</v>
      </c>
      <c r="Q1981" s="76" t="s">
        <v>2244</v>
      </c>
      <c r="R1981" s="77" t="s">
        <v>3019</v>
      </c>
      <c r="S1981" s="76" t="s">
        <v>3212</v>
      </c>
      <c r="T1981" s="76" t="s">
        <v>3261</v>
      </c>
      <c r="U1981" s="76">
        <v>43045.517430555556</v>
      </c>
      <c r="V1981" s="77" t="s">
        <v>5052</v>
      </c>
      <c r="W1981" s="76"/>
      <c r="X1981" s="76"/>
      <c r="Y1981" s="80" t="s">
        <v>7052</v>
      </c>
      <c r="Z1981" s="76"/>
    </row>
    <row r="1982" spans="1:26" x14ac:dyDescent="0.25">
      <c r="A1982" s="61" t="s">
        <v>1662</v>
      </c>
      <c r="B1982" s="61" t="s">
        <v>1940</v>
      </c>
      <c r="C1982" s="62"/>
      <c r="D1982" s="63"/>
      <c r="E1982" s="64"/>
      <c r="F1982" s="65"/>
      <c r="G1982" s="62"/>
      <c r="H1982" s="66"/>
      <c r="I1982" s="67"/>
      <c r="J1982" s="67"/>
      <c r="K1982" s="34" t="s">
        <v>65</v>
      </c>
      <c r="L1982" s="74">
        <v>1982</v>
      </c>
      <c r="M19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82" s="69"/>
      <c r="O1982" s="76" t="s">
        <v>2239</v>
      </c>
      <c r="P1982" s="76">
        <v>43045.517430555556</v>
      </c>
      <c r="Q1982" s="76" t="s">
        <v>2852</v>
      </c>
      <c r="R1982" s="76"/>
      <c r="S1982" s="76"/>
      <c r="T1982" s="76" t="s">
        <v>3261</v>
      </c>
      <c r="U1982" s="76">
        <v>43045.517430555556</v>
      </c>
      <c r="V1982" s="77" t="s">
        <v>5053</v>
      </c>
      <c r="W1982" s="76"/>
      <c r="X1982" s="76"/>
      <c r="Y1982" s="80" t="s">
        <v>7053</v>
      </c>
      <c r="Z1982" s="76"/>
    </row>
    <row r="1983" spans="1:26" x14ac:dyDescent="0.25">
      <c r="A1983" s="61" t="s">
        <v>1663</v>
      </c>
      <c r="B1983" s="61" t="s">
        <v>1940</v>
      </c>
      <c r="C1983" s="62"/>
      <c r="D1983" s="63"/>
      <c r="E1983" s="64"/>
      <c r="F1983" s="65"/>
      <c r="G1983" s="62"/>
      <c r="H1983" s="66"/>
      <c r="I1983" s="67"/>
      <c r="J1983" s="67"/>
      <c r="K1983" s="34" t="s">
        <v>65</v>
      </c>
      <c r="L1983" s="74">
        <v>1983</v>
      </c>
      <c r="M19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83" s="69"/>
      <c r="O1983" s="76" t="s">
        <v>2239</v>
      </c>
      <c r="P1983" s="76">
        <v>43045.517523148148</v>
      </c>
      <c r="Q1983" s="76" t="s">
        <v>2852</v>
      </c>
      <c r="R1983" s="76"/>
      <c r="S1983" s="76"/>
      <c r="T1983" s="76" t="s">
        <v>3261</v>
      </c>
      <c r="U1983" s="76">
        <v>43045.517523148148</v>
      </c>
      <c r="V1983" s="77" t="s">
        <v>5054</v>
      </c>
      <c r="W1983" s="76"/>
      <c r="X1983" s="76"/>
      <c r="Y1983" s="80" t="s">
        <v>7054</v>
      </c>
      <c r="Z1983" s="76"/>
    </row>
    <row r="1984" spans="1:26" x14ac:dyDescent="0.25">
      <c r="A1984" s="61" t="s">
        <v>1664</v>
      </c>
      <c r="B1984" s="61" t="s">
        <v>2095</v>
      </c>
      <c r="C1984" s="62"/>
      <c r="D1984" s="63"/>
      <c r="E1984" s="64"/>
      <c r="F1984" s="65"/>
      <c r="G1984" s="62"/>
      <c r="H1984" s="66"/>
      <c r="I1984" s="67"/>
      <c r="J1984" s="67"/>
      <c r="K1984" s="34" t="s">
        <v>65</v>
      </c>
      <c r="L1984" s="74">
        <v>1984</v>
      </c>
      <c r="M19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84" s="69"/>
      <c r="O1984" s="76" t="s">
        <v>2239</v>
      </c>
      <c r="P1984" s="76">
        <v>43045.517523148148</v>
      </c>
      <c r="Q1984" s="76" t="s">
        <v>2453</v>
      </c>
      <c r="R1984" s="76"/>
      <c r="S1984" s="76"/>
      <c r="T1984" s="76" t="s">
        <v>3314</v>
      </c>
      <c r="U1984" s="76">
        <v>43045.517523148148</v>
      </c>
      <c r="V1984" s="77" t="s">
        <v>5055</v>
      </c>
      <c r="W1984" s="76"/>
      <c r="X1984" s="76"/>
      <c r="Y1984" s="80" t="s">
        <v>7055</v>
      </c>
      <c r="Z1984" s="76"/>
    </row>
    <row r="1985" spans="1:26" x14ac:dyDescent="0.25">
      <c r="A1985" s="61" t="s">
        <v>1665</v>
      </c>
      <c r="B1985" s="61" t="s">
        <v>2019</v>
      </c>
      <c r="C1985" s="62"/>
      <c r="D1985" s="63"/>
      <c r="E1985" s="64"/>
      <c r="F1985" s="65"/>
      <c r="G1985" s="62"/>
      <c r="H1985" s="66"/>
      <c r="I1985" s="67"/>
      <c r="J1985" s="67"/>
      <c r="K1985" s="34" t="s">
        <v>65</v>
      </c>
      <c r="L1985" s="74">
        <v>1985</v>
      </c>
      <c r="M19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85" s="69"/>
      <c r="O1985" s="76" t="s">
        <v>2239</v>
      </c>
      <c r="P1985" s="76">
        <v>43045.517534722225</v>
      </c>
      <c r="Q1985" s="76" t="s">
        <v>2289</v>
      </c>
      <c r="R1985" s="77" t="s">
        <v>3033</v>
      </c>
      <c r="S1985" s="76" t="s">
        <v>3219</v>
      </c>
      <c r="T1985" s="76" t="s">
        <v>3276</v>
      </c>
      <c r="U1985" s="76">
        <v>43045.517534722225</v>
      </c>
      <c r="V1985" s="77" t="s">
        <v>5056</v>
      </c>
      <c r="W1985" s="76"/>
      <c r="X1985" s="76"/>
      <c r="Y1985" s="80" t="s">
        <v>7056</v>
      </c>
      <c r="Z1985" s="76"/>
    </row>
    <row r="1986" spans="1:26" x14ac:dyDescent="0.25">
      <c r="A1986" s="61" t="s">
        <v>1666</v>
      </c>
      <c r="B1986" s="61" t="s">
        <v>1666</v>
      </c>
      <c r="C1986" s="62"/>
      <c r="D1986" s="63"/>
      <c r="E1986" s="64"/>
      <c r="F1986" s="65"/>
      <c r="G1986" s="62"/>
      <c r="H1986" s="66"/>
      <c r="I1986" s="67"/>
      <c r="J1986" s="67"/>
      <c r="K1986" s="34" t="s">
        <v>65</v>
      </c>
      <c r="L1986" s="74">
        <v>1986</v>
      </c>
      <c r="M19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86" s="69"/>
      <c r="O1986" s="76" t="s">
        <v>177</v>
      </c>
      <c r="P1986" s="76">
        <v>43045.517592592594</v>
      </c>
      <c r="Q1986" s="76" t="s">
        <v>2885</v>
      </c>
      <c r="R1986" s="76"/>
      <c r="S1986" s="76"/>
      <c r="T1986" s="76" t="s">
        <v>3261</v>
      </c>
      <c r="U1986" s="76">
        <v>43045.517592592594</v>
      </c>
      <c r="V1986" s="77" t="s">
        <v>5057</v>
      </c>
      <c r="W1986" s="76"/>
      <c r="X1986" s="76"/>
      <c r="Y1986" s="80" t="s">
        <v>7057</v>
      </c>
      <c r="Z1986" s="76"/>
    </row>
    <row r="1987" spans="1:26" x14ac:dyDescent="0.25">
      <c r="A1987" s="61" t="s">
        <v>1667</v>
      </c>
      <c r="B1987" s="61" t="s">
        <v>2012</v>
      </c>
      <c r="C1987" s="62"/>
      <c r="D1987" s="63"/>
      <c r="E1987" s="64"/>
      <c r="F1987" s="65"/>
      <c r="G1987" s="62"/>
      <c r="H1987" s="66"/>
      <c r="I1987" s="67"/>
      <c r="J1987" s="67"/>
      <c r="K1987" s="34" t="s">
        <v>65</v>
      </c>
      <c r="L1987" s="74">
        <v>1987</v>
      </c>
      <c r="M19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87" s="69"/>
      <c r="O1987" s="76" t="s">
        <v>2239</v>
      </c>
      <c r="P1987" s="76">
        <v>43045.517592592594</v>
      </c>
      <c r="Q1987" s="76" t="s">
        <v>2282</v>
      </c>
      <c r="R1987" s="76"/>
      <c r="S1987" s="76"/>
      <c r="T1987" s="76"/>
      <c r="U1987" s="76">
        <v>43045.517592592594</v>
      </c>
      <c r="V1987" s="77" t="s">
        <v>5058</v>
      </c>
      <c r="W1987" s="76"/>
      <c r="X1987" s="76"/>
      <c r="Y1987" s="80" t="s">
        <v>7058</v>
      </c>
      <c r="Z1987" s="76"/>
    </row>
    <row r="1988" spans="1:26" x14ac:dyDescent="0.25">
      <c r="A1988" s="61" t="s">
        <v>1668</v>
      </c>
      <c r="B1988" s="61" t="s">
        <v>1995</v>
      </c>
      <c r="C1988" s="62"/>
      <c r="D1988" s="63"/>
      <c r="E1988" s="64"/>
      <c r="F1988" s="65"/>
      <c r="G1988" s="62"/>
      <c r="H1988" s="66"/>
      <c r="I1988" s="67"/>
      <c r="J1988" s="67"/>
      <c r="K1988" s="34" t="s">
        <v>65</v>
      </c>
      <c r="L1988" s="74">
        <v>1988</v>
      </c>
      <c r="M19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88" s="69"/>
      <c r="O1988" s="76" t="s">
        <v>2239</v>
      </c>
      <c r="P1988" s="76">
        <v>43045.517604166664</v>
      </c>
      <c r="Q1988" s="76" t="s">
        <v>2572</v>
      </c>
      <c r="R1988" s="76"/>
      <c r="S1988" s="76"/>
      <c r="T1988" s="76"/>
      <c r="U1988" s="76">
        <v>43045.517604166664</v>
      </c>
      <c r="V1988" s="77" t="s">
        <v>5059</v>
      </c>
      <c r="W1988" s="76"/>
      <c r="X1988" s="76"/>
      <c r="Y1988" s="80" t="s">
        <v>7059</v>
      </c>
      <c r="Z1988" s="76"/>
    </row>
    <row r="1989" spans="1:26" x14ac:dyDescent="0.25">
      <c r="A1989" s="61" t="s">
        <v>1669</v>
      </c>
      <c r="B1989" s="61" t="s">
        <v>1940</v>
      </c>
      <c r="C1989" s="62"/>
      <c r="D1989" s="63"/>
      <c r="E1989" s="64"/>
      <c r="F1989" s="65"/>
      <c r="G1989" s="62"/>
      <c r="H1989" s="66"/>
      <c r="I1989" s="67"/>
      <c r="J1989" s="67"/>
      <c r="K1989" s="34" t="s">
        <v>65</v>
      </c>
      <c r="L1989" s="74">
        <v>1989</v>
      </c>
      <c r="M19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89" s="69"/>
      <c r="O1989" s="76" t="s">
        <v>2239</v>
      </c>
      <c r="P1989" s="76">
        <v>43045.517650462964</v>
      </c>
      <c r="Q1989" s="76" t="s">
        <v>2852</v>
      </c>
      <c r="R1989" s="76"/>
      <c r="S1989" s="76"/>
      <c r="T1989" s="76" t="s">
        <v>3261</v>
      </c>
      <c r="U1989" s="76">
        <v>43045.517650462964</v>
      </c>
      <c r="V1989" s="77" t="s">
        <v>5060</v>
      </c>
      <c r="W1989" s="76"/>
      <c r="X1989" s="76"/>
      <c r="Y1989" s="80" t="s">
        <v>7060</v>
      </c>
      <c r="Z1989" s="76"/>
    </row>
    <row r="1990" spans="1:26" x14ac:dyDescent="0.25">
      <c r="A1990" s="61" t="s">
        <v>1670</v>
      </c>
      <c r="B1990" s="61" t="s">
        <v>2094</v>
      </c>
      <c r="C1990" s="62"/>
      <c r="D1990" s="63"/>
      <c r="E1990" s="64"/>
      <c r="F1990" s="65"/>
      <c r="G1990" s="62"/>
      <c r="H1990" s="66"/>
      <c r="I1990" s="67"/>
      <c r="J1990" s="67"/>
      <c r="K1990" s="34" t="s">
        <v>65</v>
      </c>
      <c r="L1990" s="74">
        <v>1990</v>
      </c>
      <c r="M19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90" s="69"/>
      <c r="O1990" s="76" t="s">
        <v>2239</v>
      </c>
      <c r="P1990" s="76">
        <v>43045.517800925925</v>
      </c>
      <c r="Q1990" s="76" t="s">
        <v>2451</v>
      </c>
      <c r="R1990" s="76"/>
      <c r="S1990" s="76"/>
      <c r="T1990" s="76" t="s">
        <v>3313</v>
      </c>
      <c r="U1990" s="76">
        <v>43045.517800925925</v>
      </c>
      <c r="V1990" s="77" t="s">
        <v>5061</v>
      </c>
      <c r="W1990" s="76"/>
      <c r="X1990" s="76"/>
      <c r="Y1990" s="80" t="s">
        <v>7061</v>
      </c>
      <c r="Z1990" s="76"/>
    </row>
    <row r="1991" spans="1:26" x14ac:dyDescent="0.25">
      <c r="A1991" s="61" t="s">
        <v>1671</v>
      </c>
      <c r="B1991" s="61" t="s">
        <v>1988</v>
      </c>
      <c r="C1991" s="62"/>
      <c r="D1991" s="63"/>
      <c r="E1991" s="64"/>
      <c r="F1991" s="65"/>
      <c r="G1991" s="62"/>
      <c r="H1991" s="66"/>
      <c r="I1991" s="67"/>
      <c r="J1991" s="67"/>
      <c r="K1991" s="34" t="s">
        <v>65</v>
      </c>
      <c r="L1991" s="74">
        <v>1991</v>
      </c>
      <c r="M19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91" s="69"/>
      <c r="O1991" s="76" t="s">
        <v>2239</v>
      </c>
      <c r="P1991" s="76">
        <v>43045.517905092594</v>
      </c>
      <c r="Q1991" s="76" t="s">
        <v>2244</v>
      </c>
      <c r="R1991" s="77" t="s">
        <v>3019</v>
      </c>
      <c r="S1991" s="76" t="s">
        <v>3212</v>
      </c>
      <c r="T1991" s="76" t="s">
        <v>3261</v>
      </c>
      <c r="U1991" s="76">
        <v>43045.517905092594</v>
      </c>
      <c r="V1991" s="77" t="s">
        <v>5062</v>
      </c>
      <c r="W1991" s="76"/>
      <c r="X1991" s="76"/>
      <c r="Y1991" s="80" t="s">
        <v>7062</v>
      </c>
      <c r="Z1991" s="76"/>
    </row>
    <row r="1992" spans="1:26" x14ac:dyDescent="0.25">
      <c r="A1992" s="61" t="s">
        <v>1672</v>
      </c>
      <c r="B1992" s="61" t="s">
        <v>2019</v>
      </c>
      <c r="C1992" s="62"/>
      <c r="D1992" s="63"/>
      <c r="E1992" s="64"/>
      <c r="F1992" s="65"/>
      <c r="G1992" s="62"/>
      <c r="H1992" s="66"/>
      <c r="I1992" s="67"/>
      <c r="J1992" s="67"/>
      <c r="K1992" s="34" t="s">
        <v>65</v>
      </c>
      <c r="L1992" s="74">
        <v>1992</v>
      </c>
      <c r="M19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92" s="69"/>
      <c r="O1992" s="76" t="s">
        <v>2239</v>
      </c>
      <c r="P1992" s="76">
        <v>43045.517939814818</v>
      </c>
      <c r="Q1992" s="76" t="s">
        <v>2289</v>
      </c>
      <c r="R1992" s="77" t="s">
        <v>3033</v>
      </c>
      <c r="S1992" s="76" t="s">
        <v>3219</v>
      </c>
      <c r="T1992" s="76" t="s">
        <v>3276</v>
      </c>
      <c r="U1992" s="76">
        <v>43045.517939814818</v>
      </c>
      <c r="V1992" s="77" t="s">
        <v>5063</v>
      </c>
      <c r="W1992" s="76"/>
      <c r="X1992" s="76"/>
      <c r="Y1992" s="80" t="s">
        <v>7063</v>
      </c>
      <c r="Z1992" s="76"/>
    </row>
    <row r="1993" spans="1:26" x14ac:dyDescent="0.25">
      <c r="A1993" s="61" t="s">
        <v>1673</v>
      </c>
      <c r="B1993" s="61" t="s">
        <v>2209</v>
      </c>
      <c r="C1993" s="62"/>
      <c r="D1993" s="63"/>
      <c r="E1993" s="64"/>
      <c r="F1993" s="65"/>
      <c r="G1993" s="62"/>
      <c r="H1993" s="66"/>
      <c r="I1993" s="67"/>
      <c r="J1993" s="67"/>
      <c r="K1993" s="34" t="s">
        <v>65</v>
      </c>
      <c r="L1993" s="74">
        <v>1993</v>
      </c>
      <c r="M19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93" s="69"/>
      <c r="O1993" s="76" t="s">
        <v>2239</v>
      </c>
      <c r="P1993" s="76">
        <v>43045.518009259256</v>
      </c>
      <c r="Q1993" s="76" t="s">
        <v>2886</v>
      </c>
      <c r="R1993" s="76"/>
      <c r="S1993" s="76"/>
      <c r="T1993" s="76" t="s">
        <v>3261</v>
      </c>
      <c r="U1993" s="76">
        <v>43045.518009259256</v>
      </c>
      <c r="V1993" s="77" t="s">
        <v>5064</v>
      </c>
      <c r="W1993" s="76"/>
      <c r="X1993" s="76"/>
      <c r="Y1993" s="80" t="s">
        <v>7064</v>
      </c>
      <c r="Z1993" s="76"/>
    </row>
    <row r="1994" spans="1:26" x14ac:dyDescent="0.25">
      <c r="A1994" s="61" t="s">
        <v>1674</v>
      </c>
      <c r="B1994" s="61" t="s">
        <v>2169</v>
      </c>
      <c r="C1994" s="62"/>
      <c r="D1994" s="63"/>
      <c r="E1994" s="64"/>
      <c r="F1994" s="65"/>
      <c r="G1994" s="62"/>
      <c r="H1994" s="66"/>
      <c r="I1994" s="67"/>
      <c r="J1994" s="67"/>
      <c r="K1994" s="34" t="s">
        <v>65</v>
      </c>
      <c r="L1994" s="74">
        <v>1994</v>
      </c>
      <c r="M19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94" s="69"/>
      <c r="O1994" s="76" t="s">
        <v>2239</v>
      </c>
      <c r="P1994" s="76">
        <v>43045.51835648148</v>
      </c>
      <c r="Q1994" s="76" t="s">
        <v>2704</v>
      </c>
      <c r="R1994" s="76"/>
      <c r="S1994" s="76"/>
      <c r="T1994" s="76" t="s">
        <v>3364</v>
      </c>
      <c r="U1994" s="76">
        <v>43045.51835648148</v>
      </c>
      <c r="V1994" s="77" t="s">
        <v>5065</v>
      </c>
      <c r="W1994" s="76"/>
      <c r="X1994" s="76"/>
      <c r="Y1994" s="80" t="s">
        <v>7065</v>
      </c>
      <c r="Z1994" s="76"/>
    </row>
    <row r="1995" spans="1:26" x14ac:dyDescent="0.25">
      <c r="A1995" s="61" t="s">
        <v>1674</v>
      </c>
      <c r="B1995" s="61" t="s">
        <v>2032</v>
      </c>
      <c r="C1995" s="62"/>
      <c r="D1995" s="63"/>
      <c r="E1995" s="64"/>
      <c r="F1995" s="65"/>
      <c r="G1995" s="62"/>
      <c r="H1995" s="66"/>
      <c r="I1995" s="67"/>
      <c r="J1995" s="67"/>
      <c r="K1995" s="34" t="s">
        <v>65</v>
      </c>
      <c r="L1995" s="74">
        <v>1995</v>
      </c>
      <c r="M19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95" s="69"/>
      <c r="O1995" s="76" t="s">
        <v>2239</v>
      </c>
      <c r="P1995" s="76">
        <v>43045.51835648148</v>
      </c>
      <c r="Q1995" s="76" t="s">
        <v>2704</v>
      </c>
      <c r="R1995" s="76"/>
      <c r="S1995" s="76"/>
      <c r="T1995" s="76" t="s">
        <v>3364</v>
      </c>
      <c r="U1995" s="76">
        <v>43045.51835648148</v>
      </c>
      <c r="V1995" s="77" t="s">
        <v>5065</v>
      </c>
      <c r="W1995" s="76"/>
      <c r="X1995" s="76"/>
      <c r="Y1995" s="80" t="s">
        <v>7065</v>
      </c>
      <c r="Z1995" s="76"/>
    </row>
    <row r="1996" spans="1:26" x14ac:dyDescent="0.25">
      <c r="A1996" s="61" t="s">
        <v>1675</v>
      </c>
      <c r="B1996" s="61" t="s">
        <v>2210</v>
      </c>
      <c r="C1996" s="62"/>
      <c r="D1996" s="63"/>
      <c r="E1996" s="64"/>
      <c r="F1996" s="65"/>
      <c r="G1996" s="62"/>
      <c r="H1996" s="66"/>
      <c r="I1996" s="67"/>
      <c r="J1996" s="67"/>
      <c r="K1996" s="34" t="s">
        <v>65</v>
      </c>
      <c r="L1996" s="74">
        <v>1996</v>
      </c>
      <c r="M19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96" s="69"/>
      <c r="O1996" s="76" t="s">
        <v>2240</v>
      </c>
      <c r="P1996" s="76">
        <v>43045.518414351849</v>
      </c>
      <c r="Q1996" s="76" t="s">
        <v>2887</v>
      </c>
      <c r="R1996" s="76"/>
      <c r="S1996" s="76"/>
      <c r="T1996" s="76" t="s">
        <v>3401</v>
      </c>
      <c r="U1996" s="76">
        <v>43045.518414351849</v>
      </c>
      <c r="V1996" s="77" t="s">
        <v>5066</v>
      </c>
      <c r="W1996" s="76"/>
      <c r="X1996" s="76"/>
      <c r="Y1996" s="80" t="s">
        <v>7066</v>
      </c>
      <c r="Z1996" s="76"/>
    </row>
    <row r="1997" spans="1:26" x14ac:dyDescent="0.25">
      <c r="A1997" s="61" t="s">
        <v>1676</v>
      </c>
      <c r="B1997" s="61" t="s">
        <v>2033</v>
      </c>
      <c r="C1997" s="62"/>
      <c r="D1997" s="63"/>
      <c r="E1997" s="64"/>
      <c r="F1997" s="65"/>
      <c r="G1997" s="62"/>
      <c r="H1997" s="66"/>
      <c r="I1997" s="67"/>
      <c r="J1997" s="67"/>
      <c r="K1997" s="34" t="s">
        <v>65</v>
      </c>
      <c r="L1997" s="74">
        <v>1997</v>
      </c>
      <c r="M19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97" s="69"/>
      <c r="O1997" s="76" t="s">
        <v>2239</v>
      </c>
      <c r="P1997" s="76">
        <v>43045.518564814818</v>
      </c>
      <c r="Q1997" s="76" t="s">
        <v>2359</v>
      </c>
      <c r="R1997" s="76"/>
      <c r="S1997" s="76"/>
      <c r="T1997" s="76" t="s">
        <v>3261</v>
      </c>
      <c r="U1997" s="76">
        <v>43045.518564814818</v>
      </c>
      <c r="V1997" s="77" t="s">
        <v>5067</v>
      </c>
      <c r="W1997" s="76"/>
      <c r="X1997" s="76"/>
      <c r="Y1997" s="80" t="s">
        <v>7067</v>
      </c>
      <c r="Z1997" s="76"/>
    </row>
    <row r="1998" spans="1:26" x14ac:dyDescent="0.25">
      <c r="A1998" s="61" t="s">
        <v>1677</v>
      </c>
      <c r="B1998" s="61" t="s">
        <v>2065</v>
      </c>
      <c r="C1998" s="62"/>
      <c r="D1998" s="63"/>
      <c r="E1998" s="64"/>
      <c r="F1998" s="65"/>
      <c r="G1998" s="62"/>
      <c r="H1998" s="66"/>
      <c r="I1998" s="67"/>
      <c r="J1998" s="67"/>
      <c r="K1998" s="34" t="s">
        <v>65</v>
      </c>
      <c r="L1998" s="74">
        <v>1998</v>
      </c>
      <c r="M19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98" s="69"/>
      <c r="O1998" s="76" t="s">
        <v>2239</v>
      </c>
      <c r="P1998" s="76">
        <v>43045.518634259257</v>
      </c>
      <c r="Q1998" s="76" t="s">
        <v>2392</v>
      </c>
      <c r="R1998" s="77" t="s">
        <v>3058</v>
      </c>
      <c r="S1998" s="76" t="s">
        <v>3223</v>
      </c>
      <c r="T1998" s="76" t="s">
        <v>3261</v>
      </c>
      <c r="U1998" s="76">
        <v>43045.518634259257</v>
      </c>
      <c r="V1998" s="77" t="s">
        <v>5068</v>
      </c>
      <c r="W1998" s="76"/>
      <c r="X1998" s="76"/>
      <c r="Y1998" s="80" t="s">
        <v>7068</v>
      </c>
      <c r="Z1998" s="76"/>
    </row>
    <row r="1999" spans="1:26" x14ac:dyDescent="0.25">
      <c r="A1999" s="61" t="s">
        <v>1678</v>
      </c>
      <c r="B1999" s="61" t="s">
        <v>1678</v>
      </c>
      <c r="C1999" s="62"/>
      <c r="D1999" s="63"/>
      <c r="E1999" s="64"/>
      <c r="F1999" s="65"/>
      <c r="G1999" s="62"/>
      <c r="H1999" s="66"/>
      <c r="I1999" s="67"/>
      <c r="J1999" s="67"/>
      <c r="K1999" s="34" t="s">
        <v>65</v>
      </c>
      <c r="L1999" s="74">
        <v>1999</v>
      </c>
      <c r="M19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1999" s="69"/>
      <c r="O1999" s="76" t="s">
        <v>177</v>
      </c>
      <c r="P1999" s="76">
        <v>43045.489606481482</v>
      </c>
      <c r="Q1999" s="76" t="s">
        <v>2888</v>
      </c>
      <c r="R1999" s="76"/>
      <c r="S1999" s="76"/>
      <c r="T1999" s="76" t="s">
        <v>3261</v>
      </c>
      <c r="U1999" s="76">
        <v>43045.489606481482</v>
      </c>
      <c r="V1999" s="77" t="s">
        <v>5069</v>
      </c>
      <c r="W1999" s="76"/>
      <c r="X1999" s="76"/>
      <c r="Y1999" s="80" t="s">
        <v>7069</v>
      </c>
      <c r="Z1999" s="76"/>
    </row>
    <row r="2000" spans="1:26" x14ac:dyDescent="0.25">
      <c r="A2000" s="61" t="s">
        <v>1679</v>
      </c>
      <c r="B2000" s="61" t="s">
        <v>1678</v>
      </c>
      <c r="C2000" s="62"/>
      <c r="D2000" s="63"/>
      <c r="E2000" s="64"/>
      <c r="F2000" s="65"/>
      <c r="G2000" s="62"/>
      <c r="H2000" s="66"/>
      <c r="I2000" s="67"/>
      <c r="J2000" s="67"/>
      <c r="K2000" s="34" t="s">
        <v>65</v>
      </c>
      <c r="L2000" s="74">
        <v>2000</v>
      </c>
      <c r="M20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00" s="69"/>
      <c r="O2000" s="76" t="s">
        <v>2239</v>
      </c>
      <c r="P2000" s="76">
        <v>43045.518020833333</v>
      </c>
      <c r="Q2000" s="76" t="s">
        <v>2889</v>
      </c>
      <c r="R2000" s="76"/>
      <c r="S2000" s="76"/>
      <c r="T2000" s="76" t="s">
        <v>3261</v>
      </c>
      <c r="U2000" s="76">
        <v>43045.518020833333</v>
      </c>
      <c r="V2000" s="77" t="s">
        <v>5070</v>
      </c>
      <c r="W2000" s="76"/>
      <c r="X2000" s="76"/>
      <c r="Y2000" s="80" t="s">
        <v>7070</v>
      </c>
      <c r="Z2000" s="76"/>
    </row>
    <row r="2001" spans="1:26" x14ac:dyDescent="0.25">
      <c r="A2001" s="61" t="s">
        <v>1680</v>
      </c>
      <c r="B2001" s="61" t="s">
        <v>2211</v>
      </c>
      <c r="C2001" s="62"/>
      <c r="D2001" s="63"/>
      <c r="E2001" s="64"/>
      <c r="F2001" s="65"/>
      <c r="G2001" s="62"/>
      <c r="H2001" s="66"/>
      <c r="I2001" s="67"/>
      <c r="J2001" s="67"/>
      <c r="K2001" s="34" t="s">
        <v>65</v>
      </c>
      <c r="L2001" s="74">
        <v>2001</v>
      </c>
      <c r="M20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01" s="69"/>
      <c r="O2001" s="76" t="s">
        <v>2239</v>
      </c>
      <c r="P2001" s="76">
        <v>43045.507164351853</v>
      </c>
      <c r="Q2001" s="76" t="s">
        <v>2890</v>
      </c>
      <c r="R2001" s="77" t="s">
        <v>3174</v>
      </c>
      <c r="S2001" s="76" t="s">
        <v>3254</v>
      </c>
      <c r="T2001" s="76" t="s">
        <v>3319</v>
      </c>
      <c r="U2001" s="76">
        <v>43045.507164351853</v>
      </c>
      <c r="V2001" s="77" t="s">
        <v>5071</v>
      </c>
      <c r="W2001" s="76"/>
      <c r="X2001" s="76"/>
      <c r="Y2001" s="80" t="s">
        <v>7071</v>
      </c>
      <c r="Z2001" s="76"/>
    </row>
    <row r="2002" spans="1:26" x14ac:dyDescent="0.25">
      <c r="A2002" s="61" t="s">
        <v>1681</v>
      </c>
      <c r="B2002" s="61" t="s">
        <v>2211</v>
      </c>
      <c r="C2002" s="62"/>
      <c r="D2002" s="63"/>
      <c r="E2002" s="64"/>
      <c r="F2002" s="65"/>
      <c r="G2002" s="62"/>
      <c r="H2002" s="66"/>
      <c r="I2002" s="67"/>
      <c r="J2002" s="67"/>
      <c r="K2002" s="34" t="s">
        <v>65</v>
      </c>
      <c r="L2002" s="74">
        <v>2002</v>
      </c>
      <c r="M20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02" s="69"/>
      <c r="O2002" s="76" t="s">
        <v>2239</v>
      </c>
      <c r="P2002" s="76">
        <v>43045.512499999997</v>
      </c>
      <c r="Q2002" s="76" t="s">
        <v>2890</v>
      </c>
      <c r="R2002" s="77" t="s">
        <v>3174</v>
      </c>
      <c r="S2002" s="76" t="s">
        <v>3254</v>
      </c>
      <c r="T2002" s="76" t="s">
        <v>3319</v>
      </c>
      <c r="U2002" s="76">
        <v>43045.512499999997</v>
      </c>
      <c r="V2002" s="77" t="s">
        <v>5072</v>
      </c>
      <c r="W2002" s="76"/>
      <c r="X2002" s="76"/>
      <c r="Y2002" s="80" t="s">
        <v>7072</v>
      </c>
      <c r="Z2002" s="76"/>
    </row>
    <row r="2003" spans="1:26" x14ac:dyDescent="0.25">
      <c r="A2003" s="61" t="s">
        <v>1679</v>
      </c>
      <c r="B2003" s="61" t="s">
        <v>2211</v>
      </c>
      <c r="C2003" s="62"/>
      <c r="D2003" s="63"/>
      <c r="E2003" s="64"/>
      <c r="F2003" s="65"/>
      <c r="G2003" s="62"/>
      <c r="H2003" s="66"/>
      <c r="I2003" s="67"/>
      <c r="J2003" s="67"/>
      <c r="K2003" s="34" t="s">
        <v>65</v>
      </c>
      <c r="L2003" s="74">
        <v>2003</v>
      </c>
      <c r="M20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03" s="69"/>
      <c r="O2003" s="76" t="s">
        <v>2239</v>
      </c>
      <c r="P2003" s="76">
        <v>43045.518796296295</v>
      </c>
      <c r="Q2003" s="76" t="s">
        <v>2890</v>
      </c>
      <c r="R2003" s="77" t="s">
        <v>3174</v>
      </c>
      <c r="S2003" s="76" t="s">
        <v>3254</v>
      </c>
      <c r="T2003" s="76" t="s">
        <v>3319</v>
      </c>
      <c r="U2003" s="76">
        <v>43045.518796296295</v>
      </c>
      <c r="V2003" s="77" t="s">
        <v>5073</v>
      </c>
      <c r="W2003" s="76"/>
      <c r="X2003" s="76"/>
      <c r="Y2003" s="80" t="s">
        <v>7073</v>
      </c>
      <c r="Z2003" s="76"/>
    </row>
    <row r="2004" spans="1:26" x14ac:dyDescent="0.25">
      <c r="A2004" s="61" t="s">
        <v>1679</v>
      </c>
      <c r="B2004" s="61" t="s">
        <v>1987</v>
      </c>
      <c r="C2004" s="62"/>
      <c r="D2004" s="63"/>
      <c r="E2004" s="64"/>
      <c r="F2004" s="65"/>
      <c r="G2004" s="62"/>
      <c r="H2004" s="66"/>
      <c r="I2004" s="67"/>
      <c r="J2004" s="67"/>
      <c r="K2004" s="34" t="s">
        <v>65</v>
      </c>
      <c r="L2004" s="74">
        <v>2004</v>
      </c>
      <c r="M20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04" s="69"/>
      <c r="O2004" s="76" t="s">
        <v>2239</v>
      </c>
      <c r="P2004" s="76">
        <v>43045.517928240741</v>
      </c>
      <c r="Q2004" s="76" t="s">
        <v>2258</v>
      </c>
      <c r="R2004" s="76"/>
      <c r="S2004" s="76"/>
      <c r="T2004" s="76" t="s">
        <v>3261</v>
      </c>
      <c r="U2004" s="76">
        <v>43045.517928240741</v>
      </c>
      <c r="V2004" s="77" t="s">
        <v>5074</v>
      </c>
      <c r="W2004" s="76"/>
      <c r="X2004" s="76"/>
      <c r="Y2004" s="80" t="s">
        <v>7074</v>
      </c>
      <c r="Z2004" s="76"/>
    </row>
    <row r="2005" spans="1:26" x14ac:dyDescent="0.25">
      <c r="A2005" s="61" t="s">
        <v>1679</v>
      </c>
      <c r="B2005" s="61" t="s">
        <v>1722</v>
      </c>
      <c r="C2005" s="62"/>
      <c r="D2005" s="63"/>
      <c r="E2005" s="64"/>
      <c r="F2005" s="65"/>
      <c r="G2005" s="62"/>
      <c r="H2005" s="66"/>
      <c r="I2005" s="67"/>
      <c r="J2005" s="67"/>
      <c r="K2005" s="34" t="s">
        <v>65</v>
      </c>
      <c r="L2005" s="74">
        <v>2005</v>
      </c>
      <c r="M20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05" s="69"/>
      <c r="O2005" s="76" t="s">
        <v>2239</v>
      </c>
      <c r="P2005" s="76">
        <v>43045.518159722225</v>
      </c>
      <c r="Q2005" s="76" t="s">
        <v>2474</v>
      </c>
      <c r="R2005" s="77" t="s">
        <v>3080</v>
      </c>
      <c r="S2005" s="76" t="s">
        <v>3229</v>
      </c>
      <c r="T2005" s="76"/>
      <c r="U2005" s="76">
        <v>43045.518159722225</v>
      </c>
      <c r="V2005" s="77" t="s">
        <v>5075</v>
      </c>
      <c r="W2005" s="76"/>
      <c r="X2005" s="76"/>
      <c r="Y2005" s="80" t="s">
        <v>7075</v>
      </c>
      <c r="Z2005" s="76"/>
    </row>
    <row r="2006" spans="1:26" x14ac:dyDescent="0.25">
      <c r="A2006" s="61" t="s">
        <v>1679</v>
      </c>
      <c r="B2006" s="61" t="s">
        <v>1995</v>
      </c>
      <c r="C2006" s="62"/>
      <c r="D2006" s="63"/>
      <c r="E2006" s="64"/>
      <c r="F2006" s="65"/>
      <c r="G2006" s="62"/>
      <c r="H2006" s="66"/>
      <c r="I2006" s="67"/>
      <c r="J2006" s="67"/>
      <c r="K2006" s="34" t="s">
        <v>65</v>
      </c>
      <c r="L2006" s="74">
        <v>2006</v>
      </c>
      <c r="M20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06" s="69"/>
      <c r="O2006" s="76" t="s">
        <v>2239</v>
      </c>
      <c r="P2006" s="76">
        <v>43045.518217592595</v>
      </c>
      <c r="Q2006" s="76" t="s">
        <v>2572</v>
      </c>
      <c r="R2006" s="76"/>
      <c r="S2006" s="76"/>
      <c r="T2006" s="76"/>
      <c r="U2006" s="76">
        <v>43045.518217592595</v>
      </c>
      <c r="V2006" s="77" t="s">
        <v>5076</v>
      </c>
      <c r="W2006" s="76"/>
      <c r="X2006" s="76"/>
      <c r="Y2006" s="80" t="s">
        <v>7076</v>
      </c>
      <c r="Z2006" s="76"/>
    </row>
    <row r="2007" spans="1:26" x14ac:dyDescent="0.25">
      <c r="A2007" s="61" t="s">
        <v>1679</v>
      </c>
      <c r="B2007" s="61" t="s">
        <v>1722</v>
      </c>
      <c r="C2007" s="62"/>
      <c r="D2007" s="63"/>
      <c r="E2007" s="64"/>
      <c r="F2007" s="65"/>
      <c r="G2007" s="62"/>
      <c r="H2007" s="66"/>
      <c r="I2007" s="67"/>
      <c r="J2007" s="67"/>
      <c r="K2007" s="34" t="s">
        <v>65</v>
      </c>
      <c r="L2007" s="74">
        <v>2007</v>
      </c>
      <c r="M20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07" s="69"/>
      <c r="O2007" s="76" t="s">
        <v>2239</v>
      </c>
      <c r="P2007" s="76">
        <v>43045.518263888887</v>
      </c>
      <c r="Q2007" s="76" t="s">
        <v>2891</v>
      </c>
      <c r="R2007" s="77" t="s">
        <v>3175</v>
      </c>
      <c r="S2007" s="76" t="s">
        <v>3229</v>
      </c>
      <c r="T2007" s="76" t="s">
        <v>3261</v>
      </c>
      <c r="U2007" s="76">
        <v>43045.518263888887</v>
      </c>
      <c r="V2007" s="77" t="s">
        <v>5077</v>
      </c>
      <c r="W2007" s="76"/>
      <c r="X2007" s="76"/>
      <c r="Y2007" s="80" t="s">
        <v>7077</v>
      </c>
      <c r="Z2007" s="76"/>
    </row>
    <row r="2008" spans="1:26" x14ac:dyDescent="0.25">
      <c r="A2008" s="61" t="s">
        <v>1679</v>
      </c>
      <c r="B2008" s="61" t="s">
        <v>1680</v>
      </c>
      <c r="C2008" s="62"/>
      <c r="D2008" s="63"/>
      <c r="E2008" s="64"/>
      <c r="F2008" s="65"/>
      <c r="G2008" s="62"/>
      <c r="H2008" s="66"/>
      <c r="I2008" s="67"/>
      <c r="J2008" s="67"/>
      <c r="K2008" s="34" t="s">
        <v>65</v>
      </c>
      <c r="L2008" s="74">
        <v>2008</v>
      </c>
      <c r="M20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08" s="69"/>
      <c r="O2008" s="76" t="s">
        <v>2239</v>
      </c>
      <c r="P2008" s="76">
        <v>43045.518796296295</v>
      </c>
      <c r="Q2008" s="76" t="s">
        <v>2890</v>
      </c>
      <c r="R2008" s="77" t="s">
        <v>3174</v>
      </c>
      <c r="S2008" s="76" t="s">
        <v>3254</v>
      </c>
      <c r="T2008" s="76" t="s">
        <v>3319</v>
      </c>
      <c r="U2008" s="76">
        <v>43045.518796296295</v>
      </c>
      <c r="V2008" s="77" t="s">
        <v>5073</v>
      </c>
      <c r="W2008" s="76"/>
      <c r="X2008" s="76"/>
      <c r="Y2008" s="80" t="s">
        <v>7073</v>
      </c>
      <c r="Z2008" s="76"/>
    </row>
    <row r="2009" spans="1:26" x14ac:dyDescent="0.25">
      <c r="A2009" s="61" t="s">
        <v>1682</v>
      </c>
      <c r="B2009" s="61" t="s">
        <v>1987</v>
      </c>
      <c r="C2009" s="62"/>
      <c r="D2009" s="63"/>
      <c r="E2009" s="64"/>
      <c r="F2009" s="65"/>
      <c r="G2009" s="62"/>
      <c r="H2009" s="66"/>
      <c r="I2009" s="67"/>
      <c r="J2009" s="67"/>
      <c r="K2009" s="34" t="s">
        <v>65</v>
      </c>
      <c r="L2009" s="74">
        <v>2009</v>
      </c>
      <c r="M20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09" s="69"/>
      <c r="O2009" s="76" t="s">
        <v>2239</v>
      </c>
      <c r="P2009" s="76">
        <v>43045.518877314818</v>
      </c>
      <c r="Q2009" s="76" t="s">
        <v>2258</v>
      </c>
      <c r="R2009" s="76"/>
      <c r="S2009" s="76"/>
      <c r="T2009" s="76" t="s">
        <v>3261</v>
      </c>
      <c r="U2009" s="76">
        <v>43045.518877314818</v>
      </c>
      <c r="V2009" s="77" t="s">
        <v>5078</v>
      </c>
      <c r="W2009" s="76"/>
      <c r="X2009" s="76"/>
      <c r="Y2009" s="80" t="s">
        <v>7078</v>
      </c>
      <c r="Z2009" s="76"/>
    </row>
    <row r="2010" spans="1:26" x14ac:dyDescent="0.25">
      <c r="A2010" s="61" t="s">
        <v>1683</v>
      </c>
      <c r="B2010" s="61" t="s">
        <v>2212</v>
      </c>
      <c r="C2010" s="62"/>
      <c r="D2010" s="63"/>
      <c r="E2010" s="64"/>
      <c r="F2010" s="65"/>
      <c r="G2010" s="62"/>
      <c r="H2010" s="66"/>
      <c r="I2010" s="67"/>
      <c r="J2010" s="67"/>
      <c r="K2010" s="34" t="s">
        <v>65</v>
      </c>
      <c r="L2010" s="74">
        <v>2010</v>
      </c>
      <c r="M20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10" s="69"/>
      <c r="O2010" s="76" t="s">
        <v>2239</v>
      </c>
      <c r="P2010" s="76">
        <v>43045.519143518519</v>
      </c>
      <c r="Q2010" s="76" t="s">
        <v>2892</v>
      </c>
      <c r="R2010" s="76"/>
      <c r="S2010" s="76"/>
      <c r="T2010" s="76" t="s">
        <v>3261</v>
      </c>
      <c r="U2010" s="76">
        <v>43045.519143518519</v>
      </c>
      <c r="V2010" s="77" t="s">
        <v>5079</v>
      </c>
      <c r="W2010" s="76"/>
      <c r="X2010" s="76"/>
      <c r="Y2010" s="80" t="s">
        <v>7079</v>
      </c>
      <c r="Z2010" s="76"/>
    </row>
    <row r="2011" spans="1:26" x14ac:dyDescent="0.25">
      <c r="A2011" s="61" t="s">
        <v>1684</v>
      </c>
      <c r="B2011" s="61" t="s">
        <v>1940</v>
      </c>
      <c r="C2011" s="62"/>
      <c r="D2011" s="63"/>
      <c r="E2011" s="64"/>
      <c r="F2011" s="65"/>
      <c r="G2011" s="62"/>
      <c r="H2011" s="66"/>
      <c r="I2011" s="67"/>
      <c r="J2011" s="67"/>
      <c r="K2011" s="34" t="s">
        <v>65</v>
      </c>
      <c r="L2011" s="74">
        <v>2011</v>
      </c>
      <c r="M20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11" s="69"/>
      <c r="O2011" s="76" t="s">
        <v>2239</v>
      </c>
      <c r="P2011" s="76">
        <v>43045.519212962965</v>
      </c>
      <c r="Q2011" s="76" t="s">
        <v>2852</v>
      </c>
      <c r="R2011" s="76"/>
      <c r="S2011" s="76"/>
      <c r="T2011" s="76" t="s">
        <v>3261</v>
      </c>
      <c r="U2011" s="76">
        <v>43045.519212962965</v>
      </c>
      <c r="V2011" s="77" t="s">
        <v>5080</v>
      </c>
      <c r="W2011" s="76"/>
      <c r="X2011" s="76"/>
      <c r="Y2011" s="80" t="s">
        <v>7080</v>
      </c>
      <c r="Z2011" s="76"/>
    </row>
    <row r="2012" spans="1:26" x14ac:dyDescent="0.25">
      <c r="A2012" s="61" t="s">
        <v>1685</v>
      </c>
      <c r="B2012" s="61" t="s">
        <v>2213</v>
      </c>
      <c r="C2012" s="62"/>
      <c r="D2012" s="63"/>
      <c r="E2012" s="64"/>
      <c r="F2012" s="65"/>
      <c r="G2012" s="62"/>
      <c r="H2012" s="66"/>
      <c r="I2012" s="67"/>
      <c r="J2012" s="67"/>
      <c r="K2012" s="34" t="s">
        <v>65</v>
      </c>
      <c r="L2012" s="74">
        <v>2012</v>
      </c>
      <c r="M20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12" s="69"/>
      <c r="O2012" s="76" t="s">
        <v>2239</v>
      </c>
      <c r="P2012" s="76">
        <v>43045.519259259258</v>
      </c>
      <c r="Q2012" s="76" t="s">
        <v>2893</v>
      </c>
      <c r="R2012" s="76"/>
      <c r="S2012" s="76"/>
      <c r="T2012" s="76" t="s">
        <v>3261</v>
      </c>
      <c r="U2012" s="76">
        <v>43045.519259259258</v>
      </c>
      <c r="V2012" s="77" t="s">
        <v>5081</v>
      </c>
      <c r="W2012" s="76"/>
      <c r="X2012" s="76"/>
      <c r="Y2012" s="80" t="s">
        <v>7081</v>
      </c>
      <c r="Z2012" s="76"/>
    </row>
    <row r="2013" spans="1:26" x14ac:dyDescent="0.25">
      <c r="A2013" s="61" t="s">
        <v>1686</v>
      </c>
      <c r="B2013" s="61" t="s">
        <v>1686</v>
      </c>
      <c r="C2013" s="62"/>
      <c r="D2013" s="63"/>
      <c r="E2013" s="64"/>
      <c r="F2013" s="65"/>
      <c r="G2013" s="62"/>
      <c r="H2013" s="66"/>
      <c r="I2013" s="67"/>
      <c r="J2013" s="67"/>
      <c r="K2013" s="34" t="s">
        <v>65</v>
      </c>
      <c r="L2013" s="74">
        <v>2013</v>
      </c>
      <c r="M20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13" s="69"/>
      <c r="O2013" s="76" t="s">
        <v>177</v>
      </c>
      <c r="P2013" s="76">
        <v>43045.519259259258</v>
      </c>
      <c r="Q2013" s="76" t="s">
        <v>2894</v>
      </c>
      <c r="R2013" s="77" t="s">
        <v>3176</v>
      </c>
      <c r="S2013" s="76" t="s">
        <v>3220</v>
      </c>
      <c r="T2013" s="76" t="s">
        <v>3261</v>
      </c>
      <c r="U2013" s="76">
        <v>43045.519259259258</v>
      </c>
      <c r="V2013" s="77" t="s">
        <v>5082</v>
      </c>
      <c r="W2013" s="76"/>
      <c r="X2013" s="76"/>
      <c r="Y2013" s="80" t="s">
        <v>7082</v>
      </c>
      <c r="Z2013" s="76"/>
    </row>
    <row r="2014" spans="1:26" x14ac:dyDescent="0.25">
      <c r="A2014" s="61" t="s">
        <v>1687</v>
      </c>
      <c r="B2014" s="61" t="s">
        <v>2095</v>
      </c>
      <c r="C2014" s="62"/>
      <c r="D2014" s="63"/>
      <c r="E2014" s="64"/>
      <c r="F2014" s="65"/>
      <c r="G2014" s="62"/>
      <c r="H2014" s="66"/>
      <c r="I2014" s="67"/>
      <c r="J2014" s="67"/>
      <c r="K2014" s="34" t="s">
        <v>65</v>
      </c>
      <c r="L2014" s="74">
        <v>2014</v>
      </c>
      <c r="M20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14" s="69"/>
      <c r="O2014" s="76" t="s">
        <v>2239</v>
      </c>
      <c r="P2014" s="76">
        <v>43045.519270833334</v>
      </c>
      <c r="Q2014" s="76" t="s">
        <v>2453</v>
      </c>
      <c r="R2014" s="76"/>
      <c r="S2014" s="76"/>
      <c r="T2014" s="76" t="s">
        <v>3314</v>
      </c>
      <c r="U2014" s="76">
        <v>43045.519270833334</v>
      </c>
      <c r="V2014" s="77" t="s">
        <v>5083</v>
      </c>
      <c r="W2014" s="76"/>
      <c r="X2014" s="76"/>
      <c r="Y2014" s="80" t="s">
        <v>7083</v>
      </c>
      <c r="Z2014" s="76"/>
    </row>
    <row r="2015" spans="1:26" x14ac:dyDescent="0.25">
      <c r="A2015" s="61" t="s">
        <v>1681</v>
      </c>
      <c r="B2015" s="61" t="s">
        <v>1680</v>
      </c>
      <c r="C2015" s="62"/>
      <c r="D2015" s="63"/>
      <c r="E2015" s="64"/>
      <c r="F2015" s="65"/>
      <c r="G2015" s="62"/>
      <c r="H2015" s="66"/>
      <c r="I2015" s="67"/>
      <c r="J2015" s="67"/>
      <c r="K2015" s="34" t="s">
        <v>65</v>
      </c>
      <c r="L2015" s="74">
        <v>2015</v>
      </c>
      <c r="M20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15" s="69"/>
      <c r="O2015" s="76" t="s">
        <v>2239</v>
      </c>
      <c r="P2015" s="76">
        <v>43045.512164351851</v>
      </c>
      <c r="Q2015" s="76" t="s">
        <v>2895</v>
      </c>
      <c r="R2015" s="76"/>
      <c r="S2015" s="76"/>
      <c r="T2015" s="76" t="s">
        <v>3402</v>
      </c>
      <c r="U2015" s="76">
        <v>43045.512164351851</v>
      </c>
      <c r="V2015" s="77" t="s">
        <v>5084</v>
      </c>
      <c r="W2015" s="76"/>
      <c r="X2015" s="76"/>
      <c r="Y2015" s="80" t="s">
        <v>7084</v>
      </c>
      <c r="Z2015" s="76"/>
    </row>
    <row r="2016" spans="1:26" x14ac:dyDescent="0.25">
      <c r="A2016" s="61" t="s">
        <v>1681</v>
      </c>
      <c r="B2016" s="61" t="s">
        <v>1680</v>
      </c>
      <c r="C2016" s="62"/>
      <c r="D2016" s="63"/>
      <c r="E2016" s="64"/>
      <c r="F2016" s="65"/>
      <c r="G2016" s="62"/>
      <c r="H2016" s="66"/>
      <c r="I2016" s="67"/>
      <c r="J2016" s="67"/>
      <c r="K2016" s="34" t="s">
        <v>65</v>
      </c>
      <c r="L2016" s="74">
        <v>2016</v>
      </c>
      <c r="M20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16" s="69"/>
      <c r="O2016" s="76" t="s">
        <v>2239</v>
      </c>
      <c r="P2016" s="76">
        <v>43045.512499999997</v>
      </c>
      <c r="Q2016" s="76" t="s">
        <v>2890</v>
      </c>
      <c r="R2016" s="77" t="s">
        <v>3174</v>
      </c>
      <c r="S2016" s="76" t="s">
        <v>3254</v>
      </c>
      <c r="T2016" s="76" t="s">
        <v>3319</v>
      </c>
      <c r="U2016" s="76">
        <v>43045.512499999997</v>
      </c>
      <c r="V2016" s="77" t="s">
        <v>5072</v>
      </c>
      <c r="W2016" s="76"/>
      <c r="X2016" s="76"/>
      <c r="Y2016" s="80" t="s">
        <v>7072</v>
      </c>
      <c r="Z2016" s="76"/>
    </row>
    <row r="2017" spans="1:26" x14ac:dyDescent="0.25">
      <c r="A2017" s="61" t="s">
        <v>1688</v>
      </c>
      <c r="B2017" s="61" t="s">
        <v>1681</v>
      </c>
      <c r="C2017" s="62"/>
      <c r="D2017" s="63"/>
      <c r="E2017" s="64"/>
      <c r="F2017" s="65"/>
      <c r="G2017" s="62"/>
      <c r="H2017" s="66"/>
      <c r="I2017" s="67"/>
      <c r="J2017" s="67"/>
      <c r="K2017" s="34" t="s">
        <v>65</v>
      </c>
      <c r="L2017" s="74">
        <v>2017</v>
      </c>
      <c r="M20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17" s="69"/>
      <c r="O2017" s="76" t="s">
        <v>2239</v>
      </c>
      <c r="P2017" s="76">
        <v>43045.45684027778</v>
      </c>
      <c r="Q2017" s="76" t="s">
        <v>2896</v>
      </c>
      <c r="R2017" s="76"/>
      <c r="S2017" s="76"/>
      <c r="T2017" s="76" t="s">
        <v>3261</v>
      </c>
      <c r="U2017" s="76">
        <v>43045.45684027778</v>
      </c>
      <c r="V2017" s="77" t="s">
        <v>5085</v>
      </c>
      <c r="W2017" s="76"/>
      <c r="X2017" s="76"/>
      <c r="Y2017" s="80" t="s">
        <v>7085</v>
      </c>
      <c r="Z2017" s="76"/>
    </row>
    <row r="2018" spans="1:26" x14ac:dyDescent="0.25">
      <c r="A2018" s="61" t="s">
        <v>1688</v>
      </c>
      <c r="B2018" s="61" t="s">
        <v>2214</v>
      </c>
      <c r="C2018" s="62"/>
      <c r="D2018" s="63"/>
      <c r="E2018" s="64"/>
      <c r="F2018" s="65"/>
      <c r="G2018" s="62"/>
      <c r="H2018" s="66"/>
      <c r="I2018" s="67"/>
      <c r="J2018" s="67"/>
      <c r="K2018" s="34" t="s">
        <v>65</v>
      </c>
      <c r="L2018" s="74">
        <v>2018</v>
      </c>
      <c r="M20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18" s="69"/>
      <c r="O2018" s="76" t="s">
        <v>2239</v>
      </c>
      <c r="P2018" s="76">
        <v>43045.519293981481</v>
      </c>
      <c r="Q2018" s="76" t="s">
        <v>2897</v>
      </c>
      <c r="R2018" s="76"/>
      <c r="S2018" s="76"/>
      <c r="T2018" s="76" t="s">
        <v>3403</v>
      </c>
      <c r="U2018" s="76">
        <v>43045.519293981481</v>
      </c>
      <c r="V2018" s="77" t="s">
        <v>5086</v>
      </c>
      <c r="W2018" s="76"/>
      <c r="X2018" s="76"/>
      <c r="Y2018" s="80" t="s">
        <v>7086</v>
      </c>
      <c r="Z2018" s="76"/>
    </row>
    <row r="2019" spans="1:26" x14ac:dyDescent="0.25">
      <c r="A2019" s="61" t="s">
        <v>1688</v>
      </c>
      <c r="B2019" s="61" t="s">
        <v>2047</v>
      </c>
      <c r="C2019" s="62"/>
      <c r="D2019" s="63"/>
      <c r="E2019" s="64"/>
      <c r="F2019" s="65"/>
      <c r="G2019" s="62"/>
      <c r="H2019" s="66"/>
      <c r="I2019" s="67"/>
      <c r="J2019" s="67"/>
      <c r="K2019" s="34" t="s">
        <v>65</v>
      </c>
      <c r="L2019" s="74">
        <v>2019</v>
      </c>
      <c r="M20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19" s="69"/>
      <c r="O2019" s="76" t="s">
        <v>2239</v>
      </c>
      <c r="P2019" s="76">
        <v>43045.519293981481</v>
      </c>
      <c r="Q2019" s="76" t="s">
        <v>2897</v>
      </c>
      <c r="R2019" s="76"/>
      <c r="S2019" s="76"/>
      <c r="T2019" s="76" t="s">
        <v>3403</v>
      </c>
      <c r="U2019" s="76">
        <v>43045.519293981481</v>
      </c>
      <c r="V2019" s="77" t="s">
        <v>5086</v>
      </c>
      <c r="W2019" s="76"/>
      <c r="X2019" s="76"/>
      <c r="Y2019" s="80" t="s">
        <v>7086</v>
      </c>
      <c r="Z2019" s="76"/>
    </row>
    <row r="2020" spans="1:26" x14ac:dyDescent="0.25">
      <c r="A2020" s="61" t="s">
        <v>1688</v>
      </c>
      <c r="B2020" s="61" t="s">
        <v>1680</v>
      </c>
      <c r="C2020" s="62"/>
      <c r="D2020" s="63"/>
      <c r="E2020" s="64"/>
      <c r="F2020" s="65"/>
      <c r="G2020" s="62"/>
      <c r="H2020" s="66"/>
      <c r="I2020" s="67"/>
      <c r="J2020" s="67"/>
      <c r="K2020" s="34" t="s">
        <v>65</v>
      </c>
      <c r="L2020" s="74">
        <v>2020</v>
      </c>
      <c r="M20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20" s="69"/>
      <c r="O2020" s="76" t="s">
        <v>2239</v>
      </c>
      <c r="P2020" s="76">
        <v>43045.519293981481</v>
      </c>
      <c r="Q2020" s="76" t="s">
        <v>2897</v>
      </c>
      <c r="R2020" s="76"/>
      <c r="S2020" s="76"/>
      <c r="T2020" s="76" t="s">
        <v>3403</v>
      </c>
      <c r="U2020" s="76">
        <v>43045.519293981481</v>
      </c>
      <c r="V2020" s="77" t="s">
        <v>5086</v>
      </c>
      <c r="W2020" s="76"/>
      <c r="X2020" s="76"/>
      <c r="Y2020" s="80" t="s">
        <v>7086</v>
      </c>
      <c r="Z2020" s="76"/>
    </row>
    <row r="2021" spans="1:26" x14ac:dyDescent="0.25">
      <c r="A2021" s="61" t="s">
        <v>1689</v>
      </c>
      <c r="B2021" s="61" t="s">
        <v>1689</v>
      </c>
      <c r="C2021" s="62"/>
      <c r="D2021" s="63"/>
      <c r="E2021" s="64"/>
      <c r="F2021" s="65"/>
      <c r="G2021" s="62"/>
      <c r="H2021" s="66"/>
      <c r="I2021" s="67"/>
      <c r="J2021" s="67"/>
      <c r="K2021" s="34" t="s">
        <v>65</v>
      </c>
      <c r="L2021" s="74">
        <v>2021</v>
      </c>
      <c r="M20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21" s="69"/>
      <c r="O2021" s="76" t="s">
        <v>177</v>
      </c>
      <c r="P2021" s="76">
        <v>43045.519317129627</v>
      </c>
      <c r="Q2021" s="76" t="s">
        <v>2898</v>
      </c>
      <c r="R2021" s="77" t="s">
        <v>3177</v>
      </c>
      <c r="S2021" s="76" t="s">
        <v>3220</v>
      </c>
      <c r="T2021" s="76"/>
      <c r="U2021" s="76">
        <v>43045.519317129627</v>
      </c>
      <c r="V2021" s="77" t="s">
        <v>5087</v>
      </c>
      <c r="W2021" s="76"/>
      <c r="X2021" s="76"/>
      <c r="Y2021" s="80" t="s">
        <v>7087</v>
      </c>
      <c r="Z2021" s="76"/>
    </row>
    <row r="2022" spans="1:26" x14ac:dyDescent="0.25">
      <c r="A2022" s="61" t="s">
        <v>1690</v>
      </c>
      <c r="B2022" s="61" t="s">
        <v>1940</v>
      </c>
      <c r="C2022" s="62"/>
      <c r="D2022" s="63"/>
      <c r="E2022" s="64"/>
      <c r="F2022" s="65"/>
      <c r="G2022" s="62"/>
      <c r="H2022" s="66"/>
      <c r="I2022" s="67"/>
      <c r="J2022" s="67"/>
      <c r="K2022" s="34" t="s">
        <v>65</v>
      </c>
      <c r="L2022" s="74">
        <v>2022</v>
      </c>
      <c r="M20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22" s="69"/>
      <c r="O2022" s="76" t="s">
        <v>2239</v>
      </c>
      <c r="P2022" s="76">
        <v>43045.51934027778</v>
      </c>
      <c r="Q2022" s="76" t="s">
        <v>2852</v>
      </c>
      <c r="R2022" s="76"/>
      <c r="S2022" s="76"/>
      <c r="T2022" s="76" t="s">
        <v>3261</v>
      </c>
      <c r="U2022" s="76">
        <v>43045.51934027778</v>
      </c>
      <c r="V2022" s="77" t="s">
        <v>5088</v>
      </c>
      <c r="W2022" s="76"/>
      <c r="X2022" s="76"/>
      <c r="Y2022" s="80" t="s">
        <v>7088</v>
      </c>
      <c r="Z2022" s="76"/>
    </row>
    <row r="2023" spans="1:26" x14ac:dyDescent="0.25">
      <c r="A2023" s="61" t="s">
        <v>1691</v>
      </c>
      <c r="B2023" s="61" t="s">
        <v>2010</v>
      </c>
      <c r="C2023" s="62"/>
      <c r="D2023" s="63"/>
      <c r="E2023" s="64"/>
      <c r="F2023" s="65"/>
      <c r="G2023" s="62"/>
      <c r="H2023" s="66"/>
      <c r="I2023" s="67"/>
      <c r="J2023" s="67"/>
      <c r="K2023" s="34" t="s">
        <v>65</v>
      </c>
      <c r="L2023" s="74">
        <v>2023</v>
      </c>
      <c r="M20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23" s="69"/>
      <c r="O2023" s="76" t="s">
        <v>2239</v>
      </c>
      <c r="P2023" s="76">
        <v>43045.519502314812</v>
      </c>
      <c r="Q2023" s="76" t="s">
        <v>2278</v>
      </c>
      <c r="R2023" s="76"/>
      <c r="S2023" s="76"/>
      <c r="T2023" s="76" t="s">
        <v>3261</v>
      </c>
      <c r="U2023" s="76">
        <v>43045.519502314812</v>
      </c>
      <c r="V2023" s="77" t="s">
        <v>5089</v>
      </c>
      <c r="W2023" s="76"/>
      <c r="X2023" s="76"/>
      <c r="Y2023" s="80" t="s">
        <v>7089</v>
      </c>
      <c r="Z2023" s="76"/>
    </row>
    <row r="2024" spans="1:26" x14ac:dyDescent="0.25">
      <c r="A2024" s="61" t="s">
        <v>1692</v>
      </c>
      <c r="B2024" s="61" t="s">
        <v>1816</v>
      </c>
      <c r="C2024" s="62"/>
      <c r="D2024" s="63"/>
      <c r="E2024" s="64"/>
      <c r="F2024" s="65"/>
      <c r="G2024" s="62"/>
      <c r="H2024" s="66"/>
      <c r="I2024" s="67"/>
      <c r="J2024" s="67"/>
      <c r="K2024" s="34" t="s">
        <v>65</v>
      </c>
      <c r="L2024" s="74">
        <v>2024</v>
      </c>
      <c r="M20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24" s="69"/>
      <c r="O2024" s="76" t="s">
        <v>2239</v>
      </c>
      <c r="P2024" s="76">
        <v>43045.519525462965</v>
      </c>
      <c r="Q2024" s="76" t="s">
        <v>2899</v>
      </c>
      <c r="R2024" s="77" t="s">
        <v>3178</v>
      </c>
      <c r="S2024" s="76" t="s">
        <v>3233</v>
      </c>
      <c r="T2024" s="76" t="s">
        <v>3404</v>
      </c>
      <c r="U2024" s="76">
        <v>43045.519525462965</v>
      </c>
      <c r="V2024" s="77" t="s">
        <v>5090</v>
      </c>
      <c r="W2024" s="76"/>
      <c r="X2024" s="76"/>
      <c r="Y2024" s="80" t="s">
        <v>7090</v>
      </c>
      <c r="Z2024" s="76"/>
    </row>
    <row r="2025" spans="1:26" x14ac:dyDescent="0.25">
      <c r="A2025" s="61" t="s">
        <v>1693</v>
      </c>
      <c r="B2025" s="61" t="s">
        <v>1987</v>
      </c>
      <c r="C2025" s="62"/>
      <c r="D2025" s="63"/>
      <c r="E2025" s="64"/>
      <c r="F2025" s="65"/>
      <c r="G2025" s="62"/>
      <c r="H2025" s="66"/>
      <c r="I2025" s="67"/>
      <c r="J2025" s="67"/>
      <c r="K2025" s="34" t="s">
        <v>65</v>
      </c>
      <c r="L2025" s="74">
        <v>2025</v>
      </c>
      <c r="M20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25" s="69"/>
      <c r="O2025" s="76" t="s">
        <v>2239</v>
      </c>
      <c r="P2025" s="76">
        <v>43045.519629629627</v>
      </c>
      <c r="Q2025" s="76" t="s">
        <v>2258</v>
      </c>
      <c r="R2025" s="76"/>
      <c r="S2025" s="76"/>
      <c r="T2025" s="76" t="s">
        <v>3261</v>
      </c>
      <c r="U2025" s="76">
        <v>43045.519629629627</v>
      </c>
      <c r="V2025" s="77" t="s">
        <v>5091</v>
      </c>
      <c r="W2025" s="76"/>
      <c r="X2025" s="76"/>
      <c r="Y2025" s="80" t="s">
        <v>7091</v>
      </c>
      <c r="Z2025" s="76"/>
    </row>
    <row r="2026" spans="1:26" x14ac:dyDescent="0.25">
      <c r="A2026" s="61" t="s">
        <v>1694</v>
      </c>
      <c r="B2026" s="61" t="s">
        <v>2214</v>
      </c>
      <c r="C2026" s="62"/>
      <c r="D2026" s="63"/>
      <c r="E2026" s="64"/>
      <c r="F2026" s="65"/>
      <c r="G2026" s="62"/>
      <c r="H2026" s="66"/>
      <c r="I2026" s="67"/>
      <c r="J2026" s="67"/>
      <c r="K2026" s="34" t="s">
        <v>65</v>
      </c>
      <c r="L2026" s="74">
        <v>2026</v>
      </c>
      <c r="M20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26" s="69"/>
      <c r="O2026" s="76" t="s">
        <v>2239</v>
      </c>
      <c r="P2026" s="76">
        <v>43045.519768518519</v>
      </c>
      <c r="Q2026" s="76" t="s">
        <v>2897</v>
      </c>
      <c r="R2026" s="76"/>
      <c r="S2026" s="76"/>
      <c r="T2026" s="76" t="s">
        <v>3403</v>
      </c>
      <c r="U2026" s="76">
        <v>43045.519768518519</v>
      </c>
      <c r="V2026" s="77" t="s">
        <v>5092</v>
      </c>
      <c r="W2026" s="76"/>
      <c r="X2026" s="76"/>
      <c r="Y2026" s="80" t="s">
        <v>7092</v>
      </c>
      <c r="Z2026" s="76"/>
    </row>
    <row r="2027" spans="1:26" x14ac:dyDescent="0.25">
      <c r="A2027" s="61" t="s">
        <v>1694</v>
      </c>
      <c r="B2027" s="61" t="s">
        <v>1680</v>
      </c>
      <c r="C2027" s="62"/>
      <c r="D2027" s="63"/>
      <c r="E2027" s="64"/>
      <c r="F2027" s="65"/>
      <c r="G2027" s="62"/>
      <c r="H2027" s="66"/>
      <c r="I2027" s="67"/>
      <c r="J2027" s="67"/>
      <c r="K2027" s="34" t="s">
        <v>65</v>
      </c>
      <c r="L2027" s="74">
        <v>2027</v>
      </c>
      <c r="M20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27" s="69"/>
      <c r="O2027" s="76" t="s">
        <v>2239</v>
      </c>
      <c r="P2027" s="76">
        <v>43045.519768518519</v>
      </c>
      <c r="Q2027" s="76" t="s">
        <v>2897</v>
      </c>
      <c r="R2027" s="76"/>
      <c r="S2027" s="76"/>
      <c r="T2027" s="76" t="s">
        <v>3403</v>
      </c>
      <c r="U2027" s="76">
        <v>43045.519768518519</v>
      </c>
      <c r="V2027" s="77" t="s">
        <v>5092</v>
      </c>
      <c r="W2027" s="76"/>
      <c r="X2027" s="76"/>
      <c r="Y2027" s="80" t="s">
        <v>7092</v>
      </c>
      <c r="Z2027" s="76"/>
    </row>
    <row r="2028" spans="1:26" x14ac:dyDescent="0.25">
      <c r="A2028" s="61" t="s">
        <v>1694</v>
      </c>
      <c r="B2028" s="61" t="s">
        <v>2047</v>
      </c>
      <c r="C2028" s="62"/>
      <c r="D2028" s="63"/>
      <c r="E2028" s="64"/>
      <c r="F2028" s="65"/>
      <c r="G2028" s="62"/>
      <c r="H2028" s="66"/>
      <c r="I2028" s="67"/>
      <c r="J2028" s="67"/>
      <c r="K2028" s="34" t="s">
        <v>65</v>
      </c>
      <c r="L2028" s="74">
        <v>2028</v>
      </c>
      <c r="M20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28" s="69"/>
      <c r="O2028" s="76" t="s">
        <v>2239</v>
      </c>
      <c r="P2028" s="76">
        <v>43045.519768518519</v>
      </c>
      <c r="Q2028" s="76" t="s">
        <v>2897</v>
      </c>
      <c r="R2028" s="76"/>
      <c r="S2028" s="76"/>
      <c r="T2028" s="76" t="s">
        <v>3403</v>
      </c>
      <c r="U2028" s="76">
        <v>43045.519768518519</v>
      </c>
      <c r="V2028" s="77" t="s">
        <v>5092</v>
      </c>
      <c r="W2028" s="76"/>
      <c r="X2028" s="76"/>
      <c r="Y2028" s="80" t="s">
        <v>7092</v>
      </c>
      <c r="Z2028" s="76"/>
    </row>
    <row r="2029" spans="1:26" x14ac:dyDescent="0.25">
      <c r="A2029" s="61" t="s">
        <v>1695</v>
      </c>
      <c r="B2029" s="61" t="s">
        <v>1988</v>
      </c>
      <c r="C2029" s="62"/>
      <c r="D2029" s="63"/>
      <c r="E2029" s="64"/>
      <c r="F2029" s="65"/>
      <c r="G2029" s="62"/>
      <c r="H2029" s="66"/>
      <c r="I2029" s="67"/>
      <c r="J2029" s="67"/>
      <c r="K2029" s="34" t="s">
        <v>65</v>
      </c>
      <c r="L2029" s="74">
        <v>2029</v>
      </c>
      <c r="M20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29" s="69"/>
      <c r="O2029" s="76" t="s">
        <v>2239</v>
      </c>
      <c r="P2029" s="76">
        <v>43045.519780092596</v>
      </c>
      <c r="Q2029" s="76" t="s">
        <v>2244</v>
      </c>
      <c r="R2029" s="77" t="s">
        <v>3019</v>
      </c>
      <c r="S2029" s="76" t="s">
        <v>3212</v>
      </c>
      <c r="T2029" s="76" t="s">
        <v>3261</v>
      </c>
      <c r="U2029" s="76">
        <v>43045.519780092596</v>
      </c>
      <c r="V2029" s="77" t="s">
        <v>5093</v>
      </c>
      <c r="W2029" s="76"/>
      <c r="X2029" s="76"/>
      <c r="Y2029" s="80" t="s">
        <v>7093</v>
      </c>
      <c r="Z2029" s="76"/>
    </row>
    <row r="2030" spans="1:26" x14ac:dyDescent="0.25">
      <c r="A2030" s="61" t="s">
        <v>1696</v>
      </c>
      <c r="B2030" s="61" t="s">
        <v>1940</v>
      </c>
      <c r="C2030" s="62"/>
      <c r="D2030" s="63"/>
      <c r="E2030" s="64"/>
      <c r="F2030" s="65"/>
      <c r="G2030" s="62"/>
      <c r="H2030" s="66"/>
      <c r="I2030" s="67"/>
      <c r="J2030" s="67"/>
      <c r="K2030" s="34" t="s">
        <v>65</v>
      </c>
      <c r="L2030" s="74">
        <v>2030</v>
      </c>
      <c r="M20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30" s="69"/>
      <c r="O2030" s="76" t="s">
        <v>2239</v>
      </c>
      <c r="P2030" s="76">
        <v>43045.519895833335</v>
      </c>
      <c r="Q2030" s="76" t="s">
        <v>2852</v>
      </c>
      <c r="R2030" s="76"/>
      <c r="S2030" s="76"/>
      <c r="T2030" s="76" t="s">
        <v>3261</v>
      </c>
      <c r="U2030" s="76">
        <v>43045.519895833335</v>
      </c>
      <c r="V2030" s="77" t="s">
        <v>5094</v>
      </c>
      <c r="W2030" s="76"/>
      <c r="X2030" s="76"/>
      <c r="Y2030" s="80" t="s">
        <v>7094</v>
      </c>
      <c r="Z2030" s="76"/>
    </row>
    <row r="2031" spans="1:26" x14ac:dyDescent="0.25">
      <c r="A2031" s="61" t="s">
        <v>1697</v>
      </c>
      <c r="B2031" s="61" t="s">
        <v>1987</v>
      </c>
      <c r="C2031" s="62"/>
      <c r="D2031" s="63"/>
      <c r="E2031" s="64"/>
      <c r="F2031" s="65"/>
      <c r="G2031" s="62"/>
      <c r="H2031" s="66"/>
      <c r="I2031" s="67"/>
      <c r="J2031" s="67"/>
      <c r="K2031" s="34" t="s">
        <v>65</v>
      </c>
      <c r="L2031" s="74">
        <v>2031</v>
      </c>
      <c r="M20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31" s="69"/>
      <c r="O2031" s="76" t="s">
        <v>2239</v>
      </c>
      <c r="P2031" s="76">
        <v>43045.519976851851</v>
      </c>
      <c r="Q2031" s="76" t="s">
        <v>2258</v>
      </c>
      <c r="R2031" s="76"/>
      <c r="S2031" s="76"/>
      <c r="T2031" s="76" t="s">
        <v>3261</v>
      </c>
      <c r="U2031" s="76">
        <v>43045.519976851851</v>
      </c>
      <c r="V2031" s="77" t="s">
        <v>5095</v>
      </c>
      <c r="W2031" s="76"/>
      <c r="X2031" s="76"/>
      <c r="Y2031" s="80" t="s">
        <v>7095</v>
      </c>
      <c r="Z2031" s="76"/>
    </row>
    <row r="2032" spans="1:26" x14ac:dyDescent="0.25">
      <c r="A2032" s="61" t="s">
        <v>1698</v>
      </c>
      <c r="B2032" s="61" t="s">
        <v>1698</v>
      </c>
      <c r="C2032" s="62"/>
      <c r="D2032" s="63"/>
      <c r="E2032" s="64"/>
      <c r="F2032" s="65"/>
      <c r="G2032" s="62"/>
      <c r="H2032" s="66"/>
      <c r="I2032" s="67"/>
      <c r="J2032" s="67"/>
      <c r="K2032" s="34" t="s">
        <v>65</v>
      </c>
      <c r="L2032" s="74">
        <v>2032</v>
      </c>
      <c r="M20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32" s="69"/>
      <c r="O2032" s="76" t="s">
        <v>177</v>
      </c>
      <c r="P2032" s="76">
        <v>43045.520057870373</v>
      </c>
      <c r="Q2032" s="76" t="s">
        <v>2900</v>
      </c>
      <c r="R2032" s="76"/>
      <c r="S2032" s="76"/>
      <c r="T2032" s="76" t="s">
        <v>3261</v>
      </c>
      <c r="U2032" s="76">
        <v>43045.520057870373</v>
      </c>
      <c r="V2032" s="77" t="s">
        <v>5096</v>
      </c>
      <c r="W2032" s="76"/>
      <c r="X2032" s="76"/>
      <c r="Y2032" s="80" t="s">
        <v>7096</v>
      </c>
      <c r="Z2032" s="76"/>
    </row>
    <row r="2033" spans="1:26" x14ac:dyDescent="0.25">
      <c r="A2033" s="61" t="s">
        <v>1699</v>
      </c>
      <c r="B2033" s="61" t="s">
        <v>1699</v>
      </c>
      <c r="C2033" s="62"/>
      <c r="D2033" s="63"/>
      <c r="E2033" s="64"/>
      <c r="F2033" s="65"/>
      <c r="G2033" s="62"/>
      <c r="H2033" s="66"/>
      <c r="I2033" s="67"/>
      <c r="J2033" s="67"/>
      <c r="K2033" s="34" t="s">
        <v>65</v>
      </c>
      <c r="L2033" s="74">
        <v>2033</v>
      </c>
      <c r="M20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33" s="69"/>
      <c r="O2033" s="76" t="s">
        <v>177</v>
      </c>
      <c r="P2033" s="76">
        <v>43045.520150462966</v>
      </c>
      <c r="Q2033" s="76" t="s">
        <v>2901</v>
      </c>
      <c r="R2033" s="77" t="s">
        <v>3179</v>
      </c>
      <c r="S2033" s="76" t="s">
        <v>3220</v>
      </c>
      <c r="T2033" s="76" t="s">
        <v>3261</v>
      </c>
      <c r="U2033" s="76">
        <v>43045.520150462966</v>
      </c>
      <c r="V2033" s="77" t="s">
        <v>5097</v>
      </c>
      <c r="W2033" s="76"/>
      <c r="X2033" s="76"/>
      <c r="Y2033" s="80" t="s">
        <v>7097</v>
      </c>
      <c r="Z2033" s="76"/>
    </row>
    <row r="2034" spans="1:26" x14ac:dyDescent="0.25">
      <c r="A2034" s="61" t="s">
        <v>1700</v>
      </c>
      <c r="B2034" s="61" t="s">
        <v>2032</v>
      </c>
      <c r="C2034" s="62"/>
      <c r="D2034" s="63"/>
      <c r="E2034" s="64"/>
      <c r="F2034" s="65"/>
      <c r="G2034" s="62"/>
      <c r="H2034" s="66"/>
      <c r="I2034" s="67"/>
      <c r="J2034" s="67"/>
      <c r="K2034" s="34" t="s">
        <v>65</v>
      </c>
      <c r="L2034" s="74">
        <v>2034</v>
      </c>
      <c r="M20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34" s="69"/>
      <c r="O2034" s="76" t="s">
        <v>2239</v>
      </c>
      <c r="P2034" s="76">
        <v>43045.520196759258</v>
      </c>
      <c r="Q2034" s="76" t="s">
        <v>2430</v>
      </c>
      <c r="R2034" s="76"/>
      <c r="S2034" s="76"/>
      <c r="T2034" s="76" t="s">
        <v>3261</v>
      </c>
      <c r="U2034" s="76">
        <v>43045.520196759258</v>
      </c>
      <c r="V2034" s="77" t="s">
        <v>5098</v>
      </c>
      <c r="W2034" s="76"/>
      <c r="X2034" s="76"/>
      <c r="Y2034" s="80" t="s">
        <v>7098</v>
      </c>
      <c r="Z2034" s="76"/>
    </row>
    <row r="2035" spans="1:26" x14ac:dyDescent="0.25">
      <c r="A2035" s="61" t="s">
        <v>1701</v>
      </c>
      <c r="B2035" s="61" t="s">
        <v>1940</v>
      </c>
      <c r="C2035" s="62"/>
      <c r="D2035" s="63"/>
      <c r="E2035" s="64"/>
      <c r="F2035" s="65"/>
      <c r="G2035" s="62"/>
      <c r="H2035" s="66"/>
      <c r="I2035" s="67"/>
      <c r="J2035" s="67"/>
      <c r="K2035" s="34" t="s">
        <v>65</v>
      </c>
      <c r="L2035" s="74">
        <v>2035</v>
      </c>
      <c r="M20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35" s="69"/>
      <c r="O2035" s="76" t="s">
        <v>2239</v>
      </c>
      <c r="P2035" s="76">
        <v>43045.520289351851</v>
      </c>
      <c r="Q2035" s="76" t="s">
        <v>2852</v>
      </c>
      <c r="R2035" s="76"/>
      <c r="S2035" s="76"/>
      <c r="T2035" s="76" t="s">
        <v>3261</v>
      </c>
      <c r="U2035" s="76">
        <v>43045.520289351851</v>
      </c>
      <c r="V2035" s="77" t="s">
        <v>5099</v>
      </c>
      <c r="W2035" s="76"/>
      <c r="X2035" s="76"/>
      <c r="Y2035" s="80" t="s">
        <v>7099</v>
      </c>
      <c r="Z2035" s="76"/>
    </row>
    <row r="2036" spans="1:26" x14ac:dyDescent="0.25">
      <c r="A2036" s="61" t="s">
        <v>1702</v>
      </c>
      <c r="B2036" s="61" t="s">
        <v>1940</v>
      </c>
      <c r="C2036" s="62"/>
      <c r="D2036" s="63"/>
      <c r="E2036" s="64"/>
      <c r="F2036" s="65"/>
      <c r="G2036" s="62"/>
      <c r="H2036" s="66"/>
      <c r="I2036" s="67"/>
      <c r="J2036" s="67"/>
      <c r="K2036" s="34" t="s">
        <v>65</v>
      </c>
      <c r="L2036" s="74">
        <v>2036</v>
      </c>
      <c r="M20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36" s="69"/>
      <c r="O2036" s="76" t="s">
        <v>2239</v>
      </c>
      <c r="P2036" s="76">
        <v>43045.520324074074</v>
      </c>
      <c r="Q2036" s="76" t="s">
        <v>2852</v>
      </c>
      <c r="R2036" s="76"/>
      <c r="S2036" s="76"/>
      <c r="T2036" s="76" t="s">
        <v>3261</v>
      </c>
      <c r="U2036" s="76">
        <v>43045.520324074074</v>
      </c>
      <c r="V2036" s="77" t="s">
        <v>5100</v>
      </c>
      <c r="W2036" s="76"/>
      <c r="X2036" s="76"/>
      <c r="Y2036" s="80" t="s">
        <v>7100</v>
      </c>
      <c r="Z2036" s="76"/>
    </row>
    <row r="2037" spans="1:26" x14ac:dyDescent="0.25">
      <c r="A2037" s="61" t="s">
        <v>1703</v>
      </c>
      <c r="B2037" s="61" t="s">
        <v>1988</v>
      </c>
      <c r="C2037" s="62"/>
      <c r="D2037" s="63"/>
      <c r="E2037" s="64"/>
      <c r="F2037" s="65"/>
      <c r="G2037" s="62"/>
      <c r="H2037" s="66"/>
      <c r="I2037" s="67"/>
      <c r="J2037" s="67"/>
      <c r="K2037" s="34" t="s">
        <v>65</v>
      </c>
      <c r="L2037" s="74">
        <v>2037</v>
      </c>
      <c r="M20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37" s="69"/>
      <c r="O2037" s="76" t="s">
        <v>2239</v>
      </c>
      <c r="P2037" s="76">
        <v>43045.52034722222</v>
      </c>
      <c r="Q2037" s="76" t="s">
        <v>2244</v>
      </c>
      <c r="R2037" s="77" t="s">
        <v>3019</v>
      </c>
      <c r="S2037" s="76" t="s">
        <v>3212</v>
      </c>
      <c r="T2037" s="76" t="s">
        <v>3261</v>
      </c>
      <c r="U2037" s="76">
        <v>43045.52034722222</v>
      </c>
      <c r="V2037" s="77" t="s">
        <v>5101</v>
      </c>
      <c r="W2037" s="76"/>
      <c r="X2037" s="76"/>
      <c r="Y2037" s="80" t="s">
        <v>7101</v>
      </c>
      <c r="Z2037" s="76"/>
    </row>
    <row r="2038" spans="1:26" x14ac:dyDescent="0.25">
      <c r="A2038" s="61" t="s">
        <v>1704</v>
      </c>
      <c r="B2038" s="61" t="s">
        <v>2032</v>
      </c>
      <c r="C2038" s="62"/>
      <c r="D2038" s="63"/>
      <c r="E2038" s="64"/>
      <c r="F2038" s="65"/>
      <c r="G2038" s="62"/>
      <c r="H2038" s="66"/>
      <c r="I2038" s="67"/>
      <c r="J2038" s="67"/>
      <c r="K2038" s="34" t="s">
        <v>65</v>
      </c>
      <c r="L2038" s="74">
        <v>2038</v>
      </c>
      <c r="M20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38" s="69"/>
      <c r="O2038" s="76" t="s">
        <v>2239</v>
      </c>
      <c r="P2038" s="76">
        <v>43045.520358796297</v>
      </c>
      <c r="Q2038" s="76" t="s">
        <v>2430</v>
      </c>
      <c r="R2038" s="76"/>
      <c r="S2038" s="76"/>
      <c r="T2038" s="76" t="s">
        <v>3261</v>
      </c>
      <c r="U2038" s="76">
        <v>43045.520358796297</v>
      </c>
      <c r="V2038" s="77" t="s">
        <v>5102</v>
      </c>
      <c r="W2038" s="76"/>
      <c r="X2038" s="76"/>
      <c r="Y2038" s="80" t="s">
        <v>7102</v>
      </c>
      <c r="Z2038" s="76"/>
    </row>
    <row r="2039" spans="1:26" x14ac:dyDescent="0.25">
      <c r="A2039" s="61" t="s">
        <v>1705</v>
      </c>
      <c r="B2039" s="61" t="s">
        <v>1987</v>
      </c>
      <c r="C2039" s="62"/>
      <c r="D2039" s="63"/>
      <c r="E2039" s="64"/>
      <c r="F2039" s="65"/>
      <c r="G2039" s="62"/>
      <c r="H2039" s="66"/>
      <c r="I2039" s="67"/>
      <c r="J2039" s="67"/>
      <c r="K2039" s="34" t="s">
        <v>65</v>
      </c>
      <c r="L2039" s="74">
        <v>2039</v>
      </c>
      <c r="M20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39" s="69"/>
      <c r="O2039" s="76" t="s">
        <v>2239</v>
      </c>
      <c r="P2039" s="76">
        <v>43045.520370370374</v>
      </c>
      <c r="Q2039" s="76" t="s">
        <v>2258</v>
      </c>
      <c r="R2039" s="76"/>
      <c r="S2039" s="76"/>
      <c r="T2039" s="76" t="s">
        <v>3261</v>
      </c>
      <c r="U2039" s="76">
        <v>43045.520370370374</v>
      </c>
      <c r="V2039" s="77" t="s">
        <v>5103</v>
      </c>
      <c r="W2039" s="76"/>
      <c r="X2039" s="76"/>
      <c r="Y2039" s="80" t="s">
        <v>7103</v>
      </c>
      <c r="Z2039" s="76"/>
    </row>
    <row r="2040" spans="1:26" x14ac:dyDescent="0.25">
      <c r="A2040" s="61" t="s">
        <v>1706</v>
      </c>
      <c r="B2040" s="61" t="s">
        <v>2033</v>
      </c>
      <c r="C2040" s="62"/>
      <c r="D2040" s="63"/>
      <c r="E2040" s="64"/>
      <c r="F2040" s="65"/>
      <c r="G2040" s="62"/>
      <c r="H2040" s="66"/>
      <c r="I2040" s="67"/>
      <c r="J2040" s="67"/>
      <c r="K2040" s="34" t="s">
        <v>65</v>
      </c>
      <c r="L2040" s="74">
        <v>2040</v>
      </c>
      <c r="M20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40" s="69"/>
      <c r="O2040" s="76" t="s">
        <v>2239</v>
      </c>
      <c r="P2040" s="76">
        <v>43045.52039351852</v>
      </c>
      <c r="Q2040" s="76" t="s">
        <v>2316</v>
      </c>
      <c r="R2040" s="76"/>
      <c r="S2040" s="76"/>
      <c r="T2040" s="76" t="s">
        <v>3261</v>
      </c>
      <c r="U2040" s="76">
        <v>43045.52039351852</v>
      </c>
      <c r="V2040" s="77" t="s">
        <v>5104</v>
      </c>
      <c r="W2040" s="76"/>
      <c r="X2040" s="76"/>
      <c r="Y2040" s="80" t="s">
        <v>7104</v>
      </c>
      <c r="Z2040" s="76"/>
    </row>
    <row r="2041" spans="1:26" x14ac:dyDescent="0.25">
      <c r="A2041" s="61" t="s">
        <v>1707</v>
      </c>
      <c r="B2041" s="61" t="s">
        <v>1987</v>
      </c>
      <c r="C2041" s="62"/>
      <c r="D2041" s="63"/>
      <c r="E2041" s="64"/>
      <c r="F2041" s="65"/>
      <c r="G2041" s="62"/>
      <c r="H2041" s="66"/>
      <c r="I2041" s="67"/>
      <c r="J2041" s="67"/>
      <c r="K2041" s="34" t="s">
        <v>65</v>
      </c>
      <c r="L2041" s="74">
        <v>2041</v>
      </c>
      <c r="M20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41" s="69"/>
      <c r="O2041" s="76" t="s">
        <v>2239</v>
      </c>
      <c r="P2041" s="76">
        <v>43045.520416666666</v>
      </c>
      <c r="Q2041" s="76" t="s">
        <v>2242</v>
      </c>
      <c r="R2041" s="76"/>
      <c r="S2041" s="76"/>
      <c r="T2041" s="76" t="s">
        <v>3262</v>
      </c>
      <c r="U2041" s="76">
        <v>43045.520416666666</v>
      </c>
      <c r="V2041" s="77" t="s">
        <v>5105</v>
      </c>
      <c r="W2041" s="76"/>
      <c r="X2041" s="76"/>
      <c r="Y2041" s="80" t="s">
        <v>7105</v>
      </c>
      <c r="Z2041" s="76"/>
    </row>
    <row r="2042" spans="1:26" x14ac:dyDescent="0.25">
      <c r="A2042" s="61" t="s">
        <v>1708</v>
      </c>
      <c r="B2042" s="61" t="s">
        <v>1940</v>
      </c>
      <c r="C2042" s="62"/>
      <c r="D2042" s="63"/>
      <c r="E2042" s="64"/>
      <c r="F2042" s="65"/>
      <c r="G2042" s="62"/>
      <c r="H2042" s="66"/>
      <c r="I2042" s="67"/>
      <c r="J2042" s="67"/>
      <c r="K2042" s="34" t="s">
        <v>65</v>
      </c>
      <c r="L2042" s="74">
        <v>2042</v>
      </c>
      <c r="M20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42" s="69"/>
      <c r="O2042" s="76" t="s">
        <v>2239</v>
      </c>
      <c r="P2042" s="76">
        <v>43045.520428240743</v>
      </c>
      <c r="Q2042" s="76" t="s">
        <v>2852</v>
      </c>
      <c r="R2042" s="76"/>
      <c r="S2042" s="76"/>
      <c r="T2042" s="76" t="s">
        <v>3261</v>
      </c>
      <c r="U2042" s="76">
        <v>43045.520428240743</v>
      </c>
      <c r="V2042" s="77" t="s">
        <v>5106</v>
      </c>
      <c r="W2042" s="76"/>
      <c r="X2042" s="76"/>
      <c r="Y2042" s="80" t="s">
        <v>7106</v>
      </c>
      <c r="Z2042" s="76"/>
    </row>
    <row r="2043" spans="1:26" x14ac:dyDescent="0.25">
      <c r="A2043" s="61" t="s">
        <v>1709</v>
      </c>
      <c r="B2043" s="61" t="s">
        <v>1940</v>
      </c>
      <c r="C2043" s="62"/>
      <c r="D2043" s="63"/>
      <c r="E2043" s="64"/>
      <c r="F2043" s="65"/>
      <c r="G2043" s="62"/>
      <c r="H2043" s="66"/>
      <c r="I2043" s="67"/>
      <c r="J2043" s="67"/>
      <c r="K2043" s="34" t="s">
        <v>65</v>
      </c>
      <c r="L2043" s="74">
        <v>2043</v>
      </c>
      <c r="M20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43" s="69"/>
      <c r="O2043" s="76" t="s">
        <v>2239</v>
      </c>
      <c r="P2043" s="76">
        <v>43045.520474537036</v>
      </c>
      <c r="Q2043" s="76" t="s">
        <v>2852</v>
      </c>
      <c r="R2043" s="76"/>
      <c r="S2043" s="76"/>
      <c r="T2043" s="76" t="s">
        <v>3261</v>
      </c>
      <c r="U2043" s="76">
        <v>43045.520474537036</v>
      </c>
      <c r="V2043" s="77" t="s">
        <v>5107</v>
      </c>
      <c r="W2043" s="76"/>
      <c r="X2043" s="76"/>
      <c r="Y2043" s="80" t="s">
        <v>7107</v>
      </c>
      <c r="Z2043" s="76"/>
    </row>
    <row r="2044" spans="1:26" x14ac:dyDescent="0.25">
      <c r="A2044" s="61" t="s">
        <v>1710</v>
      </c>
      <c r="B2044" s="61" t="s">
        <v>1987</v>
      </c>
      <c r="C2044" s="62"/>
      <c r="D2044" s="63"/>
      <c r="E2044" s="64"/>
      <c r="F2044" s="65"/>
      <c r="G2044" s="62"/>
      <c r="H2044" s="66"/>
      <c r="I2044" s="67"/>
      <c r="J2044" s="67"/>
      <c r="K2044" s="34" t="s">
        <v>65</v>
      </c>
      <c r="L2044" s="74">
        <v>2044</v>
      </c>
      <c r="M20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44" s="69"/>
      <c r="O2044" s="76" t="s">
        <v>2239</v>
      </c>
      <c r="P2044" s="76">
        <v>43045.520497685182</v>
      </c>
      <c r="Q2044" s="76" t="s">
        <v>2258</v>
      </c>
      <c r="R2044" s="76"/>
      <c r="S2044" s="76"/>
      <c r="T2044" s="76" t="s">
        <v>3261</v>
      </c>
      <c r="U2044" s="76">
        <v>43045.520497685182</v>
      </c>
      <c r="V2044" s="77" t="s">
        <v>5108</v>
      </c>
      <c r="W2044" s="76"/>
      <c r="X2044" s="76"/>
      <c r="Y2044" s="80" t="s">
        <v>7108</v>
      </c>
      <c r="Z2044" s="76"/>
    </row>
    <row r="2045" spans="1:26" x14ac:dyDescent="0.25">
      <c r="A2045" s="61" t="s">
        <v>1711</v>
      </c>
      <c r="B2045" s="61" t="s">
        <v>1940</v>
      </c>
      <c r="C2045" s="62"/>
      <c r="D2045" s="63"/>
      <c r="E2045" s="64"/>
      <c r="F2045" s="65"/>
      <c r="G2045" s="62"/>
      <c r="H2045" s="66"/>
      <c r="I2045" s="67"/>
      <c r="J2045" s="67"/>
      <c r="K2045" s="34" t="s">
        <v>65</v>
      </c>
      <c r="L2045" s="74">
        <v>2045</v>
      </c>
      <c r="M20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45" s="69"/>
      <c r="O2045" s="76" t="s">
        <v>2239</v>
      </c>
      <c r="P2045" s="76">
        <v>43045.520520833335</v>
      </c>
      <c r="Q2045" s="76" t="s">
        <v>2852</v>
      </c>
      <c r="R2045" s="76"/>
      <c r="S2045" s="76"/>
      <c r="T2045" s="76" t="s">
        <v>3261</v>
      </c>
      <c r="U2045" s="76">
        <v>43045.520520833335</v>
      </c>
      <c r="V2045" s="77" t="s">
        <v>5109</v>
      </c>
      <c r="W2045" s="76"/>
      <c r="X2045" s="76"/>
      <c r="Y2045" s="80" t="s">
        <v>7109</v>
      </c>
      <c r="Z2045" s="76"/>
    </row>
    <row r="2046" spans="1:26" x14ac:dyDescent="0.25">
      <c r="A2046" s="61" t="s">
        <v>1712</v>
      </c>
      <c r="B2046" s="61" t="s">
        <v>1712</v>
      </c>
      <c r="C2046" s="62"/>
      <c r="D2046" s="63"/>
      <c r="E2046" s="64"/>
      <c r="F2046" s="65"/>
      <c r="G2046" s="62"/>
      <c r="H2046" s="66"/>
      <c r="I2046" s="67"/>
      <c r="J2046" s="67"/>
      <c r="K2046" s="34" t="s">
        <v>65</v>
      </c>
      <c r="L2046" s="74">
        <v>2046</v>
      </c>
      <c r="M20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46" s="69"/>
      <c r="O2046" s="76" t="s">
        <v>177</v>
      </c>
      <c r="P2046" s="76">
        <v>43045.520532407405</v>
      </c>
      <c r="Q2046" s="76" t="s">
        <v>2902</v>
      </c>
      <c r="R2046" s="77" t="s">
        <v>3180</v>
      </c>
      <c r="S2046" s="76" t="s">
        <v>3212</v>
      </c>
      <c r="T2046" s="76" t="s">
        <v>3383</v>
      </c>
      <c r="U2046" s="76">
        <v>43045.520532407405</v>
      </c>
      <c r="V2046" s="77" t="s">
        <v>5110</v>
      </c>
      <c r="W2046" s="76"/>
      <c r="X2046" s="76"/>
      <c r="Y2046" s="80" t="s">
        <v>7110</v>
      </c>
      <c r="Z2046" s="76"/>
    </row>
    <row r="2047" spans="1:26" x14ac:dyDescent="0.25">
      <c r="A2047" s="61" t="s">
        <v>1713</v>
      </c>
      <c r="B2047" s="61" t="s">
        <v>1993</v>
      </c>
      <c r="C2047" s="62"/>
      <c r="D2047" s="63"/>
      <c r="E2047" s="64"/>
      <c r="F2047" s="65"/>
      <c r="G2047" s="62"/>
      <c r="H2047" s="66"/>
      <c r="I2047" s="67"/>
      <c r="J2047" s="67"/>
      <c r="K2047" s="34" t="s">
        <v>65</v>
      </c>
      <c r="L2047" s="74">
        <v>2047</v>
      </c>
      <c r="M20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47" s="69"/>
      <c r="O2047" s="76" t="s">
        <v>2239</v>
      </c>
      <c r="P2047" s="76">
        <v>43045.520613425928</v>
      </c>
      <c r="Q2047" s="76" t="s">
        <v>2256</v>
      </c>
      <c r="R2047" s="76"/>
      <c r="S2047" s="76"/>
      <c r="T2047" s="76" t="s">
        <v>3268</v>
      </c>
      <c r="U2047" s="76">
        <v>43045.520613425928</v>
      </c>
      <c r="V2047" s="77" t="s">
        <v>5111</v>
      </c>
      <c r="W2047" s="76"/>
      <c r="X2047" s="76"/>
      <c r="Y2047" s="80" t="s">
        <v>7111</v>
      </c>
      <c r="Z2047" s="76"/>
    </row>
    <row r="2048" spans="1:26" x14ac:dyDescent="0.25">
      <c r="A2048" s="61" t="s">
        <v>1714</v>
      </c>
      <c r="B2048" s="61" t="s">
        <v>1714</v>
      </c>
      <c r="C2048" s="62"/>
      <c r="D2048" s="63"/>
      <c r="E2048" s="64"/>
      <c r="F2048" s="65"/>
      <c r="G2048" s="62"/>
      <c r="H2048" s="66"/>
      <c r="I2048" s="67"/>
      <c r="J2048" s="67"/>
      <c r="K2048" s="34" t="s">
        <v>65</v>
      </c>
      <c r="L2048" s="74">
        <v>2048</v>
      </c>
      <c r="M20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48" s="69"/>
      <c r="O2048" s="76" t="s">
        <v>177</v>
      </c>
      <c r="P2048" s="76">
        <v>43045.50273148148</v>
      </c>
      <c r="Q2048" s="76" t="s">
        <v>2903</v>
      </c>
      <c r="R2048" s="76"/>
      <c r="S2048" s="76"/>
      <c r="T2048" s="76" t="s">
        <v>3261</v>
      </c>
      <c r="U2048" s="76">
        <v>43045.50273148148</v>
      </c>
      <c r="V2048" s="77" t="s">
        <v>5112</v>
      </c>
      <c r="W2048" s="76"/>
      <c r="X2048" s="76"/>
      <c r="Y2048" s="80" t="s">
        <v>7112</v>
      </c>
      <c r="Z2048" s="76"/>
    </row>
    <row r="2049" spans="1:26" x14ac:dyDescent="0.25">
      <c r="A2049" s="61" t="s">
        <v>1715</v>
      </c>
      <c r="B2049" s="61" t="s">
        <v>1714</v>
      </c>
      <c r="C2049" s="62"/>
      <c r="D2049" s="63"/>
      <c r="E2049" s="64"/>
      <c r="F2049" s="65"/>
      <c r="G2049" s="62"/>
      <c r="H2049" s="66"/>
      <c r="I2049" s="67"/>
      <c r="J2049" s="67"/>
      <c r="K2049" s="34" t="s">
        <v>65</v>
      </c>
      <c r="L2049" s="74">
        <v>2049</v>
      </c>
      <c r="M20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49" s="69"/>
      <c r="O2049" s="76" t="s">
        <v>2239</v>
      </c>
      <c r="P2049" s="76">
        <v>43045.520729166667</v>
      </c>
      <c r="Q2049" s="76" t="s">
        <v>2847</v>
      </c>
      <c r="R2049" s="76"/>
      <c r="S2049" s="76"/>
      <c r="T2049" s="76" t="s">
        <v>3261</v>
      </c>
      <c r="U2049" s="76">
        <v>43045.520729166667</v>
      </c>
      <c r="V2049" s="77" t="s">
        <v>5113</v>
      </c>
      <c r="W2049" s="76"/>
      <c r="X2049" s="76"/>
      <c r="Y2049" s="80" t="s">
        <v>7113</v>
      </c>
      <c r="Z2049" s="76"/>
    </row>
    <row r="2050" spans="1:26" x14ac:dyDescent="0.25">
      <c r="A2050" s="61" t="s">
        <v>1716</v>
      </c>
      <c r="B2050" s="61" t="s">
        <v>1940</v>
      </c>
      <c r="C2050" s="62"/>
      <c r="D2050" s="63"/>
      <c r="E2050" s="64"/>
      <c r="F2050" s="65"/>
      <c r="G2050" s="62"/>
      <c r="H2050" s="66"/>
      <c r="I2050" s="67"/>
      <c r="J2050" s="67"/>
      <c r="K2050" s="34" t="s">
        <v>65</v>
      </c>
      <c r="L2050" s="74">
        <v>2050</v>
      </c>
      <c r="M20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50" s="69"/>
      <c r="O2050" s="76" t="s">
        <v>2239</v>
      </c>
      <c r="P2050" s="76">
        <v>43045.52076388889</v>
      </c>
      <c r="Q2050" s="76" t="s">
        <v>2852</v>
      </c>
      <c r="R2050" s="76"/>
      <c r="S2050" s="76"/>
      <c r="T2050" s="76" t="s">
        <v>3261</v>
      </c>
      <c r="U2050" s="76">
        <v>43045.52076388889</v>
      </c>
      <c r="V2050" s="77" t="s">
        <v>5114</v>
      </c>
      <c r="W2050" s="76"/>
      <c r="X2050" s="76"/>
      <c r="Y2050" s="80" t="s">
        <v>7114</v>
      </c>
      <c r="Z2050" s="76"/>
    </row>
    <row r="2051" spans="1:26" x14ac:dyDescent="0.25">
      <c r="A2051" s="61" t="s">
        <v>1717</v>
      </c>
      <c r="B2051" s="61" t="s">
        <v>1717</v>
      </c>
      <c r="C2051" s="62"/>
      <c r="D2051" s="63"/>
      <c r="E2051" s="64"/>
      <c r="F2051" s="65"/>
      <c r="G2051" s="62"/>
      <c r="H2051" s="66"/>
      <c r="I2051" s="67"/>
      <c r="J2051" s="67"/>
      <c r="K2051" s="34" t="s">
        <v>65</v>
      </c>
      <c r="L2051" s="74">
        <v>2051</v>
      </c>
      <c r="M20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51" s="69"/>
      <c r="O2051" s="76" t="s">
        <v>177</v>
      </c>
      <c r="P2051" s="76">
        <v>43045.520856481482</v>
      </c>
      <c r="Q2051" s="76" t="s">
        <v>2904</v>
      </c>
      <c r="R2051" s="76"/>
      <c r="S2051" s="76"/>
      <c r="T2051" s="76" t="s">
        <v>3261</v>
      </c>
      <c r="U2051" s="76">
        <v>43045.520856481482</v>
      </c>
      <c r="V2051" s="77" t="s">
        <v>5115</v>
      </c>
      <c r="W2051" s="76"/>
      <c r="X2051" s="76"/>
      <c r="Y2051" s="80" t="s">
        <v>7115</v>
      </c>
      <c r="Z2051" s="76"/>
    </row>
    <row r="2052" spans="1:26" x14ac:dyDescent="0.25">
      <c r="A2052" s="61" t="s">
        <v>1718</v>
      </c>
      <c r="B2052" s="61" t="s">
        <v>1987</v>
      </c>
      <c r="C2052" s="62"/>
      <c r="D2052" s="63"/>
      <c r="E2052" s="64"/>
      <c r="F2052" s="65"/>
      <c r="G2052" s="62"/>
      <c r="H2052" s="66"/>
      <c r="I2052" s="67"/>
      <c r="J2052" s="67"/>
      <c r="K2052" s="34" t="s">
        <v>65</v>
      </c>
      <c r="L2052" s="74">
        <v>2052</v>
      </c>
      <c r="M20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52" s="69"/>
      <c r="O2052" s="76" t="s">
        <v>2239</v>
      </c>
      <c r="P2052" s="76">
        <v>43045.520879629628</v>
      </c>
      <c r="Q2052" s="76" t="s">
        <v>2258</v>
      </c>
      <c r="R2052" s="76"/>
      <c r="S2052" s="76"/>
      <c r="T2052" s="76" t="s">
        <v>3261</v>
      </c>
      <c r="U2052" s="76">
        <v>43045.520879629628</v>
      </c>
      <c r="V2052" s="77" t="s">
        <v>5116</v>
      </c>
      <c r="W2052" s="76"/>
      <c r="X2052" s="76"/>
      <c r="Y2052" s="80" t="s">
        <v>7116</v>
      </c>
      <c r="Z2052" s="76"/>
    </row>
    <row r="2053" spans="1:26" x14ac:dyDescent="0.25">
      <c r="A2053" s="61" t="s">
        <v>1719</v>
      </c>
      <c r="B2053" s="61" t="s">
        <v>2020</v>
      </c>
      <c r="C2053" s="62"/>
      <c r="D2053" s="63"/>
      <c r="E2053" s="64"/>
      <c r="F2053" s="65"/>
      <c r="G2053" s="62"/>
      <c r="H2053" s="66"/>
      <c r="I2053" s="67"/>
      <c r="J2053" s="67"/>
      <c r="K2053" s="34" t="s">
        <v>65</v>
      </c>
      <c r="L2053" s="74">
        <v>2053</v>
      </c>
      <c r="M20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53" s="69"/>
      <c r="O2053" s="76" t="s">
        <v>2239</v>
      </c>
      <c r="P2053" s="76">
        <v>43045.520949074074</v>
      </c>
      <c r="Q2053" s="76" t="s">
        <v>2290</v>
      </c>
      <c r="R2053" s="76"/>
      <c r="S2053" s="76"/>
      <c r="T2053" s="76" t="s">
        <v>3261</v>
      </c>
      <c r="U2053" s="76">
        <v>43045.520949074074</v>
      </c>
      <c r="V2053" s="77" t="s">
        <v>5117</v>
      </c>
      <c r="W2053" s="76"/>
      <c r="X2053" s="76"/>
      <c r="Y2053" s="80" t="s">
        <v>7117</v>
      </c>
      <c r="Z2053" s="76"/>
    </row>
    <row r="2054" spans="1:26" x14ac:dyDescent="0.25">
      <c r="A2054" s="61" t="s">
        <v>1720</v>
      </c>
      <c r="B2054" s="61" t="s">
        <v>1720</v>
      </c>
      <c r="C2054" s="62"/>
      <c r="D2054" s="63"/>
      <c r="E2054" s="64"/>
      <c r="F2054" s="65"/>
      <c r="G2054" s="62"/>
      <c r="H2054" s="66"/>
      <c r="I2054" s="67"/>
      <c r="J2054" s="67"/>
      <c r="K2054" s="34" t="s">
        <v>65</v>
      </c>
      <c r="L2054" s="74">
        <v>2054</v>
      </c>
      <c r="M20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54" s="69"/>
      <c r="O2054" s="76" t="s">
        <v>177</v>
      </c>
      <c r="P2054" s="76">
        <v>43045.521099537036</v>
      </c>
      <c r="Q2054" s="76" t="s">
        <v>2905</v>
      </c>
      <c r="R2054" s="76"/>
      <c r="S2054" s="76"/>
      <c r="T2054" s="76"/>
      <c r="U2054" s="76">
        <v>43045.521099537036</v>
      </c>
      <c r="V2054" s="77" t="s">
        <v>5118</v>
      </c>
      <c r="W2054" s="76"/>
      <c r="X2054" s="76"/>
      <c r="Y2054" s="80" t="s">
        <v>7118</v>
      </c>
      <c r="Z2054" s="76"/>
    </row>
    <row r="2055" spans="1:26" x14ac:dyDescent="0.25">
      <c r="A2055" s="61" t="s">
        <v>1721</v>
      </c>
      <c r="B2055" s="61" t="s">
        <v>1721</v>
      </c>
      <c r="C2055" s="62"/>
      <c r="D2055" s="63"/>
      <c r="E2055" s="64"/>
      <c r="F2055" s="65"/>
      <c r="G2055" s="62"/>
      <c r="H2055" s="66"/>
      <c r="I2055" s="67"/>
      <c r="J2055" s="67"/>
      <c r="K2055" s="34" t="s">
        <v>65</v>
      </c>
      <c r="L2055" s="74">
        <v>2055</v>
      </c>
      <c r="M20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55" s="69"/>
      <c r="O2055" s="76" t="s">
        <v>177</v>
      </c>
      <c r="P2055" s="76">
        <v>43045.521168981482</v>
      </c>
      <c r="Q2055" s="76" t="s">
        <v>2906</v>
      </c>
      <c r="R2055" s="76"/>
      <c r="S2055" s="76"/>
      <c r="T2055" s="76"/>
      <c r="U2055" s="76">
        <v>43045.521168981482</v>
      </c>
      <c r="V2055" s="77" t="s">
        <v>5119</v>
      </c>
      <c r="W2055" s="76"/>
      <c r="X2055" s="76"/>
      <c r="Y2055" s="80" t="s">
        <v>7119</v>
      </c>
      <c r="Z2055" s="76"/>
    </row>
    <row r="2056" spans="1:26" x14ac:dyDescent="0.25">
      <c r="A2056" s="61" t="s">
        <v>1722</v>
      </c>
      <c r="B2056" s="61" t="s">
        <v>1722</v>
      </c>
      <c r="C2056" s="62"/>
      <c r="D2056" s="63"/>
      <c r="E2056" s="64"/>
      <c r="F2056" s="65"/>
      <c r="G2056" s="62"/>
      <c r="H2056" s="66"/>
      <c r="I2056" s="67"/>
      <c r="J2056" s="67"/>
      <c r="K2056" s="34" t="s">
        <v>65</v>
      </c>
      <c r="L2056" s="74">
        <v>2056</v>
      </c>
      <c r="M20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56" s="69"/>
      <c r="O2056" s="76" t="s">
        <v>177</v>
      </c>
      <c r="P2056" s="76">
        <v>43045.444236111114</v>
      </c>
      <c r="Q2056" s="76" t="s">
        <v>2907</v>
      </c>
      <c r="R2056" s="77" t="s">
        <v>3080</v>
      </c>
      <c r="S2056" s="76" t="s">
        <v>3229</v>
      </c>
      <c r="T2056" s="76"/>
      <c r="U2056" s="76">
        <v>43045.444236111114</v>
      </c>
      <c r="V2056" s="77" t="s">
        <v>5120</v>
      </c>
      <c r="W2056" s="76"/>
      <c r="X2056" s="76"/>
      <c r="Y2056" s="80" t="s">
        <v>7120</v>
      </c>
      <c r="Z2056" s="76"/>
    </row>
    <row r="2057" spans="1:26" x14ac:dyDescent="0.25">
      <c r="A2057" s="61" t="s">
        <v>1723</v>
      </c>
      <c r="B2057" s="61" t="s">
        <v>1722</v>
      </c>
      <c r="C2057" s="62"/>
      <c r="D2057" s="63"/>
      <c r="E2057" s="64"/>
      <c r="F2057" s="65"/>
      <c r="G2057" s="62"/>
      <c r="H2057" s="66"/>
      <c r="I2057" s="67"/>
      <c r="J2057" s="67"/>
      <c r="K2057" s="34" t="s">
        <v>65</v>
      </c>
      <c r="L2057" s="74">
        <v>2057</v>
      </c>
      <c r="M20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57" s="69"/>
      <c r="O2057" s="76" t="s">
        <v>2239</v>
      </c>
      <c r="P2057" s="76">
        <v>43045.521249999998</v>
      </c>
      <c r="Q2057" s="76" t="s">
        <v>2474</v>
      </c>
      <c r="R2057" s="77" t="s">
        <v>3080</v>
      </c>
      <c r="S2057" s="76" t="s">
        <v>3229</v>
      </c>
      <c r="T2057" s="76"/>
      <c r="U2057" s="76">
        <v>43045.521249999998</v>
      </c>
      <c r="V2057" s="77" t="s">
        <v>5121</v>
      </c>
      <c r="W2057" s="76"/>
      <c r="X2057" s="76"/>
      <c r="Y2057" s="80" t="s">
        <v>7121</v>
      </c>
      <c r="Z2057" s="76"/>
    </row>
    <row r="2058" spans="1:26" x14ac:dyDescent="0.25">
      <c r="A2058" s="61" t="s">
        <v>1724</v>
      </c>
      <c r="B2058" s="61" t="s">
        <v>2019</v>
      </c>
      <c r="C2058" s="62"/>
      <c r="D2058" s="63"/>
      <c r="E2058" s="64"/>
      <c r="F2058" s="65"/>
      <c r="G2058" s="62"/>
      <c r="H2058" s="66"/>
      <c r="I2058" s="67"/>
      <c r="J2058" s="67"/>
      <c r="K2058" s="34" t="s">
        <v>65</v>
      </c>
      <c r="L2058" s="74">
        <v>2058</v>
      </c>
      <c r="M20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58" s="69"/>
      <c r="O2058" s="76" t="s">
        <v>2239</v>
      </c>
      <c r="P2058" s="76">
        <v>43045.521365740744</v>
      </c>
      <c r="Q2058" s="76" t="s">
        <v>2289</v>
      </c>
      <c r="R2058" s="77" t="s">
        <v>3033</v>
      </c>
      <c r="S2058" s="76" t="s">
        <v>3219</v>
      </c>
      <c r="T2058" s="76" t="s">
        <v>3276</v>
      </c>
      <c r="U2058" s="76">
        <v>43045.521365740744</v>
      </c>
      <c r="V2058" s="77" t="s">
        <v>5122</v>
      </c>
      <c r="W2058" s="76"/>
      <c r="X2058" s="76"/>
      <c r="Y2058" s="80" t="s">
        <v>7122</v>
      </c>
      <c r="Z2058" s="76"/>
    </row>
    <row r="2059" spans="1:26" x14ac:dyDescent="0.25">
      <c r="A2059" s="61" t="s">
        <v>1725</v>
      </c>
      <c r="B2059" s="61" t="s">
        <v>2161</v>
      </c>
      <c r="C2059" s="62"/>
      <c r="D2059" s="63"/>
      <c r="E2059" s="64"/>
      <c r="F2059" s="65"/>
      <c r="G2059" s="62"/>
      <c r="H2059" s="66"/>
      <c r="I2059" s="67"/>
      <c r="J2059" s="67"/>
      <c r="K2059" s="34" t="s">
        <v>65</v>
      </c>
      <c r="L2059" s="74">
        <v>2059</v>
      </c>
      <c r="M20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59" s="69"/>
      <c r="O2059" s="76" t="s">
        <v>2239</v>
      </c>
      <c r="P2059" s="76">
        <v>43045.521435185183</v>
      </c>
      <c r="Q2059" s="76" t="s">
        <v>2653</v>
      </c>
      <c r="R2059" s="76"/>
      <c r="S2059" s="76"/>
      <c r="T2059" s="76" t="s">
        <v>3261</v>
      </c>
      <c r="U2059" s="76">
        <v>43045.521435185183</v>
      </c>
      <c r="V2059" s="77" t="s">
        <v>5123</v>
      </c>
      <c r="W2059" s="76"/>
      <c r="X2059" s="76"/>
      <c r="Y2059" s="80" t="s">
        <v>7123</v>
      </c>
      <c r="Z2059" s="76"/>
    </row>
    <row r="2060" spans="1:26" x14ac:dyDescent="0.25">
      <c r="A2060" s="61" t="s">
        <v>1725</v>
      </c>
      <c r="B2060" s="61" t="s">
        <v>1840</v>
      </c>
      <c r="C2060" s="62"/>
      <c r="D2060" s="63"/>
      <c r="E2060" s="64"/>
      <c r="F2060" s="65"/>
      <c r="G2060" s="62"/>
      <c r="H2060" s="66"/>
      <c r="I2060" s="67"/>
      <c r="J2060" s="67"/>
      <c r="K2060" s="34" t="s">
        <v>65</v>
      </c>
      <c r="L2060" s="74">
        <v>2060</v>
      </c>
      <c r="M20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60" s="69"/>
      <c r="O2060" s="76" t="s">
        <v>2239</v>
      </c>
      <c r="P2060" s="76">
        <v>43045.521435185183</v>
      </c>
      <c r="Q2060" s="76" t="s">
        <v>2653</v>
      </c>
      <c r="R2060" s="76"/>
      <c r="S2060" s="76"/>
      <c r="T2060" s="76" t="s">
        <v>3261</v>
      </c>
      <c r="U2060" s="76">
        <v>43045.521435185183</v>
      </c>
      <c r="V2060" s="77" t="s">
        <v>5123</v>
      </c>
      <c r="W2060" s="76"/>
      <c r="X2060" s="76"/>
      <c r="Y2060" s="80" t="s">
        <v>7123</v>
      </c>
      <c r="Z2060" s="76"/>
    </row>
    <row r="2061" spans="1:26" x14ac:dyDescent="0.25">
      <c r="A2061" s="61" t="s">
        <v>1726</v>
      </c>
      <c r="B2061" s="61" t="s">
        <v>1726</v>
      </c>
      <c r="C2061" s="62"/>
      <c r="D2061" s="63"/>
      <c r="E2061" s="64"/>
      <c r="F2061" s="65"/>
      <c r="G2061" s="62"/>
      <c r="H2061" s="66"/>
      <c r="I2061" s="67"/>
      <c r="J2061" s="67"/>
      <c r="K2061" s="34" t="s">
        <v>65</v>
      </c>
      <c r="L2061" s="74">
        <v>2061</v>
      </c>
      <c r="M20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61" s="69"/>
      <c r="O2061" s="76" t="s">
        <v>177</v>
      </c>
      <c r="P2061" s="76">
        <v>43045.521458333336</v>
      </c>
      <c r="Q2061" s="76" t="s">
        <v>2908</v>
      </c>
      <c r="R2061" s="76"/>
      <c r="S2061" s="76"/>
      <c r="T2061" s="76" t="s">
        <v>3405</v>
      </c>
      <c r="U2061" s="76">
        <v>43045.521458333336</v>
      </c>
      <c r="V2061" s="77" t="s">
        <v>5124</v>
      </c>
      <c r="W2061" s="76"/>
      <c r="X2061" s="76"/>
      <c r="Y2061" s="80" t="s">
        <v>7124</v>
      </c>
      <c r="Z2061" s="76"/>
    </row>
    <row r="2062" spans="1:26" x14ac:dyDescent="0.25">
      <c r="A2062" s="61" t="s">
        <v>1727</v>
      </c>
      <c r="B2062" s="61" t="s">
        <v>1995</v>
      </c>
      <c r="C2062" s="62"/>
      <c r="D2062" s="63"/>
      <c r="E2062" s="64"/>
      <c r="F2062" s="65"/>
      <c r="G2062" s="62"/>
      <c r="H2062" s="66"/>
      <c r="I2062" s="67"/>
      <c r="J2062" s="67"/>
      <c r="K2062" s="34" t="s">
        <v>65</v>
      </c>
      <c r="L2062" s="74">
        <v>2062</v>
      </c>
      <c r="M20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62" s="69"/>
      <c r="O2062" s="76" t="s">
        <v>2240</v>
      </c>
      <c r="P2062" s="76">
        <v>43045.521539351852</v>
      </c>
      <c r="Q2062" s="76" t="s">
        <v>2909</v>
      </c>
      <c r="R2062" s="76"/>
      <c r="S2062" s="76"/>
      <c r="T2062" s="76" t="s">
        <v>3406</v>
      </c>
      <c r="U2062" s="76">
        <v>43045.521539351852</v>
      </c>
      <c r="V2062" s="77" t="s">
        <v>5125</v>
      </c>
      <c r="W2062" s="76"/>
      <c r="X2062" s="76"/>
      <c r="Y2062" s="80" t="s">
        <v>7125</v>
      </c>
      <c r="Z2062" s="76"/>
    </row>
    <row r="2063" spans="1:26" x14ac:dyDescent="0.25">
      <c r="A2063" s="61" t="s">
        <v>1728</v>
      </c>
      <c r="B2063" s="61" t="s">
        <v>1728</v>
      </c>
      <c r="C2063" s="62"/>
      <c r="D2063" s="63"/>
      <c r="E2063" s="64"/>
      <c r="F2063" s="65"/>
      <c r="G2063" s="62"/>
      <c r="H2063" s="66"/>
      <c r="I2063" s="67"/>
      <c r="J2063" s="67"/>
      <c r="K2063" s="34" t="s">
        <v>65</v>
      </c>
      <c r="L2063" s="74">
        <v>2063</v>
      </c>
      <c r="M20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63" s="69"/>
      <c r="O2063" s="76" t="s">
        <v>177</v>
      </c>
      <c r="P2063" s="76">
        <v>43045.521597222221</v>
      </c>
      <c r="Q2063" s="76" t="s">
        <v>2910</v>
      </c>
      <c r="R2063" s="76"/>
      <c r="S2063" s="76"/>
      <c r="T2063" s="76" t="s">
        <v>3261</v>
      </c>
      <c r="U2063" s="76">
        <v>43045.521597222221</v>
      </c>
      <c r="V2063" s="77" t="s">
        <v>5126</v>
      </c>
      <c r="W2063" s="76"/>
      <c r="X2063" s="76"/>
      <c r="Y2063" s="80" t="s">
        <v>7126</v>
      </c>
      <c r="Z2063" s="76"/>
    </row>
    <row r="2064" spans="1:26" x14ac:dyDescent="0.25">
      <c r="A2064" s="61" t="s">
        <v>1729</v>
      </c>
      <c r="B2064" s="61" t="s">
        <v>2013</v>
      </c>
      <c r="C2064" s="62"/>
      <c r="D2064" s="63"/>
      <c r="E2064" s="64"/>
      <c r="F2064" s="65"/>
      <c r="G2064" s="62"/>
      <c r="H2064" s="66"/>
      <c r="I2064" s="67"/>
      <c r="J2064" s="67"/>
      <c r="K2064" s="34" t="s">
        <v>65</v>
      </c>
      <c r="L2064" s="74">
        <v>2064</v>
      </c>
      <c r="M20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64" s="69"/>
      <c r="O2064" s="76" t="s">
        <v>2239</v>
      </c>
      <c r="P2064" s="76">
        <v>43045.521655092591</v>
      </c>
      <c r="Q2064" s="76" t="s">
        <v>2285</v>
      </c>
      <c r="R2064" s="76"/>
      <c r="S2064" s="76"/>
      <c r="T2064" s="76" t="s">
        <v>3261</v>
      </c>
      <c r="U2064" s="76">
        <v>43045.521655092591</v>
      </c>
      <c r="V2064" s="77" t="s">
        <v>5127</v>
      </c>
      <c r="W2064" s="76"/>
      <c r="X2064" s="76"/>
      <c r="Y2064" s="80" t="s">
        <v>7127</v>
      </c>
      <c r="Z2064" s="76"/>
    </row>
    <row r="2065" spans="1:26" x14ac:dyDescent="0.25">
      <c r="A2065" s="61" t="s">
        <v>1729</v>
      </c>
      <c r="B2065" s="61" t="s">
        <v>2014</v>
      </c>
      <c r="C2065" s="62"/>
      <c r="D2065" s="63"/>
      <c r="E2065" s="64"/>
      <c r="F2065" s="65"/>
      <c r="G2065" s="62"/>
      <c r="H2065" s="66"/>
      <c r="I2065" s="67"/>
      <c r="J2065" s="67"/>
      <c r="K2065" s="34" t="s">
        <v>65</v>
      </c>
      <c r="L2065" s="74">
        <v>2065</v>
      </c>
      <c r="M20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65" s="69"/>
      <c r="O2065" s="76" t="s">
        <v>2239</v>
      </c>
      <c r="P2065" s="76">
        <v>43045.521655092591</v>
      </c>
      <c r="Q2065" s="76" t="s">
        <v>2285</v>
      </c>
      <c r="R2065" s="76"/>
      <c r="S2065" s="76"/>
      <c r="T2065" s="76" t="s">
        <v>3261</v>
      </c>
      <c r="U2065" s="76">
        <v>43045.521655092591</v>
      </c>
      <c r="V2065" s="77" t="s">
        <v>5127</v>
      </c>
      <c r="W2065" s="76"/>
      <c r="X2065" s="76"/>
      <c r="Y2065" s="80" t="s">
        <v>7127</v>
      </c>
      <c r="Z2065" s="76"/>
    </row>
    <row r="2066" spans="1:26" x14ac:dyDescent="0.25">
      <c r="A2066" s="61" t="s">
        <v>1729</v>
      </c>
      <c r="B2066" s="61" t="s">
        <v>2015</v>
      </c>
      <c r="C2066" s="62"/>
      <c r="D2066" s="63"/>
      <c r="E2066" s="64"/>
      <c r="F2066" s="65"/>
      <c r="G2066" s="62"/>
      <c r="H2066" s="66"/>
      <c r="I2066" s="67"/>
      <c r="J2066" s="67"/>
      <c r="K2066" s="34" t="s">
        <v>65</v>
      </c>
      <c r="L2066" s="74">
        <v>2066</v>
      </c>
      <c r="M20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66" s="69"/>
      <c r="O2066" s="76" t="s">
        <v>2239</v>
      </c>
      <c r="P2066" s="76">
        <v>43045.521655092591</v>
      </c>
      <c r="Q2066" s="76" t="s">
        <v>2285</v>
      </c>
      <c r="R2066" s="76"/>
      <c r="S2066" s="76"/>
      <c r="T2066" s="76" t="s">
        <v>3261</v>
      </c>
      <c r="U2066" s="76">
        <v>43045.521655092591</v>
      </c>
      <c r="V2066" s="77" t="s">
        <v>5127</v>
      </c>
      <c r="W2066" s="76"/>
      <c r="X2066" s="76"/>
      <c r="Y2066" s="80" t="s">
        <v>7127</v>
      </c>
      <c r="Z2066" s="76"/>
    </row>
    <row r="2067" spans="1:26" x14ac:dyDescent="0.25">
      <c r="A2067" s="61" t="s">
        <v>1729</v>
      </c>
      <c r="B2067" s="61" t="s">
        <v>2016</v>
      </c>
      <c r="C2067" s="62"/>
      <c r="D2067" s="63"/>
      <c r="E2067" s="64"/>
      <c r="F2067" s="65"/>
      <c r="G2067" s="62"/>
      <c r="H2067" s="66"/>
      <c r="I2067" s="67"/>
      <c r="J2067" s="67"/>
      <c r="K2067" s="34" t="s">
        <v>65</v>
      </c>
      <c r="L2067" s="74">
        <v>2067</v>
      </c>
      <c r="M20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67" s="69"/>
      <c r="O2067" s="76" t="s">
        <v>2239</v>
      </c>
      <c r="P2067" s="76">
        <v>43045.521655092591</v>
      </c>
      <c r="Q2067" s="76" t="s">
        <v>2285</v>
      </c>
      <c r="R2067" s="76"/>
      <c r="S2067" s="76"/>
      <c r="T2067" s="76" t="s">
        <v>3261</v>
      </c>
      <c r="U2067" s="76">
        <v>43045.521655092591</v>
      </c>
      <c r="V2067" s="77" t="s">
        <v>5127</v>
      </c>
      <c r="W2067" s="76"/>
      <c r="X2067" s="76"/>
      <c r="Y2067" s="80" t="s">
        <v>7127</v>
      </c>
      <c r="Z2067" s="76"/>
    </row>
    <row r="2068" spans="1:26" x14ac:dyDescent="0.25">
      <c r="A2068" s="61" t="s">
        <v>1729</v>
      </c>
      <c r="B2068" s="61" t="s">
        <v>2017</v>
      </c>
      <c r="C2068" s="62"/>
      <c r="D2068" s="63"/>
      <c r="E2068" s="64"/>
      <c r="F2068" s="65"/>
      <c r="G2068" s="62"/>
      <c r="H2068" s="66"/>
      <c r="I2068" s="67"/>
      <c r="J2068" s="67"/>
      <c r="K2068" s="34" t="s">
        <v>65</v>
      </c>
      <c r="L2068" s="74">
        <v>2068</v>
      </c>
      <c r="M20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68" s="69"/>
      <c r="O2068" s="76" t="s">
        <v>2239</v>
      </c>
      <c r="P2068" s="76">
        <v>43045.521655092591</v>
      </c>
      <c r="Q2068" s="76" t="s">
        <v>2285</v>
      </c>
      <c r="R2068" s="76"/>
      <c r="S2068" s="76"/>
      <c r="T2068" s="76" t="s">
        <v>3261</v>
      </c>
      <c r="U2068" s="76">
        <v>43045.521655092591</v>
      </c>
      <c r="V2068" s="77" t="s">
        <v>5127</v>
      </c>
      <c r="W2068" s="76"/>
      <c r="X2068" s="76"/>
      <c r="Y2068" s="80" t="s">
        <v>7127</v>
      </c>
      <c r="Z2068" s="76"/>
    </row>
    <row r="2069" spans="1:26" x14ac:dyDescent="0.25">
      <c r="A2069" s="61" t="s">
        <v>1730</v>
      </c>
      <c r="B2069" s="61" t="s">
        <v>1987</v>
      </c>
      <c r="C2069" s="62"/>
      <c r="D2069" s="63"/>
      <c r="E2069" s="64"/>
      <c r="F2069" s="65"/>
      <c r="G2069" s="62"/>
      <c r="H2069" s="66"/>
      <c r="I2069" s="67"/>
      <c r="J2069" s="67"/>
      <c r="K2069" s="34" t="s">
        <v>65</v>
      </c>
      <c r="L2069" s="74">
        <v>2069</v>
      </c>
      <c r="M20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69" s="69"/>
      <c r="O2069" s="76" t="s">
        <v>2239</v>
      </c>
      <c r="P2069" s="76">
        <v>43045.52171296296</v>
      </c>
      <c r="Q2069" s="76" t="s">
        <v>2242</v>
      </c>
      <c r="R2069" s="76"/>
      <c r="S2069" s="76"/>
      <c r="T2069" s="76" t="s">
        <v>3262</v>
      </c>
      <c r="U2069" s="76">
        <v>43045.52171296296</v>
      </c>
      <c r="V2069" s="77" t="s">
        <v>5128</v>
      </c>
      <c r="W2069" s="76"/>
      <c r="X2069" s="76"/>
      <c r="Y2069" s="80" t="s">
        <v>7128</v>
      </c>
      <c r="Z2069" s="76"/>
    </row>
    <row r="2070" spans="1:26" x14ac:dyDescent="0.25">
      <c r="A2070" s="61" t="s">
        <v>1731</v>
      </c>
      <c r="B2070" s="61" t="s">
        <v>2215</v>
      </c>
      <c r="C2070" s="62"/>
      <c r="D2070" s="63"/>
      <c r="E2070" s="64"/>
      <c r="F2070" s="65"/>
      <c r="G2070" s="62"/>
      <c r="H2070" s="66"/>
      <c r="I2070" s="67"/>
      <c r="J2070" s="67"/>
      <c r="K2070" s="34" t="s">
        <v>65</v>
      </c>
      <c r="L2070" s="74">
        <v>2070</v>
      </c>
      <c r="M20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70" s="69"/>
      <c r="O2070" s="76" t="s">
        <v>2239</v>
      </c>
      <c r="P2070" s="76">
        <v>43045.521840277775</v>
      </c>
      <c r="Q2070" s="76" t="s">
        <v>2911</v>
      </c>
      <c r="R2070" s="77" t="s">
        <v>3181</v>
      </c>
      <c r="S2070" s="76" t="s">
        <v>3255</v>
      </c>
      <c r="T2070" s="76" t="s">
        <v>3261</v>
      </c>
      <c r="U2070" s="76">
        <v>43045.521840277775</v>
      </c>
      <c r="V2070" s="77" t="s">
        <v>5129</v>
      </c>
      <c r="W2070" s="76"/>
      <c r="X2070" s="76"/>
      <c r="Y2070" s="80" t="s">
        <v>7129</v>
      </c>
      <c r="Z2070" s="76"/>
    </row>
    <row r="2071" spans="1:26" x14ac:dyDescent="0.25">
      <c r="A2071" s="61" t="s">
        <v>1732</v>
      </c>
      <c r="B2071" s="61" t="s">
        <v>2010</v>
      </c>
      <c r="C2071" s="62"/>
      <c r="D2071" s="63"/>
      <c r="E2071" s="64"/>
      <c r="F2071" s="65"/>
      <c r="G2071" s="62"/>
      <c r="H2071" s="66"/>
      <c r="I2071" s="67"/>
      <c r="J2071" s="67"/>
      <c r="K2071" s="34" t="s">
        <v>65</v>
      </c>
      <c r="L2071" s="74">
        <v>2071</v>
      </c>
      <c r="M20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71" s="69"/>
      <c r="O2071" s="76" t="s">
        <v>2239</v>
      </c>
      <c r="P2071" s="76">
        <v>43045.521863425929</v>
      </c>
      <c r="Q2071" s="76" t="s">
        <v>2481</v>
      </c>
      <c r="R2071" s="76"/>
      <c r="S2071" s="76"/>
      <c r="T2071" s="76" t="s">
        <v>3261</v>
      </c>
      <c r="U2071" s="76">
        <v>43045.521863425929</v>
      </c>
      <c r="V2071" s="77" t="s">
        <v>5130</v>
      </c>
      <c r="W2071" s="76"/>
      <c r="X2071" s="76"/>
      <c r="Y2071" s="80" t="s">
        <v>7130</v>
      </c>
      <c r="Z2071" s="76"/>
    </row>
    <row r="2072" spans="1:26" x14ac:dyDescent="0.25">
      <c r="A2072" s="61" t="s">
        <v>1733</v>
      </c>
      <c r="B2072" s="61" t="s">
        <v>2184</v>
      </c>
      <c r="C2072" s="62"/>
      <c r="D2072" s="63"/>
      <c r="E2072" s="64"/>
      <c r="F2072" s="65"/>
      <c r="G2072" s="62"/>
      <c r="H2072" s="66"/>
      <c r="I2072" s="67"/>
      <c r="J2072" s="67"/>
      <c r="K2072" s="34" t="s">
        <v>65</v>
      </c>
      <c r="L2072" s="74">
        <v>2072</v>
      </c>
      <c r="M20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72" s="69"/>
      <c r="O2072" s="76" t="s">
        <v>2239</v>
      </c>
      <c r="P2072" s="76">
        <v>43045.521874999999</v>
      </c>
      <c r="Q2072" s="76" t="s">
        <v>2784</v>
      </c>
      <c r="R2072" s="76"/>
      <c r="S2072" s="76"/>
      <c r="T2072" s="76" t="s">
        <v>3375</v>
      </c>
      <c r="U2072" s="76">
        <v>43045.521874999999</v>
      </c>
      <c r="V2072" s="77" t="s">
        <v>5131</v>
      </c>
      <c r="W2072" s="76"/>
      <c r="X2072" s="76"/>
      <c r="Y2072" s="80" t="s">
        <v>7131</v>
      </c>
      <c r="Z2072" s="76"/>
    </row>
    <row r="2073" spans="1:26" x14ac:dyDescent="0.25">
      <c r="A2073" s="61" t="s">
        <v>1733</v>
      </c>
      <c r="B2073" s="61" t="s">
        <v>2185</v>
      </c>
      <c r="C2073" s="62"/>
      <c r="D2073" s="63"/>
      <c r="E2073" s="64"/>
      <c r="F2073" s="65"/>
      <c r="G2073" s="62"/>
      <c r="H2073" s="66"/>
      <c r="I2073" s="67"/>
      <c r="J2073" s="67"/>
      <c r="K2073" s="34" t="s">
        <v>65</v>
      </c>
      <c r="L2073" s="74">
        <v>2073</v>
      </c>
      <c r="M20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73" s="69"/>
      <c r="O2073" s="76" t="s">
        <v>2239</v>
      </c>
      <c r="P2073" s="76">
        <v>43045.521874999999</v>
      </c>
      <c r="Q2073" s="76" t="s">
        <v>2784</v>
      </c>
      <c r="R2073" s="76"/>
      <c r="S2073" s="76"/>
      <c r="T2073" s="76" t="s">
        <v>3375</v>
      </c>
      <c r="U2073" s="76">
        <v>43045.521874999999</v>
      </c>
      <c r="V2073" s="77" t="s">
        <v>5131</v>
      </c>
      <c r="W2073" s="76"/>
      <c r="X2073" s="76"/>
      <c r="Y2073" s="80" t="s">
        <v>7131</v>
      </c>
      <c r="Z2073" s="76"/>
    </row>
    <row r="2074" spans="1:26" x14ac:dyDescent="0.25">
      <c r="A2074" s="61" t="s">
        <v>1734</v>
      </c>
      <c r="B2074" s="61" t="s">
        <v>2216</v>
      </c>
      <c r="C2074" s="62"/>
      <c r="D2074" s="63"/>
      <c r="E2074" s="64"/>
      <c r="F2074" s="65"/>
      <c r="G2074" s="62"/>
      <c r="H2074" s="66"/>
      <c r="I2074" s="67"/>
      <c r="J2074" s="67"/>
      <c r="K2074" s="34" t="s">
        <v>65</v>
      </c>
      <c r="L2074" s="74">
        <v>2074</v>
      </c>
      <c r="M20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74" s="69"/>
      <c r="O2074" s="76" t="s">
        <v>2239</v>
      </c>
      <c r="P2074" s="76">
        <v>43045.521874999999</v>
      </c>
      <c r="Q2074" s="76" t="s">
        <v>2912</v>
      </c>
      <c r="R2074" s="76"/>
      <c r="S2074" s="76"/>
      <c r="T2074" s="76" t="s">
        <v>3261</v>
      </c>
      <c r="U2074" s="76">
        <v>43045.521874999999</v>
      </c>
      <c r="V2074" s="77" t="s">
        <v>5132</v>
      </c>
      <c r="W2074" s="76"/>
      <c r="X2074" s="76"/>
      <c r="Y2074" s="80" t="s">
        <v>7132</v>
      </c>
      <c r="Z2074" s="76"/>
    </row>
    <row r="2075" spans="1:26" x14ac:dyDescent="0.25">
      <c r="A2075" s="61" t="s">
        <v>1735</v>
      </c>
      <c r="B2075" s="61" t="s">
        <v>1735</v>
      </c>
      <c r="C2075" s="62"/>
      <c r="D2075" s="63"/>
      <c r="E2075" s="64"/>
      <c r="F2075" s="65"/>
      <c r="G2075" s="62"/>
      <c r="H2075" s="66"/>
      <c r="I2075" s="67"/>
      <c r="J2075" s="67"/>
      <c r="K2075" s="34" t="s">
        <v>65</v>
      </c>
      <c r="L2075" s="74">
        <v>2075</v>
      </c>
      <c r="M20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75" s="69"/>
      <c r="O2075" s="76" t="s">
        <v>177</v>
      </c>
      <c r="P2075" s="76">
        <v>43045.487974537034</v>
      </c>
      <c r="Q2075" s="76" t="s">
        <v>2913</v>
      </c>
      <c r="R2075" s="76"/>
      <c r="S2075" s="76"/>
      <c r="T2075" s="76" t="s">
        <v>3261</v>
      </c>
      <c r="U2075" s="76">
        <v>43045.487974537034</v>
      </c>
      <c r="V2075" s="77" t="s">
        <v>5133</v>
      </c>
      <c r="W2075" s="76"/>
      <c r="X2075" s="76"/>
      <c r="Y2075" s="80" t="s">
        <v>7133</v>
      </c>
      <c r="Z2075" s="76"/>
    </row>
    <row r="2076" spans="1:26" x14ac:dyDescent="0.25">
      <c r="A2076" s="61" t="s">
        <v>1735</v>
      </c>
      <c r="B2076" s="61" t="s">
        <v>1735</v>
      </c>
      <c r="C2076" s="62"/>
      <c r="D2076" s="63"/>
      <c r="E2076" s="64"/>
      <c r="F2076" s="65"/>
      <c r="G2076" s="62"/>
      <c r="H2076" s="66"/>
      <c r="I2076" s="67"/>
      <c r="J2076" s="67"/>
      <c r="K2076" s="34" t="s">
        <v>65</v>
      </c>
      <c r="L2076" s="74">
        <v>2076</v>
      </c>
      <c r="M20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76" s="69"/>
      <c r="O2076" s="76" t="s">
        <v>177</v>
      </c>
      <c r="P2076" s="76">
        <v>43045.521886574075</v>
      </c>
      <c r="Q2076" s="76" t="s">
        <v>2914</v>
      </c>
      <c r="R2076" s="76"/>
      <c r="S2076" s="76"/>
      <c r="T2076" s="76" t="s">
        <v>3261</v>
      </c>
      <c r="U2076" s="76">
        <v>43045.521886574075</v>
      </c>
      <c r="V2076" s="77" t="s">
        <v>5134</v>
      </c>
      <c r="W2076" s="76"/>
      <c r="X2076" s="76"/>
      <c r="Y2076" s="80" t="s">
        <v>7134</v>
      </c>
      <c r="Z2076" s="76"/>
    </row>
    <row r="2077" spans="1:26" x14ac:dyDescent="0.25">
      <c r="A2077" s="61" t="s">
        <v>1736</v>
      </c>
      <c r="B2077" s="61" t="s">
        <v>2033</v>
      </c>
      <c r="C2077" s="62"/>
      <c r="D2077" s="63"/>
      <c r="E2077" s="64"/>
      <c r="F2077" s="65"/>
      <c r="G2077" s="62"/>
      <c r="H2077" s="66"/>
      <c r="I2077" s="67"/>
      <c r="J2077" s="67"/>
      <c r="K2077" s="34" t="s">
        <v>65</v>
      </c>
      <c r="L2077" s="74">
        <v>2077</v>
      </c>
      <c r="M20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77" s="69"/>
      <c r="O2077" s="76" t="s">
        <v>2239</v>
      </c>
      <c r="P2077" s="76">
        <v>43045.522060185183</v>
      </c>
      <c r="Q2077" s="76" t="s">
        <v>2359</v>
      </c>
      <c r="R2077" s="76"/>
      <c r="S2077" s="76"/>
      <c r="T2077" s="76" t="s">
        <v>3261</v>
      </c>
      <c r="U2077" s="76">
        <v>43045.522060185183</v>
      </c>
      <c r="V2077" s="77" t="s">
        <v>5135</v>
      </c>
      <c r="W2077" s="76"/>
      <c r="X2077" s="76"/>
      <c r="Y2077" s="80" t="s">
        <v>7135</v>
      </c>
      <c r="Z2077" s="76"/>
    </row>
    <row r="2078" spans="1:26" x14ac:dyDescent="0.25">
      <c r="A2078" s="61" t="s">
        <v>1737</v>
      </c>
      <c r="B2078" s="61" t="s">
        <v>2006</v>
      </c>
      <c r="C2078" s="62"/>
      <c r="D2078" s="63"/>
      <c r="E2078" s="64"/>
      <c r="F2078" s="65"/>
      <c r="G2078" s="62"/>
      <c r="H2078" s="66"/>
      <c r="I2078" s="67"/>
      <c r="J2078" s="67"/>
      <c r="K2078" s="34" t="s">
        <v>65</v>
      </c>
      <c r="L2078" s="74">
        <v>2078</v>
      </c>
      <c r="M20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78" s="69"/>
      <c r="O2078" s="76" t="s">
        <v>2239</v>
      </c>
      <c r="P2078" s="76">
        <v>43045.522418981483</v>
      </c>
      <c r="Q2078" s="76" t="s">
        <v>2273</v>
      </c>
      <c r="R2078" s="76"/>
      <c r="S2078" s="76"/>
      <c r="T2078" s="76" t="s">
        <v>3272</v>
      </c>
      <c r="U2078" s="76">
        <v>43045.522418981483</v>
      </c>
      <c r="V2078" s="77" t="s">
        <v>5136</v>
      </c>
      <c r="W2078" s="76"/>
      <c r="X2078" s="76"/>
      <c r="Y2078" s="80" t="s">
        <v>7136</v>
      </c>
      <c r="Z2078" s="76"/>
    </row>
    <row r="2079" spans="1:26" x14ac:dyDescent="0.25">
      <c r="A2079" s="61" t="s">
        <v>1738</v>
      </c>
      <c r="B2079" s="61" t="s">
        <v>1940</v>
      </c>
      <c r="C2079" s="62"/>
      <c r="D2079" s="63"/>
      <c r="E2079" s="64"/>
      <c r="F2079" s="65"/>
      <c r="G2079" s="62"/>
      <c r="H2079" s="66"/>
      <c r="I2079" s="67"/>
      <c r="J2079" s="67"/>
      <c r="K2079" s="34" t="s">
        <v>65</v>
      </c>
      <c r="L2079" s="74">
        <v>2079</v>
      </c>
      <c r="M20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79" s="69"/>
      <c r="O2079" s="76" t="s">
        <v>2239</v>
      </c>
      <c r="P2079" s="76">
        <v>43045.522476851853</v>
      </c>
      <c r="Q2079" s="76" t="s">
        <v>2852</v>
      </c>
      <c r="R2079" s="76"/>
      <c r="S2079" s="76"/>
      <c r="T2079" s="76" t="s">
        <v>3261</v>
      </c>
      <c r="U2079" s="76">
        <v>43045.522476851853</v>
      </c>
      <c r="V2079" s="77" t="s">
        <v>5137</v>
      </c>
      <c r="W2079" s="76"/>
      <c r="X2079" s="76"/>
      <c r="Y2079" s="80" t="s">
        <v>7137</v>
      </c>
      <c r="Z2079" s="76"/>
    </row>
    <row r="2080" spans="1:26" x14ac:dyDescent="0.25">
      <c r="A2080" s="61" t="s">
        <v>1739</v>
      </c>
      <c r="B2080" s="61" t="s">
        <v>1987</v>
      </c>
      <c r="C2080" s="62"/>
      <c r="D2080" s="63"/>
      <c r="E2080" s="64"/>
      <c r="F2080" s="65"/>
      <c r="G2080" s="62"/>
      <c r="H2080" s="66"/>
      <c r="I2080" s="67"/>
      <c r="J2080" s="67"/>
      <c r="K2080" s="34" t="s">
        <v>65</v>
      </c>
      <c r="L2080" s="74">
        <v>2080</v>
      </c>
      <c r="M20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80" s="69"/>
      <c r="O2080" s="76" t="s">
        <v>2239</v>
      </c>
      <c r="P2080" s="76">
        <v>43045.522615740738</v>
      </c>
      <c r="Q2080" s="76" t="s">
        <v>2258</v>
      </c>
      <c r="R2080" s="76"/>
      <c r="S2080" s="76"/>
      <c r="T2080" s="76" t="s">
        <v>3261</v>
      </c>
      <c r="U2080" s="76">
        <v>43045.522615740738</v>
      </c>
      <c r="V2080" s="77" t="s">
        <v>5138</v>
      </c>
      <c r="W2080" s="76"/>
      <c r="X2080" s="76"/>
      <c r="Y2080" s="80" t="s">
        <v>7138</v>
      </c>
      <c r="Z2080" s="76"/>
    </row>
    <row r="2081" spans="1:26" x14ac:dyDescent="0.25">
      <c r="A2081" s="61" t="s">
        <v>1740</v>
      </c>
      <c r="B2081" s="61" t="s">
        <v>1940</v>
      </c>
      <c r="C2081" s="62"/>
      <c r="D2081" s="63"/>
      <c r="E2081" s="64"/>
      <c r="F2081" s="65"/>
      <c r="G2081" s="62"/>
      <c r="H2081" s="66"/>
      <c r="I2081" s="67"/>
      <c r="J2081" s="67"/>
      <c r="K2081" s="34" t="s">
        <v>65</v>
      </c>
      <c r="L2081" s="74">
        <v>2081</v>
      </c>
      <c r="M20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81" s="69"/>
      <c r="O2081" s="76" t="s">
        <v>2239</v>
      </c>
      <c r="P2081" s="76">
        <v>43045.522685185184</v>
      </c>
      <c r="Q2081" s="76" t="s">
        <v>2852</v>
      </c>
      <c r="R2081" s="76"/>
      <c r="S2081" s="76"/>
      <c r="T2081" s="76" t="s">
        <v>3261</v>
      </c>
      <c r="U2081" s="76">
        <v>43045.522685185184</v>
      </c>
      <c r="V2081" s="77" t="s">
        <v>5139</v>
      </c>
      <c r="W2081" s="76"/>
      <c r="X2081" s="76"/>
      <c r="Y2081" s="80" t="s">
        <v>7139</v>
      </c>
      <c r="Z2081" s="76"/>
    </row>
    <row r="2082" spans="1:26" x14ac:dyDescent="0.25">
      <c r="A2082" s="61" t="s">
        <v>1741</v>
      </c>
      <c r="B2082" s="61" t="s">
        <v>1988</v>
      </c>
      <c r="C2082" s="62"/>
      <c r="D2082" s="63"/>
      <c r="E2082" s="64"/>
      <c r="F2082" s="65"/>
      <c r="G2082" s="62"/>
      <c r="H2082" s="66"/>
      <c r="I2082" s="67"/>
      <c r="J2082" s="67"/>
      <c r="K2082" s="34" t="s">
        <v>65</v>
      </c>
      <c r="L2082" s="74">
        <v>2082</v>
      </c>
      <c r="M20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82" s="69"/>
      <c r="O2082" s="76" t="s">
        <v>2239</v>
      </c>
      <c r="P2082" s="76">
        <v>43045.522719907407</v>
      </c>
      <c r="Q2082" s="76" t="s">
        <v>2244</v>
      </c>
      <c r="R2082" s="77" t="s">
        <v>3019</v>
      </c>
      <c r="S2082" s="76" t="s">
        <v>3212</v>
      </c>
      <c r="T2082" s="76" t="s">
        <v>3261</v>
      </c>
      <c r="U2082" s="76">
        <v>43045.522719907407</v>
      </c>
      <c r="V2082" s="77" t="s">
        <v>5140</v>
      </c>
      <c r="W2082" s="76"/>
      <c r="X2082" s="76"/>
      <c r="Y2082" s="80" t="s">
        <v>7140</v>
      </c>
      <c r="Z2082" s="76"/>
    </row>
    <row r="2083" spans="1:26" x14ac:dyDescent="0.25">
      <c r="A2083" s="61" t="s">
        <v>1742</v>
      </c>
      <c r="B2083" s="61" t="s">
        <v>2020</v>
      </c>
      <c r="C2083" s="62"/>
      <c r="D2083" s="63"/>
      <c r="E2083" s="64"/>
      <c r="F2083" s="65"/>
      <c r="G2083" s="62"/>
      <c r="H2083" s="66"/>
      <c r="I2083" s="67"/>
      <c r="J2083" s="67"/>
      <c r="K2083" s="34" t="s">
        <v>65</v>
      </c>
      <c r="L2083" s="74">
        <v>2083</v>
      </c>
      <c r="M20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83" s="69"/>
      <c r="O2083" s="76" t="s">
        <v>2239</v>
      </c>
      <c r="P2083" s="76">
        <v>43045.522731481484</v>
      </c>
      <c r="Q2083" s="76" t="s">
        <v>2290</v>
      </c>
      <c r="R2083" s="76"/>
      <c r="S2083" s="76"/>
      <c r="T2083" s="76" t="s">
        <v>3261</v>
      </c>
      <c r="U2083" s="76">
        <v>43045.522731481484</v>
      </c>
      <c r="V2083" s="77" t="s">
        <v>5141</v>
      </c>
      <c r="W2083" s="76"/>
      <c r="X2083" s="76"/>
      <c r="Y2083" s="80" t="s">
        <v>7141</v>
      </c>
      <c r="Z2083" s="76"/>
    </row>
    <row r="2084" spans="1:26" x14ac:dyDescent="0.25">
      <c r="A2084" s="61" t="s">
        <v>1743</v>
      </c>
      <c r="B2084" s="61" t="s">
        <v>1987</v>
      </c>
      <c r="C2084" s="62"/>
      <c r="D2084" s="63"/>
      <c r="E2084" s="64"/>
      <c r="F2084" s="65"/>
      <c r="G2084" s="62"/>
      <c r="H2084" s="66"/>
      <c r="I2084" s="67"/>
      <c r="J2084" s="67"/>
      <c r="K2084" s="34" t="s">
        <v>65</v>
      </c>
      <c r="L2084" s="74">
        <v>2084</v>
      </c>
      <c r="M20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84" s="69"/>
      <c r="O2084" s="76" t="s">
        <v>2239</v>
      </c>
      <c r="P2084" s="76">
        <v>43045.522743055553</v>
      </c>
      <c r="Q2084" s="76" t="s">
        <v>2242</v>
      </c>
      <c r="R2084" s="76"/>
      <c r="S2084" s="76"/>
      <c r="T2084" s="76" t="s">
        <v>3262</v>
      </c>
      <c r="U2084" s="76">
        <v>43045.522743055553</v>
      </c>
      <c r="V2084" s="77" t="s">
        <v>5142</v>
      </c>
      <c r="W2084" s="76"/>
      <c r="X2084" s="76"/>
      <c r="Y2084" s="80" t="s">
        <v>7142</v>
      </c>
      <c r="Z2084" s="76"/>
    </row>
    <row r="2085" spans="1:26" x14ac:dyDescent="0.25">
      <c r="A2085" s="61" t="s">
        <v>1744</v>
      </c>
      <c r="B2085" s="61" t="s">
        <v>1744</v>
      </c>
      <c r="C2085" s="62"/>
      <c r="D2085" s="63"/>
      <c r="E2085" s="64"/>
      <c r="F2085" s="65"/>
      <c r="G2085" s="62"/>
      <c r="H2085" s="66"/>
      <c r="I2085" s="67"/>
      <c r="J2085" s="67"/>
      <c r="K2085" s="34" t="s">
        <v>65</v>
      </c>
      <c r="L2085" s="74">
        <v>2085</v>
      </c>
      <c r="M20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85" s="69"/>
      <c r="O2085" s="76" t="s">
        <v>177</v>
      </c>
      <c r="P2085" s="76">
        <v>43045.52275462963</v>
      </c>
      <c r="Q2085" s="76" t="s">
        <v>2915</v>
      </c>
      <c r="R2085" s="77" t="s">
        <v>3182</v>
      </c>
      <c r="S2085" s="76" t="s">
        <v>3212</v>
      </c>
      <c r="T2085" s="76" t="s">
        <v>3407</v>
      </c>
      <c r="U2085" s="76">
        <v>43045.52275462963</v>
      </c>
      <c r="V2085" s="77" t="s">
        <v>5143</v>
      </c>
      <c r="W2085" s="76"/>
      <c r="X2085" s="76"/>
      <c r="Y2085" s="80" t="s">
        <v>7143</v>
      </c>
      <c r="Z2085" s="76"/>
    </row>
    <row r="2086" spans="1:26" x14ac:dyDescent="0.25">
      <c r="A2086" s="61" t="s">
        <v>1745</v>
      </c>
      <c r="B2086" s="61" t="s">
        <v>1987</v>
      </c>
      <c r="C2086" s="62"/>
      <c r="D2086" s="63"/>
      <c r="E2086" s="64"/>
      <c r="F2086" s="65"/>
      <c r="G2086" s="62"/>
      <c r="H2086" s="66"/>
      <c r="I2086" s="67"/>
      <c r="J2086" s="67"/>
      <c r="K2086" s="34" t="s">
        <v>65</v>
      </c>
      <c r="L2086" s="74">
        <v>2086</v>
      </c>
      <c r="M20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86" s="69"/>
      <c r="O2086" s="76" t="s">
        <v>2239</v>
      </c>
      <c r="P2086" s="76">
        <v>43045.522800925923</v>
      </c>
      <c r="Q2086" s="76" t="s">
        <v>2242</v>
      </c>
      <c r="R2086" s="76"/>
      <c r="S2086" s="76"/>
      <c r="T2086" s="76" t="s">
        <v>3262</v>
      </c>
      <c r="U2086" s="76">
        <v>43045.522800925923</v>
      </c>
      <c r="V2086" s="77" t="s">
        <v>5144</v>
      </c>
      <c r="W2086" s="76"/>
      <c r="X2086" s="76"/>
      <c r="Y2086" s="80" t="s">
        <v>7144</v>
      </c>
      <c r="Z2086" s="76"/>
    </row>
    <row r="2087" spans="1:26" x14ac:dyDescent="0.25">
      <c r="A2087" s="61" t="s">
        <v>1746</v>
      </c>
      <c r="B2087" s="61" t="s">
        <v>2135</v>
      </c>
      <c r="C2087" s="62"/>
      <c r="D2087" s="63"/>
      <c r="E2087" s="64"/>
      <c r="F2087" s="65"/>
      <c r="G2087" s="62"/>
      <c r="H2087" s="66"/>
      <c r="I2087" s="67"/>
      <c r="J2087" s="67"/>
      <c r="K2087" s="34" t="s">
        <v>65</v>
      </c>
      <c r="L2087" s="74">
        <v>2087</v>
      </c>
      <c r="M20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87" s="69"/>
      <c r="O2087" s="76" t="s">
        <v>2239</v>
      </c>
      <c r="P2087" s="76">
        <v>43045.522824074076</v>
      </c>
      <c r="Q2087" s="76" t="s">
        <v>2566</v>
      </c>
      <c r="R2087" s="76"/>
      <c r="S2087" s="76"/>
      <c r="T2087" s="76"/>
      <c r="U2087" s="76">
        <v>43045.522824074076</v>
      </c>
      <c r="V2087" s="77" t="s">
        <v>5145</v>
      </c>
      <c r="W2087" s="76"/>
      <c r="X2087" s="76"/>
      <c r="Y2087" s="80" t="s">
        <v>7145</v>
      </c>
      <c r="Z2087" s="76"/>
    </row>
    <row r="2088" spans="1:26" x14ac:dyDescent="0.25">
      <c r="A2088" s="61" t="s">
        <v>1746</v>
      </c>
      <c r="B2088" s="61" t="s">
        <v>2136</v>
      </c>
      <c r="C2088" s="62"/>
      <c r="D2088" s="63"/>
      <c r="E2088" s="64"/>
      <c r="F2088" s="65"/>
      <c r="G2088" s="62"/>
      <c r="H2088" s="66"/>
      <c r="I2088" s="67"/>
      <c r="J2088" s="67"/>
      <c r="K2088" s="34" t="s">
        <v>65</v>
      </c>
      <c r="L2088" s="74">
        <v>2088</v>
      </c>
      <c r="M20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88" s="69"/>
      <c r="O2088" s="76" t="s">
        <v>2239</v>
      </c>
      <c r="P2088" s="76">
        <v>43045.522824074076</v>
      </c>
      <c r="Q2088" s="76" t="s">
        <v>2566</v>
      </c>
      <c r="R2088" s="76"/>
      <c r="S2088" s="76"/>
      <c r="T2088" s="76"/>
      <c r="U2088" s="76">
        <v>43045.522824074076</v>
      </c>
      <c r="V2088" s="77" t="s">
        <v>5145</v>
      </c>
      <c r="W2088" s="76"/>
      <c r="X2088" s="76"/>
      <c r="Y2088" s="80" t="s">
        <v>7145</v>
      </c>
      <c r="Z2088" s="76"/>
    </row>
    <row r="2089" spans="1:26" x14ac:dyDescent="0.25">
      <c r="A2089" s="61" t="s">
        <v>1747</v>
      </c>
      <c r="B2089" s="61" t="s">
        <v>1988</v>
      </c>
      <c r="C2089" s="62"/>
      <c r="D2089" s="63"/>
      <c r="E2089" s="64"/>
      <c r="F2089" s="65"/>
      <c r="G2089" s="62"/>
      <c r="H2089" s="66"/>
      <c r="I2089" s="67"/>
      <c r="J2089" s="67"/>
      <c r="K2089" s="34" t="s">
        <v>65</v>
      </c>
      <c r="L2089" s="74">
        <v>2089</v>
      </c>
      <c r="M20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89" s="69"/>
      <c r="O2089" s="76" t="s">
        <v>2239</v>
      </c>
      <c r="P2089" s="76">
        <v>43045.522858796299</v>
      </c>
      <c r="Q2089" s="76" t="s">
        <v>2244</v>
      </c>
      <c r="R2089" s="77" t="s">
        <v>3019</v>
      </c>
      <c r="S2089" s="76" t="s">
        <v>3212</v>
      </c>
      <c r="T2089" s="76" t="s">
        <v>3261</v>
      </c>
      <c r="U2089" s="76">
        <v>43045.522858796299</v>
      </c>
      <c r="V2089" s="77" t="s">
        <v>5146</v>
      </c>
      <c r="W2089" s="76"/>
      <c r="X2089" s="76"/>
      <c r="Y2089" s="80" t="s">
        <v>7146</v>
      </c>
      <c r="Z2089" s="76"/>
    </row>
    <row r="2090" spans="1:26" x14ac:dyDescent="0.25">
      <c r="A2090" s="61" t="s">
        <v>1748</v>
      </c>
      <c r="B2090" s="61" t="s">
        <v>2191</v>
      </c>
      <c r="C2090" s="62"/>
      <c r="D2090" s="63"/>
      <c r="E2090" s="64"/>
      <c r="F2090" s="65"/>
      <c r="G2090" s="62"/>
      <c r="H2090" s="66"/>
      <c r="I2090" s="67"/>
      <c r="J2090" s="67"/>
      <c r="K2090" s="34" t="s">
        <v>65</v>
      </c>
      <c r="L2090" s="74">
        <v>2090</v>
      </c>
      <c r="M20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90" s="69"/>
      <c r="O2090" s="76" t="s">
        <v>2239</v>
      </c>
      <c r="P2090" s="76">
        <v>43045.522893518515</v>
      </c>
      <c r="Q2090" s="76" t="s">
        <v>2794</v>
      </c>
      <c r="R2090" s="76"/>
      <c r="S2090" s="76"/>
      <c r="T2090" s="76" t="s">
        <v>3261</v>
      </c>
      <c r="U2090" s="76">
        <v>43045.522893518515</v>
      </c>
      <c r="V2090" s="77" t="s">
        <v>5147</v>
      </c>
      <c r="W2090" s="76"/>
      <c r="X2090" s="76"/>
      <c r="Y2090" s="80" t="s">
        <v>7147</v>
      </c>
      <c r="Z2090" s="76"/>
    </row>
    <row r="2091" spans="1:26" x14ac:dyDescent="0.25">
      <c r="A2091" s="61" t="s">
        <v>1749</v>
      </c>
      <c r="B2091" s="61" t="s">
        <v>1986</v>
      </c>
      <c r="C2091" s="62"/>
      <c r="D2091" s="63"/>
      <c r="E2091" s="64"/>
      <c r="F2091" s="65"/>
      <c r="G2091" s="62"/>
      <c r="H2091" s="66"/>
      <c r="I2091" s="67"/>
      <c r="J2091" s="67"/>
      <c r="K2091" s="34" t="s">
        <v>65</v>
      </c>
      <c r="L2091" s="74">
        <v>2091</v>
      </c>
      <c r="M20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91" s="69"/>
      <c r="O2091" s="76" t="s">
        <v>2239</v>
      </c>
      <c r="P2091" s="76">
        <v>43045.522928240738</v>
      </c>
      <c r="Q2091" s="76" t="s">
        <v>2241</v>
      </c>
      <c r="R2091" s="76"/>
      <c r="S2091" s="76"/>
      <c r="T2091" s="76" t="s">
        <v>3261</v>
      </c>
      <c r="U2091" s="76">
        <v>43045.522928240738</v>
      </c>
      <c r="V2091" s="77" t="s">
        <v>5148</v>
      </c>
      <c r="W2091" s="76"/>
      <c r="X2091" s="76"/>
      <c r="Y2091" s="80" t="s">
        <v>7148</v>
      </c>
      <c r="Z2091" s="76"/>
    </row>
    <row r="2092" spans="1:26" x14ac:dyDescent="0.25">
      <c r="A2092" s="61" t="s">
        <v>1750</v>
      </c>
      <c r="B2092" s="61" t="s">
        <v>1988</v>
      </c>
      <c r="C2092" s="62"/>
      <c r="D2092" s="63"/>
      <c r="E2092" s="64"/>
      <c r="F2092" s="65"/>
      <c r="G2092" s="62"/>
      <c r="H2092" s="66"/>
      <c r="I2092" s="67"/>
      <c r="J2092" s="67"/>
      <c r="K2092" s="34" t="s">
        <v>65</v>
      </c>
      <c r="L2092" s="74">
        <v>2092</v>
      </c>
      <c r="M20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92" s="69"/>
      <c r="O2092" s="76" t="s">
        <v>2239</v>
      </c>
      <c r="P2092" s="76">
        <v>43045.523182870369</v>
      </c>
      <c r="Q2092" s="76" t="s">
        <v>2244</v>
      </c>
      <c r="R2092" s="77" t="s">
        <v>3019</v>
      </c>
      <c r="S2092" s="76" t="s">
        <v>3212</v>
      </c>
      <c r="T2092" s="76" t="s">
        <v>3261</v>
      </c>
      <c r="U2092" s="76">
        <v>43045.523182870369</v>
      </c>
      <c r="V2092" s="77" t="s">
        <v>5149</v>
      </c>
      <c r="W2092" s="76"/>
      <c r="X2092" s="76"/>
      <c r="Y2092" s="80" t="s">
        <v>7149</v>
      </c>
      <c r="Z2092" s="76"/>
    </row>
    <row r="2093" spans="1:26" x14ac:dyDescent="0.25">
      <c r="A2093" s="61" t="s">
        <v>1751</v>
      </c>
      <c r="B2093" s="61" t="s">
        <v>1995</v>
      </c>
      <c r="C2093" s="62"/>
      <c r="D2093" s="63"/>
      <c r="E2093" s="64"/>
      <c r="F2093" s="65"/>
      <c r="G2093" s="62"/>
      <c r="H2093" s="66"/>
      <c r="I2093" s="67"/>
      <c r="J2093" s="67"/>
      <c r="K2093" s="34" t="s">
        <v>65</v>
      </c>
      <c r="L2093" s="74">
        <v>2093</v>
      </c>
      <c r="M20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93" s="69"/>
      <c r="O2093" s="76" t="s">
        <v>2239</v>
      </c>
      <c r="P2093" s="76">
        <v>43045.518067129633</v>
      </c>
      <c r="Q2093" s="76" t="s">
        <v>2259</v>
      </c>
      <c r="R2093" s="76"/>
      <c r="S2093" s="76"/>
      <c r="T2093" s="76"/>
      <c r="U2093" s="76">
        <v>43045.518067129633</v>
      </c>
      <c r="V2093" s="77" t="s">
        <v>5150</v>
      </c>
      <c r="W2093" s="76"/>
      <c r="X2093" s="76"/>
      <c r="Y2093" s="80" t="s">
        <v>7150</v>
      </c>
      <c r="Z2093" s="76"/>
    </row>
    <row r="2094" spans="1:26" x14ac:dyDescent="0.25">
      <c r="A2094" s="61" t="s">
        <v>1751</v>
      </c>
      <c r="B2094" s="61" t="s">
        <v>1996</v>
      </c>
      <c r="C2094" s="62"/>
      <c r="D2094" s="63"/>
      <c r="E2094" s="64"/>
      <c r="F2094" s="65"/>
      <c r="G2094" s="62"/>
      <c r="H2094" s="66"/>
      <c r="I2094" s="67"/>
      <c r="J2094" s="67"/>
      <c r="K2094" s="34" t="s">
        <v>65</v>
      </c>
      <c r="L2094" s="74">
        <v>2094</v>
      </c>
      <c r="M20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94" s="69"/>
      <c r="O2094" s="76" t="s">
        <v>2239</v>
      </c>
      <c r="P2094" s="76">
        <v>43045.518067129633</v>
      </c>
      <c r="Q2094" s="76" t="s">
        <v>2259</v>
      </c>
      <c r="R2094" s="76"/>
      <c r="S2094" s="76"/>
      <c r="T2094" s="76"/>
      <c r="U2094" s="76">
        <v>43045.518067129633</v>
      </c>
      <c r="V2094" s="77" t="s">
        <v>5150</v>
      </c>
      <c r="W2094" s="76"/>
      <c r="X2094" s="76"/>
      <c r="Y2094" s="80" t="s">
        <v>7150</v>
      </c>
      <c r="Z2094" s="76"/>
    </row>
    <row r="2095" spans="1:26" x14ac:dyDescent="0.25">
      <c r="A2095" s="61" t="s">
        <v>1751</v>
      </c>
      <c r="B2095" s="61" t="s">
        <v>2217</v>
      </c>
      <c r="C2095" s="62"/>
      <c r="D2095" s="63"/>
      <c r="E2095" s="64"/>
      <c r="F2095" s="65"/>
      <c r="G2095" s="62"/>
      <c r="H2095" s="66"/>
      <c r="I2095" s="67"/>
      <c r="J2095" s="67"/>
      <c r="K2095" s="34" t="s">
        <v>65</v>
      </c>
      <c r="L2095" s="74">
        <v>2095</v>
      </c>
      <c r="M20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95" s="69"/>
      <c r="O2095" s="76" t="s">
        <v>2240</v>
      </c>
      <c r="P2095" s="76">
        <v>43045.523287037038</v>
      </c>
      <c r="Q2095" s="76" t="s">
        <v>2916</v>
      </c>
      <c r="R2095" s="76"/>
      <c r="S2095" s="76"/>
      <c r="T2095" s="76" t="s">
        <v>3261</v>
      </c>
      <c r="U2095" s="76">
        <v>43045.523287037038</v>
      </c>
      <c r="V2095" s="77" t="s">
        <v>5151</v>
      </c>
      <c r="W2095" s="76"/>
      <c r="X2095" s="76"/>
      <c r="Y2095" s="80" t="s">
        <v>7151</v>
      </c>
      <c r="Z2095" s="80" t="s">
        <v>7443</v>
      </c>
    </row>
    <row r="2096" spans="1:26" x14ac:dyDescent="0.25">
      <c r="A2096" s="61" t="s">
        <v>1752</v>
      </c>
      <c r="B2096" s="61" t="s">
        <v>2199</v>
      </c>
      <c r="C2096" s="62"/>
      <c r="D2096" s="63"/>
      <c r="E2096" s="64"/>
      <c r="F2096" s="65"/>
      <c r="G2096" s="62"/>
      <c r="H2096" s="66"/>
      <c r="I2096" s="67"/>
      <c r="J2096" s="67"/>
      <c r="K2096" s="34" t="s">
        <v>65</v>
      </c>
      <c r="L2096" s="74">
        <v>2096</v>
      </c>
      <c r="M20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96" s="69"/>
      <c r="O2096" s="76" t="s">
        <v>2239</v>
      </c>
      <c r="P2096" s="76">
        <v>43045.523356481484</v>
      </c>
      <c r="Q2096" s="76" t="s">
        <v>2842</v>
      </c>
      <c r="R2096" s="76"/>
      <c r="S2096" s="76"/>
      <c r="T2096" s="76" t="s">
        <v>3261</v>
      </c>
      <c r="U2096" s="76">
        <v>43045.523356481484</v>
      </c>
      <c r="V2096" s="77" t="s">
        <v>5152</v>
      </c>
      <c r="W2096" s="76"/>
      <c r="X2096" s="76"/>
      <c r="Y2096" s="80" t="s">
        <v>7152</v>
      </c>
      <c r="Z2096" s="76"/>
    </row>
    <row r="2097" spans="1:26" x14ac:dyDescent="0.25">
      <c r="A2097" s="61" t="s">
        <v>1753</v>
      </c>
      <c r="B2097" s="61" t="s">
        <v>2199</v>
      </c>
      <c r="C2097" s="62"/>
      <c r="D2097" s="63"/>
      <c r="E2097" s="64"/>
      <c r="F2097" s="65"/>
      <c r="G2097" s="62"/>
      <c r="H2097" s="66"/>
      <c r="I2097" s="67"/>
      <c r="J2097" s="67"/>
      <c r="K2097" s="34" t="s">
        <v>65</v>
      </c>
      <c r="L2097" s="74">
        <v>2097</v>
      </c>
      <c r="M20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97" s="69"/>
      <c r="O2097" s="76" t="s">
        <v>2239</v>
      </c>
      <c r="P2097" s="76">
        <v>43045.523402777777</v>
      </c>
      <c r="Q2097" s="76" t="s">
        <v>2842</v>
      </c>
      <c r="R2097" s="76"/>
      <c r="S2097" s="76"/>
      <c r="T2097" s="76" t="s">
        <v>3261</v>
      </c>
      <c r="U2097" s="76">
        <v>43045.523402777777</v>
      </c>
      <c r="V2097" s="77" t="s">
        <v>5153</v>
      </c>
      <c r="W2097" s="76"/>
      <c r="X2097" s="76"/>
      <c r="Y2097" s="80" t="s">
        <v>7153</v>
      </c>
      <c r="Z2097" s="76"/>
    </row>
    <row r="2098" spans="1:26" x14ac:dyDescent="0.25">
      <c r="A2098" s="61" t="s">
        <v>1754</v>
      </c>
      <c r="B2098" s="61" t="s">
        <v>1988</v>
      </c>
      <c r="C2098" s="62"/>
      <c r="D2098" s="63"/>
      <c r="E2098" s="64"/>
      <c r="F2098" s="65"/>
      <c r="G2098" s="62"/>
      <c r="H2098" s="66"/>
      <c r="I2098" s="67"/>
      <c r="J2098" s="67"/>
      <c r="K2098" s="34" t="s">
        <v>65</v>
      </c>
      <c r="L2098" s="74">
        <v>2098</v>
      </c>
      <c r="M20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98" s="69"/>
      <c r="O2098" s="76" t="s">
        <v>2239</v>
      </c>
      <c r="P2098" s="76">
        <v>43045.523449074077</v>
      </c>
      <c r="Q2098" s="76" t="s">
        <v>2244</v>
      </c>
      <c r="R2098" s="77" t="s">
        <v>3019</v>
      </c>
      <c r="S2098" s="76" t="s">
        <v>3212</v>
      </c>
      <c r="T2098" s="76" t="s">
        <v>3261</v>
      </c>
      <c r="U2098" s="76">
        <v>43045.523449074077</v>
      </c>
      <c r="V2098" s="77" t="s">
        <v>5154</v>
      </c>
      <c r="W2098" s="76"/>
      <c r="X2098" s="76"/>
      <c r="Y2098" s="80" t="s">
        <v>7154</v>
      </c>
      <c r="Z2098" s="76"/>
    </row>
    <row r="2099" spans="1:26" x14ac:dyDescent="0.25">
      <c r="A2099" s="61" t="s">
        <v>1755</v>
      </c>
      <c r="B2099" s="61" t="s">
        <v>1940</v>
      </c>
      <c r="C2099" s="62"/>
      <c r="D2099" s="63"/>
      <c r="E2099" s="64"/>
      <c r="F2099" s="65"/>
      <c r="G2099" s="62"/>
      <c r="H2099" s="66"/>
      <c r="I2099" s="67"/>
      <c r="J2099" s="67"/>
      <c r="K2099" s="34" t="s">
        <v>65</v>
      </c>
      <c r="L2099" s="74">
        <v>2099</v>
      </c>
      <c r="M20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099" s="69"/>
      <c r="O2099" s="76" t="s">
        <v>2239</v>
      </c>
      <c r="P2099" s="76">
        <v>43045.523460648146</v>
      </c>
      <c r="Q2099" s="76" t="s">
        <v>2852</v>
      </c>
      <c r="R2099" s="76"/>
      <c r="S2099" s="76"/>
      <c r="T2099" s="76" t="s">
        <v>3261</v>
      </c>
      <c r="U2099" s="76">
        <v>43045.523460648146</v>
      </c>
      <c r="V2099" s="77" t="s">
        <v>5155</v>
      </c>
      <c r="W2099" s="76"/>
      <c r="X2099" s="76"/>
      <c r="Y2099" s="80" t="s">
        <v>7155</v>
      </c>
      <c r="Z2099" s="76"/>
    </row>
    <row r="2100" spans="1:26" x14ac:dyDescent="0.25">
      <c r="A2100" s="61" t="s">
        <v>1756</v>
      </c>
      <c r="B2100" s="61" t="s">
        <v>2218</v>
      </c>
      <c r="C2100" s="62"/>
      <c r="D2100" s="63"/>
      <c r="E2100" s="64"/>
      <c r="F2100" s="65"/>
      <c r="G2100" s="62"/>
      <c r="H2100" s="66"/>
      <c r="I2100" s="67"/>
      <c r="J2100" s="67"/>
      <c r="K2100" s="34" t="s">
        <v>65</v>
      </c>
      <c r="L2100" s="74">
        <v>2100</v>
      </c>
      <c r="M21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00" s="69"/>
      <c r="O2100" s="76" t="s">
        <v>2239</v>
      </c>
      <c r="P2100" s="76">
        <v>43045.523506944446</v>
      </c>
      <c r="Q2100" s="76" t="s">
        <v>2917</v>
      </c>
      <c r="R2100" s="76"/>
      <c r="S2100" s="76"/>
      <c r="T2100" s="76" t="s">
        <v>3261</v>
      </c>
      <c r="U2100" s="76">
        <v>43045.523506944446</v>
      </c>
      <c r="V2100" s="77" t="s">
        <v>5156</v>
      </c>
      <c r="W2100" s="76"/>
      <c r="X2100" s="76"/>
      <c r="Y2100" s="80" t="s">
        <v>7156</v>
      </c>
      <c r="Z2100" s="76"/>
    </row>
    <row r="2101" spans="1:26" x14ac:dyDescent="0.25">
      <c r="A2101" s="61" t="s">
        <v>1757</v>
      </c>
      <c r="B2101" s="61" t="s">
        <v>1940</v>
      </c>
      <c r="C2101" s="62"/>
      <c r="D2101" s="63"/>
      <c r="E2101" s="64"/>
      <c r="F2101" s="65"/>
      <c r="G2101" s="62"/>
      <c r="H2101" s="66"/>
      <c r="I2101" s="67"/>
      <c r="J2101" s="67"/>
      <c r="K2101" s="34" t="s">
        <v>65</v>
      </c>
      <c r="L2101" s="74">
        <v>2101</v>
      </c>
      <c r="M21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01" s="69"/>
      <c r="O2101" s="76" t="s">
        <v>2239</v>
      </c>
      <c r="P2101" s="76">
        <v>43045.523530092592</v>
      </c>
      <c r="Q2101" s="76" t="s">
        <v>2852</v>
      </c>
      <c r="R2101" s="76"/>
      <c r="S2101" s="76"/>
      <c r="T2101" s="76" t="s">
        <v>3261</v>
      </c>
      <c r="U2101" s="76">
        <v>43045.523530092592</v>
      </c>
      <c r="V2101" s="77" t="s">
        <v>5157</v>
      </c>
      <c r="W2101" s="76"/>
      <c r="X2101" s="76"/>
      <c r="Y2101" s="80" t="s">
        <v>7157</v>
      </c>
      <c r="Z2101" s="76"/>
    </row>
    <row r="2102" spans="1:26" x14ac:dyDescent="0.25">
      <c r="A2102" s="61" t="s">
        <v>1758</v>
      </c>
      <c r="B2102" s="61" t="s">
        <v>2219</v>
      </c>
      <c r="C2102" s="62"/>
      <c r="D2102" s="63"/>
      <c r="E2102" s="64"/>
      <c r="F2102" s="65"/>
      <c r="G2102" s="62"/>
      <c r="H2102" s="66"/>
      <c r="I2102" s="67"/>
      <c r="J2102" s="67"/>
      <c r="K2102" s="34" t="s">
        <v>65</v>
      </c>
      <c r="L2102" s="74">
        <v>2102</v>
      </c>
      <c r="M21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02" s="69"/>
      <c r="O2102" s="76" t="s">
        <v>2240</v>
      </c>
      <c r="P2102" s="76">
        <v>43045.523634259262</v>
      </c>
      <c r="Q2102" s="76" t="s">
        <v>2918</v>
      </c>
      <c r="R2102" s="76"/>
      <c r="S2102" s="76"/>
      <c r="T2102" s="76" t="s">
        <v>3261</v>
      </c>
      <c r="U2102" s="76">
        <v>43045.523634259262</v>
      </c>
      <c r="V2102" s="77" t="s">
        <v>5158</v>
      </c>
      <c r="W2102" s="76"/>
      <c r="X2102" s="76"/>
      <c r="Y2102" s="80" t="s">
        <v>7158</v>
      </c>
      <c r="Z2102" s="80" t="s">
        <v>7444</v>
      </c>
    </row>
    <row r="2103" spans="1:26" x14ac:dyDescent="0.25">
      <c r="A2103" s="61" t="s">
        <v>1759</v>
      </c>
      <c r="B2103" s="61" t="s">
        <v>1987</v>
      </c>
      <c r="C2103" s="62"/>
      <c r="D2103" s="63"/>
      <c r="E2103" s="64"/>
      <c r="F2103" s="65"/>
      <c r="G2103" s="62"/>
      <c r="H2103" s="66"/>
      <c r="I2103" s="67"/>
      <c r="J2103" s="67"/>
      <c r="K2103" s="34" t="s">
        <v>65</v>
      </c>
      <c r="L2103" s="74">
        <v>2103</v>
      </c>
      <c r="M21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03" s="69"/>
      <c r="O2103" s="76" t="s">
        <v>2239</v>
      </c>
      <c r="P2103" s="76">
        <v>43045.523634259262</v>
      </c>
      <c r="Q2103" s="76" t="s">
        <v>2258</v>
      </c>
      <c r="R2103" s="76"/>
      <c r="S2103" s="76"/>
      <c r="T2103" s="76" t="s">
        <v>3261</v>
      </c>
      <c r="U2103" s="76">
        <v>43045.523634259262</v>
      </c>
      <c r="V2103" s="77" t="s">
        <v>5159</v>
      </c>
      <c r="W2103" s="76"/>
      <c r="X2103" s="76"/>
      <c r="Y2103" s="80" t="s">
        <v>7159</v>
      </c>
      <c r="Z2103" s="76"/>
    </row>
    <row r="2104" spans="1:26" x14ac:dyDescent="0.25">
      <c r="A2104" s="61" t="s">
        <v>1760</v>
      </c>
      <c r="B2104" s="61" t="s">
        <v>2033</v>
      </c>
      <c r="C2104" s="62"/>
      <c r="D2104" s="63"/>
      <c r="E2104" s="64"/>
      <c r="F2104" s="65"/>
      <c r="G2104" s="62"/>
      <c r="H2104" s="66"/>
      <c r="I2104" s="67"/>
      <c r="J2104" s="67"/>
      <c r="K2104" s="34" t="s">
        <v>65</v>
      </c>
      <c r="L2104" s="74">
        <v>2104</v>
      </c>
      <c r="M21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04" s="69"/>
      <c r="O2104" s="76" t="s">
        <v>2239</v>
      </c>
      <c r="P2104" s="76">
        <v>43045.519837962966</v>
      </c>
      <c r="Q2104" s="76" t="s">
        <v>2359</v>
      </c>
      <c r="R2104" s="76"/>
      <c r="S2104" s="76"/>
      <c r="T2104" s="76" t="s">
        <v>3261</v>
      </c>
      <c r="U2104" s="76">
        <v>43045.519837962966</v>
      </c>
      <c r="V2104" s="77" t="s">
        <v>5160</v>
      </c>
      <c r="W2104" s="76"/>
      <c r="X2104" s="76"/>
      <c r="Y2104" s="80" t="s">
        <v>7160</v>
      </c>
      <c r="Z2104" s="76"/>
    </row>
    <row r="2105" spans="1:26" x14ac:dyDescent="0.25">
      <c r="A2105" s="61" t="s">
        <v>1760</v>
      </c>
      <c r="B2105" s="61" t="s">
        <v>2033</v>
      </c>
      <c r="C2105" s="62"/>
      <c r="D2105" s="63"/>
      <c r="E2105" s="64"/>
      <c r="F2105" s="65"/>
      <c r="G2105" s="62"/>
      <c r="H2105" s="66"/>
      <c r="I2105" s="67"/>
      <c r="J2105" s="67"/>
      <c r="K2105" s="34" t="s">
        <v>65</v>
      </c>
      <c r="L2105" s="74">
        <v>2105</v>
      </c>
      <c r="M21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05" s="69"/>
      <c r="O2105" s="76" t="s">
        <v>2239</v>
      </c>
      <c r="P2105" s="76">
        <v>43045.523645833331</v>
      </c>
      <c r="Q2105" s="76" t="s">
        <v>2365</v>
      </c>
      <c r="R2105" s="76"/>
      <c r="S2105" s="76"/>
      <c r="T2105" s="76" t="s">
        <v>3261</v>
      </c>
      <c r="U2105" s="76">
        <v>43045.523645833331</v>
      </c>
      <c r="V2105" s="77" t="s">
        <v>5161</v>
      </c>
      <c r="W2105" s="76"/>
      <c r="X2105" s="76"/>
      <c r="Y2105" s="80" t="s">
        <v>7161</v>
      </c>
      <c r="Z2105" s="76"/>
    </row>
    <row r="2106" spans="1:26" x14ac:dyDescent="0.25">
      <c r="A2106" s="61" t="s">
        <v>1761</v>
      </c>
      <c r="B2106" s="61" t="s">
        <v>2019</v>
      </c>
      <c r="C2106" s="62"/>
      <c r="D2106" s="63"/>
      <c r="E2106" s="64"/>
      <c r="F2106" s="65"/>
      <c r="G2106" s="62"/>
      <c r="H2106" s="66"/>
      <c r="I2106" s="67"/>
      <c r="J2106" s="67"/>
      <c r="K2106" s="34" t="s">
        <v>65</v>
      </c>
      <c r="L2106" s="74">
        <v>2106</v>
      </c>
      <c r="M21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06" s="69"/>
      <c r="O2106" s="76" t="s">
        <v>2239</v>
      </c>
      <c r="P2106" s="76">
        <v>43045.523645833331</v>
      </c>
      <c r="Q2106" s="76" t="s">
        <v>2289</v>
      </c>
      <c r="R2106" s="77" t="s">
        <v>3033</v>
      </c>
      <c r="S2106" s="76" t="s">
        <v>3219</v>
      </c>
      <c r="T2106" s="76" t="s">
        <v>3276</v>
      </c>
      <c r="U2106" s="76">
        <v>43045.523645833331</v>
      </c>
      <c r="V2106" s="77" t="s">
        <v>5162</v>
      </c>
      <c r="W2106" s="76"/>
      <c r="X2106" s="76"/>
      <c r="Y2106" s="80" t="s">
        <v>7162</v>
      </c>
      <c r="Z2106" s="76"/>
    </row>
    <row r="2107" spans="1:26" x14ac:dyDescent="0.25">
      <c r="A2107" s="61" t="s">
        <v>1762</v>
      </c>
      <c r="B2107" s="61" t="s">
        <v>2013</v>
      </c>
      <c r="C2107" s="62"/>
      <c r="D2107" s="63"/>
      <c r="E2107" s="64"/>
      <c r="F2107" s="65"/>
      <c r="G2107" s="62"/>
      <c r="H2107" s="66"/>
      <c r="I2107" s="67"/>
      <c r="J2107" s="67"/>
      <c r="K2107" s="34" t="s">
        <v>65</v>
      </c>
      <c r="L2107" s="74">
        <v>2107</v>
      </c>
      <c r="M21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07" s="69"/>
      <c r="O2107" s="76" t="s">
        <v>2239</v>
      </c>
      <c r="P2107" s="76">
        <v>43045.523657407408</v>
      </c>
      <c r="Q2107" s="76" t="s">
        <v>2285</v>
      </c>
      <c r="R2107" s="76"/>
      <c r="S2107" s="76"/>
      <c r="T2107" s="76" t="s">
        <v>3261</v>
      </c>
      <c r="U2107" s="76">
        <v>43045.523657407408</v>
      </c>
      <c r="V2107" s="77" t="s">
        <v>5163</v>
      </c>
      <c r="W2107" s="76"/>
      <c r="X2107" s="76"/>
      <c r="Y2107" s="80" t="s">
        <v>7163</v>
      </c>
      <c r="Z2107" s="76"/>
    </row>
    <row r="2108" spans="1:26" x14ac:dyDescent="0.25">
      <c r="A2108" s="61" t="s">
        <v>1762</v>
      </c>
      <c r="B2108" s="61" t="s">
        <v>2014</v>
      </c>
      <c r="C2108" s="62"/>
      <c r="D2108" s="63"/>
      <c r="E2108" s="64"/>
      <c r="F2108" s="65"/>
      <c r="G2108" s="62"/>
      <c r="H2108" s="66"/>
      <c r="I2108" s="67"/>
      <c r="J2108" s="67"/>
      <c r="K2108" s="34" t="s">
        <v>65</v>
      </c>
      <c r="L2108" s="74">
        <v>2108</v>
      </c>
      <c r="M21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08" s="69"/>
      <c r="O2108" s="76" t="s">
        <v>2239</v>
      </c>
      <c r="P2108" s="76">
        <v>43045.523657407408</v>
      </c>
      <c r="Q2108" s="76" t="s">
        <v>2285</v>
      </c>
      <c r="R2108" s="76"/>
      <c r="S2108" s="76"/>
      <c r="T2108" s="76" t="s">
        <v>3261</v>
      </c>
      <c r="U2108" s="76">
        <v>43045.523657407408</v>
      </c>
      <c r="V2108" s="77" t="s">
        <v>5163</v>
      </c>
      <c r="W2108" s="76"/>
      <c r="X2108" s="76"/>
      <c r="Y2108" s="80" t="s">
        <v>7163</v>
      </c>
      <c r="Z2108" s="76"/>
    </row>
    <row r="2109" spans="1:26" x14ac:dyDescent="0.25">
      <c r="A2109" s="61" t="s">
        <v>1762</v>
      </c>
      <c r="B2109" s="61" t="s">
        <v>2015</v>
      </c>
      <c r="C2109" s="62"/>
      <c r="D2109" s="63"/>
      <c r="E2109" s="64"/>
      <c r="F2109" s="65"/>
      <c r="G2109" s="62"/>
      <c r="H2109" s="66"/>
      <c r="I2109" s="67"/>
      <c r="J2109" s="67"/>
      <c r="K2109" s="34" t="s">
        <v>65</v>
      </c>
      <c r="L2109" s="74">
        <v>2109</v>
      </c>
      <c r="M21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09" s="69"/>
      <c r="O2109" s="76" t="s">
        <v>2239</v>
      </c>
      <c r="P2109" s="76">
        <v>43045.523657407408</v>
      </c>
      <c r="Q2109" s="76" t="s">
        <v>2285</v>
      </c>
      <c r="R2109" s="76"/>
      <c r="S2109" s="76"/>
      <c r="T2109" s="76" t="s">
        <v>3261</v>
      </c>
      <c r="U2109" s="76">
        <v>43045.523657407408</v>
      </c>
      <c r="V2109" s="77" t="s">
        <v>5163</v>
      </c>
      <c r="W2109" s="76"/>
      <c r="X2109" s="76"/>
      <c r="Y2109" s="80" t="s">
        <v>7163</v>
      </c>
      <c r="Z2109" s="76"/>
    </row>
    <row r="2110" spans="1:26" x14ac:dyDescent="0.25">
      <c r="A2110" s="61" t="s">
        <v>1762</v>
      </c>
      <c r="B2110" s="61" t="s">
        <v>2016</v>
      </c>
      <c r="C2110" s="62"/>
      <c r="D2110" s="63"/>
      <c r="E2110" s="64"/>
      <c r="F2110" s="65"/>
      <c r="G2110" s="62"/>
      <c r="H2110" s="66"/>
      <c r="I2110" s="67"/>
      <c r="J2110" s="67"/>
      <c r="K2110" s="34" t="s">
        <v>65</v>
      </c>
      <c r="L2110" s="74">
        <v>2110</v>
      </c>
      <c r="M21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10" s="69"/>
      <c r="O2110" s="76" t="s">
        <v>2239</v>
      </c>
      <c r="P2110" s="76">
        <v>43045.523657407408</v>
      </c>
      <c r="Q2110" s="76" t="s">
        <v>2285</v>
      </c>
      <c r="R2110" s="76"/>
      <c r="S2110" s="76"/>
      <c r="T2110" s="76" t="s">
        <v>3261</v>
      </c>
      <c r="U2110" s="76">
        <v>43045.523657407408</v>
      </c>
      <c r="V2110" s="77" t="s">
        <v>5163</v>
      </c>
      <c r="W2110" s="76"/>
      <c r="X2110" s="76"/>
      <c r="Y2110" s="80" t="s">
        <v>7163</v>
      </c>
      <c r="Z2110" s="76"/>
    </row>
    <row r="2111" spans="1:26" x14ac:dyDescent="0.25">
      <c r="A2111" s="61" t="s">
        <v>1762</v>
      </c>
      <c r="B2111" s="61" t="s">
        <v>2017</v>
      </c>
      <c r="C2111" s="62"/>
      <c r="D2111" s="63"/>
      <c r="E2111" s="64"/>
      <c r="F2111" s="65"/>
      <c r="G2111" s="62"/>
      <c r="H2111" s="66"/>
      <c r="I2111" s="67"/>
      <c r="J2111" s="67"/>
      <c r="K2111" s="34" t="s">
        <v>65</v>
      </c>
      <c r="L2111" s="74">
        <v>2111</v>
      </c>
      <c r="M21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11" s="69"/>
      <c r="O2111" s="76" t="s">
        <v>2239</v>
      </c>
      <c r="P2111" s="76">
        <v>43045.523657407408</v>
      </c>
      <c r="Q2111" s="76" t="s">
        <v>2285</v>
      </c>
      <c r="R2111" s="76"/>
      <c r="S2111" s="76"/>
      <c r="T2111" s="76" t="s">
        <v>3261</v>
      </c>
      <c r="U2111" s="76">
        <v>43045.523657407408</v>
      </c>
      <c r="V2111" s="77" t="s">
        <v>5163</v>
      </c>
      <c r="W2111" s="76"/>
      <c r="X2111" s="76"/>
      <c r="Y2111" s="80" t="s">
        <v>7163</v>
      </c>
      <c r="Z2111" s="76"/>
    </row>
    <row r="2112" spans="1:26" x14ac:dyDescent="0.25">
      <c r="A2112" s="61" t="s">
        <v>1763</v>
      </c>
      <c r="B2112" s="61" t="s">
        <v>2095</v>
      </c>
      <c r="C2112" s="62"/>
      <c r="D2112" s="63"/>
      <c r="E2112" s="64"/>
      <c r="F2112" s="65"/>
      <c r="G2112" s="62"/>
      <c r="H2112" s="66"/>
      <c r="I2112" s="67"/>
      <c r="J2112" s="67"/>
      <c r="K2112" s="34" t="s">
        <v>65</v>
      </c>
      <c r="L2112" s="74">
        <v>2112</v>
      </c>
      <c r="M21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12" s="69"/>
      <c r="O2112" s="76" t="s">
        <v>2239</v>
      </c>
      <c r="P2112" s="76">
        <v>43045.523761574077</v>
      </c>
      <c r="Q2112" s="76" t="s">
        <v>2453</v>
      </c>
      <c r="R2112" s="76"/>
      <c r="S2112" s="76"/>
      <c r="T2112" s="76" t="s">
        <v>3314</v>
      </c>
      <c r="U2112" s="76">
        <v>43045.523761574077</v>
      </c>
      <c r="V2112" s="77" t="s">
        <v>5164</v>
      </c>
      <c r="W2112" s="76"/>
      <c r="X2112" s="76"/>
      <c r="Y2112" s="80" t="s">
        <v>7164</v>
      </c>
      <c r="Z2112" s="76"/>
    </row>
    <row r="2113" spans="1:26" x14ac:dyDescent="0.25">
      <c r="A2113" s="61" t="s">
        <v>1764</v>
      </c>
      <c r="B2113" s="61" t="s">
        <v>1764</v>
      </c>
      <c r="C2113" s="62"/>
      <c r="D2113" s="63"/>
      <c r="E2113" s="64"/>
      <c r="F2113" s="65"/>
      <c r="G2113" s="62"/>
      <c r="H2113" s="66"/>
      <c r="I2113" s="67"/>
      <c r="J2113" s="67"/>
      <c r="K2113" s="34" t="s">
        <v>65</v>
      </c>
      <c r="L2113" s="74">
        <v>2113</v>
      </c>
      <c r="M21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13" s="69"/>
      <c r="O2113" s="76" t="s">
        <v>177</v>
      </c>
      <c r="P2113" s="76">
        <v>43045.523761574077</v>
      </c>
      <c r="Q2113" s="76" t="s">
        <v>2919</v>
      </c>
      <c r="R2113" s="77" t="s">
        <v>3183</v>
      </c>
      <c r="S2113" s="76" t="s">
        <v>3220</v>
      </c>
      <c r="T2113" s="76" t="s">
        <v>3261</v>
      </c>
      <c r="U2113" s="76">
        <v>43045.523761574077</v>
      </c>
      <c r="V2113" s="77" t="s">
        <v>5165</v>
      </c>
      <c r="W2113" s="76"/>
      <c r="X2113" s="76"/>
      <c r="Y2113" s="80" t="s">
        <v>7165</v>
      </c>
      <c r="Z2113" s="76"/>
    </row>
    <row r="2114" spans="1:26" x14ac:dyDescent="0.25">
      <c r="A2114" s="61" t="s">
        <v>1765</v>
      </c>
      <c r="B2114" s="61" t="s">
        <v>1940</v>
      </c>
      <c r="C2114" s="62"/>
      <c r="D2114" s="63"/>
      <c r="E2114" s="64"/>
      <c r="F2114" s="65"/>
      <c r="G2114" s="62"/>
      <c r="H2114" s="66"/>
      <c r="I2114" s="67"/>
      <c r="J2114" s="67"/>
      <c r="K2114" s="34" t="s">
        <v>65</v>
      </c>
      <c r="L2114" s="74">
        <v>2114</v>
      </c>
      <c r="M21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14" s="69"/>
      <c r="O2114" s="76" t="s">
        <v>2239</v>
      </c>
      <c r="P2114" s="76">
        <v>43045.523854166669</v>
      </c>
      <c r="Q2114" s="76" t="s">
        <v>2852</v>
      </c>
      <c r="R2114" s="76"/>
      <c r="S2114" s="76"/>
      <c r="T2114" s="76" t="s">
        <v>3261</v>
      </c>
      <c r="U2114" s="76">
        <v>43045.523854166669</v>
      </c>
      <c r="V2114" s="77" t="s">
        <v>5166</v>
      </c>
      <c r="W2114" s="76"/>
      <c r="X2114" s="76"/>
      <c r="Y2114" s="80" t="s">
        <v>7166</v>
      </c>
      <c r="Z2114" s="76"/>
    </row>
    <row r="2115" spans="1:26" x14ac:dyDescent="0.25">
      <c r="A2115" s="61" t="s">
        <v>1766</v>
      </c>
      <c r="B2115" s="61" t="s">
        <v>2037</v>
      </c>
      <c r="C2115" s="62"/>
      <c r="D2115" s="63"/>
      <c r="E2115" s="64"/>
      <c r="F2115" s="65"/>
      <c r="G2115" s="62"/>
      <c r="H2115" s="66"/>
      <c r="I2115" s="67"/>
      <c r="J2115" s="67"/>
      <c r="K2115" s="34" t="s">
        <v>65</v>
      </c>
      <c r="L2115" s="74">
        <v>2115</v>
      </c>
      <c r="M21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15" s="69"/>
      <c r="O2115" s="76" t="s">
        <v>2239</v>
      </c>
      <c r="P2115" s="76">
        <v>43045.523993055554</v>
      </c>
      <c r="Q2115" s="76" t="s">
        <v>2322</v>
      </c>
      <c r="R2115" s="76"/>
      <c r="S2115" s="76"/>
      <c r="T2115" s="76" t="s">
        <v>3281</v>
      </c>
      <c r="U2115" s="76">
        <v>43045.523993055554</v>
      </c>
      <c r="V2115" s="77" t="s">
        <v>5167</v>
      </c>
      <c r="W2115" s="76"/>
      <c r="X2115" s="76"/>
      <c r="Y2115" s="80" t="s">
        <v>7167</v>
      </c>
      <c r="Z2115" s="76"/>
    </row>
    <row r="2116" spans="1:26" x14ac:dyDescent="0.25">
      <c r="A2116" s="61" t="s">
        <v>1766</v>
      </c>
      <c r="B2116" s="61" t="s">
        <v>2032</v>
      </c>
      <c r="C2116" s="62"/>
      <c r="D2116" s="63"/>
      <c r="E2116" s="64"/>
      <c r="F2116" s="65"/>
      <c r="G2116" s="62"/>
      <c r="H2116" s="66"/>
      <c r="I2116" s="67"/>
      <c r="J2116" s="67"/>
      <c r="K2116" s="34" t="s">
        <v>65</v>
      </c>
      <c r="L2116" s="74">
        <v>2116</v>
      </c>
      <c r="M21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16" s="69"/>
      <c r="O2116" s="76" t="s">
        <v>2239</v>
      </c>
      <c r="P2116" s="76">
        <v>43045.523993055554</v>
      </c>
      <c r="Q2116" s="76" t="s">
        <v>2322</v>
      </c>
      <c r="R2116" s="76"/>
      <c r="S2116" s="76"/>
      <c r="T2116" s="76" t="s">
        <v>3281</v>
      </c>
      <c r="U2116" s="76">
        <v>43045.523993055554</v>
      </c>
      <c r="V2116" s="77" t="s">
        <v>5167</v>
      </c>
      <c r="W2116" s="76"/>
      <c r="X2116" s="76"/>
      <c r="Y2116" s="80" t="s">
        <v>7167</v>
      </c>
      <c r="Z2116" s="76"/>
    </row>
    <row r="2117" spans="1:26" x14ac:dyDescent="0.25">
      <c r="A2117" s="61" t="s">
        <v>1766</v>
      </c>
      <c r="B2117" s="61" t="s">
        <v>2038</v>
      </c>
      <c r="C2117" s="62"/>
      <c r="D2117" s="63"/>
      <c r="E2117" s="64"/>
      <c r="F2117" s="65"/>
      <c r="G2117" s="62"/>
      <c r="H2117" s="66"/>
      <c r="I2117" s="67"/>
      <c r="J2117" s="67"/>
      <c r="K2117" s="34" t="s">
        <v>65</v>
      </c>
      <c r="L2117" s="74">
        <v>2117</v>
      </c>
      <c r="M21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17" s="69"/>
      <c r="O2117" s="76" t="s">
        <v>2239</v>
      </c>
      <c r="P2117" s="76">
        <v>43045.523993055554</v>
      </c>
      <c r="Q2117" s="76" t="s">
        <v>2322</v>
      </c>
      <c r="R2117" s="76"/>
      <c r="S2117" s="76"/>
      <c r="T2117" s="76" t="s">
        <v>3281</v>
      </c>
      <c r="U2117" s="76">
        <v>43045.523993055554</v>
      </c>
      <c r="V2117" s="77" t="s">
        <v>5167</v>
      </c>
      <c r="W2117" s="76"/>
      <c r="X2117" s="76"/>
      <c r="Y2117" s="80" t="s">
        <v>7167</v>
      </c>
      <c r="Z2117" s="76"/>
    </row>
    <row r="2118" spans="1:26" x14ac:dyDescent="0.25">
      <c r="A2118" s="61" t="s">
        <v>1767</v>
      </c>
      <c r="B2118" s="61" t="s">
        <v>2095</v>
      </c>
      <c r="C2118" s="62"/>
      <c r="D2118" s="63"/>
      <c r="E2118" s="64"/>
      <c r="F2118" s="65"/>
      <c r="G2118" s="62"/>
      <c r="H2118" s="66"/>
      <c r="I2118" s="67"/>
      <c r="J2118" s="67"/>
      <c r="K2118" s="34" t="s">
        <v>65</v>
      </c>
      <c r="L2118" s="74">
        <v>2118</v>
      </c>
      <c r="M21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18" s="69"/>
      <c r="O2118" s="76" t="s">
        <v>2239</v>
      </c>
      <c r="P2118" s="76">
        <v>43045.524016203701</v>
      </c>
      <c r="Q2118" s="76" t="s">
        <v>2453</v>
      </c>
      <c r="R2118" s="76"/>
      <c r="S2118" s="76"/>
      <c r="T2118" s="76" t="s">
        <v>3314</v>
      </c>
      <c r="U2118" s="76">
        <v>43045.524016203701</v>
      </c>
      <c r="V2118" s="77" t="s">
        <v>5168</v>
      </c>
      <c r="W2118" s="76"/>
      <c r="X2118" s="76"/>
      <c r="Y2118" s="80" t="s">
        <v>7168</v>
      </c>
      <c r="Z2118" s="76"/>
    </row>
    <row r="2119" spans="1:26" x14ac:dyDescent="0.25">
      <c r="A2119" s="61" t="s">
        <v>1768</v>
      </c>
      <c r="B2119" s="61" t="s">
        <v>1768</v>
      </c>
      <c r="C2119" s="62"/>
      <c r="D2119" s="63"/>
      <c r="E2119" s="64"/>
      <c r="F2119" s="65"/>
      <c r="G2119" s="62"/>
      <c r="H2119" s="66"/>
      <c r="I2119" s="67"/>
      <c r="J2119" s="67"/>
      <c r="K2119" s="34" t="s">
        <v>65</v>
      </c>
      <c r="L2119" s="74">
        <v>2119</v>
      </c>
      <c r="M21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19" s="69"/>
      <c r="O2119" s="76" t="s">
        <v>177</v>
      </c>
      <c r="P2119" s="76">
        <v>43045.430555555555</v>
      </c>
      <c r="Q2119" s="76" t="s">
        <v>2920</v>
      </c>
      <c r="R2119" s="76"/>
      <c r="S2119" s="76"/>
      <c r="T2119" s="76"/>
      <c r="U2119" s="76">
        <v>43045.430555555555</v>
      </c>
      <c r="V2119" s="77" t="s">
        <v>5169</v>
      </c>
      <c r="W2119" s="76"/>
      <c r="X2119" s="76"/>
      <c r="Y2119" s="80" t="s">
        <v>7169</v>
      </c>
      <c r="Z2119" s="76"/>
    </row>
    <row r="2120" spans="1:26" x14ac:dyDescent="0.25">
      <c r="A2120" s="61" t="s">
        <v>1768</v>
      </c>
      <c r="B2120" s="61" t="s">
        <v>1768</v>
      </c>
      <c r="C2120" s="62"/>
      <c r="D2120" s="63"/>
      <c r="E2120" s="64"/>
      <c r="F2120" s="65"/>
      <c r="G2120" s="62"/>
      <c r="H2120" s="66"/>
      <c r="I2120" s="67"/>
      <c r="J2120" s="67"/>
      <c r="K2120" s="34" t="s">
        <v>65</v>
      </c>
      <c r="L2120" s="74">
        <v>2120</v>
      </c>
      <c r="M21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20" s="69"/>
      <c r="O2120" s="76" t="s">
        <v>177</v>
      </c>
      <c r="P2120" s="76">
        <v>43045.462951388887</v>
      </c>
      <c r="Q2120" s="76" t="s">
        <v>2921</v>
      </c>
      <c r="R2120" s="76"/>
      <c r="S2120" s="76"/>
      <c r="T2120" s="76"/>
      <c r="U2120" s="76">
        <v>43045.462951388887</v>
      </c>
      <c r="V2120" s="77" t="s">
        <v>5170</v>
      </c>
      <c r="W2120" s="76"/>
      <c r="X2120" s="76"/>
      <c r="Y2120" s="80" t="s">
        <v>7170</v>
      </c>
      <c r="Z2120" s="76"/>
    </row>
    <row r="2121" spans="1:26" x14ac:dyDescent="0.25">
      <c r="A2121" s="61" t="s">
        <v>1768</v>
      </c>
      <c r="B2121" s="61" t="s">
        <v>1768</v>
      </c>
      <c r="C2121" s="62"/>
      <c r="D2121" s="63"/>
      <c r="E2121" s="64"/>
      <c r="F2121" s="65"/>
      <c r="G2121" s="62"/>
      <c r="H2121" s="66"/>
      <c r="I2121" s="67"/>
      <c r="J2121" s="67"/>
      <c r="K2121" s="34" t="s">
        <v>65</v>
      </c>
      <c r="L2121" s="74">
        <v>2121</v>
      </c>
      <c r="M21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21" s="69"/>
      <c r="O2121" s="76" t="s">
        <v>177</v>
      </c>
      <c r="P2121" s="76">
        <v>43045.479733796295</v>
      </c>
      <c r="Q2121" s="76" t="s">
        <v>2922</v>
      </c>
      <c r="R2121" s="76"/>
      <c r="S2121" s="76"/>
      <c r="T2121" s="76"/>
      <c r="U2121" s="76">
        <v>43045.479733796295</v>
      </c>
      <c r="V2121" s="77" t="s">
        <v>5171</v>
      </c>
      <c r="W2121" s="76"/>
      <c r="X2121" s="76"/>
      <c r="Y2121" s="80" t="s">
        <v>7171</v>
      </c>
      <c r="Z2121" s="76"/>
    </row>
    <row r="2122" spans="1:26" x14ac:dyDescent="0.25">
      <c r="A2122" s="61" t="s">
        <v>1768</v>
      </c>
      <c r="B2122" s="61" t="s">
        <v>1768</v>
      </c>
      <c r="C2122" s="62"/>
      <c r="D2122" s="63"/>
      <c r="E2122" s="64"/>
      <c r="F2122" s="65"/>
      <c r="G2122" s="62"/>
      <c r="H2122" s="66"/>
      <c r="I2122" s="67"/>
      <c r="J2122" s="67"/>
      <c r="K2122" s="34" t="s">
        <v>65</v>
      </c>
      <c r="L2122" s="74">
        <v>2122</v>
      </c>
      <c r="M21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22" s="69"/>
      <c r="O2122" s="76" t="s">
        <v>177</v>
      </c>
      <c r="P2122" s="76">
        <v>43045.524236111109</v>
      </c>
      <c r="Q2122" s="76" t="s">
        <v>2923</v>
      </c>
      <c r="R2122" s="76"/>
      <c r="S2122" s="76"/>
      <c r="T2122" s="76"/>
      <c r="U2122" s="76">
        <v>43045.524236111109</v>
      </c>
      <c r="V2122" s="77" t="s">
        <v>5172</v>
      </c>
      <c r="W2122" s="76"/>
      <c r="X2122" s="76"/>
      <c r="Y2122" s="80" t="s">
        <v>7172</v>
      </c>
      <c r="Z2122" s="76"/>
    </row>
    <row r="2123" spans="1:26" x14ac:dyDescent="0.25">
      <c r="A2123" s="61" t="s">
        <v>1769</v>
      </c>
      <c r="B2123" s="61" t="s">
        <v>1940</v>
      </c>
      <c r="C2123" s="62"/>
      <c r="D2123" s="63"/>
      <c r="E2123" s="64"/>
      <c r="F2123" s="65"/>
      <c r="G2123" s="62"/>
      <c r="H2123" s="66"/>
      <c r="I2123" s="67"/>
      <c r="J2123" s="67"/>
      <c r="K2123" s="34" t="s">
        <v>65</v>
      </c>
      <c r="L2123" s="74">
        <v>2123</v>
      </c>
      <c r="M21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23" s="69"/>
      <c r="O2123" s="76" t="s">
        <v>2239</v>
      </c>
      <c r="P2123" s="76">
        <v>43045.524386574078</v>
      </c>
      <c r="Q2123" s="76" t="s">
        <v>2852</v>
      </c>
      <c r="R2123" s="76"/>
      <c r="S2123" s="76"/>
      <c r="T2123" s="76" t="s">
        <v>3261</v>
      </c>
      <c r="U2123" s="76">
        <v>43045.524386574078</v>
      </c>
      <c r="V2123" s="77" t="s">
        <v>5173</v>
      </c>
      <c r="W2123" s="76"/>
      <c r="X2123" s="76"/>
      <c r="Y2123" s="80" t="s">
        <v>7173</v>
      </c>
      <c r="Z2123" s="76"/>
    </row>
    <row r="2124" spans="1:26" x14ac:dyDescent="0.25">
      <c r="A2124" s="61" t="s">
        <v>1770</v>
      </c>
      <c r="B2124" s="61" t="s">
        <v>1993</v>
      </c>
      <c r="C2124" s="62"/>
      <c r="D2124" s="63"/>
      <c r="E2124" s="64"/>
      <c r="F2124" s="65"/>
      <c r="G2124" s="62"/>
      <c r="H2124" s="66"/>
      <c r="I2124" s="67"/>
      <c r="J2124" s="67"/>
      <c r="K2124" s="34" t="s">
        <v>65</v>
      </c>
      <c r="L2124" s="74">
        <v>2124</v>
      </c>
      <c r="M21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24" s="69"/>
      <c r="O2124" s="76" t="s">
        <v>2239</v>
      </c>
      <c r="P2124" s="76">
        <v>43045.524456018517</v>
      </c>
      <c r="Q2124" s="76" t="s">
        <v>2256</v>
      </c>
      <c r="R2124" s="76"/>
      <c r="S2124" s="76"/>
      <c r="T2124" s="76" t="s">
        <v>3268</v>
      </c>
      <c r="U2124" s="76">
        <v>43045.524456018517</v>
      </c>
      <c r="V2124" s="77" t="s">
        <v>5174</v>
      </c>
      <c r="W2124" s="76"/>
      <c r="X2124" s="76"/>
      <c r="Y2124" s="80" t="s">
        <v>7174</v>
      </c>
      <c r="Z2124" s="76"/>
    </row>
    <row r="2125" spans="1:26" x14ac:dyDescent="0.25">
      <c r="A2125" s="61" t="s">
        <v>1771</v>
      </c>
      <c r="B2125" s="61" t="s">
        <v>2095</v>
      </c>
      <c r="C2125" s="62"/>
      <c r="D2125" s="63"/>
      <c r="E2125" s="64"/>
      <c r="F2125" s="65"/>
      <c r="G2125" s="62"/>
      <c r="H2125" s="66"/>
      <c r="I2125" s="67"/>
      <c r="J2125" s="67"/>
      <c r="K2125" s="34" t="s">
        <v>65</v>
      </c>
      <c r="L2125" s="74">
        <v>2125</v>
      </c>
      <c r="M21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25" s="69"/>
      <c r="O2125" s="76" t="s">
        <v>2239</v>
      </c>
      <c r="P2125" s="76">
        <v>43045.524456018517</v>
      </c>
      <c r="Q2125" s="76" t="s">
        <v>2453</v>
      </c>
      <c r="R2125" s="76"/>
      <c r="S2125" s="76"/>
      <c r="T2125" s="76" t="s">
        <v>3314</v>
      </c>
      <c r="U2125" s="76">
        <v>43045.524456018517</v>
      </c>
      <c r="V2125" s="77" t="s">
        <v>5175</v>
      </c>
      <c r="W2125" s="76"/>
      <c r="X2125" s="76"/>
      <c r="Y2125" s="80" t="s">
        <v>7175</v>
      </c>
      <c r="Z2125" s="76"/>
    </row>
    <row r="2126" spans="1:26" x14ac:dyDescent="0.25">
      <c r="A2126" s="61" t="s">
        <v>1772</v>
      </c>
      <c r="B2126" s="61" t="s">
        <v>1772</v>
      </c>
      <c r="C2126" s="62"/>
      <c r="D2126" s="63"/>
      <c r="E2126" s="64"/>
      <c r="F2126" s="65"/>
      <c r="G2126" s="62"/>
      <c r="H2126" s="66"/>
      <c r="I2126" s="67"/>
      <c r="J2126" s="67"/>
      <c r="K2126" s="34" t="s">
        <v>65</v>
      </c>
      <c r="L2126" s="74">
        <v>2126</v>
      </c>
      <c r="M21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26" s="69"/>
      <c r="O2126" s="76" t="s">
        <v>177</v>
      </c>
      <c r="P2126" s="76">
        <v>43045.52449074074</v>
      </c>
      <c r="Q2126" s="76" t="s">
        <v>2924</v>
      </c>
      <c r="R2126" s="76"/>
      <c r="S2126" s="76"/>
      <c r="T2126" s="76" t="s">
        <v>3261</v>
      </c>
      <c r="U2126" s="76">
        <v>43045.52449074074</v>
      </c>
      <c r="V2126" s="77" t="s">
        <v>5176</v>
      </c>
      <c r="W2126" s="76"/>
      <c r="X2126" s="76"/>
      <c r="Y2126" s="80" t="s">
        <v>7176</v>
      </c>
      <c r="Z2126" s="76"/>
    </row>
    <row r="2127" spans="1:26" x14ac:dyDescent="0.25">
      <c r="A2127" s="61" t="s">
        <v>1773</v>
      </c>
      <c r="B2127" s="61" t="s">
        <v>2037</v>
      </c>
      <c r="C2127" s="62"/>
      <c r="D2127" s="63"/>
      <c r="E2127" s="64"/>
      <c r="F2127" s="65"/>
      <c r="G2127" s="62"/>
      <c r="H2127" s="66"/>
      <c r="I2127" s="67"/>
      <c r="J2127" s="67"/>
      <c r="K2127" s="34" t="s">
        <v>65</v>
      </c>
      <c r="L2127" s="74">
        <v>2127</v>
      </c>
      <c r="M21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27" s="69"/>
      <c r="O2127" s="76" t="s">
        <v>2239</v>
      </c>
      <c r="P2127" s="76">
        <v>43045.524502314816</v>
      </c>
      <c r="Q2127" s="76" t="s">
        <v>2322</v>
      </c>
      <c r="R2127" s="76"/>
      <c r="S2127" s="76"/>
      <c r="T2127" s="76" t="s">
        <v>3281</v>
      </c>
      <c r="U2127" s="76">
        <v>43045.524502314816</v>
      </c>
      <c r="V2127" s="77" t="s">
        <v>5177</v>
      </c>
      <c r="W2127" s="76"/>
      <c r="X2127" s="76"/>
      <c r="Y2127" s="80" t="s">
        <v>7177</v>
      </c>
      <c r="Z2127" s="76"/>
    </row>
    <row r="2128" spans="1:26" x14ac:dyDescent="0.25">
      <c r="A2128" s="61" t="s">
        <v>1773</v>
      </c>
      <c r="B2128" s="61" t="s">
        <v>2032</v>
      </c>
      <c r="C2128" s="62"/>
      <c r="D2128" s="63"/>
      <c r="E2128" s="64"/>
      <c r="F2128" s="65"/>
      <c r="G2128" s="62"/>
      <c r="H2128" s="66"/>
      <c r="I2128" s="67"/>
      <c r="J2128" s="67"/>
      <c r="K2128" s="34" t="s">
        <v>65</v>
      </c>
      <c r="L2128" s="74">
        <v>2128</v>
      </c>
      <c r="M21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28" s="69"/>
      <c r="O2128" s="76" t="s">
        <v>2239</v>
      </c>
      <c r="P2128" s="76">
        <v>43045.524502314816</v>
      </c>
      <c r="Q2128" s="76" t="s">
        <v>2322</v>
      </c>
      <c r="R2128" s="76"/>
      <c r="S2128" s="76"/>
      <c r="T2128" s="76" t="s">
        <v>3281</v>
      </c>
      <c r="U2128" s="76">
        <v>43045.524502314816</v>
      </c>
      <c r="V2128" s="77" t="s">
        <v>5177</v>
      </c>
      <c r="W2128" s="76"/>
      <c r="X2128" s="76"/>
      <c r="Y2128" s="80" t="s">
        <v>7177</v>
      </c>
      <c r="Z2128" s="76"/>
    </row>
    <row r="2129" spans="1:26" x14ac:dyDescent="0.25">
      <c r="A2129" s="61" t="s">
        <v>1773</v>
      </c>
      <c r="B2129" s="61" t="s">
        <v>2038</v>
      </c>
      <c r="C2129" s="62"/>
      <c r="D2129" s="63"/>
      <c r="E2129" s="64"/>
      <c r="F2129" s="65"/>
      <c r="G2129" s="62"/>
      <c r="H2129" s="66"/>
      <c r="I2129" s="67"/>
      <c r="J2129" s="67"/>
      <c r="K2129" s="34" t="s">
        <v>65</v>
      </c>
      <c r="L2129" s="74">
        <v>2129</v>
      </c>
      <c r="M21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29" s="69"/>
      <c r="O2129" s="76" t="s">
        <v>2239</v>
      </c>
      <c r="P2129" s="76">
        <v>43045.524502314816</v>
      </c>
      <c r="Q2129" s="76" t="s">
        <v>2322</v>
      </c>
      <c r="R2129" s="76"/>
      <c r="S2129" s="76"/>
      <c r="T2129" s="76" t="s">
        <v>3281</v>
      </c>
      <c r="U2129" s="76">
        <v>43045.524502314816</v>
      </c>
      <c r="V2129" s="77" t="s">
        <v>5177</v>
      </c>
      <c r="W2129" s="76"/>
      <c r="X2129" s="76"/>
      <c r="Y2129" s="80" t="s">
        <v>7177</v>
      </c>
      <c r="Z2129" s="76"/>
    </row>
    <row r="2130" spans="1:26" x14ac:dyDescent="0.25">
      <c r="A2130" s="61" t="s">
        <v>1773</v>
      </c>
      <c r="B2130" s="61" t="s">
        <v>1773</v>
      </c>
      <c r="C2130" s="62"/>
      <c r="D2130" s="63"/>
      <c r="E2130" s="64"/>
      <c r="F2130" s="65"/>
      <c r="G2130" s="62"/>
      <c r="H2130" s="66"/>
      <c r="I2130" s="67"/>
      <c r="J2130" s="67"/>
      <c r="K2130" s="34" t="s">
        <v>65</v>
      </c>
      <c r="L2130" s="74">
        <v>2130</v>
      </c>
      <c r="M21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30" s="69"/>
      <c r="O2130" s="76" t="s">
        <v>177</v>
      </c>
      <c r="P2130" s="76">
        <v>43045.524537037039</v>
      </c>
      <c r="Q2130" s="76" t="s">
        <v>2925</v>
      </c>
      <c r="R2130" s="77" t="s">
        <v>3042</v>
      </c>
      <c r="S2130" s="76" t="s">
        <v>3215</v>
      </c>
      <c r="T2130" s="76" t="s">
        <v>3281</v>
      </c>
      <c r="U2130" s="76">
        <v>43045.524537037039</v>
      </c>
      <c r="V2130" s="77" t="s">
        <v>5178</v>
      </c>
      <c r="W2130" s="76"/>
      <c r="X2130" s="76"/>
      <c r="Y2130" s="80" t="s">
        <v>7178</v>
      </c>
      <c r="Z2130" s="76"/>
    </row>
    <row r="2131" spans="1:26" x14ac:dyDescent="0.25">
      <c r="A2131" s="61" t="s">
        <v>1774</v>
      </c>
      <c r="B2131" s="61" t="s">
        <v>2019</v>
      </c>
      <c r="C2131" s="62"/>
      <c r="D2131" s="63"/>
      <c r="E2131" s="64"/>
      <c r="F2131" s="65"/>
      <c r="G2131" s="62"/>
      <c r="H2131" s="66"/>
      <c r="I2131" s="67"/>
      <c r="J2131" s="67"/>
      <c r="K2131" s="34" t="s">
        <v>65</v>
      </c>
      <c r="L2131" s="74">
        <v>2131</v>
      </c>
      <c r="M21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31" s="69"/>
      <c r="O2131" s="76" t="s">
        <v>2239</v>
      </c>
      <c r="P2131" s="76">
        <v>43045.524548611109</v>
      </c>
      <c r="Q2131" s="76" t="s">
        <v>2289</v>
      </c>
      <c r="R2131" s="77" t="s">
        <v>3033</v>
      </c>
      <c r="S2131" s="76" t="s">
        <v>3219</v>
      </c>
      <c r="T2131" s="76" t="s">
        <v>3276</v>
      </c>
      <c r="U2131" s="76">
        <v>43045.524548611109</v>
      </c>
      <c r="V2131" s="77" t="s">
        <v>5179</v>
      </c>
      <c r="W2131" s="76"/>
      <c r="X2131" s="76"/>
      <c r="Y2131" s="80" t="s">
        <v>7179</v>
      </c>
      <c r="Z2131" s="76"/>
    </row>
    <row r="2132" spans="1:26" x14ac:dyDescent="0.25">
      <c r="A2132" s="61" t="s">
        <v>1775</v>
      </c>
      <c r="B2132" s="61" t="s">
        <v>2201</v>
      </c>
      <c r="C2132" s="62"/>
      <c r="D2132" s="63"/>
      <c r="E2132" s="64"/>
      <c r="F2132" s="65"/>
      <c r="G2132" s="62"/>
      <c r="H2132" s="66"/>
      <c r="I2132" s="67"/>
      <c r="J2132" s="67"/>
      <c r="K2132" s="34" t="s">
        <v>65</v>
      </c>
      <c r="L2132" s="74">
        <v>2132</v>
      </c>
      <c r="M21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32" s="69"/>
      <c r="O2132" s="76" t="s">
        <v>2239</v>
      </c>
      <c r="P2132" s="76">
        <v>43045.524548611109</v>
      </c>
      <c r="Q2132" s="76" t="s">
        <v>2855</v>
      </c>
      <c r="R2132" s="76"/>
      <c r="S2132" s="76"/>
      <c r="T2132" s="76"/>
      <c r="U2132" s="76">
        <v>43045.524548611109</v>
      </c>
      <c r="V2132" s="77" t="s">
        <v>5180</v>
      </c>
      <c r="W2132" s="76"/>
      <c r="X2132" s="76"/>
      <c r="Y2132" s="80" t="s">
        <v>7180</v>
      </c>
      <c r="Z2132" s="76"/>
    </row>
    <row r="2133" spans="1:26" x14ac:dyDescent="0.25">
      <c r="A2133" s="61" t="s">
        <v>1776</v>
      </c>
      <c r="B2133" s="61" t="s">
        <v>2012</v>
      </c>
      <c r="C2133" s="62"/>
      <c r="D2133" s="63"/>
      <c r="E2133" s="64"/>
      <c r="F2133" s="65"/>
      <c r="G2133" s="62"/>
      <c r="H2133" s="66"/>
      <c r="I2133" s="67"/>
      <c r="J2133" s="67"/>
      <c r="K2133" s="34" t="s">
        <v>65</v>
      </c>
      <c r="L2133" s="74">
        <v>2133</v>
      </c>
      <c r="M21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33" s="69"/>
      <c r="O2133" s="76" t="s">
        <v>2239</v>
      </c>
      <c r="P2133" s="76">
        <v>43045.524618055555</v>
      </c>
      <c r="Q2133" s="76" t="s">
        <v>2282</v>
      </c>
      <c r="R2133" s="76"/>
      <c r="S2133" s="76"/>
      <c r="T2133" s="76"/>
      <c r="U2133" s="76">
        <v>43045.524618055555</v>
      </c>
      <c r="V2133" s="77" t="s">
        <v>5181</v>
      </c>
      <c r="W2133" s="76"/>
      <c r="X2133" s="76"/>
      <c r="Y2133" s="80" t="s">
        <v>7181</v>
      </c>
      <c r="Z2133" s="76"/>
    </row>
    <row r="2134" spans="1:26" x14ac:dyDescent="0.25">
      <c r="A2134" s="61" t="s">
        <v>1777</v>
      </c>
      <c r="B2134" s="61" t="s">
        <v>1987</v>
      </c>
      <c r="C2134" s="62"/>
      <c r="D2134" s="63"/>
      <c r="E2134" s="64"/>
      <c r="F2134" s="65"/>
      <c r="G2134" s="62"/>
      <c r="H2134" s="66"/>
      <c r="I2134" s="67"/>
      <c r="J2134" s="67"/>
      <c r="K2134" s="34" t="s">
        <v>65</v>
      </c>
      <c r="L2134" s="74">
        <v>2134</v>
      </c>
      <c r="M21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34" s="69"/>
      <c r="O2134" s="76" t="s">
        <v>2239</v>
      </c>
      <c r="P2134" s="76">
        <v>43045.524664351855</v>
      </c>
      <c r="Q2134" s="76" t="s">
        <v>2384</v>
      </c>
      <c r="R2134" s="77" t="s">
        <v>3056</v>
      </c>
      <c r="S2134" s="76" t="s">
        <v>3215</v>
      </c>
      <c r="T2134" s="76" t="s">
        <v>3261</v>
      </c>
      <c r="U2134" s="76">
        <v>43045.524664351855</v>
      </c>
      <c r="V2134" s="77" t="s">
        <v>5182</v>
      </c>
      <c r="W2134" s="76"/>
      <c r="X2134" s="76"/>
      <c r="Y2134" s="80" t="s">
        <v>7182</v>
      </c>
      <c r="Z2134" s="76"/>
    </row>
    <row r="2135" spans="1:26" x14ac:dyDescent="0.25">
      <c r="A2135" s="61" t="s">
        <v>1778</v>
      </c>
      <c r="B2135" s="61" t="s">
        <v>2012</v>
      </c>
      <c r="C2135" s="62"/>
      <c r="D2135" s="63"/>
      <c r="E2135" s="64"/>
      <c r="F2135" s="65"/>
      <c r="G2135" s="62"/>
      <c r="H2135" s="66"/>
      <c r="I2135" s="67"/>
      <c r="J2135" s="67"/>
      <c r="K2135" s="34" t="s">
        <v>65</v>
      </c>
      <c r="L2135" s="74">
        <v>2135</v>
      </c>
      <c r="M21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35" s="69"/>
      <c r="O2135" s="76" t="s">
        <v>2239</v>
      </c>
      <c r="P2135" s="76">
        <v>43045.524733796294</v>
      </c>
      <c r="Q2135" s="76" t="s">
        <v>2282</v>
      </c>
      <c r="R2135" s="76"/>
      <c r="S2135" s="76"/>
      <c r="T2135" s="76"/>
      <c r="U2135" s="76">
        <v>43045.524733796294</v>
      </c>
      <c r="V2135" s="77" t="s">
        <v>5183</v>
      </c>
      <c r="W2135" s="76"/>
      <c r="X2135" s="76"/>
      <c r="Y2135" s="80" t="s">
        <v>7183</v>
      </c>
      <c r="Z2135" s="76"/>
    </row>
    <row r="2136" spans="1:26" x14ac:dyDescent="0.25">
      <c r="A2136" s="61" t="s">
        <v>1779</v>
      </c>
      <c r="B2136" s="61" t="s">
        <v>1987</v>
      </c>
      <c r="C2136" s="62"/>
      <c r="D2136" s="63"/>
      <c r="E2136" s="64"/>
      <c r="F2136" s="65"/>
      <c r="G2136" s="62"/>
      <c r="H2136" s="66"/>
      <c r="I2136" s="67"/>
      <c r="J2136" s="67"/>
      <c r="K2136" s="34" t="s">
        <v>65</v>
      </c>
      <c r="L2136" s="74">
        <v>2136</v>
      </c>
      <c r="M21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36" s="69"/>
      <c r="O2136" s="76" t="s">
        <v>2239</v>
      </c>
      <c r="P2136" s="76">
        <v>43045.524837962963</v>
      </c>
      <c r="Q2136" s="76" t="s">
        <v>2258</v>
      </c>
      <c r="R2136" s="76"/>
      <c r="S2136" s="76"/>
      <c r="T2136" s="76" t="s">
        <v>3261</v>
      </c>
      <c r="U2136" s="76">
        <v>43045.524837962963</v>
      </c>
      <c r="V2136" s="77" t="s">
        <v>5184</v>
      </c>
      <c r="W2136" s="76"/>
      <c r="X2136" s="76"/>
      <c r="Y2136" s="80" t="s">
        <v>7184</v>
      </c>
      <c r="Z2136" s="76"/>
    </row>
    <row r="2137" spans="1:26" x14ac:dyDescent="0.25">
      <c r="A2137" s="61" t="s">
        <v>1780</v>
      </c>
      <c r="B2137" s="61" t="s">
        <v>1988</v>
      </c>
      <c r="C2137" s="62"/>
      <c r="D2137" s="63"/>
      <c r="E2137" s="64"/>
      <c r="F2137" s="65"/>
      <c r="G2137" s="62"/>
      <c r="H2137" s="66"/>
      <c r="I2137" s="67"/>
      <c r="J2137" s="67"/>
      <c r="K2137" s="34" t="s">
        <v>65</v>
      </c>
      <c r="L2137" s="74">
        <v>2137</v>
      </c>
      <c r="M21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37" s="69"/>
      <c r="O2137" s="76" t="s">
        <v>2239</v>
      </c>
      <c r="P2137" s="76">
        <v>43045.52484953704</v>
      </c>
      <c r="Q2137" s="76" t="s">
        <v>2244</v>
      </c>
      <c r="R2137" s="77" t="s">
        <v>3019</v>
      </c>
      <c r="S2137" s="76" t="s">
        <v>3212</v>
      </c>
      <c r="T2137" s="76" t="s">
        <v>3261</v>
      </c>
      <c r="U2137" s="76">
        <v>43045.52484953704</v>
      </c>
      <c r="V2137" s="77" t="s">
        <v>5185</v>
      </c>
      <c r="W2137" s="76"/>
      <c r="X2137" s="76"/>
      <c r="Y2137" s="80" t="s">
        <v>7185</v>
      </c>
      <c r="Z2137" s="76"/>
    </row>
    <row r="2138" spans="1:26" x14ac:dyDescent="0.25">
      <c r="A2138" s="61" t="s">
        <v>1781</v>
      </c>
      <c r="B2138" s="61" t="s">
        <v>2019</v>
      </c>
      <c r="C2138" s="62"/>
      <c r="D2138" s="63"/>
      <c r="E2138" s="64"/>
      <c r="F2138" s="65"/>
      <c r="G2138" s="62"/>
      <c r="H2138" s="66"/>
      <c r="I2138" s="67"/>
      <c r="J2138" s="67"/>
      <c r="K2138" s="34" t="s">
        <v>65</v>
      </c>
      <c r="L2138" s="74">
        <v>2138</v>
      </c>
      <c r="M21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38" s="69"/>
      <c r="O2138" s="76" t="s">
        <v>2239</v>
      </c>
      <c r="P2138" s="76">
        <v>43045.524907407409</v>
      </c>
      <c r="Q2138" s="76" t="s">
        <v>2289</v>
      </c>
      <c r="R2138" s="77" t="s">
        <v>3033</v>
      </c>
      <c r="S2138" s="76" t="s">
        <v>3219</v>
      </c>
      <c r="T2138" s="76" t="s">
        <v>3276</v>
      </c>
      <c r="U2138" s="76">
        <v>43045.524907407409</v>
      </c>
      <c r="V2138" s="77" t="s">
        <v>5186</v>
      </c>
      <c r="W2138" s="76"/>
      <c r="X2138" s="76"/>
      <c r="Y2138" s="80" t="s">
        <v>7186</v>
      </c>
      <c r="Z2138" s="76"/>
    </row>
    <row r="2139" spans="1:26" x14ac:dyDescent="0.25">
      <c r="A2139" s="61" t="s">
        <v>1782</v>
      </c>
      <c r="B2139" s="61" t="s">
        <v>1782</v>
      </c>
      <c r="C2139" s="62"/>
      <c r="D2139" s="63"/>
      <c r="E2139" s="64"/>
      <c r="F2139" s="65"/>
      <c r="G2139" s="62"/>
      <c r="H2139" s="66"/>
      <c r="I2139" s="67"/>
      <c r="J2139" s="67"/>
      <c r="K2139" s="34" t="s">
        <v>65</v>
      </c>
      <c r="L2139" s="74">
        <v>2139</v>
      </c>
      <c r="M21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39" s="69"/>
      <c r="O2139" s="76" t="s">
        <v>177</v>
      </c>
      <c r="P2139" s="76">
        <v>43045.512650462966</v>
      </c>
      <c r="Q2139" s="76" t="s">
        <v>2926</v>
      </c>
      <c r="R2139" s="76"/>
      <c r="S2139" s="76"/>
      <c r="T2139" s="76" t="s">
        <v>3261</v>
      </c>
      <c r="U2139" s="76">
        <v>43045.512650462966</v>
      </c>
      <c r="V2139" s="77" t="s">
        <v>5187</v>
      </c>
      <c r="W2139" s="76"/>
      <c r="X2139" s="76"/>
      <c r="Y2139" s="80" t="s">
        <v>7187</v>
      </c>
      <c r="Z2139" s="76"/>
    </row>
    <row r="2140" spans="1:26" x14ac:dyDescent="0.25">
      <c r="A2140" s="61" t="s">
        <v>1783</v>
      </c>
      <c r="B2140" s="61" t="s">
        <v>1782</v>
      </c>
      <c r="C2140" s="62"/>
      <c r="D2140" s="63"/>
      <c r="E2140" s="64"/>
      <c r="F2140" s="65"/>
      <c r="G2140" s="62"/>
      <c r="H2140" s="66"/>
      <c r="I2140" s="67"/>
      <c r="J2140" s="67"/>
      <c r="K2140" s="34" t="s">
        <v>65</v>
      </c>
      <c r="L2140" s="74">
        <v>2140</v>
      </c>
      <c r="M21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40" s="69"/>
      <c r="O2140" s="76" t="s">
        <v>2239</v>
      </c>
      <c r="P2140" s="76">
        <v>43045.525000000001</v>
      </c>
      <c r="Q2140" s="76" t="s">
        <v>2927</v>
      </c>
      <c r="R2140" s="76"/>
      <c r="S2140" s="76"/>
      <c r="T2140" s="76"/>
      <c r="U2140" s="76">
        <v>43045.525000000001</v>
      </c>
      <c r="V2140" s="77" t="s">
        <v>5188</v>
      </c>
      <c r="W2140" s="76"/>
      <c r="X2140" s="76"/>
      <c r="Y2140" s="80" t="s">
        <v>7188</v>
      </c>
      <c r="Z2140" s="76"/>
    </row>
    <row r="2141" spans="1:26" x14ac:dyDescent="0.25">
      <c r="A2141" s="61" t="s">
        <v>1784</v>
      </c>
      <c r="B2141" s="61" t="s">
        <v>1940</v>
      </c>
      <c r="C2141" s="62"/>
      <c r="D2141" s="63"/>
      <c r="E2141" s="64"/>
      <c r="F2141" s="65"/>
      <c r="G2141" s="62"/>
      <c r="H2141" s="66"/>
      <c r="I2141" s="67"/>
      <c r="J2141" s="67"/>
      <c r="K2141" s="34" t="s">
        <v>65</v>
      </c>
      <c r="L2141" s="74">
        <v>2141</v>
      </c>
      <c r="M21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41" s="69"/>
      <c r="O2141" s="76" t="s">
        <v>2239</v>
      </c>
      <c r="P2141" s="76">
        <v>43045.525034722225</v>
      </c>
      <c r="Q2141" s="76" t="s">
        <v>2852</v>
      </c>
      <c r="R2141" s="76"/>
      <c r="S2141" s="76"/>
      <c r="T2141" s="76" t="s">
        <v>3261</v>
      </c>
      <c r="U2141" s="76">
        <v>43045.525034722225</v>
      </c>
      <c r="V2141" s="77" t="s">
        <v>5189</v>
      </c>
      <c r="W2141" s="76"/>
      <c r="X2141" s="76"/>
      <c r="Y2141" s="80" t="s">
        <v>7189</v>
      </c>
      <c r="Z2141" s="76"/>
    </row>
    <row r="2142" spans="1:26" x14ac:dyDescent="0.25">
      <c r="A2142" s="61" t="s">
        <v>1785</v>
      </c>
      <c r="B2142" s="61" t="s">
        <v>1940</v>
      </c>
      <c r="C2142" s="62"/>
      <c r="D2142" s="63"/>
      <c r="E2142" s="64"/>
      <c r="F2142" s="65"/>
      <c r="G2142" s="62"/>
      <c r="H2142" s="66"/>
      <c r="I2142" s="67"/>
      <c r="J2142" s="67"/>
      <c r="K2142" s="34" t="s">
        <v>65</v>
      </c>
      <c r="L2142" s="74">
        <v>2142</v>
      </c>
      <c r="M21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42" s="69"/>
      <c r="O2142" s="76" t="s">
        <v>2239</v>
      </c>
      <c r="P2142" s="76">
        <v>43045.525046296294</v>
      </c>
      <c r="Q2142" s="76" t="s">
        <v>2852</v>
      </c>
      <c r="R2142" s="76"/>
      <c r="S2142" s="76"/>
      <c r="T2142" s="76" t="s">
        <v>3261</v>
      </c>
      <c r="U2142" s="76">
        <v>43045.525046296294</v>
      </c>
      <c r="V2142" s="77" t="s">
        <v>5190</v>
      </c>
      <c r="W2142" s="76"/>
      <c r="X2142" s="76"/>
      <c r="Y2142" s="80" t="s">
        <v>7190</v>
      </c>
      <c r="Z2142" s="76"/>
    </row>
    <row r="2143" spans="1:26" x14ac:dyDescent="0.25">
      <c r="A2143" s="61" t="s">
        <v>1786</v>
      </c>
      <c r="B2143" s="61" t="s">
        <v>2019</v>
      </c>
      <c r="C2143" s="62"/>
      <c r="D2143" s="63"/>
      <c r="E2143" s="64"/>
      <c r="F2143" s="65"/>
      <c r="G2143" s="62"/>
      <c r="H2143" s="66"/>
      <c r="I2143" s="67"/>
      <c r="J2143" s="67"/>
      <c r="K2143" s="34" t="s">
        <v>65</v>
      </c>
      <c r="L2143" s="74">
        <v>2143</v>
      </c>
      <c r="M21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43" s="69"/>
      <c r="O2143" s="76" t="s">
        <v>2239</v>
      </c>
      <c r="P2143" s="76">
        <v>43045.525219907409</v>
      </c>
      <c r="Q2143" s="76" t="s">
        <v>2289</v>
      </c>
      <c r="R2143" s="77" t="s">
        <v>3033</v>
      </c>
      <c r="S2143" s="76" t="s">
        <v>3219</v>
      </c>
      <c r="T2143" s="76" t="s">
        <v>3276</v>
      </c>
      <c r="U2143" s="76">
        <v>43045.525219907409</v>
      </c>
      <c r="V2143" s="77" t="s">
        <v>5191</v>
      </c>
      <c r="W2143" s="76"/>
      <c r="X2143" s="76"/>
      <c r="Y2143" s="80" t="s">
        <v>7191</v>
      </c>
      <c r="Z2143" s="76"/>
    </row>
    <row r="2144" spans="1:26" x14ac:dyDescent="0.25">
      <c r="A2144" s="61" t="s">
        <v>1787</v>
      </c>
      <c r="B2144" s="61" t="s">
        <v>2048</v>
      </c>
      <c r="C2144" s="62"/>
      <c r="D2144" s="63"/>
      <c r="E2144" s="64"/>
      <c r="F2144" s="65"/>
      <c r="G2144" s="62"/>
      <c r="H2144" s="66"/>
      <c r="I2144" s="67"/>
      <c r="J2144" s="67"/>
      <c r="K2144" s="34" t="s">
        <v>65</v>
      </c>
      <c r="L2144" s="74">
        <v>2144</v>
      </c>
      <c r="M21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44" s="69"/>
      <c r="O2144" s="76" t="s">
        <v>2239</v>
      </c>
      <c r="P2144" s="76">
        <v>43045.525254629632</v>
      </c>
      <c r="Q2144" s="76" t="s">
        <v>2355</v>
      </c>
      <c r="R2144" s="77" t="s">
        <v>3051</v>
      </c>
      <c r="S2144" s="76" t="s">
        <v>3215</v>
      </c>
      <c r="T2144" s="76" t="s">
        <v>3292</v>
      </c>
      <c r="U2144" s="76">
        <v>43045.525254629632</v>
      </c>
      <c r="V2144" s="77" t="s">
        <v>5192</v>
      </c>
      <c r="W2144" s="76"/>
      <c r="X2144" s="76"/>
      <c r="Y2144" s="80" t="s">
        <v>7192</v>
      </c>
      <c r="Z2144" s="76"/>
    </row>
    <row r="2145" spans="1:26" x14ac:dyDescent="0.25">
      <c r="A2145" s="61" t="s">
        <v>1788</v>
      </c>
      <c r="B2145" s="61" t="s">
        <v>2012</v>
      </c>
      <c r="C2145" s="62"/>
      <c r="D2145" s="63"/>
      <c r="E2145" s="64"/>
      <c r="F2145" s="65"/>
      <c r="G2145" s="62"/>
      <c r="H2145" s="66"/>
      <c r="I2145" s="67"/>
      <c r="J2145" s="67"/>
      <c r="K2145" s="34" t="s">
        <v>65</v>
      </c>
      <c r="L2145" s="74">
        <v>2145</v>
      </c>
      <c r="M21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45" s="69"/>
      <c r="O2145" s="76" t="s">
        <v>2239</v>
      </c>
      <c r="P2145" s="76">
        <v>43045.525497685187</v>
      </c>
      <c r="Q2145" s="76" t="s">
        <v>2282</v>
      </c>
      <c r="R2145" s="76"/>
      <c r="S2145" s="76"/>
      <c r="T2145" s="76"/>
      <c r="U2145" s="76">
        <v>43045.525497685187</v>
      </c>
      <c r="V2145" s="77" t="s">
        <v>5193</v>
      </c>
      <c r="W2145" s="76"/>
      <c r="X2145" s="76"/>
      <c r="Y2145" s="80" t="s">
        <v>7193</v>
      </c>
      <c r="Z2145" s="76"/>
    </row>
    <row r="2146" spans="1:26" x14ac:dyDescent="0.25">
      <c r="A2146" s="61" t="s">
        <v>1789</v>
      </c>
      <c r="B2146" s="61" t="s">
        <v>2095</v>
      </c>
      <c r="C2146" s="62"/>
      <c r="D2146" s="63"/>
      <c r="E2146" s="64"/>
      <c r="F2146" s="65"/>
      <c r="G2146" s="62"/>
      <c r="H2146" s="66"/>
      <c r="I2146" s="67"/>
      <c r="J2146" s="67"/>
      <c r="K2146" s="34" t="s">
        <v>65</v>
      </c>
      <c r="L2146" s="74">
        <v>2146</v>
      </c>
      <c r="M21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46" s="69"/>
      <c r="O2146" s="76" t="s">
        <v>2239</v>
      </c>
      <c r="P2146" s="76">
        <v>43045.525520833333</v>
      </c>
      <c r="Q2146" s="76" t="s">
        <v>2453</v>
      </c>
      <c r="R2146" s="76"/>
      <c r="S2146" s="76"/>
      <c r="T2146" s="76" t="s">
        <v>3314</v>
      </c>
      <c r="U2146" s="76">
        <v>43045.525520833333</v>
      </c>
      <c r="V2146" s="77" t="s">
        <v>5194</v>
      </c>
      <c r="W2146" s="76"/>
      <c r="X2146" s="76"/>
      <c r="Y2146" s="80" t="s">
        <v>7194</v>
      </c>
      <c r="Z2146" s="76"/>
    </row>
    <row r="2147" spans="1:26" x14ac:dyDescent="0.25">
      <c r="A2147" s="61" t="s">
        <v>1790</v>
      </c>
      <c r="B2147" s="61" t="s">
        <v>2033</v>
      </c>
      <c r="C2147" s="62"/>
      <c r="D2147" s="63"/>
      <c r="E2147" s="64"/>
      <c r="F2147" s="65"/>
      <c r="G2147" s="62"/>
      <c r="H2147" s="66"/>
      <c r="I2147" s="67"/>
      <c r="J2147" s="67"/>
      <c r="K2147" s="34" t="s">
        <v>65</v>
      </c>
      <c r="L2147" s="74">
        <v>2147</v>
      </c>
      <c r="M21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47" s="69"/>
      <c r="O2147" s="76" t="s">
        <v>2239</v>
      </c>
      <c r="P2147" s="76">
        <v>43045.525543981479</v>
      </c>
      <c r="Q2147" s="76" t="s">
        <v>2316</v>
      </c>
      <c r="R2147" s="76"/>
      <c r="S2147" s="76"/>
      <c r="T2147" s="76" t="s">
        <v>3261</v>
      </c>
      <c r="U2147" s="76">
        <v>43045.525543981479</v>
      </c>
      <c r="V2147" s="77" t="s">
        <v>5195</v>
      </c>
      <c r="W2147" s="76"/>
      <c r="X2147" s="76"/>
      <c r="Y2147" s="80" t="s">
        <v>7195</v>
      </c>
      <c r="Z2147" s="76"/>
    </row>
    <row r="2148" spans="1:26" x14ac:dyDescent="0.25">
      <c r="A2148" s="61" t="s">
        <v>1791</v>
      </c>
      <c r="B2148" s="61" t="s">
        <v>1791</v>
      </c>
      <c r="C2148" s="62"/>
      <c r="D2148" s="63"/>
      <c r="E2148" s="64"/>
      <c r="F2148" s="65"/>
      <c r="G2148" s="62"/>
      <c r="H2148" s="66"/>
      <c r="I2148" s="67"/>
      <c r="J2148" s="67"/>
      <c r="K2148" s="34" t="s">
        <v>65</v>
      </c>
      <c r="L2148" s="74">
        <v>2148</v>
      </c>
      <c r="M21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48" s="69"/>
      <c r="O2148" s="76" t="s">
        <v>177</v>
      </c>
      <c r="P2148" s="76">
        <v>43045.525590277779</v>
      </c>
      <c r="Q2148" s="76" t="s">
        <v>2928</v>
      </c>
      <c r="R2148" s="76"/>
      <c r="S2148" s="76"/>
      <c r="T2148" s="76" t="s">
        <v>3261</v>
      </c>
      <c r="U2148" s="76">
        <v>43045.525590277779</v>
      </c>
      <c r="V2148" s="77" t="s">
        <v>5196</v>
      </c>
      <c r="W2148" s="76"/>
      <c r="X2148" s="76"/>
      <c r="Y2148" s="80" t="s">
        <v>7196</v>
      </c>
      <c r="Z2148" s="76"/>
    </row>
    <row r="2149" spans="1:26" x14ac:dyDescent="0.25">
      <c r="A2149" s="61" t="s">
        <v>1792</v>
      </c>
      <c r="B2149" s="61" t="s">
        <v>2095</v>
      </c>
      <c r="C2149" s="62"/>
      <c r="D2149" s="63"/>
      <c r="E2149" s="64"/>
      <c r="F2149" s="65"/>
      <c r="G2149" s="62"/>
      <c r="H2149" s="66"/>
      <c r="I2149" s="67"/>
      <c r="J2149" s="67"/>
      <c r="K2149" s="34" t="s">
        <v>65</v>
      </c>
      <c r="L2149" s="74">
        <v>2149</v>
      </c>
      <c r="M21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49" s="69"/>
      <c r="O2149" s="76" t="s">
        <v>2239</v>
      </c>
      <c r="P2149" s="76">
        <v>43045.525682870371</v>
      </c>
      <c r="Q2149" s="76" t="s">
        <v>2453</v>
      </c>
      <c r="R2149" s="76"/>
      <c r="S2149" s="76"/>
      <c r="T2149" s="76" t="s">
        <v>3314</v>
      </c>
      <c r="U2149" s="76">
        <v>43045.525682870371</v>
      </c>
      <c r="V2149" s="77" t="s">
        <v>5197</v>
      </c>
      <c r="W2149" s="76"/>
      <c r="X2149" s="76"/>
      <c r="Y2149" s="80" t="s">
        <v>7197</v>
      </c>
      <c r="Z2149" s="76"/>
    </row>
    <row r="2150" spans="1:26" x14ac:dyDescent="0.25">
      <c r="A2150" s="61" t="s">
        <v>1793</v>
      </c>
      <c r="B2150" s="61" t="s">
        <v>1988</v>
      </c>
      <c r="C2150" s="62"/>
      <c r="D2150" s="63"/>
      <c r="E2150" s="64"/>
      <c r="F2150" s="65"/>
      <c r="G2150" s="62"/>
      <c r="H2150" s="66"/>
      <c r="I2150" s="67"/>
      <c r="J2150" s="67"/>
      <c r="K2150" s="34" t="s">
        <v>65</v>
      </c>
      <c r="L2150" s="74">
        <v>2150</v>
      </c>
      <c r="M21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50" s="69"/>
      <c r="O2150" s="76" t="s">
        <v>2239</v>
      </c>
      <c r="P2150" s="76">
        <v>43045.525868055556</v>
      </c>
      <c r="Q2150" s="76" t="s">
        <v>2244</v>
      </c>
      <c r="R2150" s="77" t="s">
        <v>3019</v>
      </c>
      <c r="S2150" s="76" t="s">
        <v>3212</v>
      </c>
      <c r="T2150" s="76" t="s">
        <v>3261</v>
      </c>
      <c r="U2150" s="76">
        <v>43045.525868055556</v>
      </c>
      <c r="V2150" s="77" t="s">
        <v>5198</v>
      </c>
      <c r="W2150" s="76"/>
      <c r="X2150" s="76"/>
      <c r="Y2150" s="80" t="s">
        <v>7198</v>
      </c>
      <c r="Z2150" s="76"/>
    </row>
    <row r="2151" spans="1:26" x14ac:dyDescent="0.25">
      <c r="A2151" s="61" t="s">
        <v>1794</v>
      </c>
      <c r="B2151" s="61" t="s">
        <v>2173</v>
      </c>
      <c r="C2151" s="62"/>
      <c r="D2151" s="63"/>
      <c r="E2151" s="64"/>
      <c r="F2151" s="65"/>
      <c r="G2151" s="62"/>
      <c r="H2151" s="66"/>
      <c r="I2151" s="67"/>
      <c r="J2151" s="67"/>
      <c r="K2151" s="34" t="s">
        <v>65</v>
      </c>
      <c r="L2151" s="74">
        <v>2151</v>
      </c>
      <c r="M21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51" s="69"/>
      <c r="O2151" s="76" t="s">
        <v>2239</v>
      </c>
      <c r="P2151" s="76">
        <v>43045.525937500002</v>
      </c>
      <c r="Q2151" s="76" t="s">
        <v>2733</v>
      </c>
      <c r="R2151" s="76"/>
      <c r="S2151" s="76"/>
      <c r="T2151" s="76" t="s">
        <v>3261</v>
      </c>
      <c r="U2151" s="76">
        <v>43045.525937500002</v>
      </c>
      <c r="V2151" s="77" t="s">
        <v>5199</v>
      </c>
      <c r="W2151" s="76"/>
      <c r="X2151" s="76"/>
      <c r="Y2151" s="80" t="s">
        <v>7199</v>
      </c>
      <c r="Z2151" s="76"/>
    </row>
    <row r="2152" spans="1:26" x14ac:dyDescent="0.25">
      <c r="A2152" s="61" t="s">
        <v>1794</v>
      </c>
      <c r="B2152" s="61" t="s">
        <v>2174</v>
      </c>
      <c r="C2152" s="62"/>
      <c r="D2152" s="63"/>
      <c r="E2152" s="64"/>
      <c r="F2152" s="65"/>
      <c r="G2152" s="62"/>
      <c r="H2152" s="66"/>
      <c r="I2152" s="67"/>
      <c r="J2152" s="67"/>
      <c r="K2152" s="34" t="s">
        <v>65</v>
      </c>
      <c r="L2152" s="74">
        <v>2152</v>
      </c>
      <c r="M21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52" s="69"/>
      <c r="O2152" s="76" t="s">
        <v>2239</v>
      </c>
      <c r="P2152" s="76">
        <v>43045.525937500002</v>
      </c>
      <c r="Q2152" s="76" t="s">
        <v>2733</v>
      </c>
      <c r="R2152" s="76"/>
      <c r="S2152" s="76"/>
      <c r="T2152" s="76" t="s">
        <v>3261</v>
      </c>
      <c r="U2152" s="76">
        <v>43045.525937500002</v>
      </c>
      <c r="V2152" s="77" t="s">
        <v>5199</v>
      </c>
      <c r="W2152" s="76"/>
      <c r="X2152" s="76"/>
      <c r="Y2152" s="80" t="s">
        <v>7199</v>
      </c>
      <c r="Z2152" s="76"/>
    </row>
    <row r="2153" spans="1:26" x14ac:dyDescent="0.25">
      <c r="A2153" s="61" t="s">
        <v>1795</v>
      </c>
      <c r="B2153" s="61" t="s">
        <v>1795</v>
      </c>
      <c r="C2153" s="62"/>
      <c r="D2153" s="63"/>
      <c r="E2153" s="64"/>
      <c r="F2153" s="65"/>
      <c r="G2153" s="62"/>
      <c r="H2153" s="66"/>
      <c r="I2153" s="67"/>
      <c r="J2153" s="67"/>
      <c r="K2153" s="34" t="s">
        <v>65</v>
      </c>
      <c r="L2153" s="74">
        <v>2153</v>
      </c>
      <c r="M21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53" s="69"/>
      <c r="O2153" s="76" t="s">
        <v>177</v>
      </c>
      <c r="P2153" s="76">
        <v>43045.525949074072</v>
      </c>
      <c r="Q2153" s="76" t="s">
        <v>2929</v>
      </c>
      <c r="R2153" s="76"/>
      <c r="S2153" s="76"/>
      <c r="T2153" s="76"/>
      <c r="U2153" s="76">
        <v>43045.525949074072</v>
      </c>
      <c r="V2153" s="77" t="s">
        <v>5200</v>
      </c>
      <c r="W2153" s="76"/>
      <c r="X2153" s="76"/>
      <c r="Y2153" s="80" t="s">
        <v>7200</v>
      </c>
      <c r="Z2153" s="76"/>
    </row>
    <row r="2154" spans="1:26" x14ac:dyDescent="0.25">
      <c r="A2154" s="61" t="s">
        <v>1796</v>
      </c>
      <c r="B2154" s="61" t="s">
        <v>1987</v>
      </c>
      <c r="C2154" s="62"/>
      <c r="D2154" s="63"/>
      <c r="E2154" s="64"/>
      <c r="F2154" s="65"/>
      <c r="G2154" s="62"/>
      <c r="H2154" s="66"/>
      <c r="I2154" s="67"/>
      <c r="J2154" s="67"/>
      <c r="K2154" s="34" t="s">
        <v>65</v>
      </c>
      <c r="L2154" s="74">
        <v>2154</v>
      </c>
      <c r="M21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54" s="69"/>
      <c r="O2154" s="76" t="s">
        <v>2239</v>
      </c>
      <c r="P2154" s="76">
        <v>43045.52611111111</v>
      </c>
      <c r="Q2154" s="76" t="s">
        <v>2258</v>
      </c>
      <c r="R2154" s="76"/>
      <c r="S2154" s="76"/>
      <c r="T2154" s="76" t="s">
        <v>3261</v>
      </c>
      <c r="U2154" s="76">
        <v>43045.52611111111</v>
      </c>
      <c r="V2154" s="77" t="s">
        <v>5201</v>
      </c>
      <c r="W2154" s="76"/>
      <c r="X2154" s="76"/>
      <c r="Y2154" s="80" t="s">
        <v>7201</v>
      </c>
      <c r="Z2154" s="76"/>
    </row>
    <row r="2155" spans="1:26" x14ac:dyDescent="0.25">
      <c r="A2155" s="61" t="s">
        <v>1797</v>
      </c>
      <c r="B2155" s="61" t="s">
        <v>2019</v>
      </c>
      <c r="C2155" s="62"/>
      <c r="D2155" s="63"/>
      <c r="E2155" s="64"/>
      <c r="F2155" s="65"/>
      <c r="G2155" s="62"/>
      <c r="H2155" s="66"/>
      <c r="I2155" s="67"/>
      <c r="J2155" s="67"/>
      <c r="K2155" s="34" t="s">
        <v>65</v>
      </c>
      <c r="L2155" s="74">
        <v>2155</v>
      </c>
      <c r="M21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55" s="69"/>
      <c r="O2155" s="76" t="s">
        <v>2239</v>
      </c>
      <c r="P2155" s="76">
        <v>43045.526238425926</v>
      </c>
      <c r="Q2155" s="76" t="s">
        <v>2289</v>
      </c>
      <c r="R2155" s="77" t="s">
        <v>3033</v>
      </c>
      <c r="S2155" s="76" t="s">
        <v>3219</v>
      </c>
      <c r="T2155" s="76" t="s">
        <v>3276</v>
      </c>
      <c r="U2155" s="76">
        <v>43045.526238425926</v>
      </c>
      <c r="V2155" s="77" t="s">
        <v>5202</v>
      </c>
      <c r="W2155" s="76"/>
      <c r="X2155" s="76"/>
      <c r="Y2155" s="80" t="s">
        <v>7202</v>
      </c>
      <c r="Z2155" s="76"/>
    </row>
    <row r="2156" spans="1:26" x14ac:dyDescent="0.25">
      <c r="A2156" s="61" t="s">
        <v>1798</v>
      </c>
      <c r="B2156" s="61" t="s">
        <v>2064</v>
      </c>
      <c r="C2156" s="62"/>
      <c r="D2156" s="63"/>
      <c r="E2156" s="64"/>
      <c r="F2156" s="65"/>
      <c r="G2156" s="62"/>
      <c r="H2156" s="66"/>
      <c r="I2156" s="67"/>
      <c r="J2156" s="67"/>
      <c r="K2156" s="34" t="s">
        <v>65</v>
      </c>
      <c r="L2156" s="74">
        <v>2156</v>
      </c>
      <c r="M21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56" s="69"/>
      <c r="O2156" s="76" t="s">
        <v>2239</v>
      </c>
      <c r="P2156" s="76">
        <v>43045.526250000003</v>
      </c>
      <c r="Q2156" s="76" t="s">
        <v>2391</v>
      </c>
      <c r="R2156" s="76"/>
      <c r="S2156" s="76"/>
      <c r="T2156" s="76" t="s">
        <v>3299</v>
      </c>
      <c r="U2156" s="76">
        <v>43045.526250000003</v>
      </c>
      <c r="V2156" s="77" t="s">
        <v>5203</v>
      </c>
      <c r="W2156" s="76"/>
      <c r="X2156" s="76"/>
      <c r="Y2156" s="80" t="s">
        <v>7203</v>
      </c>
      <c r="Z2156" s="76"/>
    </row>
    <row r="2157" spans="1:26" x14ac:dyDescent="0.25">
      <c r="A2157" s="61" t="s">
        <v>1799</v>
      </c>
      <c r="B2157" s="61" t="s">
        <v>1991</v>
      </c>
      <c r="C2157" s="62"/>
      <c r="D2157" s="63"/>
      <c r="E2157" s="64"/>
      <c r="F2157" s="65"/>
      <c r="G2157" s="62"/>
      <c r="H2157" s="66"/>
      <c r="I2157" s="67"/>
      <c r="J2157" s="67"/>
      <c r="K2157" s="34" t="s">
        <v>65</v>
      </c>
      <c r="L2157" s="74">
        <v>2157</v>
      </c>
      <c r="M21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57" s="69"/>
      <c r="O2157" s="76" t="s">
        <v>2239</v>
      </c>
      <c r="P2157" s="76">
        <v>43045.526400462964</v>
      </c>
      <c r="Q2157" s="76" t="s">
        <v>2251</v>
      </c>
      <c r="R2157" s="77" t="s">
        <v>3022</v>
      </c>
      <c r="S2157" s="76" t="s">
        <v>3213</v>
      </c>
      <c r="T2157" s="76" t="s">
        <v>3261</v>
      </c>
      <c r="U2157" s="76">
        <v>43045.526400462964</v>
      </c>
      <c r="V2157" s="77" t="s">
        <v>5204</v>
      </c>
      <c r="W2157" s="76"/>
      <c r="X2157" s="76"/>
      <c r="Y2157" s="80" t="s">
        <v>7204</v>
      </c>
      <c r="Z2157" s="76"/>
    </row>
    <row r="2158" spans="1:26" x14ac:dyDescent="0.25">
      <c r="A2158" s="61" t="s">
        <v>1800</v>
      </c>
      <c r="B2158" s="61" t="s">
        <v>1940</v>
      </c>
      <c r="C2158" s="62"/>
      <c r="D2158" s="63"/>
      <c r="E2158" s="64"/>
      <c r="F2158" s="65"/>
      <c r="G2158" s="62"/>
      <c r="H2158" s="66"/>
      <c r="I2158" s="67"/>
      <c r="J2158" s="67"/>
      <c r="K2158" s="34" t="s">
        <v>65</v>
      </c>
      <c r="L2158" s="74">
        <v>2158</v>
      </c>
      <c r="M21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58" s="69"/>
      <c r="O2158" s="76" t="s">
        <v>2239</v>
      </c>
      <c r="P2158" s="76">
        <v>43045.52648148148</v>
      </c>
      <c r="Q2158" s="76" t="s">
        <v>2852</v>
      </c>
      <c r="R2158" s="76"/>
      <c r="S2158" s="76"/>
      <c r="T2158" s="76" t="s">
        <v>3261</v>
      </c>
      <c r="U2158" s="76">
        <v>43045.52648148148</v>
      </c>
      <c r="V2158" s="77" t="s">
        <v>5205</v>
      </c>
      <c r="W2158" s="76"/>
      <c r="X2158" s="76"/>
      <c r="Y2158" s="80" t="s">
        <v>7205</v>
      </c>
      <c r="Z2158" s="76"/>
    </row>
    <row r="2159" spans="1:26" x14ac:dyDescent="0.25">
      <c r="A2159" s="61" t="s">
        <v>1801</v>
      </c>
      <c r="B2159" s="61" t="s">
        <v>1940</v>
      </c>
      <c r="C2159" s="62"/>
      <c r="D2159" s="63"/>
      <c r="E2159" s="64"/>
      <c r="F2159" s="65"/>
      <c r="G2159" s="62"/>
      <c r="H2159" s="66"/>
      <c r="I2159" s="67"/>
      <c r="J2159" s="67"/>
      <c r="K2159" s="34" t="s">
        <v>65</v>
      </c>
      <c r="L2159" s="74">
        <v>2159</v>
      </c>
      <c r="M21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59" s="69"/>
      <c r="O2159" s="76" t="s">
        <v>2239</v>
      </c>
      <c r="P2159" s="76">
        <v>43045.526493055557</v>
      </c>
      <c r="Q2159" s="76" t="s">
        <v>2852</v>
      </c>
      <c r="R2159" s="76"/>
      <c r="S2159" s="76"/>
      <c r="T2159" s="76" t="s">
        <v>3261</v>
      </c>
      <c r="U2159" s="76">
        <v>43045.526493055557</v>
      </c>
      <c r="V2159" s="77" t="s">
        <v>5206</v>
      </c>
      <c r="W2159" s="76"/>
      <c r="X2159" s="76"/>
      <c r="Y2159" s="80" t="s">
        <v>7206</v>
      </c>
      <c r="Z2159" s="76"/>
    </row>
    <row r="2160" spans="1:26" x14ac:dyDescent="0.25">
      <c r="A2160" s="61" t="s">
        <v>1802</v>
      </c>
      <c r="B2160" s="61" t="s">
        <v>2095</v>
      </c>
      <c r="C2160" s="62"/>
      <c r="D2160" s="63"/>
      <c r="E2160" s="64"/>
      <c r="F2160" s="65"/>
      <c r="G2160" s="62"/>
      <c r="H2160" s="66"/>
      <c r="I2160" s="67"/>
      <c r="J2160" s="67"/>
      <c r="K2160" s="34" t="s">
        <v>65</v>
      </c>
      <c r="L2160" s="74">
        <v>2160</v>
      </c>
      <c r="M21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60" s="69"/>
      <c r="O2160" s="76" t="s">
        <v>2239</v>
      </c>
      <c r="P2160" s="76">
        <v>43045.526620370372</v>
      </c>
      <c r="Q2160" s="76" t="s">
        <v>2453</v>
      </c>
      <c r="R2160" s="76"/>
      <c r="S2160" s="76"/>
      <c r="T2160" s="76" t="s">
        <v>3314</v>
      </c>
      <c r="U2160" s="76">
        <v>43045.526620370372</v>
      </c>
      <c r="V2160" s="77" t="s">
        <v>5207</v>
      </c>
      <c r="W2160" s="76"/>
      <c r="X2160" s="76"/>
      <c r="Y2160" s="80" t="s">
        <v>7207</v>
      </c>
      <c r="Z2160" s="76"/>
    </row>
    <row r="2161" spans="1:26" x14ac:dyDescent="0.25">
      <c r="A2161" s="61" t="s">
        <v>1803</v>
      </c>
      <c r="B2161" s="61" t="s">
        <v>1803</v>
      </c>
      <c r="C2161" s="62"/>
      <c r="D2161" s="63"/>
      <c r="E2161" s="64"/>
      <c r="F2161" s="65"/>
      <c r="G2161" s="62"/>
      <c r="H2161" s="66"/>
      <c r="I2161" s="67"/>
      <c r="J2161" s="67"/>
      <c r="K2161" s="34" t="s">
        <v>65</v>
      </c>
      <c r="L2161" s="74">
        <v>2161</v>
      </c>
      <c r="M21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61" s="69"/>
      <c r="O2161" s="76" t="s">
        <v>177</v>
      </c>
      <c r="P2161" s="76">
        <v>43045.457013888888</v>
      </c>
      <c r="Q2161" s="76" t="s">
        <v>2930</v>
      </c>
      <c r="R2161" s="76"/>
      <c r="S2161" s="76"/>
      <c r="T2161" s="76" t="s">
        <v>3408</v>
      </c>
      <c r="U2161" s="76">
        <v>43045.457013888888</v>
      </c>
      <c r="V2161" s="77" t="s">
        <v>5208</v>
      </c>
      <c r="W2161" s="76"/>
      <c r="X2161" s="76"/>
      <c r="Y2161" s="80" t="s">
        <v>7208</v>
      </c>
      <c r="Z2161" s="76"/>
    </row>
    <row r="2162" spans="1:26" x14ac:dyDescent="0.25">
      <c r="A2162" s="61" t="s">
        <v>1803</v>
      </c>
      <c r="B2162" s="61" t="s">
        <v>1803</v>
      </c>
      <c r="C2162" s="62"/>
      <c r="D2162" s="63"/>
      <c r="E2162" s="64"/>
      <c r="F2162" s="65"/>
      <c r="G2162" s="62"/>
      <c r="H2162" s="66"/>
      <c r="I2162" s="67"/>
      <c r="J2162" s="67"/>
      <c r="K2162" s="34" t="s">
        <v>65</v>
      </c>
      <c r="L2162" s="74">
        <v>2162</v>
      </c>
      <c r="M21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62" s="69"/>
      <c r="O2162" s="76" t="s">
        <v>177</v>
      </c>
      <c r="P2162" s="76">
        <v>43045.526643518519</v>
      </c>
      <c r="Q2162" s="76" t="s">
        <v>2931</v>
      </c>
      <c r="R2162" s="76"/>
      <c r="S2162" s="76"/>
      <c r="T2162" s="76" t="s">
        <v>3409</v>
      </c>
      <c r="U2162" s="76">
        <v>43045.526643518519</v>
      </c>
      <c r="V2162" s="77" t="s">
        <v>5209</v>
      </c>
      <c r="W2162" s="76"/>
      <c r="X2162" s="76"/>
      <c r="Y2162" s="80" t="s">
        <v>7209</v>
      </c>
      <c r="Z2162" s="76"/>
    </row>
    <row r="2163" spans="1:26" x14ac:dyDescent="0.25">
      <c r="A2163" s="61" t="s">
        <v>1804</v>
      </c>
      <c r="B2163" s="61" t="s">
        <v>2065</v>
      </c>
      <c r="C2163" s="62"/>
      <c r="D2163" s="63"/>
      <c r="E2163" s="64"/>
      <c r="F2163" s="65"/>
      <c r="G2163" s="62"/>
      <c r="H2163" s="66"/>
      <c r="I2163" s="67"/>
      <c r="J2163" s="67"/>
      <c r="K2163" s="34" t="s">
        <v>65</v>
      </c>
      <c r="L2163" s="74">
        <v>2163</v>
      </c>
      <c r="M21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63" s="69"/>
      <c r="O2163" s="76" t="s">
        <v>2239</v>
      </c>
      <c r="P2163" s="76">
        <v>43045.526689814818</v>
      </c>
      <c r="Q2163" s="76" t="s">
        <v>2392</v>
      </c>
      <c r="R2163" s="77" t="s">
        <v>3058</v>
      </c>
      <c r="S2163" s="76" t="s">
        <v>3223</v>
      </c>
      <c r="T2163" s="76" t="s">
        <v>3261</v>
      </c>
      <c r="U2163" s="76">
        <v>43045.526689814818</v>
      </c>
      <c r="V2163" s="77" t="s">
        <v>5210</v>
      </c>
      <c r="W2163" s="76"/>
      <c r="X2163" s="76"/>
      <c r="Y2163" s="80" t="s">
        <v>7210</v>
      </c>
      <c r="Z2163" s="76"/>
    </row>
    <row r="2164" spans="1:26" x14ac:dyDescent="0.25">
      <c r="A2164" s="61" t="s">
        <v>1805</v>
      </c>
      <c r="B2164" s="61" t="s">
        <v>1938</v>
      </c>
      <c r="C2164" s="62"/>
      <c r="D2164" s="63"/>
      <c r="E2164" s="64"/>
      <c r="F2164" s="65"/>
      <c r="G2164" s="62"/>
      <c r="H2164" s="66"/>
      <c r="I2164" s="67"/>
      <c r="J2164" s="67"/>
      <c r="K2164" s="34" t="s">
        <v>65</v>
      </c>
      <c r="L2164" s="74">
        <v>2164</v>
      </c>
      <c r="M21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64" s="69"/>
      <c r="O2164" s="76" t="s">
        <v>2239</v>
      </c>
      <c r="P2164" s="76">
        <v>43045.526701388888</v>
      </c>
      <c r="Q2164" s="76" t="s">
        <v>2519</v>
      </c>
      <c r="R2164" s="77" t="s">
        <v>3093</v>
      </c>
      <c r="S2164" s="76" t="s">
        <v>3218</v>
      </c>
      <c r="T2164" s="76" t="s">
        <v>3261</v>
      </c>
      <c r="U2164" s="76">
        <v>43045.526701388888</v>
      </c>
      <c r="V2164" s="77" t="s">
        <v>5211</v>
      </c>
      <c r="W2164" s="76"/>
      <c r="X2164" s="76"/>
      <c r="Y2164" s="80" t="s">
        <v>7211</v>
      </c>
      <c r="Z2164" s="76"/>
    </row>
    <row r="2165" spans="1:26" x14ac:dyDescent="0.25">
      <c r="A2165" s="61" t="s">
        <v>1805</v>
      </c>
      <c r="B2165" s="61" t="s">
        <v>1937</v>
      </c>
      <c r="C2165" s="62"/>
      <c r="D2165" s="63"/>
      <c r="E2165" s="64"/>
      <c r="F2165" s="65"/>
      <c r="G2165" s="62"/>
      <c r="H2165" s="66"/>
      <c r="I2165" s="67"/>
      <c r="J2165" s="67"/>
      <c r="K2165" s="34" t="s">
        <v>65</v>
      </c>
      <c r="L2165" s="74">
        <v>2165</v>
      </c>
      <c r="M21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65" s="69"/>
      <c r="O2165" s="76" t="s">
        <v>2239</v>
      </c>
      <c r="P2165" s="76">
        <v>43045.526701388888</v>
      </c>
      <c r="Q2165" s="76" t="s">
        <v>2519</v>
      </c>
      <c r="R2165" s="77" t="s">
        <v>3093</v>
      </c>
      <c r="S2165" s="76" t="s">
        <v>3218</v>
      </c>
      <c r="T2165" s="76" t="s">
        <v>3261</v>
      </c>
      <c r="U2165" s="76">
        <v>43045.526701388888</v>
      </c>
      <c r="V2165" s="77" t="s">
        <v>5211</v>
      </c>
      <c r="W2165" s="76"/>
      <c r="X2165" s="76"/>
      <c r="Y2165" s="80" t="s">
        <v>7211</v>
      </c>
      <c r="Z2165" s="76"/>
    </row>
    <row r="2166" spans="1:26" x14ac:dyDescent="0.25">
      <c r="A2166" s="61" t="s">
        <v>1806</v>
      </c>
      <c r="B2166" s="61" t="s">
        <v>2034</v>
      </c>
      <c r="C2166" s="62"/>
      <c r="D2166" s="63"/>
      <c r="E2166" s="64"/>
      <c r="F2166" s="65"/>
      <c r="G2166" s="62"/>
      <c r="H2166" s="66"/>
      <c r="I2166" s="67"/>
      <c r="J2166" s="67"/>
      <c r="K2166" s="34" t="s">
        <v>65</v>
      </c>
      <c r="L2166" s="74">
        <v>2166</v>
      </c>
      <c r="M21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66" s="69"/>
      <c r="O2166" s="76" t="s">
        <v>2239</v>
      </c>
      <c r="P2166" s="76">
        <v>43045.526759259257</v>
      </c>
      <c r="Q2166" s="76" t="s">
        <v>2932</v>
      </c>
      <c r="R2166" s="76"/>
      <c r="S2166" s="76"/>
      <c r="T2166" s="76" t="s">
        <v>3261</v>
      </c>
      <c r="U2166" s="76">
        <v>43045.526759259257</v>
      </c>
      <c r="V2166" s="77" t="s">
        <v>5212</v>
      </c>
      <c r="W2166" s="76"/>
      <c r="X2166" s="76"/>
      <c r="Y2166" s="80" t="s">
        <v>7212</v>
      </c>
      <c r="Z2166" s="76"/>
    </row>
    <row r="2167" spans="1:26" x14ac:dyDescent="0.25">
      <c r="A2167" s="61" t="s">
        <v>1807</v>
      </c>
      <c r="B2167" s="61" t="s">
        <v>2095</v>
      </c>
      <c r="C2167" s="62"/>
      <c r="D2167" s="63"/>
      <c r="E2167" s="64"/>
      <c r="F2167" s="65"/>
      <c r="G2167" s="62"/>
      <c r="H2167" s="66"/>
      <c r="I2167" s="67"/>
      <c r="J2167" s="67"/>
      <c r="K2167" s="34" t="s">
        <v>65</v>
      </c>
      <c r="L2167" s="74">
        <v>2167</v>
      </c>
      <c r="M21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67" s="69"/>
      <c r="O2167" s="76" t="s">
        <v>2239</v>
      </c>
      <c r="P2167" s="76">
        <v>43045.526805555557</v>
      </c>
      <c r="Q2167" s="76" t="s">
        <v>2453</v>
      </c>
      <c r="R2167" s="76"/>
      <c r="S2167" s="76"/>
      <c r="T2167" s="76" t="s">
        <v>3314</v>
      </c>
      <c r="U2167" s="76">
        <v>43045.526805555557</v>
      </c>
      <c r="V2167" s="77" t="s">
        <v>5213</v>
      </c>
      <c r="W2167" s="76"/>
      <c r="X2167" s="76"/>
      <c r="Y2167" s="80" t="s">
        <v>7213</v>
      </c>
      <c r="Z2167" s="76"/>
    </row>
    <row r="2168" spans="1:26" x14ac:dyDescent="0.25">
      <c r="A2168" s="61" t="s">
        <v>1808</v>
      </c>
      <c r="B2168" s="61" t="s">
        <v>1988</v>
      </c>
      <c r="C2168" s="62"/>
      <c r="D2168" s="63"/>
      <c r="E2168" s="64"/>
      <c r="F2168" s="65"/>
      <c r="G2168" s="62"/>
      <c r="H2168" s="66"/>
      <c r="I2168" s="67"/>
      <c r="J2168" s="67"/>
      <c r="K2168" s="34" t="s">
        <v>65</v>
      </c>
      <c r="L2168" s="74">
        <v>2168</v>
      </c>
      <c r="M21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68" s="69"/>
      <c r="O2168" s="76" t="s">
        <v>2239</v>
      </c>
      <c r="P2168" s="76">
        <v>43045.526817129627</v>
      </c>
      <c r="Q2168" s="76" t="s">
        <v>2244</v>
      </c>
      <c r="R2168" s="77" t="s">
        <v>3019</v>
      </c>
      <c r="S2168" s="76" t="s">
        <v>3212</v>
      </c>
      <c r="T2168" s="76" t="s">
        <v>3261</v>
      </c>
      <c r="U2168" s="76">
        <v>43045.526817129627</v>
      </c>
      <c r="V2168" s="77" t="s">
        <v>5214</v>
      </c>
      <c r="W2168" s="76"/>
      <c r="X2168" s="76"/>
      <c r="Y2168" s="80" t="s">
        <v>7214</v>
      </c>
      <c r="Z2168" s="76"/>
    </row>
    <row r="2169" spans="1:26" x14ac:dyDescent="0.25">
      <c r="A2169" s="61" t="s">
        <v>1809</v>
      </c>
      <c r="B2169" s="61" t="s">
        <v>1809</v>
      </c>
      <c r="C2169" s="62"/>
      <c r="D2169" s="63"/>
      <c r="E2169" s="64"/>
      <c r="F2169" s="65"/>
      <c r="G2169" s="62"/>
      <c r="H2169" s="66"/>
      <c r="I2169" s="67"/>
      <c r="J2169" s="67"/>
      <c r="K2169" s="34" t="s">
        <v>65</v>
      </c>
      <c r="L2169" s="74">
        <v>2169</v>
      </c>
      <c r="M21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69" s="69"/>
      <c r="O2169" s="76" t="s">
        <v>177</v>
      </c>
      <c r="P2169" s="76">
        <v>43045.442569444444</v>
      </c>
      <c r="Q2169" s="76" t="s">
        <v>2933</v>
      </c>
      <c r="R2169" s="77" t="s">
        <v>3135</v>
      </c>
      <c r="S2169" s="76" t="s">
        <v>3230</v>
      </c>
      <c r="T2169" s="76" t="s">
        <v>3357</v>
      </c>
      <c r="U2169" s="76">
        <v>43045.442569444444</v>
      </c>
      <c r="V2169" s="77" t="s">
        <v>5215</v>
      </c>
      <c r="W2169" s="76"/>
      <c r="X2169" s="76"/>
      <c r="Y2169" s="80" t="s">
        <v>7215</v>
      </c>
      <c r="Z2169" s="76"/>
    </row>
    <row r="2170" spans="1:26" x14ac:dyDescent="0.25">
      <c r="A2170" s="61" t="s">
        <v>1809</v>
      </c>
      <c r="B2170" s="61" t="s">
        <v>1809</v>
      </c>
      <c r="C2170" s="62"/>
      <c r="D2170" s="63"/>
      <c r="E2170" s="64"/>
      <c r="F2170" s="65"/>
      <c r="G2170" s="62"/>
      <c r="H2170" s="66"/>
      <c r="I2170" s="67"/>
      <c r="J2170" s="67"/>
      <c r="K2170" s="34" t="s">
        <v>65</v>
      </c>
      <c r="L2170" s="74">
        <v>2170</v>
      </c>
      <c r="M21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70" s="69"/>
      <c r="O2170" s="76" t="s">
        <v>177</v>
      </c>
      <c r="P2170" s="76">
        <v>43045.442800925928</v>
      </c>
      <c r="Q2170" s="76" t="s">
        <v>2934</v>
      </c>
      <c r="R2170" s="77" t="s">
        <v>3184</v>
      </c>
      <c r="S2170" s="76" t="s">
        <v>3212</v>
      </c>
      <c r="T2170" s="76" t="s">
        <v>3410</v>
      </c>
      <c r="U2170" s="76">
        <v>43045.442800925928</v>
      </c>
      <c r="V2170" s="77" t="s">
        <v>5216</v>
      </c>
      <c r="W2170" s="76"/>
      <c r="X2170" s="76"/>
      <c r="Y2170" s="80" t="s">
        <v>7216</v>
      </c>
      <c r="Z2170" s="76"/>
    </row>
    <row r="2171" spans="1:26" x14ac:dyDescent="0.25">
      <c r="A2171" s="61" t="s">
        <v>1810</v>
      </c>
      <c r="B2171" s="61" t="s">
        <v>1809</v>
      </c>
      <c r="C2171" s="62"/>
      <c r="D2171" s="63"/>
      <c r="E2171" s="64"/>
      <c r="F2171" s="65"/>
      <c r="G2171" s="62"/>
      <c r="H2171" s="66"/>
      <c r="I2171" s="67"/>
      <c r="J2171" s="67"/>
      <c r="K2171" s="34" t="s">
        <v>65</v>
      </c>
      <c r="L2171" s="74">
        <v>2171</v>
      </c>
      <c r="M21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71" s="69"/>
      <c r="O2171" s="76" t="s">
        <v>2239</v>
      </c>
      <c r="P2171" s="76">
        <v>43045.443368055552</v>
      </c>
      <c r="Q2171" s="76" t="s">
        <v>2935</v>
      </c>
      <c r="R2171" s="77" t="s">
        <v>3184</v>
      </c>
      <c r="S2171" s="76" t="s">
        <v>3212</v>
      </c>
      <c r="T2171" s="76" t="s">
        <v>3410</v>
      </c>
      <c r="U2171" s="76">
        <v>43045.443368055552</v>
      </c>
      <c r="V2171" s="77" t="s">
        <v>5217</v>
      </c>
      <c r="W2171" s="76"/>
      <c r="X2171" s="76"/>
      <c r="Y2171" s="80" t="s">
        <v>7217</v>
      </c>
      <c r="Z2171" s="76"/>
    </row>
    <row r="2172" spans="1:26" x14ac:dyDescent="0.25">
      <c r="A2172" s="61" t="s">
        <v>1811</v>
      </c>
      <c r="B2172" s="61" t="s">
        <v>1811</v>
      </c>
      <c r="C2172" s="62"/>
      <c r="D2172" s="63"/>
      <c r="E2172" s="64"/>
      <c r="F2172" s="65"/>
      <c r="G2172" s="62"/>
      <c r="H2172" s="66"/>
      <c r="I2172" s="67"/>
      <c r="J2172" s="67"/>
      <c r="K2172" s="34" t="s">
        <v>65</v>
      </c>
      <c r="L2172" s="74">
        <v>2172</v>
      </c>
      <c r="M21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72" s="69"/>
      <c r="O2172" s="76" t="s">
        <v>177</v>
      </c>
      <c r="P2172" s="76">
        <v>43045.442766203705</v>
      </c>
      <c r="Q2172" s="76" t="s">
        <v>2936</v>
      </c>
      <c r="R2172" s="76"/>
      <c r="S2172" s="76"/>
      <c r="T2172" s="76" t="s">
        <v>3411</v>
      </c>
      <c r="U2172" s="76">
        <v>43045.442766203705</v>
      </c>
      <c r="V2172" s="77" t="s">
        <v>5218</v>
      </c>
      <c r="W2172" s="76"/>
      <c r="X2172" s="76"/>
      <c r="Y2172" s="80" t="s">
        <v>7218</v>
      </c>
      <c r="Z2172" s="76"/>
    </row>
    <row r="2173" spans="1:26" x14ac:dyDescent="0.25">
      <c r="A2173" s="61" t="s">
        <v>1810</v>
      </c>
      <c r="B2173" s="61" t="s">
        <v>1811</v>
      </c>
      <c r="C2173" s="62"/>
      <c r="D2173" s="63"/>
      <c r="E2173" s="64"/>
      <c r="F2173" s="65"/>
      <c r="G2173" s="62"/>
      <c r="H2173" s="66"/>
      <c r="I2173" s="67"/>
      <c r="J2173" s="67"/>
      <c r="K2173" s="34" t="s">
        <v>65</v>
      </c>
      <c r="L2173" s="74">
        <v>2173</v>
      </c>
      <c r="M21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73" s="69"/>
      <c r="O2173" s="76" t="s">
        <v>2239</v>
      </c>
      <c r="P2173" s="76">
        <v>43045.443483796298</v>
      </c>
      <c r="Q2173" s="76" t="s">
        <v>2937</v>
      </c>
      <c r="R2173" s="76"/>
      <c r="S2173" s="76"/>
      <c r="T2173" s="76" t="s">
        <v>3411</v>
      </c>
      <c r="U2173" s="76">
        <v>43045.443483796298</v>
      </c>
      <c r="V2173" s="77" t="s">
        <v>5219</v>
      </c>
      <c r="W2173" s="76"/>
      <c r="X2173" s="76"/>
      <c r="Y2173" s="80" t="s">
        <v>7219</v>
      </c>
      <c r="Z2173" s="76"/>
    </row>
    <row r="2174" spans="1:26" x14ac:dyDescent="0.25">
      <c r="A2174" s="61" t="s">
        <v>1812</v>
      </c>
      <c r="B2174" s="61" t="s">
        <v>1812</v>
      </c>
      <c r="C2174" s="62"/>
      <c r="D2174" s="63"/>
      <c r="E2174" s="64"/>
      <c r="F2174" s="65"/>
      <c r="G2174" s="62"/>
      <c r="H2174" s="66"/>
      <c r="I2174" s="67"/>
      <c r="J2174" s="67"/>
      <c r="K2174" s="34" t="s">
        <v>65</v>
      </c>
      <c r="L2174" s="74">
        <v>2174</v>
      </c>
      <c r="M21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74" s="69"/>
      <c r="O2174" s="76" t="s">
        <v>177</v>
      </c>
      <c r="P2174" s="76">
        <v>43045.484282407408</v>
      </c>
      <c r="Q2174" s="76" t="s">
        <v>2938</v>
      </c>
      <c r="R2174" s="76"/>
      <c r="S2174" s="76"/>
      <c r="T2174" s="76" t="s">
        <v>3261</v>
      </c>
      <c r="U2174" s="76">
        <v>43045.484282407408</v>
      </c>
      <c r="V2174" s="77" t="s">
        <v>5220</v>
      </c>
      <c r="W2174" s="76"/>
      <c r="X2174" s="76"/>
      <c r="Y2174" s="80" t="s">
        <v>7220</v>
      </c>
      <c r="Z2174" s="76"/>
    </row>
    <row r="2175" spans="1:26" x14ac:dyDescent="0.25">
      <c r="A2175" s="61" t="s">
        <v>1810</v>
      </c>
      <c r="B2175" s="61" t="s">
        <v>1812</v>
      </c>
      <c r="C2175" s="62"/>
      <c r="D2175" s="63"/>
      <c r="E2175" s="64"/>
      <c r="F2175" s="65"/>
      <c r="G2175" s="62"/>
      <c r="H2175" s="66"/>
      <c r="I2175" s="67"/>
      <c r="J2175" s="67"/>
      <c r="K2175" s="34" t="s">
        <v>65</v>
      </c>
      <c r="L2175" s="74">
        <v>2175</v>
      </c>
      <c r="M21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75" s="69"/>
      <c r="O2175" s="76" t="s">
        <v>2239</v>
      </c>
      <c r="P2175" s="76">
        <v>43045.485011574077</v>
      </c>
      <c r="Q2175" s="76" t="s">
        <v>2939</v>
      </c>
      <c r="R2175" s="76"/>
      <c r="S2175" s="76"/>
      <c r="T2175" s="76" t="s">
        <v>3261</v>
      </c>
      <c r="U2175" s="76">
        <v>43045.485011574077</v>
      </c>
      <c r="V2175" s="77" t="s">
        <v>5221</v>
      </c>
      <c r="W2175" s="76"/>
      <c r="X2175" s="76"/>
      <c r="Y2175" s="80" t="s">
        <v>7221</v>
      </c>
      <c r="Z2175" s="76"/>
    </row>
    <row r="2176" spans="1:26" x14ac:dyDescent="0.25">
      <c r="A2176" s="61" t="s">
        <v>1810</v>
      </c>
      <c r="B2176" s="61" t="s">
        <v>2174</v>
      </c>
      <c r="C2176" s="62"/>
      <c r="D2176" s="63"/>
      <c r="E2176" s="64"/>
      <c r="F2176" s="65"/>
      <c r="G2176" s="62"/>
      <c r="H2176" s="66"/>
      <c r="I2176" s="67"/>
      <c r="J2176" s="67"/>
      <c r="K2176" s="34" t="s">
        <v>65</v>
      </c>
      <c r="L2176" s="74">
        <v>2176</v>
      </c>
      <c r="M21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76" s="69"/>
      <c r="O2176" s="76" t="s">
        <v>2239</v>
      </c>
      <c r="P2176" s="76">
        <v>43045.526759259257</v>
      </c>
      <c r="Q2176" s="76" t="s">
        <v>2733</v>
      </c>
      <c r="R2176" s="76"/>
      <c r="S2176" s="76"/>
      <c r="T2176" s="76" t="s">
        <v>3261</v>
      </c>
      <c r="U2176" s="76">
        <v>43045.526759259257</v>
      </c>
      <c r="V2176" s="77" t="s">
        <v>5222</v>
      </c>
      <c r="W2176" s="76"/>
      <c r="X2176" s="76"/>
      <c r="Y2176" s="80" t="s">
        <v>7222</v>
      </c>
      <c r="Z2176" s="76"/>
    </row>
    <row r="2177" spans="1:26" x14ac:dyDescent="0.25">
      <c r="A2177" s="61" t="s">
        <v>1813</v>
      </c>
      <c r="B2177" s="61" t="s">
        <v>1813</v>
      </c>
      <c r="C2177" s="62"/>
      <c r="D2177" s="63"/>
      <c r="E2177" s="64"/>
      <c r="F2177" s="65"/>
      <c r="G2177" s="62"/>
      <c r="H2177" s="66"/>
      <c r="I2177" s="67"/>
      <c r="J2177" s="67"/>
      <c r="K2177" s="34" t="s">
        <v>65</v>
      </c>
      <c r="L2177" s="74">
        <v>2177</v>
      </c>
      <c r="M21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77" s="69"/>
      <c r="O2177" s="76" t="s">
        <v>177</v>
      </c>
      <c r="P2177" s="76">
        <v>43045.41846064815</v>
      </c>
      <c r="Q2177" s="76" t="s">
        <v>2940</v>
      </c>
      <c r="R2177" s="77" t="s">
        <v>3185</v>
      </c>
      <c r="S2177" s="76" t="s">
        <v>3256</v>
      </c>
      <c r="T2177" s="76" t="s">
        <v>3412</v>
      </c>
      <c r="U2177" s="76">
        <v>43045.41846064815</v>
      </c>
      <c r="V2177" s="77" t="s">
        <v>5223</v>
      </c>
      <c r="W2177" s="76"/>
      <c r="X2177" s="76"/>
      <c r="Y2177" s="80" t="s">
        <v>7223</v>
      </c>
      <c r="Z2177" s="76"/>
    </row>
    <row r="2178" spans="1:26" x14ac:dyDescent="0.25">
      <c r="A2178" s="61" t="s">
        <v>1813</v>
      </c>
      <c r="B2178" s="61" t="s">
        <v>1813</v>
      </c>
      <c r="C2178" s="62"/>
      <c r="D2178" s="63"/>
      <c r="E2178" s="64"/>
      <c r="F2178" s="65"/>
      <c r="G2178" s="62"/>
      <c r="H2178" s="66"/>
      <c r="I2178" s="67"/>
      <c r="J2178" s="67"/>
      <c r="K2178" s="34" t="s">
        <v>65</v>
      </c>
      <c r="L2178" s="74">
        <v>2178</v>
      </c>
      <c r="M21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78" s="69"/>
      <c r="O2178" s="76" t="s">
        <v>177</v>
      </c>
      <c r="P2178" s="76">
        <v>43045.419166666667</v>
      </c>
      <c r="Q2178" s="76" t="s">
        <v>2941</v>
      </c>
      <c r="R2178" s="77" t="s">
        <v>3186</v>
      </c>
      <c r="S2178" s="76" t="s">
        <v>3256</v>
      </c>
      <c r="T2178" s="76" t="s">
        <v>3413</v>
      </c>
      <c r="U2178" s="76">
        <v>43045.419166666667</v>
      </c>
      <c r="V2178" s="77" t="s">
        <v>5224</v>
      </c>
      <c r="W2178" s="76"/>
      <c r="X2178" s="76"/>
      <c r="Y2178" s="80" t="s">
        <v>7224</v>
      </c>
      <c r="Z2178" s="76"/>
    </row>
    <row r="2179" spans="1:26" x14ac:dyDescent="0.25">
      <c r="A2179" s="61" t="s">
        <v>1813</v>
      </c>
      <c r="B2179" s="61" t="s">
        <v>1813</v>
      </c>
      <c r="C2179" s="62"/>
      <c r="D2179" s="63"/>
      <c r="E2179" s="64"/>
      <c r="F2179" s="65"/>
      <c r="G2179" s="62"/>
      <c r="H2179" s="66"/>
      <c r="I2179" s="67"/>
      <c r="J2179" s="67"/>
      <c r="K2179" s="34" t="s">
        <v>65</v>
      </c>
      <c r="L2179" s="74">
        <v>2179</v>
      </c>
      <c r="M21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79" s="69"/>
      <c r="O2179" s="76" t="s">
        <v>177</v>
      </c>
      <c r="P2179" s="76">
        <v>43045.525891203702</v>
      </c>
      <c r="Q2179" s="76" t="s">
        <v>2942</v>
      </c>
      <c r="R2179" s="77" t="s">
        <v>3186</v>
      </c>
      <c r="S2179" s="76" t="s">
        <v>3256</v>
      </c>
      <c r="T2179" s="76" t="s">
        <v>3412</v>
      </c>
      <c r="U2179" s="76">
        <v>43045.525891203702</v>
      </c>
      <c r="V2179" s="77" t="s">
        <v>5225</v>
      </c>
      <c r="W2179" s="76"/>
      <c r="X2179" s="76"/>
      <c r="Y2179" s="80" t="s">
        <v>7225</v>
      </c>
      <c r="Z2179" s="76"/>
    </row>
    <row r="2180" spans="1:26" x14ac:dyDescent="0.25">
      <c r="A2180" s="61" t="s">
        <v>1810</v>
      </c>
      <c r="B2180" s="61" t="s">
        <v>1813</v>
      </c>
      <c r="C2180" s="62"/>
      <c r="D2180" s="63"/>
      <c r="E2180" s="64"/>
      <c r="F2180" s="65"/>
      <c r="G2180" s="62"/>
      <c r="H2180" s="66"/>
      <c r="I2180" s="67"/>
      <c r="J2180" s="67"/>
      <c r="K2180" s="34" t="s">
        <v>65</v>
      </c>
      <c r="L2180" s="74">
        <v>2180</v>
      </c>
      <c r="M21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80" s="69"/>
      <c r="O2180" s="76" t="s">
        <v>2239</v>
      </c>
      <c r="P2180" s="76">
        <v>43045.526817129627</v>
      </c>
      <c r="Q2180" s="76" t="s">
        <v>2943</v>
      </c>
      <c r="R2180" s="77" t="s">
        <v>3186</v>
      </c>
      <c r="S2180" s="76" t="s">
        <v>3256</v>
      </c>
      <c r="T2180" s="76" t="s">
        <v>3412</v>
      </c>
      <c r="U2180" s="76">
        <v>43045.526817129627</v>
      </c>
      <c r="V2180" s="77" t="s">
        <v>5226</v>
      </c>
      <c r="W2180" s="76"/>
      <c r="X2180" s="76"/>
      <c r="Y2180" s="80" t="s">
        <v>7226</v>
      </c>
      <c r="Z2180" s="76"/>
    </row>
    <row r="2181" spans="1:26" x14ac:dyDescent="0.25">
      <c r="A2181" s="61" t="s">
        <v>1810</v>
      </c>
      <c r="B2181" s="61" t="s">
        <v>1987</v>
      </c>
      <c r="C2181" s="62"/>
      <c r="D2181" s="63"/>
      <c r="E2181" s="64"/>
      <c r="F2181" s="65"/>
      <c r="G2181" s="62"/>
      <c r="H2181" s="66"/>
      <c r="I2181" s="67"/>
      <c r="J2181" s="67"/>
      <c r="K2181" s="34" t="s">
        <v>65</v>
      </c>
      <c r="L2181" s="74">
        <v>2181</v>
      </c>
      <c r="M21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81" s="69"/>
      <c r="O2181" s="76" t="s">
        <v>2239</v>
      </c>
      <c r="P2181" s="76">
        <v>43045.485138888886</v>
      </c>
      <c r="Q2181" s="76" t="s">
        <v>2660</v>
      </c>
      <c r="R2181" s="77" t="s">
        <v>3058</v>
      </c>
      <c r="S2181" s="76" t="s">
        <v>3223</v>
      </c>
      <c r="T2181" s="76" t="s">
        <v>3261</v>
      </c>
      <c r="U2181" s="76">
        <v>43045.485138888886</v>
      </c>
      <c r="V2181" s="77" t="s">
        <v>5227</v>
      </c>
      <c r="W2181" s="76"/>
      <c r="X2181" s="76"/>
      <c r="Y2181" s="80" t="s">
        <v>7227</v>
      </c>
      <c r="Z2181" s="76"/>
    </row>
    <row r="2182" spans="1:26" x14ac:dyDescent="0.25">
      <c r="A2182" s="61" t="s">
        <v>1810</v>
      </c>
      <c r="B2182" s="61" t="s">
        <v>1830</v>
      </c>
      <c r="C2182" s="62"/>
      <c r="D2182" s="63"/>
      <c r="E2182" s="64"/>
      <c r="F2182" s="65"/>
      <c r="G2182" s="62"/>
      <c r="H2182" s="66"/>
      <c r="I2182" s="67"/>
      <c r="J2182" s="67"/>
      <c r="K2182" s="34" t="s">
        <v>65</v>
      </c>
      <c r="L2182" s="74">
        <v>2182</v>
      </c>
      <c r="M21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82" s="69"/>
      <c r="O2182" s="76" t="s">
        <v>2239</v>
      </c>
      <c r="P2182" s="76">
        <v>43045.485243055555</v>
      </c>
      <c r="Q2182" s="76" t="s">
        <v>2419</v>
      </c>
      <c r="R2182" s="76"/>
      <c r="S2182" s="76"/>
      <c r="T2182" s="76" t="s">
        <v>3304</v>
      </c>
      <c r="U2182" s="76">
        <v>43045.485243055555</v>
      </c>
      <c r="V2182" s="77" t="s">
        <v>5228</v>
      </c>
      <c r="W2182" s="76"/>
      <c r="X2182" s="76"/>
      <c r="Y2182" s="80" t="s">
        <v>7228</v>
      </c>
      <c r="Z2182" s="76"/>
    </row>
    <row r="2183" spans="1:26" x14ac:dyDescent="0.25">
      <c r="A2183" s="61" t="s">
        <v>1810</v>
      </c>
      <c r="B2183" s="61" t="s">
        <v>1987</v>
      </c>
      <c r="C2183" s="62"/>
      <c r="D2183" s="63"/>
      <c r="E2183" s="64"/>
      <c r="F2183" s="65"/>
      <c r="G2183" s="62"/>
      <c r="H2183" s="66"/>
      <c r="I2183" s="67"/>
      <c r="J2183" s="67"/>
      <c r="K2183" s="34" t="s">
        <v>65</v>
      </c>
      <c r="L2183" s="74">
        <v>2183</v>
      </c>
      <c r="M21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83" s="69"/>
      <c r="O2183" s="76" t="s">
        <v>2239</v>
      </c>
      <c r="P2183" s="76">
        <v>43045.526678240742</v>
      </c>
      <c r="Q2183" s="76" t="s">
        <v>2258</v>
      </c>
      <c r="R2183" s="76"/>
      <c r="S2183" s="76"/>
      <c r="T2183" s="76" t="s">
        <v>3261</v>
      </c>
      <c r="U2183" s="76">
        <v>43045.526678240742</v>
      </c>
      <c r="V2183" s="77" t="s">
        <v>5229</v>
      </c>
      <c r="W2183" s="76"/>
      <c r="X2183" s="76"/>
      <c r="Y2183" s="80" t="s">
        <v>7229</v>
      </c>
      <c r="Z2183" s="76"/>
    </row>
    <row r="2184" spans="1:26" x14ac:dyDescent="0.25">
      <c r="A2184" s="61" t="s">
        <v>1810</v>
      </c>
      <c r="B2184" s="61" t="s">
        <v>2173</v>
      </c>
      <c r="C2184" s="62"/>
      <c r="D2184" s="63"/>
      <c r="E2184" s="64"/>
      <c r="F2184" s="65"/>
      <c r="G2184" s="62"/>
      <c r="H2184" s="66"/>
      <c r="I2184" s="67"/>
      <c r="J2184" s="67"/>
      <c r="K2184" s="34" t="s">
        <v>65</v>
      </c>
      <c r="L2184" s="74">
        <v>2184</v>
      </c>
      <c r="M21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84" s="69"/>
      <c r="O2184" s="76" t="s">
        <v>2239</v>
      </c>
      <c r="P2184" s="76">
        <v>43045.526759259257</v>
      </c>
      <c r="Q2184" s="76" t="s">
        <v>2733</v>
      </c>
      <c r="R2184" s="76"/>
      <c r="S2184" s="76"/>
      <c r="T2184" s="76" t="s">
        <v>3261</v>
      </c>
      <c r="U2184" s="76">
        <v>43045.526759259257</v>
      </c>
      <c r="V2184" s="77" t="s">
        <v>5222</v>
      </c>
      <c r="W2184" s="76"/>
      <c r="X2184" s="76"/>
      <c r="Y2184" s="80" t="s">
        <v>7222</v>
      </c>
      <c r="Z2184" s="76"/>
    </row>
    <row r="2185" spans="1:26" x14ac:dyDescent="0.25">
      <c r="A2185" s="61" t="s">
        <v>1814</v>
      </c>
      <c r="B2185" s="61" t="s">
        <v>1986</v>
      </c>
      <c r="C2185" s="62"/>
      <c r="D2185" s="63"/>
      <c r="E2185" s="64"/>
      <c r="F2185" s="65"/>
      <c r="G2185" s="62"/>
      <c r="H2185" s="66"/>
      <c r="I2185" s="67"/>
      <c r="J2185" s="67"/>
      <c r="K2185" s="34" t="s">
        <v>65</v>
      </c>
      <c r="L2185" s="74">
        <v>2185</v>
      </c>
      <c r="M21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85" s="69"/>
      <c r="O2185" s="76" t="s">
        <v>2239</v>
      </c>
      <c r="P2185" s="76">
        <v>43045.526886574073</v>
      </c>
      <c r="Q2185" s="76" t="s">
        <v>2241</v>
      </c>
      <c r="R2185" s="76"/>
      <c r="S2185" s="76"/>
      <c r="T2185" s="76" t="s">
        <v>3261</v>
      </c>
      <c r="U2185" s="76">
        <v>43045.526886574073</v>
      </c>
      <c r="V2185" s="77" t="s">
        <v>5230</v>
      </c>
      <c r="W2185" s="76"/>
      <c r="X2185" s="76"/>
      <c r="Y2185" s="80" t="s">
        <v>7230</v>
      </c>
      <c r="Z2185" s="76"/>
    </row>
    <row r="2186" spans="1:26" x14ac:dyDescent="0.25">
      <c r="A2186" s="61" t="s">
        <v>1815</v>
      </c>
      <c r="B2186" s="61" t="s">
        <v>1815</v>
      </c>
      <c r="C2186" s="62"/>
      <c r="D2186" s="63"/>
      <c r="E2186" s="64"/>
      <c r="F2186" s="65"/>
      <c r="G2186" s="62"/>
      <c r="H2186" s="66"/>
      <c r="I2186" s="67"/>
      <c r="J2186" s="67"/>
      <c r="K2186" s="34" t="s">
        <v>65</v>
      </c>
      <c r="L2186" s="74">
        <v>2186</v>
      </c>
      <c r="M21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86" s="69"/>
      <c r="O2186" s="76" t="s">
        <v>177</v>
      </c>
      <c r="P2186" s="76">
        <v>43045.526979166665</v>
      </c>
      <c r="Q2186" s="76" t="s">
        <v>2944</v>
      </c>
      <c r="R2186" s="76"/>
      <c r="S2186" s="76"/>
      <c r="T2186" s="76" t="s">
        <v>3261</v>
      </c>
      <c r="U2186" s="76">
        <v>43045.526979166665</v>
      </c>
      <c r="V2186" s="77" t="s">
        <v>5231</v>
      </c>
      <c r="W2186" s="76"/>
      <c r="X2186" s="76"/>
      <c r="Y2186" s="80" t="s">
        <v>7231</v>
      </c>
      <c r="Z2186" s="76"/>
    </row>
    <row r="2187" spans="1:26" x14ac:dyDescent="0.25">
      <c r="A2187" s="61" t="s">
        <v>1816</v>
      </c>
      <c r="B2187" s="61" t="s">
        <v>1816</v>
      </c>
      <c r="C2187" s="62"/>
      <c r="D2187" s="63"/>
      <c r="E2187" s="64"/>
      <c r="F2187" s="65"/>
      <c r="G2187" s="62"/>
      <c r="H2187" s="66"/>
      <c r="I2187" s="67"/>
      <c r="J2187" s="67"/>
      <c r="K2187" s="34" t="s">
        <v>65</v>
      </c>
      <c r="L2187" s="74">
        <v>2187</v>
      </c>
      <c r="M21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87" s="69"/>
      <c r="O2187" s="76" t="s">
        <v>177</v>
      </c>
      <c r="P2187" s="76">
        <v>43045.519513888888</v>
      </c>
      <c r="Q2187" s="76" t="s">
        <v>2945</v>
      </c>
      <c r="R2187" s="77" t="s">
        <v>3178</v>
      </c>
      <c r="S2187" s="76" t="s">
        <v>3233</v>
      </c>
      <c r="T2187" s="76" t="s">
        <v>3414</v>
      </c>
      <c r="U2187" s="76">
        <v>43045.519513888888</v>
      </c>
      <c r="V2187" s="77" t="s">
        <v>5232</v>
      </c>
      <c r="W2187" s="76"/>
      <c r="X2187" s="76"/>
      <c r="Y2187" s="80" t="s">
        <v>7232</v>
      </c>
      <c r="Z2187" s="76"/>
    </row>
    <row r="2188" spans="1:26" x14ac:dyDescent="0.25">
      <c r="A2188" s="61" t="s">
        <v>1817</v>
      </c>
      <c r="B2188" s="61" t="s">
        <v>1816</v>
      </c>
      <c r="C2188" s="62"/>
      <c r="D2188" s="63"/>
      <c r="E2188" s="64"/>
      <c r="F2188" s="65"/>
      <c r="G2188" s="62"/>
      <c r="H2188" s="66"/>
      <c r="I2188" s="67"/>
      <c r="J2188" s="67"/>
      <c r="K2188" s="34" t="s">
        <v>65</v>
      </c>
      <c r="L2188" s="74">
        <v>2188</v>
      </c>
      <c r="M21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88" s="69"/>
      <c r="O2188" s="76" t="s">
        <v>2239</v>
      </c>
      <c r="P2188" s="76">
        <v>43045.526990740742</v>
      </c>
      <c r="Q2188" s="76" t="s">
        <v>2899</v>
      </c>
      <c r="R2188" s="77" t="s">
        <v>3178</v>
      </c>
      <c r="S2188" s="76" t="s">
        <v>3233</v>
      </c>
      <c r="T2188" s="76" t="s">
        <v>3404</v>
      </c>
      <c r="U2188" s="76">
        <v>43045.526990740742</v>
      </c>
      <c r="V2188" s="77" t="s">
        <v>5233</v>
      </c>
      <c r="W2188" s="76"/>
      <c r="X2188" s="76"/>
      <c r="Y2188" s="80" t="s">
        <v>7233</v>
      </c>
      <c r="Z2188" s="76"/>
    </row>
    <row r="2189" spans="1:26" x14ac:dyDescent="0.25">
      <c r="A2189" s="61" t="s">
        <v>1818</v>
      </c>
      <c r="B2189" s="61" t="s">
        <v>1990</v>
      </c>
      <c r="C2189" s="62"/>
      <c r="D2189" s="63"/>
      <c r="E2189" s="64"/>
      <c r="F2189" s="65"/>
      <c r="G2189" s="62"/>
      <c r="H2189" s="66"/>
      <c r="I2189" s="67"/>
      <c r="J2189" s="67"/>
      <c r="K2189" s="34" t="s">
        <v>65</v>
      </c>
      <c r="L2189" s="74">
        <v>2189</v>
      </c>
      <c r="M21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89" s="69"/>
      <c r="O2189" s="76" t="s">
        <v>2239</v>
      </c>
      <c r="P2189" s="76">
        <v>43045.527037037034</v>
      </c>
      <c r="Q2189" s="76" t="s">
        <v>2248</v>
      </c>
      <c r="R2189" s="76"/>
      <c r="S2189" s="76"/>
      <c r="T2189" s="76" t="s">
        <v>3261</v>
      </c>
      <c r="U2189" s="76">
        <v>43045.527037037034</v>
      </c>
      <c r="V2189" s="77" t="s">
        <v>5234</v>
      </c>
      <c r="W2189" s="76"/>
      <c r="X2189" s="76"/>
      <c r="Y2189" s="80" t="s">
        <v>7234</v>
      </c>
      <c r="Z2189" s="76"/>
    </row>
    <row r="2190" spans="1:26" x14ac:dyDescent="0.25">
      <c r="A2190" s="61" t="s">
        <v>1819</v>
      </c>
      <c r="B2190" s="61" t="s">
        <v>1987</v>
      </c>
      <c r="C2190" s="62"/>
      <c r="D2190" s="63"/>
      <c r="E2190" s="64"/>
      <c r="F2190" s="65"/>
      <c r="G2190" s="62"/>
      <c r="H2190" s="66"/>
      <c r="I2190" s="67"/>
      <c r="J2190" s="67"/>
      <c r="K2190" s="34" t="s">
        <v>65</v>
      </c>
      <c r="L2190" s="74">
        <v>2190</v>
      </c>
      <c r="M21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90" s="69"/>
      <c r="O2190" s="76" t="s">
        <v>2239</v>
      </c>
      <c r="P2190" s="76">
        <v>43045.527037037034</v>
      </c>
      <c r="Q2190" s="76" t="s">
        <v>2594</v>
      </c>
      <c r="R2190" s="76"/>
      <c r="S2190" s="76"/>
      <c r="T2190" s="76" t="s">
        <v>3261</v>
      </c>
      <c r="U2190" s="76">
        <v>43045.527037037034</v>
      </c>
      <c r="V2190" s="77" t="s">
        <v>5235</v>
      </c>
      <c r="W2190" s="76"/>
      <c r="X2190" s="76"/>
      <c r="Y2190" s="80" t="s">
        <v>7235</v>
      </c>
      <c r="Z2190" s="76"/>
    </row>
    <row r="2191" spans="1:26" x14ac:dyDescent="0.25">
      <c r="A2191" s="61" t="s">
        <v>1820</v>
      </c>
      <c r="B2191" s="61" t="s">
        <v>1820</v>
      </c>
      <c r="C2191" s="62"/>
      <c r="D2191" s="63"/>
      <c r="E2191" s="64"/>
      <c r="F2191" s="65"/>
      <c r="G2191" s="62"/>
      <c r="H2191" s="66"/>
      <c r="I2191" s="67"/>
      <c r="J2191" s="67"/>
      <c r="K2191" s="34" t="s">
        <v>65</v>
      </c>
      <c r="L2191" s="74">
        <v>2191</v>
      </c>
      <c r="M21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91" s="69"/>
      <c r="O2191" s="76" t="s">
        <v>177</v>
      </c>
      <c r="P2191" s="76">
        <v>43045.527071759258</v>
      </c>
      <c r="Q2191" s="76" t="s">
        <v>2946</v>
      </c>
      <c r="R2191" s="76"/>
      <c r="S2191" s="76"/>
      <c r="T2191" s="76"/>
      <c r="U2191" s="76">
        <v>43045.527071759258</v>
      </c>
      <c r="V2191" s="77" t="s">
        <v>5236</v>
      </c>
      <c r="W2191" s="76"/>
      <c r="X2191" s="76"/>
      <c r="Y2191" s="80" t="s">
        <v>7236</v>
      </c>
      <c r="Z2191" s="76"/>
    </row>
    <row r="2192" spans="1:26" x14ac:dyDescent="0.25">
      <c r="A2192" s="61" t="s">
        <v>1821</v>
      </c>
      <c r="B2192" s="61" t="s">
        <v>2033</v>
      </c>
      <c r="C2192" s="62"/>
      <c r="D2192" s="63"/>
      <c r="E2192" s="64"/>
      <c r="F2192" s="65"/>
      <c r="G2192" s="62"/>
      <c r="H2192" s="66"/>
      <c r="I2192" s="67"/>
      <c r="J2192" s="67"/>
      <c r="K2192" s="34" t="s">
        <v>65</v>
      </c>
      <c r="L2192" s="74">
        <v>2192</v>
      </c>
      <c r="M21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92" s="69"/>
      <c r="O2192" s="76" t="s">
        <v>2239</v>
      </c>
      <c r="P2192" s="76">
        <v>43045.527175925927</v>
      </c>
      <c r="Q2192" s="76" t="s">
        <v>2365</v>
      </c>
      <c r="R2192" s="76"/>
      <c r="S2192" s="76"/>
      <c r="T2192" s="76" t="s">
        <v>3261</v>
      </c>
      <c r="U2192" s="76">
        <v>43045.527175925927</v>
      </c>
      <c r="V2192" s="77" t="s">
        <v>5237</v>
      </c>
      <c r="W2192" s="76"/>
      <c r="X2192" s="76"/>
      <c r="Y2192" s="80" t="s">
        <v>7237</v>
      </c>
      <c r="Z2192" s="76"/>
    </row>
    <row r="2193" spans="1:26" x14ac:dyDescent="0.25">
      <c r="A2193" s="61" t="s">
        <v>1822</v>
      </c>
      <c r="B2193" s="61" t="s">
        <v>1822</v>
      </c>
      <c r="C2193" s="62"/>
      <c r="D2193" s="63"/>
      <c r="E2193" s="64"/>
      <c r="F2193" s="65"/>
      <c r="G2193" s="62"/>
      <c r="H2193" s="66"/>
      <c r="I2193" s="67"/>
      <c r="J2193" s="67"/>
      <c r="K2193" s="34" t="s">
        <v>65</v>
      </c>
      <c r="L2193" s="74">
        <v>2193</v>
      </c>
      <c r="M21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93" s="69"/>
      <c r="O2193" s="76" t="s">
        <v>177</v>
      </c>
      <c r="P2193" s="76">
        <v>43045.527349537035</v>
      </c>
      <c r="Q2193" s="76" t="s">
        <v>2947</v>
      </c>
      <c r="R2193" s="77" t="s">
        <v>3187</v>
      </c>
      <c r="S2193" s="76" t="s">
        <v>3257</v>
      </c>
      <c r="T2193" s="76" t="s">
        <v>3415</v>
      </c>
      <c r="U2193" s="76">
        <v>43045.527349537035</v>
      </c>
      <c r="V2193" s="77" t="s">
        <v>5238</v>
      </c>
      <c r="W2193" s="76"/>
      <c r="X2193" s="76"/>
      <c r="Y2193" s="80" t="s">
        <v>7238</v>
      </c>
      <c r="Z2193" s="76"/>
    </row>
    <row r="2194" spans="1:26" x14ac:dyDescent="0.25">
      <c r="A2194" s="61" t="s">
        <v>1823</v>
      </c>
      <c r="B2194" s="61" t="s">
        <v>2019</v>
      </c>
      <c r="C2194" s="62"/>
      <c r="D2194" s="63"/>
      <c r="E2194" s="64"/>
      <c r="F2194" s="65"/>
      <c r="G2194" s="62"/>
      <c r="H2194" s="66"/>
      <c r="I2194" s="67"/>
      <c r="J2194" s="67"/>
      <c r="K2194" s="34" t="s">
        <v>65</v>
      </c>
      <c r="L2194" s="74">
        <v>2194</v>
      </c>
      <c r="M21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94" s="69"/>
      <c r="O2194" s="76" t="s">
        <v>2239</v>
      </c>
      <c r="P2194" s="76">
        <v>43045.527384259258</v>
      </c>
      <c r="Q2194" s="76" t="s">
        <v>2289</v>
      </c>
      <c r="R2194" s="77" t="s">
        <v>3033</v>
      </c>
      <c r="S2194" s="76" t="s">
        <v>3219</v>
      </c>
      <c r="T2194" s="76" t="s">
        <v>3276</v>
      </c>
      <c r="U2194" s="76">
        <v>43045.527384259258</v>
      </c>
      <c r="V2194" s="77" t="s">
        <v>5239</v>
      </c>
      <c r="W2194" s="76"/>
      <c r="X2194" s="76"/>
      <c r="Y2194" s="80" t="s">
        <v>7239</v>
      </c>
      <c r="Z2194" s="76"/>
    </row>
    <row r="2195" spans="1:26" x14ac:dyDescent="0.25">
      <c r="A2195" s="61" t="s">
        <v>1824</v>
      </c>
      <c r="B2195" s="61" t="s">
        <v>2012</v>
      </c>
      <c r="C2195" s="62"/>
      <c r="D2195" s="63"/>
      <c r="E2195" s="64"/>
      <c r="F2195" s="65"/>
      <c r="G2195" s="62"/>
      <c r="H2195" s="66"/>
      <c r="I2195" s="67"/>
      <c r="J2195" s="67"/>
      <c r="K2195" s="34" t="s">
        <v>65</v>
      </c>
      <c r="L2195" s="74">
        <v>2195</v>
      </c>
      <c r="M21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95" s="69"/>
      <c r="O2195" s="76" t="s">
        <v>2239</v>
      </c>
      <c r="P2195" s="76">
        <v>43045.527708333335</v>
      </c>
      <c r="Q2195" s="76" t="s">
        <v>2282</v>
      </c>
      <c r="R2195" s="76"/>
      <c r="S2195" s="76"/>
      <c r="T2195" s="76"/>
      <c r="U2195" s="76">
        <v>43045.527708333335</v>
      </c>
      <c r="V2195" s="77" t="s">
        <v>5240</v>
      </c>
      <c r="W2195" s="76"/>
      <c r="X2195" s="76"/>
      <c r="Y2195" s="80" t="s">
        <v>7240</v>
      </c>
      <c r="Z2195" s="76"/>
    </row>
    <row r="2196" spans="1:26" x14ac:dyDescent="0.25">
      <c r="A2196" s="61" t="s">
        <v>1825</v>
      </c>
      <c r="B2196" s="61" t="s">
        <v>1825</v>
      </c>
      <c r="C2196" s="62"/>
      <c r="D2196" s="63"/>
      <c r="E2196" s="64"/>
      <c r="F2196" s="65"/>
      <c r="G2196" s="62"/>
      <c r="H2196" s="66"/>
      <c r="I2196" s="67"/>
      <c r="J2196" s="67"/>
      <c r="K2196" s="34" t="s">
        <v>65</v>
      </c>
      <c r="L2196" s="74">
        <v>2196</v>
      </c>
      <c r="M21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96" s="69"/>
      <c r="O2196" s="76" t="s">
        <v>177</v>
      </c>
      <c r="P2196" s="76">
        <v>43045.527719907404</v>
      </c>
      <c r="Q2196" s="76" t="s">
        <v>2948</v>
      </c>
      <c r="R2196" s="77" t="s">
        <v>3042</v>
      </c>
      <c r="S2196" s="76" t="s">
        <v>3215</v>
      </c>
      <c r="T2196" s="76" t="s">
        <v>3281</v>
      </c>
      <c r="U2196" s="76">
        <v>43045.527719907404</v>
      </c>
      <c r="V2196" s="77" t="s">
        <v>5241</v>
      </c>
      <c r="W2196" s="76"/>
      <c r="X2196" s="76"/>
      <c r="Y2196" s="80" t="s">
        <v>7241</v>
      </c>
      <c r="Z2196" s="76"/>
    </row>
    <row r="2197" spans="1:26" x14ac:dyDescent="0.25">
      <c r="A2197" s="61" t="s">
        <v>1826</v>
      </c>
      <c r="B2197" s="61" t="s">
        <v>2065</v>
      </c>
      <c r="C2197" s="62"/>
      <c r="D2197" s="63"/>
      <c r="E2197" s="64"/>
      <c r="F2197" s="65"/>
      <c r="G2197" s="62"/>
      <c r="H2197" s="66"/>
      <c r="I2197" s="67"/>
      <c r="J2197" s="67"/>
      <c r="K2197" s="34" t="s">
        <v>65</v>
      </c>
      <c r="L2197" s="74">
        <v>2197</v>
      </c>
      <c r="M21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97" s="69"/>
      <c r="O2197" s="76" t="s">
        <v>2239</v>
      </c>
      <c r="P2197" s="76">
        <v>43045.527754629627</v>
      </c>
      <c r="Q2197" s="76" t="s">
        <v>2392</v>
      </c>
      <c r="R2197" s="77" t="s">
        <v>3058</v>
      </c>
      <c r="S2197" s="76" t="s">
        <v>3223</v>
      </c>
      <c r="T2197" s="76" t="s">
        <v>3261</v>
      </c>
      <c r="U2197" s="76">
        <v>43045.527754629627</v>
      </c>
      <c r="V2197" s="77" t="s">
        <v>5242</v>
      </c>
      <c r="W2197" s="76"/>
      <c r="X2197" s="76"/>
      <c r="Y2197" s="80" t="s">
        <v>7242</v>
      </c>
      <c r="Z2197" s="76"/>
    </row>
    <row r="2198" spans="1:26" x14ac:dyDescent="0.25">
      <c r="A2198" s="61" t="s">
        <v>1827</v>
      </c>
      <c r="B2198" s="61" t="s">
        <v>2064</v>
      </c>
      <c r="C2198" s="62"/>
      <c r="D2198" s="63"/>
      <c r="E2198" s="64"/>
      <c r="F2198" s="65"/>
      <c r="G2198" s="62"/>
      <c r="H2198" s="66"/>
      <c r="I2198" s="67"/>
      <c r="J2198" s="67"/>
      <c r="K2198" s="34" t="s">
        <v>65</v>
      </c>
      <c r="L2198" s="74">
        <v>2198</v>
      </c>
      <c r="M21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98" s="69"/>
      <c r="O2198" s="76" t="s">
        <v>2239</v>
      </c>
      <c r="P2198" s="76">
        <v>43045.527812499997</v>
      </c>
      <c r="Q2198" s="76" t="s">
        <v>2391</v>
      </c>
      <c r="R2198" s="76"/>
      <c r="S2198" s="76"/>
      <c r="T2198" s="76" t="s">
        <v>3299</v>
      </c>
      <c r="U2198" s="76">
        <v>43045.527812499997</v>
      </c>
      <c r="V2198" s="77" t="s">
        <v>5243</v>
      </c>
      <c r="W2198" s="76"/>
      <c r="X2198" s="76"/>
      <c r="Y2198" s="80" t="s">
        <v>7243</v>
      </c>
      <c r="Z2198" s="76"/>
    </row>
    <row r="2199" spans="1:26" x14ac:dyDescent="0.25">
      <c r="A2199" s="61" t="s">
        <v>1828</v>
      </c>
      <c r="B2199" s="61" t="s">
        <v>1828</v>
      </c>
      <c r="C2199" s="62"/>
      <c r="D2199" s="63"/>
      <c r="E2199" s="64"/>
      <c r="F2199" s="65"/>
      <c r="G2199" s="62"/>
      <c r="H2199" s="66"/>
      <c r="I2199" s="67"/>
      <c r="J2199" s="67"/>
      <c r="K2199" s="34" t="s">
        <v>65</v>
      </c>
      <c r="L2199" s="74">
        <v>2199</v>
      </c>
      <c r="M21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199" s="69"/>
      <c r="O2199" s="76" t="s">
        <v>177</v>
      </c>
      <c r="P2199" s="76">
        <v>43045.527858796297</v>
      </c>
      <c r="Q2199" s="76" t="s">
        <v>2949</v>
      </c>
      <c r="R2199" s="76"/>
      <c r="S2199" s="76"/>
      <c r="T2199" s="76"/>
      <c r="U2199" s="76">
        <v>43045.527858796297</v>
      </c>
      <c r="V2199" s="77" t="s">
        <v>5244</v>
      </c>
      <c r="W2199" s="76"/>
      <c r="X2199" s="76"/>
      <c r="Y2199" s="80" t="s">
        <v>7244</v>
      </c>
      <c r="Z2199" s="76"/>
    </row>
    <row r="2200" spans="1:26" x14ac:dyDescent="0.25">
      <c r="A2200" s="61" t="s">
        <v>1829</v>
      </c>
      <c r="B2200" s="61" t="s">
        <v>1829</v>
      </c>
      <c r="C2200" s="62"/>
      <c r="D2200" s="63"/>
      <c r="E2200" s="64"/>
      <c r="F2200" s="65"/>
      <c r="G2200" s="62"/>
      <c r="H2200" s="66"/>
      <c r="I2200" s="67"/>
      <c r="J2200" s="67"/>
      <c r="K2200" s="34" t="s">
        <v>65</v>
      </c>
      <c r="L2200" s="74">
        <v>2200</v>
      </c>
      <c r="M22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00" s="69"/>
      <c r="O2200" s="76" t="s">
        <v>177</v>
      </c>
      <c r="P2200" s="76">
        <v>43045.527858796297</v>
      </c>
      <c r="Q2200" s="76" t="s">
        <v>2950</v>
      </c>
      <c r="R2200" s="76"/>
      <c r="S2200" s="76"/>
      <c r="T2200" s="76" t="s">
        <v>3261</v>
      </c>
      <c r="U2200" s="76">
        <v>43045.527858796297</v>
      </c>
      <c r="V2200" s="77" t="s">
        <v>5245</v>
      </c>
      <c r="W2200" s="76"/>
      <c r="X2200" s="76"/>
      <c r="Y2200" s="80" t="s">
        <v>7245</v>
      </c>
      <c r="Z2200" s="76"/>
    </row>
    <row r="2201" spans="1:26" x14ac:dyDescent="0.25">
      <c r="A2201" s="61" t="s">
        <v>1830</v>
      </c>
      <c r="B2201" s="61" t="s">
        <v>1830</v>
      </c>
      <c r="C2201" s="62"/>
      <c r="D2201" s="63"/>
      <c r="E2201" s="64"/>
      <c r="F2201" s="65"/>
      <c r="G2201" s="62"/>
      <c r="H2201" s="66"/>
      <c r="I2201" s="67"/>
      <c r="J2201" s="67"/>
      <c r="K2201" s="34" t="s">
        <v>65</v>
      </c>
      <c r="L2201" s="74">
        <v>2201</v>
      </c>
      <c r="M22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01" s="69"/>
      <c r="O2201" s="76" t="s">
        <v>177</v>
      </c>
      <c r="P2201" s="76">
        <v>43045.435497685183</v>
      </c>
      <c r="Q2201" s="76" t="s">
        <v>2951</v>
      </c>
      <c r="R2201" s="77" t="s">
        <v>3188</v>
      </c>
      <c r="S2201" s="76" t="s">
        <v>3220</v>
      </c>
      <c r="T2201" s="76"/>
      <c r="U2201" s="76">
        <v>43045.435497685183</v>
      </c>
      <c r="V2201" s="77" t="s">
        <v>5246</v>
      </c>
      <c r="W2201" s="76"/>
      <c r="X2201" s="76"/>
      <c r="Y2201" s="80" t="s">
        <v>7246</v>
      </c>
      <c r="Z2201" s="76"/>
    </row>
    <row r="2202" spans="1:26" x14ac:dyDescent="0.25">
      <c r="A2202" s="61" t="s">
        <v>1831</v>
      </c>
      <c r="B2202" s="61" t="s">
        <v>1830</v>
      </c>
      <c r="C2202" s="62"/>
      <c r="D2202" s="63"/>
      <c r="E2202" s="64"/>
      <c r="F2202" s="65"/>
      <c r="G2202" s="62"/>
      <c r="H2202" s="66"/>
      <c r="I2202" s="67"/>
      <c r="J2202" s="67"/>
      <c r="K2202" s="34" t="s">
        <v>65</v>
      </c>
      <c r="L2202" s="74">
        <v>2202</v>
      </c>
      <c r="M22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02" s="69"/>
      <c r="O2202" s="76" t="s">
        <v>2239</v>
      </c>
      <c r="P2202" s="76">
        <v>43045.527870370373</v>
      </c>
      <c r="Q2202" s="76" t="s">
        <v>2419</v>
      </c>
      <c r="R2202" s="76"/>
      <c r="S2202" s="76"/>
      <c r="T2202" s="76" t="s">
        <v>3304</v>
      </c>
      <c r="U2202" s="76">
        <v>43045.527870370373</v>
      </c>
      <c r="V2202" s="77" t="s">
        <v>5247</v>
      </c>
      <c r="W2202" s="76"/>
      <c r="X2202" s="76"/>
      <c r="Y2202" s="80" t="s">
        <v>7247</v>
      </c>
      <c r="Z2202" s="76"/>
    </row>
    <row r="2203" spans="1:26" x14ac:dyDescent="0.25">
      <c r="A2203" s="61" t="s">
        <v>1832</v>
      </c>
      <c r="B2203" s="61" t="s">
        <v>2010</v>
      </c>
      <c r="C2203" s="62"/>
      <c r="D2203" s="63"/>
      <c r="E2203" s="64"/>
      <c r="F2203" s="65"/>
      <c r="G2203" s="62"/>
      <c r="H2203" s="66"/>
      <c r="I2203" s="67"/>
      <c r="J2203" s="67"/>
      <c r="K2203" s="34" t="s">
        <v>65</v>
      </c>
      <c r="L2203" s="74">
        <v>2203</v>
      </c>
      <c r="M22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03" s="69"/>
      <c r="O2203" s="76" t="s">
        <v>2239</v>
      </c>
      <c r="P2203" s="76">
        <v>43045.52789351852</v>
      </c>
      <c r="Q2203" s="76" t="s">
        <v>2481</v>
      </c>
      <c r="R2203" s="76"/>
      <c r="S2203" s="76"/>
      <c r="T2203" s="76" t="s">
        <v>3261</v>
      </c>
      <c r="U2203" s="76">
        <v>43045.52789351852</v>
      </c>
      <c r="V2203" s="77" t="s">
        <v>5248</v>
      </c>
      <c r="W2203" s="76"/>
      <c r="X2203" s="76"/>
      <c r="Y2203" s="80" t="s">
        <v>7248</v>
      </c>
      <c r="Z2203" s="76"/>
    </row>
    <row r="2204" spans="1:26" x14ac:dyDescent="0.25">
      <c r="A2204" s="61" t="s">
        <v>1833</v>
      </c>
      <c r="B2204" s="61" t="s">
        <v>2126</v>
      </c>
      <c r="C2204" s="62"/>
      <c r="D2204" s="63"/>
      <c r="E2204" s="64"/>
      <c r="F2204" s="65"/>
      <c r="G2204" s="62"/>
      <c r="H2204" s="66"/>
      <c r="I2204" s="67"/>
      <c r="J2204" s="67"/>
      <c r="K2204" s="34" t="s">
        <v>65</v>
      </c>
      <c r="L2204" s="74">
        <v>2204</v>
      </c>
      <c r="M22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04" s="69"/>
      <c r="O2204" s="76" t="s">
        <v>2239</v>
      </c>
      <c r="P2204" s="76">
        <v>43045.527939814812</v>
      </c>
      <c r="Q2204" s="76" t="s">
        <v>2539</v>
      </c>
      <c r="R2204" s="76"/>
      <c r="S2204" s="76"/>
      <c r="T2204" s="76" t="s">
        <v>3261</v>
      </c>
      <c r="U2204" s="76">
        <v>43045.527939814812</v>
      </c>
      <c r="V2204" s="77" t="s">
        <v>5249</v>
      </c>
      <c r="W2204" s="76"/>
      <c r="X2204" s="76"/>
      <c r="Y2204" s="80" t="s">
        <v>7249</v>
      </c>
      <c r="Z2204" s="76"/>
    </row>
    <row r="2205" spans="1:26" x14ac:dyDescent="0.25">
      <c r="A2205" s="61" t="s">
        <v>1833</v>
      </c>
      <c r="B2205" s="61" t="s">
        <v>2127</v>
      </c>
      <c r="C2205" s="62"/>
      <c r="D2205" s="63"/>
      <c r="E2205" s="64"/>
      <c r="F2205" s="65"/>
      <c r="G2205" s="62"/>
      <c r="H2205" s="66"/>
      <c r="I2205" s="67"/>
      <c r="J2205" s="67"/>
      <c r="K2205" s="34" t="s">
        <v>65</v>
      </c>
      <c r="L2205" s="74">
        <v>2205</v>
      </c>
      <c r="M22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05" s="69"/>
      <c r="O2205" s="76" t="s">
        <v>2239</v>
      </c>
      <c r="P2205" s="76">
        <v>43045.527939814812</v>
      </c>
      <c r="Q2205" s="76" t="s">
        <v>2539</v>
      </c>
      <c r="R2205" s="76"/>
      <c r="S2205" s="76"/>
      <c r="T2205" s="76" t="s">
        <v>3261</v>
      </c>
      <c r="U2205" s="76">
        <v>43045.527939814812</v>
      </c>
      <c r="V2205" s="77" t="s">
        <v>5249</v>
      </c>
      <c r="W2205" s="76"/>
      <c r="X2205" s="76"/>
      <c r="Y2205" s="80" t="s">
        <v>7249</v>
      </c>
      <c r="Z2205" s="76"/>
    </row>
    <row r="2206" spans="1:26" x14ac:dyDescent="0.25">
      <c r="A2206" s="61" t="s">
        <v>1834</v>
      </c>
      <c r="B2206" s="61" t="s">
        <v>2019</v>
      </c>
      <c r="C2206" s="62"/>
      <c r="D2206" s="63"/>
      <c r="E2206" s="64"/>
      <c r="F2206" s="65"/>
      <c r="G2206" s="62"/>
      <c r="H2206" s="66"/>
      <c r="I2206" s="67"/>
      <c r="J2206" s="67"/>
      <c r="K2206" s="34" t="s">
        <v>65</v>
      </c>
      <c r="L2206" s="74">
        <v>2206</v>
      </c>
      <c r="M22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06" s="69"/>
      <c r="O2206" s="76" t="s">
        <v>2239</v>
      </c>
      <c r="P2206" s="76">
        <v>43045.528032407405</v>
      </c>
      <c r="Q2206" s="76" t="s">
        <v>2289</v>
      </c>
      <c r="R2206" s="77" t="s">
        <v>3033</v>
      </c>
      <c r="S2206" s="76" t="s">
        <v>3219</v>
      </c>
      <c r="T2206" s="76" t="s">
        <v>3276</v>
      </c>
      <c r="U2206" s="76">
        <v>43045.528032407405</v>
      </c>
      <c r="V2206" s="77" t="s">
        <v>5250</v>
      </c>
      <c r="W2206" s="76"/>
      <c r="X2206" s="76"/>
      <c r="Y2206" s="80" t="s">
        <v>7250</v>
      </c>
      <c r="Z2206" s="76"/>
    </row>
    <row r="2207" spans="1:26" x14ac:dyDescent="0.25">
      <c r="A2207" s="61" t="s">
        <v>1835</v>
      </c>
      <c r="B2207" s="61" t="s">
        <v>1988</v>
      </c>
      <c r="C2207" s="62"/>
      <c r="D2207" s="63"/>
      <c r="E2207" s="64"/>
      <c r="F2207" s="65"/>
      <c r="G2207" s="62"/>
      <c r="H2207" s="66"/>
      <c r="I2207" s="67"/>
      <c r="J2207" s="67"/>
      <c r="K2207" s="34" t="s">
        <v>65</v>
      </c>
      <c r="L2207" s="74">
        <v>2207</v>
      </c>
      <c r="M22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07" s="69"/>
      <c r="O2207" s="76" t="s">
        <v>2239</v>
      </c>
      <c r="P2207" s="76">
        <v>43045.528043981481</v>
      </c>
      <c r="Q2207" s="76" t="s">
        <v>2244</v>
      </c>
      <c r="R2207" s="77" t="s">
        <v>3019</v>
      </c>
      <c r="S2207" s="76" t="s">
        <v>3212</v>
      </c>
      <c r="T2207" s="76" t="s">
        <v>3261</v>
      </c>
      <c r="U2207" s="76">
        <v>43045.528043981481</v>
      </c>
      <c r="V2207" s="77" t="s">
        <v>5251</v>
      </c>
      <c r="W2207" s="76"/>
      <c r="X2207" s="76"/>
      <c r="Y2207" s="80" t="s">
        <v>7251</v>
      </c>
      <c r="Z2207" s="76"/>
    </row>
    <row r="2208" spans="1:26" x14ac:dyDescent="0.25">
      <c r="A2208" s="61" t="s">
        <v>1836</v>
      </c>
      <c r="B2208" s="61" t="s">
        <v>1836</v>
      </c>
      <c r="C2208" s="62"/>
      <c r="D2208" s="63"/>
      <c r="E2208" s="64"/>
      <c r="F2208" s="65"/>
      <c r="G2208" s="62"/>
      <c r="H2208" s="66"/>
      <c r="I2208" s="67"/>
      <c r="J2208" s="67"/>
      <c r="K2208" s="34" t="s">
        <v>65</v>
      </c>
      <c r="L2208" s="74">
        <v>2208</v>
      </c>
      <c r="M22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08" s="69"/>
      <c r="O2208" s="76" t="s">
        <v>177</v>
      </c>
      <c r="P2208" s="76">
        <v>43045.416620370372</v>
      </c>
      <c r="Q2208" s="76" t="s">
        <v>2952</v>
      </c>
      <c r="R2208" s="77" t="s">
        <v>3189</v>
      </c>
      <c r="S2208" s="76" t="s">
        <v>3220</v>
      </c>
      <c r="T2208" s="76" t="s">
        <v>3261</v>
      </c>
      <c r="U2208" s="76">
        <v>43045.416620370372</v>
      </c>
      <c r="V2208" s="77" t="s">
        <v>5252</v>
      </c>
      <c r="W2208" s="76"/>
      <c r="X2208" s="76"/>
      <c r="Y2208" s="80" t="s">
        <v>7252</v>
      </c>
      <c r="Z2208" s="76"/>
    </row>
    <row r="2209" spans="1:26" x14ac:dyDescent="0.25">
      <c r="A2209" s="61" t="s">
        <v>1837</v>
      </c>
      <c r="B2209" s="61" t="s">
        <v>1836</v>
      </c>
      <c r="C2209" s="62"/>
      <c r="D2209" s="63"/>
      <c r="E2209" s="64"/>
      <c r="F2209" s="65"/>
      <c r="G2209" s="62"/>
      <c r="H2209" s="66"/>
      <c r="I2209" s="67"/>
      <c r="J2209" s="67"/>
      <c r="K2209" s="34" t="s">
        <v>65</v>
      </c>
      <c r="L2209" s="74">
        <v>2209</v>
      </c>
      <c r="M22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09" s="69"/>
      <c r="O2209" s="76" t="s">
        <v>2239</v>
      </c>
      <c r="P2209" s="76">
        <v>43045.528055555558</v>
      </c>
      <c r="Q2209" s="76" t="s">
        <v>2327</v>
      </c>
      <c r="R2209" s="76"/>
      <c r="S2209" s="76"/>
      <c r="T2209" s="76" t="s">
        <v>3261</v>
      </c>
      <c r="U2209" s="76">
        <v>43045.528055555558</v>
      </c>
      <c r="V2209" s="77" t="s">
        <v>5253</v>
      </c>
      <c r="W2209" s="76"/>
      <c r="X2209" s="76"/>
      <c r="Y2209" s="80" t="s">
        <v>7253</v>
      </c>
      <c r="Z2209" s="76"/>
    </row>
    <row r="2210" spans="1:26" x14ac:dyDescent="0.25">
      <c r="A2210" s="61" t="s">
        <v>1838</v>
      </c>
      <c r="B2210" s="61" t="s">
        <v>1838</v>
      </c>
      <c r="C2210" s="62"/>
      <c r="D2210" s="63"/>
      <c r="E2210" s="64"/>
      <c r="F2210" s="65"/>
      <c r="G2210" s="62"/>
      <c r="H2210" s="66"/>
      <c r="I2210" s="67"/>
      <c r="J2210" s="67"/>
      <c r="K2210" s="34" t="s">
        <v>65</v>
      </c>
      <c r="L2210" s="74">
        <v>2210</v>
      </c>
      <c r="M22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10" s="69"/>
      <c r="O2210" s="76" t="s">
        <v>177</v>
      </c>
      <c r="P2210" s="76">
        <v>43045.528067129628</v>
      </c>
      <c r="Q2210" s="76" t="s">
        <v>2953</v>
      </c>
      <c r="R2210" s="77" t="s">
        <v>3190</v>
      </c>
      <c r="S2210" s="76" t="s">
        <v>3258</v>
      </c>
      <c r="T2210" s="76" t="s">
        <v>3337</v>
      </c>
      <c r="U2210" s="76">
        <v>43045.528067129628</v>
      </c>
      <c r="V2210" s="77" t="s">
        <v>5254</v>
      </c>
      <c r="W2210" s="76"/>
      <c r="X2210" s="76"/>
      <c r="Y2210" s="80" t="s">
        <v>7254</v>
      </c>
      <c r="Z2210" s="76"/>
    </row>
    <row r="2211" spans="1:26" x14ac:dyDescent="0.25">
      <c r="A2211" s="61" t="s">
        <v>1839</v>
      </c>
      <c r="B2211" s="61" t="s">
        <v>1940</v>
      </c>
      <c r="C2211" s="62"/>
      <c r="D2211" s="63"/>
      <c r="E2211" s="64"/>
      <c r="F2211" s="65"/>
      <c r="G2211" s="62"/>
      <c r="H2211" s="66"/>
      <c r="I2211" s="67"/>
      <c r="J2211" s="67"/>
      <c r="K2211" s="34" t="s">
        <v>65</v>
      </c>
      <c r="L2211" s="74">
        <v>2211</v>
      </c>
      <c r="M22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11" s="69"/>
      <c r="O2211" s="76" t="s">
        <v>2239</v>
      </c>
      <c r="P2211" s="76">
        <v>43045.528124999997</v>
      </c>
      <c r="Q2211" s="76" t="s">
        <v>2852</v>
      </c>
      <c r="R2211" s="76"/>
      <c r="S2211" s="76"/>
      <c r="T2211" s="76" t="s">
        <v>3261</v>
      </c>
      <c r="U2211" s="76">
        <v>43045.528124999997</v>
      </c>
      <c r="V2211" s="77" t="s">
        <v>5255</v>
      </c>
      <c r="W2211" s="76"/>
      <c r="X2211" s="76"/>
      <c r="Y2211" s="80" t="s">
        <v>7255</v>
      </c>
      <c r="Z2211" s="76"/>
    </row>
    <row r="2212" spans="1:26" x14ac:dyDescent="0.25">
      <c r="A2212" s="61" t="s">
        <v>1840</v>
      </c>
      <c r="B2212" s="61" t="s">
        <v>2161</v>
      </c>
      <c r="C2212" s="62"/>
      <c r="D2212" s="63"/>
      <c r="E2212" s="64"/>
      <c r="F2212" s="65"/>
      <c r="G2212" s="62"/>
      <c r="H2212" s="66"/>
      <c r="I2212" s="67"/>
      <c r="J2212" s="67"/>
      <c r="K2212" s="34" t="s">
        <v>65</v>
      </c>
      <c r="L2212" s="74">
        <v>2212</v>
      </c>
      <c r="M22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12" s="69"/>
      <c r="O2212" s="76" t="s">
        <v>2239</v>
      </c>
      <c r="P2212" s="76">
        <v>43045.461504629631</v>
      </c>
      <c r="Q2212" s="76" t="s">
        <v>2954</v>
      </c>
      <c r="R2212" s="76"/>
      <c r="S2212" s="76"/>
      <c r="T2212" s="76" t="s">
        <v>3261</v>
      </c>
      <c r="U2212" s="76">
        <v>43045.461504629631</v>
      </c>
      <c r="V2212" s="77" t="s">
        <v>5256</v>
      </c>
      <c r="W2212" s="76"/>
      <c r="X2212" s="76"/>
      <c r="Y2212" s="80" t="s">
        <v>7256</v>
      </c>
      <c r="Z2212" s="76"/>
    </row>
    <row r="2213" spans="1:26" x14ac:dyDescent="0.25">
      <c r="A2213" s="61" t="s">
        <v>1841</v>
      </c>
      <c r="B2213" s="61" t="s">
        <v>2161</v>
      </c>
      <c r="C2213" s="62"/>
      <c r="D2213" s="63"/>
      <c r="E2213" s="64"/>
      <c r="F2213" s="65"/>
      <c r="G2213" s="62"/>
      <c r="H2213" s="66"/>
      <c r="I2213" s="67"/>
      <c r="J2213" s="67"/>
      <c r="K2213" s="34" t="s">
        <v>65</v>
      </c>
      <c r="L2213" s="74">
        <v>2213</v>
      </c>
      <c r="M22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13" s="69"/>
      <c r="O2213" s="76" t="s">
        <v>2239</v>
      </c>
      <c r="P2213" s="76">
        <v>43045.528136574074</v>
      </c>
      <c r="Q2213" s="76" t="s">
        <v>2653</v>
      </c>
      <c r="R2213" s="76"/>
      <c r="S2213" s="76"/>
      <c r="T2213" s="76" t="s">
        <v>3261</v>
      </c>
      <c r="U2213" s="76">
        <v>43045.528136574074</v>
      </c>
      <c r="V2213" s="77" t="s">
        <v>5257</v>
      </c>
      <c r="W2213" s="76"/>
      <c r="X2213" s="76"/>
      <c r="Y2213" s="80" t="s">
        <v>7257</v>
      </c>
      <c r="Z2213" s="76"/>
    </row>
    <row r="2214" spans="1:26" x14ac:dyDescent="0.25">
      <c r="A2214" s="61" t="s">
        <v>1841</v>
      </c>
      <c r="B2214" s="61" t="s">
        <v>1840</v>
      </c>
      <c r="C2214" s="62"/>
      <c r="D2214" s="63"/>
      <c r="E2214" s="64"/>
      <c r="F2214" s="65"/>
      <c r="G2214" s="62"/>
      <c r="H2214" s="66"/>
      <c r="I2214" s="67"/>
      <c r="J2214" s="67"/>
      <c r="K2214" s="34" t="s">
        <v>65</v>
      </c>
      <c r="L2214" s="74">
        <v>2214</v>
      </c>
      <c r="M22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14" s="69"/>
      <c r="O2214" s="76" t="s">
        <v>2239</v>
      </c>
      <c r="P2214" s="76">
        <v>43045.528136574074</v>
      </c>
      <c r="Q2214" s="76" t="s">
        <v>2653</v>
      </c>
      <c r="R2214" s="76"/>
      <c r="S2214" s="76"/>
      <c r="T2214" s="76" t="s">
        <v>3261</v>
      </c>
      <c r="U2214" s="76">
        <v>43045.528136574074</v>
      </c>
      <c r="V2214" s="77" t="s">
        <v>5257</v>
      </c>
      <c r="W2214" s="76"/>
      <c r="X2214" s="76"/>
      <c r="Y2214" s="80" t="s">
        <v>7257</v>
      </c>
      <c r="Z2214" s="76"/>
    </row>
    <row r="2215" spans="1:26" x14ac:dyDescent="0.25">
      <c r="A2215" s="61" t="s">
        <v>1842</v>
      </c>
      <c r="B2215" s="61" t="s">
        <v>2095</v>
      </c>
      <c r="C2215" s="62"/>
      <c r="D2215" s="63"/>
      <c r="E2215" s="64"/>
      <c r="F2215" s="65"/>
      <c r="G2215" s="62"/>
      <c r="H2215" s="66"/>
      <c r="I2215" s="67"/>
      <c r="J2215" s="67"/>
      <c r="K2215" s="34" t="s">
        <v>65</v>
      </c>
      <c r="L2215" s="74">
        <v>2215</v>
      </c>
      <c r="M22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15" s="69"/>
      <c r="O2215" s="76" t="s">
        <v>2239</v>
      </c>
      <c r="P2215" s="76">
        <v>43045.528194444443</v>
      </c>
      <c r="Q2215" s="76" t="s">
        <v>2453</v>
      </c>
      <c r="R2215" s="76"/>
      <c r="S2215" s="76"/>
      <c r="T2215" s="76" t="s">
        <v>3314</v>
      </c>
      <c r="U2215" s="76">
        <v>43045.528194444443</v>
      </c>
      <c r="V2215" s="77" t="s">
        <v>5258</v>
      </c>
      <c r="W2215" s="76"/>
      <c r="X2215" s="76"/>
      <c r="Y2215" s="80" t="s">
        <v>7258</v>
      </c>
      <c r="Z2215" s="76"/>
    </row>
    <row r="2216" spans="1:26" x14ac:dyDescent="0.25">
      <c r="A2216" s="61" t="s">
        <v>1843</v>
      </c>
      <c r="B2216" s="61" t="s">
        <v>1988</v>
      </c>
      <c r="C2216" s="62"/>
      <c r="D2216" s="63"/>
      <c r="E2216" s="64"/>
      <c r="F2216" s="65"/>
      <c r="G2216" s="62"/>
      <c r="H2216" s="66"/>
      <c r="I2216" s="67"/>
      <c r="J2216" s="67"/>
      <c r="K2216" s="34" t="s">
        <v>65</v>
      </c>
      <c r="L2216" s="74">
        <v>2216</v>
      </c>
      <c r="M22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16" s="69"/>
      <c r="O2216" s="76" t="s">
        <v>2239</v>
      </c>
      <c r="P2216" s="76">
        <v>43045.52820601852</v>
      </c>
      <c r="Q2216" s="76" t="s">
        <v>2244</v>
      </c>
      <c r="R2216" s="77" t="s">
        <v>3019</v>
      </c>
      <c r="S2216" s="76" t="s">
        <v>3212</v>
      </c>
      <c r="T2216" s="76" t="s">
        <v>3261</v>
      </c>
      <c r="U2216" s="76">
        <v>43045.52820601852</v>
      </c>
      <c r="V2216" s="77" t="s">
        <v>5259</v>
      </c>
      <c r="W2216" s="76"/>
      <c r="X2216" s="76"/>
      <c r="Y2216" s="80" t="s">
        <v>7259</v>
      </c>
      <c r="Z2216" s="76"/>
    </row>
    <row r="2217" spans="1:26" x14ac:dyDescent="0.25">
      <c r="A2217" s="61" t="s">
        <v>1844</v>
      </c>
      <c r="B2217" s="61" t="s">
        <v>2065</v>
      </c>
      <c r="C2217" s="62"/>
      <c r="D2217" s="63"/>
      <c r="E2217" s="64"/>
      <c r="F2217" s="65"/>
      <c r="G2217" s="62"/>
      <c r="H2217" s="66"/>
      <c r="I2217" s="67"/>
      <c r="J2217" s="67"/>
      <c r="K2217" s="34" t="s">
        <v>65</v>
      </c>
      <c r="L2217" s="74">
        <v>2217</v>
      </c>
      <c r="M22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17" s="69"/>
      <c r="O2217" s="76" t="s">
        <v>2239</v>
      </c>
      <c r="P2217" s="76">
        <v>43045.528310185182</v>
      </c>
      <c r="Q2217" s="76" t="s">
        <v>2955</v>
      </c>
      <c r="R2217" s="77" t="s">
        <v>3191</v>
      </c>
      <c r="S2217" s="76" t="s">
        <v>3223</v>
      </c>
      <c r="T2217" s="76" t="s">
        <v>3261</v>
      </c>
      <c r="U2217" s="76">
        <v>43045.528310185182</v>
      </c>
      <c r="V2217" s="77" t="s">
        <v>5260</v>
      </c>
      <c r="W2217" s="76"/>
      <c r="X2217" s="76"/>
      <c r="Y2217" s="80" t="s">
        <v>7260</v>
      </c>
      <c r="Z2217" s="76"/>
    </row>
    <row r="2218" spans="1:26" x14ac:dyDescent="0.25">
      <c r="A2218" s="61" t="s">
        <v>1845</v>
      </c>
      <c r="B2218" s="61" t="s">
        <v>2033</v>
      </c>
      <c r="C2218" s="62"/>
      <c r="D2218" s="63"/>
      <c r="E2218" s="64"/>
      <c r="F2218" s="65"/>
      <c r="G2218" s="62"/>
      <c r="H2218" s="66"/>
      <c r="I2218" s="67"/>
      <c r="J2218" s="67"/>
      <c r="K2218" s="34" t="s">
        <v>65</v>
      </c>
      <c r="L2218" s="74">
        <v>2218</v>
      </c>
      <c r="M22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18" s="69"/>
      <c r="O2218" s="76" t="s">
        <v>2239</v>
      </c>
      <c r="P2218" s="76">
        <v>43045.528391203705</v>
      </c>
      <c r="Q2218" s="76" t="s">
        <v>2365</v>
      </c>
      <c r="R2218" s="76"/>
      <c r="S2218" s="76"/>
      <c r="T2218" s="76" t="s">
        <v>3261</v>
      </c>
      <c r="U2218" s="76">
        <v>43045.528391203705</v>
      </c>
      <c r="V2218" s="77" t="s">
        <v>5261</v>
      </c>
      <c r="W2218" s="76"/>
      <c r="X2218" s="76"/>
      <c r="Y2218" s="80" t="s">
        <v>7261</v>
      </c>
      <c r="Z2218" s="76"/>
    </row>
    <row r="2219" spans="1:26" x14ac:dyDescent="0.25">
      <c r="A2219" s="61" t="s">
        <v>1846</v>
      </c>
      <c r="B2219" s="61" t="s">
        <v>2095</v>
      </c>
      <c r="C2219" s="62"/>
      <c r="D2219" s="63"/>
      <c r="E2219" s="64"/>
      <c r="F2219" s="65"/>
      <c r="G2219" s="62"/>
      <c r="H2219" s="66"/>
      <c r="I2219" s="67"/>
      <c r="J2219" s="67"/>
      <c r="K2219" s="34" t="s">
        <v>65</v>
      </c>
      <c r="L2219" s="74">
        <v>2219</v>
      </c>
      <c r="M22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19" s="69"/>
      <c r="O2219" s="76" t="s">
        <v>2239</v>
      </c>
      <c r="P2219" s="76">
        <v>43045.528402777774</v>
      </c>
      <c r="Q2219" s="76" t="s">
        <v>2453</v>
      </c>
      <c r="R2219" s="76"/>
      <c r="S2219" s="76"/>
      <c r="T2219" s="76" t="s">
        <v>3314</v>
      </c>
      <c r="U2219" s="76">
        <v>43045.528402777774</v>
      </c>
      <c r="V2219" s="77" t="s">
        <v>5262</v>
      </c>
      <c r="W2219" s="76"/>
      <c r="X2219" s="76"/>
      <c r="Y2219" s="80" t="s">
        <v>7262</v>
      </c>
      <c r="Z2219" s="76"/>
    </row>
    <row r="2220" spans="1:26" x14ac:dyDescent="0.25">
      <c r="A2220" s="61" t="s">
        <v>1847</v>
      </c>
      <c r="B2220" s="61" t="s">
        <v>2108</v>
      </c>
      <c r="C2220" s="62"/>
      <c r="D2220" s="63"/>
      <c r="E2220" s="64"/>
      <c r="F2220" s="65"/>
      <c r="G2220" s="62"/>
      <c r="H2220" s="66"/>
      <c r="I2220" s="67"/>
      <c r="J2220" s="67"/>
      <c r="K2220" s="34" t="s">
        <v>65</v>
      </c>
      <c r="L2220" s="74">
        <v>2220</v>
      </c>
      <c r="M22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20" s="69"/>
      <c r="O2220" s="76" t="s">
        <v>2239</v>
      </c>
      <c r="P2220" s="76">
        <v>43045.528449074074</v>
      </c>
      <c r="Q2220" s="76" t="s">
        <v>2484</v>
      </c>
      <c r="R2220" s="76"/>
      <c r="S2220" s="76"/>
      <c r="T2220" s="76" t="s">
        <v>3261</v>
      </c>
      <c r="U2220" s="76">
        <v>43045.528449074074</v>
      </c>
      <c r="V2220" s="77" t="s">
        <v>5263</v>
      </c>
      <c r="W2220" s="76"/>
      <c r="X2220" s="76"/>
      <c r="Y2220" s="80" t="s">
        <v>7263</v>
      </c>
      <c r="Z2220" s="76"/>
    </row>
    <row r="2221" spans="1:26" x14ac:dyDescent="0.25">
      <c r="A2221" s="61" t="s">
        <v>1848</v>
      </c>
      <c r="B2221" s="61" t="s">
        <v>2108</v>
      </c>
      <c r="C2221" s="62"/>
      <c r="D2221" s="63"/>
      <c r="E2221" s="64"/>
      <c r="F2221" s="65"/>
      <c r="G2221" s="62"/>
      <c r="H2221" s="66"/>
      <c r="I2221" s="67"/>
      <c r="J2221" s="67"/>
      <c r="K2221" s="34" t="s">
        <v>65</v>
      </c>
      <c r="L2221" s="74">
        <v>2221</v>
      </c>
      <c r="M22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21" s="69"/>
      <c r="O2221" s="76" t="s">
        <v>2239</v>
      </c>
      <c r="P2221" s="76">
        <v>43045.528657407405</v>
      </c>
      <c r="Q2221" s="76" t="s">
        <v>2956</v>
      </c>
      <c r="R2221" s="76"/>
      <c r="S2221" s="76"/>
      <c r="T2221" s="76" t="s">
        <v>3261</v>
      </c>
      <c r="U2221" s="76">
        <v>43045.528657407405</v>
      </c>
      <c r="V2221" s="77" t="s">
        <v>5264</v>
      </c>
      <c r="W2221" s="76"/>
      <c r="X2221" s="76"/>
      <c r="Y2221" s="80" t="s">
        <v>7264</v>
      </c>
      <c r="Z2221" s="76"/>
    </row>
    <row r="2222" spans="1:26" x14ac:dyDescent="0.25">
      <c r="A2222" s="61" t="s">
        <v>1849</v>
      </c>
      <c r="B2222" s="61" t="s">
        <v>1896</v>
      </c>
      <c r="C2222" s="62"/>
      <c r="D2222" s="63"/>
      <c r="E2222" s="64"/>
      <c r="F2222" s="65"/>
      <c r="G2222" s="62"/>
      <c r="H2222" s="66"/>
      <c r="I2222" s="67"/>
      <c r="J2222" s="67"/>
      <c r="K2222" s="34" t="s">
        <v>65</v>
      </c>
      <c r="L2222" s="74">
        <v>2222</v>
      </c>
      <c r="M22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22" s="69"/>
      <c r="O2222" s="76" t="s">
        <v>2239</v>
      </c>
      <c r="P2222" s="76">
        <v>43045.528692129628</v>
      </c>
      <c r="Q2222" s="76" t="s">
        <v>2957</v>
      </c>
      <c r="R2222" s="76"/>
      <c r="S2222" s="76"/>
      <c r="T2222" s="76"/>
      <c r="U2222" s="76">
        <v>43045.528692129628</v>
      </c>
      <c r="V2222" s="77" t="s">
        <v>5265</v>
      </c>
      <c r="W2222" s="76"/>
      <c r="X2222" s="76"/>
      <c r="Y2222" s="80" t="s">
        <v>7265</v>
      </c>
      <c r="Z2222" s="76"/>
    </row>
    <row r="2223" spans="1:26" x14ac:dyDescent="0.25">
      <c r="A2223" s="61" t="s">
        <v>1849</v>
      </c>
      <c r="B2223" s="61" t="s">
        <v>2062</v>
      </c>
      <c r="C2223" s="62"/>
      <c r="D2223" s="63"/>
      <c r="E2223" s="64"/>
      <c r="F2223" s="65"/>
      <c r="G2223" s="62"/>
      <c r="H2223" s="66"/>
      <c r="I2223" s="67"/>
      <c r="J2223" s="67"/>
      <c r="K2223" s="34" t="s">
        <v>65</v>
      </c>
      <c r="L2223" s="74">
        <v>2223</v>
      </c>
      <c r="M22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23" s="69"/>
      <c r="O2223" s="76" t="s">
        <v>2239</v>
      </c>
      <c r="P2223" s="76">
        <v>43045.528692129628</v>
      </c>
      <c r="Q2223" s="76" t="s">
        <v>2957</v>
      </c>
      <c r="R2223" s="76"/>
      <c r="S2223" s="76"/>
      <c r="T2223" s="76"/>
      <c r="U2223" s="76">
        <v>43045.528692129628</v>
      </c>
      <c r="V2223" s="77" t="s">
        <v>5265</v>
      </c>
      <c r="W2223" s="76"/>
      <c r="X2223" s="76"/>
      <c r="Y2223" s="80" t="s">
        <v>7265</v>
      </c>
      <c r="Z2223" s="76"/>
    </row>
    <row r="2224" spans="1:26" x14ac:dyDescent="0.25">
      <c r="A2224" s="61" t="s">
        <v>1849</v>
      </c>
      <c r="B2224" s="61" t="s">
        <v>2220</v>
      </c>
      <c r="C2224" s="62"/>
      <c r="D2224" s="63"/>
      <c r="E2224" s="64"/>
      <c r="F2224" s="65"/>
      <c r="G2224" s="62"/>
      <c r="H2224" s="66"/>
      <c r="I2224" s="67"/>
      <c r="J2224" s="67"/>
      <c r="K2224" s="34" t="s">
        <v>65</v>
      </c>
      <c r="L2224" s="74">
        <v>2224</v>
      </c>
      <c r="M22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24" s="69"/>
      <c r="O2224" s="76" t="s">
        <v>2239</v>
      </c>
      <c r="P2224" s="76">
        <v>43045.528692129628</v>
      </c>
      <c r="Q2224" s="76" t="s">
        <v>2957</v>
      </c>
      <c r="R2224" s="76"/>
      <c r="S2224" s="76"/>
      <c r="T2224" s="76"/>
      <c r="U2224" s="76">
        <v>43045.528692129628</v>
      </c>
      <c r="V2224" s="77" t="s">
        <v>5265</v>
      </c>
      <c r="W2224" s="76"/>
      <c r="X2224" s="76"/>
      <c r="Y2224" s="80" t="s">
        <v>7265</v>
      </c>
      <c r="Z2224" s="76"/>
    </row>
    <row r="2225" spans="1:26" x14ac:dyDescent="0.25">
      <c r="A2225" s="61" t="s">
        <v>1849</v>
      </c>
      <c r="B2225" s="61" t="s">
        <v>1897</v>
      </c>
      <c r="C2225" s="62"/>
      <c r="D2225" s="63"/>
      <c r="E2225" s="64"/>
      <c r="F2225" s="65"/>
      <c r="G2225" s="62"/>
      <c r="H2225" s="66"/>
      <c r="I2225" s="67"/>
      <c r="J2225" s="67"/>
      <c r="K2225" s="34" t="s">
        <v>65</v>
      </c>
      <c r="L2225" s="74">
        <v>2225</v>
      </c>
      <c r="M22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25" s="69"/>
      <c r="O2225" s="76" t="s">
        <v>2239</v>
      </c>
      <c r="P2225" s="76">
        <v>43045.528692129628</v>
      </c>
      <c r="Q2225" s="76" t="s">
        <v>2957</v>
      </c>
      <c r="R2225" s="76"/>
      <c r="S2225" s="76"/>
      <c r="T2225" s="76"/>
      <c r="U2225" s="76">
        <v>43045.528692129628</v>
      </c>
      <c r="V2225" s="77" t="s">
        <v>5265</v>
      </c>
      <c r="W2225" s="76"/>
      <c r="X2225" s="76"/>
      <c r="Y2225" s="80" t="s">
        <v>7265</v>
      </c>
      <c r="Z2225" s="76"/>
    </row>
    <row r="2226" spans="1:26" x14ac:dyDescent="0.25">
      <c r="A2226" s="61" t="s">
        <v>1849</v>
      </c>
      <c r="B2226" s="61" t="s">
        <v>1889</v>
      </c>
      <c r="C2226" s="62"/>
      <c r="D2226" s="63"/>
      <c r="E2226" s="64"/>
      <c r="F2226" s="65"/>
      <c r="G2226" s="62"/>
      <c r="H2226" s="66"/>
      <c r="I2226" s="67"/>
      <c r="J2226" s="67"/>
      <c r="K2226" s="34" t="s">
        <v>65</v>
      </c>
      <c r="L2226" s="74">
        <v>2226</v>
      </c>
      <c r="M22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26" s="69"/>
      <c r="O2226" s="76" t="s">
        <v>2239</v>
      </c>
      <c r="P2226" s="76">
        <v>43045.528692129628</v>
      </c>
      <c r="Q2226" s="76" t="s">
        <v>2957</v>
      </c>
      <c r="R2226" s="76"/>
      <c r="S2226" s="76"/>
      <c r="T2226" s="76"/>
      <c r="U2226" s="76">
        <v>43045.528692129628</v>
      </c>
      <c r="V2226" s="77" t="s">
        <v>5265</v>
      </c>
      <c r="W2226" s="76"/>
      <c r="X2226" s="76"/>
      <c r="Y2226" s="80" t="s">
        <v>7265</v>
      </c>
      <c r="Z2226" s="76"/>
    </row>
    <row r="2227" spans="1:26" x14ac:dyDescent="0.25">
      <c r="A2227" s="61" t="s">
        <v>1849</v>
      </c>
      <c r="B2227" s="61" t="s">
        <v>1899</v>
      </c>
      <c r="C2227" s="62"/>
      <c r="D2227" s="63"/>
      <c r="E2227" s="64"/>
      <c r="F2227" s="65"/>
      <c r="G2227" s="62"/>
      <c r="H2227" s="66"/>
      <c r="I2227" s="67"/>
      <c r="J2227" s="67"/>
      <c r="K2227" s="34" t="s">
        <v>65</v>
      </c>
      <c r="L2227" s="74">
        <v>2227</v>
      </c>
      <c r="M22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27" s="69"/>
      <c r="O2227" s="76" t="s">
        <v>2239</v>
      </c>
      <c r="P2227" s="76">
        <v>43045.528692129628</v>
      </c>
      <c r="Q2227" s="76" t="s">
        <v>2957</v>
      </c>
      <c r="R2227" s="76"/>
      <c r="S2227" s="76"/>
      <c r="T2227" s="76"/>
      <c r="U2227" s="76">
        <v>43045.528692129628</v>
      </c>
      <c r="V2227" s="77" t="s">
        <v>5265</v>
      </c>
      <c r="W2227" s="76"/>
      <c r="X2227" s="76"/>
      <c r="Y2227" s="80" t="s">
        <v>7265</v>
      </c>
      <c r="Z2227" s="76"/>
    </row>
    <row r="2228" spans="1:26" x14ac:dyDescent="0.25">
      <c r="A2228" s="61" t="s">
        <v>1850</v>
      </c>
      <c r="B2228" s="61" t="s">
        <v>2095</v>
      </c>
      <c r="C2228" s="62"/>
      <c r="D2228" s="63"/>
      <c r="E2228" s="64"/>
      <c r="F2228" s="65"/>
      <c r="G2228" s="62"/>
      <c r="H2228" s="66"/>
      <c r="I2228" s="67"/>
      <c r="J2228" s="67"/>
      <c r="K2228" s="34" t="s">
        <v>65</v>
      </c>
      <c r="L2228" s="74">
        <v>2228</v>
      </c>
      <c r="M22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28" s="69"/>
      <c r="O2228" s="76" t="s">
        <v>2239</v>
      </c>
      <c r="P2228" s="76">
        <v>43045.528773148151</v>
      </c>
      <c r="Q2228" s="76" t="s">
        <v>2453</v>
      </c>
      <c r="R2228" s="76"/>
      <c r="S2228" s="76"/>
      <c r="T2228" s="76" t="s">
        <v>3314</v>
      </c>
      <c r="U2228" s="76">
        <v>43045.528773148151</v>
      </c>
      <c r="V2228" s="77" t="s">
        <v>5266</v>
      </c>
      <c r="W2228" s="76"/>
      <c r="X2228" s="76"/>
      <c r="Y2228" s="80" t="s">
        <v>7266</v>
      </c>
      <c r="Z2228" s="76"/>
    </row>
    <row r="2229" spans="1:26" x14ac:dyDescent="0.25">
      <c r="A2229" s="61" t="s">
        <v>1851</v>
      </c>
      <c r="B2229" s="61" t="s">
        <v>1896</v>
      </c>
      <c r="C2229" s="62"/>
      <c r="D2229" s="63"/>
      <c r="E2229" s="64"/>
      <c r="F2229" s="65"/>
      <c r="G2229" s="62"/>
      <c r="H2229" s="66"/>
      <c r="I2229" s="67"/>
      <c r="J2229" s="67"/>
      <c r="K2229" s="34" t="s">
        <v>65</v>
      </c>
      <c r="L2229" s="74">
        <v>2229</v>
      </c>
      <c r="M22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29" s="69"/>
      <c r="O2229" s="76" t="s">
        <v>2239</v>
      </c>
      <c r="P2229" s="76">
        <v>43045.528784722221</v>
      </c>
      <c r="Q2229" s="76" t="s">
        <v>2957</v>
      </c>
      <c r="R2229" s="76"/>
      <c r="S2229" s="76"/>
      <c r="T2229" s="76"/>
      <c r="U2229" s="76">
        <v>43045.528784722221</v>
      </c>
      <c r="V2229" s="77" t="s">
        <v>5267</v>
      </c>
      <c r="W2229" s="76"/>
      <c r="X2229" s="76"/>
      <c r="Y2229" s="80" t="s">
        <v>7267</v>
      </c>
      <c r="Z2229" s="76"/>
    </row>
    <row r="2230" spans="1:26" x14ac:dyDescent="0.25">
      <c r="A2230" s="61" t="s">
        <v>1851</v>
      </c>
      <c r="B2230" s="61" t="s">
        <v>2062</v>
      </c>
      <c r="C2230" s="62"/>
      <c r="D2230" s="63"/>
      <c r="E2230" s="64"/>
      <c r="F2230" s="65"/>
      <c r="G2230" s="62"/>
      <c r="H2230" s="66"/>
      <c r="I2230" s="67"/>
      <c r="J2230" s="67"/>
      <c r="K2230" s="34" t="s">
        <v>65</v>
      </c>
      <c r="L2230" s="74">
        <v>2230</v>
      </c>
      <c r="M22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30" s="69"/>
      <c r="O2230" s="76" t="s">
        <v>2239</v>
      </c>
      <c r="P2230" s="76">
        <v>43045.528784722221</v>
      </c>
      <c r="Q2230" s="76" t="s">
        <v>2957</v>
      </c>
      <c r="R2230" s="76"/>
      <c r="S2230" s="76"/>
      <c r="T2230" s="76"/>
      <c r="U2230" s="76">
        <v>43045.528784722221</v>
      </c>
      <c r="V2230" s="77" t="s">
        <v>5267</v>
      </c>
      <c r="W2230" s="76"/>
      <c r="X2230" s="76"/>
      <c r="Y2230" s="80" t="s">
        <v>7267</v>
      </c>
      <c r="Z2230" s="76"/>
    </row>
    <row r="2231" spans="1:26" x14ac:dyDescent="0.25">
      <c r="A2231" s="61" t="s">
        <v>1851</v>
      </c>
      <c r="B2231" s="61" t="s">
        <v>2220</v>
      </c>
      <c r="C2231" s="62"/>
      <c r="D2231" s="63"/>
      <c r="E2231" s="64"/>
      <c r="F2231" s="65"/>
      <c r="G2231" s="62"/>
      <c r="H2231" s="66"/>
      <c r="I2231" s="67"/>
      <c r="J2231" s="67"/>
      <c r="K2231" s="34" t="s">
        <v>65</v>
      </c>
      <c r="L2231" s="74">
        <v>2231</v>
      </c>
      <c r="M22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31" s="69"/>
      <c r="O2231" s="76" t="s">
        <v>2239</v>
      </c>
      <c r="P2231" s="76">
        <v>43045.528784722221</v>
      </c>
      <c r="Q2231" s="76" t="s">
        <v>2957</v>
      </c>
      <c r="R2231" s="76"/>
      <c r="S2231" s="76"/>
      <c r="T2231" s="76"/>
      <c r="U2231" s="76">
        <v>43045.528784722221</v>
      </c>
      <c r="V2231" s="77" t="s">
        <v>5267</v>
      </c>
      <c r="W2231" s="76"/>
      <c r="X2231" s="76"/>
      <c r="Y2231" s="80" t="s">
        <v>7267</v>
      </c>
      <c r="Z2231" s="76"/>
    </row>
    <row r="2232" spans="1:26" x14ac:dyDescent="0.25">
      <c r="A2232" s="61" t="s">
        <v>1851</v>
      </c>
      <c r="B2232" s="61" t="s">
        <v>1897</v>
      </c>
      <c r="C2232" s="62"/>
      <c r="D2232" s="63"/>
      <c r="E2232" s="64"/>
      <c r="F2232" s="65"/>
      <c r="G2232" s="62"/>
      <c r="H2232" s="66"/>
      <c r="I2232" s="67"/>
      <c r="J2232" s="67"/>
      <c r="K2232" s="34" t="s">
        <v>65</v>
      </c>
      <c r="L2232" s="74">
        <v>2232</v>
      </c>
      <c r="M22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32" s="69"/>
      <c r="O2232" s="76" t="s">
        <v>2239</v>
      </c>
      <c r="P2232" s="76">
        <v>43045.528784722221</v>
      </c>
      <c r="Q2232" s="76" t="s">
        <v>2957</v>
      </c>
      <c r="R2232" s="76"/>
      <c r="S2232" s="76"/>
      <c r="T2232" s="76"/>
      <c r="U2232" s="76">
        <v>43045.528784722221</v>
      </c>
      <c r="V2232" s="77" t="s">
        <v>5267</v>
      </c>
      <c r="W2232" s="76"/>
      <c r="X2232" s="76"/>
      <c r="Y2232" s="80" t="s">
        <v>7267</v>
      </c>
      <c r="Z2232" s="76"/>
    </row>
    <row r="2233" spans="1:26" x14ac:dyDescent="0.25">
      <c r="A2233" s="61" t="s">
        <v>1851</v>
      </c>
      <c r="B2233" s="61" t="s">
        <v>1889</v>
      </c>
      <c r="C2233" s="62"/>
      <c r="D2233" s="63"/>
      <c r="E2233" s="64"/>
      <c r="F2233" s="65"/>
      <c r="G2233" s="62"/>
      <c r="H2233" s="66"/>
      <c r="I2233" s="67"/>
      <c r="J2233" s="67"/>
      <c r="K2233" s="34" t="s">
        <v>65</v>
      </c>
      <c r="L2233" s="74">
        <v>2233</v>
      </c>
      <c r="M22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33" s="69"/>
      <c r="O2233" s="76" t="s">
        <v>2239</v>
      </c>
      <c r="P2233" s="76">
        <v>43045.528784722221</v>
      </c>
      <c r="Q2233" s="76" t="s">
        <v>2957</v>
      </c>
      <c r="R2233" s="76"/>
      <c r="S2233" s="76"/>
      <c r="T2233" s="76"/>
      <c r="U2233" s="76">
        <v>43045.528784722221</v>
      </c>
      <c r="V2233" s="77" t="s">
        <v>5267</v>
      </c>
      <c r="W2233" s="76"/>
      <c r="X2233" s="76"/>
      <c r="Y2233" s="80" t="s">
        <v>7267</v>
      </c>
      <c r="Z2233" s="76"/>
    </row>
    <row r="2234" spans="1:26" x14ac:dyDescent="0.25">
      <c r="A2234" s="61" t="s">
        <v>1851</v>
      </c>
      <c r="B2234" s="61" t="s">
        <v>1899</v>
      </c>
      <c r="C2234" s="62"/>
      <c r="D2234" s="63"/>
      <c r="E2234" s="64"/>
      <c r="F2234" s="65"/>
      <c r="G2234" s="62"/>
      <c r="H2234" s="66"/>
      <c r="I2234" s="67"/>
      <c r="J2234" s="67"/>
      <c r="K2234" s="34" t="s">
        <v>65</v>
      </c>
      <c r="L2234" s="74">
        <v>2234</v>
      </c>
      <c r="M22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34" s="69"/>
      <c r="O2234" s="76" t="s">
        <v>2239</v>
      </c>
      <c r="P2234" s="76">
        <v>43045.528784722221</v>
      </c>
      <c r="Q2234" s="76" t="s">
        <v>2957</v>
      </c>
      <c r="R2234" s="76"/>
      <c r="S2234" s="76"/>
      <c r="T2234" s="76"/>
      <c r="U2234" s="76">
        <v>43045.528784722221</v>
      </c>
      <c r="V2234" s="77" t="s">
        <v>5267</v>
      </c>
      <c r="W2234" s="76"/>
      <c r="X2234" s="76"/>
      <c r="Y2234" s="80" t="s">
        <v>7267</v>
      </c>
      <c r="Z2234" s="76"/>
    </row>
    <row r="2235" spans="1:26" x14ac:dyDescent="0.25">
      <c r="A2235" s="61" t="s">
        <v>1852</v>
      </c>
      <c r="B2235" s="61" t="s">
        <v>1852</v>
      </c>
      <c r="C2235" s="62"/>
      <c r="D2235" s="63"/>
      <c r="E2235" s="64"/>
      <c r="F2235" s="65"/>
      <c r="G2235" s="62"/>
      <c r="H2235" s="66"/>
      <c r="I2235" s="67"/>
      <c r="J2235" s="67"/>
      <c r="K2235" s="34" t="s">
        <v>65</v>
      </c>
      <c r="L2235" s="74">
        <v>2235</v>
      </c>
      <c r="M22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35" s="69"/>
      <c r="O2235" s="76" t="s">
        <v>177</v>
      </c>
      <c r="P2235" s="76">
        <v>43045.528819444444</v>
      </c>
      <c r="Q2235" s="76" t="s">
        <v>2958</v>
      </c>
      <c r="R2235" s="76"/>
      <c r="S2235" s="76"/>
      <c r="T2235" s="76" t="s">
        <v>3261</v>
      </c>
      <c r="U2235" s="76">
        <v>43045.528819444444</v>
      </c>
      <c r="V2235" s="77" t="s">
        <v>5268</v>
      </c>
      <c r="W2235" s="76"/>
      <c r="X2235" s="76"/>
      <c r="Y2235" s="80" t="s">
        <v>7268</v>
      </c>
      <c r="Z2235" s="76"/>
    </row>
    <row r="2236" spans="1:26" x14ac:dyDescent="0.25">
      <c r="A2236" s="61" t="s">
        <v>1853</v>
      </c>
      <c r="B2236" s="61" t="s">
        <v>2024</v>
      </c>
      <c r="C2236" s="62"/>
      <c r="D2236" s="63"/>
      <c r="E2236" s="64"/>
      <c r="F2236" s="65"/>
      <c r="G2236" s="62"/>
      <c r="H2236" s="66"/>
      <c r="I2236" s="67"/>
      <c r="J2236" s="67"/>
      <c r="K2236" s="34" t="s">
        <v>65</v>
      </c>
      <c r="L2236" s="74">
        <v>2236</v>
      </c>
      <c r="M22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36" s="69"/>
      <c r="O2236" s="76" t="s">
        <v>2239</v>
      </c>
      <c r="P2236" s="76">
        <v>43045.528923611113</v>
      </c>
      <c r="Q2236" s="76" t="s">
        <v>2299</v>
      </c>
      <c r="R2236" s="76"/>
      <c r="S2236" s="76"/>
      <c r="T2236" s="76" t="s">
        <v>3261</v>
      </c>
      <c r="U2236" s="76">
        <v>43045.528923611113</v>
      </c>
      <c r="V2236" s="77" t="s">
        <v>5269</v>
      </c>
      <c r="W2236" s="76"/>
      <c r="X2236" s="76"/>
      <c r="Y2236" s="80" t="s">
        <v>7269</v>
      </c>
      <c r="Z2236" s="76"/>
    </row>
    <row r="2237" spans="1:26" x14ac:dyDescent="0.25">
      <c r="A2237" s="61" t="s">
        <v>1854</v>
      </c>
      <c r="B2237" s="61" t="s">
        <v>1987</v>
      </c>
      <c r="C2237" s="62"/>
      <c r="D2237" s="63"/>
      <c r="E2237" s="64"/>
      <c r="F2237" s="65"/>
      <c r="G2237" s="62"/>
      <c r="H2237" s="66"/>
      <c r="I2237" s="67"/>
      <c r="J2237" s="67"/>
      <c r="K2237" s="34" t="s">
        <v>65</v>
      </c>
      <c r="L2237" s="74">
        <v>2237</v>
      </c>
      <c r="M22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37" s="69"/>
      <c r="O2237" s="76" t="s">
        <v>2239</v>
      </c>
      <c r="P2237" s="76">
        <v>43045.528969907406</v>
      </c>
      <c r="Q2237" s="76" t="s">
        <v>2258</v>
      </c>
      <c r="R2237" s="76"/>
      <c r="S2237" s="76"/>
      <c r="T2237" s="76" t="s">
        <v>3261</v>
      </c>
      <c r="U2237" s="76">
        <v>43045.528969907406</v>
      </c>
      <c r="V2237" s="77" t="s">
        <v>5270</v>
      </c>
      <c r="W2237" s="76"/>
      <c r="X2237" s="76"/>
      <c r="Y2237" s="80" t="s">
        <v>7270</v>
      </c>
      <c r="Z2237" s="76"/>
    </row>
    <row r="2238" spans="1:26" x14ac:dyDescent="0.25">
      <c r="A2238" s="61" t="s">
        <v>1855</v>
      </c>
      <c r="B2238" s="61" t="s">
        <v>1940</v>
      </c>
      <c r="C2238" s="62"/>
      <c r="D2238" s="63"/>
      <c r="E2238" s="64"/>
      <c r="F2238" s="65"/>
      <c r="G2238" s="62"/>
      <c r="H2238" s="66"/>
      <c r="I2238" s="67"/>
      <c r="J2238" s="67"/>
      <c r="K2238" s="34" t="s">
        <v>65</v>
      </c>
      <c r="L2238" s="74">
        <v>2238</v>
      </c>
      <c r="M22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38" s="69"/>
      <c r="O2238" s="76" t="s">
        <v>2239</v>
      </c>
      <c r="P2238" s="76">
        <v>43045.528981481482</v>
      </c>
      <c r="Q2238" s="76" t="s">
        <v>2852</v>
      </c>
      <c r="R2238" s="76"/>
      <c r="S2238" s="76"/>
      <c r="T2238" s="76" t="s">
        <v>3261</v>
      </c>
      <c r="U2238" s="76">
        <v>43045.528981481482</v>
      </c>
      <c r="V2238" s="77" t="s">
        <v>5271</v>
      </c>
      <c r="W2238" s="76"/>
      <c r="X2238" s="76"/>
      <c r="Y2238" s="80" t="s">
        <v>7271</v>
      </c>
      <c r="Z2238" s="76"/>
    </row>
    <row r="2239" spans="1:26" x14ac:dyDescent="0.25">
      <c r="A2239" s="61" t="s">
        <v>1856</v>
      </c>
      <c r="B2239" s="61" t="s">
        <v>1988</v>
      </c>
      <c r="C2239" s="62"/>
      <c r="D2239" s="63"/>
      <c r="E2239" s="64"/>
      <c r="F2239" s="65"/>
      <c r="G2239" s="62"/>
      <c r="H2239" s="66"/>
      <c r="I2239" s="67"/>
      <c r="J2239" s="67"/>
      <c r="K2239" s="34" t="s">
        <v>65</v>
      </c>
      <c r="L2239" s="74">
        <v>2239</v>
      </c>
      <c r="M22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39" s="69"/>
      <c r="O2239" s="76" t="s">
        <v>2239</v>
      </c>
      <c r="P2239" s="76">
        <v>43045.529143518521</v>
      </c>
      <c r="Q2239" s="76" t="s">
        <v>2244</v>
      </c>
      <c r="R2239" s="77" t="s">
        <v>3019</v>
      </c>
      <c r="S2239" s="76" t="s">
        <v>3212</v>
      </c>
      <c r="T2239" s="76" t="s">
        <v>3261</v>
      </c>
      <c r="U2239" s="76">
        <v>43045.529143518521</v>
      </c>
      <c r="V2239" s="77" t="s">
        <v>5272</v>
      </c>
      <c r="W2239" s="76"/>
      <c r="X2239" s="76"/>
      <c r="Y2239" s="80" t="s">
        <v>7272</v>
      </c>
      <c r="Z2239" s="76"/>
    </row>
    <row r="2240" spans="1:26" x14ac:dyDescent="0.25">
      <c r="A2240" s="61" t="s">
        <v>1857</v>
      </c>
      <c r="B2240" s="61" t="s">
        <v>1857</v>
      </c>
      <c r="C2240" s="62"/>
      <c r="D2240" s="63"/>
      <c r="E2240" s="64"/>
      <c r="F2240" s="65"/>
      <c r="G2240" s="62"/>
      <c r="H2240" s="66"/>
      <c r="I2240" s="67"/>
      <c r="J2240" s="67"/>
      <c r="K2240" s="34" t="s">
        <v>65</v>
      </c>
      <c r="L2240" s="74">
        <v>2240</v>
      </c>
      <c r="M22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40" s="69"/>
      <c r="O2240" s="76" t="s">
        <v>177</v>
      </c>
      <c r="P2240" s="76">
        <v>43045.52915509259</v>
      </c>
      <c r="Q2240" s="76" t="s">
        <v>2959</v>
      </c>
      <c r="R2240" s="76"/>
      <c r="S2240" s="76"/>
      <c r="T2240" s="76"/>
      <c r="U2240" s="76">
        <v>43045.52915509259</v>
      </c>
      <c r="V2240" s="77" t="s">
        <v>5273</v>
      </c>
      <c r="W2240" s="76"/>
      <c r="X2240" s="76"/>
      <c r="Y2240" s="80" t="s">
        <v>7273</v>
      </c>
      <c r="Z2240" s="76"/>
    </row>
    <row r="2241" spans="1:26" x14ac:dyDescent="0.25">
      <c r="A2241" s="61" t="s">
        <v>1858</v>
      </c>
      <c r="B2241" s="61" t="s">
        <v>2059</v>
      </c>
      <c r="C2241" s="62"/>
      <c r="D2241" s="63"/>
      <c r="E2241" s="64"/>
      <c r="F2241" s="65"/>
      <c r="G2241" s="62"/>
      <c r="H2241" s="66"/>
      <c r="I2241" s="67"/>
      <c r="J2241" s="67"/>
      <c r="K2241" s="34" t="s">
        <v>65</v>
      </c>
      <c r="L2241" s="74">
        <v>2241</v>
      </c>
      <c r="M22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41" s="69"/>
      <c r="O2241" s="76" t="s">
        <v>2239</v>
      </c>
      <c r="P2241" s="76">
        <v>43045.529178240744</v>
      </c>
      <c r="Q2241" s="76" t="s">
        <v>2373</v>
      </c>
      <c r="R2241" s="76"/>
      <c r="S2241" s="76"/>
      <c r="T2241" s="76"/>
      <c r="U2241" s="76">
        <v>43045.529178240744</v>
      </c>
      <c r="V2241" s="77" t="s">
        <v>5274</v>
      </c>
      <c r="W2241" s="76"/>
      <c r="X2241" s="76"/>
      <c r="Y2241" s="80" t="s">
        <v>7274</v>
      </c>
      <c r="Z2241" s="76"/>
    </row>
    <row r="2242" spans="1:26" x14ac:dyDescent="0.25">
      <c r="A2242" s="61" t="s">
        <v>1858</v>
      </c>
      <c r="B2242" s="61" t="s">
        <v>2032</v>
      </c>
      <c r="C2242" s="62"/>
      <c r="D2242" s="63"/>
      <c r="E2242" s="64"/>
      <c r="F2242" s="65"/>
      <c r="G2242" s="62"/>
      <c r="H2242" s="66"/>
      <c r="I2242" s="67"/>
      <c r="J2242" s="67"/>
      <c r="K2242" s="34" t="s">
        <v>65</v>
      </c>
      <c r="L2242" s="74">
        <v>2242</v>
      </c>
      <c r="M22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42" s="69"/>
      <c r="O2242" s="76" t="s">
        <v>2239</v>
      </c>
      <c r="P2242" s="76">
        <v>43045.529178240744</v>
      </c>
      <c r="Q2242" s="76" t="s">
        <v>2373</v>
      </c>
      <c r="R2242" s="76"/>
      <c r="S2242" s="76"/>
      <c r="T2242" s="76"/>
      <c r="U2242" s="76">
        <v>43045.529178240744</v>
      </c>
      <c r="V2242" s="77" t="s">
        <v>5274</v>
      </c>
      <c r="W2242" s="76"/>
      <c r="X2242" s="76"/>
      <c r="Y2242" s="80" t="s">
        <v>7274</v>
      </c>
      <c r="Z2242" s="76"/>
    </row>
    <row r="2243" spans="1:26" x14ac:dyDescent="0.25">
      <c r="A2243" s="61" t="s">
        <v>1859</v>
      </c>
      <c r="B2243" s="61" t="s">
        <v>2134</v>
      </c>
      <c r="C2243" s="62"/>
      <c r="D2243" s="63"/>
      <c r="E2243" s="64"/>
      <c r="F2243" s="65"/>
      <c r="G2243" s="62"/>
      <c r="H2243" s="66"/>
      <c r="I2243" s="67"/>
      <c r="J2243" s="67"/>
      <c r="K2243" s="34" t="s">
        <v>65</v>
      </c>
      <c r="L2243" s="74">
        <v>2243</v>
      </c>
      <c r="M22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43" s="69"/>
      <c r="O2243" s="76" t="s">
        <v>2239</v>
      </c>
      <c r="P2243" s="76">
        <v>43045.529236111113</v>
      </c>
      <c r="Q2243" s="76" t="s">
        <v>2565</v>
      </c>
      <c r="R2243" s="76"/>
      <c r="S2243" s="76"/>
      <c r="T2243" s="76" t="s">
        <v>3261</v>
      </c>
      <c r="U2243" s="76">
        <v>43045.529236111113</v>
      </c>
      <c r="V2243" s="77" t="s">
        <v>5275</v>
      </c>
      <c r="W2243" s="76"/>
      <c r="X2243" s="76"/>
      <c r="Y2243" s="80" t="s">
        <v>7275</v>
      </c>
      <c r="Z2243" s="76"/>
    </row>
    <row r="2244" spans="1:26" x14ac:dyDescent="0.25">
      <c r="A2244" s="61" t="s">
        <v>1860</v>
      </c>
      <c r="B2244" s="61" t="s">
        <v>1860</v>
      </c>
      <c r="C2244" s="62"/>
      <c r="D2244" s="63"/>
      <c r="E2244" s="64"/>
      <c r="F2244" s="65"/>
      <c r="G2244" s="62"/>
      <c r="H2244" s="66"/>
      <c r="I2244" s="67"/>
      <c r="J2244" s="67"/>
      <c r="K2244" s="34" t="s">
        <v>65</v>
      </c>
      <c r="L2244" s="74">
        <v>2244</v>
      </c>
      <c r="M22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44" s="69"/>
      <c r="O2244" s="76" t="s">
        <v>177</v>
      </c>
      <c r="P2244" s="76">
        <v>43045.529270833336</v>
      </c>
      <c r="Q2244" s="76" t="s">
        <v>2960</v>
      </c>
      <c r="R2244" s="76"/>
      <c r="S2244" s="76"/>
      <c r="T2244" s="76" t="s">
        <v>3261</v>
      </c>
      <c r="U2244" s="76">
        <v>43045.529270833336</v>
      </c>
      <c r="V2244" s="77" t="s">
        <v>5276</v>
      </c>
      <c r="W2244" s="76"/>
      <c r="X2244" s="76"/>
      <c r="Y2244" s="80" t="s">
        <v>7276</v>
      </c>
      <c r="Z2244" s="76"/>
    </row>
    <row r="2245" spans="1:26" x14ac:dyDescent="0.25">
      <c r="A2245" s="61" t="s">
        <v>1861</v>
      </c>
      <c r="B2245" s="61" t="s">
        <v>1861</v>
      </c>
      <c r="C2245" s="62"/>
      <c r="D2245" s="63"/>
      <c r="E2245" s="64"/>
      <c r="F2245" s="65"/>
      <c r="G2245" s="62"/>
      <c r="H2245" s="66"/>
      <c r="I2245" s="67"/>
      <c r="J2245" s="67"/>
      <c r="K2245" s="34" t="s">
        <v>65</v>
      </c>
      <c r="L2245" s="74">
        <v>2245</v>
      </c>
      <c r="M22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45" s="69"/>
      <c r="O2245" s="76" t="s">
        <v>177</v>
      </c>
      <c r="P2245" s="76">
        <v>43045.528958333336</v>
      </c>
      <c r="Q2245" s="76" t="s">
        <v>2961</v>
      </c>
      <c r="R2245" s="76"/>
      <c r="S2245" s="76"/>
      <c r="T2245" s="76" t="s">
        <v>3261</v>
      </c>
      <c r="U2245" s="76">
        <v>43045.528958333336</v>
      </c>
      <c r="V2245" s="77" t="s">
        <v>5277</v>
      </c>
      <c r="W2245" s="76"/>
      <c r="X2245" s="76"/>
      <c r="Y2245" s="80" t="s">
        <v>7277</v>
      </c>
      <c r="Z2245" s="80" t="s">
        <v>7445</v>
      </c>
    </row>
    <row r="2246" spans="1:26" x14ac:dyDescent="0.25">
      <c r="A2246" s="61" t="s">
        <v>1861</v>
      </c>
      <c r="B2246" s="61" t="s">
        <v>1861</v>
      </c>
      <c r="C2246" s="62"/>
      <c r="D2246" s="63"/>
      <c r="E2246" s="64"/>
      <c r="F2246" s="65"/>
      <c r="G2246" s="62"/>
      <c r="H2246" s="66"/>
      <c r="I2246" s="67"/>
      <c r="J2246" s="67"/>
      <c r="K2246" s="34" t="s">
        <v>65</v>
      </c>
      <c r="L2246" s="74">
        <v>2246</v>
      </c>
      <c r="M22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46" s="69"/>
      <c r="O2246" s="76" t="s">
        <v>177</v>
      </c>
      <c r="P2246" s="76">
        <v>43045.529328703706</v>
      </c>
      <c r="Q2246" s="76" t="s">
        <v>2961</v>
      </c>
      <c r="R2246" s="76"/>
      <c r="S2246" s="76"/>
      <c r="T2246" s="76" t="s">
        <v>3261</v>
      </c>
      <c r="U2246" s="76">
        <v>43045.529328703706</v>
      </c>
      <c r="V2246" s="77" t="s">
        <v>5278</v>
      </c>
      <c r="W2246" s="76"/>
      <c r="X2246" s="76"/>
      <c r="Y2246" s="80" t="s">
        <v>7278</v>
      </c>
      <c r="Z2246" s="80" t="s">
        <v>7446</v>
      </c>
    </row>
    <row r="2247" spans="1:26" x14ac:dyDescent="0.25">
      <c r="A2247" s="61" t="s">
        <v>1862</v>
      </c>
      <c r="B2247" s="61" t="s">
        <v>2000</v>
      </c>
      <c r="C2247" s="62"/>
      <c r="D2247" s="63"/>
      <c r="E2247" s="64"/>
      <c r="F2247" s="65"/>
      <c r="G2247" s="62"/>
      <c r="H2247" s="66"/>
      <c r="I2247" s="67"/>
      <c r="J2247" s="67"/>
      <c r="K2247" s="34" t="s">
        <v>65</v>
      </c>
      <c r="L2247" s="74">
        <v>2247</v>
      </c>
      <c r="M22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47" s="69"/>
      <c r="O2247" s="76" t="s">
        <v>2239</v>
      </c>
      <c r="P2247" s="76">
        <v>43045.529351851852</v>
      </c>
      <c r="Q2247" s="76" t="s">
        <v>2263</v>
      </c>
      <c r="R2247" s="76"/>
      <c r="S2247" s="76"/>
      <c r="T2247" s="76"/>
      <c r="U2247" s="76">
        <v>43045.529351851852</v>
      </c>
      <c r="V2247" s="77" t="s">
        <v>5279</v>
      </c>
      <c r="W2247" s="76"/>
      <c r="X2247" s="76"/>
      <c r="Y2247" s="80" t="s">
        <v>7279</v>
      </c>
      <c r="Z2247" s="76"/>
    </row>
    <row r="2248" spans="1:26" x14ac:dyDescent="0.25">
      <c r="A2248" s="61" t="s">
        <v>1863</v>
      </c>
      <c r="B2248" s="61" t="s">
        <v>2033</v>
      </c>
      <c r="C2248" s="62"/>
      <c r="D2248" s="63"/>
      <c r="E2248" s="64"/>
      <c r="F2248" s="65"/>
      <c r="G2248" s="62"/>
      <c r="H2248" s="66"/>
      <c r="I2248" s="67"/>
      <c r="J2248" s="67"/>
      <c r="K2248" s="34" t="s">
        <v>65</v>
      </c>
      <c r="L2248" s="74">
        <v>2248</v>
      </c>
      <c r="M22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48" s="69"/>
      <c r="O2248" s="76" t="s">
        <v>2239</v>
      </c>
      <c r="P2248" s="76">
        <v>43045.529351851852</v>
      </c>
      <c r="Q2248" s="76" t="s">
        <v>2316</v>
      </c>
      <c r="R2248" s="76"/>
      <c r="S2248" s="76"/>
      <c r="T2248" s="76" t="s">
        <v>3261</v>
      </c>
      <c r="U2248" s="76">
        <v>43045.529351851852</v>
      </c>
      <c r="V2248" s="77" t="s">
        <v>5280</v>
      </c>
      <c r="W2248" s="76"/>
      <c r="X2248" s="76"/>
      <c r="Y2248" s="80" t="s">
        <v>7280</v>
      </c>
      <c r="Z2248" s="76"/>
    </row>
    <row r="2249" spans="1:26" x14ac:dyDescent="0.25">
      <c r="A2249" s="61" t="s">
        <v>1864</v>
      </c>
      <c r="B2249" s="61" t="s">
        <v>1864</v>
      </c>
      <c r="C2249" s="62"/>
      <c r="D2249" s="63"/>
      <c r="E2249" s="64"/>
      <c r="F2249" s="65"/>
      <c r="G2249" s="62"/>
      <c r="H2249" s="66"/>
      <c r="I2249" s="67"/>
      <c r="J2249" s="67"/>
      <c r="K2249" s="34" t="s">
        <v>65</v>
      </c>
      <c r="L2249" s="74">
        <v>2249</v>
      </c>
      <c r="M22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49" s="69"/>
      <c r="O2249" s="76" t="s">
        <v>177</v>
      </c>
      <c r="P2249" s="76">
        <v>43045.529363425929</v>
      </c>
      <c r="Q2249" s="76" t="s">
        <v>2962</v>
      </c>
      <c r="R2249" s="76"/>
      <c r="S2249" s="76"/>
      <c r="T2249" s="76" t="s">
        <v>3261</v>
      </c>
      <c r="U2249" s="76">
        <v>43045.529363425929</v>
      </c>
      <c r="V2249" s="77" t="s">
        <v>5281</v>
      </c>
      <c r="W2249" s="76"/>
      <c r="X2249" s="76"/>
      <c r="Y2249" s="80" t="s">
        <v>7281</v>
      </c>
      <c r="Z2249" s="76"/>
    </row>
    <row r="2250" spans="1:26" x14ac:dyDescent="0.25">
      <c r="A2250" s="61" t="s">
        <v>1865</v>
      </c>
      <c r="B2250" s="61" t="s">
        <v>1865</v>
      </c>
      <c r="C2250" s="62"/>
      <c r="D2250" s="63"/>
      <c r="E2250" s="64"/>
      <c r="F2250" s="65"/>
      <c r="G2250" s="62"/>
      <c r="H2250" s="66"/>
      <c r="I2250" s="67"/>
      <c r="J2250" s="67"/>
      <c r="K2250" s="34" t="s">
        <v>65</v>
      </c>
      <c r="L2250" s="74">
        <v>2250</v>
      </c>
      <c r="M22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50" s="69"/>
      <c r="O2250" s="76" t="s">
        <v>177</v>
      </c>
      <c r="P2250" s="76">
        <v>43045.49013888889</v>
      </c>
      <c r="Q2250" s="76" t="s">
        <v>2963</v>
      </c>
      <c r="R2250" s="77" t="s">
        <v>3192</v>
      </c>
      <c r="S2250" s="76" t="s">
        <v>3248</v>
      </c>
      <c r="T2250" s="76"/>
      <c r="U2250" s="76">
        <v>43045.49013888889</v>
      </c>
      <c r="V2250" s="77" t="s">
        <v>5282</v>
      </c>
      <c r="W2250" s="76"/>
      <c r="X2250" s="76"/>
      <c r="Y2250" s="80" t="s">
        <v>7282</v>
      </c>
      <c r="Z2250" s="76"/>
    </row>
    <row r="2251" spans="1:26" x14ac:dyDescent="0.25">
      <c r="A2251" s="61" t="s">
        <v>1865</v>
      </c>
      <c r="B2251" s="61" t="s">
        <v>1865</v>
      </c>
      <c r="C2251" s="62"/>
      <c r="D2251" s="63"/>
      <c r="E2251" s="64"/>
      <c r="F2251" s="65"/>
      <c r="G2251" s="62"/>
      <c r="H2251" s="66"/>
      <c r="I2251" s="67"/>
      <c r="J2251" s="67"/>
      <c r="K2251" s="34" t="s">
        <v>65</v>
      </c>
      <c r="L2251" s="74">
        <v>2251</v>
      </c>
      <c r="M22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51" s="69"/>
      <c r="O2251" s="76" t="s">
        <v>177</v>
      </c>
      <c r="P2251" s="76">
        <v>43045.510289351849</v>
      </c>
      <c r="Q2251" s="76" t="s">
        <v>2964</v>
      </c>
      <c r="R2251" s="77" t="s">
        <v>3193</v>
      </c>
      <c r="S2251" s="76" t="s">
        <v>3248</v>
      </c>
      <c r="T2251" s="76"/>
      <c r="U2251" s="76">
        <v>43045.510289351849</v>
      </c>
      <c r="V2251" s="77" t="s">
        <v>5283</v>
      </c>
      <c r="W2251" s="76"/>
      <c r="X2251" s="76"/>
      <c r="Y2251" s="80" t="s">
        <v>7283</v>
      </c>
      <c r="Z2251" s="76"/>
    </row>
    <row r="2252" spans="1:26" x14ac:dyDescent="0.25">
      <c r="A2252" s="61" t="s">
        <v>1865</v>
      </c>
      <c r="B2252" s="61" t="s">
        <v>1865</v>
      </c>
      <c r="C2252" s="62"/>
      <c r="D2252" s="63"/>
      <c r="E2252" s="64"/>
      <c r="F2252" s="65"/>
      <c r="G2252" s="62"/>
      <c r="H2252" s="66"/>
      <c r="I2252" s="67"/>
      <c r="J2252" s="67"/>
      <c r="K2252" s="34" t="s">
        <v>65</v>
      </c>
      <c r="L2252" s="74">
        <v>2252</v>
      </c>
      <c r="M22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52" s="69"/>
      <c r="O2252" s="76" t="s">
        <v>177</v>
      </c>
      <c r="P2252" s="76">
        <v>43045.529374999998</v>
      </c>
      <c r="Q2252" s="76" t="s">
        <v>2965</v>
      </c>
      <c r="R2252" s="77" t="s">
        <v>3194</v>
      </c>
      <c r="S2252" s="76" t="s">
        <v>3248</v>
      </c>
      <c r="T2252" s="76"/>
      <c r="U2252" s="76">
        <v>43045.529374999998</v>
      </c>
      <c r="V2252" s="77" t="s">
        <v>5284</v>
      </c>
      <c r="W2252" s="76"/>
      <c r="X2252" s="76"/>
      <c r="Y2252" s="80" t="s">
        <v>7284</v>
      </c>
      <c r="Z2252" s="76"/>
    </row>
    <row r="2253" spans="1:26" x14ac:dyDescent="0.25">
      <c r="A2253" s="61" t="s">
        <v>1866</v>
      </c>
      <c r="B2253" s="61" t="s">
        <v>1940</v>
      </c>
      <c r="C2253" s="62"/>
      <c r="D2253" s="63"/>
      <c r="E2253" s="64"/>
      <c r="F2253" s="65"/>
      <c r="G2253" s="62"/>
      <c r="H2253" s="66"/>
      <c r="I2253" s="67"/>
      <c r="J2253" s="67"/>
      <c r="K2253" s="34" t="s">
        <v>65</v>
      </c>
      <c r="L2253" s="74">
        <v>2253</v>
      </c>
      <c r="M22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53" s="69"/>
      <c r="O2253" s="76" t="s">
        <v>2239</v>
      </c>
      <c r="P2253" s="76">
        <v>43045.529444444444</v>
      </c>
      <c r="Q2253" s="76" t="s">
        <v>2852</v>
      </c>
      <c r="R2253" s="76"/>
      <c r="S2253" s="76"/>
      <c r="T2253" s="76" t="s">
        <v>3261</v>
      </c>
      <c r="U2253" s="76">
        <v>43045.529444444444</v>
      </c>
      <c r="V2253" s="77" t="s">
        <v>5285</v>
      </c>
      <c r="W2253" s="76"/>
      <c r="X2253" s="76"/>
      <c r="Y2253" s="80" t="s">
        <v>7285</v>
      </c>
      <c r="Z2253" s="76"/>
    </row>
    <row r="2254" spans="1:26" x14ac:dyDescent="0.25">
      <c r="A2254" s="61" t="s">
        <v>1867</v>
      </c>
      <c r="B2254" s="61" t="s">
        <v>2037</v>
      </c>
      <c r="C2254" s="62"/>
      <c r="D2254" s="63"/>
      <c r="E2254" s="64"/>
      <c r="F2254" s="65"/>
      <c r="G2254" s="62"/>
      <c r="H2254" s="66"/>
      <c r="I2254" s="67"/>
      <c r="J2254" s="67"/>
      <c r="K2254" s="34" t="s">
        <v>65</v>
      </c>
      <c r="L2254" s="74">
        <v>2254</v>
      </c>
      <c r="M22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54" s="69"/>
      <c r="O2254" s="76" t="s">
        <v>2239</v>
      </c>
      <c r="P2254" s="76">
        <v>43045.529490740744</v>
      </c>
      <c r="Q2254" s="76" t="s">
        <v>2322</v>
      </c>
      <c r="R2254" s="76"/>
      <c r="S2254" s="76"/>
      <c r="T2254" s="76" t="s">
        <v>3281</v>
      </c>
      <c r="U2254" s="76">
        <v>43045.529490740744</v>
      </c>
      <c r="V2254" s="77" t="s">
        <v>5286</v>
      </c>
      <c r="W2254" s="76"/>
      <c r="X2254" s="76"/>
      <c r="Y2254" s="80" t="s">
        <v>7286</v>
      </c>
      <c r="Z2254" s="76"/>
    </row>
    <row r="2255" spans="1:26" x14ac:dyDescent="0.25">
      <c r="A2255" s="61" t="s">
        <v>1867</v>
      </c>
      <c r="B2255" s="61" t="s">
        <v>2038</v>
      </c>
      <c r="C2255" s="62"/>
      <c r="D2255" s="63"/>
      <c r="E2255" s="64"/>
      <c r="F2255" s="65"/>
      <c r="G2255" s="62"/>
      <c r="H2255" s="66"/>
      <c r="I2255" s="67"/>
      <c r="J2255" s="67"/>
      <c r="K2255" s="34" t="s">
        <v>65</v>
      </c>
      <c r="L2255" s="74">
        <v>2255</v>
      </c>
      <c r="M22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55" s="69"/>
      <c r="O2255" s="76" t="s">
        <v>2239</v>
      </c>
      <c r="P2255" s="76">
        <v>43045.529490740744</v>
      </c>
      <c r="Q2255" s="76" t="s">
        <v>2322</v>
      </c>
      <c r="R2255" s="76"/>
      <c r="S2255" s="76"/>
      <c r="T2255" s="76" t="s">
        <v>3281</v>
      </c>
      <c r="U2255" s="76">
        <v>43045.529490740744</v>
      </c>
      <c r="V2255" s="77" t="s">
        <v>5286</v>
      </c>
      <c r="W2255" s="76"/>
      <c r="X2255" s="76"/>
      <c r="Y2255" s="80" t="s">
        <v>7286</v>
      </c>
      <c r="Z2255" s="76"/>
    </row>
    <row r="2256" spans="1:26" x14ac:dyDescent="0.25">
      <c r="A2256" s="61" t="s">
        <v>1867</v>
      </c>
      <c r="B2256" s="61" t="s">
        <v>2032</v>
      </c>
      <c r="C2256" s="62"/>
      <c r="D2256" s="63"/>
      <c r="E2256" s="64"/>
      <c r="F2256" s="65"/>
      <c r="G2256" s="62"/>
      <c r="H2256" s="66"/>
      <c r="I2256" s="67"/>
      <c r="J2256" s="67"/>
      <c r="K2256" s="34" t="s">
        <v>65</v>
      </c>
      <c r="L2256" s="74">
        <v>2256</v>
      </c>
      <c r="M22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56" s="69"/>
      <c r="O2256" s="76" t="s">
        <v>2239</v>
      </c>
      <c r="P2256" s="76">
        <v>43045.529490740744</v>
      </c>
      <c r="Q2256" s="76" t="s">
        <v>2322</v>
      </c>
      <c r="R2256" s="76"/>
      <c r="S2256" s="76"/>
      <c r="T2256" s="76" t="s">
        <v>3281</v>
      </c>
      <c r="U2256" s="76">
        <v>43045.529490740744</v>
      </c>
      <c r="V2256" s="77" t="s">
        <v>5286</v>
      </c>
      <c r="W2256" s="76"/>
      <c r="X2256" s="76"/>
      <c r="Y2256" s="80" t="s">
        <v>7286</v>
      </c>
      <c r="Z2256" s="76"/>
    </row>
    <row r="2257" spans="1:26" x14ac:dyDescent="0.25">
      <c r="A2257" s="61" t="s">
        <v>1868</v>
      </c>
      <c r="B2257" s="61" t="s">
        <v>2064</v>
      </c>
      <c r="C2257" s="62"/>
      <c r="D2257" s="63"/>
      <c r="E2257" s="64"/>
      <c r="F2257" s="65"/>
      <c r="G2257" s="62"/>
      <c r="H2257" s="66"/>
      <c r="I2257" s="67"/>
      <c r="J2257" s="67"/>
      <c r="K2257" s="34" t="s">
        <v>65</v>
      </c>
      <c r="L2257" s="74">
        <v>2257</v>
      </c>
      <c r="M22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57" s="69"/>
      <c r="O2257" s="76" t="s">
        <v>2239</v>
      </c>
      <c r="P2257" s="76">
        <v>43045.529583333337</v>
      </c>
      <c r="Q2257" s="76" t="s">
        <v>2391</v>
      </c>
      <c r="R2257" s="76"/>
      <c r="S2257" s="76"/>
      <c r="T2257" s="76" t="s">
        <v>3299</v>
      </c>
      <c r="U2257" s="76">
        <v>43045.529583333337</v>
      </c>
      <c r="V2257" s="77" t="s">
        <v>5287</v>
      </c>
      <c r="W2257" s="76"/>
      <c r="X2257" s="76"/>
      <c r="Y2257" s="80" t="s">
        <v>7287</v>
      </c>
      <c r="Z2257" s="76"/>
    </row>
    <row r="2258" spans="1:26" x14ac:dyDescent="0.25">
      <c r="A2258" s="61" t="s">
        <v>1869</v>
      </c>
      <c r="B2258" s="61" t="s">
        <v>1896</v>
      </c>
      <c r="C2258" s="62"/>
      <c r="D2258" s="63"/>
      <c r="E2258" s="64"/>
      <c r="F2258" s="65"/>
      <c r="G2258" s="62"/>
      <c r="H2258" s="66"/>
      <c r="I2258" s="67"/>
      <c r="J2258" s="67"/>
      <c r="K2258" s="34" t="s">
        <v>65</v>
      </c>
      <c r="L2258" s="74">
        <v>2258</v>
      </c>
      <c r="M22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58" s="69"/>
      <c r="O2258" s="76" t="s">
        <v>2239</v>
      </c>
      <c r="P2258" s="76">
        <v>43045.529745370368</v>
      </c>
      <c r="Q2258" s="76" t="s">
        <v>2957</v>
      </c>
      <c r="R2258" s="76"/>
      <c r="S2258" s="76"/>
      <c r="T2258" s="76"/>
      <c r="U2258" s="76">
        <v>43045.529745370368</v>
      </c>
      <c r="V2258" s="77" t="s">
        <v>5288</v>
      </c>
      <c r="W2258" s="76"/>
      <c r="X2258" s="76"/>
      <c r="Y2258" s="80" t="s">
        <v>7288</v>
      </c>
      <c r="Z2258" s="76"/>
    </row>
    <row r="2259" spans="1:26" x14ac:dyDescent="0.25">
      <c r="A2259" s="61" t="s">
        <v>1869</v>
      </c>
      <c r="B2259" s="61" t="s">
        <v>2062</v>
      </c>
      <c r="C2259" s="62"/>
      <c r="D2259" s="63"/>
      <c r="E2259" s="64"/>
      <c r="F2259" s="65"/>
      <c r="G2259" s="62"/>
      <c r="H2259" s="66"/>
      <c r="I2259" s="67"/>
      <c r="J2259" s="67"/>
      <c r="K2259" s="34" t="s">
        <v>65</v>
      </c>
      <c r="L2259" s="74">
        <v>2259</v>
      </c>
      <c r="M22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59" s="69"/>
      <c r="O2259" s="76" t="s">
        <v>2239</v>
      </c>
      <c r="P2259" s="76">
        <v>43045.529745370368</v>
      </c>
      <c r="Q2259" s="76" t="s">
        <v>2957</v>
      </c>
      <c r="R2259" s="76"/>
      <c r="S2259" s="76"/>
      <c r="T2259" s="76"/>
      <c r="U2259" s="76">
        <v>43045.529745370368</v>
      </c>
      <c r="V2259" s="77" t="s">
        <v>5288</v>
      </c>
      <c r="W2259" s="76"/>
      <c r="X2259" s="76"/>
      <c r="Y2259" s="80" t="s">
        <v>7288</v>
      </c>
      <c r="Z2259" s="76"/>
    </row>
    <row r="2260" spans="1:26" x14ac:dyDescent="0.25">
      <c r="A2260" s="61" t="s">
        <v>1869</v>
      </c>
      <c r="B2260" s="61" t="s">
        <v>2220</v>
      </c>
      <c r="C2260" s="62"/>
      <c r="D2260" s="63"/>
      <c r="E2260" s="64"/>
      <c r="F2260" s="65"/>
      <c r="G2260" s="62"/>
      <c r="H2260" s="66"/>
      <c r="I2260" s="67"/>
      <c r="J2260" s="67"/>
      <c r="K2260" s="34" t="s">
        <v>65</v>
      </c>
      <c r="L2260" s="74">
        <v>2260</v>
      </c>
      <c r="M22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60" s="69"/>
      <c r="O2260" s="76" t="s">
        <v>2239</v>
      </c>
      <c r="P2260" s="76">
        <v>43045.529745370368</v>
      </c>
      <c r="Q2260" s="76" t="s">
        <v>2957</v>
      </c>
      <c r="R2260" s="76"/>
      <c r="S2260" s="76"/>
      <c r="T2260" s="76"/>
      <c r="U2260" s="76">
        <v>43045.529745370368</v>
      </c>
      <c r="V2260" s="77" t="s">
        <v>5288</v>
      </c>
      <c r="W2260" s="76"/>
      <c r="X2260" s="76"/>
      <c r="Y2260" s="80" t="s">
        <v>7288</v>
      </c>
      <c r="Z2260" s="76"/>
    </row>
    <row r="2261" spans="1:26" x14ac:dyDescent="0.25">
      <c r="A2261" s="61" t="s">
        <v>1869</v>
      </c>
      <c r="B2261" s="61" t="s">
        <v>1897</v>
      </c>
      <c r="C2261" s="62"/>
      <c r="D2261" s="63"/>
      <c r="E2261" s="64"/>
      <c r="F2261" s="65"/>
      <c r="G2261" s="62"/>
      <c r="H2261" s="66"/>
      <c r="I2261" s="67"/>
      <c r="J2261" s="67"/>
      <c r="K2261" s="34" t="s">
        <v>65</v>
      </c>
      <c r="L2261" s="74">
        <v>2261</v>
      </c>
      <c r="M22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61" s="69"/>
      <c r="O2261" s="76" t="s">
        <v>2239</v>
      </c>
      <c r="P2261" s="76">
        <v>43045.529745370368</v>
      </c>
      <c r="Q2261" s="76" t="s">
        <v>2957</v>
      </c>
      <c r="R2261" s="76"/>
      <c r="S2261" s="76"/>
      <c r="T2261" s="76"/>
      <c r="U2261" s="76">
        <v>43045.529745370368</v>
      </c>
      <c r="V2261" s="77" t="s">
        <v>5288</v>
      </c>
      <c r="W2261" s="76"/>
      <c r="X2261" s="76"/>
      <c r="Y2261" s="80" t="s">
        <v>7288</v>
      </c>
      <c r="Z2261" s="76"/>
    </row>
    <row r="2262" spans="1:26" x14ac:dyDescent="0.25">
      <c r="A2262" s="61" t="s">
        <v>1869</v>
      </c>
      <c r="B2262" s="61" t="s">
        <v>1889</v>
      </c>
      <c r="C2262" s="62"/>
      <c r="D2262" s="63"/>
      <c r="E2262" s="64"/>
      <c r="F2262" s="65"/>
      <c r="G2262" s="62"/>
      <c r="H2262" s="66"/>
      <c r="I2262" s="67"/>
      <c r="J2262" s="67"/>
      <c r="K2262" s="34" t="s">
        <v>65</v>
      </c>
      <c r="L2262" s="74">
        <v>2262</v>
      </c>
      <c r="M22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62" s="69"/>
      <c r="O2262" s="76" t="s">
        <v>2239</v>
      </c>
      <c r="P2262" s="76">
        <v>43045.529745370368</v>
      </c>
      <c r="Q2262" s="76" t="s">
        <v>2957</v>
      </c>
      <c r="R2262" s="76"/>
      <c r="S2262" s="76"/>
      <c r="T2262" s="76"/>
      <c r="U2262" s="76">
        <v>43045.529745370368</v>
      </c>
      <c r="V2262" s="77" t="s">
        <v>5288</v>
      </c>
      <c r="W2262" s="76"/>
      <c r="X2262" s="76"/>
      <c r="Y2262" s="80" t="s">
        <v>7288</v>
      </c>
      <c r="Z2262" s="76"/>
    </row>
    <row r="2263" spans="1:26" x14ac:dyDescent="0.25">
      <c r="A2263" s="61" t="s">
        <v>1869</v>
      </c>
      <c r="B2263" s="61" t="s">
        <v>1899</v>
      </c>
      <c r="C2263" s="62"/>
      <c r="D2263" s="63"/>
      <c r="E2263" s="64"/>
      <c r="F2263" s="65"/>
      <c r="G2263" s="62"/>
      <c r="H2263" s="66"/>
      <c r="I2263" s="67"/>
      <c r="J2263" s="67"/>
      <c r="K2263" s="34" t="s">
        <v>65</v>
      </c>
      <c r="L2263" s="74">
        <v>2263</v>
      </c>
      <c r="M22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63" s="69"/>
      <c r="O2263" s="76" t="s">
        <v>2239</v>
      </c>
      <c r="P2263" s="76">
        <v>43045.529745370368</v>
      </c>
      <c r="Q2263" s="76" t="s">
        <v>2957</v>
      </c>
      <c r="R2263" s="76"/>
      <c r="S2263" s="76"/>
      <c r="T2263" s="76"/>
      <c r="U2263" s="76">
        <v>43045.529745370368</v>
      </c>
      <c r="V2263" s="77" t="s">
        <v>5288</v>
      </c>
      <c r="W2263" s="76"/>
      <c r="X2263" s="76"/>
      <c r="Y2263" s="80" t="s">
        <v>7288</v>
      </c>
      <c r="Z2263" s="76"/>
    </row>
    <row r="2264" spans="1:26" x14ac:dyDescent="0.25">
      <c r="A2264" s="61" t="s">
        <v>1870</v>
      </c>
      <c r="B2264" s="61" t="s">
        <v>2221</v>
      </c>
      <c r="C2264" s="62"/>
      <c r="D2264" s="63"/>
      <c r="E2264" s="64"/>
      <c r="F2264" s="65"/>
      <c r="G2264" s="62"/>
      <c r="H2264" s="66"/>
      <c r="I2264" s="67"/>
      <c r="J2264" s="67"/>
      <c r="K2264" s="34" t="s">
        <v>65</v>
      </c>
      <c r="L2264" s="74">
        <v>2264</v>
      </c>
      <c r="M22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64" s="69"/>
      <c r="O2264" s="76" t="s">
        <v>2239</v>
      </c>
      <c r="P2264" s="76">
        <v>43045.529918981483</v>
      </c>
      <c r="Q2264" s="76" t="s">
        <v>2966</v>
      </c>
      <c r="R2264" s="77" t="s">
        <v>3195</v>
      </c>
      <c r="S2264" s="76" t="s">
        <v>3220</v>
      </c>
      <c r="T2264" s="76" t="s">
        <v>3261</v>
      </c>
      <c r="U2264" s="76">
        <v>43045.529918981483</v>
      </c>
      <c r="V2264" s="77" t="s">
        <v>5289</v>
      </c>
      <c r="W2264" s="76"/>
      <c r="X2264" s="76"/>
      <c r="Y2264" s="80" t="s">
        <v>7289</v>
      </c>
      <c r="Z2264" s="76"/>
    </row>
    <row r="2265" spans="1:26" x14ac:dyDescent="0.25">
      <c r="A2265" s="61" t="s">
        <v>1870</v>
      </c>
      <c r="B2265" s="61" t="s">
        <v>2222</v>
      </c>
      <c r="C2265" s="62"/>
      <c r="D2265" s="63"/>
      <c r="E2265" s="64"/>
      <c r="F2265" s="65"/>
      <c r="G2265" s="62"/>
      <c r="H2265" s="66"/>
      <c r="I2265" s="67"/>
      <c r="J2265" s="67"/>
      <c r="K2265" s="34" t="s">
        <v>65</v>
      </c>
      <c r="L2265" s="74">
        <v>2265</v>
      </c>
      <c r="M22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65" s="69"/>
      <c r="O2265" s="76" t="s">
        <v>2239</v>
      </c>
      <c r="P2265" s="76">
        <v>43045.529918981483</v>
      </c>
      <c r="Q2265" s="76" t="s">
        <v>2966</v>
      </c>
      <c r="R2265" s="77" t="s">
        <v>3195</v>
      </c>
      <c r="S2265" s="76" t="s">
        <v>3220</v>
      </c>
      <c r="T2265" s="76" t="s">
        <v>3261</v>
      </c>
      <c r="U2265" s="76">
        <v>43045.529918981483</v>
      </c>
      <c r="V2265" s="77" t="s">
        <v>5289</v>
      </c>
      <c r="W2265" s="76"/>
      <c r="X2265" s="76"/>
      <c r="Y2265" s="80" t="s">
        <v>7289</v>
      </c>
      <c r="Z2265" s="76"/>
    </row>
    <row r="2266" spans="1:26" x14ac:dyDescent="0.25">
      <c r="A2266" s="61" t="s">
        <v>1870</v>
      </c>
      <c r="B2266" s="61" t="s">
        <v>2223</v>
      </c>
      <c r="C2266" s="62"/>
      <c r="D2266" s="63"/>
      <c r="E2266" s="64"/>
      <c r="F2266" s="65"/>
      <c r="G2266" s="62"/>
      <c r="H2266" s="66"/>
      <c r="I2266" s="67"/>
      <c r="J2266" s="67"/>
      <c r="K2266" s="34" t="s">
        <v>65</v>
      </c>
      <c r="L2266" s="74">
        <v>2266</v>
      </c>
      <c r="M22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66" s="69"/>
      <c r="O2266" s="76" t="s">
        <v>2239</v>
      </c>
      <c r="P2266" s="76">
        <v>43045.529918981483</v>
      </c>
      <c r="Q2266" s="76" t="s">
        <v>2966</v>
      </c>
      <c r="R2266" s="77" t="s">
        <v>3195</v>
      </c>
      <c r="S2266" s="76" t="s">
        <v>3220</v>
      </c>
      <c r="T2266" s="76" t="s">
        <v>3261</v>
      </c>
      <c r="U2266" s="76">
        <v>43045.529918981483</v>
      </c>
      <c r="V2266" s="77" t="s">
        <v>5289</v>
      </c>
      <c r="W2266" s="76"/>
      <c r="X2266" s="76"/>
      <c r="Y2266" s="80" t="s">
        <v>7289</v>
      </c>
      <c r="Z2266" s="76"/>
    </row>
    <row r="2267" spans="1:26" x14ac:dyDescent="0.25">
      <c r="A2267" s="61" t="s">
        <v>1870</v>
      </c>
      <c r="B2267" s="61" t="s">
        <v>2224</v>
      </c>
      <c r="C2267" s="62"/>
      <c r="D2267" s="63"/>
      <c r="E2267" s="64"/>
      <c r="F2267" s="65"/>
      <c r="G2267" s="62"/>
      <c r="H2267" s="66"/>
      <c r="I2267" s="67"/>
      <c r="J2267" s="67"/>
      <c r="K2267" s="34" t="s">
        <v>65</v>
      </c>
      <c r="L2267" s="74">
        <v>2267</v>
      </c>
      <c r="M22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67" s="69"/>
      <c r="O2267" s="76" t="s">
        <v>2239</v>
      </c>
      <c r="P2267" s="76">
        <v>43045.529918981483</v>
      </c>
      <c r="Q2267" s="76" t="s">
        <v>2966</v>
      </c>
      <c r="R2267" s="77" t="s">
        <v>3195</v>
      </c>
      <c r="S2267" s="76" t="s">
        <v>3220</v>
      </c>
      <c r="T2267" s="76" t="s">
        <v>3261</v>
      </c>
      <c r="U2267" s="76">
        <v>43045.529918981483</v>
      </c>
      <c r="V2267" s="77" t="s">
        <v>5289</v>
      </c>
      <c r="W2267" s="76"/>
      <c r="X2267" s="76"/>
      <c r="Y2267" s="80" t="s">
        <v>7289</v>
      </c>
      <c r="Z2267" s="76"/>
    </row>
    <row r="2268" spans="1:26" x14ac:dyDescent="0.25">
      <c r="A2268" s="61" t="s">
        <v>1871</v>
      </c>
      <c r="B2268" s="61" t="s">
        <v>2064</v>
      </c>
      <c r="C2268" s="62"/>
      <c r="D2268" s="63"/>
      <c r="E2268" s="64"/>
      <c r="F2268" s="65"/>
      <c r="G2268" s="62"/>
      <c r="H2268" s="66"/>
      <c r="I2268" s="67"/>
      <c r="J2268" s="67"/>
      <c r="K2268" s="34" t="s">
        <v>65</v>
      </c>
      <c r="L2268" s="74">
        <v>2268</v>
      </c>
      <c r="M22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68" s="69"/>
      <c r="O2268" s="76" t="s">
        <v>2239</v>
      </c>
      <c r="P2268" s="76">
        <v>43045.529988425929</v>
      </c>
      <c r="Q2268" s="76" t="s">
        <v>2391</v>
      </c>
      <c r="R2268" s="76"/>
      <c r="S2268" s="76"/>
      <c r="T2268" s="76" t="s">
        <v>3299</v>
      </c>
      <c r="U2268" s="76">
        <v>43045.529988425929</v>
      </c>
      <c r="V2268" s="77" t="s">
        <v>5290</v>
      </c>
      <c r="W2268" s="76"/>
      <c r="X2268" s="76"/>
      <c r="Y2268" s="80" t="s">
        <v>7290</v>
      </c>
      <c r="Z2268" s="76"/>
    </row>
    <row r="2269" spans="1:26" x14ac:dyDescent="0.25">
      <c r="A2269" s="61" t="s">
        <v>444</v>
      </c>
      <c r="B2269" s="61" t="s">
        <v>2056</v>
      </c>
      <c r="C2269" s="62"/>
      <c r="D2269" s="63"/>
      <c r="E2269" s="64"/>
      <c r="F2269" s="65"/>
      <c r="G2269" s="62"/>
      <c r="H2269" s="66"/>
      <c r="I2269" s="67"/>
      <c r="J2269" s="67"/>
      <c r="K2269" s="34" t="s">
        <v>65</v>
      </c>
      <c r="L2269" s="74">
        <v>2269</v>
      </c>
      <c r="M22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69" s="69"/>
      <c r="O2269" s="76" t="s">
        <v>2239</v>
      </c>
      <c r="P2269" s="76">
        <v>43045.410601851851</v>
      </c>
      <c r="Q2269" s="76" t="s">
        <v>2378</v>
      </c>
      <c r="R2269" s="76"/>
      <c r="S2269" s="76"/>
      <c r="T2269" s="76" t="s">
        <v>3261</v>
      </c>
      <c r="U2269" s="76">
        <v>43045.410601851851</v>
      </c>
      <c r="V2269" s="77" t="s">
        <v>3701</v>
      </c>
      <c r="W2269" s="76"/>
      <c r="X2269" s="76"/>
      <c r="Y2269" s="80" t="s">
        <v>5701</v>
      </c>
      <c r="Z2269" s="80" t="s">
        <v>7427</v>
      </c>
    </row>
    <row r="2270" spans="1:26" x14ac:dyDescent="0.25">
      <c r="A2270" s="61" t="s">
        <v>444</v>
      </c>
      <c r="B2270" s="61" t="s">
        <v>2047</v>
      </c>
      <c r="C2270" s="62"/>
      <c r="D2270" s="63"/>
      <c r="E2270" s="64"/>
      <c r="F2270" s="65"/>
      <c r="G2270" s="62"/>
      <c r="H2270" s="66"/>
      <c r="I2270" s="67"/>
      <c r="J2270" s="67"/>
      <c r="K2270" s="34" t="s">
        <v>65</v>
      </c>
      <c r="L2270" s="74">
        <v>2270</v>
      </c>
      <c r="M22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70" s="69"/>
      <c r="O2270" s="76" t="s">
        <v>2239</v>
      </c>
      <c r="P2270" s="76">
        <v>43045.410601851851</v>
      </c>
      <c r="Q2270" s="76" t="s">
        <v>2378</v>
      </c>
      <c r="R2270" s="76"/>
      <c r="S2270" s="76"/>
      <c r="T2270" s="76" t="s">
        <v>3261</v>
      </c>
      <c r="U2270" s="76">
        <v>43045.410601851851</v>
      </c>
      <c r="V2270" s="77" t="s">
        <v>3701</v>
      </c>
      <c r="W2270" s="76"/>
      <c r="X2270" s="76"/>
      <c r="Y2270" s="80" t="s">
        <v>5701</v>
      </c>
      <c r="Z2270" s="80" t="s">
        <v>7427</v>
      </c>
    </row>
    <row r="2271" spans="1:26" x14ac:dyDescent="0.25">
      <c r="A2271" s="61" t="s">
        <v>444</v>
      </c>
      <c r="B2271" s="61" t="s">
        <v>2032</v>
      </c>
      <c r="C2271" s="62"/>
      <c r="D2271" s="63"/>
      <c r="E2271" s="64"/>
      <c r="F2271" s="65"/>
      <c r="G2271" s="62"/>
      <c r="H2271" s="66"/>
      <c r="I2271" s="67"/>
      <c r="J2271" s="67"/>
      <c r="K2271" s="34" t="s">
        <v>65</v>
      </c>
      <c r="L2271" s="74">
        <v>2271</v>
      </c>
      <c r="M22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71" s="69"/>
      <c r="O2271" s="76" t="s">
        <v>2239</v>
      </c>
      <c r="P2271" s="76">
        <v>43045.410601851851</v>
      </c>
      <c r="Q2271" s="76" t="s">
        <v>2378</v>
      </c>
      <c r="R2271" s="76"/>
      <c r="S2271" s="76"/>
      <c r="T2271" s="76" t="s">
        <v>3261</v>
      </c>
      <c r="U2271" s="76">
        <v>43045.410601851851</v>
      </c>
      <c r="V2271" s="77" t="s">
        <v>3701</v>
      </c>
      <c r="W2271" s="76"/>
      <c r="X2271" s="76"/>
      <c r="Y2271" s="80" t="s">
        <v>5701</v>
      </c>
      <c r="Z2271" s="80" t="s">
        <v>7427</v>
      </c>
    </row>
    <row r="2272" spans="1:26" x14ac:dyDescent="0.25">
      <c r="A2272" s="61" t="s">
        <v>444</v>
      </c>
      <c r="B2272" s="61" t="s">
        <v>444</v>
      </c>
      <c r="C2272" s="62"/>
      <c r="D2272" s="63"/>
      <c r="E2272" s="64"/>
      <c r="F2272" s="65"/>
      <c r="G2272" s="62"/>
      <c r="H2272" s="66"/>
      <c r="I2272" s="67"/>
      <c r="J2272" s="67"/>
      <c r="K2272" s="34" t="s">
        <v>65</v>
      </c>
      <c r="L2272" s="74">
        <v>2272</v>
      </c>
      <c r="M22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72" s="69"/>
      <c r="O2272" s="76" t="s">
        <v>177</v>
      </c>
      <c r="P2272" s="76">
        <v>43045.429166666669</v>
      </c>
      <c r="Q2272" s="76" t="s">
        <v>2967</v>
      </c>
      <c r="R2272" s="77" t="s">
        <v>3196</v>
      </c>
      <c r="S2272" s="76" t="s">
        <v>3220</v>
      </c>
      <c r="T2272" s="76" t="s">
        <v>3261</v>
      </c>
      <c r="U2272" s="76">
        <v>43045.429166666669</v>
      </c>
      <c r="V2272" s="77" t="s">
        <v>5291</v>
      </c>
      <c r="W2272" s="76"/>
      <c r="X2272" s="76"/>
      <c r="Y2272" s="80" t="s">
        <v>7291</v>
      </c>
      <c r="Z2272" s="76"/>
    </row>
    <row r="2273" spans="1:26" x14ac:dyDescent="0.25">
      <c r="A2273" s="61" t="s">
        <v>1872</v>
      </c>
      <c r="B2273" s="61" t="s">
        <v>444</v>
      </c>
      <c r="C2273" s="62"/>
      <c r="D2273" s="63"/>
      <c r="E2273" s="64"/>
      <c r="F2273" s="65"/>
      <c r="G2273" s="62"/>
      <c r="H2273" s="66"/>
      <c r="I2273" s="67"/>
      <c r="J2273" s="67"/>
      <c r="K2273" s="34" t="s">
        <v>65</v>
      </c>
      <c r="L2273" s="74">
        <v>2273</v>
      </c>
      <c r="M22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73" s="69"/>
      <c r="O2273" s="76" t="s">
        <v>2239</v>
      </c>
      <c r="P2273" s="76">
        <v>43045.530150462961</v>
      </c>
      <c r="Q2273" s="76" t="s">
        <v>2968</v>
      </c>
      <c r="R2273" s="76"/>
      <c r="S2273" s="76"/>
      <c r="T2273" s="76" t="s">
        <v>3261</v>
      </c>
      <c r="U2273" s="76">
        <v>43045.530150462961</v>
      </c>
      <c r="V2273" s="77" t="s">
        <v>5292</v>
      </c>
      <c r="W2273" s="76"/>
      <c r="X2273" s="76"/>
      <c r="Y2273" s="80" t="s">
        <v>7292</v>
      </c>
      <c r="Z2273" s="76"/>
    </row>
    <row r="2274" spans="1:26" x14ac:dyDescent="0.25">
      <c r="A2274" s="61" t="s">
        <v>1873</v>
      </c>
      <c r="B2274" s="61" t="s">
        <v>2020</v>
      </c>
      <c r="C2274" s="62"/>
      <c r="D2274" s="63"/>
      <c r="E2274" s="64"/>
      <c r="F2274" s="65"/>
      <c r="G2274" s="62"/>
      <c r="H2274" s="66"/>
      <c r="I2274" s="67"/>
      <c r="J2274" s="67"/>
      <c r="K2274" s="34" t="s">
        <v>65</v>
      </c>
      <c r="L2274" s="74">
        <v>2274</v>
      </c>
      <c r="M22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74" s="69"/>
      <c r="O2274" s="76" t="s">
        <v>2239</v>
      </c>
      <c r="P2274" s="76">
        <v>43045.483518518522</v>
      </c>
      <c r="Q2274" s="76" t="s">
        <v>2290</v>
      </c>
      <c r="R2274" s="76"/>
      <c r="S2274" s="76"/>
      <c r="T2274" s="76" t="s">
        <v>3261</v>
      </c>
      <c r="U2274" s="76">
        <v>43045.483518518522</v>
      </c>
      <c r="V2274" s="77" t="s">
        <v>5293</v>
      </c>
      <c r="W2274" s="76"/>
      <c r="X2274" s="76"/>
      <c r="Y2274" s="80" t="s">
        <v>7293</v>
      </c>
      <c r="Z2274" s="76"/>
    </row>
    <row r="2275" spans="1:26" x14ac:dyDescent="0.25">
      <c r="A2275" s="61" t="s">
        <v>1873</v>
      </c>
      <c r="B2275" s="61" t="s">
        <v>2088</v>
      </c>
      <c r="C2275" s="62"/>
      <c r="D2275" s="63"/>
      <c r="E2275" s="64"/>
      <c r="F2275" s="65"/>
      <c r="G2275" s="62"/>
      <c r="H2275" s="66"/>
      <c r="I2275" s="67"/>
      <c r="J2275" s="67"/>
      <c r="K2275" s="34" t="s">
        <v>65</v>
      </c>
      <c r="L2275" s="74">
        <v>2275</v>
      </c>
      <c r="M22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75" s="69"/>
      <c r="O2275" s="76" t="s">
        <v>2239</v>
      </c>
      <c r="P2275" s="76">
        <v>43045.530231481483</v>
      </c>
      <c r="Q2275" s="76" t="s">
        <v>2434</v>
      </c>
      <c r="R2275" s="76"/>
      <c r="S2275" s="76"/>
      <c r="T2275" s="76" t="s">
        <v>3261</v>
      </c>
      <c r="U2275" s="76">
        <v>43045.530231481483</v>
      </c>
      <c r="V2275" s="77" t="s">
        <v>5294</v>
      </c>
      <c r="W2275" s="76"/>
      <c r="X2275" s="76"/>
      <c r="Y2275" s="80" t="s">
        <v>7294</v>
      </c>
      <c r="Z2275" s="76"/>
    </row>
    <row r="2276" spans="1:26" x14ac:dyDescent="0.25">
      <c r="A2276" s="61" t="s">
        <v>1873</v>
      </c>
      <c r="B2276" s="61" t="s">
        <v>2019</v>
      </c>
      <c r="C2276" s="62"/>
      <c r="D2276" s="63"/>
      <c r="E2276" s="64"/>
      <c r="F2276" s="65"/>
      <c r="G2276" s="62"/>
      <c r="H2276" s="66"/>
      <c r="I2276" s="67"/>
      <c r="J2276" s="67"/>
      <c r="K2276" s="34" t="s">
        <v>65</v>
      </c>
      <c r="L2276" s="74">
        <v>2276</v>
      </c>
      <c r="M22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76" s="69"/>
      <c r="O2276" s="76" t="s">
        <v>2239</v>
      </c>
      <c r="P2276" s="76">
        <v>43045.480925925927</v>
      </c>
      <c r="Q2276" s="76" t="s">
        <v>2289</v>
      </c>
      <c r="R2276" s="77" t="s">
        <v>3033</v>
      </c>
      <c r="S2276" s="76" t="s">
        <v>3219</v>
      </c>
      <c r="T2276" s="76" t="s">
        <v>3276</v>
      </c>
      <c r="U2276" s="76">
        <v>43045.480925925927</v>
      </c>
      <c r="V2276" s="77" t="s">
        <v>5295</v>
      </c>
      <c r="W2276" s="76"/>
      <c r="X2276" s="76"/>
      <c r="Y2276" s="80" t="s">
        <v>7295</v>
      </c>
      <c r="Z2276" s="76"/>
    </row>
    <row r="2277" spans="1:26" x14ac:dyDescent="0.25">
      <c r="A2277" s="61" t="s">
        <v>1874</v>
      </c>
      <c r="B2277" s="61" t="s">
        <v>1874</v>
      </c>
      <c r="C2277" s="62"/>
      <c r="D2277" s="63"/>
      <c r="E2277" s="64"/>
      <c r="F2277" s="65"/>
      <c r="G2277" s="62"/>
      <c r="H2277" s="66"/>
      <c r="I2277" s="67"/>
      <c r="J2277" s="67"/>
      <c r="K2277" s="34" t="s">
        <v>65</v>
      </c>
      <c r="L2277" s="74">
        <v>2277</v>
      </c>
      <c r="M22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77" s="69"/>
      <c r="O2277" s="76" t="s">
        <v>177</v>
      </c>
      <c r="P2277" s="76">
        <v>43045.530405092592</v>
      </c>
      <c r="Q2277" s="76" t="s">
        <v>2969</v>
      </c>
      <c r="R2277" s="76"/>
      <c r="S2277" s="76"/>
      <c r="T2277" s="76" t="s">
        <v>3261</v>
      </c>
      <c r="U2277" s="76">
        <v>43045.530405092592</v>
      </c>
      <c r="V2277" s="77" t="s">
        <v>5296</v>
      </c>
      <c r="W2277" s="76"/>
      <c r="X2277" s="76"/>
      <c r="Y2277" s="80" t="s">
        <v>7296</v>
      </c>
      <c r="Z2277" s="76"/>
    </row>
    <row r="2278" spans="1:26" x14ac:dyDescent="0.25">
      <c r="A2278" s="61" t="s">
        <v>1875</v>
      </c>
      <c r="B2278" s="61" t="s">
        <v>1492</v>
      </c>
      <c r="C2278" s="62"/>
      <c r="D2278" s="63"/>
      <c r="E2278" s="64"/>
      <c r="F2278" s="65"/>
      <c r="G2278" s="62"/>
      <c r="H2278" s="66"/>
      <c r="I2278" s="67"/>
      <c r="J2278" s="67"/>
      <c r="K2278" s="34" t="s">
        <v>65</v>
      </c>
      <c r="L2278" s="74">
        <v>2278</v>
      </c>
      <c r="M22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78" s="69"/>
      <c r="O2278" s="76" t="s">
        <v>2239</v>
      </c>
      <c r="P2278" s="76">
        <v>43045.429386574076</v>
      </c>
      <c r="Q2278" s="76" t="s">
        <v>2970</v>
      </c>
      <c r="R2278" s="76"/>
      <c r="S2278" s="76"/>
      <c r="T2278" s="76" t="s">
        <v>3261</v>
      </c>
      <c r="U2278" s="76">
        <v>43045.429386574076</v>
      </c>
      <c r="V2278" s="77" t="s">
        <v>5297</v>
      </c>
      <c r="W2278" s="76"/>
      <c r="X2278" s="76"/>
      <c r="Y2278" s="80" t="s">
        <v>7297</v>
      </c>
      <c r="Z2278" s="76"/>
    </row>
    <row r="2279" spans="1:26" x14ac:dyDescent="0.25">
      <c r="A2279" s="61" t="s">
        <v>1875</v>
      </c>
      <c r="B2279" s="61" t="s">
        <v>1883</v>
      </c>
      <c r="C2279" s="62"/>
      <c r="D2279" s="63"/>
      <c r="E2279" s="64"/>
      <c r="F2279" s="65"/>
      <c r="G2279" s="62"/>
      <c r="H2279" s="66"/>
      <c r="I2279" s="67"/>
      <c r="J2279" s="67"/>
      <c r="K2279" s="34" t="s">
        <v>65</v>
      </c>
      <c r="L2279" s="74">
        <v>2279</v>
      </c>
      <c r="M22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79" s="69"/>
      <c r="O2279" s="76" t="s">
        <v>2239</v>
      </c>
      <c r="P2279" s="76">
        <v>43045.429386574076</v>
      </c>
      <c r="Q2279" s="76" t="s">
        <v>2970</v>
      </c>
      <c r="R2279" s="76"/>
      <c r="S2279" s="76"/>
      <c r="T2279" s="76" t="s">
        <v>3261</v>
      </c>
      <c r="U2279" s="76">
        <v>43045.429386574076</v>
      </c>
      <c r="V2279" s="77" t="s">
        <v>5297</v>
      </c>
      <c r="W2279" s="76"/>
      <c r="X2279" s="76"/>
      <c r="Y2279" s="80" t="s">
        <v>7297</v>
      </c>
      <c r="Z2279" s="76"/>
    </row>
    <row r="2280" spans="1:26" x14ac:dyDescent="0.25">
      <c r="A2280" s="61" t="s">
        <v>1875</v>
      </c>
      <c r="B2280" s="61" t="s">
        <v>1886</v>
      </c>
      <c r="C2280" s="62"/>
      <c r="D2280" s="63"/>
      <c r="E2280" s="64"/>
      <c r="F2280" s="65"/>
      <c r="G2280" s="62"/>
      <c r="H2280" s="66"/>
      <c r="I2280" s="67"/>
      <c r="J2280" s="67"/>
      <c r="K2280" s="34" t="s">
        <v>65</v>
      </c>
      <c r="L2280" s="74">
        <v>2280</v>
      </c>
      <c r="M22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80" s="69"/>
      <c r="O2280" s="76" t="s">
        <v>2239</v>
      </c>
      <c r="P2280" s="76">
        <v>43045.429386574076</v>
      </c>
      <c r="Q2280" s="76" t="s">
        <v>2970</v>
      </c>
      <c r="R2280" s="76"/>
      <c r="S2280" s="76"/>
      <c r="T2280" s="76" t="s">
        <v>3261</v>
      </c>
      <c r="U2280" s="76">
        <v>43045.429386574076</v>
      </c>
      <c r="V2280" s="77" t="s">
        <v>5297</v>
      </c>
      <c r="W2280" s="76"/>
      <c r="X2280" s="76"/>
      <c r="Y2280" s="80" t="s">
        <v>7297</v>
      </c>
      <c r="Z2280" s="76"/>
    </row>
    <row r="2281" spans="1:26" x14ac:dyDescent="0.25">
      <c r="A2281" s="61" t="s">
        <v>1875</v>
      </c>
      <c r="B2281" s="61" t="s">
        <v>2225</v>
      </c>
      <c r="C2281" s="62"/>
      <c r="D2281" s="63"/>
      <c r="E2281" s="64"/>
      <c r="F2281" s="65"/>
      <c r="G2281" s="62"/>
      <c r="H2281" s="66"/>
      <c r="I2281" s="67"/>
      <c r="J2281" s="67"/>
      <c r="K2281" s="34" t="s">
        <v>65</v>
      </c>
      <c r="L2281" s="74">
        <v>2281</v>
      </c>
      <c r="M22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81" s="69"/>
      <c r="O2281" s="76" t="s">
        <v>2239</v>
      </c>
      <c r="P2281" s="76">
        <v>43045.429386574076</v>
      </c>
      <c r="Q2281" s="76" t="s">
        <v>2970</v>
      </c>
      <c r="R2281" s="76"/>
      <c r="S2281" s="76"/>
      <c r="T2281" s="76" t="s">
        <v>3261</v>
      </c>
      <c r="U2281" s="76">
        <v>43045.429386574076</v>
      </c>
      <c r="V2281" s="77" t="s">
        <v>5297</v>
      </c>
      <c r="W2281" s="76"/>
      <c r="X2281" s="76"/>
      <c r="Y2281" s="80" t="s">
        <v>7297</v>
      </c>
      <c r="Z2281" s="76"/>
    </row>
    <row r="2282" spans="1:26" x14ac:dyDescent="0.25">
      <c r="A2282" s="61" t="s">
        <v>1875</v>
      </c>
      <c r="B2282" s="61" t="s">
        <v>1886</v>
      </c>
      <c r="C2282" s="62"/>
      <c r="D2282" s="63"/>
      <c r="E2282" s="64"/>
      <c r="F2282" s="65"/>
      <c r="G2282" s="62"/>
      <c r="H2282" s="66"/>
      <c r="I2282" s="67"/>
      <c r="J2282" s="67"/>
      <c r="K2282" s="34" t="s">
        <v>65</v>
      </c>
      <c r="L2282" s="74">
        <v>2282</v>
      </c>
      <c r="M22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82" s="69"/>
      <c r="O2282" s="76" t="s">
        <v>2239</v>
      </c>
      <c r="P2282" s="76">
        <v>43045.462719907409</v>
      </c>
      <c r="Q2282" s="76" t="s">
        <v>2971</v>
      </c>
      <c r="R2282" s="77" t="s">
        <v>3197</v>
      </c>
      <c r="S2282" s="76" t="s">
        <v>3212</v>
      </c>
      <c r="T2282" s="76" t="s">
        <v>3261</v>
      </c>
      <c r="U2282" s="76">
        <v>43045.462719907409</v>
      </c>
      <c r="V2282" s="77" t="s">
        <v>5298</v>
      </c>
      <c r="W2282" s="76"/>
      <c r="X2282" s="76"/>
      <c r="Y2282" s="80" t="s">
        <v>7298</v>
      </c>
      <c r="Z2282" s="76"/>
    </row>
    <row r="2283" spans="1:26" x14ac:dyDescent="0.25">
      <c r="A2283" s="61" t="s">
        <v>1875</v>
      </c>
      <c r="B2283" s="61" t="s">
        <v>2226</v>
      </c>
      <c r="C2283" s="62"/>
      <c r="D2283" s="63"/>
      <c r="E2283" s="64"/>
      <c r="F2283" s="65"/>
      <c r="G2283" s="62"/>
      <c r="H2283" s="66"/>
      <c r="I2283" s="67"/>
      <c r="J2283" s="67"/>
      <c r="K2283" s="34" t="s">
        <v>65</v>
      </c>
      <c r="L2283" s="74">
        <v>2283</v>
      </c>
      <c r="M22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83" s="69"/>
      <c r="O2283" s="76" t="s">
        <v>2239</v>
      </c>
      <c r="P2283" s="76">
        <v>43045.462719907409</v>
      </c>
      <c r="Q2283" s="76" t="s">
        <v>2971</v>
      </c>
      <c r="R2283" s="77" t="s">
        <v>3197</v>
      </c>
      <c r="S2283" s="76" t="s">
        <v>3212</v>
      </c>
      <c r="T2283" s="76" t="s">
        <v>3261</v>
      </c>
      <c r="U2283" s="76">
        <v>43045.462719907409</v>
      </c>
      <c r="V2283" s="77" t="s">
        <v>5298</v>
      </c>
      <c r="W2283" s="76"/>
      <c r="X2283" s="76"/>
      <c r="Y2283" s="80" t="s">
        <v>7298</v>
      </c>
      <c r="Z2283" s="76"/>
    </row>
    <row r="2284" spans="1:26" x14ac:dyDescent="0.25">
      <c r="A2284" s="61" t="s">
        <v>1875</v>
      </c>
      <c r="B2284" s="61" t="s">
        <v>1884</v>
      </c>
      <c r="C2284" s="62"/>
      <c r="D2284" s="63"/>
      <c r="E2284" s="64"/>
      <c r="F2284" s="65"/>
      <c r="G2284" s="62"/>
      <c r="H2284" s="66"/>
      <c r="I2284" s="67"/>
      <c r="J2284" s="67"/>
      <c r="K2284" s="34" t="s">
        <v>65</v>
      </c>
      <c r="L2284" s="74">
        <v>2284</v>
      </c>
      <c r="M22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84" s="69"/>
      <c r="O2284" s="76" t="s">
        <v>2239</v>
      </c>
      <c r="P2284" s="76">
        <v>43045.462719907409</v>
      </c>
      <c r="Q2284" s="76" t="s">
        <v>2971</v>
      </c>
      <c r="R2284" s="77" t="s">
        <v>3197</v>
      </c>
      <c r="S2284" s="76" t="s">
        <v>3212</v>
      </c>
      <c r="T2284" s="76" t="s">
        <v>3261</v>
      </c>
      <c r="U2284" s="76">
        <v>43045.462719907409</v>
      </c>
      <c r="V2284" s="77" t="s">
        <v>5298</v>
      </c>
      <c r="W2284" s="76"/>
      <c r="X2284" s="76"/>
      <c r="Y2284" s="80" t="s">
        <v>7298</v>
      </c>
      <c r="Z2284" s="76"/>
    </row>
    <row r="2285" spans="1:26" x14ac:dyDescent="0.25">
      <c r="A2285" s="61" t="s">
        <v>1875</v>
      </c>
      <c r="B2285" s="61" t="s">
        <v>1885</v>
      </c>
      <c r="C2285" s="62"/>
      <c r="D2285" s="63"/>
      <c r="E2285" s="64"/>
      <c r="F2285" s="65"/>
      <c r="G2285" s="62"/>
      <c r="H2285" s="66"/>
      <c r="I2285" s="67"/>
      <c r="J2285" s="67"/>
      <c r="K2285" s="34" t="s">
        <v>65</v>
      </c>
      <c r="L2285" s="74">
        <v>2285</v>
      </c>
      <c r="M22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85" s="69"/>
      <c r="O2285" s="76" t="s">
        <v>2239</v>
      </c>
      <c r="P2285" s="76">
        <v>43045.462719907409</v>
      </c>
      <c r="Q2285" s="76" t="s">
        <v>2971</v>
      </c>
      <c r="R2285" s="77" t="s">
        <v>3197</v>
      </c>
      <c r="S2285" s="76" t="s">
        <v>3212</v>
      </c>
      <c r="T2285" s="76" t="s">
        <v>3261</v>
      </c>
      <c r="U2285" s="76">
        <v>43045.462719907409</v>
      </c>
      <c r="V2285" s="77" t="s">
        <v>5298</v>
      </c>
      <c r="W2285" s="76"/>
      <c r="X2285" s="76"/>
      <c r="Y2285" s="80" t="s">
        <v>7298</v>
      </c>
      <c r="Z2285" s="76"/>
    </row>
    <row r="2286" spans="1:26" x14ac:dyDescent="0.25">
      <c r="A2286" s="61" t="s">
        <v>1875</v>
      </c>
      <c r="B2286" s="61" t="s">
        <v>1889</v>
      </c>
      <c r="C2286" s="62"/>
      <c r="D2286" s="63"/>
      <c r="E2286" s="64"/>
      <c r="F2286" s="65"/>
      <c r="G2286" s="62"/>
      <c r="H2286" s="66"/>
      <c r="I2286" s="67"/>
      <c r="J2286" s="67"/>
      <c r="K2286" s="34" t="s">
        <v>65</v>
      </c>
      <c r="L2286" s="74">
        <v>2286</v>
      </c>
      <c r="M22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86" s="69"/>
      <c r="O2286" s="76" t="s">
        <v>2239</v>
      </c>
      <c r="P2286" s="76">
        <v>43045.506469907406</v>
      </c>
      <c r="Q2286" s="76" t="s">
        <v>2791</v>
      </c>
      <c r="R2286" s="76"/>
      <c r="S2286" s="76"/>
      <c r="T2286" s="76" t="s">
        <v>3377</v>
      </c>
      <c r="U2286" s="76">
        <v>43045.506469907406</v>
      </c>
      <c r="V2286" s="77" t="s">
        <v>5299</v>
      </c>
      <c r="W2286" s="76"/>
      <c r="X2286" s="76"/>
      <c r="Y2286" s="80" t="s">
        <v>7299</v>
      </c>
      <c r="Z2286" s="76"/>
    </row>
    <row r="2287" spans="1:26" x14ac:dyDescent="0.25">
      <c r="A2287" s="61" t="s">
        <v>1875</v>
      </c>
      <c r="B2287" s="61" t="s">
        <v>2187</v>
      </c>
      <c r="C2287" s="62"/>
      <c r="D2287" s="63"/>
      <c r="E2287" s="64"/>
      <c r="F2287" s="65"/>
      <c r="G2287" s="62"/>
      <c r="H2287" s="66"/>
      <c r="I2287" s="67"/>
      <c r="J2287" s="67"/>
      <c r="K2287" s="34" t="s">
        <v>65</v>
      </c>
      <c r="L2287" s="74">
        <v>2287</v>
      </c>
      <c r="M22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87" s="69"/>
      <c r="O2287" s="76" t="s">
        <v>2239</v>
      </c>
      <c r="P2287" s="76">
        <v>43045.506469907406</v>
      </c>
      <c r="Q2287" s="76" t="s">
        <v>2791</v>
      </c>
      <c r="R2287" s="76"/>
      <c r="S2287" s="76"/>
      <c r="T2287" s="76" t="s">
        <v>3377</v>
      </c>
      <c r="U2287" s="76">
        <v>43045.506469907406</v>
      </c>
      <c r="V2287" s="77" t="s">
        <v>5299</v>
      </c>
      <c r="W2287" s="76"/>
      <c r="X2287" s="76"/>
      <c r="Y2287" s="80" t="s">
        <v>7299</v>
      </c>
      <c r="Z2287" s="76"/>
    </row>
    <row r="2288" spans="1:26" x14ac:dyDescent="0.25">
      <c r="A2288" s="61" t="s">
        <v>1875</v>
      </c>
      <c r="B2288" s="61" t="s">
        <v>2188</v>
      </c>
      <c r="C2288" s="62"/>
      <c r="D2288" s="63"/>
      <c r="E2288" s="64"/>
      <c r="F2288" s="65"/>
      <c r="G2288" s="62"/>
      <c r="H2288" s="66"/>
      <c r="I2288" s="67"/>
      <c r="J2288" s="67"/>
      <c r="K2288" s="34" t="s">
        <v>65</v>
      </c>
      <c r="L2288" s="74">
        <v>2288</v>
      </c>
      <c r="M22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88" s="69"/>
      <c r="O2288" s="76" t="s">
        <v>2239</v>
      </c>
      <c r="P2288" s="76">
        <v>43045.506469907406</v>
      </c>
      <c r="Q2288" s="76" t="s">
        <v>2791</v>
      </c>
      <c r="R2288" s="76"/>
      <c r="S2288" s="76"/>
      <c r="T2288" s="76" t="s">
        <v>3377</v>
      </c>
      <c r="U2288" s="76">
        <v>43045.506469907406</v>
      </c>
      <c r="V2288" s="77" t="s">
        <v>5299</v>
      </c>
      <c r="W2288" s="76"/>
      <c r="X2288" s="76"/>
      <c r="Y2288" s="80" t="s">
        <v>7299</v>
      </c>
      <c r="Z2288" s="76"/>
    </row>
    <row r="2289" spans="1:26" x14ac:dyDescent="0.25">
      <c r="A2289" s="61" t="s">
        <v>1875</v>
      </c>
      <c r="B2289" s="61" t="s">
        <v>1883</v>
      </c>
      <c r="C2289" s="62"/>
      <c r="D2289" s="63"/>
      <c r="E2289" s="64"/>
      <c r="F2289" s="65"/>
      <c r="G2289" s="62"/>
      <c r="H2289" s="66"/>
      <c r="I2289" s="67"/>
      <c r="J2289" s="67"/>
      <c r="K2289" s="34" t="s">
        <v>65</v>
      </c>
      <c r="L2289" s="74">
        <v>2289</v>
      </c>
      <c r="M22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89" s="69"/>
      <c r="O2289" s="76" t="s">
        <v>2239</v>
      </c>
      <c r="P2289" s="76">
        <v>43045.506469907406</v>
      </c>
      <c r="Q2289" s="76" t="s">
        <v>2791</v>
      </c>
      <c r="R2289" s="76"/>
      <c r="S2289" s="76"/>
      <c r="T2289" s="76" t="s">
        <v>3377</v>
      </c>
      <c r="U2289" s="76">
        <v>43045.506469907406</v>
      </c>
      <c r="V2289" s="77" t="s">
        <v>5299</v>
      </c>
      <c r="W2289" s="76"/>
      <c r="X2289" s="76"/>
      <c r="Y2289" s="80" t="s">
        <v>7299</v>
      </c>
      <c r="Z2289" s="76"/>
    </row>
    <row r="2290" spans="1:26" x14ac:dyDescent="0.25">
      <c r="A2290" s="61" t="s">
        <v>1875</v>
      </c>
      <c r="B2290" s="61" t="s">
        <v>2189</v>
      </c>
      <c r="C2290" s="62"/>
      <c r="D2290" s="63"/>
      <c r="E2290" s="64"/>
      <c r="F2290" s="65"/>
      <c r="G2290" s="62"/>
      <c r="H2290" s="66"/>
      <c r="I2290" s="67"/>
      <c r="J2290" s="67"/>
      <c r="K2290" s="34" t="s">
        <v>65</v>
      </c>
      <c r="L2290" s="74">
        <v>2290</v>
      </c>
      <c r="M22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90" s="69"/>
      <c r="O2290" s="76" t="s">
        <v>2239</v>
      </c>
      <c r="P2290" s="76">
        <v>43045.506469907406</v>
      </c>
      <c r="Q2290" s="76" t="s">
        <v>2791</v>
      </c>
      <c r="R2290" s="76"/>
      <c r="S2290" s="76"/>
      <c r="T2290" s="76" t="s">
        <v>3377</v>
      </c>
      <c r="U2290" s="76">
        <v>43045.506469907406</v>
      </c>
      <c r="V2290" s="77" t="s">
        <v>5299</v>
      </c>
      <c r="W2290" s="76"/>
      <c r="X2290" s="76"/>
      <c r="Y2290" s="80" t="s">
        <v>7299</v>
      </c>
      <c r="Z2290" s="76"/>
    </row>
    <row r="2291" spans="1:26" x14ac:dyDescent="0.25">
      <c r="A2291" s="61" t="s">
        <v>1875</v>
      </c>
      <c r="B2291" s="61" t="s">
        <v>1888</v>
      </c>
      <c r="C2291" s="62"/>
      <c r="D2291" s="63"/>
      <c r="E2291" s="64"/>
      <c r="F2291" s="65"/>
      <c r="G2291" s="62"/>
      <c r="H2291" s="66"/>
      <c r="I2291" s="67"/>
      <c r="J2291" s="67"/>
      <c r="K2291" s="34" t="s">
        <v>65</v>
      </c>
      <c r="L2291" s="74">
        <v>2291</v>
      </c>
      <c r="M22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91" s="69"/>
      <c r="O2291" s="76" t="s">
        <v>2239</v>
      </c>
      <c r="P2291" s="76">
        <v>43045.523136574076</v>
      </c>
      <c r="Q2291" s="76" t="s">
        <v>2972</v>
      </c>
      <c r="R2291" s="76"/>
      <c r="S2291" s="76"/>
      <c r="T2291" s="76" t="s">
        <v>3319</v>
      </c>
      <c r="U2291" s="76">
        <v>43045.523136574076</v>
      </c>
      <c r="V2291" s="77" t="s">
        <v>5300</v>
      </c>
      <c r="W2291" s="76"/>
      <c r="X2291" s="76"/>
      <c r="Y2291" s="80" t="s">
        <v>7300</v>
      </c>
      <c r="Z2291" s="76"/>
    </row>
    <row r="2292" spans="1:26" x14ac:dyDescent="0.25">
      <c r="A2292" s="61" t="s">
        <v>1875</v>
      </c>
      <c r="B2292" s="61" t="s">
        <v>2144</v>
      </c>
      <c r="C2292" s="62"/>
      <c r="D2292" s="63"/>
      <c r="E2292" s="64"/>
      <c r="F2292" s="65"/>
      <c r="G2292" s="62"/>
      <c r="H2292" s="66"/>
      <c r="I2292" s="67"/>
      <c r="J2292" s="67"/>
      <c r="K2292" s="34" t="s">
        <v>65</v>
      </c>
      <c r="L2292" s="74">
        <v>2292</v>
      </c>
      <c r="M22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92" s="69"/>
      <c r="O2292" s="76" t="s">
        <v>2239</v>
      </c>
      <c r="P2292" s="76">
        <v>43045.523136574076</v>
      </c>
      <c r="Q2292" s="76" t="s">
        <v>2972</v>
      </c>
      <c r="R2292" s="76"/>
      <c r="S2292" s="76"/>
      <c r="T2292" s="76" t="s">
        <v>3319</v>
      </c>
      <c r="U2292" s="76">
        <v>43045.523136574076</v>
      </c>
      <c r="V2292" s="77" t="s">
        <v>5300</v>
      </c>
      <c r="W2292" s="76"/>
      <c r="X2292" s="76"/>
      <c r="Y2292" s="80" t="s">
        <v>7300</v>
      </c>
      <c r="Z2292" s="76"/>
    </row>
    <row r="2293" spans="1:26" x14ac:dyDescent="0.25">
      <c r="A2293" s="61" t="s">
        <v>1875</v>
      </c>
      <c r="B2293" s="61" t="s">
        <v>2227</v>
      </c>
      <c r="C2293" s="62"/>
      <c r="D2293" s="63"/>
      <c r="E2293" s="64"/>
      <c r="F2293" s="65"/>
      <c r="G2293" s="62"/>
      <c r="H2293" s="66"/>
      <c r="I2293" s="67"/>
      <c r="J2293" s="67"/>
      <c r="K2293" s="34" t="s">
        <v>65</v>
      </c>
      <c r="L2293" s="74">
        <v>2293</v>
      </c>
      <c r="M22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93" s="69"/>
      <c r="O2293" s="76" t="s">
        <v>2239</v>
      </c>
      <c r="P2293" s="76">
        <v>43045.523136574076</v>
      </c>
      <c r="Q2293" s="76" t="s">
        <v>2972</v>
      </c>
      <c r="R2293" s="76"/>
      <c r="S2293" s="76"/>
      <c r="T2293" s="76" t="s">
        <v>3319</v>
      </c>
      <c r="U2293" s="76">
        <v>43045.523136574076</v>
      </c>
      <c r="V2293" s="77" t="s">
        <v>5300</v>
      </c>
      <c r="W2293" s="76"/>
      <c r="X2293" s="76"/>
      <c r="Y2293" s="80" t="s">
        <v>7300</v>
      </c>
      <c r="Z2293" s="76"/>
    </row>
    <row r="2294" spans="1:26" x14ac:dyDescent="0.25">
      <c r="A2294" s="61" t="s">
        <v>1875</v>
      </c>
      <c r="B2294" s="61" t="s">
        <v>2228</v>
      </c>
      <c r="C2294" s="62"/>
      <c r="D2294" s="63"/>
      <c r="E2294" s="64"/>
      <c r="F2294" s="65"/>
      <c r="G2294" s="62"/>
      <c r="H2294" s="66"/>
      <c r="I2294" s="67"/>
      <c r="J2294" s="67"/>
      <c r="K2294" s="34" t="s">
        <v>65</v>
      </c>
      <c r="L2294" s="74">
        <v>2294</v>
      </c>
      <c r="M22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94" s="69"/>
      <c r="O2294" s="76" t="s">
        <v>2239</v>
      </c>
      <c r="P2294" s="76">
        <v>43045.523136574076</v>
      </c>
      <c r="Q2294" s="76" t="s">
        <v>2972</v>
      </c>
      <c r="R2294" s="76"/>
      <c r="S2294" s="76"/>
      <c r="T2294" s="76" t="s">
        <v>3319</v>
      </c>
      <c r="U2294" s="76">
        <v>43045.523136574076</v>
      </c>
      <c r="V2294" s="77" t="s">
        <v>5300</v>
      </c>
      <c r="W2294" s="76"/>
      <c r="X2294" s="76"/>
      <c r="Y2294" s="80" t="s">
        <v>7300</v>
      </c>
      <c r="Z2294" s="76"/>
    </row>
    <row r="2295" spans="1:26" x14ac:dyDescent="0.25">
      <c r="A2295" s="61" t="s">
        <v>1875</v>
      </c>
      <c r="B2295" s="61" t="s">
        <v>1889</v>
      </c>
      <c r="C2295" s="62"/>
      <c r="D2295" s="63"/>
      <c r="E2295" s="64"/>
      <c r="F2295" s="65"/>
      <c r="G2295" s="62"/>
      <c r="H2295" s="66"/>
      <c r="I2295" s="67"/>
      <c r="J2295" s="67"/>
      <c r="K2295" s="34" t="s">
        <v>65</v>
      </c>
      <c r="L2295" s="74">
        <v>2295</v>
      </c>
      <c r="M22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95" s="69"/>
      <c r="O2295" s="76" t="s">
        <v>2239</v>
      </c>
      <c r="P2295" s="76">
        <v>43045.523136574076</v>
      </c>
      <c r="Q2295" s="76" t="s">
        <v>2972</v>
      </c>
      <c r="R2295" s="76"/>
      <c r="S2295" s="76"/>
      <c r="T2295" s="76" t="s">
        <v>3319</v>
      </c>
      <c r="U2295" s="76">
        <v>43045.523136574076</v>
      </c>
      <c r="V2295" s="77" t="s">
        <v>5300</v>
      </c>
      <c r="W2295" s="76"/>
      <c r="X2295" s="76"/>
      <c r="Y2295" s="80" t="s">
        <v>7300</v>
      </c>
      <c r="Z2295" s="76"/>
    </row>
    <row r="2296" spans="1:26" x14ac:dyDescent="0.25">
      <c r="A2296" s="61" t="s">
        <v>1875</v>
      </c>
      <c r="B2296" s="61" t="s">
        <v>1887</v>
      </c>
      <c r="C2296" s="62"/>
      <c r="D2296" s="63"/>
      <c r="E2296" s="64"/>
      <c r="F2296" s="65"/>
      <c r="G2296" s="62"/>
      <c r="H2296" s="66"/>
      <c r="I2296" s="67"/>
      <c r="J2296" s="67"/>
      <c r="K2296" s="34" t="s">
        <v>65</v>
      </c>
      <c r="L2296" s="74">
        <v>2296</v>
      </c>
      <c r="M22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96" s="69"/>
      <c r="O2296" s="76" t="s">
        <v>2239</v>
      </c>
      <c r="P2296" s="76">
        <v>43045.523136574076</v>
      </c>
      <c r="Q2296" s="76" t="s">
        <v>2972</v>
      </c>
      <c r="R2296" s="76"/>
      <c r="S2296" s="76"/>
      <c r="T2296" s="76" t="s">
        <v>3319</v>
      </c>
      <c r="U2296" s="76">
        <v>43045.523136574076</v>
      </c>
      <c r="V2296" s="77" t="s">
        <v>5300</v>
      </c>
      <c r="W2296" s="76"/>
      <c r="X2296" s="76"/>
      <c r="Y2296" s="80" t="s">
        <v>7300</v>
      </c>
      <c r="Z2296" s="76"/>
    </row>
    <row r="2297" spans="1:26" x14ac:dyDescent="0.25">
      <c r="A2297" s="61" t="s">
        <v>1875</v>
      </c>
      <c r="B2297" s="61" t="s">
        <v>1896</v>
      </c>
      <c r="C2297" s="62"/>
      <c r="D2297" s="63"/>
      <c r="E2297" s="64"/>
      <c r="F2297" s="65"/>
      <c r="G2297" s="62"/>
      <c r="H2297" s="66"/>
      <c r="I2297" s="67"/>
      <c r="J2297" s="67"/>
      <c r="K2297" s="34" t="s">
        <v>65</v>
      </c>
      <c r="L2297" s="74">
        <v>2297</v>
      </c>
      <c r="M22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97" s="69"/>
      <c r="O2297" s="76" t="s">
        <v>2239</v>
      </c>
      <c r="P2297" s="76">
        <v>43045.524178240739</v>
      </c>
      <c r="Q2297" s="76" t="s">
        <v>2957</v>
      </c>
      <c r="R2297" s="76"/>
      <c r="S2297" s="76"/>
      <c r="T2297" s="76"/>
      <c r="U2297" s="76">
        <v>43045.524178240739</v>
      </c>
      <c r="V2297" s="77" t="s">
        <v>5301</v>
      </c>
      <c r="W2297" s="76"/>
      <c r="X2297" s="76"/>
      <c r="Y2297" s="80" t="s">
        <v>7301</v>
      </c>
      <c r="Z2297" s="76"/>
    </row>
    <row r="2298" spans="1:26" x14ac:dyDescent="0.25">
      <c r="A2298" s="61" t="s">
        <v>1875</v>
      </c>
      <c r="B2298" s="61" t="s">
        <v>2062</v>
      </c>
      <c r="C2298" s="62"/>
      <c r="D2298" s="63"/>
      <c r="E2298" s="64"/>
      <c r="F2298" s="65"/>
      <c r="G2298" s="62"/>
      <c r="H2298" s="66"/>
      <c r="I2298" s="67"/>
      <c r="J2298" s="67"/>
      <c r="K2298" s="34" t="s">
        <v>65</v>
      </c>
      <c r="L2298" s="74">
        <v>2298</v>
      </c>
      <c r="M22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98" s="69"/>
      <c r="O2298" s="76" t="s">
        <v>2239</v>
      </c>
      <c r="P2298" s="76">
        <v>43045.524178240739</v>
      </c>
      <c r="Q2298" s="76" t="s">
        <v>2957</v>
      </c>
      <c r="R2298" s="76"/>
      <c r="S2298" s="76"/>
      <c r="T2298" s="76"/>
      <c r="U2298" s="76">
        <v>43045.524178240739</v>
      </c>
      <c r="V2298" s="77" t="s">
        <v>5301</v>
      </c>
      <c r="W2298" s="76"/>
      <c r="X2298" s="76"/>
      <c r="Y2298" s="80" t="s">
        <v>7301</v>
      </c>
      <c r="Z2298" s="76"/>
    </row>
    <row r="2299" spans="1:26" x14ac:dyDescent="0.25">
      <c r="A2299" s="61" t="s">
        <v>1875</v>
      </c>
      <c r="B2299" s="61" t="s">
        <v>2220</v>
      </c>
      <c r="C2299" s="62"/>
      <c r="D2299" s="63"/>
      <c r="E2299" s="64"/>
      <c r="F2299" s="65"/>
      <c r="G2299" s="62"/>
      <c r="H2299" s="66"/>
      <c r="I2299" s="67"/>
      <c r="J2299" s="67"/>
      <c r="K2299" s="34" t="s">
        <v>65</v>
      </c>
      <c r="L2299" s="74">
        <v>2299</v>
      </c>
      <c r="M22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299" s="69"/>
      <c r="O2299" s="76" t="s">
        <v>2239</v>
      </c>
      <c r="P2299" s="76">
        <v>43045.524178240739</v>
      </c>
      <c r="Q2299" s="76" t="s">
        <v>2957</v>
      </c>
      <c r="R2299" s="76"/>
      <c r="S2299" s="76"/>
      <c r="T2299" s="76"/>
      <c r="U2299" s="76">
        <v>43045.524178240739</v>
      </c>
      <c r="V2299" s="77" t="s">
        <v>5301</v>
      </c>
      <c r="W2299" s="76"/>
      <c r="X2299" s="76"/>
      <c r="Y2299" s="80" t="s">
        <v>7301</v>
      </c>
      <c r="Z2299" s="76"/>
    </row>
    <row r="2300" spans="1:26" x14ac:dyDescent="0.25">
      <c r="A2300" s="61" t="s">
        <v>1875</v>
      </c>
      <c r="B2300" s="61" t="s">
        <v>1897</v>
      </c>
      <c r="C2300" s="62"/>
      <c r="D2300" s="63"/>
      <c r="E2300" s="64"/>
      <c r="F2300" s="65"/>
      <c r="G2300" s="62"/>
      <c r="H2300" s="66"/>
      <c r="I2300" s="67"/>
      <c r="J2300" s="67"/>
      <c r="K2300" s="34" t="s">
        <v>65</v>
      </c>
      <c r="L2300" s="74">
        <v>2300</v>
      </c>
      <c r="M23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00" s="69"/>
      <c r="O2300" s="76" t="s">
        <v>2239</v>
      </c>
      <c r="P2300" s="76">
        <v>43045.524178240739</v>
      </c>
      <c r="Q2300" s="76" t="s">
        <v>2957</v>
      </c>
      <c r="R2300" s="76"/>
      <c r="S2300" s="76"/>
      <c r="T2300" s="76"/>
      <c r="U2300" s="76">
        <v>43045.524178240739</v>
      </c>
      <c r="V2300" s="77" t="s">
        <v>5301</v>
      </c>
      <c r="W2300" s="76"/>
      <c r="X2300" s="76"/>
      <c r="Y2300" s="80" t="s">
        <v>7301</v>
      </c>
      <c r="Z2300" s="76"/>
    </row>
    <row r="2301" spans="1:26" x14ac:dyDescent="0.25">
      <c r="A2301" s="61" t="s">
        <v>1875</v>
      </c>
      <c r="B2301" s="61" t="s">
        <v>1889</v>
      </c>
      <c r="C2301" s="62"/>
      <c r="D2301" s="63"/>
      <c r="E2301" s="64"/>
      <c r="F2301" s="65"/>
      <c r="G2301" s="62"/>
      <c r="H2301" s="66"/>
      <c r="I2301" s="67"/>
      <c r="J2301" s="67"/>
      <c r="K2301" s="34" t="s">
        <v>65</v>
      </c>
      <c r="L2301" s="74">
        <v>2301</v>
      </c>
      <c r="M23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01" s="69"/>
      <c r="O2301" s="76" t="s">
        <v>2239</v>
      </c>
      <c r="P2301" s="76">
        <v>43045.524178240739</v>
      </c>
      <c r="Q2301" s="76" t="s">
        <v>2957</v>
      </c>
      <c r="R2301" s="76"/>
      <c r="S2301" s="76"/>
      <c r="T2301" s="76"/>
      <c r="U2301" s="76">
        <v>43045.524178240739</v>
      </c>
      <c r="V2301" s="77" t="s">
        <v>5301</v>
      </c>
      <c r="W2301" s="76"/>
      <c r="X2301" s="76"/>
      <c r="Y2301" s="80" t="s">
        <v>7301</v>
      </c>
      <c r="Z2301" s="76"/>
    </row>
    <row r="2302" spans="1:26" x14ac:dyDescent="0.25">
      <c r="A2302" s="61" t="s">
        <v>1875</v>
      </c>
      <c r="B2302" s="61" t="s">
        <v>1899</v>
      </c>
      <c r="C2302" s="62"/>
      <c r="D2302" s="63"/>
      <c r="E2302" s="64"/>
      <c r="F2302" s="65"/>
      <c r="G2302" s="62"/>
      <c r="H2302" s="66"/>
      <c r="I2302" s="67"/>
      <c r="J2302" s="67"/>
      <c r="K2302" s="34" t="s">
        <v>65</v>
      </c>
      <c r="L2302" s="74">
        <v>2302</v>
      </c>
      <c r="M23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02" s="69"/>
      <c r="O2302" s="76" t="s">
        <v>2239</v>
      </c>
      <c r="P2302" s="76">
        <v>43045.524178240739</v>
      </c>
      <c r="Q2302" s="76" t="s">
        <v>2957</v>
      </c>
      <c r="R2302" s="76"/>
      <c r="S2302" s="76"/>
      <c r="T2302" s="76"/>
      <c r="U2302" s="76">
        <v>43045.524178240739</v>
      </c>
      <c r="V2302" s="77" t="s">
        <v>5301</v>
      </c>
      <c r="W2302" s="76"/>
      <c r="X2302" s="76"/>
      <c r="Y2302" s="80" t="s">
        <v>7301</v>
      </c>
      <c r="Z2302" s="76"/>
    </row>
    <row r="2303" spans="1:26" x14ac:dyDescent="0.25">
      <c r="A2303" s="61" t="s">
        <v>1875</v>
      </c>
      <c r="B2303" s="61" t="s">
        <v>2229</v>
      </c>
      <c r="C2303" s="62"/>
      <c r="D2303" s="63"/>
      <c r="E2303" s="64"/>
      <c r="F2303" s="65"/>
      <c r="G2303" s="62"/>
      <c r="H2303" s="66"/>
      <c r="I2303" s="67"/>
      <c r="J2303" s="67"/>
      <c r="K2303" s="34" t="s">
        <v>65</v>
      </c>
      <c r="L2303" s="74">
        <v>2303</v>
      </c>
      <c r="M23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03" s="69"/>
      <c r="O2303" s="76" t="s">
        <v>2239</v>
      </c>
      <c r="P2303" s="76">
        <v>43045.530428240738</v>
      </c>
      <c r="Q2303" s="76" t="s">
        <v>2973</v>
      </c>
      <c r="R2303" s="77" t="s">
        <v>3198</v>
      </c>
      <c r="S2303" s="76" t="s">
        <v>3218</v>
      </c>
      <c r="T2303" s="76" t="s">
        <v>3416</v>
      </c>
      <c r="U2303" s="76">
        <v>43045.530428240738</v>
      </c>
      <c r="V2303" s="77" t="s">
        <v>5302</v>
      </c>
      <c r="W2303" s="76"/>
      <c r="X2303" s="76"/>
      <c r="Y2303" s="80" t="s">
        <v>7302</v>
      </c>
      <c r="Z2303" s="76"/>
    </row>
    <row r="2304" spans="1:26" x14ac:dyDescent="0.25">
      <c r="A2304" s="61" t="s">
        <v>1875</v>
      </c>
      <c r="B2304" s="61" t="s">
        <v>1889</v>
      </c>
      <c r="C2304" s="62"/>
      <c r="D2304" s="63"/>
      <c r="E2304" s="64"/>
      <c r="F2304" s="65"/>
      <c r="G2304" s="62"/>
      <c r="H2304" s="66"/>
      <c r="I2304" s="67"/>
      <c r="J2304" s="67"/>
      <c r="K2304" s="34" t="s">
        <v>65</v>
      </c>
      <c r="L2304" s="74">
        <v>2304</v>
      </c>
      <c r="M23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04" s="69"/>
      <c r="O2304" s="76" t="s">
        <v>2239</v>
      </c>
      <c r="P2304" s="76">
        <v>43045.530428240738</v>
      </c>
      <c r="Q2304" s="76" t="s">
        <v>2973</v>
      </c>
      <c r="R2304" s="77" t="s">
        <v>3198</v>
      </c>
      <c r="S2304" s="76" t="s">
        <v>3218</v>
      </c>
      <c r="T2304" s="76" t="s">
        <v>3416</v>
      </c>
      <c r="U2304" s="76">
        <v>43045.530428240738</v>
      </c>
      <c r="V2304" s="77" t="s">
        <v>5302</v>
      </c>
      <c r="W2304" s="76"/>
      <c r="X2304" s="76"/>
      <c r="Y2304" s="80" t="s">
        <v>7302</v>
      </c>
      <c r="Z2304" s="76"/>
    </row>
    <row r="2305" spans="1:26" x14ac:dyDescent="0.25">
      <c r="A2305" s="61" t="s">
        <v>1875</v>
      </c>
      <c r="B2305" s="61" t="s">
        <v>1921</v>
      </c>
      <c r="C2305" s="62"/>
      <c r="D2305" s="63"/>
      <c r="E2305" s="64"/>
      <c r="F2305" s="65"/>
      <c r="G2305" s="62"/>
      <c r="H2305" s="66"/>
      <c r="I2305" s="67"/>
      <c r="J2305" s="67"/>
      <c r="K2305" s="34" t="s">
        <v>65</v>
      </c>
      <c r="L2305" s="74">
        <v>2305</v>
      </c>
      <c r="M23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05" s="69"/>
      <c r="O2305" s="76" t="s">
        <v>2239</v>
      </c>
      <c r="P2305" s="76">
        <v>43045.530428240738</v>
      </c>
      <c r="Q2305" s="76" t="s">
        <v>2973</v>
      </c>
      <c r="R2305" s="77" t="s">
        <v>3198</v>
      </c>
      <c r="S2305" s="76" t="s">
        <v>3218</v>
      </c>
      <c r="T2305" s="76" t="s">
        <v>3416</v>
      </c>
      <c r="U2305" s="76">
        <v>43045.530428240738</v>
      </c>
      <c r="V2305" s="77" t="s">
        <v>5302</v>
      </c>
      <c r="W2305" s="76"/>
      <c r="X2305" s="76"/>
      <c r="Y2305" s="80" t="s">
        <v>7302</v>
      </c>
      <c r="Z2305" s="76"/>
    </row>
    <row r="2306" spans="1:26" x14ac:dyDescent="0.25">
      <c r="A2306" s="61" t="s">
        <v>1875</v>
      </c>
      <c r="B2306" s="61" t="s">
        <v>1923</v>
      </c>
      <c r="C2306" s="62"/>
      <c r="D2306" s="63"/>
      <c r="E2306" s="64"/>
      <c r="F2306" s="65"/>
      <c r="G2306" s="62"/>
      <c r="H2306" s="66"/>
      <c r="I2306" s="67"/>
      <c r="J2306" s="67"/>
      <c r="K2306" s="34" t="s">
        <v>65</v>
      </c>
      <c r="L2306" s="74">
        <v>2306</v>
      </c>
      <c r="M23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06" s="69"/>
      <c r="O2306" s="76" t="s">
        <v>2239</v>
      </c>
      <c r="P2306" s="76">
        <v>43045.530428240738</v>
      </c>
      <c r="Q2306" s="76" t="s">
        <v>2973</v>
      </c>
      <c r="R2306" s="77" t="s">
        <v>3198</v>
      </c>
      <c r="S2306" s="76" t="s">
        <v>3218</v>
      </c>
      <c r="T2306" s="76" t="s">
        <v>3416</v>
      </c>
      <c r="U2306" s="76">
        <v>43045.530428240738</v>
      </c>
      <c r="V2306" s="77" t="s">
        <v>5302</v>
      </c>
      <c r="W2306" s="76"/>
      <c r="X2306" s="76"/>
      <c r="Y2306" s="80" t="s">
        <v>7302</v>
      </c>
      <c r="Z2306" s="76"/>
    </row>
    <row r="2307" spans="1:26" x14ac:dyDescent="0.25">
      <c r="A2307" s="61" t="s">
        <v>1876</v>
      </c>
      <c r="B2307" s="61" t="s">
        <v>2019</v>
      </c>
      <c r="C2307" s="62"/>
      <c r="D2307" s="63"/>
      <c r="E2307" s="64"/>
      <c r="F2307" s="65"/>
      <c r="G2307" s="62"/>
      <c r="H2307" s="66"/>
      <c r="I2307" s="67"/>
      <c r="J2307" s="67"/>
      <c r="K2307" s="34" t="s">
        <v>65</v>
      </c>
      <c r="L2307" s="74">
        <v>2307</v>
      </c>
      <c r="M23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07" s="69"/>
      <c r="O2307" s="76" t="s">
        <v>2239</v>
      </c>
      <c r="P2307" s="76">
        <v>43045.530486111114</v>
      </c>
      <c r="Q2307" s="76" t="s">
        <v>2289</v>
      </c>
      <c r="R2307" s="77" t="s">
        <v>3033</v>
      </c>
      <c r="S2307" s="76" t="s">
        <v>3219</v>
      </c>
      <c r="T2307" s="76" t="s">
        <v>3276</v>
      </c>
      <c r="U2307" s="76">
        <v>43045.530486111114</v>
      </c>
      <c r="V2307" s="77" t="s">
        <v>5303</v>
      </c>
      <c r="W2307" s="76"/>
      <c r="X2307" s="76"/>
      <c r="Y2307" s="80" t="s">
        <v>7303</v>
      </c>
      <c r="Z2307" s="76"/>
    </row>
    <row r="2308" spans="1:26" x14ac:dyDescent="0.25">
      <c r="A2308" s="61" t="s">
        <v>1877</v>
      </c>
      <c r="B2308" s="61" t="s">
        <v>2229</v>
      </c>
      <c r="C2308" s="62"/>
      <c r="D2308" s="63"/>
      <c r="E2308" s="64"/>
      <c r="F2308" s="65"/>
      <c r="G2308" s="62"/>
      <c r="H2308" s="66"/>
      <c r="I2308" s="67"/>
      <c r="J2308" s="67"/>
      <c r="K2308" s="34" t="s">
        <v>65</v>
      </c>
      <c r="L2308" s="74">
        <v>2308</v>
      </c>
      <c r="M23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08" s="69"/>
      <c r="O2308" s="76" t="s">
        <v>2239</v>
      </c>
      <c r="P2308" s="76">
        <v>43045.53052083333</v>
      </c>
      <c r="Q2308" s="76" t="s">
        <v>2973</v>
      </c>
      <c r="R2308" s="77" t="s">
        <v>3198</v>
      </c>
      <c r="S2308" s="76" t="s">
        <v>3218</v>
      </c>
      <c r="T2308" s="76" t="s">
        <v>3416</v>
      </c>
      <c r="U2308" s="76">
        <v>43045.53052083333</v>
      </c>
      <c r="V2308" s="77" t="s">
        <v>5304</v>
      </c>
      <c r="W2308" s="76"/>
      <c r="X2308" s="76"/>
      <c r="Y2308" s="80" t="s">
        <v>7304</v>
      </c>
      <c r="Z2308" s="76"/>
    </row>
    <row r="2309" spans="1:26" x14ac:dyDescent="0.25">
      <c r="A2309" s="61" t="s">
        <v>1877</v>
      </c>
      <c r="B2309" s="61" t="s">
        <v>1889</v>
      </c>
      <c r="C2309" s="62"/>
      <c r="D2309" s="63"/>
      <c r="E2309" s="64"/>
      <c r="F2309" s="65"/>
      <c r="G2309" s="62"/>
      <c r="H2309" s="66"/>
      <c r="I2309" s="67"/>
      <c r="J2309" s="67"/>
      <c r="K2309" s="34" t="s">
        <v>65</v>
      </c>
      <c r="L2309" s="74">
        <v>2309</v>
      </c>
      <c r="M23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09" s="69"/>
      <c r="O2309" s="76" t="s">
        <v>2239</v>
      </c>
      <c r="P2309" s="76">
        <v>43045.53052083333</v>
      </c>
      <c r="Q2309" s="76" t="s">
        <v>2973</v>
      </c>
      <c r="R2309" s="77" t="s">
        <v>3198</v>
      </c>
      <c r="S2309" s="76" t="s">
        <v>3218</v>
      </c>
      <c r="T2309" s="76" t="s">
        <v>3416</v>
      </c>
      <c r="U2309" s="76">
        <v>43045.53052083333</v>
      </c>
      <c r="V2309" s="77" t="s">
        <v>5304</v>
      </c>
      <c r="W2309" s="76"/>
      <c r="X2309" s="76"/>
      <c r="Y2309" s="80" t="s">
        <v>7304</v>
      </c>
      <c r="Z2309" s="76"/>
    </row>
    <row r="2310" spans="1:26" x14ac:dyDescent="0.25">
      <c r="A2310" s="61" t="s">
        <v>1877</v>
      </c>
      <c r="B2310" s="61" t="s">
        <v>1921</v>
      </c>
      <c r="C2310" s="62"/>
      <c r="D2310" s="63"/>
      <c r="E2310" s="64"/>
      <c r="F2310" s="65"/>
      <c r="G2310" s="62"/>
      <c r="H2310" s="66"/>
      <c r="I2310" s="67"/>
      <c r="J2310" s="67"/>
      <c r="K2310" s="34" t="s">
        <v>65</v>
      </c>
      <c r="L2310" s="74">
        <v>2310</v>
      </c>
      <c r="M23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10" s="69"/>
      <c r="O2310" s="76" t="s">
        <v>2239</v>
      </c>
      <c r="P2310" s="76">
        <v>43045.53052083333</v>
      </c>
      <c r="Q2310" s="76" t="s">
        <v>2973</v>
      </c>
      <c r="R2310" s="77" t="s">
        <v>3198</v>
      </c>
      <c r="S2310" s="76" t="s">
        <v>3218</v>
      </c>
      <c r="T2310" s="76" t="s">
        <v>3416</v>
      </c>
      <c r="U2310" s="76">
        <v>43045.53052083333</v>
      </c>
      <c r="V2310" s="77" t="s">
        <v>5304</v>
      </c>
      <c r="W2310" s="76"/>
      <c r="X2310" s="76"/>
      <c r="Y2310" s="80" t="s">
        <v>7304</v>
      </c>
      <c r="Z2310" s="76"/>
    </row>
    <row r="2311" spans="1:26" x14ac:dyDescent="0.25">
      <c r="A2311" s="61" t="s">
        <v>1877</v>
      </c>
      <c r="B2311" s="61" t="s">
        <v>1923</v>
      </c>
      <c r="C2311" s="62"/>
      <c r="D2311" s="63"/>
      <c r="E2311" s="64"/>
      <c r="F2311" s="65"/>
      <c r="G2311" s="62"/>
      <c r="H2311" s="66"/>
      <c r="I2311" s="67"/>
      <c r="J2311" s="67"/>
      <c r="K2311" s="34" t="s">
        <v>65</v>
      </c>
      <c r="L2311" s="74">
        <v>2311</v>
      </c>
      <c r="M23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11" s="69"/>
      <c r="O2311" s="76" t="s">
        <v>2239</v>
      </c>
      <c r="P2311" s="76">
        <v>43045.53052083333</v>
      </c>
      <c r="Q2311" s="76" t="s">
        <v>2973</v>
      </c>
      <c r="R2311" s="77" t="s">
        <v>3198</v>
      </c>
      <c r="S2311" s="76" t="s">
        <v>3218</v>
      </c>
      <c r="T2311" s="76" t="s">
        <v>3416</v>
      </c>
      <c r="U2311" s="76">
        <v>43045.53052083333</v>
      </c>
      <c r="V2311" s="77" t="s">
        <v>5304</v>
      </c>
      <c r="W2311" s="76"/>
      <c r="X2311" s="76"/>
      <c r="Y2311" s="80" t="s">
        <v>7304</v>
      </c>
      <c r="Z2311" s="76"/>
    </row>
    <row r="2312" spans="1:26" x14ac:dyDescent="0.25">
      <c r="A2312" s="61" t="s">
        <v>1878</v>
      </c>
      <c r="B2312" s="61" t="s">
        <v>2064</v>
      </c>
      <c r="C2312" s="62"/>
      <c r="D2312" s="63"/>
      <c r="E2312" s="64"/>
      <c r="F2312" s="65"/>
      <c r="G2312" s="62"/>
      <c r="H2312" s="66"/>
      <c r="I2312" s="67"/>
      <c r="J2312" s="67"/>
      <c r="K2312" s="34" t="s">
        <v>65</v>
      </c>
      <c r="L2312" s="74">
        <v>2312</v>
      </c>
      <c r="M23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12" s="69"/>
      <c r="O2312" s="76" t="s">
        <v>2239</v>
      </c>
      <c r="P2312" s="76">
        <v>43045.530601851853</v>
      </c>
      <c r="Q2312" s="76" t="s">
        <v>2391</v>
      </c>
      <c r="R2312" s="76"/>
      <c r="S2312" s="76"/>
      <c r="T2312" s="76" t="s">
        <v>3299</v>
      </c>
      <c r="U2312" s="76">
        <v>43045.530601851853</v>
      </c>
      <c r="V2312" s="77" t="s">
        <v>5305</v>
      </c>
      <c r="W2312" s="76"/>
      <c r="X2312" s="76"/>
      <c r="Y2312" s="80" t="s">
        <v>7305</v>
      </c>
      <c r="Z2312" s="76"/>
    </row>
    <row r="2313" spans="1:26" x14ac:dyDescent="0.25">
      <c r="A2313" s="61" t="s">
        <v>1879</v>
      </c>
      <c r="B2313" s="61" t="s">
        <v>2033</v>
      </c>
      <c r="C2313" s="62"/>
      <c r="D2313" s="63"/>
      <c r="E2313" s="64"/>
      <c r="F2313" s="65"/>
      <c r="G2313" s="62"/>
      <c r="H2313" s="66"/>
      <c r="I2313" s="67"/>
      <c r="J2313" s="67"/>
      <c r="K2313" s="34" t="s">
        <v>65</v>
      </c>
      <c r="L2313" s="74">
        <v>2313</v>
      </c>
      <c r="M23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13" s="69"/>
      <c r="O2313" s="76" t="s">
        <v>2239</v>
      </c>
      <c r="P2313" s="76">
        <v>43045.530636574076</v>
      </c>
      <c r="Q2313" s="76" t="s">
        <v>2316</v>
      </c>
      <c r="R2313" s="76"/>
      <c r="S2313" s="76"/>
      <c r="T2313" s="76" t="s">
        <v>3261</v>
      </c>
      <c r="U2313" s="76">
        <v>43045.530636574076</v>
      </c>
      <c r="V2313" s="77" t="s">
        <v>5306</v>
      </c>
      <c r="W2313" s="76"/>
      <c r="X2313" s="76"/>
      <c r="Y2313" s="80" t="s">
        <v>7306</v>
      </c>
      <c r="Z2313" s="76"/>
    </row>
    <row r="2314" spans="1:26" x14ac:dyDescent="0.25">
      <c r="A2314" s="61" t="s">
        <v>1880</v>
      </c>
      <c r="B2314" s="61" t="s">
        <v>1880</v>
      </c>
      <c r="C2314" s="62"/>
      <c r="D2314" s="63"/>
      <c r="E2314" s="64"/>
      <c r="F2314" s="65"/>
      <c r="G2314" s="62"/>
      <c r="H2314" s="66"/>
      <c r="I2314" s="67"/>
      <c r="J2314" s="67"/>
      <c r="K2314" s="34" t="s">
        <v>65</v>
      </c>
      <c r="L2314" s="74">
        <v>2314</v>
      </c>
      <c r="M23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14" s="69"/>
      <c r="O2314" s="76" t="s">
        <v>177</v>
      </c>
      <c r="P2314" s="76">
        <v>43045.530648148146</v>
      </c>
      <c r="Q2314" s="76" t="s">
        <v>2974</v>
      </c>
      <c r="R2314" s="76"/>
      <c r="S2314" s="76"/>
      <c r="T2314" s="76" t="s">
        <v>3261</v>
      </c>
      <c r="U2314" s="76">
        <v>43045.530648148146</v>
      </c>
      <c r="V2314" s="77" t="s">
        <v>5307</v>
      </c>
      <c r="W2314" s="76"/>
      <c r="X2314" s="76"/>
      <c r="Y2314" s="80" t="s">
        <v>7307</v>
      </c>
      <c r="Z2314" s="76"/>
    </row>
    <row r="2315" spans="1:26" x14ac:dyDescent="0.25">
      <c r="A2315" s="61" t="s">
        <v>1881</v>
      </c>
      <c r="B2315" s="61" t="s">
        <v>1988</v>
      </c>
      <c r="C2315" s="62"/>
      <c r="D2315" s="63"/>
      <c r="E2315" s="64"/>
      <c r="F2315" s="65"/>
      <c r="G2315" s="62"/>
      <c r="H2315" s="66"/>
      <c r="I2315" s="67"/>
      <c r="J2315" s="67"/>
      <c r="K2315" s="34" t="s">
        <v>65</v>
      </c>
      <c r="L2315" s="74">
        <v>2315</v>
      </c>
      <c r="M23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15" s="69"/>
      <c r="O2315" s="76" t="s">
        <v>2239</v>
      </c>
      <c r="P2315" s="76">
        <v>43045.530671296299</v>
      </c>
      <c r="Q2315" s="76" t="s">
        <v>2244</v>
      </c>
      <c r="R2315" s="77" t="s">
        <v>3019</v>
      </c>
      <c r="S2315" s="76" t="s">
        <v>3212</v>
      </c>
      <c r="T2315" s="76" t="s">
        <v>3261</v>
      </c>
      <c r="U2315" s="76">
        <v>43045.530671296299</v>
      </c>
      <c r="V2315" s="77" t="s">
        <v>5308</v>
      </c>
      <c r="W2315" s="76"/>
      <c r="X2315" s="76"/>
      <c r="Y2315" s="80" t="s">
        <v>7308</v>
      </c>
      <c r="Z2315" s="76"/>
    </row>
    <row r="2316" spans="1:26" x14ac:dyDescent="0.25">
      <c r="A2316" s="61" t="s">
        <v>1882</v>
      </c>
      <c r="B2316" s="61" t="s">
        <v>2019</v>
      </c>
      <c r="C2316" s="62"/>
      <c r="D2316" s="63"/>
      <c r="E2316" s="64"/>
      <c r="F2316" s="65"/>
      <c r="G2316" s="62"/>
      <c r="H2316" s="66"/>
      <c r="I2316" s="67"/>
      <c r="J2316" s="67"/>
      <c r="K2316" s="34" t="s">
        <v>65</v>
      </c>
      <c r="L2316" s="74">
        <v>2316</v>
      </c>
      <c r="M23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16" s="69"/>
      <c r="O2316" s="76" t="s">
        <v>2239</v>
      </c>
      <c r="P2316" s="76">
        <v>43045.530682870369</v>
      </c>
      <c r="Q2316" s="76" t="s">
        <v>2289</v>
      </c>
      <c r="R2316" s="77" t="s">
        <v>3033</v>
      </c>
      <c r="S2316" s="76" t="s">
        <v>3219</v>
      </c>
      <c r="T2316" s="76" t="s">
        <v>3276</v>
      </c>
      <c r="U2316" s="76">
        <v>43045.530682870369</v>
      </c>
      <c r="V2316" s="77" t="s">
        <v>5309</v>
      </c>
      <c r="W2316" s="76"/>
      <c r="X2316" s="76"/>
      <c r="Y2316" s="80" t="s">
        <v>7309</v>
      </c>
      <c r="Z2316" s="76"/>
    </row>
    <row r="2317" spans="1:26" x14ac:dyDescent="0.25">
      <c r="A2317" s="61" t="s">
        <v>1883</v>
      </c>
      <c r="B2317" s="61" t="s">
        <v>1492</v>
      </c>
      <c r="C2317" s="62"/>
      <c r="D2317" s="63"/>
      <c r="E2317" s="64"/>
      <c r="F2317" s="65"/>
      <c r="G2317" s="62"/>
      <c r="H2317" s="66"/>
      <c r="I2317" s="67"/>
      <c r="J2317" s="67"/>
      <c r="K2317" s="34" t="s">
        <v>66</v>
      </c>
      <c r="L2317" s="74">
        <v>2317</v>
      </c>
      <c r="M23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17" s="69"/>
      <c r="O2317" s="76" t="s">
        <v>2239</v>
      </c>
      <c r="P2317" s="76">
        <v>43045.429143518515</v>
      </c>
      <c r="Q2317" s="76" t="s">
        <v>2970</v>
      </c>
      <c r="R2317" s="76"/>
      <c r="S2317" s="76"/>
      <c r="T2317" s="76" t="s">
        <v>3261</v>
      </c>
      <c r="U2317" s="76">
        <v>43045.429143518515</v>
      </c>
      <c r="V2317" s="77" t="s">
        <v>5310</v>
      </c>
      <c r="W2317" s="76"/>
      <c r="X2317" s="76"/>
      <c r="Y2317" s="80" t="s">
        <v>7310</v>
      </c>
      <c r="Z2317" s="76"/>
    </row>
    <row r="2318" spans="1:26" x14ac:dyDescent="0.25">
      <c r="A2318" s="61" t="s">
        <v>1492</v>
      </c>
      <c r="B2318" s="61" t="s">
        <v>1883</v>
      </c>
      <c r="C2318" s="62"/>
      <c r="D2318" s="63"/>
      <c r="E2318" s="64"/>
      <c r="F2318" s="65"/>
      <c r="G2318" s="62"/>
      <c r="H2318" s="66"/>
      <c r="I2318" s="67"/>
      <c r="J2318" s="67"/>
      <c r="K2318" s="34" t="s">
        <v>66</v>
      </c>
      <c r="L2318" s="74">
        <v>2318</v>
      </c>
      <c r="M23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18" s="69"/>
      <c r="O2318" s="76" t="s">
        <v>2239</v>
      </c>
      <c r="P2318" s="76">
        <v>43045.427499999998</v>
      </c>
      <c r="Q2318" s="76" t="s">
        <v>2970</v>
      </c>
      <c r="R2318" s="76"/>
      <c r="S2318" s="76"/>
      <c r="T2318" s="76" t="s">
        <v>3261</v>
      </c>
      <c r="U2318" s="76">
        <v>43045.427499999998</v>
      </c>
      <c r="V2318" s="77" t="s">
        <v>5311</v>
      </c>
      <c r="W2318" s="76"/>
      <c r="X2318" s="76"/>
      <c r="Y2318" s="80" t="s">
        <v>7311</v>
      </c>
      <c r="Z2318" s="76"/>
    </row>
    <row r="2319" spans="1:26" x14ac:dyDescent="0.25">
      <c r="A2319" s="61" t="s">
        <v>1492</v>
      </c>
      <c r="B2319" s="61" t="s">
        <v>1886</v>
      </c>
      <c r="C2319" s="62"/>
      <c r="D2319" s="63"/>
      <c r="E2319" s="64"/>
      <c r="F2319" s="65"/>
      <c r="G2319" s="62"/>
      <c r="H2319" s="66"/>
      <c r="I2319" s="67"/>
      <c r="J2319" s="67"/>
      <c r="K2319" s="34" t="s">
        <v>65</v>
      </c>
      <c r="L2319" s="74">
        <v>2319</v>
      </c>
      <c r="M23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19" s="69"/>
      <c r="O2319" s="76" t="s">
        <v>2239</v>
      </c>
      <c r="P2319" s="76">
        <v>43045.427499999998</v>
      </c>
      <c r="Q2319" s="76" t="s">
        <v>2970</v>
      </c>
      <c r="R2319" s="76"/>
      <c r="S2319" s="76"/>
      <c r="T2319" s="76" t="s">
        <v>3261</v>
      </c>
      <c r="U2319" s="76">
        <v>43045.427499999998</v>
      </c>
      <c r="V2319" s="77" t="s">
        <v>5311</v>
      </c>
      <c r="W2319" s="76"/>
      <c r="X2319" s="76"/>
      <c r="Y2319" s="80" t="s">
        <v>7311</v>
      </c>
      <c r="Z2319" s="76"/>
    </row>
    <row r="2320" spans="1:26" x14ac:dyDescent="0.25">
      <c r="A2320" s="61" t="s">
        <v>1492</v>
      </c>
      <c r="B2320" s="61" t="s">
        <v>2225</v>
      </c>
      <c r="C2320" s="62"/>
      <c r="D2320" s="63"/>
      <c r="E2320" s="64"/>
      <c r="F2320" s="65"/>
      <c r="G2320" s="62"/>
      <c r="H2320" s="66"/>
      <c r="I2320" s="67"/>
      <c r="J2320" s="67"/>
      <c r="K2320" s="34" t="s">
        <v>65</v>
      </c>
      <c r="L2320" s="74">
        <v>2320</v>
      </c>
      <c r="M23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20" s="69"/>
      <c r="O2320" s="76" t="s">
        <v>2239</v>
      </c>
      <c r="P2320" s="76">
        <v>43045.427499999998</v>
      </c>
      <c r="Q2320" s="76" t="s">
        <v>2970</v>
      </c>
      <c r="R2320" s="76"/>
      <c r="S2320" s="76"/>
      <c r="T2320" s="76" t="s">
        <v>3261</v>
      </c>
      <c r="U2320" s="76">
        <v>43045.427499999998</v>
      </c>
      <c r="V2320" s="77" t="s">
        <v>5311</v>
      </c>
      <c r="W2320" s="76"/>
      <c r="X2320" s="76"/>
      <c r="Y2320" s="80" t="s">
        <v>7311</v>
      </c>
      <c r="Z2320" s="76"/>
    </row>
    <row r="2321" spans="1:26" x14ac:dyDescent="0.25">
      <c r="A2321" s="61" t="s">
        <v>1492</v>
      </c>
      <c r="B2321" s="61" t="s">
        <v>2225</v>
      </c>
      <c r="C2321" s="62"/>
      <c r="D2321" s="63"/>
      <c r="E2321" s="64"/>
      <c r="F2321" s="65"/>
      <c r="G2321" s="62"/>
      <c r="H2321" s="66"/>
      <c r="I2321" s="67"/>
      <c r="J2321" s="67"/>
      <c r="K2321" s="34" t="s">
        <v>65</v>
      </c>
      <c r="L2321" s="74">
        <v>2321</v>
      </c>
      <c r="M23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21" s="69"/>
      <c r="O2321" s="76" t="s">
        <v>2239</v>
      </c>
      <c r="P2321" s="76">
        <v>43045.427766203706</v>
      </c>
      <c r="Q2321" s="76" t="s">
        <v>2808</v>
      </c>
      <c r="R2321" s="76"/>
      <c r="S2321" s="76"/>
      <c r="T2321" s="76" t="s">
        <v>3383</v>
      </c>
      <c r="U2321" s="76">
        <v>43045.427766203706</v>
      </c>
      <c r="V2321" s="77" t="s">
        <v>4852</v>
      </c>
      <c r="W2321" s="76"/>
      <c r="X2321" s="76"/>
      <c r="Y2321" s="80" t="s">
        <v>6852</v>
      </c>
      <c r="Z2321" s="76"/>
    </row>
    <row r="2322" spans="1:26" x14ac:dyDescent="0.25">
      <c r="A2322" s="61" t="s">
        <v>1884</v>
      </c>
      <c r="B2322" s="61" t="s">
        <v>1492</v>
      </c>
      <c r="C2322" s="62"/>
      <c r="D2322" s="63"/>
      <c r="E2322" s="64"/>
      <c r="F2322" s="65"/>
      <c r="G2322" s="62"/>
      <c r="H2322" s="66"/>
      <c r="I2322" s="67"/>
      <c r="J2322" s="67"/>
      <c r="K2322" s="34" t="s">
        <v>65</v>
      </c>
      <c r="L2322" s="74">
        <v>2322</v>
      </c>
      <c r="M23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22" s="69"/>
      <c r="O2322" s="76" t="s">
        <v>2239</v>
      </c>
      <c r="P2322" s="76">
        <v>43045.430162037039</v>
      </c>
      <c r="Q2322" s="76" t="s">
        <v>2970</v>
      </c>
      <c r="R2322" s="76"/>
      <c r="S2322" s="76"/>
      <c r="T2322" s="76" t="s">
        <v>3261</v>
      </c>
      <c r="U2322" s="76">
        <v>43045.430162037039</v>
      </c>
      <c r="V2322" s="77" t="s">
        <v>5312</v>
      </c>
      <c r="W2322" s="76"/>
      <c r="X2322" s="76"/>
      <c r="Y2322" s="80" t="s">
        <v>7312</v>
      </c>
      <c r="Z2322" s="76"/>
    </row>
    <row r="2323" spans="1:26" x14ac:dyDescent="0.25">
      <c r="A2323" s="61" t="s">
        <v>1883</v>
      </c>
      <c r="B2323" s="61" t="s">
        <v>2225</v>
      </c>
      <c r="C2323" s="62"/>
      <c r="D2323" s="63"/>
      <c r="E2323" s="64"/>
      <c r="F2323" s="65"/>
      <c r="G2323" s="62"/>
      <c r="H2323" s="66"/>
      <c r="I2323" s="67"/>
      <c r="J2323" s="67"/>
      <c r="K2323" s="34" t="s">
        <v>65</v>
      </c>
      <c r="L2323" s="74">
        <v>2323</v>
      </c>
      <c r="M23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23" s="69"/>
      <c r="O2323" s="76" t="s">
        <v>2239</v>
      </c>
      <c r="P2323" s="76">
        <v>43045.429143518515</v>
      </c>
      <c r="Q2323" s="76" t="s">
        <v>2970</v>
      </c>
      <c r="R2323" s="76"/>
      <c r="S2323" s="76"/>
      <c r="T2323" s="76" t="s">
        <v>3261</v>
      </c>
      <c r="U2323" s="76">
        <v>43045.429143518515</v>
      </c>
      <c r="V2323" s="77" t="s">
        <v>5310</v>
      </c>
      <c r="W2323" s="76"/>
      <c r="X2323" s="76"/>
      <c r="Y2323" s="80" t="s">
        <v>7310</v>
      </c>
      <c r="Z2323" s="76"/>
    </row>
    <row r="2324" spans="1:26" x14ac:dyDescent="0.25">
      <c r="A2324" s="61" t="s">
        <v>1884</v>
      </c>
      <c r="B2324" s="61" t="s">
        <v>2225</v>
      </c>
      <c r="C2324" s="62"/>
      <c r="D2324" s="63"/>
      <c r="E2324" s="64"/>
      <c r="F2324" s="65"/>
      <c r="G2324" s="62"/>
      <c r="H2324" s="66"/>
      <c r="I2324" s="67"/>
      <c r="J2324" s="67"/>
      <c r="K2324" s="34" t="s">
        <v>65</v>
      </c>
      <c r="L2324" s="74">
        <v>2324</v>
      </c>
      <c r="M23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24" s="69"/>
      <c r="O2324" s="76" t="s">
        <v>2239</v>
      </c>
      <c r="P2324" s="76">
        <v>43045.430162037039</v>
      </c>
      <c r="Q2324" s="76" t="s">
        <v>2970</v>
      </c>
      <c r="R2324" s="76"/>
      <c r="S2324" s="76"/>
      <c r="T2324" s="76" t="s">
        <v>3261</v>
      </c>
      <c r="U2324" s="76">
        <v>43045.430162037039</v>
      </c>
      <c r="V2324" s="77" t="s">
        <v>5312</v>
      </c>
      <c r="W2324" s="76"/>
      <c r="X2324" s="76"/>
      <c r="Y2324" s="80" t="s">
        <v>7312</v>
      </c>
      <c r="Z2324" s="76"/>
    </row>
    <row r="2325" spans="1:26" x14ac:dyDescent="0.25">
      <c r="A2325" s="61" t="s">
        <v>1885</v>
      </c>
      <c r="B2325" s="61" t="s">
        <v>1886</v>
      </c>
      <c r="C2325" s="62"/>
      <c r="D2325" s="63"/>
      <c r="E2325" s="64"/>
      <c r="F2325" s="65"/>
      <c r="G2325" s="62"/>
      <c r="H2325" s="66"/>
      <c r="I2325" s="67"/>
      <c r="J2325" s="67"/>
      <c r="K2325" s="34" t="s">
        <v>66</v>
      </c>
      <c r="L2325" s="74">
        <v>2325</v>
      </c>
      <c r="M23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25" s="69"/>
      <c r="O2325" s="76" t="s">
        <v>2239</v>
      </c>
      <c r="P2325" s="76">
        <v>43045.461770833332</v>
      </c>
      <c r="Q2325" s="76" t="s">
        <v>2975</v>
      </c>
      <c r="R2325" s="77" t="s">
        <v>3197</v>
      </c>
      <c r="S2325" s="76" t="s">
        <v>3212</v>
      </c>
      <c r="T2325" s="76" t="s">
        <v>3261</v>
      </c>
      <c r="U2325" s="76">
        <v>43045.461770833332</v>
      </c>
      <c r="V2325" s="77" t="s">
        <v>5313</v>
      </c>
      <c r="W2325" s="76"/>
      <c r="X2325" s="76"/>
      <c r="Y2325" s="80" t="s">
        <v>7313</v>
      </c>
      <c r="Z2325" s="76"/>
    </row>
    <row r="2326" spans="1:26" x14ac:dyDescent="0.25">
      <c r="A2326" s="61" t="s">
        <v>1886</v>
      </c>
      <c r="B2326" s="61" t="s">
        <v>2226</v>
      </c>
      <c r="C2326" s="62"/>
      <c r="D2326" s="63"/>
      <c r="E2326" s="64"/>
      <c r="F2326" s="65"/>
      <c r="G2326" s="62"/>
      <c r="H2326" s="66"/>
      <c r="I2326" s="67"/>
      <c r="J2326" s="67"/>
      <c r="K2326" s="34" t="s">
        <v>65</v>
      </c>
      <c r="L2326" s="74">
        <v>2326</v>
      </c>
      <c r="M23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26" s="69"/>
      <c r="O2326" s="76" t="s">
        <v>2239</v>
      </c>
      <c r="P2326" s="76">
        <v>43045.461770833332</v>
      </c>
      <c r="Q2326" s="76" t="s">
        <v>2971</v>
      </c>
      <c r="R2326" s="77" t="s">
        <v>3197</v>
      </c>
      <c r="S2326" s="76" t="s">
        <v>3212</v>
      </c>
      <c r="T2326" s="76" t="s">
        <v>3261</v>
      </c>
      <c r="U2326" s="76">
        <v>43045.461770833332</v>
      </c>
      <c r="V2326" s="77" t="s">
        <v>5314</v>
      </c>
      <c r="W2326" s="76"/>
      <c r="X2326" s="76"/>
      <c r="Y2326" s="80" t="s">
        <v>7314</v>
      </c>
      <c r="Z2326" s="76"/>
    </row>
    <row r="2327" spans="1:26" x14ac:dyDescent="0.25">
      <c r="A2327" s="61" t="s">
        <v>1886</v>
      </c>
      <c r="B2327" s="61" t="s">
        <v>1884</v>
      </c>
      <c r="C2327" s="62"/>
      <c r="D2327" s="63"/>
      <c r="E2327" s="64"/>
      <c r="F2327" s="65"/>
      <c r="G2327" s="62"/>
      <c r="H2327" s="66"/>
      <c r="I2327" s="67"/>
      <c r="J2327" s="67"/>
      <c r="K2327" s="34" t="s">
        <v>66</v>
      </c>
      <c r="L2327" s="74">
        <v>2327</v>
      </c>
      <c r="M23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27" s="69"/>
      <c r="O2327" s="76" t="s">
        <v>2239</v>
      </c>
      <c r="P2327" s="76">
        <v>43045.461770833332</v>
      </c>
      <c r="Q2327" s="76" t="s">
        <v>2971</v>
      </c>
      <c r="R2327" s="77" t="s">
        <v>3197</v>
      </c>
      <c r="S2327" s="76" t="s">
        <v>3212</v>
      </c>
      <c r="T2327" s="76" t="s">
        <v>3261</v>
      </c>
      <c r="U2327" s="76">
        <v>43045.461770833332</v>
      </c>
      <c r="V2327" s="77" t="s">
        <v>5314</v>
      </c>
      <c r="W2327" s="76"/>
      <c r="X2327" s="76"/>
      <c r="Y2327" s="80" t="s">
        <v>7314</v>
      </c>
      <c r="Z2327" s="76"/>
    </row>
    <row r="2328" spans="1:26" x14ac:dyDescent="0.25">
      <c r="A2328" s="61" t="s">
        <v>1886</v>
      </c>
      <c r="B2328" s="61" t="s">
        <v>1885</v>
      </c>
      <c r="C2328" s="62"/>
      <c r="D2328" s="63"/>
      <c r="E2328" s="64"/>
      <c r="F2328" s="65"/>
      <c r="G2328" s="62"/>
      <c r="H2328" s="66"/>
      <c r="I2328" s="67"/>
      <c r="J2328" s="67"/>
      <c r="K2328" s="34" t="s">
        <v>66</v>
      </c>
      <c r="L2328" s="74">
        <v>2328</v>
      </c>
      <c r="M23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28" s="69"/>
      <c r="O2328" s="76" t="s">
        <v>2239</v>
      </c>
      <c r="P2328" s="76">
        <v>43045.461770833332</v>
      </c>
      <c r="Q2328" s="76" t="s">
        <v>2971</v>
      </c>
      <c r="R2328" s="77" t="s">
        <v>3197</v>
      </c>
      <c r="S2328" s="76" t="s">
        <v>3212</v>
      </c>
      <c r="T2328" s="76" t="s">
        <v>3261</v>
      </c>
      <c r="U2328" s="76">
        <v>43045.461770833332</v>
      </c>
      <c r="V2328" s="77" t="s">
        <v>5314</v>
      </c>
      <c r="W2328" s="76"/>
      <c r="X2328" s="76"/>
      <c r="Y2328" s="80" t="s">
        <v>7314</v>
      </c>
      <c r="Z2328" s="76"/>
    </row>
    <row r="2329" spans="1:26" x14ac:dyDescent="0.25">
      <c r="A2329" s="61" t="s">
        <v>1883</v>
      </c>
      <c r="B2329" s="61" t="s">
        <v>1886</v>
      </c>
      <c r="C2329" s="62"/>
      <c r="D2329" s="63"/>
      <c r="E2329" s="64"/>
      <c r="F2329" s="65"/>
      <c r="G2329" s="62"/>
      <c r="H2329" s="66"/>
      <c r="I2329" s="67"/>
      <c r="J2329" s="67"/>
      <c r="K2329" s="34" t="s">
        <v>65</v>
      </c>
      <c r="L2329" s="74">
        <v>2329</v>
      </c>
      <c r="M23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29" s="69"/>
      <c r="O2329" s="76" t="s">
        <v>2239</v>
      </c>
      <c r="P2329" s="76">
        <v>43045.429143518515</v>
      </c>
      <c r="Q2329" s="76" t="s">
        <v>2970</v>
      </c>
      <c r="R2329" s="76"/>
      <c r="S2329" s="76"/>
      <c r="T2329" s="76" t="s">
        <v>3261</v>
      </c>
      <c r="U2329" s="76">
        <v>43045.429143518515</v>
      </c>
      <c r="V2329" s="77" t="s">
        <v>5310</v>
      </c>
      <c r="W2329" s="76"/>
      <c r="X2329" s="76"/>
      <c r="Y2329" s="80" t="s">
        <v>7310</v>
      </c>
      <c r="Z2329" s="76"/>
    </row>
    <row r="2330" spans="1:26" x14ac:dyDescent="0.25">
      <c r="A2330" s="61" t="s">
        <v>1884</v>
      </c>
      <c r="B2330" s="61" t="s">
        <v>1886</v>
      </c>
      <c r="C2330" s="62"/>
      <c r="D2330" s="63"/>
      <c r="E2330" s="64"/>
      <c r="F2330" s="65"/>
      <c r="G2330" s="62"/>
      <c r="H2330" s="66"/>
      <c r="I2330" s="67"/>
      <c r="J2330" s="67"/>
      <c r="K2330" s="34" t="s">
        <v>66</v>
      </c>
      <c r="L2330" s="74">
        <v>2330</v>
      </c>
      <c r="M23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30" s="69"/>
      <c r="O2330" s="76" t="s">
        <v>2239</v>
      </c>
      <c r="P2330" s="76">
        <v>43045.430162037039</v>
      </c>
      <c r="Q2330" s="76" t="s">
        <v>2970</v>
      </c>
      <c r="R2330" s="76"/>
      <c r="S2330" s="76"/>
      <c r="T2330" s="76" t="s">
        <v>3261</v>
      </c>
      <c r="U2330" s="76">
        <v>43045.430162037039</v>
      </c>
      <c r="V2330" s="77" t="s">
        <v>5312</v>
      </c>
      <c r="W2330" s="76"/>
      <c r="X2330" s="76"/>
      <c r="Y2330" s="80" t="s">
        <v>7312</v>
      </c>
      <c r="Z2330" s="76"/>
    </row>
    <row r="2331" spans="1:26" x14ac:dyDescent="0.25">
      <c r="A2331" s="61" t="s">
        <v>1884</v>
      </c>
      <c r="B2331" s="61" t="s">
        <v>1886</v>
      </c>
      <c r="C2331" s="62"/>
      <c r="D2331" s="63"/>
      <c r="E2331" s="64"/>
      <c r="F2331" s="65"/>
      <c r="G2331" s="62"/>
      <c r="H2331" s="66"/>
      <c r="I2331" s="67"/>
      <c r="J2331" s="67"/>
      <c r="K2331" s="34" t="s">
        <v>66</v>
      </c>
      <c r="L2331" s="74">
        <v>2331</v>
      </c>
      <c r="M23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31" s="69"/>
      <c r="O2331" s="76" t="s">
        <v>2239</v>
      </c>
      <c r="P2331" s="76">
        <v>43045.462025462963</v>
      </c>
      <c r="Q2331" s="76" t="s">
        <v>2971</v>
      </c>
      <c r="R2331" s="77" t="s">
        <v>3197</v>
      </c>
      <c r="S2331" s="76" t="s">
        <v>3212</v>
      </c>
      <c r="T2331" s="76" t="s">
        <v>3261</v>
      </c>
      <c r="U2331" s="76">
        <v>43045.462025462963</v>
      </c>
      <c r="V2331" s="77" t="s">
        <v>5315</v>
      </c>
      <c r="W2331" s="76"/>
      <c r="X2331" s="76"/>
      <c r="Y2331" s="80" t="s">
        <v>7315</v>
      </c>
      <c r="Z2331" s="76"/>
    </row>
    <row r="2332" spans="1:26" x14ac:dyDescent="0.25">
      <c r="A2332" s="61" t="s">
        <v>1885</v>
      </c>
      <c r="B2332" s="61" t="s">
        <v>2226</v>
      </c>
      <c r="C2332" s="62"/>
      <c r="D2332" s="63"/>
      <c r="E2332" s="64"/>
      <c r="F2332" s="65"/>
      <c r="G2332" s="62"/>
      <c r="H2332" s="66"/>
      <c r="I2332" s="67"/>
      <c r="J2332" s="67"/>
      <c r="K2332" s="34" t="s">
        <v>65</v>
      </c>
      <c r="L2332" s="74">
        <v>2332</v>
      </c>
      <c r="M23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32" s="69"/>
      <c r="O2332" s="76" t="s">
        <v>2239</v>
      </c>
      <c r="P2332" s="76">
        <v>43045.461770833332</v>
      </c>
      <c r="Q2332" s="76" t="s">
        <v>2975</v>
      </c>
      <c r="R2332" s="77" t="s">
        <v>3197</v>
      </c>
      <c r="S2332" s="76" t="s">
        <v>3212</v>
      </c>
      <c r="T2332" s="76" t="s">
        <v>3261</v>
      </c>
      <c r="U2332" s="76">
        <v>43045.461770833332</v>
      </c>
      <c r="V2332" s="77" t="s">
        <v>5313</v>
      </c>
      <c r="W2332" s="76"/>
      <c r="X2332" s="76"/>
      <c r="Y2332" s="80" t="s">
        <v>7313</v>
      </c>
      <c r="Z2332" s="76"/>
    </row>
    <row r="2333" spans="1:26" x14ac:dyDescent="0.25">
      <c r="A2333" s="61" t="s">
        <v>1884</v>
      </c>
      <c r="B2333" s="61" t="s">
        <v>2226</v>
      </c>
      <c r="C2333" s="62"/>
      <c r="D2333" s="63"/>
      <c r="E2333" s="64"/>
      <c r="F2333" s="65"/>
      <c r="G2333" s="62"/>
      <c r="H2333" s="66"/>
      <c r="I2333" s="67"/>
      <c r="J2333" s="67"/>
      <c r="K2333" s="34" t="s">
        <v>65</v>
      </c>
      <c r="L2333" s="74">
        <v>2333</v>
      </c>
      <c r="M23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33" s="69"/>
      <c r="O2333" s="76" t="s">
        <v>2239</v>
      </c>
      <c r="P2333" s="76">
        <v>43045.462025462963</v>
      </c>
      <c r="Q2333" s="76" t="s">
        <v>2971</v>
      </c>
      <c r="R2333" s="77" t="s">
        <v>3197</v>
      </c>
      <c r="S2333" s="76" t="s">
        <v>3212</v>
      </c>
      <c r="T2333" s="76" t="s">
        <v>3261</v>
      </c>
      <c r="U2333" s="76">
        <v>43045.462025462963</v>
      </c>
      <c r="V2333" s="77" t="s">
        <v>5315</v>
      </c>
      <c r="W2333" s="76"/>
      <c r="X2333" s="76"/>
      <c r="Y2333" s="80" t="s">
        <v>7315</v>
      </c>
      <c r="Z2333" s="76"/>
    </row>
    <row r="2334" spans="1:26" x14ac:dyDescent="0.25">
      <c r="A2334" s="61" t="s">
        <v>1885</v>
      </c>
      <c r="B2334" s="61" t="s">
        <v>1884</v>
      </c>
      <c r="C2334" s="62"/>
      <c r="D2334" s="63"/>
      <c r="E2334" s="64"/>
      <c r="F2334" s="65"/>
      <c r="G2334" s="62"/>
      <c r="H2334" s="66"/>
      <c r="I2334" s="67"/>
      <c r="J2334" s="67"/>
      <c r="K2334" s="34" t="s">
        <v>66</v>
      </c>
      <c r="L2334" s="74">
        <v>2334</v>
      </c>
      <c r="M23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34" s="69"/>
      <c r="O2334" s="76" t="s">
        <v>2239</v>
      </c>
      <c r="P2334" s="76">
        <v>43045.461770833332</v>
      </c>
      <c r="Q2334" s="76" t="s">
        <v>2975</v>
      </c>
      <c r="R2334" s="77" t="s">
        <v>3197</v>
      </c>
      <c r="S2334" s="76" t="s">
        <v>3212</v>
      </c>
      <c r="T2334" s="76" t="s">
        <v>3261</v>
      </c>
      <c r="U2334" s="76">
        <v>43045.461770833332</v>
      </c>
      <c r="V2334" s="77" t="s">
        <v>5313</v>
      </c>
      <c r="W2334" s="76"/>
      <c r="X2334" s="76"/>
      <c r="Y2334" s="80" t="s">
        <v>7313</v>
      </c>
      <c r="Z2334" s="76"/>
    </row>
    <row r="2335" spans="1:26" x14ac:dyDescent="0.25">
      <c r="A2335" s="61" t="s">
        <v>1884</v>
      </c>
      <c r="B2335" s="61" t="s">
        <v>1885</v>
      </c>
      <c r="C2335" s="62"/>
      <c r="D2335" s="63"/>
      <c r="E2335" s="64"/>
      <c r="F2335" s="65"/>
      <c r="G2335" s="62"/>
      <c r="H2335" s="66"/>
      <c r="I2335" s="67"/>
      <c r="J2335" s="67"/>
      <c r="K2335" s="34" t="s">
        <v>66</v>
      </c>
      <c r="L2335" s="74">
        <v>2335</v>
      </c>
      <c r="M23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35" s="69"/>
      <c r="O2335" s="76" t="s">
        <v>2239</v>
      </c>
      <c r="P2335" s="76">
        <v>43045.462025462963</v>
      </c>
      <c r="Q2335" s="76" t="s">
        <v>2971</v>
      </c>
      <c r="R2335" s="77" t="s">
        <v>3197</v>
      </c>
      <c r="S2335" s="76" t="s">
        <v>3212</v>
      </c>
      <c r="T2335" s="76" t="s">
        <v>3261</v>
      </c>
      <c r="U2335" s="76">
        <v>43045.462025462963</v>
      </c>
      <c r="V2335" s="77" t="s">
        <v>5315</v>
      </c>
      <c r="W2335" s="76"/>
      <c r="X2335" s="76"/>
      <c r="Y2335" s="80" t="s">
        <v>7315</v>
      </c>
      <c r="Z2335" s="76"/>
    </row>
    <row r="2336" spans="1:26" x14ac:dyDescent="0.25">
      <c r="A2336" s="61" t="s">
        <v>1883</v>
      </c>
      <c r="B2336" s="61" t="s">
        <v>2187</v>
      </c>
      <c r="C2336" s="62"/>
      <c r="D2336" s="63"/>
      <c r="E2336" s="64"/>
      <c r="F2336" s="65"/>
      <c r="G2336" s="62"/>
      <c r="H2336" s="66"/>
      <c r="I2336" s="67"/>
      <c r="J2336" s="67"/>
      <c r="K2336" s="34" t="s">
        <v>65</v>
      </c>
      <c r="L2336" s="74">
        <v>2336</v>
      </c>
      <c r="M23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36" s="69"/>
      <c r="O2336" s="76" t="s">
        <v>2239</v>
      </c>
      <c r="P2336" s="76">
        <v>43045.506053240744</v>
      </c>
      <c r="Q2336" s="76" t="s">
        <v>2791</v>
      </c>
      <c r="R2336" s="76"/>
      <c r="S2336" s="76"/>
      <c r="T2336" s="76" t="s">
        <v>3377</v>
      </c>
      <c r="U2336" s="76">
        <v>43045.506053240744</v>
      </c>
      <c r="V2336" s="77" t="s">
        <v>5316</v>
      </c>
      <c r="W2336" s="76"/>
      <c r="X2336" s="76"/>
      <c r="Y2336" s="80" t="s">
        <v>7316</v>
      </c>
      <c r="Z2336" s="76"/>
    </row>
    <row r="2337" spans="1:26" x14ac:dyDescent="0.25">
      <c r="A2337" s="61" t="s">
        <v>1884</v>
      </c>
      <c r="B2337" s="61" t="s">
        <v>2187</v>
      </c>
      <c r="C2337" s="62"/>
      <c r="D2337" s="63"/>
      <c r="E2337" s="64"/>
      <c r="F2337" s="65"/>
      <c r="G2337" s="62"/>
      <c r="H2337" s="66"/>
      <c r="I2337" s="67"/>
      <c r="J2337" s="67"/>
      <c r="K2337" s="34" t="s">
        <v>65</v>
      </c>
      <c r="L2337" s="74">
        <v>2337</v>
      </c>
      <c r="M23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37" s="69"/>
      <c r="O2337" s="76" t="s">
        <v>2239</v>
      </c>
      <c r="P2337" s="76">
        <v>43045.507245370369</v>
      </c>
      <c r="Q2337" s="76" t="s">
        <v>2791</v>
      </c>
      <c r="R2337" s="76"/>
      <c r="S2337" s="76"/>
      <c r="T2337" s="76" t="s">
        <v>3377</v>
      </c>
      <c r="U2337" s="76">
        <v>43045.507245370369</v>
      </c>
      <c r="V2337" s="77" t="s">
        <v>5317</v>
      </c>
      <c r="W2337" s="76"/>
      <c r="X2337" s="76"/>
      <c r="Y2337" s="80" t="s">
        <v>7317</v>
      </c>
      <c r="Z2337" s="76"/>
    </row>
    <row r="2338" spans="1:26" x14ac:dyDescent="0.25">
      <c r="A2338" s="61" t="s">
        <v>1883</v>
      </c>
      <c r="B2338" s="61" t="s">
        <v>2188</v>
      </c>
      <c r="C2338" s="62"/>
      <c r="D2338" s="63"/>
      <c r="E2338" s="64"/>
      <c r="F2338" s="65"/>
      <c r="G2338" s="62"/>
      <c r="H2338" s="66"/>
      <c r="I2338" s="67"/>
      <c r="J2338" s="67"/>
      <c r="K2338" s="34" t="s">
        <v>65</v>
      </c>
      <c r="L2338" s="74">
        <v>2338</v>
      </c>
      <c r="M23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38" s="69"/>
      <c r="O2338" s="76" t="s">
        <v>2239</v>
      </c>
      <c r="P2338" s="76">
        <v>43045.506053240744</v>
      </c>
      <c r="Q2338" s="76" t="s">
        <v>2791</v>
      </c>
      <c r="R2338" s="76"/>
      <c r="S2338" s="76"/>
      <c r="T2338" s="76" t="s">
        <v>3377</v>
      </c>
      <c r="U2338" s="76">
        <v>43045.506053240744</v>
      </c>
      <c r="V2338" s="77" t="s">
        <v>5316</v>
      </c>
      <c r="W2338" s="76"/>
      <c r="X2338" s="76"/>
      <c r="Y2338" s="80" t="s">
        <v>7316</v>
      </c>
      <c r="Z2338" s="76"/>
    </row>
    <row r="2339" spans="1:26" x14ac:dyDescent="0.25">
      <c r="A2339" s="61" t="s">
        <v>1884</v>
      </c>
      <c r="B2339" s="61" t="s">
        <v>2188</v>
      </c>
      <c r="C2339" s="62"/>
      <c r="D2339" s="63"/>
      <c r="E2339" s="64"/>
      <c r="F2339" s="65"/>
      <c r="G2339" s="62"/>
      <c r="H2339" s="66"/>
      <c r="I2339" s="67"/>
      <c r="J2339" s="67"/>
      <c r="K2339" s="34" t="s">
        <v>65</v>
      </c>
      <c r="L2339" s="74">
        <v>2339</v>
      </c>
      <c r="M23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39" s="69"/>
      <c r="O2339" s="76" t="s">
        <v>2239</v>
      </c>
      <c r="P2339" s="76">
        <v>43045.507245370369</v>
      </c>
      <c r="Q2339" s="76" t="s">
        <v>2791</v>
      </c>
      <c r="R2339" s="76"/>
      <c r="S2339" s="76"/>
      <c r="T2339" s="76" t="s">
        <v>3377</v>
      </c>
      <c r="U2339" s="76">
        <v>43045.507245370369</v>
      </c>
      <c r="V2339" s="77" t="s">
        <v>5317</v>
      </c>
      <c r="W2339" s="76"/>
      <c r="X2339" s="76"/>
      <c r="Y2339" s="80" t="s">
        <v>7317</v>
      </c>
      <c r="Z2339" s="76"/>
    </row>
    <row r="2340" spans="1:26" x14ac:dyDescent="0.25">
      <c r="A2340" s="61" t="s">
        <v>1883</v>
      </c>
      <c r="B2340" s="61" t="s">
        <v>1889</v>
      </c>
      <c r="C2340" s="62"/>
      <c r="D2340" s="63"/>
      <c r="E2340" s="64"/>
      <c r="F2340" s="65"/>
      <c r="G2340" s="62"/>
      <c r="H2340" s="66"/>
      <c r="I2340" s="67"/>
      <c r="J2340" s="67"/>
      <c r="K2340" s="34" t="s">
        <v>65</v>
      </c>
      <c r="L2340" s="74">
        <v>2340</v>
      </c>
      <c r="M23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40" s="69"/>
      <c r="O2340" s="76" t="s">
        <v>2239</v>
      </c>
      <c r="P2340" s="76">
        <v>43045.506053240744</v>
      </c>
      <c r="Q2340" s="76" t="s">
        <v>2791</v>
      </c>
      <c r="R2340" s="76"/>
      <c r="S2340" s="76"/>
      <c r="T2340" s="76" t="s">
        <v>3377</v>
      </c>
      <c r="U2340" s="76">
        <v>43045.506053240744</v>
      </c>
      <c r="V2340" s="77" t="s">
        <v>5316</v>
      </c>
      <c r="W2340" s="76"/>
      <c r="X2340" s="76"/>
      <c r="Y2340" s="80" t="s">
        <v>7316</v>
      </c>
      <c r="Z2340" s="76"/>
    </row>
    <row r="2341" spans="1:26" x14ac:dyDescent="0.25">
      <c r="A2341" s="61" t="s">
        <v>1883</v>
      </c>
      <c r="B2341" s="61" t="s">
        <v>2189</v>
      </c>
      <c r="C2341" s="62"/>
      <c r="D2341" s="63"/>
      <c r="E2341" s="64"/>
      <c r="F2341" s="65"/>
      <c r="G2341" s="62"/>
      <c r="H2341" s="66"/>
      <c r="I2341" s="67"/>
      <c r="J2341" s="67"/>
      <c r="K2341" s="34" t="s">
        <v>65</v>
      </c>
      <c r="L2341" s="74">
        <v>2341</v>
      </c>
      <c r="M23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41" s="69"/>
      <c r="O2341" s="76" t="s">
        <v>2239</v>
      </c>
      <c r="P2341" s="76">
        <v>43045.506053240744</v>
      </c>
      <c r="Q2341" s="76" t="s">
        <v>2791</v>
      </c>
      <c r="R2341" s="76"/>
      <c r="S2341" s="76"/>
      <c r="T2341" s="76" t="s">
        <v>3377</v>
      </c>
      <c r="U2341" s="76">
        <v>43045.506053240744</v>
      </c>
      <c r="V2341" s="77" t="s">
        <v>5316</v>
      </c>
      <c r="W2341" s="76"/>
      <c r="X2341" s="76"/>
      <c r="Y2341" s="80" t="s">
        <v>7316</v>
      </c>
      <c r="Z2341" s="76"/>
    </row>
    <row r="2342" spans="1:26" x14ac:dyDescent="0.25">
      <c r="A2342" s="61" t="s">
        <v>1884</v>
      </c>
      <c r="B2342" s="61" t="s">
        <v>1883</v>
      </c>
      <c r="C2342" s="62"/>
      <c r="D2342" s="63"/>
      <c r="E2342" s="64"/>
      <c r="F2342" s="65"/>
      <c r="G2342" s="62"/>
      <c r="H2342" s="66"/>
      <c r="I2342" s="67"/>
      <c r="J2342" s="67"/>
      <c r="K2342" s="34" t="s">
        <v>65</v>
      </c>
      <c r="L2342" s="74">
        <v>2342</v>
      </c>
      <c r="M23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42" s="69"/>
      <c r="O2342" s="76" t="s">
        <v>2239</v>
      </c>
      <c r="P2342" s="76">
        <v>43045.430162037039</v>
      </c>
      <c r="Q2342" s="76" t="s">
        <v>2970</v>
      </c>
      <c r="R2342" s="76"/>
      <c r="S2342" s="76"/>
      <c r="T2342" s="76" t="s">
        <v>3261</v>
      </c>
      <c r="U2342" s="76">
        <v>43045.430162037039</v>
      </c>
      <c r="V2342" s="77" t="s">
        <v>5312</v>
      </c>
      <c r="W2342" s="76"/>
      <c r="X2342" s="76"/>
      <c r="Y2342" s="80" t="s">
        <v>7312</v>
      </c>
      <c r="Z2342" s="76"/>
    </row>
    <row r="2343" spans="1:26" x14ac:dyDescent="0.25">
      <c r="A2343" s="61" t="s">
        <v>1884</v>
      </c>
      <c r="B2343" s="61" t="s">
        <v>1883</v>
      </c>
      <c r="C2343" s="62"/>
      <c r="D2343" s="63"/>
      <c r="E2343" s="64"/>
      <c r="F2343" s="65"/>
      <c r="G2343" s="62"/>
      <c r="H2343" s="66"/>
      <c r="I2343" s="67"/>
      <c r="J2343" s="67"/>
      <c r="K2343" s="34" t="s">
        <v>65</v>
      </c>
      <c r="L2343" s="74">
        <v>2343</v>
      </c>
      <c r="M23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43" s="69"/>
      <c r="O2343" s="76" t="s">
        <v>2239</v>
      </c>
      <c r="P2343" s="76">
        <v>43045.507245370369</v>
      </c>
      <c r="Q2343" s="76" t="s">
        <v>2791</v>
      </c>
      <c r="R2343" s="76"/>
      <c r="S2343" s="76"/>
      <c r="T2343" s="76" t="s">
        <v>3377</v>
      </c>
      <c r="U2343" s="76">
        <v>43045.507245370369</v>
      </c>
      <c r="V2343" s="77" t="s">
        <v>5317</v>
      </c>
      <c r="W2343" s="76"/>
      <c r="X2343" s="76"/>
      <c r="Y2343" s="80" t="s">
        <v>7317</v>
      </c>
      <c r="Z2343" s="76"/>
    </row>
    <row r="2344" spans="1:26" x14ac:dyDescent="0.25">
      <c r="A2344" s="61" t="s">
        <v>1884</v>
      </c>
      <c r="B2344" s="61" t="s">
        <v>2189</v>
      </c>
      <c r="C2344" s="62"/>
      <c r="D2344" s="63"/>
      <c r="E2344" s="64"/>
      <c r="F2344" s="65"/>
      <c r="G2344" s="62"/>
      <c r="H2344" s="66"/>
      <c r="I2344" s="67"/>
      <c r="J2344" s="67"/>
      <c r="K2344" s="34" t="s">
        <v>65</v>
      </c>
      <c r="L2344" s="74">
        <v>2344</v>
      </c>
      <c r="M23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44" s="69"/>
      <c r="O2344" s="76" t="s">
        <v>2239</v>
      </c>
      <c r="P2344" s="76">
        <v>43045.507245370369</v>
      </c>
      <c r="Q2344" s="76" t="s">
        <v>2791</v>
      </c>
      <c r="R2344" s="76"/>
      <c r="S2344" s="76"/>
      <c r="T2344" s="76" t="s">
        <v>3377</v>
      </c>
      <c r="U2344" s="76">
        <v>43045.507245370369</v>
      </c>
      <c r="V2344" s="77" t="s">
        <v>5317</v>
      </c>
      <c r="W2344" s="76"/>
      <c r="X2344" s="76"/>
      <c r="Y2344" s="80" t="s">
        <v>7317</v>
      </c>
      <c r="Z2344" s="76"/>
    </row>
    <row r="2345" spans="1:26" x14ac:dyDescent="0.25">
      <c r="A2345" s="61" t="s">
        <v>1887</v>
      </c>
      <c r="B2345" s="61" t="s">
        <v>1888</v>
      </c>
      <c r="C2345" s="62"/>
      <c r="D2345" s="63"/>
      <c r="E2345" s="64"/>
      <c r="F2345" s="65"/>
      <c r="G2345" s="62"/>
      <c r="H2345" s="66"/>
      <c r="I2345" s="67"/>
      <c r="J2345" s="67"/>
      <c r="K2345" s="34" t="s">
        <v>66</v>
      </c>
      <c r="L2345" s="74">
        <v>2345</v>
      </c>
      <c r="M23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45" s="69"/>
      <c r="O2345" s="76" t="s">
        <v>2239</v>
      </c>
      <c r="P2345" s="76">
        <v>43045.521678240744</v>
      </c>
      <c r="Q2345" s="76" t="s">
        <v>2976</v>
      </c>
      <c r="R2345" s="76"/>
      <c r="S2345" s="76"/>
      <c r="T2345" s="76" t="s">
        <v>3319</v>
      </c>
      <c r="U2345" s="76">
        <v>43045.521678240744</v>
      </c>
      <c r="V2345" s="77" t="s">
        <v>5318</v>
      </c>
      <c r="W2345" s="76"/>
      <c r="X2345" s="76"/>
      <c r="Y2345" s="80" t="s">
        <v>7318</v>
      </c>
      <c r="Z2345" s="76"/>
    </row>
    <row r="2346" spans="1:26" x14ac:dyDescent="0.25">
      <c r="A2346" s="61" t="s">
        <v>1888</v>
      </c>
      <c r="B2346" s="61" t="s">
        <v>2144</v>
      </c>
      <c r="C2346" s="62"/>
      <c r="D2346" s="63"/>
      <c r="E2346" s="64"/>
      <c r="F2346" s="65"/>
      <c r="G2346" s="62"/>
      <c r="H2346" s="66"/>
      <c r="I2346" s="67"/>
      <c r="J2346" s="67"/>
      <c r="K2346" s="34" t="s">
        <v>65</v>
      </c>
      <c r="L2346" s="74">
        <v>2346</v>
      </c>
      <c r="M23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46" s="69"/>
      <c r="O2346" s="76" t="s">
        <v>2239</v>
      </c>
      <c r="P2346" s="76">
        <v>43045.521678240744</v>
      </c>
      <c r="Q2346" s="76" t="s">
        <v>2972</v>
      </c>
      <c r="R2346" s="76"/>
      <c r="S2346" s="76"/>
      <c r="T2346" s="76" t="s">
        <v>3319</v>
      </c>
      <c r="U2346" s="76">
        <v>43045.521678240744</v>
      </c>
      <c r="V2346" s="77" t="s">
        <v>5319</v>
      </c>
      <c r="W2346" s="76"/>
      <c r="X2346" s="76"/>
      <c r="Y2346" s="80" t="s">
        <v>7319</v>
      </c>
      <c r="Z2346" s="76"/>
    </row>
    <row r="2347" spans="1:26" x14ac:dyDescent="0.25">
      <c r="A2347" s="61" t="s">
        <v>1888</v>
      </c>
      <c r="B2347" s="61" t="s">
        <v>2227</v>
      </c>
      <c r="C2347" s="62"/>
      <c r="D2347" s="63"/>
      <c r="E2347" s="64"/>
      <c r="F2347" s="65"/>
      <c r="G2347" s="62"/>
      <c r="H2347" s="66"/>
      <c r="I2347" s="67"/>
      <c r="J2347" s="67"/>
      <c r="K2347" s="34" t="s">
        <v>65</v>
      </c>
      <c r="L2347" s="74">
        <v>2347</v>
      </c>
      <c r="M23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47" s="69"/>
      <c r="O2347" s="76" t="s">
        <v>2239</v>
      </c>
      <c r="P2347" s="76">
        <v>43045.521678240744</v>
      </c>
      <c r="Q2347" s="76" t="s">
        <v>2972</v>
      </c>
      <c r="R2347" s="76"/>
      <c r="S2347" s="76"/>
      <c r="T2347" s="76" t="s">
        <v>3319</v>
      </c>
      <c r="U2347" s="76">
        <v>43045.521678240744</v>
      </c>
      <c r="V2347" s="77" t="s">
        <v>5319</v>
      </c>
      <c r="W2347" s="76"/>
      <c r="X2347" s="76"/>
      <c r="Y2347" s="80" t="s">
        <v>7319</v>
      </c>
      <c r="Z2347" s="76"/>
    </row>
    <row r="2348" spans="1:26" x14ac:dyDescent="0.25">
      <c r="A2348" s="61" t="s">
        <v>1888</v>
      </c>
      <c r="B2348" s="61" t="s">
        <v>2228</v>
      </c>
      <c r="C2348" s="62"/>
      <c r="D2348" s="63"/>
      <c r="E2348" s="64"/>
      <c r="F2348" s="65"/>
      <c r="G2348" s="62"/>
      <c r="H2348" s="66"/>
      <c r="I2348" s="67"/>
      <c r="J2348" s="67"/>
      <c r="K2348" s="34" t="s">
        <v>65</v>
      </c>
      <c r="L2348" s="74">
        <v>2348</v>
      </c>
      <c r="M23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48" s="69"/>
      <c r="O2348" s="76" t="s">
        <v>2239</v>
      </c>
      <c r="P2348" s="76">
        <v>43045.521678240744</v>
      </c>
      <c r="Q2348" s="76" t="s">
        <v>2972</v>
      </c>
      <c r="R2348" s="76"/>
      <c r="S2348" s="76"/>
      <c r="T2348" s="76" t="s">
        <v>3319</v>
      </c>
      <c r="U2348" s="76">
        <v>43045.521678240744</v>
      </c>
      <c r="V2348" s="77" t="s">
        <v>5319</v>
      </c>
      <c r="W2348" s="76"/>
      <c r="X2348" s="76"/>
      <c r="Y2348" s="80" t="s">
        <v>7319</v>
      </c>
      <c r="Z2348" s="76"/>
    </row>
    <row r="2349" spans="1:26" x14ac:dyDescent="0.25">
      <c r="A2349" s="61" t="s">
        <v>1888</v>
      </c>
      <c r="B2349" s="61" t="s">
        <v>1889</v>
      </c>
      <c r="C2349" s="62"/>
      <c r="D2349" s="63"/>
      <c r="E2349" s="64"/>
      <c r="F2349" s="65"/>
      <c r="G2349" s="62"/>
      <c r="H2349" s="66"/>
      <c r="I2349" s="67"/>
      <c r="J2349" s="67"/>
      <c r="K2349" s="34" t="s">
        <v>66</v>
      </c>
      <c r="L2349" s="74">
        <v>2349</v>
      </c>
      <c r="M23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49" s="69"/>
      <c r="O2349" s="76" t="s">
        <v>2239</v>
      </c>
      <c r="P2349" s="76">
        <v>43045.521678240744</v>
      </c>
      <c r="Q2349" s="76" t="s">
        <v>2972</v>
      </c>
      <c r="R2349" s="76"/>
      <c r="S2349" s="76"/>
      <c r="T2349" s="76" t="s">
        <v>3319</v>
      </c>
      <c r="U2349" s="76">
        <v>43045.521678240744</v>
      </c>
      <c r="V2349" s="77" t="s">
        <v>5319</v>
      </c>
      <c r="W2349" s="76"/>
      <c r="X2349" s="76"/>
      <c r="Y2349" s="80" t="s">
        <v>7319</v>
      </c>
      <c r="Z2349" s="76"/>
    </row>
    <row r="2350" spans="1:26" x14ac:dyDescent="0.25">
      <c r="A2350" s="61" t="s">
        <v>1888</v>
      </c>
      <c r="B2350" s="61" t="s">
        <v>1887</v>
      </c>
      <c r="C2350" s="62"/>
      <c r="D2350" s="63"/>
      <c r="E2350" s="64"/>
      <c r="F2350" s="65"/>
      <c r="G2350" s="62"/>
      <c r="H2350" s="66"/>
      <c r="I2350" s="67"/>
      <c r="J2350" s="67"/>
      <c r="K2350" s="34" t="s">
        <v>66</v>
      </c>
      <c r="L2350" s="74">
        <v>2350</v>
      </c>
      <c r="M23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50" s="69"/>
      <c r="O2350" s="76" t="s">
        <v>2239</v>
      </c>
      <c r="P2350" s="76">
        <v>43045.521678240744</v>
      </c>
      <c r="Q2350" s="76" t="s">
        <v>2972</v>
      </c>
      <c r="R2350" s="76"/>
      <c r="S2350" s="76"/>
      <c r="T2350" s="76" t="s">
        <v>3319</v>
      </c>
      <c r="U2350" s="76">
        <v>43045.521678240744</v>
      </c>
      <c r="V2350" s="77" t="s">
        <v>5319</v>
      </c>
      <c r="W2350" s="76"/>
      <c r="X2350" s="76"/>
      <c r="Y2350" s="80" t="s">
        <v>7319</v>
      </c>
      <c r="Z2350" s="76"/>
    </row>
    <row r="2351" spans="1:26" x14ac:dyDescent="0.25">
      <c r="A2351" s="61" t="s">
        <v>1889</v>
      </c>
      <c r="B2351" s="61" t="s">
        <v>1888</v>
      </c>
      <c r="C2351" s="62"/>
      <c r="D2351" s="63"/>
      <c r="E2351" s="64"/>
      <c r="F2351" s="65"/>
      <c r="G2351" s="62"/>
      <c r="H2351" s="66"/>
      <c r="I2351" s="67"/>
      <c r="J2351" s="67"/>
      <c r="K2351" s="34" t="s">
        <v>66</v>
      </c>
      <c r="L2351" s="74">
        <v>2351</v>
      </c>
      <c r="M23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51" s="69"/>
      <c r="O2351" s="76" t="s">
        <v>2239</v>
      </c>
      <c r="P2351" s="76">
        <v>43045.522268518522</v>
      </c>
      <c r="Q2351" s="76" t="s">
        <v>2972</v>
      </c>
      <c r="R2351" s="76"/>
      <c r="S2351" s="76"/>
      <c r="T2351" s="76" t="s">
        <v>3319</v>
      </c>
      <c r="U2351" s="76">
        <v>43045.522268518522</v>
      </c>
      <c r="V2351" s="77" t="s">
        <v>5320</v>
      </c>
      <c r="W2351" s="76"/>
      <c r="X2351" s="76"/>
      <c r="Y2351" s="80" t="s">
        <v>7320</v>
      </c>
      <c r="Z2351" s="76"/>
    </row>
    <row r="2352" spans="1:26" x14ac:dyDescent="0.25">
      <c r="A2352" s="61" t="s">
        <v>1884</v>
      </c>
      <c r="B2352" s="61" t="s">
        <v>1888</v>
      </c>
      <c r="C2352" s="62"/>
      <c r="D2352" s="63"/>
      <c r="E2352" s="64"/>
      <c r="F2352" s="65"/>
      <c r="G2352" s="62"/>
      <c r="H2352" s="66"/>
      <c r="I2352" s="67"/>
      <c r="J2352" s="67"/>
      <c r="K2352" s="34" t="s">
        <v>65</v>
      </c>
      <c r="L2352" s="74">
        <v>2352</v>
      </c>
      <c r="M23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52" s="69"/>
      <c r="O2352" s="76" t="s">
        <v>2239</v>
      </c>
      <c r="P2352" s="76">
        <v>43045.523645833331</v>
      </c>
      <c r="Q2352" s="76" t="s">
        <v>2972</v>
      </c>
      <c r="R2352" s="76"/>
      <c r="S2352" s="76"/>
      <c r="T2352" s="76" t="s">
        <v>3319</v>
      </c>
      <c r="U2352" s="76">
        <v>43045.523645833331</v>
      </c>
      <c r="V2352" s="77" t="s">
        <v>5321</v>
      </c>
      <c r="W2352" s="76"/>
      <c r="X2352" s="76"/>
      <c r="Y2352" s="80" t="s">
        <v>7321</v>
      </c>
      <c r="Z2352" s="76"/>
    </row>
    <row r="2353" spans="1:26" x14ac:dyDescent="0.25">
      <c r="A2353" s="61" t="s">
        <v>1887</v>
      </c>
      <c r="B2353" s="61" t="s">
        <v>2144</v>
      </c>
      <c r="C2353" s="62"/>
      <c r="D2353" s="63"/>
      <c r="E2353" s="64"/>
      <c r="F2353" s="65"/>
      <c r="G2353" s="62"/>
      <c r="H2353" s="66"/>
      <c r="I2353" s="67"/>
      <c r="J2353" s="67"/>
      <c r="K2353" s="34" t="s">
        <v>65</v>
      </c>
      <c r="L2353" s="74">
        <v>2353</v>
      </c>
      <c r="M23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53" s="69"/>
      <c r="O2353" s="76" t="s">
        <v>2239</v>
      </c>
      <c r="P2353" s="76">
        <v>43045.521678240744</v>
      </c>
      <c r="Q2353" s="76" t="s">
        <v>2976</v>
      </c>
      <c r="R2353" s="76"/>
      <c r="S2353" s="76"/>
      <c r="T2353" s="76" t="s">
        <v>3319</v>
      </c>
      <c r="U2353" s="76">
        <v>43045.521678240744</v>
      </c>
      <c r="V2353" s="77" t="s">
        <v>5318</v>
      </c>
      <c r="W2353" s="76"/>
      <c r="X2353" s="76"/>
      <c r="Y2353" s="80" t="s">
        <v>7318</v>
      </c>
      <c r="Z2353" s="76"/>
    </row>
    <row r="2354" spans="1:26" x14ac:dyDescent="0.25">
      <c r="A2354" s="61" t="s">
        <v>1889</v>
      </c>
      <c r="B2354" s="61" t="s">
        <v>2144</v>
      </c>
      <c r="C2354" s="62"/>
      <c r="D2354" s="63"/>
      <c r="E2354" s="64"/>
      <c r="F2354" s="65"/>
      <c r="G2354" s="62"/>
      <c r="H2354" s="66"/>
      <c r="I2354" s="67"/>
      <c r="J2354" s="67"/>
      <c r="K2354" s="34" t="s">
        <v>65</v>
      </c>
      <c r="L2354" s="74">
        <v>2354</v>
      </c>
      <c r="M23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54" s="69"/>
      <c r="O2354" s="76" t="s">
        <v>2239</v>
      </c>
      <c r="P2354" s="76">
        <v>43045.522268518522</v>
      </c>
      <c r="Q2354" s="76" t="s">
        <v>2972</v>
      </c>
      <c r="R2354" s="76"/>
      <c r="S2354" s="76"/>
      <c r="T2354" s="76" t="s">
        <v>3319</v>
      </c>
      <c r="U2354" s="76">
        <v>43045.522268518522</v>
      </c>
      <c r="V2354" s="77" t="s">
        <v>5320</v>
      </c>
      <c r="W2354" s="76"/>
      <c r="X2354" s="76"/>
      <c r="Y2354" s="80" t="s">
        <v>7320</v>
      </c>
      <c r="Z2354" s="76"/>
    </row>
    <row r="2355" spans="1:26" x14ac:dyDescent="0.25">
      <c r="A2355" s="61" t="s">
        <v>1884</v>
      </c>
      <c r="B2355" s="61" t="s">
        <v>2144</v>
      </c>
      <c r="C2355" s="62"/>
      <c r="D2355" s="63"/>
      <c r="E2355" s="64"/>
      <c r="F2355" s="65"/>
      <c r="G2355" s="62"/>
      <c r="H2355" s="66"/>
      <c r="I2355" s="67"/>
      <c r="J2355" s="67"/>
      <c r="K2355" s="34" t="s">
        <v>65</v>
      </c>
      <c r="L2355" s="74">
        <v>2355</v>
      </c>
      <c r="M23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55" s="69"/>
      <c r="O2355" s="76" t="s">
        <v>2239</v>
      </c>
      <c r="P2355" s="76">
        <v>43045.523645833331</v>
      </c>
      <c r="Q2355" s="76" t="s">
        <v>2972</v>
      </c>
      <c r="R2355" s="76"/>
      <c r="S2355" s="76"/>
      <c r="T2355" s="76" t="s">
        <v>3319</v>
      </c>
      <c r="U2355" s="76">
        <v>43045.523645833331</v>
      </c>
      <c r="V2355" s="77" t="s">
        <v>5321</v>
      </c>
      <c r="W2355" s="76"/>
      <c r="X2355" s="76"/>
      <c r="Y2355" s="80" t="s">
        <v>7321</v>
      </c>
      <c r="Z2355" s="76"/>
    </row>
    <row r="2356" spans="1:26" x14ac:dyDescent="0.25">
      <c r="A2356" s="61" t="s">
        <v>1887</v>
      </c>
      <c r="B2356" s="61" t="s">
        <v>2227</v>
      </c>
      <c r="C2356" s="62"/>
      <c r="D2356" s="63"/>
      <c r="E2356" s="64"/>
      <c r="F2356" s="65"/>
      <c r="G2356" s="62"/>
      <c r="H2356" s="66"/>
      <c r="I2356" s="67"/>
      <c r="J2356" s="67"/>
      <c r="K2356" s="34" t="s">
        <v>65</v>
      </c>
      <c r="L2356" s="74">
        <v>2356</v>
      </c>
      <c r="M23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56" s="69"/>
      <c r="O2356" s="76" t="s">
        <v>2239</v>
      </c>
      <c r="P2356" s="76">
        <v>43045.521678240744</v>
      </c>
      <c r="Q2356" s="76" t="s">
        <v>2976</v>
      </c>
      <c r="R2356" s="76"/>
      <c r="S2356" s="76"/>
      <c r="T2356" s="76" t="s">
        <v>3319</v>
      </c>
      <c r="U2356" s="76">
        <v>43045.521678240744</v>
      </c>
      <c r="V2356" s="77" t="s">
        <v>5318</v>
      </c>
      <c r="W2356" s="76"/>
      <c r="X2356" s="76"/>
      <c r="Y2356" s="80" t="s">
        <v>7318</v>
      </c>
      <c r="Z2356" s="76"/>
    </row>
    <row r="2357" spans="1:26" x14ac:dyDescent="0.25">
      <c r="A2357" s="61" t="s">
        <v>1889</v>
      </c>
      <c r="B2357" s="61" t="s">
        <v>2227</v>
      </c>
      <c r="C2357" s="62"/>
      <c r="D2357" s="63"/>
      <c r="E2357" s="64"/>
      <c r="F2357" s="65"/>
      <c r="G2357" s="62"/>
      <c r="H2357" s="66"/>
      <c r="I2357" s="67"/>
      <c r="J2357" s="67"/>
      <c r="K2357" s="34" t="s">
        <v>65</v>
      </c>
      <c r="L2357" s="74">
        <v>2357</v>
      </c>
      <c r="M23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57" s="69"/>
      <c r="O2357" s="76" t="s">
        <v>2239</v>
      </c>
      <c r="P2357" s="76">
        <v>43045.522268518522</v>
      </c>
      <c r="Q2357" s="76" t="s">
        <v>2972</v>
      </c>
      <c r="R2357" s="76"/>
      <c r="S2357" s="76"/>
      <c r="T2357" s="76" t="s">
        <v>3319</v>
      </c>
      <c r="U2357" s="76">
        <v>43045.522268518522</v>
      </c>
      <c r="V2357" s="77" t="s">
        <v>5320</v>
      </c>
      <c r="W2357" s="76"/>
      <c r="X2357" s="76"/>
      <c r="Y2357" s="80" t="s">
        <v>7320</v>
      </c>
      <c r="Z2357" s="76"/>
    </row>
    <row r="2358" spans="1:26" x14ac:dyDescent="0.25">
      <c r="A2358" s="61" t="s">
        <v>1884</v>
      </c>
      <c r="B2358" s="61" t="s">
        <v>2227</v>
      </c>
      <c r="C2358" s="62"/>
      <c r="D2358" s="63"/>
      <c r="E2358" s="64"/>
      <c r="F2358" s="65"/>
      <c r="G2358" s="62"/>
      <c r="H2358" s="66"/>
      <c r="I2358" s="67"/>
      <c r="J2358" s="67"/>
      <c r="K2358" s="34" t="s">
        <v>65</v>
      </c>
      <c r="L2358" s="74">
        <v>2358</v>
      </c>
      <c r="M23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58" s="69"/>
      <c r="O2358" s="76" t="s">
        <v>2239</v>
      </c>
      <c r="P2358" s="76">
        <v>43045.523645833331</v>
      </c>
      <c r="Q2358" s="76" t="s">
        <v>2972</v>
      </c>
      <c r="R2358" s="76"/>
      <c r="S2358" s="76"/>
      <c r="T2358" s="76" t="s">
        <v>3319</v>
      </c>
      <c r="U2358" s="76">
        <v>43045.523645833331</v>
      </c>
      <c r="V2358" s="77" t="s">
        <v>5321</v>
      </c>
      <c r="W2358" s="76"/>
      <c r="X2358" s="76"/>
      <c r="Y2358" s="80" t="s">
        <v>7321</v>
      </c>
      <c r="Z2358" s="76"/>
    </row>
    <row r="2359" spans="1:26" x14ac:dyDescent="0.25">
      <c r="A2359" s="61" t="s">
        <v>1887</v>
      </c>
      <c r="B2359" s="61" t="s">
        <v>2228</v>
      </c>
      <c r="C2359" s="62"/>
      <c r="D2359" s="63"/>
      <c r="E2359" s="64"/>
      <c r="F2359" s="65"/>
      <c r="G2359" s="62"/>
      <c r="H2359" s="66"/>
      <c r="I2359" s="67"/>
      <c r="J2359" s="67"/>
      <c r="K2359" s="34" t="s">
        <v>65</v>
      </c>
      <c r="L2359" s="74">
        <v>2359</v>
      </c>
      <c r="M23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59" s="69"/>
      <c r="O2359" s="76" t="s">
        <v>2239</v>
      </c>
      <c r="P2359" s="76">
        <v>43045.521678240744</v>
      </c>
      <c r="Q2359" s="76" t="s">
        <v>2976</v>
      </c>
      <c r="R2359" s="76"/>
      <c r="S2359" s="76"/>
      <c r="T2359" s="76" t="s">
        <v>3319</v>
      </c>
      <c r="U2359" s="76">
        <v>43045.521678240744</v>
      </c>
      <c r="V2359" s="77" t="s">
        <v>5318</v>
      </c>
      <c r="W2359" s="76"/>
      <c r="X2359" s="76"/>
      <c r="Y2359" s="80" t="s">
        <v>7318</v>
      </c>
      <c r="Z2359" s="76"/>
    </row>
    <row r="2360" spans="1:26" x14ac:dyDescent="0.25">
      <c r="A2360" s="61" t="s">
        <v>1889</v>
      </c>
      <c r="B2360" s="61" t="s">
        <v>2228</v>
      </c>
      <c r="C2360" s="62"/>
      <c r="D2360" s="63"/>
      <c r="E2360" s="64"/>
      <c r="F2360" s="65"/>
      <c r="G2360" s="62"/>
      <c r="H2360" s="66"/>
      <c r="I2360" s="67"/>
      <c r="J2360" s="67"/>
      <c r="K2360" s="34" t="s">
        <v>65</v>
      </c>
      <c r="L2360" s="74">
        <v>2360</v>
      </c>
      <c r="M23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60" s="69"/>
      <c r="O2360" s="76" t="s">
        <v>2239</v>
      </c>
      <c r="P2360" s="76">
        <v>43045.522268518522</v>
      </c>
      <c r="Q2360" s="76" t="s">
        <v>2972</v>
      </c>
      <c r="R2360" s="76"/>
      <c r="S2360" s="76"/>
      <c r="T2360" s="76" t="s">
        <v>3319</v>
      </c>
      <c r="U2360" s="76">
        <v>43045.522268518522</v>
      </c>
      <c r="V2360" s="77" t="s">
        <v>5320</v>
      </c>
      <c r="W2360" s="76"/>
      <c r="X2360" s="76"/>
      <c r="Y2360" s="80" t="s">
        <v>7320</v>
      </c>
      <c r="Z2360" s="76"/>
    </row>
    <row r="2361" spans="1:26" x14ac:dyDescent="0.25">
      <c r="A2361" s="61" t="s">
        <v>1884</v>
      </c>
      <c r="B2361" s="61" t="s">
        <v>2228</v>
      </c>
      <c r="C2361" s="62"/>
      <c r="D2361" s="63"/>
      <c r="E2361" s="64"/>
      <c r="F2361" s="65"/>
      <c r="G2361" s="62"/>
      <c r="H2361" s="66"/>
      <c r="I2361" s="67"/>
      <c r="J2361" s="67"/>
      <c r="K2361" s="34" t="s">
        <v>65</v>
      </c>
      <c r="L2361" s="74">
        <v>2361</v>
      </c>
      <c r="M23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61" s="69"/>
      <c r="O2361" s="76" t="s">
        <v>2239</v>
      </c>
      <c r="P2361" s="76">
        <v>43045.523645833331</v>
      </c>
      <c r="Q2361" s="76" t="s">
        <v>2972</v>
      </c>
      <c r="R2361" s="76"/>
      <c r="S2361" s="76"/>
      <c r="T2361" s="76" t="s">
        <v>3319</v>
      </c>
      <c r="U2361" s="76">
        <v>43045.523645833331</v>
      </c>
      <c r="V2361" s="77" t="s">
        <v>5321</v>
      </c>
      <c r="W2361" s="76"/>
      <c r="X2361" s="76"/>
      <c r="Y2361" s="80" t="s">
        <v>7321</v>
      </c>
      <c r="Z2361" s="76"/>
    </row>
    <row r="2362" spans="1:26" x14ac:dyDescent="0.25">
      <c r="A2362" s="61" t="s">
        <v>1887</v>
      </c>
      <c r="B2362" s="61" t="s">
        <v>1889</v>
      </c>
      <c r="C2362" s="62"/>
      <c r="D2362" s="63"/>
      <c r="E2362" s="64"/>
      <c r="F2362" s="65"/>
      <c r="G2362" s="62"/>
      <c r="H2362" s="66"/>
      <c r="I2362" s="67"/>
      <c r="J2362" s="67"/>
      <c r="K2362" s="34" t="s">
        <v>66</v>
      </c>
      <c r="L2362" s="74">
        <v>2362</v>
      </c>
      <c r="M23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62" s="69"/>
      <c r="O2362" s="76" t="s">
        <v>2239</v>
      </c>
      <c r="P2362" s="76">
        <v>43045.521678240744</v>
      </c>
      <c r="Q2362" s="76" t="s">
        <v>2976</v>
      </c>
      <c r="R2362" s="76"/>
      <c r="S2362" s="76"/>
      <c r="T2362" s="76" t="s">
        <v>3319</v>
      </c>
      <c r="U2362" s="76">
        <v>43045.521678240744</v>
      </c>
      <c r="V2362" s="77" t="s">
        <v>5318</v>
      </c>
      <c r="W2362" s="76"/>
      <c r="X2362" s="76"/>
      <c r="Y2362" s="80" t="s">
        <v>7318</v>
      </c>
      <c r="Z2362" s="76"/>
    </row>
    <row r="2363" spans="1:26" x14ac:dyDescent="0.25">
      <c r="A2363" s="61" t="s">
        <v>1889</v>
      </c>
      <c r="B2363" s="61" t="s">
        <v>1887</v>
      </c>
      <c r="C2363" s="62"/>
      <c r="D2363" s="63"/>
      <c r="E2363" s="64"/>
      <c r="F2363" s="65"/>
      <c r="G2363" s="62"/>
      <c r="H2363" s="66"/>
      <c r="I2363" s="67"/>
      <c r="J2363" s="67"/>
      <c r="K2363" s="34" t="s">
        <v>66</v>
      </c>
      <c r="L2363" s="74">
        <v>2363</v>
      </c>
      <c r="M23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63" s="69"/>
      <c r="O2363" s="76" t="s">
        <v>2239</v>
      </c>
      <c r="P2363" s="76">
        <v>43045.522268518522</v>
      </c>
      <c r="Q2363" s="76" t="s">
        <v>2972</v>
      </c>
      <c r="R2363" s="76"/>
      <c r="S2363" s="76"/>
      <c r="T2363" s="76" t="s">
        <v>3319</v>
      </c>
      <c r="U2363" s="76">
        <v>43045.522268518522</v>
      </c>
      <c r="V2363" s="77" t="s">
        <v>5320</v>
      </c>
      <c r="W2363" s="76"/>
      <c r="X2363" s="76"/>
      <c r="Y2363" s="80" t="s">
        <v>7320</v>
      </c>
      <c r="Z2363" s="76"/>
    </row>
    <row r="2364" spans="1:26" x14ac:dyDescent="0.25">
      <c r="A2364" s="61" t="s">
        <v>1884</v>
      </c>
      <c r="B2364" s="61" t="s">
        <v>1887</v>
      </c>
      <c r="C2364" s="62"/>
      <c r="D2364" s="63"/>
      <c r="E2364" s="64"/>
      <c r="F2364" s="65"/>
      <c r="G2364" s="62"/>
      <c r="H2364" s="66"/>
      <c r="I2364" s="67"/>
      <c r="J2364" s="67"/>
      <c r="K2364" s="34" t="s">
        <v>65</v>
      </c>
      <c r="L2364" s="74">
        <v>2364</v>
      </c>
      <c r="M23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64" s="69"/>
      <c r="O2364" s="76" t="s">
        <v>2239</v>
      </c>
      <c r="P2364" s="76">
        <v>43045.523645833331</v>
      </c>
      <c r="Q2364" s="76" t="s">
        <v>2972</v>
      </c>
      <c r="R2364" s="76"/>
      <c r="S2364" s="76"/>
      <c r="T2364" s="76" t="s">
        <v>3319</v>
      </c>
      <c r="U2364" s="76">
        <v>43045.523645833331</v>
      </c>
      <c r="V2364" s="77" t="s">
        <v>5321</v>
      </c>
      <c r="W2364" s="76"/>
      <c r="X2364" s="76"/>
      <c r="Y2364" s="80" t="s">
        <v>7321</v>
      </c>
      <c r="Z2364" s="76"/>
    </row>
    <row r="2365" spans="1:26" x14ac:dyDescent="0.25">
      <c r="A2365" s="61" t="s">
        <v>1884</v>
      </c>
      <c r="B2365" s="61" t="s">
        <v>1889</v>
      </c>
      <c r="C2365" s="62"/>
      <c r="D2365" s="63"/>
      <c r="E2365" s="64"/>
      <c r="F2365" s="65"/>
      <c r="G2365" s="62"/>
      <c r="H2365" s="66"/>
      <c r="I2365" s="67"/>
      <c r="J2365" s="67"/>
      <c r="K2365" s="34" t="s">
        <v>65</v>
      </c>
      <c r="L2365" s="74">
        <v>2365</v>
      </c>
      <c r="M23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65" s="69"/>
      <c r="O2365" s="76" t="s">
        <v>2239</v>
      </c>
      <c r="P2365" s="76">
        <v>43045.507245370369</v>
      </c>
      <c r="Q2365" s="76" t="s">
        <v>2791</v>
      </c>
      <c r="R2365" s="76"/>
      <c r="S2365" s="76"/>
      <c r="T2365" s="76" t="s">
        <v>3377</v>
      </c>
      <c r="U2365" s="76">
        <v>43045.507245370369</v>
      </c>
      <c r="V2365" s="77" t="s">
        <v>5317</v>
      </c>
      <c r="W2365" s="76"/>
      <c r="X2365" s="76"/>
      <c r="Y2365" s="80" t="s">
        <v>7317</v>
      </c>
      <c r="Z2365" s="76"/>
    </row>
    <row r="2366" spans="1:26" x14ac:dyDescent="0.25">
      <c r="A2366" s="61" t="s">
        <v>1884</v>
      </c>
      <c r="B2366" s="61" t="s">
        <v>1889</v>
      </c>
      <c r="C2366" s="62"/>
      <c r="D2366" s="63"/>
      <c r="E2366" s="64"/>
      <c r="F2366" s="65"/>
      <c r="G2366" s="62"/>
      <c r="H2366" s="66"/>
      <c r="I2366" s="67"/>
      <c r="J2366" s="67"/>
      <c r="K2366" s="34" t="s">
        <v>65</v>
      </c>
      <c r="L2366" s="74">
        <v>2366</v>
      </c>
      <c r="M23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66" s="69"/>
      <c r="O2366" s="76" t="s">
        <v>2239</v>
      </c>
      <c r="P2366" s="76">
        <v>43045.523645833331</v>
      </c>
      <c r="Q2366" s="76" t="s">
        <v>2972</v>
      </c>
      <c r="R2366" s="76"/>
      <c r="S2366" s="76"/>
      <c r="T2366" s="76" t="s">
        <v>3319</v>
      </c>
      <c r="U2366" s="76">
        <v>43045.523645833331</v>
      </c>
      <c r="V2366" s="77" t="s">
        <v>5321</v>
      </c>
      <c r="W2366" s="76"/>
      <c r="X2366" s="76"/>
      <c r="Y2366" s="80" t="s">
        <v>7321</v>
      </c>
      <c r="Z2366" s="76"/>
    </row>
    <row r="2367" spans="1:26" x14ac:dyDescent="0.25">
      <c r="A2367" s="61" t="s">
        <v>1884</v>
      </c>
      <c r="B2367" s="61" t="s">
        <v>1896</v>
      </c>
      <c r="C2367" s="62"/>
      <c r="D2367" s="63"/>
      <c r="E2367" s="64"/>
      <c r="F2367" s="65"/>
      <c r="G2367" s="62"/>
      <c r="H2367" s="66"/>
      <c r="I2367" s="67"/>
      <c r="J2367" s="67"/>
      <c r="K2367" s="34" t="s">
        <v>65</v>
      </c>
      <c r="L2367" s="74">
        <v>2367</v>
      </c>
      <c r="M23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67" s="69"/>
      <c r="O2367" s="76" t="s">
        <v>2239</v>
      </c>
      <c r="P2367" s="76">
        <v>43045.524444444447</v>
      </c>
      <c r="Q2367" s="76" t="s">
        <v>2957</v>
      </c>
      <c r="R2367" s="76"/>
      <c r="S2367" s="76"/>
      <c r="T2367" s="76"/>
      <c r="U2367" s="76">
        <v>43045.524444444447</v>
      </c>
      <c r="V2367" s="77" t="s">
        <v>5322</v>
      </c>
      <c r="W2367" s="76"/>
      <c r="X2367" s="76"/>
      <c r="Y2367" s="80" t="s">
        <v>7322</v>
      </c>
      <c r="Z2367" s="76"/>
    </row>
    <row r="2368" spans="1:26" x14ac:dyDescent="0.25">
      <c r="A2368" s="61" t="s">
        <v>1884</v>
      </c>
      <c r="B2368" s="61" t="s">
        <v>2062</v>
      </c>
      <c r="C2368" s="62"/>
      <c r="D2368" s="63"/>
      <c r="E2368" s="64"/>
      <c r="F2368" s="65"/>
      <c r="G2368" s="62"/>
      <c r="H2368" s="66"/>
      <c r="I2368" s="67"/>
      <c r="J2368" s="67"/>
      <c r="K2368" s="34" t="s">
        <v>65</v>
      </c>
      <c r="L2368" s="74">
        <v>2368</v>
      </c>
      <c r="M23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68" s="69"/>
      <c r="O2368" s="76" t="s">
        <v>2239</v>
      </c>
      <c r="P2368" s="76">
        <v>43045.524444444447</v>
      </c>
      <c r="Q2368" s="76" t="s">
        <v>2957</v>
      </c>
      <c r="R2368" s="76"/>
      <c r="S2368" s="76"/>
      <c r="T2368" s="76"/>
      <c r="U2368" s="76">
        <v>43045.524444444447</v>
      </c>
      <c r="V2368" s="77" t="s">
        <v>5322</v>
      </c>
      <c r="W2368" s="76"/>
      <c r="X2368" s="76"/>
      <c r="Y2368" s="80" t="s">
        <v>7322</v>
      </c>
      <c r="Z2368" s="76"/>
    </row>
    <row r="2369" spans="1:26" x14ac:dyDescent="0.25">
      <c r="A2369" s="61" t="s">
        <v>1884</v>
      </c>
      <c r="B2369" s="61" t="s">
        <v>2220</v>
      </c>
      <c r="C2369" s="62"/>
      <c r="D2369" s="63"/>
      <c r="E2369" s="64"/>
      <c r="F2369" s="65"/>
      <c r="G2369" s="62"/>
      <c r="H2369" s="66"/>
      <c r="I2369" s="67"/>
      <c r="J2369" s="67"/>
      <c r="K2369" s="34" t="s">
        <v>65</v>
      </c>
      <c r="L2369" s="74">
        <v>2369</v>
      </c>
      <c r="M23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69" s="69"/>
      <c r="O2369" s="76" t="s">
        <v>2239</v>
      </c>
      <c r="P2369" s="76">
        <v>43045.524444444447</v>
      </c>
      <c r="Q2369" s="76" t="s">
        <v>2957</v>
      </c>
      <c r="R2369" s="76"/>
      <c r="S2369" s="76"/>
      <c r="T2369" s="76"/>
      <c r="U2369" s="76">
        <v>43045.524444444447</v>
      </c>
      <c r="V2369" s="77" t="s">
        <v>5322</v>
      </c>
      <c r="W2369" s="76"/>
      <c r="X2369" s="76"/>
      <c r="Y2369" s="80" t="s">
        <v>7322</v>
      </c>
      <c r="Z2369" s="76"/>
    </row>
    <row r="2370" spans="1:26" x14ac:dyDescent="0.25">
      <c r="A2370" s="61" t="s">
        <v>1884</v>
      </c>
      <c r="B2370" s="61" t="s">
        <v>1897</v>
      </c>
      <c r="C2370" s="62"/>
      <c r="D2370" s="63"/>
      <c r="E2370" s="64"/>
      <c r="F2370" s="65"/>
      <c r="G2370" s="62"/>
      <c r="H2370" s="66"/>
      <c r="I2370" s="67"/>
      <c r="J2370" s="67"/>
      <c r="K2370" s="34" t="s">
        <v>65</v>
      </c>
      <c r="L2370" s="74">
        <v>2370</v>
      </c>
      <c r="M23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70" s="69"/>
      <c r="O2370" s="76" t="s">
        <v>2239</v>
      </c>
      <c r="P2370" s="76">
        <v>43045.524444444447</v>
      </c>
      <c r="Q2370" s="76" t="s">
        <v>2957</v>
      </c>
      <c r="R2370" s="76"/>
      <c r="S2370" s="76"/>
      <c r="T2370" s="76"/>
      <c r="U2370" s="76">
        <v>43045.524444444447</v>
      </c>
      <c r="V2370" s="77" t="s">
        <v>5322</v>
      </c>
      <c r="W2370" s="76"/>
      <c r="X2370" s="76"/>
      <c r="Y2370" s="80" t="s">
        <v>7322</v>
      </c>
      <c r="Z2370" s="76"/>
    </row>
    <row r="2371" spans="1:26" x14ac:dyDescent="0.25">
      <c r="A2371" s="61" t="s">
        <v>1884</v>
      </c>
      <c r="B2371" s="61" t="s">
        <v>1889</v>
      </c>
      <c r="C2371" s="62"/>
      <c r="D2371" s="63"/>
      <c r="E2371" s="64"/>
      <c r="F2371" s="65"/>
      <c r="G2371" s="62"/>
      <c r="H2371" s="66"/>
      <c r="I2371" s="67"/>
      <c r="J2371" s="67"/>
      <c r="K2371" s="34" t="s">
        <v>65</v>
      </c>
      <c r="L2371" s="74">
        <v>2371</v>
      </c>
      <c r="M23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71" s="69"/>
      <c r="O2371" s="76" t="s">
        <v>2239</v>
      </c>
      <c r="P2371" s="76">
        <v>43045.524444444447</v>
      </c>
      <c r="Q2371" s="76" t="s">
        <v>2957</v>
      </c>
      <c r="R2371" s="76"/>
      <c r="S2371" s="76"/>
      <c r="T2371" s="76"/>
      <c r="U2371" s="76">
        <v>43045.524444444447</v>
      </c>
      <c r="V2371" s="77" t="s">
        <v>5322</v>
      </c>
      <c r="W2371" s="76"/>
      <c r="X2371" s="76"/>
      <c r="Y2371" s="80" t="s">
        <v>7322</v>
      </c>
      <c r="Z2371" s="76"/>
    </row>
    <row r="2372" spans="1:26" x14ac:dyDescent="0.25">
      <c r="A2372" s="61" t="s">
        <v>1884</v>
      </c>
      <c r="B2372" s="61" t="s">
        <v>1899</v>
      </c>
      <c r="C2372" s="62"/>
      <c r="D2372" s="63"/>
      <c r="E2372" s="64"/>
      <c r="F2372" s="65"/>
      <c r="G2372" s="62"/>
      <c r="H2372" s="66"/>
      <c r="I2372" s="67"/>
      <c r="J2372" s="67"/>
      <c r="K2372" s="34" t="s">
        <v>65</v>
      </c>
      <c r="L2372" s="74">
        <v>2372</v>
      </c>
      <c r="M23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72" s="69"/>
      <c r="O2372" s="76" t="s">
        <v>2239</v>
      </c>
      <c r="P2372" s="76">
        <v>43045.524444444447</v>
      </c>
      <c r="Q2372" s="76" t="s">
        <v>2957</v>
      </c>
      <c r="R2372" s="76"/>
      <c r="S2372" s="76"/>
      <c r="T2372" s="76"/>
      <c r="U2372" s="76">
        <v>43045.524444444447</v>
      </c>
      <c r="V2372" s="77" t="s">
        <v>5322</v>
      </c>
      <c r="W2372" s="76"/>
      <c r="X2372" s="76"/>
      <c r="Y2372" s="80" t="s">
        <v>7322</v>
      </c>
      <c r="Z2372" s="76"/>
    </row>
    <row r="2373" spans="1:26" x14ac:dyDescent="0.25">
      <c r="A2373" s="61" t="s">
        <v>1884</v>
      </c>
      <c r="B2373" s="61" t="s">
        <v>2229</v>
      </c>
      <c r="C2373" s="62"/>
      <c r="D2373" s="63"/>
      <c r="E2373" s="64"/>
      <c r="F2373" s="65"/>
      <c r="G2373" s="62"/>
      <c r="H2373" s="66"/>
      <c r="I2373" s="67"/>
      <c r="J2373" s="67"/>
      <c r="K2373" s="34" t="s">
        <v>65</v>
      </c>
      <c r="L2373" s="74">
        <v>2373</v>
      </c>
      <c r="M23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73" s="69"/>
      <c r="O2373" s="76" t="s">
        <v>2239</v>
      </c>
      <c r="P2373" s="76">
        <v>43045.530717592592</v>
      </c>
      <c r="Q2373" s="76" t="s">
        <v>2973</v>
      </c>
      <c r="R2373" s="77" t="s">
        <v>3198</v>
      </c>
      <c r="S2373" s="76" t="s">
        <v>3218</v>
      </c>
      <c r="T2373" s="76" t="s">
        <v>3416</v>
      </c>
      <c r="U2373" s="76">
        <v>43045.530717592592</v>
      </c>
      <c r="V2373" s="77" t="s">
        <v>5323</v>
      </c>
      <c r="W2373" s="76"/>
      <c r="X2373" s="76"/>
      <c r="Y2373" s="80" t="s">
        <v>7323</v>
      </c>
      <c r="Z2373" s="76"/>
    </row>
    <row r="2374" spans="1:26" x14ac:dyDescent="0.25">
      <c r="A2374" s="61" t="s">
        <v>1884</v>
      </c>
      <c r="B2374" s="61" t="s">
        <v>1889</v>
      </c>
      <c r="C2374" s="62"/>
      <c r="D2374" s="63"/>
      <c r="E2374" s="64"/>
      <c r="F2374" s="65"/>
      <c r="G2374" s="62"/>
      <c r="H2374" s="66"/>
      <c r="I2374" s="67"/>
      <c r="J2374" s="67"/>
      <c r="K2374" s="34" t="s">
        <v>65</v>
      </c>
      <c r="L2374" s="74">
        <v>2374</v>
      </c>
      <c r="M23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74" s="69"/>
      <c r="O2374" s="76" t="s">
        <v>2239</v>
      </c>
      <c r="P2374" s="76">
        <v>43045.530717592592</v>
      </c>
      <c r="Q2374" s="76" t="s">
        <v>2973</v>
      </c>
      <c r="R2374" s="77" t="s">
        <v>3198</v>
      </c>
      <c r="S2374" s="76" t="s">
        <v>3218</v>
      </c>
      <c r="T2374" s="76" t="s">
        <v>3416</v>
      </c>
      <c r="U2374" s="76">
        <v>43045.530717592592</v>
      </c>
      <c r="V2374" s="77" t="s">
        <v>5323</v>
      </c>
      <c r="W2374" s="76"/>
      <c r="X2374" s="76"/>
      <c r="Y2374" s="80" t="s">
        <v>7323</v>
      </c>
      <c r="Z2374" s="76"/>
    </row>
    <row r="2375" spans="1:26" x14ac:dyDescent="0.25">
      <c r="A2375" s="61" t="s">
        <v>1884</v>
      </c>
      <c r="B2375" s="61" t="s">
        <v>1921</v>
      </c>
      <c r="C2375" s="62"/>
      <c r="D2375" s="63"/>
      <c r="E2375" s="64"/>
      <c r="F2375" s="65"/>
      <c r="G2375" s="62"/>
      <c r="H2375" s="66"/>
      <c r="I2375" s="67"/>
      <c r="J2375" s="67"/>
      <c r="K2375" s="34" t="s">
        <v>65</v>
      </c>
      <c r="L2375" s="74">
        <v>2375</v>
      </c>
      <c r="M23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75" s="69"/>
      <c r="O2375" s="76" t="s">
        <v>2239</v>
      </c>
      <c r="P2375" s="76">
        <v>43045.530717592592</v>
      </c>
      <c r="Q2375" s="76" t="s">
        <v>2973</v>
      </c>
      <c r="R2375" s="77" t="s">
        <v>3198</v>
      </c>
      <c r="S2375" s="76" t="s">
        <v>3218</v>
      </c>
      <c r="T2375" s="76" t="s">
        <v>3416</v>
      </c>
      <c r="U2375" s="76">
        <v>43045.530717592592</v>
      </c>
      <c r="V2375" s="77" t="s">
        <v>5323</v>
      </c>
      <c r="W2375" s="76"/>
      <c r="X2375" s="76"/>
      <c r="Y2375" s="80" t="s">
        <v>7323</v>
      </c>
      <c r="Z2375" s="76"/>
    </row>
    <row r="2376" spans="1:26" x14ac:dyDescent="0.25">
      <c r="A2376" s="61" t="s">
        <v>1884</v>
      </c>
      <c r="B2376" s="61" t="s">
        <v>1923</v>
      </c>
      <c r="C2376" s="62"/>
      <c r="D2376" s="63"/>
      <c r="E2376" s="64"/>
      <c r="F2376" s="65"/>
      <c r="G2376" s="62"/>
      <c r="H2376" s="66"/>
      <c r="I2376" s="67"/>
      <c r="J2376" s="67"/>
      <c r="K2376" s="34" t="s">
        <v>65</v>
      </c>
      <c r="L2376" s="74">
        <v>2376</v>
      </c>
      <c r="M23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76" s="69"/>
      <c r="O2376" s="76" t="s">
        <v>2239</v>
      </c>
      <c r="P2376" s="76">
        <v>43045.530717592592</v>
      </c>
      <c r="Q2376" s="76" t="s">
        <v>2973</v>
      </c>
      <c r="R2376" s="77" t="s">
        <v>3198</v>
      </c>
      <c r="S2376" s="76" t="s">
        <v>3218</v>
      </c>
      <c r="T2376" s="76" t="s">
        <v>3416</v>
      </c>
      <c r="U2376" s="76">
        <v>43045.530717592592</v>
      </c>
      <c r="V2376" s="77" t="s">
        <v>5323</v>
      </c>
      <c r="W2376" s="76"/>
      <c r="X2376" s="76"/>
      <c r="Y2376" s="80" t="s">
        <v>7323</v>
      </c>
      <c r="Z2376" s="76"/>
    </row>
    <row r="2377" spans="1:26" x14ac:dyDescent="0.25">
      <c r="A2377" s="61" t="s">
        <v>1890</v>
      </c>
      <c r="B2377" s="61" t="s">
        <v>1890</v>
      </c>
      <c r="C2377" s="62"/>
      <c r="D2377" s="63"/>
      <c r="E2377" s="64"/>
      <c r="F2377" s="65"/>
      <c r="G2377" s="62"/>
      <c r="H2377" s="66"/>
      <c r="I2377" s="67"/>
      <c r="J2377" s="67"/>
      <c r="K2377" s="34" t="s">
        <v>65</v>
      </c>
      <c r="L2377" s="74">
        <v>2377</v>
      </c>
      <c r="M23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77" s="69"/>
      <c r="O2377" s="76" t="s">
        <v>177</v>
      </c>
      <c r="P2377" s="76">
        <v>43045.530729166669</v>
      </c>
      <c r="Q2377" s="76" t="s">
        <v>2977</v>
      </c>
      <c r="R2377" s="76"/>
      <c r="S2377" s="76"/>
      <c r="T2377" s="76" t="s">
        <v>3417</v>
      </c>
      <c r="U2377" s="76">
        <v>43045.530729166669</v>
      </c>
      <c r="V2377" s="77" t="s">
        <v>5324</v>
      </c>
      <c r="W2377" s="76"/>
      <c r="X2377" s="76"/>
      <c r="Y2377" s="80" t="s">
        <v>7324</v>
      </c>
      <c r="Z2377" s="76"/>
    </row>
    <row r="2378" spans="1:26" x14ac:dyDescent="0.25">
      <c r="A2378" s="61" t="s">
        <v>1891</v>
      </c>
      <c r="B2378" s="61" t="s">
        <v>2019</v>
      </c>
      <c r="C2378" s="62"/>
      <c r="D2378" s="63"/>
      <c r="E2378" s="64"/>
      <c r="F2378" s="65"/>
      <c r="G2378" s="62"/>
      <c r="H2378" s="66"/>
      <c r="I2378" s="67"/>
      <c r="J2378" s="67"/>
      <c r="K2378" s="34" t="s">
        <v>65</v>
      </c>
      <c r="L2378" s="74">
        <v>2378</v>
      </c>
      <c r="M23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78" s="69"/>
      <c r="O2378" s="76" t="s">
        <v>2239</v>
      </c>
      <c r="P2378" s="76">
        <v>43045.530763888892</v>
      </c>
      <c r="Q2378" s="76" t="s">
        <v>2289</v>
      </c>
      <c r="R2378" s="77" t="s">
        <v>3033</v>
      </c>
      <c r="S2378" s="76" t="s">
        <v>3219</v>
      </c>
      <c r="T2378" s="76" t="s">
        <v>3276</v>
      </c>
      <c r="U2378" s="76">
        <v>43045.530763888892</v>
      </c>
      <c r="V2378" s="77" t="s">
        <v>5325</v>
      </c>
      <c r="W2378" s="76"/>
      <c r="X2378" s="76"/>
      <c r="Y2378" s="80" t="s">
        <v>7325</v>
      </c>
      <c r="Z2378" s="76"/>
    </row>
    <row r="2379" spans="1:26" x14ac:dyDescent="0.25">
      <c r="A2379" s="61" t="s">
        <v>1892</v>
      </c>
      <c r="B2379" s="61" t="s">
        <v>1988</v>
      </c>
      <c r="C2379" s="62"/>
      <c r="D2379" s="63"/>
      <c r="E2379" s="64"/>
      <c r="F2379" s="65"/>
      <c r="G2379" s="62"/>
      <c r="H2379" s="66"/>
      <c r="I2379" s="67"/>
      <c r="J2379" s="67"/>
      <c r="K2379" s="34" t="s">
        <v>65</v>
      </c>
      <c r="L2379" s="74">
        <v>2379</v>
      </c>
      <c r="M23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79" s="69"/>
      <c r="O2379" s="76" t="s">
        <v>2239</v>
      </c>
      <c r="P2379" s="76">
        <v>43045.530891203707</v>
      </c>
      <c r="Q2379" s="76" t="s">
        <v>2244</v>
      </c>
      <c r="R2379" s="77" t="s">
        <v>3019</v>
      </c>
      <c r="S2379" s="76" t="s">
        <v>3212</v>
      </c>
      <c r="T2379" s="76" t="s">
        <v>3261</v>
      </c>
      <c r="U2379" s="76">
        <v>43045.530891203707</v>
      </c>
      <c r="V2379" s="77" t="s">
        <v>5326</v>
      </c>
      <c r="W2379" s="76"/>
      <c r="X2379" s="76"/>
      <c r="Y2379" s="80" t="s">
        <v>7326</v>
      </c>
      <c r="Z2379" s="76"/>
    </row>
    <row r="2380" spans="1:26" x14ac:dyDescent="0.25">
      <c r="A2380" s="61" t="s">
        <v>1893</v>
      </c>
      <c r="B2380" s="61" t="s">
        <v>2033</v>
      </c>
      <c r="C2380" s="62"/>
      <c r="D2380" s="63"/>
      <c r="E2380" s="64"/>
      <c r="F2380" s="65"/>
      <c r="G2380" s="62"/>
      <c r="H2380" s="66"/>
      <c r="I2380" s="67"/>
      <c r="J2380" s="67"/>
      <c r="K2380" s="34" t="s">
        <v>65</v>
      </c>
      <c r="L2380" s="74">
        <v>2380</v>
      </c>
      <c r="M23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80" s="69"/>
      <c r="O2380" s="76" t="s">
        <v>2239</v>
      </c>
      <c r="P2380" s="76">
        <v>43045.5309837963</v>
      </c>
      <c r="Q2380" s="76" t="s">
        <v>2316</v>
      </c>
      <c r="R2380" s="76"/>
      <c r="S2380" s="76"/>
      <c r="T2380" s="76" t="s">
        <v>3261</v>
      </c>
      <c r="U2380" s="76">
        <v>43045.5309837963</v>
      </c>
      <c r="V2380" s="77" t="s">
        <v>5327</v>
      </c>
      <c r="W2380" s="76"/>
      <c r="X2380" s="76"/>
      <c r="Y2380" s="80" t="s">
        <v>7327</v>
      </c>
      <c r="Z2380" s="76"/>
    </row>
    <row r="2381" spans="1:26" x14ac:dyDescent="0.25">
      <c r="A2381" s="61" t="s">
        <v>1894</v>
      </c>
      <c r="B2381" s="61" t="s">
        <v>2229</v>
      </c>
      <c r="C2381" s="62"/>
      <c r="D2381" s="63"/>
      <c r="E2381" s="64"/>
      <c r="F2381" s="65"/>
      <c r="G2381" s="62"/>
      <c r="H2381" s="66"/>
      <c r="I2381" s="67"/>
      <c r="J2381" s="67"/>
      <c r="K2381" s="34" t="s">
        <v>65</v>
      </c>
      <c r="L2381" s="74">
        <v>2381</v>
      </c>
      <c r="M23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81" s="69"/>
      <c r="O2381" s="76" t="s">
        <v>2239</v>
      </c>
      <c r="P2381" s="76">
        <v>43045.5309837963</v>
      </c>
      <c r="Q2381" s="76" t="s">
        <v>2973</v>
      </c>
      <c r="R2381" s="77" t="s">
        <v>3198</v>
      </c>
      <c r="S2381" s="76" t="s">
        <v>3218</v>
      </c>
      <c r="T2381" s="76" t="s">
        <v>3416</v>
      </c>
      <c r="U2381" s="76">
        <v>43045.5309837963</v>
      </c>
      <c r="V2381" s="77" t="s">
        <v>5328</v>
      </c>
      <c r="W2381" s="76"/>
      <c r="X2381" s="76"/>
      <c r="Y2381" s="80" t="s">
        <v>7328</v>
      </c>
      <c r="Z2381" s="76"/>
    </row>
    <row r="2382" spans="1:26" x14ac:dyDescent="0.25">
      <c r="A2382" s="61" t="s">
        <v>1894</v>
      </c>
      <c r="B2382" s="61" t="s">
        <v>1889</v>
      </c>
      <c r="C2382" s="62"/>
      <c r="D2382" s="63"/>
      <c r="E2382" s="64"/>
      <c r="F2382" s="65"/>
      <c r="G2382" s="62"/>
      <c r="H2382" s="66"/>
      <c r="I2382" s="67"/>
      <c r="J2382" s="67"/>
      <c r="K2382" s="34" t="s">
        <v>65</v>
      </c>
      <c r="L2382" s="74">
        <v>2382</v>
      </c>
      <c r="M23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82" s="69"/>
      <c r="O2382" s="76" t="s">
        <v>2239</v>
      </c>
      <c r="P2382" s="76">
        <v>43045.5309837963</v>
      </c>
      <c r="Q2382" s="76" t="s">
        <v>2973</v>
      </c>
      <c r="R2382" s="77" t="s">
        <v>3198</v>
      </c>
      <c r="S2382" s="76" t="s">
        <v>3218</v>
      </c>
      <c r="T2382" s="76" t="s">
        <v>3416</v>
      </c>
      <c r="U2382" s="76">
        <v>43045.5309837963</v>
      </c>
      <c r="V2382" s="77" t="s">
        <v>5328</v>
      </c>
      <c r="W2382" s="76"/>
      <c r="X2382" s="76"/>
      <c r="Y2382" s="80" t="s">
        <v>7328</v>
      </c>
      <c r="Z2382" s="76"/>
    </row>
    <row r="2383" spans="1:26" x14ac:dyDescent="0.25">
      <c r="A2383" s="61" t="s">
        <v>1894</v>
      </c>
      <c r="B2383" s="61" t="s">
        <v>1921</v>
      </c>
      <c r="C2383" s="62"/>
      <c r="D2383" s="63"/>
      <c r="E2383" s="64"/>
      <c r="F2383" s="65"/>
      <c r="G2383" s="62"/>
      <c r="H2383" s="66"/>
      <c r="I2383" s="67"/>
      <c r="J2383" s="67"/>
      <c r="K2383" s="34" t="s">
        <v>65</v>
      </c>
      <c r="L2383" s="74">
        <v>2383</v>
      </c>
      <c r="M23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83" s="69"/>
      <c r="O2383" s="76" t="s">
        <v>2239</v>
      </c>
      <c r="P2383" s="76">
        <v>43045.5309837963</v>
      </c>
      <c r="Q2383" s="76" t="s">
        <v>2973</v>
      </c>
      <c r="R2383" s="77" t="s">
        <v>3198</v>
      </c>
      <c r="S2383" s="76" t="s">
        <v>3218</v>
      </c>
      <c r="T2383" s="76" t="s">
        <v>3416</v>
      </c>
      <c r="U2383" s="76">
        <v>43045.5309837963</v>
      </c>
      <c r="V2383" s="77" t="s">
        <v>5328</v>
      </c>
      <c r="W2383" s="76"/>
      <c r="X2383" s="76"/>
      <c r="Y2383" s="80" t="s">
        <v>7328</v>
      </c>
      <c r="Z2383" s="76"/>
    </row>
    <row r="2384" spans="1:26" x14ac:dyDescent="0.25">
      <c r="A2384" s="61" t="s">
        <v>1894</v>
      </c>
      <c r="B2384" s="61" t="s">
        <v>1923</v>
      </c>
      <c r="C2384" s="62"/>
      <c r="D2384" s="63"/>
      <c r="E2384" s="64"/>
      <c r="F2384" s="65"/>
      <c r="G2384" s="62"/>
      <c r="H2384" s="66"/>
      <c r="I2384" s="67"/>
      <c r="J2384" s="67"/>
      <c r="K2384" s="34" t="s">
        <v>65</v>
      </c>
      <c r="L2384" s="74">
        <v>2384</v>
      </c>
      <c r="M23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84" s="69"/>
      <c r="O2384" s="76" t="s">
        <v>2239</v>
      </c>
      <c r="P2384" s="76">
        <v>43045.5309837963</v>
      </c>
      <c r="Q2384" s="76" t="s">
        <v>2973</v>
      </c>
      <c r="R2384" s="77" t="s">
        <v>3198</v>
      </c>
      <c r="S2384" s="76" t="s">
        <v>3218</v>
      </c>
      <c r="T2384" s="76" t="s">
        <v>3416</v>
      </c>
      <c r="U2384" s="76">
        <v>43045.5309837963</v>
      </c>
      <c r="V2384" s="77" t="s">
        <v>5328</v>
      </c>
      <c r="W2384" s="76"/>
      <c r="X2384" s="76"/>
      <c r="Y2384" s="80" t="s">
        <v>7328</v>
      </c>
      <c r="Z2384" s="76"/>
    </row>
    <row r="2385" spans="1:26" x14ac:dyDescent="0.25">
      <c r="A2385" s="61" t="s">
        <v>1895</v>
      </c>
      <c r="B2385" s="61" t="s">
        <v>2230</v>
      </c>
      <c r="C2385" s="62"/>
      <c r="D2385" s="63"/>
      <c r="E2385" s="64"/>
      <c r="F2385" s="65"/>
      <c r="G2385" s="62"/>
      <c r="H2385" s="66"/>
      <c r="I2385" s="67"/>
      <c r="J2385" s="67"/>
      <c r="K2385" s="34" t="s">
        <v>65</v>
      </c>
      <c r="L2385" s="74">
        <v>2385</v>
      </c>
      <c r="M23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85" s="69"/>
      <c r="O2385" s="76" t="s">
        <v>2240</v>
      </c>
      <c r="P2385" s="76">
        <v>43045.531053240738</v>
      </c>
      <c r="Q2385" s="76" t="s">
        <v>2978</v>
      </c>
      <c r="R2385" s="76"/>
      <c r="S2385" s="76"/>
      <c r="T2385" s="76"/>
      <c r="U2385" s="76">
        <v>43045.531053240738</v>
      </c>
      <c r="V2385" s="77" t="s">
        <v>5329</v>
      </c>
      <c r="W2385" s="76"/>
      <c r="X2385" s="76"/>
      <c r="Y2385" s="80" t="s">
        <v>7329</v>
      </c>
      <c r="Z2385" s="76"/>
    </row>
    <row r="2386" spans="1:26" x14ac:dyDescent="0.25">
      <c r="A2386" s="61" t="s">
        <v>1896</v>
      </c>
      <c r="B2386" s="61" t="s">
        <v>2062</v>
      </c>
      <c r="C2386" s="62"/>
      <c r="D2386" s="63"/>
      <c r="E2386" s="64"/>
      <c r="F2386" s="65"/>
      <c r="G2386" s="62"/>
      <c r="H2386" s="66"/>
      <c r="I2386" s="67"/>
      <c r="J2386" s="67"/>
      <c r="K2386" s="34" t="s">
        <v>65</v>
      </c>
      <c r="L2386" s="74">
        <v>2386</v>
      </c>
      <c r="M23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86" s="69"/>
      <c r="O2386" s="76" t="s">
        <v>2239</v>
      </c>
      <c r="P2386" s="76">
        <v>43045.523981481485</v>
      </c>
      <c r="Q2386" s="76" t="s">
        <v>2957</v>
      </c>
      <c r="R2386" s="76"/>
      <c r="S2386" s="76"/>
      <c r="T2386" s="76"/>
      <c r="U2386" s="76">
        <v>43045.523981481485</v>
      </c>
      <c r="V2386" s="77" t="s">
        <v>5330</v>
      </c>
      <c r="W2386" s="76"/>
      <c r="X2386" s="76"/>
      <c r="Y2386" s="80" t="s">
        <v>7330</v>
      </c>
      <c r="Z2386" s="76"/>
    </row>
    <row r="2387" spans="1:26" x14ac:dyDescent="0.25">
      <c r="A2387" s="61" t="s">
        <v>1896</v>
      </c>
      <c r="B2387" s="61" t="s">
        <v>2220</v>
      </c>
      <c r="C2387" s="62"/>
      <c r="D2387" s="63"/>
      <c r="E2387" s="64"/>
      <c r="F2387" s="65"/>
      <c r="G2387" s="62"/>
      <c r="H2387" s="66"/>
      <c r="I2387" s="67"/>
      <c r="J2387" s="67"/>
      <c r="K2387" s="34" t="s">
        <v>65</v>
      </c>
      <c r="L2387" s="74">
        <v>2387</v>
      </c>
      <c r="M23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87" s="69"/>
      <c r="O2387" s="76" t="s">
        <v>2239</v>
      </c>
      <c r="P2387" s="76">
        <v>43045.523981481485</v>
      </c>
      <c r="Q2387" s="76" t="s">
        <v>2957</v>
      </c>
      <c r="R2387" s="76"/>
      <c r="S2387" s="76"/>
      <c r="T2387" s="76"/>
      <c r="U2387" s="76">
        <v>43045.523981481485</v>
      </c>
      <c r="V2387" s="77" t="s">
        <v>5330</v>
      </c>
      <c r="W2387" s="76"/>
      <c r="X2387" s="76"/>
      <c r="Y2387" s="80" t="s">
        <v>7330</v>
      </c>
      <c r="Z2387" s="76"/>
    </row>
    <row r="2388" spans="1:26" x14ac:dyDescent="0.25">
      <c r="A2388" s="61" t="s">
        <v>1896</v>
      </c>
      <c r="B2388" s="61" t="s">
        <v>1897</v>
      </c>
      <c r="C2388" s="62"/>
      <c r="D2388" s="63"/>
      <c r="E2388" s="64"/>
      <c r="F2388" s="65"/>
      <c r="G2388" s="62"/>
      <c r="H2388" s="66"/>
      <c r="I2388" s="67"/>
      <c r="J2388" s="67"/>
      <c r="K2388" s="34" t="s">
        <v>66</v>
      </c>
      <c r="L2388" s="74">
        <v>2388</v>
      </c>
      <c r="M23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88" s="69"/>
      <c r="O2388" s="76" t="s">
        <v>2239</v>
      </c>
      <c r="P2388" s="76">
        <v>43045.523981481485</v>
      </c>
      <c r="Q2388" s="76" t="s">
        <v>2957</v>
      </c>
      <c r="R2388" s="76"/>
      <c r="S2388" s="76"/>
      <c r="T2388" s="76"/>
      <c r="U2388" s="76">
        <v>43045.523981481485</v>
      </c>
      <c r="V2388" s="77" t="s">
        <v>5330</v>
      </c>
      <c r="W2388" s="76"/>
      <c r="X2388" s="76"/>
      <c r="Y2388" s="80" t="s">
        <v>7330</v>
      </c>
      <c r="Z2388" s="76"/>
    </row>
    <row r="2389" spans="1:26" x14ac:dyDescent="0.25">
      <c r="A2389" s="61" t="s">
        <v>1896</v>
      </c>
      <c r="B2389" s="61" t="s">
        <v>1889</v>
      </c>
      <c r="C2389" s="62"/>
      <c r="D2389" s="63"/>
      <c r="E2389" s="64"/>
      <c r="F2389" s="65"/>
      <c r="G2389" s="62"/>
      <c r="H2389" s="66"/>
      <c r="I2389" s="67"/>
      <c r="J2389" s="67"/>
      <c r="K2389" s="34" t="s">
        <v>66</v>
      </c>
      <c r="L2389" s="74">
        <v>2389</v>
      </c>
      <c r="M23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89" s="69"/>
      <c r="O2389" s="76" t="s">
        <v>2239</v>
      </c>
      <c r="P2389" s="76">
        <v>43045.523981481485</v>
      </c>
      <c r="Q2389" s="76" t="s">
        <v>2957</v>
      </c>
      <c r="R2389" s="76"/>
      <c r="S2389" s="76"/>
      <c r="T2389" s="76"/>
      <c r="U2389" s="76">
        <v>43045.523981481485</v>
      </c>
      <c r="V2389" s="77" t="s">
        <v>5330</v>
      </c>
      <c r="W2389" s="76"/>
      <c r="X2389" s="76"/>
      <c r="Y2389" s="80" t="s">
        <v>7330</v>
      </c>
      <c r="Z2389" s="76"/>
    </row>
    <row r="2390" spans="1:26" x14ac:dyDescent="0.25">
      <c r="A2390" s="61" t="s">
        <v>1896</v>
      </c>
      <c r="B2390" s="61" t="s">
        <v>1899</v>
      </c>
      <c r="C2390" s="62"/>
      <c r="D2390" s="63"/>
      <c r="E2390" s="64"/>
      <c r="F2390" s="65"/>
      <c r="G2390" s="62"/>
      <c r="H2390" s="66"/>
      <c r="I2390" s="67"/>
      <c r="J2390" s="67"/>
      <c r="K2390" s="34" t="s">
        <v>65</v>
      </c>
      <c r="L2390" s="74">
        <v>2390</v>
      </c>
      <c r="M23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90" s="69"/>
      <c r="O2390" s="76" t="s">
        <v>2239</v>
      </c>
      <c r="P2390" s="76">
        <v>43045.523981481485</v>
      </c>
      <c r="Q2390" s="76" t="s">
        <v>2957</v>
      </c>
      <c r="R2390" s="76"/>
      <c r="S2390" s="76"/>
      <c r="T2390" s="76"/>
      <c r="U2390" s="76">
        <v>43045.523981481485</v>
      </c>
      <c r="V2390" s="77" t="s">
        <v>5330</v>
      </c>
      <c r="W2390" s="76"/>
      <c r="X2390" s="76"/>
      <c r="Y2390" s="80" t="s">
        <v>7330</v>
      </c>
      <c r="Z2390" s="76"/>
    </row>
    <row r="2391" spans="1:26" x14ac:dyDescent="0.25">
      <c r="A2391" s="61" t="s">
        <v>1889</v>
      </c>
      <c r="B2391" s="61" t="s">
        <v>1896</v>
      </c>
      <c r="C2391" s="62"/>
      <c r="D2391" s="63"/>
      <c r="E2391" s="64"/>
      <c r="F2391" s="65"/>
      <c r="G2391" s="62"/>
      <c r="H2391" s="66"/>
      <c r="I2391" s="67"/>
      <c r="J2391" s="67"/>
      <c r="K2391" s="34" t="s">
        <v>66</v>
      </c>
      <c r="L2391" s="74">
        <v>2391</v>
      </c>
      <c r="M23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91" s="69"/>
      <c r="O2391" s="76" t="s">
        <v>2239</v>
      </c>
      <c r="P2391" s="76">
        <v>43045.523680555554</v>
      </c>
      <c r="Q2391" s="76" t="s">
        <v>2957</v>
      </c>
      <c r="R2391" s="76"/>
      <c r="S2391" s="76"/>
      <c r="T2391" s="76"/>
      <c r="U2391" s="76">
        <v>43045.523680555554</v>
      </c>
      <c r="V2391" s="77" t="s">
        <v>5331</v>
      </c>
      <c r="W2391" s="76"/>
      <c r="X2391" s="76"/>
      <c r="Y2391" s="80" t="s">
        <v>7331</v>
      </c>
      <c r="Z2391" s="76"/>
    </row>
    <row r="2392" spans="1:26" x14ac:dyDescent="0.25">
      <c r="A2392" s="61" t="s">
        <v>1897</v>
      </c>
      <c r="B2392" s="61" t="s">
        <v>1896</v>
      </c>
      <c r="C2392" s="62"/>
      <c r="D2392" s="63"/>
      <c r="E2392" s="64"/>
      <c r="F2392" s="65"/>
      <c r="G2392" s="62"/>
      <c r="H2392" s="66"/>
      <c r="I2392" s="67"/>
      <c r="J2392" s="67"/>
      <c r="K2392" s="34" t="s">
        <v>66</v>
      </c>
      <c r="L2392" s="74">
        <v>2392</v>
      </c>
      <c r="M23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92" s="69"/>
      <c r="O2392" s="76" t="s">
        <v>2239</v>
      </c>
      <c r="P2392" s="76">
        <v>43045.530231481483</v>
      </c>
      <c r="Q2392" s="76" t="s">
        <v>2957</v>
      </c>
      <c r="R2392" s="76"/>
      <c r="S2392" s="76"/>
      <c r="T2392" s="76"/>
      <c r="U2392" s="76">
        <v>43045.530231481483</v>
      </c>
      <c r="V2392" s="77" t="s">
        <v>5332</v>
      </c>
      <c r="W2392" s="76"/>
      <c r="X2392" s="76"/>
      <c r="Y2392" s="80" t="s">
        <v>7332</v>
      </c>
      <c r="Z2392" s="76"/>
    </row>
    <row r="2393" spans="1:26" x14ac:dyDescent="0.25">
      <c r="A2393" s="61" t="s">
        <v>1898</v>
      </c>
      <c r="B2393" s="61" t="s">
        <v>1896</v>
      </c>
      <c r="C2393" s="62"/>
      <c r="D2393" s="63"/>
      <c r="E2393" s="64"/>
      <c r="F2393" s="65"/>
      <c r="G2393" s="62"/>
      <c r="H2393" s="66"/>
      <c r="I2393" s="67"/>
      <c r="J2393" s="67"/>
      <c r="K2393" s="34" t="s">
        <v>65</v>
      </c>
      <c r="L2393" s="74">
        <v>2393</v>
      </c>
      <c r="M23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93" s="69"/>
      <c r="O2393" s="76" t="s">
        <v>2239</v>
      </c>
      <c r="P2393" s="76">
        <v>43045.531053240738</v>
      </c>
      <c r="Q2393" s="76" t="s">
        <v>2957</v>
      </c>
      <c r="R2393" s="76"/>
      <c r="S2393" s="76"/>
      <c r="T2393" s="76"/>
      <c r="U2393" s="76">
        <v>43045.531053240738</v>
      </c>
      <c r="V2393" s="77" t="s">
        <v>5333</v>
      </c>
      <c r="W2393" s="76"/>
      <c r="X2393" s="76"/>
      <c r="Y2393" s="80" t="s">
        <v>7333</v>
      </c>
      <c r="Z2393" s="76"/>
    </row>
    <row r="2394" spans="1:26" x14ac:dyDescent="0.25">
      <c r="A2394" s="61" t="s">
        <v>1899</v>
      </c>
      <c r="B2394" s="61" t="s">
        <v>2062</v>
      </c>
      <c r="C2394" s="62"/>
      <c r="D2394" s="63"/>
      <c r="E2394" s="64"/>
      <c r="F2394" s="65"/>
      <c r="G2394" s="62"/>
      <c r="H2394" s="66"/>
      <c r="I2394" s="67"/>
      <c r="J2394" s="67"/>
      <c r="K2394" s="34" t="s">
        <v>65</v>
      </c>
      <c r="L2394" s="74">
        <v>2394</v>
      </c>
      <c r="M23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94" s="69"/>
      <c r="O2394" s="76" t="s">
        <v>2239</v>
      </c>
      <c r="P2394" s="76">
        <v>43045.523310185185</v>
      </c>
      <c r="Q2394" s="76" t="s">
        <v>2979</v>
      </c>
      <c r="R2394" s="77" t="s">
        <v>3199</v>
      </c>
      <c r="S2394" s="76" t="s">
        <v>3220</v>
      </c>
      <c r="T2394" s="76"/>
      <c r="U2394" s="76">
        <v>43045.523310185185</v>
      </c>
      <c r="V2394" s="77" t="s">
        <v>5334</v>
      </c>
      <c r="W2394" s="76"/>
      <c r="X2394" s="76"/>
      <c r="Y2394" s="80" t="s">
        <v>7334</v>
      </c>
      <c r="Z2394" s="76"/>
    </row>
    <row r="2395" spans="1:26" x14ac:dyDescent="0.25">
      <c r="A2395" s="61" t="s">
        <v>1889</v>
      </c>
      <c r="B2395" s="61" t="s">
        <v>2062</v>
      </c>
      <c r="C2395" s="62"/>
      <c r="D2395" s="63"/>
      <c r="E2395" s="64"/>
      <c r="F2395" s="65"/>
      <c r="G2395" s="62"/>
      <c r="H2395" s="66"/>
      <c r="I2395" s="67"/>
      <c r="J2395" s="67"/>
      <c r="K2395" s="34" t="s">
        <v>65</v>
      </c>
      <c r="L2395" s="74">
        <v>2395</v>
      </c>
      <c r="M23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95" s="69"/>
      <c r="O2395" s="76" t="s">
        <v>2239</v>
      </c>
      <c r="P2395" s="76">
        <v>43045.523680555554</v>
      </c>
      <c r="Q2395" s="76" t="s">
        <v>2957</v>
      </c>
      <c r="R2395" s="76"/>
      <c r="S2395" s="76"/>
      <c r="T2395" s="76"/>
      <c r="U2395" s="76">
        <v>43045.523680555554</v>
      </c>
      <c r="V2395" s="77" t="s">
        <v>5331</v>
      </c>
      <c r="W2395" s="76"/>
      <c r="X2395" s="76"/>
      <c r="Y2395" s="80" t="s">
        <v>7331</v>
      </c>
      <c r="Z2395" s="76"/>
    </row>
    <row r="2396" spans="1:26" x14ac:dyDescent="0.25">
      <c r="A2396" s="61" t="s">
        <v>1897</v>
      </c>
      <c r="B2396" s="61" t="s">
        <v>2062</v>
      </c>
      <c r="C2396" s="62"/>
      <c r="D2396" s="63"/>
      <c r="E2396" s="64"/>
      <c r="F2396" s="65"/>
      <c r="G2396" s="62"/>
      <c r="H2396" s="66"/>
      <c r="I2396" s="67"/>
      <c r="J2396" s="67"/>
      <c r="K2396" s="34" t="s">
        <v>65</v>
      </c>
      <c r="L2396" s="74">
        <v>2396</v>
      </c>
      <c r="M23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96" s="69"/>
      <c r="O2396" s="76" t="s">
        <v>2239</v>
      </c>
      <c r="P2396" s="76">
        <v>43045.530231481483</v>
      </c>
      <c r="Q2396" s="76" t="s">
        <v>2957</v>
      </c>
      <c r="R2396" s="76"/>
      <c r="S2396" s="76"/>
      <c r="T2396" s="76"/>
      <c r="U2396" s="76">
        <v>43045.530231481483</v>
      </c>
      <c r="V2396" s="77" t="s">
        <v>5332</v>
      </c>
      <c r="W2396" s="76"/>
      <c r="X2396" s="76"/>
      <c r="Y2396" s="80" t="s">
        <v>7332</v>
      </c>
      <c r="Z2396" s="76"/>
    </row>
    <row r="2397" spans="1:26" x14ac:dyDescent="0.25">
      <c r="A2397" s="61" t="s">
        <v>1898</v>
      </c>
      <c r="B2397" s="61" t="s">
        <v>2062</v>
      </c>
      <c r="C2397" s="62"/>
      <c r="D2397" s="63"/>
      <c r="E2397" s="64"/>
      <c r="F2397" s="65"/>
      <c r="G2397" s="62"/>
      <c r="H2397" s="66"/>
      <c r="I2397" s="67"/>
      <c r="J2397" s="67"/>
      <c r="K2397" s="34" t="s">
        <v>65</v>
      </c>
      <c r="L2397" s="74">
        <v>2397</v>
      </c>
      <c r="M23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97" s="69"/>
      <c r="O2397" s="76" t="s">
        <v>2239</v>
      </c>
      <c r="P2397" s="76">
        <v>43045.531053240738</v>
      </c>
      <c r="Q2397" s="76" t="s">
        <v>2957</v>
      </c>
      <c r="R2397" s="76"/>
      <c r="S2397" s="76"/>
      <c r="T2397" s="76"/>
      <c r="U2397" s="76">
        <v>43045.531053240738</v>
      </c>
      <c r="V2397" s="77" t="s">
        <v>5333</v>
      </c>
      <c r="W2397" s="76"/>
      <c r="X2397" s="76"/>
      <c r="Y2397" s="80" t="s">
        <v>7333</v>
      </c>
      <c r="Z2397" s="76"/>
    </row>
    <row r="2398" spans="1:26" x14ac:dyDescent="0.25">
      <c r="A2398" s="61" t="s">
        <v>1899</v>
      </c>
      <c r="B2398" s="61" t="s">
        <v>2220</v>
      </c>
      <c r="C2398" s="62"/>
      <c r="D2398" s="63"/>
      <c r="E2398" s="64"/>
      <c r="F2398" s="65"/>
      <c r="G2398" s="62"/>
      <c r="H2398" s="66"/>
      <c r="I2398" s="67"/>
      <c r="J2398" s="67"/>
      <c r="K2398" s="34" t="s">
        <v>65</v>
      </c>
      <c r="L2398" s="74">
        <v>2398</v>
      </c>
      <c r="M23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98" s="69"/>
      <c r="O2398" s="76" t="s">
        <v>2239</v>
      </c>
      <c r="P2398" s="76">
        <v>43045.523310185185</v>
      </c>
      <c r="Q2398" s="76" t="s">
        <v>2979</v>
      </c>
      <c r="R2398" s="77" t="s">
        <v>3199</v>
      </c>
      <c r="S2398" s="76" t="s">
        <v>3220</v>
      </c>
      <c r="T2398" s="76"/>
      <c r="U2398" s="76">
        <v>43045.523310185185</v>
      </c>
      <c r="V2398" s="77" t="s">
        <v>5334</v>
      </c>
      <c r="W2398" s="76"/>
      <c r="X2398" s="76"/>
      <c r="Y2398" s="80" t="s">
        <v>7334</v>
      </c>
      <c r="Z2398" s="76"/>
    </row>
    <row r="2399" spans="1:26" x14ac:dyDescent="0.25">
      <c r="A2399" s="61" t="s">
        <v>1889</v>
      </c>
      <c r="B2399" s="61" t="s">
        <v>2220</v>
      </c>
      <c r="C2399" s="62"/>
      <c r="D2399" s="63"/>
      <c r="E2399" s="64"/>
      <c r="F2399" s="65"/>
      <c r="G2399" s="62"/>
      <c r="H2399" s="66"/>
      <c r="I2399" s="67"/>
      <c r="J2399" s="67"/>
      <c r="K2399" s="34" t="s">
        <v>65</v>
      </c>
      <c r="L2399" s="74">
        <v>2399</v>
      </c>
      <c r="M23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399" s="69"/>
      <c r="O2399" s="76" t="s">
        <v>2239</v>
      </c>
      <c r="P2399" s="76">
        <v>43045.523680555554</v>
      </c>
      <c r="Q2399" s="76" t="s">
        <v>2957</v>
      </c>
      <c r="R2399" s="76"/>
      <c r="S2399" s="76"/>
      <c r="T2399" s="76"/>
      <c r="U2399" s="76">
        <v>43045.523680555554</v>
      </c>
      <c r="V2399" s="77" t="s">
        <v>5331</v>
      </c>
      <c r="W2399" s="76"/>
      <c r="X2399" s="76"/>
      <c r="Y2399" s="80" t="s">
        <v>7331</v>
      </c>
      <c r="Z2399" s="76"/>
    </row>
    <row r="2400" spans="1:26" x14ac:dyDescent="0.25">
      <c r="A2400" s="61" t="s">
        <v>1897</v>
      </c>
      <c r="B2400" s="61" t="s">
        <v>2220</v>
      </c>
      <c r="C2400" s="62"/>
      <c r="D2400" s="63"/>
      <c r="E2400" s="64"/>
      <c r="F2400" s="65"/>
      <c r="G2400" s="62"/>
      <c r="H2400" s="66"/>
      <c r="I2400" s="67"/>
      <c r="J2400" s="67"/>
      <c r="K2400" s="34" t="s">
        <v>65</v>
      </c>
      <c r="L2400" s="74">
        <v>2400</v>
      </c>
      <c r="M24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00" s="69"/>
      <c r="O2400" s="76" t="s">
        <v>2239</v>
      </c>
      <c r="P2400" s="76">
        <v>43045.530231481483</v>
      </c>
      <c r="Q2400" s="76" t="s">
        <v>2957</v>
      </c>
      <c r="R2400" s="76"/>
      <c r="S2400" s="76"/>
      <c r="T2400" s="76"/>
      <c r="U2400" s="76">
        <v>43045.530231481483</v>
      </c>
      <c r="V2400" s="77" t="s">
        <v>5332</v>
      </c>
      <c r="W2400" s="76"/>
      <c r="X2400" s="76"/>
      <c r="Y2400" s="80" t="s">
        <v>7332</v>
      </c>
      <c r="Z2400" s="76"/>
    </row>
    <row r="2401" spans="1:26" x14ac:dyDescent="0.25">
      <c r="A2401" s="61" t="s">
        <v>1898</v>
      </c>
      <c r="B2401" s="61" t="s">
        <v>2220</v>
      </c>
      <c r="C2401" s="62"/>
      <c r="D2401" s="63"/>
      <c r="E2401" s="64"/>
      <c r="F2401" s="65"/>
      <c r="G2401" s="62"/>
      <c r="H2401" s="66"/>
      <c r="I2401" s="67"/>
      <c r="J2401" s="67"/>
      <c r="K2401" s="34" t="s">
        <v>65</v>
      </c>
      <c r="L2401" s="74">
        <v>2401</v>
      </c>
      <c r="M24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01" s="69"/>
      <c r="O2401" s="76" t="s">
        <v>2239</v>
      </c>
      <c r="P2401" s="76">
        <v>43045.531053240738</v>
      </c>
      <c r="Q2401" s="76" t="s">
        <v>2957</v>
      </c>
      <c r="R2401" s="76"/>
      <c r="S2401" s="76"/>
      <c r="T2401" s="76"/>
      <c r="U2401" s="76">
        <v>43045.531053240738</v>
      </c>
      <c r="V2401" s="77" t="s">
        <v>5333</v>
      </c>
      <c r="W2401" s="76"/>
      <c r="X2401" s="76"/>
      <c r="Y2401" s="80" t="s">
        <v>7333</v>
      </c>
      <c r="Z2401" s="76"/>
    </row>
    <row r="2402" spans="1:26" x14ac:dyDescent="0.25">
      <c r="A2402" s="61" t="s">
        <v>1899</v>
      </c>
      <c r="B2402" s="61" t="s">
        <v>1897</v>
      </c>
      <c r="C2402" s="62"/>
      <c r="D2402" s="63"/>
      <c r="E2402" s="64"/>
      <c r="F2402" s="65"/>
      <c r="G2402" s="62"/>
      <c r="H2402" s="66"/>
      <c r="I2402" s="67"/>
      <c r="J2402" s="67"/>
      <c r="K2402" s="34" t="s">
        <v>66</v>
      </c>
      <c r="L2402" s="74">
        <v>2402</v>
      </c>
      <c r="M24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02" s="69"/>
      <c r="O2402" s="76" t="s">
        <v>2239</v>
      </c>
      <c r="P2402" s="76">
        <v>43045.523310185185</v>
      </c>
      <c r="Q2402" s="76" t="s">
        <v>2979</v>
      </c>
      <c r="R2402" s="77" t="s">
        <v>3199</v>
      </c>
      <c r="S2402" s="76" t="s">
        <v>3220</v>
      </c>
      <c r="T2402" s="76"/>
      <c r="U2402" s="76">
        <v>43045.523310185185</v>
      </c>
      <c r="V2402" s="77" t="s">
        <v>5334</v>
      </c>
      <c r="W2402" s="76"/>
      <c r="X2402" s="76"/>
      <c r="Y2402" s="80" t="s">
        <v>7334</v>
      </c>
      <c r="Z2402" s="76"/>
    </row>
    <row r="2403" spans="1:26" x14ac:dyDescent="0.25">
      <c r="A2403" s="61" t="s">
        <v>1889</v>
      </c>
      <c r="B2403" s="61" t="s">
        <v>1897</v>
      </c>
      <c r="C2403" s="62"/>
      <c r="D2403" s="63"/>
      <c r="E2403" s="64"/>
      <c r="F2403" s="65"/>
      <c r="G2403" s="62"/>
      <c r="H2403" s="66"/>
      <c r="I2403" s="67"/>
      <c r="J2403" s="67"/>
      <c r="K2403" s="34" t="s">
        <v>66</v>
      </c>
      <c r="L2403" s="74">
        <v>2403</v>
      </c>
      <c r="M24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03" s="69"/>
      <c r="O2403" s="76" t="s">
        <v>2239</v>
      </c>
      <c r="P2403" s="76">
        <v>43045.523680555554</v>
      </c>
      <c r="Q2403" s="76" t="s">
        <v>2957</v>
      </c>
      <c r="R2403" s="76"/>
      <c r="S2403" s="76"/>
      <c r="T2403" s="76"/>
      <c r="U2403" s="76">
        <v>43045.523680555554</v>
      </c>
      <c r="V2403" s="77" t="s">
        <v>5331</v>
      </c>
      <c r="W2403" s="76"/>
      <c r="X2403" s="76"/>
      <c r="Y2403" s="80" t="s">
        <v>7331</v>
      </c>
      <c r="Z2403" s="76"/>
    </row>
    <row r="2404" spans="1:26" x14ac:dyDescent="0.25">
      <c r="A2404" s="61" t="s">
        <v>1897</v>
      </c>
      <c r="B2404" s="61" t="s">
        <v>1889</v>
      </c>
      <c r="C2404" s="62"/>
      <c r="D2404" s="63"/>
      <c r="E2404" s="64"/>
      <c r="F2404" s="65"/>
      <c r="G2404" s="62"/>
      <c r="H2404" s="66"/>
      <c r="I2404" s="67"/>
      <c r="J2404" s="67"/>
      <c r="K2404" s="34" t="s">
        <v>66</v>
      </c>
      <c r="L2404" s="74">
        <v>2404</v>
      </c>
      <c r="M24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04" s="69"/>
      <c r="O2404" s="76" t="s">
        <v>2239</v>
      </c>
      <c r="P2404" s="76">
        <v>43045.530231481483</v>
      </c>
      <c r="Q2404" s="76" t="s">
        <v>2957</v>
      </c>
      <c r="R2404" s="76"/>
      <c r="S2404" s="76"/>
      <c r="T2404" s="76"/>
      <c r="U2404" s="76">
        <v>43045.530231481483</v>
      </c>
      <c r="V2404" s="77" t="s">
        <v>5332</v>
      </c>
      <c r="W2404" s="76"/>
      <c r="X2404" s="76"/>
      <c r="Y2404" s="80" t="s">
        <v>7332</v>
      </c>
      <c r="Z2404" s="76"/>
    </row>
    <row r="2405" spans="1:26" x14ac:dyDescent="0.25">
      <c r="A2405" s="61" t="s">
        <v>1897</v>
      </c>
      <c r="B2405" s="61" t="s">
        <v>1899</v>
      </c>
      <c r="C2405" s="62"/>
      <c r="D2405" s="63"/>
      <c r="E2405" s="64"/>
      <c r="F2405" s="65"/>
      <c r="G2405" s="62"/>
      <c r="H2405" s="66"/>
      <c r="I2405" s="67"/>
      <c r="J2405" s="67"/>
      <c r="K2405" s="34" t="s">
        <v>66</v>
      </c>
      <c r="L2405" s="74">
        <v>2405</v>
      </c>
      <c r="M24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05" s="69"/>
      <c r="O2405" s="76" t="s">
        <v>2239</v>
      </c>
      <c r="P2405" s="76">
        <v>43045.530231481483</v>
      </c>
      <c r="Q2405" s="76" t="s">
        <v>2957</v>
      </c>
      <c r="R2405" s="76"/>
      <c r="S2405" s="76"/>
      <c r="T2405" s="76"/>
      <c r="U2405" s="76">
        <v>43045.530231481483</v>
      </c>
      <c r="V2405" s="77" t="s">
        <v>5332</v>
      </c>
      <c r="W2405" s="76"/>
      <c r="X2405" s="76"/>
      <c r="Y2405" s="80" t="s">
        <v>7332</v>
      </c>
      <c r="Z2405" s="76"/>
    </row>
    <row r="2406" spans="1:26" x14ac:dyDescent="0.25">
      <c r="A2406" s="61" t="s">
        <v>1898</v>
      </c>
      <c r="B2406" s="61" t="s">
        <v>1897</v>
      </c>
      <c r="C2406" s="62"/>
      <c r="D2406" s="63"/>
      <c r="E2406" s="64"/>
      <c r="F2406" s="65"/>
      <c r="G2406" s="62"/>
      <c r="H2406" s="66"/>
      <c r="I2406" s="67"/>
      <c r="J2406" s="67"/>
      <c r="K2406" s="34" t="s">
        <v>65</v>
      </c>
      <c r="L2406" s="74">
        <v>2406</v>
      </c>
      <c r="M24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06" s="69"/>
      <c r="O2406" s="76" t="s">
        <v>2239</v>
      </c>
      <c r="P2406" s="76">
        <v>43045.531053240738</v>
      </c>
      <c r="Q2406" s="76" t="s">
        <v>2957</v>
      </c>
      <c r="R2406" s="76"/>
      <c r="S2406" s="76"/>
      <c r="T2406" s="76"/>
      <c r="U2406" s="76">
        <v>43045.531053240738</v>
      </c>
      <c r="V2406" s="77" t="s">
        <v>5333</v>
      </c>
      <c r="W2406" s="76"/>
      <c r="X2406" s="76"/>
      <c r="Y2406" s="80" t="s">
        <v>7333</v>
      </c>
      <c r="Z2406" s="76"/>
    </row>
    <row r="2407" spans="1:26" x14ac:dyDescent="0.25">
      <c r="A2407" s="61" t="s">
        <v>1899</v>
      </c>
      <c r="B2407" s="61" t="s">
        <v>1889</v>
      </c>
      <c r="C2407" s="62"/>
      <c r="D2407" s="63"/>
      <c r="E2407" s="64"/>
      <c r="F2407" s="65"/>
      <c r="G2407" s="62"/>
      <c r="H2407" s="66"/>
      <c r="I2407" s="67"/>
      <c r="J2407" s="67"/>
      <c r="K2407" s="34" t="s">
        <v>66</v>
      </c>
      <c r="L2407" s="74">
        <v>2407</v>
      </c>
      <c r="M24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07" s="69"/>
      <c r="O2407" s="76" t="s">
        <v>2239</v>
      </c>
      <c r="P2407" s="76">
        <v>43045.523310185185</v>
      </c>
      <c r="Q2407" s="76" t="s">
        <v>2979</v>
      </c>
      <c r="R2407" s="77" t="s">
        <v>3199</v>
      </c>
      <c r="S2407" s="76" t="s">
        <v>3220</v>
      </c>
      <c r="T2407" s="76"/>
      <c r="U2407" s="76">
        <v>43045.523310185185</v>
      </c>
      <c r="V2407" s="77" t="s">
        <v>5334</v>
      </c>
      <c r="W2407" s="76"/>
      <c r="X2407" s="76"/>
      <c r="Y2407" s="80" t="s">
        <v>7334</v>
      </c>
      <c r="Z2407" s="76"/>
    </row>
    <row r="2408" spans="1:26" x14ac:dyDescent="0.25">
      <c r="A2408" s="61" t="s">
        <v>1889</v>
      </c>
      <c r="B2408" s="61" t="s">
        <v>1899</v>
      </c>
      <c r="C2408" s="62"/>
      <c r="D2408" s="63"/>
      <c r="E2408" s="64"/>
      <c r="F2408" s="65"/>
      <c r="G2408" s="62"/>
      <c r="H2408" s="66"/>
      <c r="I2408" s="67"/>
      <c r="J2408" s="67"/>
      <c r="K2408" s="34" t="s">
        <v>66</v>
      </c>
      <c r="L2408" s="74">
        <v>2408</v>
      </c>
      <c r="M24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08" s="69"/>
      <c r="O2408" s="76" t="s">
        <v>2239</v>
      </c>
      <c r="P2408" s="76">
        <v>43045.523680555554</v>
      </c>
      <c r="Q2408" s="76" t="s">
        <v>2957</v>
      </c>
      <c r="R2408" s="76"/>
      <c r="S2408" s="76"/>
      <c r="T2408" s="76"/>
      <c r="U2408" s="76">
        <v>43045.523680555554</v>
      </c>
      <c r="V2408" s="77" t="s">
        <v>5331</v>
      </c>
      <c r="W2408" s="76"/>
      <c r="X2408" s="76"/>
      <c r="Y2408" s="80" t="s">
        <v>7331</v>
      </c>
      <c r="Z2408" s="76"/>
    </row>
    <row r="2409" spans="1:26" x14ac:dyDescent="0.25">
      <c r="A2409" s="61" t="s">
        <v>1898</v>
      </c>
      <c r="B2409" s="61" t="s">
        <v>1899</v>
      </c>
      <c r="C2409" s="62"/>
      <c r="D2409" s="63"/>
      <c r="E2409" s="64"/>
      <c r="F2409" s="65"/>
      <c r="G2409" s="62"/>
      <c r="H2409" s="66"/>
      <c r="I2409" s="67"/>
      <c r="J2409" s="67"/>
      <c r="K2409" s="34" t="s">
        <v>65</v>
      </c>
      <c r="L2409" s="74">
        <v>2409</v>
      </c>
      <c r="M24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09" s="69"/>
      <c r="O2409" s="76" t="s">
        <v>2239</v>
      </c>
      <c r="P2409" s="76">
        <v>43045.531053240738</v>
      </c>
      <c r="Q2409" s="76" t="s">
        <v>2957</v>
      </c>
      <c r="R2409" s="76"/>
      <c r="S2409" s="76"/>
      <c r="T2409" s="76"/>
      <c r="U2409" s="76">
        <v>43045.531053240738</v>
      </c>
      <c r="V2409" s="77" t="s">
        <v>5333</v>
      </c>
      <c r="W2409" s="76"/>
      <c r="X2409" s="76"/>
      <c r="Y2409" s="80" t="s">
        <v>7333</v>
      </c>
      <c r="Z2409" s="76"/>
    </row>
    <row r="2410" spans="1:26" x14ac:dyDescent="0.25">
      <c r="A2410" s="61" t="s">
        <v>1898</v>
      </c>
      <c r="B2410" s="61" t="s">
        <v>1889</v>
      </c>
      <c r="C2410" s="62"/>
      <c r="D2410" s="63"/>
      <c r="E2410" s="64"/>
      <c r="F2410" s="65"/>
      <c r="G2410" s="62"/>
      <c r="H2410" s="66"/>
      <c r="I2410" s="67"/>
      <c r="J2410" s="67"/>
      <c r="K2410" s="34" t="s">
        <v>65</v>
      </c>
      <c r="L2410" s="74">
        <v>2410</v>
      </c>
      <c r="M24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10" s="69"/>
      <c r="O2410" s="76" t="s">
        <v>2239</v>
      </c>
      <c r="P2410" s="76">
        <v>43045.531053240738</v>
      </c>
      <c r="Q2410" s="76" t="s">
        <v>2957</v>
      </c>
      <c r="R2410" s="76"/>
      <c r="S2410" s="76"/>
      <c r="T2410" s="76"/>
      <c r="U2410" s="76">
        <v>43045.531053240738</v>
      </c>
      <c r="V2410" s="77" t="s">
        <v>5333</v>
      </c>
      <c r="W2410" s="76"/>
      <c r="X2410" s="76"/>
      <c r="Y2410" s="80" t="s">
        <v>7333</v>
      </c>
      <c r="Z2410" s="76"/>
    </row>
    <row r="2411" spans="1:26" x14ac:dyDescent="0.25">
      <c r="A2411" s="61" t="s">
        <v>1900</v>
      </c>
      <c r="B2411" s="61" t="s">
        <v>2019</v>
      </c>
      <c r="C2411" s="62"/>
      <c r="D2411" s="63"/>
      <c r="E2411" s="64"/>
      <c r="F2411" s="65"/>
      <c r="G2411" s="62"/>
      <c r="H2411" s="66"/>
      <c r="I2411" s="67"/>
      <c r="J2411" s="67"/>
      <c r="K2411" s="34" t="s">
        <v>65</v>
      </c>
      <c r="L2411" s="74">
        <v>2411</v>
      </c>
      <c r="M24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11" s="69"/>
      <c r="O2411" s="76" t="s">
        <v>2239</v>
      </c>
      <c r="P2411" s="76">
        <v>43045.531099537038</v>
      </c>
      <c r="Q2411" s="76" t="s">
        <v>2289</v>
      </c>
      <c r="R2411" s="77" t="s">
        <v>3033</v>
      </c>
      <c r="S2411" s="76" t="s">
        <v>3219</v>
      </c>
      <c r="T2411" s="76" t="s">
        <v>3276</v>
      </c>
      <c r="U2411" s="76">
        <v>43045.531099537038</v>
      </c>
      <c r="V2411" s="77" t="s">
        <v>5335</v>
      </c>
      <c r="W2411" s="76"/>
      <c r="X2411" s="76"/>
      <c r="Y2411" s="80" t="s">
        <v>7335</v>
      </c>
      <c r="Z2411" s="76"/>
    </row>
    <row r="2412" spans="1:26" x14ac:dyDescent="0.25">
      <c r="A2412" s="61" t="s">
        <v>1901</v>
      </c>
      <c r="B2412" s="61" t="s">
        <v>1988</v>
      </c>
      <c r="C2412" s="62"/>
      <c r="D2412" s="63"/>
      <c r="E2412" s="64"/>
      <c r="F2412" s="65"/>
      <c r="G2412" s="62"/>
      <c r="H2412" s="66"/>
      <c r="I2412" s="67"/>
      <c r="J2412" s="67"/>
      <c r="K2412" s="34" t="s">
        <v>65</v>
      </c>
      <c r="L2412" s="74">
        <v>2412</v>
      </c>
      <c r="M24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12" s="69"/>
      <c r="O2412" s="76" t="s">
        <v>2239</v>
      </c>
      <c r="P2412" s="76">
        <v>43045.531192129631</v>
      </c>
      <c r="Q2412" s="76" t="s">
        <v>2244</v>
      </c>
      <c r="R2412" s="77" t="s">
        <v>3019</v>
      </c>
      <c r="S2412" s="76" t="s">
        <v>3212</v>
      </c>
      <c r="T2412" s="76" t="s">
        <v>3261</v>
      </c>
      <c r="U2412" s="76">
        <v>43045.531192129631</v>
      </c>
      <c r="V2412" s="77" t="s">
        <v>5336</v>
      </c>
      <c r="W2412" s="76"/>
      <c r="X2412" s="76"/>
      <c r="Y2412" s="80" t="s">
        <v>7336</v>
      </c>
      <c r="Z2412" s="76"/>
    </row>
    <row r="2413" spans="1:26" x14ac:dyDescent="0.25">
      <c r="A2413" s="61" t="s">
        <v>1902</v>
      </c>
      <c r="B2413" s="61" t="s">
        <v>1902</v>
      </c>
      <c r="C2413" s="62"/>
      <c r="D2413" s="63"/>
      <c r="E2413" s="64"/>
      <c r="F2413" s="65"/>
      <c r="G2413" s="62"/>
      <c r="H2413" s="66"/>
      <c r="I2413" s="67"/>
      <c r="J2413" s="67"/>
      <c r="K2413" s="34" t="s">
        <v>65</v>
      </c>
      <c r="L2413" s="74">
        <v>2413</v>
      </c>
      <c r="M24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13" s="69"/>
      <c r="O2413" s="76" t="s">
        <v>177</v>
      </c>
      <c r="P2413" s="76">
        <v>43045.531342592592</v>
      </c>
      <c r="Q2413" s="76" t="s">
        <v>2980</v>
      </c>
      <c r="R2413" s="76"/>
      <c r="S2413" s="76"/>
      <c r="T2413" s="76" t="s">
        <v>3261</v>
      </c>
      <c r="U2413" s="76">
        <v>43045.531342592592</v>
      </c>
      <c r="V2413" s="77" t="s">
        <v>5337</v>
      </c>
      <c r="W2413" s="76"/>
      <c r="X2413" s="76"/>
      <c r="Y2413" s="80" t="s">
        <v>7337</v>
      </c>
      <c r="Z2413" s="76"/>
    </row>
    <row r="2414" spans="1:26" x14ac:dyDescent="0.25">
      <c r="A2414" s="61" t="s">
        <v>1903</v>
      </c>
      <c r="B2414" s="61" t="s">
        <v>2019</v>
      </c>
      <c r="C2414" s="62"/>
      <c r="D2414" s="63"/>
      <c r="E2414" s="64"/>
      <c r="F2414" s="65"/>
      <c r="G2414" s="62"/>
      <c r="H2414" s="66"/>
      <c r="I2414" s="67"/>
      <c r="J2414" s="67"/>
      <c r="K2414" s="34" t="s">
        <v>65</v>
      </c>
      <c r="L2414" s="74">
        <v>2414</v>
      </c>
      <c r="M24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14" s="69"/>
      <c r="O2414" s="76" t="s">
        <v>2239</v>
      </c>
      <c r="P2414" s="76">
        <v>43045.531412037039</v>
      </c>
      <c r="Q2414" s="76" t="s">
        <v>2289</v>
      </c>
      <c r="R2414" s="77" t="s">
        <v>3033</v>
      </c>
      <c r="S2414" s="76" t="s">
        <v>3219</v>
      </c>
      <c r="T2414" s="76" t="s">
        <v>3276</v>
      </c>
      <c r="U2414" s="76">
        <v>43045.531412037039</v>
      </c>
      <c r="V2414" s="77" t="s">
        <v>5338</v>
      </c>
      <c r="W2414" s="76"/>
      <c r="X2414" s="76"/>
      <c r="Y2414" s="80" t="s">
        <v>7338</v>
      </c>
      <c r="Z2414" s="76"/>
    </row>
    <row r="2415" spans="1:26" x14ac:dyDescent="0.25">
      <c r="A2415" s="61" t="s">
        <v>1904</v>
      </c>
      <c r="B2415" s="61" t="s">
        <v>1940</v>
      </c>
      <c r="C2415" s="62"/>
      <c r="D2415" s="63"/>
      <c r="E2415" s="64"/>
      <c r="F2415" s="65"/>
      <c r="G2415" s="62"/>
      <c r="H2415" s="66"/>
      <c r="I2415" s="67"/>
      <c r="J2415" s="67"/>
      <c r="K2415" s="34" t="s">
        <v>65</v>
      </c>
      <c r="L2415" s="74">
        <v>2415</v>
      </c>
      <c r="M24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15" s="69"/>
      <c r="O2415" s="76" t="s">
        <v>2239</v>
      </c>
      <c r="P2415" s="76">
        <v>43045.531481481485</v>
      </c>
      <c r="Q2415" s="76" t="s">
        <v>2852</v>
      </c>
      <c r="R2415" s="76"/>
      <c r="S2415" s="76"/>
      <c r="T2415" s="76" t="s">
        <v>3261</v>
      </c>
      <c r="U2415" s="76">
        <v>43045.531481481485</v>
      </c>
      <c r="V2415" s="77" t="s">
        <v>5339</v>
      </c>
      <c r="W2415" s="76"/>
      <c r="X2415" s="76"/>
      <c r="Y2415" s="80" t="s">
        <v>7339</v>
      </c>
      <c r="Z2415" s="76"/>
    </row>
    <row r="2416" spans="1:26" x14ac:dyDescent="0.25">
      <c r="A2416" s="61" t="s">
        <v>1905</v>
      </c>
      <c r="B2416" s="61" t="s">
        <v>2010</v>
      </c>
      <c r="C2416" s="62"/>
      <c r="D2416" s="63"/>
      <c r="E2416" s="64"/>
      <c r="F2416" s="65"/>
      <c r="G2416" s="62"/>
      <c r="H2416" s="66"/>
      <c r="I2416" s="67"/>
      <c r="J2416" s="67"/>
      <c r="K2416" s="34" t="s">
        <v>65</v>
      </c>
      <c r="L2416" s="74">
        <v>2416</v>
      </c>
      <c r="M24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16" s="69"/>
      <c r="O2416" s="76" t="s">
        <v>2239</v>
      </c>
      <c r="P2416" s="76">
        <v>43045.531585648147</v>
      </c>
      <c r="Q2416" s="76" t="s">
        <v>2278</v>
      </c>
      <c r="R2416" s="76"/>
      <c r="S2416" s="76"/>
      <c r="T2416" s="76" t="s">
        <v>3261</v>
      </c>
      <c r="U2416" s="76">
        <v>43045.531585648147</v>
      </c>
      <c r="V2416" s="77" t="s">
        <v>5340</v>
      </c>
      <c r="W2416" s="76"/>
      <c r="X2416" s="76"/>
      <c r="Y2416" s="80" t="s">
        <v>7340</v>
      </c>
      <c r="Z2416" s="76"/>
    </row>
    <row r="2417" spans="1:26" x14ac:dyDescent="0.25">
      <c r="A2417" s="61" t="s">
        <v>1906</v>
      </c>
      <c r="B2417" s="61" t="s">
        <v>2108</v>
      </c>
      <c r="C2417" s="62"/>
      <c r="D2417" s="63"/>
      <c r="E2417" s="64"/>
      <c r="F2417" s="65"/>
      <c r="G2417" s="62"/>
      <c r="H2417" s="66"/>
      <c r="I2417" s="67"/>
      <c r="J2417" s="67"/>
      <c r="K2417" s="34" t="s">
        <v>65</v>
      </c>
      <c r="L2417" s="74">
        <v>2417</v>
      </c>
      <c r="M24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17" s="69"/>
      <c r="O2417" s="76" t="s">
        <v>2240</v>
      </c>
      <c r="P2417" s="76">
        <v>43045.531643518516</v>
      </c>
      <c r="Q2417" s="76" t="s">
        <v>2981</v>
      </c>
      <c r="R2417" s="76"/>
      <c r="S2417" s="76"/>
      <c r="T2417" s="76" t="s">
        <v>3418</v>
      </c>
      <c r="U2417" s="76">
        <v>43045.531643518516</v>
      </c>
      <c r="V2417" s="77" t="s">
        <v>5341</v>
      </c>
      <c r="W2417" s="76"/>
      <c r="X2417" s="76"/>
      <c r="Y2417" s="80" t="s">
        <v>7341</v>
      </c>
      <c r="Z2417" s="76"/>
    </row>
    <row r="2418" spans="1:26" x14ac:dyDescent="0.25">
      <c r="A2418" s="61" t="s">
        <v>1907</v>
      </c>
      <c r="B2418" s="61" t="s">
        <v>1907</v>
      </c>
      <c r="C2418" s="62"/>
      <c r="D2418" s="63"/>
      <c r="E2418" s="64"/>
      <c r="F2418" s="65"/>
      <c r="G2418" s="62"/>
      <c r="H2418" s="66"/>
      <c r="I2418" s="67"/>
      <c r="J2418" s="67"/>
      <c r="K2418" s="34" t="s">
        <v>65</v>
      </c>
      <c r="L2418" s="74">
        <v>2418</v>
      </c>
      <c r="M24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18" s="69"/>
      <c r="O2418" s="76" t="s">
        <v>177</v>
      </c>
      <c r="P2418" s="76">
        <v>43045.531666666669</v>
      </c>
      <c r="Q2418" s="76" t="s">
        <v>2982</v>
      </c>
      <c r="R2418" s="76"/>
      <c r="S2418" s="76"/>
      <c r="T2418" s="76" t="s">
        <v>3419</v>
      </c>
      <c r="U2418" s="76">
        <v>43045.531666666669</v>
      </c>
      <c r="V2418" s="77" t="s">
        <v>5342</v>
      </c>
      <c r="W2418" s="76"/>
      <c r="X2418" s="76"/>
      <c r="Y2418" s="80" t="s">
        <v>7342</v>
      </c>
      <c r="Z2418" s="76"/>
    </row>
    <row r="2419" spans="1:26" x14ac:dyDescent="0.25">
      <c r="A2419" s="61" t="s">
        <v>1908</v>
      </c>
      <c r="B2419" s="61" t="s">
        <v>2229</v>
      </c>
      <c r="C2419" s="62"/>
      <c r="D2419" s="63"/>
      <c r="E2419" s="64"/>
      <c r="F2419" s="65"/>
      <c r="G2419" s="62"/>
      <c r="H2419" s="66"/>
      <c r="I2419" s="67"/>
      <c r="J2419" s="67"/>
      <c r="K2419" s="34" t="s">
        <v>65</v>
      </c>
      <c r="L2419" s="74">
        <v>2419</v>
      </c>
      <c r="M24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19" s="69"/>
      <c r="O2419" s="76" t="s">
        <v>2239</v>
      </c>
      <c r="P2419" s="76">
        <v>43045.531736111108</v>
      </c>
      <c r="Q2419" s="76" t="s">
        <v>2973</v>
      </c>
      <c r="R2419" s="77" t="s">
        <v>3198</v>
      </c>
      <c r="S2419" s="76" t="s">
        <v>3218</v>
      </c>
      <c r="T2419" s="76" t="s">
        <v>3416</v>
      </c>
      <c r="U2419" s="76">
        <v>43045.531736111108</v>
      </c>
      <c r="V2419" s="77" t="s">
        <v>5343</v>
      </c>
      <c r="W2419" s="76"/>
      <c r="X2419" s="76"/>
      <c r="Y2419" s="80" t="s">
        <v>7343</v>
      </c>
      <c r="Z2419" s="76"/>
    </row>
    <row r="2420" spans="1:26" x14ac:dyDescent="0.25">
      <c r="A2420" s="61" t="s">
        <v>1908</v>
      </c>
      <c r="B2420" s="61" t="s">
        <v>1889</v>
      </c>
      <c r="C2420" s="62"/>
      <c r="D2420" s="63"/>
      <c r="E2420" s="64"/>
      <c r="F2420" s="65"/>
      <c r="G2420" s="62"/>
      <c r="H2420" s="66"/>
      <c r="I2420" s="67"/>
      <c r="J2420" s="67"/>
      <c r="K2420" s="34" t="s">
        <v>65</v>
      </c>
      <c r="L2420" s="74">
        <v>2420</v>
      </c>
      <c r="M24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20" s="69"/>
      <c r="O2420" s="76" t="s">
        <v>2239</v>
      </c>
      <c r="P2420" s="76">
        <v>43045.531736111108</v>
      </c>
      <c r="Q2420" s="76" t="s">
        <v>2973</v>
      </c>
      <c r="R2420" s="77" t="s">
        <v>3198</v>
      </c>
      <c r="S2420" s="76" t="s">
        <v>3218</v>
      </c>
      <c r="T2420" s="76" t="s">
        <v>3416</v>
      </c>
      <c r="U2420" s="76">
        <v>43045.531736111108</v>
      </c>
      <c r="V2420" s="77" t="s">
        <v>5343</v>
      </c>
      <c r="W2420" s="76"/>
      <c r="X2420" s="76"/>
      <c r="Y2420" s="80" t="s">
        <v>7343</v>
      </c>
      <c r="Z2420" s="76"/>
    </row>
    <row r="2421" spans="1:26" x14ac:dyDescent="0.25">
      <c r="A2421" s="61" t="s">
        <v>1908</v>
      </c>
      <c r="B2421" s="61" t="s">
        <v>1921</v>
      </c>
      <c r="C2421" s="62"/>
      <c r="D2421" s="63"/>
      <c r="E2421" s="64"/>
      <c r="F2421" s="65"/>
      <c r="G2421" s="62"/>
      <c r="H2421" s="66"/>
      <c r="I2421" s="67"/>
      <c r="J2421" s="67"/>
      <c r="K2421" s="34" t="s">
        <v>65</v>
      </c>
      <c r="L2421" s="74">
        <v>2421</v>
      </c>
      <c r="M24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21" s="69"/>
      <c r="O2421" s="76" t="s">
        <v>2239</v>
      </c>
      <c r="P2421" s="76">
        <v>43045.531736111108</v>
      </c>
      <c r="Q2421" s="76" t="s">
        <v>2973</v>
      </c>
      <c r="R2421" s="77" t="s">
        <v>3198</v>
      </c>
      <c r="S2421" s="76" t="s">
        <v>3218</v>
      </c>
      <c r="T2421" s="76" t="s">
        <v>3416</v>
      </c>
      <c r="U2421" s="76">
        <v>43045.531736111108</v>
      </c>
      <c r="V2421" s="77" t="s">
        <v>5343</v>
      </c>
      <c r="W2421" s="76"/>
      <c r="X2421" s="76"/>
      <c r="Y2421" s="80" t="s">
        <v>7343</v>
      </c>
      <c r="Z2421" s="76"/>
    </row>
    <row r="2422" spans="1:26" x14ac:dyDescent="0.25">
      <c r="A2422" s="61" t="s">
        <v>1908</v>
      </c>
      <c r="B2422" s="61" t="s">
        <v>1923</v>
      </c>
      <c r="C2422" s="62"/>
      <c r="D2422" s="63"/>
      <c r="E2422" s="64"/>
      <c r="F2422" s="65"/>
      <c r="G2422" s="62"/>
      <c r="H2422" s="66"/>
      <c r="I2422" s="67"/>
      <c r="J2422" s="67"/>
      <c r="K2422" s="34" t="s">
        <v>65</v>
      </c>
      <c r="L2422" s="74">
        <v>2422</v>
      </c>
      <c r="M24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22" s="69"/>
      <c r="O2422" s="76" t="s">
        <v>2239</v>
      </c>
      <c r="P2422" s="76">
        <v>43045.531736111108</v>
      </c>
      <c r="Q2422" s="76" t="s">
        <v>2973</v>
      </c>
      <c r="R2422" s="77" t="s">
        <v>3198</v>
      </c>
      <c r="S2422" s="76" t="s">
        <v>3218</v>
      </c>
      <c r="T2422" s="76" t="s">
        <v>3416</v>
      </c>
      <c r="U2422" s="76">
        <v>43045.531736111108</v>
      </c>
      <c r="V2422" s="77" t="s">
        <v>5343</v>
      </c>
      <c r="W2422" s="76"/>
      <c r="X2422" s="76"/>
      <c r="Y2422" s="80" t="s">
        <v>7343</v>
      </c>
      <c r="Z2422" s="76"/>
    </row>
    <row r="2423" spans="1:26" x14ac:dyDescent="0.25">
      <c r="A2423" s="61" t="s">
        <v>1909</v>
      </c>
      <c r="B2423" s="61" t="s">
        <v>2012</v>
      </c>
      <c r="C2423" s="62"/>
      <c r="D2423" s="63"/>
      <c r="E2423" s="64"/>
      <c r="F2423" s="65"/>
      <c r="G2423" s="62"/>
      <c r="H2423" s="66"/>
      <c r="I2423" s="67"/>
      <c r="J2423" s="67"/>
      <c r="K2423" s="34" t="s">
        <v>65</v>
      </c>
      <c r="L2423" s="74">
        <v>2423</v>
      </c>
      <c r="M24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23" s="69"/>
      <c r="O2423" s="76" t="s">
        <v>2239</v>
      </c>
      <c r="P2423" s="76">
        <v>43045.531782407408</v>
      </c>
      <c r="Q2423" s="76" t="s">
        <v>2282</v>
      </c>
      <c r="R2423" s="76"/>
      <c r="S2423" s="76"/>
      <c r="T2423" s="76"/>
      <c r="U2423" s="76">
        <v>43045.531782407408</v>
      </c>
      <c r="V2423" s="77" t="s">
        <v>5344</v>
      </c>
      <c r="W2423" s="76"/>
      <c r="X2423" s="76"/>
      <c r="Y2423" s="80" t="s">
        <v>7344</v>
      </c>
      <c r="Z2423" s="76"/>
    </row>
    <row r="2424" spans="1:26" x14ac:dyDescent="0.25">
      <c r="A2424" s="61" t="s">
        <v>1910</v>
      </c>
      <c r="B2424" s="61" t="s">
        <v>1940</v>
      </c>
      <c r="C2424" s="62"/>
      <c r="D2424" s="63"/>
      <c r="E2424" s="64"/>
      <c r="F2424" s="65"/>
      <c r="G2424" s="62"/>
      <c r="H2424" s="66"/>
      <c r="I2424" s="67"/>
      <c r="J2424" s="67"/>
      <c r="K2424" s="34" t="s">
        <v>65</v>
      </c>
      <c r="L2424" s="74">
        <v>2424</v>
      </c>
      <c r="M24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24" s="69"/>
      <c r="O2424" s="76" t="s">
        <v>2239</v>
      </c>
      <c r="P2424" s="76">
        <v>43045.531886574077</v>
      </c>
      <c r="Q2424" s="76" t="s">
        <v>2852</v>
      </c>
      <c r="R2424" s="76"/>
      <c r="S2424" s="76"/>
      <c r="T2424" s="76" t="s">
        <v>3261</v>
      </c>
      <c r="U2424" s="76">
        <v>43045.531886574077</v>
      </c>
      <c r="V2424" s="77" t="s">
        <v>5345</v>
      </c>
      <c r="W2424" s="76"/>
      <c r="X2424" s="76"/>
      <c r="Y2424" s="80" t="s">
        <v>7345</v>
      </c>
      <c r="Z2424" s="76"/>
    </row>
    <row r="2425" spans="1:26" x14ac:dyDescent="0.25">
      <c r="A2425" s="61" t="s">
        <v>1911</v>
      </c>
      <c r="B2425" s="61" t="s">
        <v>1911</v>
      </c>
      <c r="C2425" s="62"/>
      <c r="D2425" s="63"/>
      <c r="E2425" s="64"/>
      <c r="F2425" s="65"/>
      <c r="G2425" s="62"/>
      <c r="H2425" s="66"/>
      <c r="I2425" s="67"/>
      <c r="J2425" s="67"/>
      <c r="K2425" s="34" t="s">
        <v>65</v>
      </c>
      <c r="L2425" s="74">
        <v>2425</v>
      </c>
      <c r="M24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25" s="69"/>
      <c r="O2425" s="76" t="s">
        <v>177</v>
      </c>
      <c r="P2425" s="76">
        <v>43045.531909722224</v>
      </c>
      <c r="Q2425" s="76" t="s">
        <v>2983</v>
      </c>
      <c r="R2425" s="76"/>
      <c r="S2425" s="76"/>
      <c r="T2425" s="76" t="s">
        <v>3261</v>
      </c>
      <c r="U2425" s="76">
        <v>43045.531909722224</v>
      </c>
      <c r="V2425" s="77" t="s">
        <v>5346</v>
      </c>
      <c r="W2425" s="76"/>
      <c r="X2425" s="76"/>
      <c r="Y2425" s="80" t="s">
        <v>7346</v>
      </c>
      <c r="Z2425" s="76"/>
    </row>
    <row r="2426" spans="1:26" x14ac:dyDescent="0.25">
      <c r="A2426" s="61" t="s">
        <v>1912</v>
      </c>
      <c r="B2426" s="61" t="s">
        <v>1912</v>
      </c>
      <c r="C2426" s="62"/>
      <c r="D2426" s="63"/>
      <c r="E2426" s="64"/>
      <c r="F2426" s="65"/>
      <c r="G2426" s="62"/>
      <c r="H2426" s="66"/>
      <c r="I2426" s="67"/>
      <c r="J2426" s="67"/>
      <c r="K2426" s="34" t="s">
        <v>65</v>
      </c>
      <c r="L2426" s="74">
        <v>2426</v>
      </c>
      <c r="M24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26" s="69"/>
      <c r="O2426" s="76" t="s">
        <v>177</v>
      </c>
      <c r="P2426" s="76">
        <v>43045.531990740739</v>
      </c>
      <c r="Q2426" s="76" t="s">
        <v>2984</v>
      </c>
      <c r="R2426" s="76"/>
      <c r="S2426" s="76"/>
      <c r="T2426" s="76" t="s">
        <v>3261</v>
      </c>
      <c r="U2426" s="76">
        <v>43045.531990740739</v>
      </c>
      <c r="V2426" s="77" t="s">
        <v>5347</v>
      </c>
      <c r="W2426" s="76"/>
      <c r="X2426" s="76"/>
      <c r="Y2426" s="80" t="s">
        <v>7347</v>
      </c>
      <c r="Z2426" s="76"/>
    </row>
    <row r="2427" spans="1:26" x14ac:dyDescent="0.25">
      <c r="A2427" s="61" t="s">
        <v>1913</v>
      </c>
      <c r="B2427" s="61" t="s">
        <v>1913</v>
      </c>
      <c r="C2427" s="62"/>
      <c r="D2427" s="63"/>
      <c r="E2427" s="64"/>
      <c r="F2427" s="65"/>
      <c r="G2427" s="62"/>
      <c r="H2427" s="66"/>
      <c r="I2427" s="67"/>
      <c r="J2427" s="67"/>
      <c r="K2427" s="34" t="s">
        <v>65</v>
      </c>
      <c r="L2427" s="74">
        <v>2427</v>
      </c>
      <c r="M24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27" s="69"/>
      <c r="O2427" s="76" t="s">
        <v>177</v>
      </c>
      <c r="P2427" s="76">
        <v>43045.532060185185</v>
      </c>
      <c r="Q2427" s="76" t="s">
        <v>2985</v>
      </c>
      <c r="R2427" s="77" t="s">
        <v>3200</v>
      </c>
      <c r="S2427" s="76" t="s">
        <v>3259</v>
      </c>
      <c r="T2427" s="76" t="s">
        <v>3274</v>
      </c>
      <c r="U2427" s="76">
        <v>43045.532060185185</v>
      </c>
      <c r="V2427" s="77" t="s">
        <v>5348</v>
      </c>
      <c r="W2427" s="76"/>
      <c r="X2427" s="76"/>
      <c r="Y2427" s="80" t="s">
        <v>7348</v>
      </c>
      <c r="Z2427" s="76"/>
    </row>
    <row r="2428" spans="1:26" x14ac:dyDescent="0.25">
      <c r="A2428" s="61" t="s">
        <v>1914</v>
      </c>
      <c r="B2428" s="61" t="s">
        <v>2056</v>
      </c>
      <c r="C2428" s="62"/>
      <c r="D2428" s="63"/>
      <c r="E2428" s="64"/>
      <c r="F2428" s="65"/>
      <c r="G2428" s="62"/>
      <c r="H2428" s="66"/>
      <c r="I2428" s="67"/>
      <c r="J2428" s="67"/>
      <c r="K2428" s="34" t="s">
        <v>65</v>
      </c>
      <c r="L2428" s="74">
        <v>2428</v>
      </c>
      <c r="M24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28" s="69"/>
      <c r="O2428" s="76" t="s">
        <v>2239</v>
      </c>
      <c r="P2428" s="76">
        <v>43045.532118055555</v>
      </c>
      <c r="Q2428" s="76" t="s">
        <v>2986</v>
      </c>
      <c r="R2428" s="76"/>
      <c r="S2428" s="76"/>
      <c r="T2428" s="76" t="s">
        <v>3346</v>
      </c>
      <c r="U2428" s="76">
        <v>43045.532118055555</v>
      </c>
      <c r="V2428" s="77" t="s">
        <v>5349</v>
      </c>
      <c r="W2428" s="76"/>
      <c r="X2428" s="76"/>
      <c r="Y2428" s="80" t="s">
        <v>7349</v>
      </c>
      <c r="Z2428" s="76"/>
    </row>
    <row r="2429" spans="1:26" x14ac:dyDescent="0.25">
      <c r="A2429" s="61" t="s">
        <v>1914</v>
      </c>
      <c r="B2429" s="61" t="s">
        <v>2231</v>
      </c>
      <c r="C2429" s="62"/>
      <c r="D2429" s="63"/>
      <c r="E2429" s="64"/>
      <c r="F2429" s="65"/>
      <c r="G2429" s="62"/>
      <c r="H2429" s="66"/>
      <c r="I2429" s="67"/>
      <c r="J2429" s="67"/>
      <c r="K2429" s="34" t="s">
        <v>65</v>
      </c>
      <c r="L2429" s="74">
        <v>2429</v>
      </c>
      <c r="M24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29" s="69"/>
      <c r="O2429" s="76" t="s">
        <v>2239</v>
      </c>
      <c r="P2429" s="76">
        <v>43045.532118055555</v>
      </c>
      <c r="Q2429" s="76" t="s">
        <v>2986</v>
      </c>
      <c r="R2429" s="76"/>
      <c r="S2429" s="76"/>
      <c r="T2429" s="76" t="s">
        <v>3346</v>
      </c>
      <c r="U2429" s="76">
        <v>43045.532118055555</v>
      </c>
      <c r="V2429" s="77" t="s">
        <v>5349</v>
      </c>
      <c r="W2429" s="76"/>
      <c r="X2429" s="76"/>
      <c r="Y2429" s="80" t="s">
        <v>7349</v>
      </c>
      <c r="Z2429" s="76"/>
    </row>
    <row r="2430" spans="1:26" x14ac:dyDescent="0.25">
      <c r="A2430" s="61" t="s">
        <v>1914</v>
      </c>
      <c r="B2430" s="61" t="s">
        <v>2032</v>
      </c>
      <c r="C2430" s="62"/>
      <c r="D2430" s="63"/>
      <c r="E2430" s="64"/>
      <c r="F2430" s="65"/>
      <c r="G2430" s="62"/>
      <c r="H2430" s="66"/>
      <c r="I2430" s="67"/>
      <c r="J2430" s="67"/>
      <c r="K2430" s="34" t="s">
        <v>65</v>
      </c>
      <c r="L2430" s="74">
        <v>2430</v>
      </c>
      <c r="M24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30" s="69"/>
      <c r="O2430" s="76" t="s">
        <v>2239</v>
      </c>
      <c r="P2430" s="76">
        <v>43045.532118055555</v>
      </c>
      <c r="Q2430" s="76" t="s">
        <v>2986</v>
      </c>
      <c r="R2430" s="76"/>
      <c r="S2430" s="76"/>
      <c r="T2430" s="76" t="s">
        <v>3346</v>
      </c>
      <c r="U2430" s="76">
        <v>43045.532118055555</v>
      </c>
      <c r="V2430" s="77" t="s">
        <v>5349</v>
      </c>
      <c r="W2430" s="76"/>
      <c r="X2430" s="76"/>
      <c r="Y2430" s="80" t="s">
        <v>7349</v>
      </c>
      <c r="Z2430" s="76"/>
    </row>
    <row r="2431" spans="1:26" x14ac:dyDescent="0.25">
      <c r="A2431" s="61" t="s">
        <v>1915</v>
      </c>
      <c r="B2431" s="61" t="s">
        <v>2010</v>
      </c>
      <c r="C2431" s="62"/>
      <c r="D2431" s="63"/>
      <c r="E2431" s="64"/>
      <c r="F2431" s="65"/>
      <c r="G2431" s="62"/>
      <c r="H2431" s="66"/>
      <c r="I2431" s="67"/>
      <c r="J2431" s="67"/>
      <c r="K2431" s="34" t="s">
        <v>65</v>
      </c>
      <c r="L2431" s="74">
        <v>2431</v>
      </c>
      <c r="M24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31" s="69"/>
      <c r="O2431" s="76" t="s">
        <v>2239</v>
      </c>
      <c r="P2431" s="76">
        <v>43045.532187500001</v>
      </c>
      <c r="Q2431" s="76" t="s">
        <v>2481</v>
      </c>
      <c r="R2431" s="76"/>
      <c r="S2431" s="76"/>
      <c r="T2431" s="76" t="s">
        <v>3261</v>
      </c>
      <c r="U2431" s="76">
        <v>43045.532187500001</v>
      </c>
      <c r="V2431" s="77" t="s">
        <v>5350</v>
      </c>
      <c r="W2431" s="76"/>
      <c r="X2431" s="76"/>
      <c r="Y2431" s="80" t="s">
        <v>7350</v>
      </c>
      <c r="Z2431" s="76"/>
    </row>
    <row r="2432" spans="1:26" x14ac:dyDescent="0.25">
      <c r="A2432" s="61" t="s">
        <v>1916</v>
      </c>
      <c r="B2432" s="61" t="s">
        <v>2019</v>
      </c>
      <c r="C2432" s="62"/>
      <c r="D2432" s="63"/>
      <c r="E2432" s="64"/>
      <c r="F2432" s="65"/>
      <c r="G2432" s="62"/>
      <c r="H2432" s="66"/>
      <c r="I2432" s="67"/>
      <c r="J2432" s="67"/>
      <c r="K2432" s="34" t="s">
        <v>65</v>
      </c>
      <c r="L2432" s="74">
        <v>2432</v>
      </c>
      <c r="M24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32" s="69"/>
      <c r="O2432" s="76" t="s">
        <v>2239</v>
      </c>
      <c r="P2432" s="76">
        <v>43045.532199074078</v>
      </c>
      <c r="Q2432" s="76" t="s">
        <v>2289</v>
      </c>
      <c r="R2432" s="77" t="s">
        <v>3033</v>
      </c>
      <c r="S2432" s="76" t="s">
        <v>3219</v>
      </c>
      <c r="T2432" s="76" t="s">
        <v>3276</v>
      </c>
      <c r="U2432" s="76">
        <v>43045.532199074078</v>
      </c>
      <c r="V2432" s="77" t="s">
        <v>5351</v>
      </c>
      <c r="W2432" s="76"/>
      <c r="X2432" s="76"/>
      <c r="Y2432" s="80" t="s">
        <v>7351</v>
      </c>
      <c r="Z2432" s="76"/>
    </row>
    <row r="2433" spans="1:26" x14ac:dyDescent="0.25">
      <c r="A2433" s="61" t="s">
        <v>1917</v>
      </c>
      <c r="B2433" s="61" t="s">
        <v>2033</v>
      </c>
      <c r="C2433" s="62"/>
      <c r="D2433" s="63"/>
      <c r="E2433" s="64"/>
      <c r="F2433" s="65"/>
      <c r="G2433" s="62"/>
      <c r="H2433" s="66"/>
      <c r="I2433" s="67"/>
      <c r="J2433" s="67"/>
      <c r="K2433" s="34" t="s">
        <v>65</v>
      </c>
      <c r="L2433" s="74">
        <v>2433</v>
      </c>
      <c r="M24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33" s="69"/>
      <c r="O2433" s="76" t="s">
        <v>2239</v>
      </c>
      <c r="P2433" s="76">
        <v>43045.532222222224</v>
      </c>
      <c r="Q2433" s="76" t="s">
        <v>2316</v>
      </c>
      <c r="R2433" s="76"/>
      <c r="S2433" s="76"/>
      <c r="T2433" s="76" t="s">
        <v>3261</v>
      </c>
      <c r="U2433" s="76">
        <v>43045.532222222224</v>
      </c>
      <c r="V2433" s="77" t="s">
        <v>5352</v>
      </c>
      <c r="W2433" s="76"/>
      <c r="X2433" s="76"/>
      <c r="Y2433" s="80" t="s">
        <v>7352</v>
      </c>
      <c r="Z2433" s="76"/>
    </row>
    <row r="2434" spans="1:26" x14ac:dyDescent="0.25">
      <c r="A2434" s="61" t="s">
        <v>1918</v>
      </c>
      <c r="B2434" s="61" t="s">
        <v>1988</v>
      </c>
      <c r="C2434" s="62"/>
      <c r="D2434" s="63"/>
      <c r="E2434" s="64"/>
      <c r="F2434" s="65"/>
      <c r="G2434" s="62"/>
      <c r="H2434" s="66"/>
      <c r="I2434" s="67"/>
      <c r="J2434" s="67"/>
      <c r="K2434" s="34" t="s">
        <v>65</v>
      </c>
      <c r="L2434" s="74">
        <v>2434</v>
      </c>
      <c r="M24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34" s="69"/>
      <c r="O2434" s="76" t="s">
        <v>2239</v>
      </c>
      <c r="P2434" s="76">
        <v>43045.532337962963</v>
      </c>
      <c r="Q2434" s="76" t="s">
        <v>2244</v>
      </c>
      <c r="R2434" s="77" t="s">
        <v>3019</v>
      </c>
      <c r="S2434" s="76" t="s">
        <v>3212</v>
      </c>
      <c r="T2434" s="76" t="s">
        <v>3261</v>
      </c>
      <c r="U2434" s="76">
        <v>43045.532337962963</v>
      </c>
      <c r="V2434" s="77" t="s">
        <v>5353</v>
      </c>
      <c r="W2434" s="76"/>
      <c r="X2434" s="76"/>
      <c r="Y2434" s="80" t="s">
        <v>7353</v>
      </c>
      <c r="Z2434" s="76"/>
    </row>
    <row r="2435" spans="1:26" x14ac:dyDescent="0.25">
      <c r="A2435" s="61" t="s">
        <v>1919</v>
      </c>
      <c r="B2435" s="61" t="s">
        <v>2095</v>
      </c>
      <c r="C2435" s="62"/>
      <c r="D2435" s="63"/>
      <c r="E2435" s="64"/>
      <c r="F2435" s="65"/>
      <c r="G2435" s="62"/>
      <c r="H2435" s="66"/>
      <c r="I2435" s="67"/>
      <c r="J2435" s="67"/>
      <c r="K2435" s="34" t="s">
        <v>65</v>
      </c>
      <c r="L2435" s="74">
        <v>2435</v>
      </c>
      <c r="M243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35" s="69"/>
      <c r="O2435" s="76" t="s">
        <v>2239</v>
      </c>
      <c r="P2435" s="76">
        <v>43045.532349537039</v>
      </c>
      <c r="Q2435" s="76" t="s">
        <v>2453</v>
      </c>
      <c r="R2435" s="76"/>
      <c r="S2435" s="76"/>
      <c r="T2435" s="76" t="s">
        <v>3314</v>
      </c>
      <c r="U2435" s="76">
        <v>43045.532349537039</v>
      </c>
      <c r="V2435" s="77" t="s">
        <v>5354</v>
      </c>
      <c r="W2435" s="76"/>
      <c r="X2435" s="76"/>
      <c r="Y2435" s="80" t="s">
        <v>7354</v>
      </c>
      <c r="Z2435" s="76"/>
    </row>
    <row r="2436" spans="1:26" x14ac:dyDescent="0.25">
      <c r="A2436" s="61" t="s">
        <v>1920</v>
      </c>
      <c r="B2436" s="61" t="s">
        <v>2033</v>
      </c>
      <c r="C2436" s="62"/>
      <c r="D2436" s="63"/>
      <c r="E2436" s="64"/>
      <c r="F2436" s="65"/>
      <c r="G2436" s="62"/>
      <c r="H2436" s="66"/>
      <c r="I2436" s="67"/>
      <c r="J2436" s="67"/>
      <c r="K2436" s="34" t="s">
        <v>65</v>
      </c>
      <c r="L2436" s="74">
        <v>2436</v>
      </c>
      <c r="M243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36" s="69"/>
      <c r="O2436" s="76" t="s">
        <v>2239</v>
      </c>
      <c r="P2436" s="76">
        <v>43045.532372685186</v>
      </c>
      <c r="Q2436" s="76" t="s">
        <v>2359</v>
      </c>
      <c r="R2436" s="76"/>
      <c r="S2436" s="76"/>
      <c r="T2436" s="76" t="s">
        <v>3261</v>
      </c>
      <c r="U2436" s="76">
        <v>43045.532372685186</v>
      </c>
      <c r="V2436" s="77" t="s">
        <v>5355</v>
      </c>
      <c r="W2436" s="76"/>
      <c r="X2436" s="76"/>
      <c r="Y2436" s="80" t="s">
        <v>7355</v>
      </c>
      <c r="Z2436" s="76"/>
    </row>
    <row r="2437" spans="1:26" x14ac:dyDescent="0.25">
      <c r="A2437" s="61" t="s">
        <v>1889</v>
      </c>
      <c r="B2437" s="61" t="s">
        <v>2229</v>
      </c>
      <c r="C2437" s="62"/>
      <c r="D2437" s="63"/>
      <c r="E2437" s="64"/>
      <c r="F2437" s="65"/>
      <c r="G2437" s="62"/>
      <c r="H2437" s="66"/>
      <c r="I2437" s="67"/>
      <c r="J2437" s="67"/>
      <c r="K2437" s="34" t="s">
        <v>65</v>
      </c>
      <c r="L2437" s="74">
        <v>2437</v>
      </c>
      <c r="M243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37" s="69"/>
      <c r="O2437" s="76" t="s">
        <v>2239</v>
      </c>
      <c r="P2437" s="76">
        <v>43045.530104166668</v>
      </c>
      <c r="Q2437" s="76" t="s">
        <v>2973</v>
      </c>
      <c r="R2437" s="77" t="s">
        <v>3198</v>
      </c>
      <c r="S2437" s="76" t="s">
        <v>3218</v>
      </c>
      <c r="T2437" s="76" t="s">
        <v>3416</v>
      </c>
      <c r="U2437" s="76">
        <v>43045.530104166668</v>
      </c>
      <c r="V2437" s="77" t="s">
        <v>5356</v>
      </c>
      <c r="W2437" s="76"/>
      <c r="X2437" s="76"/>
      <c r="Y2437" s="80" t="s">
        <v>7356</v>
      </c>
      <c r="Z2437" s="76"/>
    </row>
    <row r="2438" spans="1:26" x14ac:dyDescent="0.25">
      <c r="A2438" s="61" t="s">
        <v>1921</v>
      </c>
      <c r="B2438" s="61" t="s">
        <v>2229</v>
      </c>
      <c r="C2438" s="62"/>
      <c r="D2438" s="63"/>
      <c r="E2438" s="64"/>
      <c r="F2438" s="65"/>
      <c r="G2438" s="62"/>
      <c r="H2438" s="66"/>
      <c r="I2438" s="67"/>
      <c r="J2438" s="67"/>
      <c r="K2438" s="34" t="s">
        <v>65</v>
      </c>
      <c r="L2438" s="74">
        <v>2438</v>
      </c>
      <c r="M243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38" s="69"/>
      <c r="O2438" s="76" t="s">
        <v>2239</v>
      </c>
      <c r="P2438" s="76">
        <v>43045.5315625</v>
      </c>
      <c r="Q2438" s="76" t="s">
        <v>2973</v>
      </c>
      <c r="R2438" s="77" t="s">
        <v>3198</v>
      </c>
      <c r="S2438" s="76" t="s">
        <v>3218</v>
      </c>
      <c r="T2438" s="76" t="s">
        <v>3416</v>
      </c>
      <c r="U2438" s="76">
        <v>43045.5315625</v>
      </c>
      <c r="V2438" s="77" t="s">
        <v>5357</v>
      </c>
      <c r="W2438" s="76"/>
      <c r="X2438" s="76"/>
      <c r="Y2438" s="80" t="s">
        <v>7357</v>
      </c>
      <c r="Z2438" s="76"/>
    </row>
    <row r="2439" spans="1:26" x14ac:dyDescent="0.25">
      <c r="A2439" s="61" t="s">
        <v>1922</v>
      </c>
      <c r="B2439" s="61" t="s">
        <v>2229</v>
      </c>
      <c r="C2439" s="62"/>
      <c r="D2439" s="63"/>
      <c r="E2439" s="64"/>
      <c r="F2439" s="65"/>
      <c r="G2439" s="62"/>
      <c r="H2439" s="66"/>
      <c r="I2439" s="67"/>
      <c r="J2439" s="67"/>
      <c r="K2439" s="34" t="s">
        <v>65</v>
      </c>
      <c r="L2439" s="74">
        <v>2439</v>
      </c>
      <c r="M243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39" s="69"/>
      <c r="O2439" s="76" t="s">
        <v>2239</v>
      </c>
      <c r="P2439" s="76">
        <v>43045.532418981478</v>
      </c>
      <c r="Q2439" s="76" t="s">
        <v>2973</v>
      </c>
      <c r="R2439" s="77" t="s">
        <v>3198</v>
      </c>
      <c r="S2439" s="76" t="s">
        <v>3218</v>
      </c>
      <c r="T2439" s="76" t="s">
        <v>3416</v>
      </c>
      <c r="U2439" s="76">
        <v>43045.532418981478</v>
      </c>
      <c r="V2439" s="77" t="s">
        <v>5358</v>
      </c>
      <c r="W2439" s="76"/>
      <c r="X2439" s="76"/>
      <c r="Y2439" s="80" t="s">
        <v>7358</v>
      </c>
      <c r="Z2439" s="76"/>
    </row>
    <row r="2440" spans="1:26" x14ac:dyDescent="0.25">
      <c r="A2440" s="61" t="s">
        <v>1923</v>
      </c>
      <c r="B2440" s="61" t="s">
        <v>1889</v>
      </c>
      <c r="C2440" s="62"/>
      <c r="D2440" s="63"/>
      <c r="E2440" s="64"/>
      <c r="F2440" s="65"/>
      <c r="G2440" s="62"/>
      <c r="H2440" s="66"/>
      <c r="I2440" s="67"/>
      <c r="J2440" s="67"/>
      <c r="K2440" s="34" t="s">
        <v>66</v>
      </c>
      <c r="L2440" s="74">
        <v>2440</v>
      </c>
      <c r="M244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40" s="69"/>
      <c r="O2440" s="76" t="s">
        <v>2239</v>
      </c>
      <c r="P2440" s="76">
        <v>43045.529733796298</v>
      </c>
      <c r="Q2440" s="76" t="s">
        <v>2987</v>
      </c>
      <c r="R2440" s="76" t="s">
        <v>3201</v>
      </c>
      <c r="S2440" s="76" t="s">
        <v>3235</v>
      </c>
      <c r="T2440" s="76" t="s">
        <v>3416</v>
      </c>
      <c r="U2440" s="76">
        <v>43045.529733796298</v>
      </c>
      <c r="V2440" s="77" t="s">
        <v>5359</v>
      </c>
      <c r="W2440" s="76"/>
      <c r="X2440" s="76"/>
      <c r="Y2440" s="80" t="s">
        <v>7359</v>
      </c>
      <c r="Z2440" s="76"/>
    </row>
    <row r="2441" spans="1:26" x14ac:dyDescent="0.25">
      <c r="A2441" s="61" t="s">
        <v>1889</v>
      </c>
      <c r="B2441" s="61" t="s">
        <v>1921</v>
      </c>
      <c r="C2441" s="62"/>
      <c r="D2441" s="63"/>
      <c r="E2441" s="64"/>
      <c r="F2441" s="65"/>
      <c r="G2441" s="62"/>
      <c r="H2441" s="66"/>
      <c r="I2441" s="67"/>
      <c r="J2441" s="67"/>
      <c r="K2441" s="34" t="s">
        <v>66</v>
      </c>
      <c r="L2441" s="74">
        <v>2441</v>
      </c>
      <c r="M244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41" s="69"/>
      <c r="O2441" s="76" t="s">
        <v>2239</v>
      </c>
      <c r="P2441" s="76">
        <v>43045.530104166668</v>
      </c>
      <c r="Q2441" s="76" t="s">
        <v>2973</v>
      </c>
      <c r="R2441" s="77" t="s">
        <v>3198</v>
      </c>
      <c r="S2441" s="76" t="s">
        <v>3218</v>
      </c>
      <c r="T2441" s="76" t="s">
        <v>3416</v>
      </c>
      <c r="U2441" s="76">
        <v>43045.530104166668</v>
      </c>
      <c r="V2441" s="77" t="s">
        <v>5356</v>
      </c>
      <c r="W2441" s="76"/>
      <c r="X2441" s="76"/>
      <c r="Y2441" s="80" t="s">
        <v>7356</v>
      </c>
      <c r="Z2441" s="76"/>
    </row>
    <row r="2442" spans="1:26" x14ac:dyDescent="0.25">
      <c r="A2442" s="61" t="s">
        <v>1889</v>
      </c>
      <c r="B2442" s="61" t="s">
        <v>1923</v>
      </c>
      <c r="C2442" s="62"/>
      <c r="D2442" s="63"/>
      <c r="E2442" s="64"/>
      <c r="F2442" s="65"/>
      <c r="G2442" s="62"/>
      <c r="H2442" s="66"/>
      <c r="I2442" s="67"/>
      <c r="J2442" s="67"/>
      <c r="K2442" s="34" t="s">
        <v>66</v>
      </c>
      <c r="L2442" s="74">
        <v>2442</v>
      </c>
      <c r="M244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42" s="69"/>
      <c r="O2442" s="76" t="s">
        <v>2239</v>
      </c>
      <c r="P2442" s="76">
        <v>43045.530104166668</v>
      </c>
      <c r="Q2442" s="76" t="s">
        <v>2973</v>
      </c>
      <c r="R2442" s="77" t="s">
        <v>3198</v>
      </c>
      <c r="S2442" s="76" t="s">
        <v>3218</v>
      </c>
      <c r="T2442" s="76" t="s">
        <v>3416</v>
      </c>
      <c r="U2442" s="76">
        <v>43045.530104166668</v>
      </c>
      <c r="V2442" s="77" t="s">
        <v>5356</v>
      </c>
      <c r="W2442" s="76"/>
      <c r="X2442" s="76"/>
      <c r="Y2442" s="80" t="s">
        <v>7356</v>
      </c>
      <c r="Z2442" s="76"/>
    </row>
    <row r="2443" spans="1:26" x14ac:dyDescent="0.25">
      <c r="A2443" s="61" t="s">
        <v>1921</v>
      </c>
      <c r="B2443" s="61" t="s">
        <v>1889</v>
      </c>
      <c r="C2443" s="62"/>
      <c r="D2443" s="63"/>
      <c r="E2443" s="64"/>
      <c r="F2443" s="65"/>
      <c r="G2443" s="62"/>
      <c r="H2443" s="66"/>
      <c r="I2443" s="67"/>
      <c r="J2443" s="67"/>
      <c r="K2443" s="34" t="s">
        <v>66</v>
      </c>
      <c r="L2443" s="74">
        <v>2443</v>
      </c>
      <c r="M244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43" s="69"/>
      <c r="O2443" s="76" t="s">
        <v>2239</v>
      </c>
      <c r="P2443" s="76">
        <v>43045.5315625</v>
      </c>
      <c r="Q2443" s="76" t="s">
        <v>2973</v>
      </c>
      <c r="R2443" s="77" t="s">
        <v>3198</v>
      </c>
      <c r="S2443" s="76" t="s">
        <v>3218</v>
      </c>
      <c r="T2443" s="76" t="s">
        <v>3416</v>
      </c>
      <c r="U2443" s="76">
        <v>43045.5315625</v>
      </c>
      <c r="V2443" s="77" t="s">
        <v>5357</v>
      </c>
      <c r="W2443" s="76"/>
      <c r="X2443" s="76"/>
      <c r="Y2443" s="80" t="s">
        <v>7357</v>
      </c>
      <c r="Z2443" s="76"/>
    </row>
    <row r="2444" spans="1:26" x14ac:dyDescent="0.25">
      <c r="A2444" s="61" t="s">
        <v>1922</v>
      </c>
      <c r="B2444" s="61" t="s">
        <v>1889</v>
      </c>
      <c r="C2444" s="62"/>
      <c r="D2444" s="63"/>
      <c r="E2444" s="64"/>
      <c r="F2444" s="65"/>
      <c r="G2444" s="62"/>
      <c r="H2444" s="66"/>
      <c r="I2444" s="67"/>
      <c r="J2444" s="67"/>
      <c r="K2444" s="34" t="s">
        <v>65</v>
      </c>
      <c r="L2444" s="74">
        <v>2444</v>
      </c>
      <c r="M244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44" s="69"/>
      <c r="O2444" s="76" t="s">
        <v>2239</v>
      </c>
      <c r="P2444" s="76">
        <v>43045.532418981478</v>
      </c>
      <c r="Q2444" s="76" t="s">
        <v>2973</v>
      </c>
      <c r="R2444" s="77" t="s">
        <v>3198</v>
      </c>
      <c r="S2444" s="76" t="s">
        <v>3218</v>
      </c>
      <c r="T2444" s="76" t="s">
        <v>3416</v>
      </c>
      <c r="U2444" s="76">
        <v>43045.532418981478</v>
      </c>
      <c r="V2444" s="77" t="s">
        <v>5358</v>
      </c>
      <c r="W2444" s="76"/>
      <c r="X2444" s="76"/>
      <c r="Y2444" s="80" t="s">
        <v>7358</v>
      </c>
      <c r="Z2444" s="76"/>
    </row>
    <row r="2445" spans="1:26" x14ac:dyDescent="0.25">
      <c r="A2445" s="61" t="s">
        <v>1923</v>
      </c>
      <c r="B2445" s="61" t="s">
        <v>1921</v>
      </c>
      <c r="C2445" s="62"/>
      <c r="D2445" s="63"/>
      <c r="E2445" s="64"/>
      <c r="F2445" s="65"/>
      <c r="G2445" s="62"/>
      <c r="H2445" s="66"/>
      <c r="I2445" s="67"/>
      <c r="J2445" s="67"/>
      <c r="K2445" s="34" t="s">
        <v>66</v>
      </c>
      <c r="L2445" s="74">
        <v>2445</v>
      </c>
      <c r="M244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45" s="69"/>
      <c r="O2445" s="76" t="s">
        <v>2239</v>
      </c>
      <c r="P2445" s="76">
        <v>43045.529733796298</v>
      </c>
      <c r="Q2445" s="76" t="s">
        <v>2987</v>
      </c>
      <c r="R2445" s="76" t="s">
        <v>3201</v>
      </c>
      <c r="S2445" s="76" t="s">
        <v>3235</v>
      </c>
      <c r="T2445" s="76" t="s">
        <v>3416</v>
      </c>
      <c r="U2445" s="76">
        <v>43045.529733796298</v>
      </c>
      <c r="V2445" s="77" t="s">
        <v>5359</v>
      </c>
      <c r="W2445" s="76"/>
      <c r="X2445" s="76"/>
      <c r="Y2445" s="80" t="s">
        <v>7359</v>
      </c>
      <c r="Z2445" s="76"/>
    </row>
    <row r="2446" spans="1:26" x14ac:dyDescent="0.25">
      <c r="A2446" s="61" t="s">
        <v>1921</v>
      </c>
      <c r="B2446" s="61" t="s">
        <v>1923</v>
      </c>
      <c r="C2446" s="62"/>
      <c r="D2446" s="63"/>
      <c r="E2446" s="64"/>
      <c r="F2446" s="65"/>
      <c r="G2446" s="62"/>
      <c r="H2446" s="66"/>
      <c r="I2446" s="67"/>
      <c r="J2446" s="67"/>
      <c r="K2446" s="34" t="s">
        <v>66</v>
      </c>
      <c r="L2446" s="74">
        <v>2446</v>
      </c>
      <c r="M244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46" s="69"/>
      <c r="O2446" s="76" t="s">
        <v>2239</v>
      </c>
      <c r="P2446" s="76">
        <v>43045.5315625</v>
      </c>
      <c r="Q2446" s="76" t="s">
        <v>2973</v>
      </c>
      <c r="R2446" s="77" t="s">
        <v>3198</v>
      </c>
      <c r="S2446" s="76" t="s">
        <v>3218</v>
      </c>
      <c r="T2446" s="76" t="s">
        <v>3416</v>
      </c>
      <c r="U2446" s="76">
        <v>43045.5315625</v>
      </c>
      <c r="V2446" s="77" t="s">
        <v>5357</v>
      </c>
      <c r="W2446" s="76"/>
      <c r="X2446" s="76"/>
      <c r="Y2446" s="80" t="s">
        <v>7357</v>
      </c>
      <c r="Z2446" s="76"/>
    </row>
    <row r="2447" spans="1:26" x14ac:dyDescent="0.25">
      <c r="A2447" s="61" t="s">
        <v>1922</v>
      </c>
      <c r="B2447" s="61" t="s">
        <v>1921</v>
      </c>
      <c r="C2447" s="62"/>
      <c r="D2447" s="63"/>
      <c r="E2447" s="64"/>
      <c r="F2447" s="65"/>
      <c r="G2447" s="62"/>
      <c r="H2447" s="66"/>
      <c r="I2447" s="67"/>
      <c r="J2447" s="67"/>
      <c r="K2447" s="34" t="s">
        <v>65</v>
      </c>
      <c r="L2447" s="74">
        <v>2447</v>
      </c>
      <c r="M244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47" s="69"/>
      <c r="O2447" s="76" t="s">
        <v>2239</v>
      </c>
      <c r="P2447" s="76">
        <v>43045.532418981478</v>
      </c>
      <c r="Q2447" s="76" t="s">
        <v>2973</v>
      </c>
      <c r="R2447" s="77" t="s">
        <v>3198</v>
      </c>
      <c r="S2447" s="76" t="s">
        <v>3218</v>
      </c>
      <c r="T2447" s="76" t="s">
        <v>3416</v>
      </c>
      <c r="U2447" s="76">
        <v>43045.532418981478</v>
      </c>
      <c r="V2447" s="77" t="s">
        <v>5358</v>
      </c>
      <c r="W2447" s="76"/>
      <c r="X2447" s="76"/>
      <c r="Y2447" s="80" t="s">
        <v>7358</v>
      </c>
      <c r="Z2447" s="76"/>
    </row>
    <row r="2448" spans="1:26" x14ac:dyDescent="0.25">
      <c r="A2448" s="61" t="s">
        <v>1922</v>
      </c>
      <c r="B2448" s="61" t="s">
        <v>1923</v>
      </c>
      <c r="C2448" s="62"/>
      <c r="D2448" s="63"/>
      <c r="E2448" s="64"/>
      <c r="F2448" s="65"/>
      <c r="G2448" s="62"/>
      <c r="H2448" s="66"/>
      <c r="I2448" s="67"/>
      <c r="J2448" s="67"/>
      <c r="K2448" s="34" t="s">
        <v>65</v>
      </c>
      <c r="L2448" s="74">
        <v>2448</v>
      </c>
      <c r="M244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48" s="69"/>
      <c r="O2448" s="76" t="s">
        <v>2239</v>
      </c>
      <c r="P2448" s="76">
        <v>43045.532418981478</v>
      </c>
      <c r="Q2448" s="76" t="s">
        <v>2973</v>
      </c>
      <c r="R2448" s="77" t="s">
        <v>3198</v>
      </c>
      <c r="S2448" s="76" t="s">
        <v>3218</v>
      </c>
      <c r="T2448" s="76" t="s">
        <v>3416</v>
      </c>
      <c r="U2448" s="76">
        <v>43045.532418981478</v>
      </c>
      <c r="V2448" s="77" t="s">
        <v>5358</v>
      </c>
      <c r="W2448" s="76"/>
      <c r="X2448" s="76"/>
      <c r="Y2448" s="80" t="s">
        <v>7358</v>
      </c>
      <c r="Z2448" s="76"/>
    </row>
    <row r="2449" spans="1:26" x14ac:dyDescent="0.25">
      <c r="A2449" s="61" t="s">
        <v>1924</v>
      </c>
      <c r="B2449" s="61" t="s">
        <v>2232</v>
      </c>
      <c r="C2449" s="62"/>
      <c r="D2449" s="63"/>
      <c r="E2449" s="64"/>
      <c r="F2449" s="65"/>
      <c r="G2449" s="62"/>
      <c r="H2449" s="66"/>
      <c r="I2449" s="67"/>
      <c r="J2449" s="67"/>
      <c r="K2449" s="34" t="s">
        <v>65</v>
      </c>
      <c r="L2449" s="74">
        <v>2449</v>
      </c>
      <c r="M244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49" s="69"/>
      <c r="O2449" s="76" t="s">
        <v>2239</v>
      </c>
      <c r="P2449" s="76">
        <v>43045.532511574071</v>
      </c>
      <c r="Q2449" s="76" t="s">
        <v>2988</v>
      </c>
      <c r="R2449" s="76"/>
      <c r="S2449" s="76"/>
      <c r="T2449" s="76" t="s">
        <v>3420</v>
      </c>
      <c r="U2449" s="76">
        <v>43045.532511574071</v>
      </c>
      <c r="V2449" s="77" t="s">
        <v>5360</v>
      </c>
      <c r="W2449" s="76"/>
      <c r="X2449" s="76"/>
      <c r="Y2449" s="80" t="s">
        <v>7360</v>
      </c>
      <c r="Z2449" s="76"/>
    </row>
    <row r="2450" spans="1:26" x14ac:dyDescent="0.25">
      <c r="A2450" s="61" t="s">
        <v>1924</v>
      </c>
      <c r="B2450" s="61" t="s">
        <v>2233</v>
      </c>
      <c r="C2450" s="62"/>
      <c r="D2450" s="63"/>
      <c r="E2450" s="64"/>
      <c r="F2450" s="65"/>
      <c r="G2450" s="62"/>
      <c r="H2450" s="66"/>
      <c r="I2450" s="67"/>
      <c r="J2450" s="67"/>
      <c r="K2450" s="34" t="s">
        <v>65</v>
      </c>
      <c r="L2450" s="74">
        <v>2450</v>
      </c>
      <c r="M245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50" s="69"/>
      <c r="O2450" s="76" t="s">
        <v>2239</v>
      </c>
      <c r="P2450" s="76">
        <v>43045.532511574071</v>
      </c>
      <c r="Q2450" s="76" t="s">
        <v>2988</v>
      </c>
      <c r="R2450" s="76"/>
      <c r="S2450" s="76"/>
      <c r="T2450" s="76" t="s">
        <v>3420</v>
      </c>
      <c r="U2450" s="76">
        <v>43045.532511574071</v>
      </c>
      <c r="V2450" s="77" t="s">
        <v>5360</v>
      </c>
      <c r="W2450" s="76"/>
      <c r="X2450" s="76"/>
      <c r="Y2450" s="80" t="s">
        <v>7360</v>
      </c>
      <c r="Z2450" s="76"/>
    </row>
    <row r="2451" spans="1:26" x14ac:dyDescent="0.25">
      <c r="A2451" s="61" t="s">
        <v>1925</v>
      </c>
      <c r="B2451" s="61" t="s">
        <v>2095</v>
      </c>
      <c r="C2451" s="62"/>
      <c r="D2451" s="63"/>
      <c r="E2451" s="64"/>
      <c r="F2451" s="65"/>
      <c r="G2451" s="62"/>
      <c r="H2451" s="66"/>
      <c r="I2451" s="67"/>
      <c r="J2451" s="67"/>
      <c r="K2451" s="34" t="s">
        <v>65</v>
      </c>
      <c r="L2451" s="74">
        <v>2451</v>
      </c>
      <c r="M245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51" s="69"/>
      <c r="O2451" s="76" t="s">
        <v>2239</v>
      </c>
      <c r="P2451" s="76">
        <v>43045.532511574071</v>
      </c>
      <c r="Q2451" s="76" t="s">
        <v>2453</v>
      </c>
      <c r="R2451" s="76"/>
      <c r="S2451" s="76"/>
      <c r="T2451" s="76" t="s">
        <v>3314</v>
      </c>
      <c r="U2451" s="76">
        <v>43045.532511574071</v>
      </c>
      <c r="V2451" s="77" t="s">
        <v>5361</v>
      </c>
      <c r="W2451" s="76"/>
      <c r="X2451" s="76"/>
      <c r="Y2451" s="80" t="s">
        <v>7361</v>
      </c>
      <c r="Z2451" s="76"/>
    </row>
    <row r="2452" spans="1:26" x14ac:dyDescent="0.25">
      <c r="A2452" s="61" t="s">
        <v>1926</v>
      </c>
      <c r="B2452" s="61" t="s">
        <v>2019</v>
      </c>
      <c r="C2452" s="62"/>
      <c r="D2452" s="63"/>
      <c r="E2452" s="64"/>
      <c r="F2452" s="65"/>
      <c r="G2452" s="62"/>
      <c r="H2452" s="66"/>
      <c r="I2452" s="67"/>
      <c r="J2452" s="67"/>
      <c r="K2452" s="34" t="s">
        <v>65</v>
      </c>
      <c r="L2452" s="74">
        <v>2452</v>
      </c>
      <c r="M245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52" s="69"/>
      <c r="O2452" s="76" t="s">
        <v>2239</v>
      </c>
      <c r="P2452" s="76">
        <v>43045.532581018517</v>
      </c>
      <c r="Q2452" s="76" t="s">
        <v>2289</v>
      </c>
      <c r="R2452" s="77" t="s">
        <v>3033</v>
      </c>
      <c r="S2452" s="76" t="s">
        <v>3219</v>
      </c>
      <c r="T2452" s="76" t="s">
        <v>3276</v>
      </c>
      <c r="U2452" s="76">
        <v>43045.532581018517</v>
      </c>
      <c r="V2452" s="77" t="s">
        <v>5362</v>
      </c>
      <c r="W2452" s="76"/>
      <c r="X2452" s="76"/>
      <c r="Y2452" s="80" t="s">
        <v>7362</v>
      </c>
      <c r="Z2452" s="76"/>
    </row>
    <row r="2453" spans="1:26" x14ac:dyDescent="0.25">
      <c r="A2453" s="61" t="s">
        <v>1927</v>
      </c>
      <c r="B2453" s="61" t="s">
        <v>2019</v>
      </c>
      <c r="C2453" s="62"/>
      <c r="D2453" s="63"/>
      <c r="E2453" s="64"/>
      <c r="F2453" s="65"/>
      <c r="G2453" s="62"/>
      <c r="H2453" s="66"/>
      <c r="I2453" s="67"/>
      <c r="J2453" s="67"/>
      <c r="K2453" s="34" t="s">
        <v>65</v>
      </c>
      <c r="L2453" s="74">
        <v>2453</v>
      </c>
      <c r="M245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53" s="69"/>
      <c r="O2453" s="76" t="s">
        <v>2239</v>
      </c>
      <c r="P2453" s="76">
        <v>43045.532696759263</v>
      </c>
      <c r="Q2453" s="76" t="s">
        <v>2289</v>
      </c>
      <c r="R2453" s="77" t="s">
        <v>3033</v>
      </c>
      <c r="S2453" s="76" t="s">
        <v>3219</v>
      </c>
      <c r="T2453" s="76" t="s">
        <v>3276</v>
      </c>
      <c r="U2453" s="76">
        <v>43045.532696759263</v>
      </c>
      <c r="V2453" s="77" t="s">
        <v>5363</v>
      </c>
      <c r="W2453" s="76"/>
      <c r="X2453" s="76"/>
      <c r="Y2453" s="80" t="s">
        <v>7363</v>
      </c>
      <c r="Z2453" s="76"/>
    </row>
    <row r="2454" spans="1:26" x14ac:dyDescent="0.25">
      <c r="A2454" s="61" t="s">
        <v>1928</v>
      </c>
      <c r="B2454" s="61" t="s">
        <v>1988</v>
      </c>
      <c r="C2454" s="62"/>
      <c r="D2454" s="63"/>
      <c r="E2454" s="64"/>
      <c r="F2454" s="65"/>
      <c r="G2454" s="62"/>
      <c r="H2454" s="66"/>
      <c r="I2454" s="67"/>
      <c r="J2454" s="67"/>
      <c r="K2454" s="34" t="s">
        <v>65</v>
      </c>
      <c r="L2454" s="74">
        <v>2454</v>
      </c>
      <c r="M245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54" s="69"/>
      <c r="O2454" s="76" t="s">
        <v>2239</v>
      </c>
      <c r="P2454" s="76">
        <v>43045.532719907409</v>
      </c>
      <c r="Q2454" s="76" t="s">
        <v>2244</v>
      </c>
      <c r="R2454" s="77" t="s">
        <v>3019</v>
      </c>
      <c r="S2454" s="76" t="s">
        <v>3212</v>
      </c>
      <c r="T2454" s="76" t="s">
        <v>3261</v>
      </c>
      <c r="U2454" s="76">
        <v>43045.532719907409</v>
      </c>
      <c r="V2454" s="77" t="s">
        <v>5364</v>
      </c>
      <c r="W2454" s="76"/>
      <c r="X2454" s="76"/>
      <c r="Y2454" s="80" t="s">
        <v>7364</v>
      </c>
      <c r="Z2454" s="76"/>
    </row>
    <row r="2455" spans="1:26" x14ac:dyDescent="0.25">
      <c r="A2455" s="61" t="s">
        <v>1929</v>
      </c>
      <c r="B2455" s="61" t="s">
        <v>2033</v>
      </c>
      <c r="C2455" s="62"/>
      <c r="D2455" s="63"/>
      <c r="E2455" s="64"/>
      <c r="F2455" s="65"/>
      <c r="G2455" s="62"/>
      <c r="H2455" s="66"/>
      <c r="I2455" s="67"/>
      <c r="J2455" s="67"/>
      <c r="K2455" s="34" t="s">
        <v>65</v>
      </c>
      <c r="L2455" s="74">
        <v>2455</v>
      </c>
      <c r="M245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55" s="69"/>
      <c r="O2455" s="76" t="s">
        <v>2239</v>
      </c>
      <c r="P2455" s="76">
        <v>43045.532754629632</v>
      </c>
      <c r="Q2455" s="76" t="s">
        <v>2359</v>
      </c>
      <c r="R2455" s="76"/>
      <c r="S2455" s="76"/>
      <c r="T2455" s="76" t="s">
        <v>3261</v>
      </c>
      <c r="U2455" s="76">
        <v>43045.532754629632</v>
      </c>
      <c r="V2455" s="77" t="s">
        <v>5365</v>
      </c>
      <c r="W2455" s="76"/>
      <c r="X2455" s="76"/>
      <c r="Y2455" s="80" t="s">
        <v>7365</v>
      </c>
      <c r="Z2455" s="76"/>
    </row>
    <row r="2456" spans="1:26" x14ac:dyDescent="0.25">
      <c r="A2456" s="61" t="s">
        <v>1930</v>
      </c>
      <c r="B2456" s="61" t="s">
        <v>1987</v>
      </c>
      <c r="C2456" s="62"/>
      <c r="D2456" s="63"/>
      <c r="E2456" s="64"/>
      <c r="F2456" s="65"/>
      <c r="G2456" s="62"/>
      <c r="H2456" s="66"/>
      <c r="I2456" s="67"/>
      <c r="J2456" s="67"/>
      <c r="K2456" s="34" t="s">
        <v>65</v>
      </c>
      <c r="L2456" s="74">
        <v>2456</v>
      </c>
      <c r="M245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56" s="69"/>
      <c r="O2456" s="76" t="s">
        <v>2239</v>
      </c>
      <c r="P2456" s="76">
        <v>43045.532812500001</v>
      </c>
      <c r="Q2456" s="76" t="s">
        <v>2467</v>
      </c>
      <c r="R2456" s="76"/>
      <c r="S2456" s="76"/>
      <c r="T2456" s="76" t="s">
        <v>3261</v>
      </c>
      <c r="U2456" s="76">
        <v>43045.532812500001</v>
      </c>
      <c r="V2456" s="77" t="s">
        <v>5366</v>
      </c>
      <c r="W2456" s="76"/>
      <c r="X2456" s="76"/>
      <c r="Y2456" s="80" t="s">
        <v>7366</v>
      </c>
      <c r="Z2456" s="76"/>
    </row>
    <row r="2457" spans="1:26" x14ac:dyDescent="0.25">
      <c r="A2457" s="61" t="s">
        <v>1931</v>
      </c>
      <c r="B2457" s="61" t="s">
        <v>1931</v>
      </c>
      <c r="C2457" s="62"/>
      <c r="D2457" s="63"/>
      <c r="E2457" s="64"/>
      <c r="F2457" s="65"/>
      <c r="G2457" s="62"/>
      <c r="H2457" s="66"/>
      <c r="I2457" s="67"/>
      <c r="J2457" s="67"/>
      <c r="K2457" s="34" t="s">
        <v>65</v>
      </c>
      <c r="L2457" s="74">
        <v>2457</v>
      </c>
      <c r="M245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57" s="69"/>
      <c r="O2457" s="76" t="s">
        <v>177</v>
      </c>
      <c r="P2457" s="76">
        <v>43045.533136574071</v>
      </c>
      <c r="Q2457" s="76" t="s">
        <v>2989</v>
      </c>
      <c r="R2457" s="77" t="s">
        <v>3202</v>
      </c>
      <c r="S2457" s="76" t="s">
        <v>3220</v>
      </c>
      <c r="T2457" s="76" t="s">
        <v>3261</v>
      </c>
      <c r="U2457" s="76">
        <v>43045.533136574071</v>
      </c>
      <c r="V2457" s="77" t="s">
        <v>5367</v>
      </c>
      <c r="W2457" s="76"/>
      <c r="X2457" s="76"/>
      <c r="Y2457" s="80" t="s">
        <v>7367</v>
      </c>
      <c r="Z2457" s="76"/>
    </row>
    <row r="2458" spans="1:26" x14ac:dyDescent="0.25">
      <c r="A2458" s="61" t="s">
        <v>1932</v>
      </c>
      <c r="B2458" s="61" t="s">
        <v>2033</v>
      </c>
      <c r="C2458" s="62"/>
      <c r="D2458" s="63"/>
      <c r="E2458" s="64"/>
      <c r="F2458" s="65"/>
      <c r="G2458" s="62"/>
      <c r="H2458" s="66"/>
      <c r="I2458" s="67"/>
      <c r="J2458" s="67"/>
      <c r="K2458" s="34" t="s">
        <v>65</v>
      </c>
      <c r="L2458" s="74">
        <v>2458</v>
      </c>
      <c r="M245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58" s="69"/>
      <c r="O2458" s="76" t="s">
        <v>2239</v>
      </c>
      <c r="P2458" s="76">
        <v>43045.533263888887</v>
      </c>
      <c r="Q2458" s="76" t="s">
        <v>2316</v>
      </c>
      <c r="R2458" s="76"/>
      <c r="S2458" s="76"/>
      <c r="T2458" s="76" t="s">
        <v>3261</v>
      </c>
      <c r="U2458" s="76">
        <v>43045.533263888887</v>
      </c>
      <c r="V2458" s="77" t="s">
        <v>5368</v>
      </c>
      <c r="W2458" s="76"/>
      <c r="X2458" s="76"/>
      <c r="Y2458" s="80" t="s">
        <v>7368</v>
      </c>
      <c r="Z2458" s="76"/>
    </row>
    <row r="2459" spans="1:26" x14ac:dyDescent="0.25">
      <c r="A2459" s="61" t="s">
        <v>1933</v>
      </c>
      <c r="B2459" s="61" t="s">
        <v>1940</v>
      </c>
      <c r="C2459" s="62"/>
      <c r="D2459" s="63"/>
      <c r="E2459" s="64"/>
      <c r="F2459" s="65"/>
      <c r="G2459" s="62"/>
      <c r="H2459" s="66"/>
      <c r="I2459" s="67"/>
      <c r="J2459" s="67"/>
      <c r="K2459" s="34" t="s">
        <v>65</v>
      </c>
      <c r="L2459" s="74">
        <v>2459</v>
      </c>
      <c r="M245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59" s="69"/>
      <c r="O2459" s="76" t="s">
        <v>2239</v>
      </c>
      <c r="P2459" s="76">
        <v>43045.533263888887</v>
      </c>
      <c r="Q2459" s="76" t="s">
        <v>2852</v>
      </c>
      <c r="R2459" s="76"/>
      <c r="S2459" s="76"/>
      <c r="T2459" s="76" t="s">
        <v>3261</v>
      </c>
      <c r="U2459" s="76">
        <v>43045.533263888887</v>
      </c>
      <c r="V2459" s="77" t="s">
        <v>5369</v>
      </c>
      <c r="W2459" s="76"/>
      <c r="X2459" s="76"/>
      <c r="Y2459" s="80" t="s">
        <v>7369</v>
      </c>
      <c r="Z2459" s="76"/>
    </row>
    <row r="2460" spans="1:26" x14ac:dyDescent="0.25">
      <c r="A2460" s="61" t="s">
        <v>1934</v>
      </c>
      <c r="B2460" s="61" t="s">
        <v>1988</v>
      </c>
      <c r="C2460" s="62"/>
      <c r="D2460" s="63"/>
      <c r="E2460" s="64"/>
      <c r="F2460" s="65"/>
      <c r="G2460" s="62"/>
      <c r="H2460" s="66"/>
      <c r="I2460" s="67"/>
      <c r="J2460" s="67"/>
      <c r="K2460" s="34" t="s">
        <v>65</v>
      </c>
      <c r="L2460" s="74">
        <v>2460</v>
      </c>
      <c r="M246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60" s="69"/>
      <c r="O2460" s="76" t="s">
        <v>2239</v>
      </c>
      <c r="P2460" s="76">
        <v>43045.533356481479</v>
      </c>
      <c r="Q2460" s="76" t="s">
        <v>2244</v>
      </c>
      <c r="R2460" s="77" t="s">
        <v>3019</v>
      </c>
      <c r="S2460" s="76" t="s">
        <v>3212</v>
      </c>
      <c r="T2460" s="76" t="s">
        <v>3261</v>
      </c>
      <c r="U2460" s="76">
        <v>43045.533356481479</v>
      </c>
      <c r="V2460" s="77" t="s">
        <v>5370</v>
      </c>
      <c r="W2460" s="76"/>
      <c r="X2460" s="76"/>
      <c r="Y2460" s="80" t="s">
        <v>7370</v>
      </c>
      <c r="Z2460" s="76"/>
    </row>
    <row r="2461" spans="1:26" x14ac:dyDescent="0.25">
      <c r="A2461" s="61" t="s">
        <v>1935</v>
      </c>
      <c r="B2461" s="61" t="s">
        <v>2094</v>
      </c>
      <c r="C2461" s="62"/>
      <c r="D2461" s="63"/>
      <c r="E2461" s="64"/>
      <c r="F2461" s="65"/>
      <c r="G2461" s="62"/>
      <c r="H2461" s="66"/>
      <c r="I2461" s="67"/>
      <c r="J2461" s="67"/>
      <c r="K2461" s="34" t="s">
        <v>65</v>
      </c>
      <c r="L2461" s="74">
        <v>2461</v>
      </c>
      <c r="M246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61" s="69"/>
      <c r="O2461" s="76" t="s">
        <v>2239</v>
      </c>
      <c r="P2461" s="76">
        <v>43045.533634259256</v>
      </c>
      <c r="Q2461" s="76" t="s">
        <v>2451</v>
      </c>
      <c r="R2461" s="76"/>
      <c r="S2461" s="76"/>
      <c r="T2461" s="76" t="s">
        <v>3313</v>
      </c>
      <c r="U2461" s="76">
        <v>43045.533634259256</v>
      </c>
      <c r="V2461" s="77" t="s">
        <v>5371</v>
      </c>
      <c r="W2461" s="76"/>
      <c r="X2461" s="76"/>
      <c r="Y2461" s="80" t="s">
        <v>7371</v>
      </c>
      <c r="Z2461" s="76"/>
    </row>
    <row r="2462" spans="1:26" x14ac:dyDescent="0.25">
      <c r="A2462" s="61" t="s">
        <v>1936</v>
      </c>
      <c r="B2462" s="61" t="s">
        <v>2032</v>
      </c>
      <c r="C2462" s="62"/>
      <c r="D2462" s="63"/>
      <c r="E2462" s="64"/>
      <c r="F2462" s="65"/>
      <c r="G2462" s="62"/>
      <c r="H2462" s="66"/>
      <c r="I2462" s="67"/>
      <c r="J2462" s="67"/>
      <c r="K2462" s="34" t="s">
        <v>65</v>
      </c>
      <c r="L2462" s="74">
        <v>2462</v>
      </c>
      <c r="M246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62" s="69"/>
      <c r="O2462" s="76" t="s">
        <v>2239</v>
      </c>
      <c r="P2462" s="76">
        <v>43045.533692129633</v>
      </c>
      <c r="Q2462" s="76" t="s">
        <v>2990</v>
      </c>
      <c r="R2462" s="77" t="s">
        <v>3203</v>
      </c>
      <c r="S2462" s="76" t="s">
        <v>3260</v>
      </c>
      <c r="T2462" s="76" t="s">
        <v>3261</v>
      </c>
      <c r="U2462" s="76">
        <v>43045.533692129633</v>
      </c>
      <c r="V2462" s="77" t="s">
        <v>5372</v>
      </c>
      <c r="W2462" s="76"/>
      <c r="X2462" s="76"/>
      <c r="Y2462" s="80" t="s">
        <v>7372</v>
      </c>
      <c r="Z2462" s="76"/>
    </row>
    <row r="2463" spans="1:26" x14ac:dyDescent="0.25">
      <c r="A2463" s="61" t="s">
        <v>1937</v>
      </c>
      <c r="B2463" s="61" t="s">
        <v>1938</v>
      </c>
      <c r="C2463" s="62"/>
      <c r="D2463" s="63"/>
      <c r="E2463" s="64"/>
      <c r="F2463" s="65"/>
      <c r="G2463" s="62"/>
      <c r="H2463" s="66"/>
      <c r="I2463" s="67"/>
      <c r="J2463" s="67"/>
      <c r="K2463" s="34" t="s">
        <v>66</v>
      </c>
      <c r="L2463" s="74">
        <v>2463</v>
      </c>
      <c r="M246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63" s="69"/>
      <c r="O2463" s="76" t="s">
        <v>2239</v>
      </c>
      <c r="P2463" s="76">
        <v>43045.443090277775</v>
      </c>
      <c r="Q2463" s="76" t="s">
        <v>2991</v>
      </c>
      <c r="R2463" s="77" t="s">
        <v>3093</v>
      </c>
      <c r="S2463" s="76" t="s">
        <v>3218</v>
      </c>
      <c r="T2463" s="76" t="s">
        <v>3261</v>
      </c>
      <c r="U2463" s="76">
        <v>43045.443090277775</v>
      </c>
      <c r="V2463" s="77" t="s">
        <v>5373</v>
      </c>
      <c r="W2463" s="76"/>
      <c r="X2463" s="76"/>
      <c r="Y2463" s="80" t="s">
        <v>7373</v>
      </c>
      <c r="Z2463" s="76"/>
    </row>
    <row r="2464" spans="1:26" x14ac:dyDescent="0.25">
      <c r="A2464" s="61" t="s">
        <v>1938</v>
      </c>
      <c r="B2464" s="61" t="s">
        <v>1937</v>
      </c>
      <c r="C2464" s="62"/>
      <c r="D2464" s="63"/>
      <c r="E2464" s="64"/>
      <c r="F2464" s="65"/>
      <c r="G2464" s="62"/>
      <c r="H2464" s="66"/>
      <c r="I2464" s="67"/>
      <c r="J2464" s="67"/>
      <c r="K2464" s="34" t="s">
        <v>66</v>
      </c>
      <c r="L2464" s="74">
        <v>2464</v>
      </c>
      <c r="M246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64" s="69"/>
      <c r="O2464" s="76" t="s">
        <v>2239</v>
      </c>
      <c r="P2464" s="76">
        <v>43045.454629629632</v>
      </c>
      <c r="Q2464" s="76" t="s">
        <v>2519</v>
      </c>
      <c r="R2464" s="77" t="s">
        <v>3093</v>
      </c>
      <c r="S2464" s="76" t="s">
        <v>3218</v>
      </c>
      <c r="T2464" s="76" t="s">
        <v>3261</v>
      </c>
      <c r="U2464" s="76">
        <v>43045.454629629632</v>
      </c>
      <c r="V2464" s="77" t="s">
        <v>5374</v>
      </c>
      <c r="W2464" s="76"/>
      <c r="X2464" s="76"/>
      <c r="Y2464" s="80" t="s">
        <v>7374</v>
      </c>
      <c r="Z2464" s="76"/>
    </row>
    <row r="2465" spans="1:26" x14ac:dyDescent="0.25">
      <c r="A2465" s="61" t="s">
        <v>1939</v>
      </c>
      <c r="B2465" s="61" t="s">
        <v>1938</v>
      </c>
      <c r="C2465" s="62"/>
      <c r="D2465" s="63"/>
      <c r="E2465" s="64"/>
      <c r="F2465" s="65"/>
      <c r="G2465" s="62"/>
      <c r="H2465" s="66"/>
      <c r="I2465" s="67"/>
      <c r="J2465" s="67"/>
      <c r="K2465" s="34" t="s">
        <v>65</v>
      </c>
      <c r="L2465" s="74">
        <v>2465</v>
      </c>
      <c r="M246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65" s="69"/>
      <c r="O2465" s="76" t="s">
        <v>2239</v>
      </c>
      <c r="P2465" s="76">
        <v>43045.52921296296</v>
      </c>
      <c r="Q2465" s="76" t="s">
        <v>2519</v>
      </c>
      <c r="R2465" s="77" t="s">
        <v>3093</v>
      </c>
      <c r="S2465" s="76" t="s">
        <v>3218</v>
      </c>
      <c r="T2465" s="76" t="s">
        <v>3261</v>
      </c>
      <c r="U2465" s="76">
        <v>43045.52921296296</v>
      </c>
      <c r="V2465" s="77" t="s">
        <v>5375</v>
      </c>
      <c r="W2465" s="76"/>
      <c r="X2465" s="76"/>
      <c r="Y2465" s="80" t="s">
        <v>7375</v>
      </c>
      <c r="Z2465" s="76"/>
    </row>
    <row r="2466" spans="1:26" x14ac:dyDescent="0.25">
      <c r="A2466" s="61" t="s">
        <v>1939</v>
      </c>
      <c r="B2466" s="61" t="s">
        <v>1937</v>
      </c>
      <c r="C2466" s="62"/>
      <c r="D2466" s="63"/>
      <c r="E2466" s="64"/>
      <c r="F2466" s="65"/>
      <c r="G2466" s="62"/>
      <c r="H2466" s="66"/>
      <c r="I2466" s="67"/>
      <c r="J2466" s="67"/>
      <c r="K2466" s="34" t="s">
        <v>65</v>
      </c>
      <c r="L2466" s="74">
        <v>2466</v>
      </c>
      <c r="M246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66" s="69"/>
      <c r="O2466" s="76" t="s">
        <v>2239</v>
      </c>
      <c r="P2466" s="76">
        <v>43045.52921296296</v>
      </c>
      <c r="Q2466" s="76" t="s">
        <v>2519</v>
      </c>
      <c r="R2466" s="77" t="s">
        <v>3093</v>
      </c>
      <c r="S2466" s="76" t="s">
        <v>3218</v>
      </c>
      <c r="T2466" s="76" t="s">
        <v>3261</v>
      </c>
      <c r="U2466" s="76">
        <v>43045.52921296296</v>
      </c>
      <c r="V2466" s="77" t="s">
        <v>5375</v>
      </c>
      <c r="W2466" s="76"/>
      <c r="X2466" s="76"/>
      <c r="Y2466" s="80" t="s">
        <v>7375</v>
      </c>
      <c r="Z2466" s="76"/>
    </row>
    <row r="2467" spans="1:26" x14ac:dyDescent="0.25">
      <c r="A2467" s="61" t="s">
        <v>1940</v>
      </c>
      <c r="B2467" s="61" t="s">
        <v>1940</v>
      </c>
      <c r="C2467" s="62"/>
      <c r="D2467" s="63"/>
      <c r="E2467" s="64"/>
      <c r="F2467" s="65"/>
      <c r="G2467" s="62"/>
      <c r="H2467" s="66"/>
      <c r="I2467" s="67"/>
      <c r="J2467" s="67"/>
      <c r="K2467" s="34" t="s">
        <v>65</v>
      </c>
      <c r="L2467" s="74">
        <v>2467</v>
      </c>
      <c r="M246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67" s="69"/>
      <c r="O2467" s="76" t="s">
        <v>177</v>
      </c>
      <c r="P2467" s="76">
        <v>43045.512812499997</v>
      </c>
      <c r="Q2467" s="76" t="s">
        <v>2992</v>
      </c>
      <c r="R2467" s="76"/>
      <c r="S2467" s="76"/>
      <c r="T2467" s="76" t="s">
        <v>3261</v>
      </c>
      <c r="U2467" s="76">
        <v>43045.512812499997</v>
      </c>
      <c r="V2467" s="77" t="s">
        <v>5376</v>
      </c>
      <c r="W2467" s="76"/>
      <c r="X2467" s="76"/>
      <c r="Y2467" s="80" t="s">
        <v>7376</v>
      </c>
      <c r="Z2467" s="76"/>
    </row>
    <row r="2468" spans="1:26" x14ac:dyDescent="0.25">
      <c r="A2468" s="61" t="s">
        <v>1939</v>
      </c>
      <c r="B2468" s="61" t="s">
        <v>1940</v>
      </c>
      <c r="C2468" s="62"/>
      <c r="D2468" s="63"/>
      <c r="E2468" s="64"/>
      <c r="F2468" s="65"/>
      <c r="G2468" s="62"/>
      <c r="H2468" s="66"/>
      <c r="I2468" s="67"/>
      <c r="J2468" s="67"/>
      <c r="K2468" s="34" t="s">
        <v>65</v>
      </c>
      <c r="L2468" s="74">
        <v>2468</v>
      </c>
      <c r="M246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68" s="69"/>
      <c r="O2468" s="76" t="s">
        <v>2239</v>
      </c>
      <c r="P2468" s="76">
        <v>43045.533726851849</v>
      </c>
      <c r="Q2468" s="76" t="s">
        <v>2852</v>
      </c>
      <c r="R2468" s="76"/>
      <c r="S2468" s="76"/>
      <c r="T2468" s="76" t="s">
        <v>3261</v>
      </c>
      <c r="U2468" s="76">
        <v>43045.533726851849</v>
      </c>
      <c r="V2468" s="77" t="s">
        <v>5377</v>
      </c>
      <c r="W2468" s="76"/>
      <c r="X2468" s="76"/>
      <c r="Y2468" s="80" t="s">
        <v>7377</v>
      </c>
      <c r="Z2468" s="76"/>
    </row>
    <row r="2469" spans="1:26" x14ac:dyDescent="0.25">
      <c r="A2469" s="61" t="s">
        <v>1941</v>
      </c>
      <c r="B2469" s="61" t="s">
        <v>1941</v>
      </c>
      <c r="C2469" s="62"/>
      <c r="D2469" s="63"/>
      <c r="E2469" s="64"/>
      <c r="F2469" s="65"/>
      <c r="G2469" s="62"/>
      <c r="H2469" s="66"/>
      <c r="I2469" s="67"/>
      <c r="J2469" s="67"/>
      <c r="K2469" s="34" t="s">
        <v>65</v>
      </c>
      <c r="L2469" s="74">
        <v>2469</v>
      </c>
      <c r="M246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69" s="69"/>
      <c r="O2469" s="76" t="s">
        <v>177</v>
      </c>
      <c r="P2469" s="76">
        <v>43045.533738425926</v>
      </c>
      <c r="Q2469" s="76" t="s">
        <v>2993</v>
      </c>
      <c r="R2469" s="76"/>
      <c r="S2469" s="76"/>
      <c r="T2469" s="76" t="s">
        <v>3261</v>
      </c>
      <c r="U2469" s="76">
        <v>43045.533738425926</v>
      </c>
      <c r="V2469" s="77" t="s">
        <v>5378</v>
      </c>
      <c r="W2469" s="76"/>
      <c r="X2469" s="76"/>
      <c r="Y2469" s="80" t="s">
        <v>7378</v>
      </c>
      <c r="Z2469" s="76"/>
    </row>
    <row r="2470" spans="1:26" x14ac:dyDescent="0.25">
      <c r="A2470" s="61" t="s">
        <v>1942</v>
      </c>
      <c r="B2470" s="61" t="s">
        <v>2023</v>
      </c>
      <c r="C2470" s="62"/>
      <c r="D2470" s="63"/>
      <c r="E2470" s="64"/>
      <c r="F2470" s="65"/>
      <c r="G2470" s="62"/>
      <c r="H2470" s="66"/>
      <c r="I2470" s="67"/>
      <c r="J2470" s="67"/>
      <c r="K2470" s="34" t="s">
        <v>65</v>
      </c>
      <c r="L2470" s="74">
        <v>2470</v>
      </c>
      <c r="M247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70" s="69"/>
      <c r="O2470" s="76" t="s">
        <v>2239</v>
      </c>
      <c r="P2470" s="76">
        <v>43045.533807870372</v>
      </c>
      <c r="Q2470" s="76" t="s">
        <v>2298</v>
      </c>
      <c r="R2470" s="76"/>
      <c r="S2470" s="76"/>
      <c r="T2470" s="76" t="s">
        <v>3261</v>
      </c>
      <c r="U2470" s="76">
        <v>43045.533807870372</v>
      </c>
      <c r="V2470" s="77" t="s">
        <v>5379</v>
      </c>
      <c r="W2470" s="76"/>
      <c r="X2470" s="76"/>
      <c r="Y2470" s="80" t="s">
        <v>7379</v>
      </c>
      <c r="Z2470" s="76"/>
    </row>
    <row r="2471" spans="1:26" x14ac:dyDescent="0.25">
      <c r="A2471" s="61" t="s">
        <v>1943</v>
      </c>
      <c r="B2471" s="61" t="s">
        <v>2234</v>
      </c>
      <c r="C2471" s="62"/>
      <c r="D2471" s="63"/>
      <c r="E2471" s="64"/>
      <c r="F2471" s="65"/>
      <c r="G2471" s="62"/>
      <c r="H2471" s="66"/>
      <c r="I2471" s="67"/>
      <c r="J2471" s="67"/>
      <c r="K2471" s="34" t="s">
        <v>65</v>
      </c>
      <c r="L2471" s="74">
        <v>2471</v>
      </c>
      <c r="M247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71" s="69"/>
      <c r="O2471" s="76" t="s">
        <v>2240</v>
      </c>
      <c r="P2471" s="76">
        <v>43045.533842592595</v>
      </c>
      <c r="Q2471" s="76" t="s">
        <v>2994</v>
      </c>
      <c r="R2471" s="76"/>
      <c r="S2471" s="76"/>
      <c r="T2471" s="76" t="s">
        <v>3261</v>
      </c>
      <c r="U2471" s="76">
        <v>43045.533842592595</v>
      </c>
      <c r="V2471" s="77" t="s">
        <v>5380</v>
      </c>
      <c r="W2471" s="76"/>
      <c r="X2471" s="76"/>
      <c r="Y2471" s="80" t="s">
        <v>7380</v>
      </c>
      <c r="Z2471" s="80" t="s">
        <v>7447</v>
      </c>
    </row>
    <row r="2472" spans="1:26" x14ac:dyDescent="0.25">
      <c r="A2472" s="61" t="s">
        <v>1944</v>
      </c>
      <c r="B2472" s="61" t="s">
        <v>2095</v>
      </c>
      <c r="C2472" s="62"/>
      <c r="D2472" s="63"/>
      <c r="E2472" s="64"/>
      <c r="F2472" s="65"/>
      <c r="G2472" s="62"/>
      <c r="H2472" s="66"/>
      <c r="I2472" s="67"/>
      <c r="J2472" s="67"/>
      <c r="K2472" s="34" t="s">
        <v>65</v>
      </c>
      <c r="L2472" s="74">
        <v>2472</v>
      </c>
      <c r="M247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72" s="69"/>
      <c r="O2472" s="76" t="s">
        <v>2239</v>
      </c>
      <c r="P2472" s="76">
        <v>43045.533888888887</v>
      </c>
      <c r="Q2472" s="76" t="s">
        <v>2453</v>
      </c>
      <c r="R2472" s="76"/>
      <c r="S2472" s="76"/>
      <c r="T2472" s="76" t="s">
        <v>3314</v>
      </c>
      <c r="U2472" s="76">
        <v>43045.533888888887</v>
      </c>
      <c r="V2472" s="77" t="s">
        <v>5381</v>
      </c>
      <c r="W2472" s="76"/>
      <c r="X2472" s="76"/>
      <c r="Y2472" s="80" t="s">
        <v>7381</v>
      </c>
      <c r="Z2472" s="76"/>
    </row>
    <row r="2473" spans="1:26" x14ac:dyDescent="0.25">
      <c r="A2473" s="61" t="s">
        <v>1945</v>
      </c>
      <c r="B2473" s="61" t="s">
        <v>1946</v>
      </c>
      <c r="C2473" s="62"/>
      <c r="D2473" s="63"/>
      <c r="E2473" s="64"/>
      <c r="F2473" s="65"/>
      <c r="G2473" s="62"/>
      <c r="H2473" s="66"/>
      <c r="I2473" s="67"/>
      <c r="J2473" s="67"/>
      <c r="K2473" s="34" t="s">
        <v>66</v>
      </c>
      <c r="L2473" s="74">
        <v>2473</v>
      </c>
      <c r="M247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73" s="69"/>
      <c r="O2473" s="76" t="s">
        <v>2239</v>
      </c>
      <c r="P2473" s="76">
        <v>43045.411562499998</v>
      </c>
      <c r="Q2473" s="76" t="s">
        <v>2995</v>
      </c>
      <c r="R2473" s="76"/>
      <c r="S2473" s="76"/>
      <c r="T2473" s="76" t="s">
        <v>3261</v>
      </c>
      <c r="U2473" s="76">
        <v>43045.411562499998</v>
      </c>
      <c r="V2473" s="77" t="s">
        <v>5382</v>
      </c>
      <c r="W2473" s="76"/>
      <c r="X2473" s="76"/>
      <c r="Y2473" s="80" t="s">
        <v>7382</v>
      </c>
      <c r="Z2473" s="76"/>
    </row>
    <row r="2474" spans="1:26" x14ac:dyDescent="0.25">
      <c r="A2474" s="61" t="s">
        <v>1946</v>
      </c>
      <c r="B2474" s="61" t="s">
        <v>1945</v>
      </c>
      <c r="C2474" s="62"/>
      <c r="D2474" s="63"/>
      <c r="E2474" s="64"/>
      <c r="F2474" s="65"/>
      <c r="G2474" s="62"/>
      <c r="H2474" s="66"/>
      <c r="I2474" s="67"/>
      <c r="J2474" s="67"/>
      <c r="K2474" s="34" t="s">
        <v>66</v>
      </c>
      <c r="L2474" s="74">
        <v>2474</v>
      </c>
      <c r="M247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74" s="69"/>
      <c r="O2474" s="76" t="s">
        <v>2239</v>
      </c>
      <c r="P2474" s="76">
        <v>43045.533912037034</v>
      </c>
      <c r="Q2474" s="76" t="s">
        <v>2996</v>
      </c>
      <c r="R2474" s="76"/>
      <c r="S2474" s="76"/>
      <c r="T2474" s="76" t="s">
        <v>3261</v>
      </c>
      <c r="U2474" s="76">
        <v>43045.533912037034</v>
      </c>
      <c r="V2474" s="77" t="s">
        <v>5383</v>
      </c>
      <c r="W2474" s="76"/>
      <c r="X2474" s="76"/>
      <c r="Y2474" s="80" t="s">
        <v>7383</v>
      </c>
      <c r="Z2474" s="76"/>
    </row>
    <row r="2475" spans="1:26" x14ac:dyDescent="0.25">
      <c r="A2475" s="61" t="s">
        <v>1947</v>
      </c>
      <c r="B2475" s="61" t="s">
        <v>1947</v>
      </c>
      <c r="C2475" s="62"/>
      <c r="D2475" s="63"/>
      <c r="E2475" s="64"/>
      <c r="F2475" s="65"/>
      <c r="G2475" s="62"/>
      <c r="H2475" s="66"/>
      <c r="I2475" s="67"/>
      <c r="J2475" s="67"/>
      <c r="K2475" s="34" t="s">
        <v>65</v>
      </c>
      <c r="L2475" s="74">
        <v>2475</v>
      </c>
      <c r="M247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75" s="69"/>
      <c r="O2475" s="76" t="s">
        <v>177</v>
      </c>
      <c r="P2475" s="76">
        <v>43045.5</v>
      </c>
      <c r="Q2475" s="76" t="s">
        <v>2997</v>
      </c>
      <c r="R2475" s="77" t="s">
        <v>3204</v>
      </c>
      <c r="S2475" s="76" t="s">
        <v>3220</v>
      </c>
      <c r="T2475" s="76" t="s">
        <v>3382</v>
      </c>
      <c r="U2475" s="76">
        <v>43045.5</v>
      </c>
      <c r="V2475" s="77" t="s">
        <v>5384</v>
      </c>
      <c r="W2475" s="76"/>
      <c r="X2475" s="76"/>
      <c r="Y2475" s="80" t="s">
        <v>7384</v>
      </c>
      <c r="Z2475" s="76"/>
    </row>
    <row r="2476" spans="1:26" x14ac:dyDescent="0.25">
      <c r="A2476" s="61" t="s">
        <v>1948</v>
      </c>
      <c r="B2476" s="61" t="s">
        <v>1947</v>
      </c>
      <c r="C2476" s="62"/>
      <c r="D2476" s="63"/>
      <c r="E2476" s="64"/>
      <c r="F2476" s="65"/>
      <c r="G2476" s="62"/>
      <c r="H2476" s="66"/>
      <c r="I2476" s="67"/>
      <c r="J2476" s="67"/>
      <c r="K2476" s="34" t="s">
        <v>65</v>
      </c>
      <c r="L2476" s="74">
        <v>2476</v>
      </c>
      <c r="M247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76" s="69"/>
      <c r="O2476" s="76" t="s">
        <v>2239</v>
      </c>
      <c r="P2476" s="76">
        <v>43045.533993055556</v>
      </c>
      <c r="Q2476" s="76" t="s">
        <v>2438</v>
      </c>
      <c r="R2476" s="77" t="s">
        <v>3070</v>
      </c>
      <c r="S2476" s="76" t="s">
        <v>3227</v>
      </c>
      <c r="T2476" s="76" t="s">
        <v>3308</v>
      </c>
      <c r="U2476" s="76">
        <v>43045.533993055556</v>
      </c>
      <c r="V2476" s="77" t="s">
        <v>5385</v>
      </c>
      <c r="W2476" s="76"/>
      <c r="X2476" s="76"/>
      <c r="Y2476" s="80" t="s">
        <v>7385</v>
      </c>
      <c r="Z2476" s="76"/>
    </row>
    <row r="2477" spans="1:26" x14ac:dyDescent="0.25">
      <c r="A2477" s="61" t="s">
        <v>1949</v>
      </c>
      <c r="B2477" s="61" t="s">
        <v>2019</v>
      </c>
      <c r="C2477" s="62"/>
      <c r="D2477" s="63"/>
      <c r="E2477" s="64"/>
      <c r="F2477" s="65"/>
      <c r="G2477" s="62"/>
      <c r="H2477" s="66"/>
      <c r="I2477" s="67"/>
      <c r="J2477" s="67"/>
      <c r="K2477" s="34" t="s">
        <v>65</v>
      </c>
      <c r="L2477" s="74">
        <v>2477</v>
      </c>
      <c r="M247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77" s="69"/>
      <c r="O2477" s="76" t="s">
        <v>2239</v>
      </c>
      <c r="P2477" s="76">
        <v>43045.534004629626</v>
      </c>
      <c r="Q2477" s="76" t="s">
        <v>2289</v>
      </c>
      <c r="R2477" s="77" t="s">
        <v>3033</v>
      </c>
      <c r="S2477" s="76" t="s">
        <v>3219</v>
      </c>
      <c r="T2477" s="76" t="s">
        <v>3276</v>
      </c>
      <c r="U2477" s="76">
        <v>43045.534004629626</v>
      </c>
      <c r="V2477" s="77" t="s">
        <v>5386</v>
      </c>
      <c r="W2477" s="76"/>
      <c r="X2477" s="76"/>
      <c r="Y2477" s="80" t="s">
        <v>7386</v>
      </c>
      <c r="Z2477" s="76"/>
    </row>
    <row r="2478" spans="1:26" x14ac:dyDescent="0.25">
      <c r="A2478" s="61" t="s">
        <v>1950</v>
      </c>
      <c r="B2478" s="61" t="s">
        <v>1950</v>
      </c>
      <c r="C2478" s="62"/>
      <c r="D2478" s="63"/>
      <c r="E2478" s="64"/>
      <c r="F2478" s="65"/>
      <c r="G2478" s="62"/>
      <c r="H2478" s="66"/>
      <c r="I2478" s="67"/>
      <c r="J2478" s="67"/>
      <c r="K2478" s="34" t="s">
        <v>65</v>
      </c>
      <c r="L2478" s="74">
        <v>2478</v>
      </c>
      <c r="M247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78" s="69"/>
      <c r="O2478" s="76" t="s">
        <v>177</v>
      </c>
      <c r="P2478" s="76">
        <v>43045.534074074072</v>
      </c>
      <c r="Q2478" s="76" t="s">
        <v>2998</v>
      </c>
      <c r="R2478" s="76"/>
      <c r="S2478" s="76"/>
      <c r="T2478" s="76" t="s">
        <v>3261</v>
      </c>
      <c r="U2478" s="76">
        <v>43045.534074074072</v>
      </c>
      <c r="V2478" s="77" t="s">
        <v>5387</v>
      </c>
      <c r="W2478" s="76"/>
      <c r="X2478" s="76"/>
      <c r="Y2478" s="80" t="s">
        <v>7387</v>
      </c>
      <c r="Z2478" s="76"/>
    </row>
    <row r="2479" spans="1:26" x14ac:dyDescent="0.25">
      <c r="A2479" s="61" t="s">
        <v>1951</v>
      </c>
      <c r="B2479" s="61" t="s">
        <v>2235</v>
      </c>
      <c r="C2479" s="62"/>
      <c r="D2479" s="63"/>
      <c r="E2479" s="64"/>
      <c r="F2479" s="65"/>
      <c r="G2479" s="62"/>
      <c r="H2479" s="66"/>
      <c r="I2479" s="67"/>
      <c r="J2479" s="67"/>
      <c r="K2479" s="34" t="s">
        <v>65</v>
      </c>
      <c r="L2479" s="74">
        <v>2479</v>
      </c>
      <c r="M247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79" s="69"/>
      <c r="O2479" s="76" t="s">
        <v>2239</v>
      </c>
      <c r="P2479" s="76">
        <v>43045.534201388888</v>
      </c>
      <c r="Q2479" s="76" t="s">
        <v>2999</v>
      </c>
      <c r="R2479" s="76"/>
      <c r="S2479" s="76"/>
      <c r="T2479" s="76" t="s">
        <v>3421</v>
      </c>
      <c r="U2479" s="76">
        <v>43045.534201388888</v>
      </c>
      <c r="V2479" s="77" t="s">
        <v>5388</v>
      </c>
      <c r="W2479" s="76"/>
      <c r="X2479" s="76"/>
      <c r="Y2479" s="80" t="s">
        <v>7388</v>
      </c>
      <c r="Z2479" s="76"/>
    </row>
    <row r="2480" spans="1:26" x14ac:dyDescent="0.25">
      <c r="A2480" s="61" t="s">
        <v>1952</v>
      </c>
      <c r="B2480" s="61" t="s">
        <v>1952</v>
      </c>
      <c r="C2480" s="62"/>
      <c r="D2480" s="63"/>
      <c r="E2480" s="64"/>
      <c r="F2480" s="65"/>
      <c r="G2480" s="62"/>
      <c r="H2480" s="66"/>
      <c r="I2480" s="67"/>
      <c r="J2480" s="67"/>
      <c r="K2480" s="34" t="s">
        <v>65</v>
      </c>
      <c r="L2480" s="74">
        <v>2480</v>
      </c>
      <c r="M248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80" s="69"/>
      <c r="O2480" s="76" t="s">
        <v>177</v>
      </c>
      <c r="P2480" s="76">
        <v>43045.527673611112</v>
      </c>
      <c r="Q2480" s="76" t="s">
        <v>3000</v>
      </c>
      <c r="R2480" s="76"/>
      <c r="S2480" s="76"/>
      <c r="T2480" s="76" t="s">
        <v>3268</v>
      </c>
      <c r="U2480" s="76">
        <v>43045.527673611112</v>
      </c>
      <c r="V2480" s="77" t="s">
        <v>5389</v>
      </c>
      <c r="W2480" s="76"/>
      <c r="X2480" s="76"/>
      <c r="Y2480" s="80" t="s">
        <v>7389</v>
      </c>
      <c r="Z2480" s="76"/>
    </row>
    <row r="2481" spans="1:26" x14ac:dyDescent="0.25">
      <c r="A2481" s="61" t="s">
        <v>1953</v>
      </c>
      <c r="B2481" s="61" t="s">
        <v>1952</v>
      </c>
      <c r="C2481" s="62"/>
      <c r="D2481" s="63"/>
      <c r="E2481" s="64"/>
      <c r="F2481" s="65"/>
      <c r="G2481" s="62"/>
      <c r="H2481" s="66"/>
      <c r="I2481" s="67"/>
      <c r="J2481" s="67"/>
      <c r="K2481" s="34" t="s">
        <v>65</v>
      </c>
      <c r="L2481" s="74">
        <v>2481</v>
      </c>
      <c r="M248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81" s="69"/>
      <c r="O2481" s="76" t="s">
        <v>2239</v>
      </c>
      <c r="P2481" s="76">
        <v>43045.534247685187</v>
      </c>
      <c r="Q2481" s="76" t="s">
        <v>3001</v>
      </c>
      <c r="R2481" s="76"/>
      <c r="S2481" s="76"/>
      <c r="T2481" s="76" t="s">
        <v>3268</v>
      </c>
      <c r="U2481" s="76">
        <v>43045.534247685187</v>
      </c>
      <c r="V2481" s="77" t="s">
        <v>5390</v>
      </c>
      <c r="W2481" s="76"/>
      <c r="X2481" s="76"/>
      <c r="Y2481" s="80" t="s">
        <v>7390</v>
      </c>
      <c r="Z2481" s="76"/>
    </row>
    <row r="2482" spans="1:26" x14ac:dyDescent="0.25">
      <c r="A2482" s="61" t="s">
        <v>1954</v>
      </c>
      <c r="B2482" s="61" t="s">
        <v>1993</v>
      </c>
      <c r="C2482" s="62"/>
      <c r="D2482" s="63"/>
      <c r="E2482" s="64"/>
      <c r="F2482" s="65"/>
      <c r="G2482" s="62"/>
      <c r="H2482" s="66"/>
      <c r="I2482" s="67"/>
      <c r="J2482" s="67"/>
      <c r="K2482" s="34" t="s">
        <v>65</v>
      </c>
      <c r="L2482" s="74">
        <v>2482</v>
      </c>
      <c r="M248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82" s="69"/>
      <c r="O2482" s="76" t="s">
        <v>2239</v>
      </c>
      <c r="P2482" s="76">
        <v>43045.534270833334</v>
      </c>
      <c r="Q2482" s="76" t="s">
        <v>2256</v>
      </c>
      <c r="R2482" s="76"/>
      <c r="S2482" s="76"/>
      <c r="T2482" s="76" t="s">
        <v>3268</v>
      </c>
      <c r="U2482" s="76">
        <v>43045.534270833334</v>
      </c>
      <c r="V2482" s="77" t="s">
        <v>5391</v>
      </c>
      <c r="W2482" s="76"/>
      <c r="X2482" s="76"/>
      <c r="Y2482" s="80" t="s">
        <v>7391</v>
      </c>
      <c r="Z2482" s="76"/>
    </row>
    <row r="2483" spans="1:26" x14ac:dyDescent="0.25">
      <c r="A2483" s="61" t="s">
        <v>1955</v>
      </c>
      <c r="B2483" s="61" t="s">
        <v>2065</v>
      </c>
      <c r="C2483" s="62"/>
      <c r="D2483" s="63"/>
      <c r="E2483" s="64"/>
      <c r="F2483" s="65"/>
      <c r="G2483" s="62"/>
      <c r="H2483" s="66"/>
      <c r="I2483" s="67"/>
      <c r="J2483" s="67"/>
      <c r="K2483" s="34" t="s">
        <v>65</v>
      </c>
      <c r="L2483" s="74">
        <v>2483</v>
      </c>
      <c r="M248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83" s="69"/>
      <c r="O2483" s="76" t="s">
        <v>2240</v>
      </c>
      <c r="P2483" s="76">
        <v>43045.53434027778</v>
      </c>
      <c r="Q2483" s="76" t="s">
        <v>3002</v>
      </c>
      <c r="R2483" s="77" t="s">
        <v>3205</v>
      </c>
      <c r="S2483" s="76" t="s">
        <v>3220</v>
      </c>
      <c r="T2483" s="76"/>
      <c r="U2483" s="76">
        <v>43045.53434027778</v>
      </c>
      <c r="V2483" s="77" t="s">
        <v>5392</v>
      </c>
      <c r="W2483" s="76"/>
      <c r="X2483" s="76"/>
      <c r="Y2483" s="80" t="s">
        <v>7392</v>
      </c>
      <c r="Z2483" s="80" t="s">
        <v>7448</v>
      </c>
    </row>
    <row r="2484" spans="1:26" x14ac:dyDescent="0.25">
      <c r="A2484" s="61" t="s">
        <v>1956</v>
      </c>
      <c r="B2484" s="61" t="s">
        <v>2095</v>
      </c>
      <c r="C2484" s="62"/>
      <c r="D2484" s="63"/>
      <c r="E2484" s="64"/>
      <c r="F2484" s="65"/>
      <c r="G2484" s="62"/>
      <c r="H2484" s="66"/>
      <c r="I2484" s="67"/>
      <c r="J2484" s="67"/>
      <c r="K2484" s="34" t="s">
        <v>65</v>
      </c>
      <c r="L2484" s="74">
        <v>2484</v>
      </c>
      <c r="M248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84" s="69"/>
      <c r="O2484" s="76" t="s">
        <v>2239</v>
      </c>
      <c r="P2484" s="76">
        <v>43045.534375000003</v>
      </c>
      <c r="Q2484" s="76" t="s">
        <v>2453</v>
      </c>
      <c r="R2484" s="76"/>
      <c r="S2484" s="76"/>
      <c r="T2484" s="76" t="s">
        <v>3314</v>
      </c>
      <c r="U2484" s="76">
        <v>43045.534375000003</v>
      </c>
      <c r="V2484" s="77" t="s">
        <v>5393</v>
      </c>
      <c r="W2484" s="76"/>
      <c r="X2484" s="76"/>
      <c r="Y2484" s="80" t="s">
        <v>7393</v>
      </c>
      <c r="Z2484" s="76"/>
    </row>
    <row r="2485" spans="1:26" x14ac:dyDescent="0.25">
      <c r="A2485" s="61" t="s">
        <v>1957</v>
      </c>
      <c r="B2485" s="61" t="s">
        <v>1988</v>
      </c>
      <c r="C2485" s="62"/>
      <c r="D2485" s="63"/>
      <c r="E2485" s="64"/>
      <c r="F2485" s="65"/>
      <c r="G2485" s="62"/>
      <c r="H2485" s="66"/>
      <c r="I2485" s="67"/>
      <c r="J2485" s="67"/>
      <c r="K2485" s="34" t="s">
        <v>65</v>
      </c>
      <c r="L2485" s="74">
        <v>2485</v>
      </c>
      <c r="M248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85" s="69"/>
      <c r="O2485" s="76" t="s">
        <v>2239</v>
      </c>
      <c r="P2485" s="76">
        <v>43045.534479166665</v>
      </c>
      <c r="Q2485" s="76" t="s">
        <v>2244</v>
      </c>
      <c r="R2485" s="77" t="s">
        <v>3019</v>
      </c>
      <c r="S2485" s="76" t="s">
        <v>3212</v>
      </c>
      <c r="T2485" s="76" t="s">
        <v>3261</v>
      </c>
      <c r="U2485" s="76">
        <v>43045.534479166665</v>
      </c>
      <c r="V2485" s="77" t="s">
        <v>5394</v>
      </c>
      <c r="W2485" s="76"/>
      <c r="X2485" s="76"/>
      <c r="Y2485" s="80" t="s">
        <v>7394</v>
      </c>
      <c r="Z2485" s="76"/>
    </row>
    <row r="2486" spans="1:26" x14ac:dyDescent="0.25">
      <c r="A2486" s="61" t="s">
        <v>1958</v>
      </c>
      <c r="B2486" s="61" t="s">
        <v>2065</v>
      </c>
      <c r="C2486" s="62"/>
      <c r="D2486" s="63"/>
      <c r="E2486" s="64"/>
      <c r="F2486" s="65"/>
      <c r="G2486" s="62"/>
      <c r="H2486" s="66"/>
      <c r="I2486" s="67"/>
      <c r="J2486" s="67"/>
      <c r="K2486" s="34" t="s">
        <v>65</v>
      </c>
      <c r="L2486" s="74">
        <v>2486</v>
      </c>
      <c r="M248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86" s="69"/>
      <c r="O2486" s="76" t="s">
        <v>2240</v>
      </c>
      <c r="P2486" s="76">
        <v>43045.534583333334</v>
      </c>
      <c r="Q2486" s="76" t="s">
        <v>3003</v>
      </c>
      <c r="R2486" s="76"/>
      <c r="S2486" s="76"/>
      <c r="T2486" s="76" t="s">
        <v>3261</v>
      </c>
      <c r="U2486" s="76">
        <v>43045.534583333334</v>
      </c>
      <c r="V2486" s="77" t="s">
        <v>5395</v>
      </c>
      <c r="W2486" s="76"/>
      <c r="X2486" s="76"/>
      <c r="Y2486" s="80" t="s">
        <v>7395</v>
      </c>
      <c r="Z2486" s="76"/>
    </row>
    <row r="2487" spans="1:26" x14ac:dyDescent="0.25">
      <c r="A2487" s="61" t="s">
        <v>1959</v>
      </c>
      <c r="B2487" s="61" t="s">
        <v>1987</v>
      </c>
      <c r="C2487" s="62"/>
      <c r="D2487" s="63"/>
      <c r="E2487" s="64"/>
      <c r="F2487" s="65"/>
      <c r="G2487" s="62"/>
      <c r="H2487" s="66"/>
      <c r="I2487" s="67"/>
      <c r="J2487" s="67"/>
      <c r="K2487" s="34" t="s">
        <v>65</v>
      </c>
      <c r="L2487" s="74">
        <v>2487</v>
      </c>
      <c r="M248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87" s="69"/>
      <c r="O2487" s="76" t="s">
        <v>2239</v>
      </c>
      <c r="P2487" s="76">
        <v>43045.534618055557</v>
      </c>
      <c r="Q2487" s="76" t="s">
        <v>3004</v>
      </c>
      <c r="R2487" s="76"/>
      <c r="S2487" s="76"/>
      <c r="T2487" s="76" t="s">
        <v>3319</v>
      </c>
      <c r="U2487" s="76">
        <v>43045.534618055557</v>
      </c>
      <c r="V2487" s="77" t="s">
        <v>5396</v>
      </c>
      <c r="W2487" s="76"/>
      <c r="X2487" s="76"/>
      <c r="Y2487" s="80" t="s">
        <v>7396</v>
      </c>
      <c r="Z2487" s="76"/>
    </row>
    <row r="2488" spans="1:26" x14ac:dyDescent="0.25">
      <c r="A2488" s="61" t="s">
        <v>1960</v>
      </c>
      <c r="B2488" s="61" t="s">
        <v>1960</v>
      </c>
      <c r="C2488" s="62"/>
      <c r="D2488" s="63"/>
      <c r="E2488" s="64"/>
      <c r="F2488" s="65"/>
      <c r="G2488" s="62"/>
      <c r="H2488" s="66"/>
      <c r="I2488" s="67"/>
      <c r="J2488" s="67"/>
      <c r="K2488" s="34" t="s">
        <v>65</v>
      </c>
      <c r="L2488" s="74">
        <v>2488</v>
      </c>
      <c r="M248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88" s="69"/>
      <c r="O2488" s="76" t="s">
        <v>177</v>
      </c>
      <c r="P2488" s="76">
        <v>43045.534675925926</v>
      </c>
      <c r="Q2488" s="76" t="s">
        <v>3005</v>
      </c>
      <c r="R2488" s="76"/>
      <c r="S2488" s="76"/>
      <c r="T2488" s="76" t="s">
        <v>3261</v>
      </c>
      <c r="U2488" s="76">
        <v>43045.534675925926</v>
      </c>
      <c r="V2488" s="77" t="s">
        <v>5397</v>
      </c>
      <c r="W2488" s="76"/>
      <c r="X2488" s="76"/>
      <c r="Y2488" s="80" t="s">
        <v>7397</v>
      </c>
      <c r="Z2488" s="76"/>
    </row>
    <row r="2489" spans="1:26" x14ac:dyDescent="0.25">
      <c r="A2489" s="61" t="s">
        <v>1961</v>
      </c>
      <c r="B2489" s="61" t="s">
        <v>2013</v>
      </c>
      <c r="C2489" s="62"/>
      <c r="D2489" s="63"/>
      <c r="E2489" s="64"/>
      <c r="F2489" s="65"/>
      <c r="G2489" s="62"/>
      <c r="H2489" s="66"/>
      <c r="I2489" s="67"/>
      <c r="J2489" s="67"/>
      <c r="K2489" s="34" t="s">
        <v>65</v>
      </c>
      <c r="L2489" s="74">
        <v>2489</v>
      </c>
      <c r="M248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89" s="69"/>
      <c r="O2489" s="76" t="s">
        <v>2239</v>
      </c>
      <c r="P2489" s="76">
        <v>43045.534699074073</v>
      </c>
      <c r="Q2489" s="76" t="s">
        <v>2285</v>
      </c>
      <c r="R2489" s="76"/>
      <c r="S2489" s="76"/>
      <c r="T2489" s="76" t="s">
        <v>3261</v>
      </c>
      <c r="U2489" s="76">
        <v>43045.534699074073</v>
      </c>
      <c r="V2489" s="77" t="s">
        <v>5398</v>
      </c>
      <c r="W2489" s="76"/>
      <c r="X2489" s="76"/>
      <c r="Y2489" s="80" t="s">
        <v>7398</v>
      </c>
      <c r="Z2489" s="76"/>
    </row>
    <row r="2490" spans="1:26" x14ac:dyDescent="0.25">
      <c r="A2490" s="61" t="s">
        <v>1961</v>
      </c>
      <c r="B2490" s="61" t="s">
        <v>2014</v>
      </c>
      <c r="C2490" s="62"/>
      <c r="D2490" s="63"/>
      <c r="E2490" s="64"/>
      <c r="F2490" s="65"/>
      <c r="G2490" s="62"/>
      <c r="H2490" s="66"/>
      <c r="I2490" s="67"/>
      <c r="J2490" s="67"/>
      <c r="K2490" s="34" t="s">
        <v>65</v>
      </c>
      <c r="L2490" s="74">
        <v>2490</v>
      </c>
      <c r="M249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90" s="69"/>
      <c r="O2490" s="76" t="s">
        <v>2239</v>
      </c>
      <c r="P2490" s="76">
        <v>43045.534699074073</v>
      </c>
      <c r="Q2490" s="76" t="s">
        <v>2285</v>
      </c>
      <c r="R2490" s="76"/>
      <c r="S2490" s="76"/>
      <c r="T2490" s="76" t="s">
        <v>3261</v>
      </c>
      <c r="U2490" s="76">
        <v>43045.534699074073</v>
      </c>
      <c r="V2490" s="77" t="s">
        <v>5398</v>
      </c>
      <c r="W2490" s="76"/>
      <c r="X2490" s="76"/>
      <c r="Y2490" s="80" t="s">
        <v>7398</v>
      </c>
      <c r="Z2490" s="76"/>
    </row>
    <row r="2491" spans="1:26" x14ac:dyDescent="0.25">
      <c r="A2491" s="61" t="s">
        <v>1961</v>
      </c>
      <c r="B2491" s="61" t="s">
        <v>2015</v>
      </c>
      <c r="C2491" s="62"/>
      <c r="D2491" s="63"/>
      <c r="E2491" s="64"/>
      <c r="F2491" s="65"/>
      <c r="G2491" s="62"/>
      <c r="H2491" s="66"/>
      <c r="I2491" s="67"/>
      <c r="J2491" s="67"/>
      <c r="K2491" s="34" t="s">
        <v>65</v>
      </c>
      <c r="L2491" s="74">
        <v>2491</v>
      </c>
      <c r="M249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91" s="69"/>
      <c r="O2491" s="76" t="s">
        <v>2239</v>
      </c>
      <c r="P2491" s="76">
        <v>43045.534699074073</v>
      </c>
      <c r="Q2491" s="76" t="s">
        <v>2285</v>
      </c>
      <c r="R2491" s="76"/>
      <c r="S2491" s="76"/>
      <c r="T2491" s="76" t="s">
        <v>3261</v>
      </c>
      <c r="U2491" s="76">
        <v>43045.534699074073</v>
      </c>
      <c r="V2491" s="77" t="s">
        <v>5398</v>
      </c>
      <c r="W2491" s="76"/>
      <c r="X2491" s="76"/>
      <c r="Y2491" s="80" t="s">
        <v>7398</v>
      </c>
      <c r="Z2491" s="76"/>
    </row>
    <row r="2492" spans="1:26" x14ac:dyDescent="0.25">
      <c r="A2492" s="61" t="s">
        <v>1961</v>
      </c>
      <c r="B2492" s="61" t="s">
        <v>2016</v>
      </c>
      <c r="C2492" s="62"/>
      <c r="D2492" s="63"/>
      <c r="E2492" s="64"/>
      <c r="F2492" s="65"/>
      <c r="G2492" s="62"/>
      <c r="H2492" s="66"/>
      <c r="I2492" s="67"/>
      <c r="J2492" s="67"/>
      <c r="K2492" s="34" t="s">
        <v>65</v>
      </c>
      <c r="L2492" s="74">
        <v>2492</v>
      </c>
      <c r="M249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92" s="69"/>
      <c r="O2492" s="76" t="s">
        <v>2239</v>
      </c>
      <c r="P2492" s="76">
        <v>43045.534699074073</v>
      </c>
      <c r="Q2492" s="76" t="s">
        <v>2285</v>
      </c>
      <c r="R2492" s="76"/>
      <c r="S2492" s="76"/>
      <c r="T2492" s="76" t="s">
        <v>3261</v>
      </c>
      <c r="U2492" s="76">
        <v>43045.534699074073</v>
      </c>
      <c r="V2492" s="77" t="s">
        <v>5398</v>
      </c>
      <c r="W2492" s="76"/>
      <c r="X2492" s="76"/>
      <c r="Y2492" s="80" t="s">
        <v>7398</v>
      </c>
      <c r="Z2492" s="76"/>
    </row>
    <row r="2493" spans="1:26" x14ac:dyDescent="0.25">
      <c r="A2493" s="61" t="s">
        <v>1961</v>
      </c>
      <c r="B2493" s="61" t="s">
        <v>2017</v>
      </c>
      <c r="C2493" s="62"/>
      <c r="D2493" s="63"/>
      <c r="E2493" s="64"/>
      <c r="F2493" s="65"/>
      <c r="G2493" s="62"/>
      <c r="H2493" s="66"/>
      <c r="I2493" s="67"/>
      <c r="J2493" s="67"/>
      <c r="K2493" s="34" t="s">
        <v>65</v>
      </c>
      <c r="L2493" s="74">
        <v>2493</v>
      </c>
      <c r="M249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93" s="69"/>
      <c r="O2493" s="76" t="s">
        <v>2239</v>
      </c>
      <c r="P2493" s="76">
        <v>43045.534699074073</v>
      </c>
      <c r="Q2493" s="76" t="s">
        <v>2285</v>
      </c>
      <c r="R2493" s="76"/>
      <c r="S2493" s="76"/>
      <c r="T2493" s="76" t="s">
        <v>3261</v>
      </c>
      <c r="U2493" s="76">
        <v>43045.534699074073</v>
      </c>
      <c r="V2493" s="77" t="s">
        <v>5398</v>
      </c>
      <c r="W2493" s="76"/>
      <c r="X2493" s="76"/>
      <c r="Y2493" s="80" t="s">
        <v>7398</v>
      </c>
      <c r="Z2493" s="76"/>
    </row>
    <row r="2494" spans="1:26" x14ac:dyDescent="0.25">
      <c r="A2494" s="61" t="s">
        <v>1962</v>
      </c>
      <c r="B2494" s="61" t="s">
        <v>2019</v>
      </c>
      <c r="C2494" s="62"/>
      <c r="D2494" s="63"/>
      <c r="E2494" s="64"/>
      <c r="F2494" s="65"/>
      <c r="G2494" s="62"/>
      <c r="H2494" s="66"/>
      <c r="I2494" s="67"/>
      <c r="J2494" s="67"/>
      <c r="K2494" s="34" t="s">
        <v>65</v>
      </c>
      <c r="L2494" s="74">
        <v>2494</v>
      </c>
      <c r="M249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94" s="69"/>
      <c r="O2494" s="76" t="s">
        <v>2239</v>
      </c>
      <c r="P2494" s="76">
        <v>43045.534895833334</v>
      </c>
      <c r="Q2494" s="76" t="s">
        <v>2289</v>
      </c>
      <c r="R2494" s="77" t="s">
        <v>3033</v>
      </c>
      <c r="S2494" s="76" t="s">
        <v>3219</v>
      </c>
      <c r="T2494" s="76" t="s">
        <v>3276</v>
      </c>
      <c r="U2494" s="76">
        <v>43045.534895833334</v>
      </c>
      <c r="V2494" s="77" t="s">
        <v>5399</v>
      </c>
      <c r="W2494" s="76"/>
      <c r="X2494" s="76"/>
      <c r="Y2494" s="80" t="s">
        <v>7399</v>
      </c>
      <c r="Z2494" s="76"/>
    </row>
    <row r="2495" spans="1:26" x14ac:dyDescent="0.25">
      <c r="A2495" s="61" t="s">
        <v>1963</v>
      </c>
      <c r="B2495" s="61" t="s">
        <v>1998</v>
      </c>
      <c r="C2495" s="62"/>
      <c r="D2495" s="63"/>
      <c r="E2495" s="64"/>
      <c r="F2495" s="65"/>
      <c r="G2495" s="62"/>
      <c r="H2495" s="66"/>
      <c r="I2495" s="67"/>
      <c r="J2495" s="67"/>
      <c r="K2495" s="34" t="s">
        <v>65</v>
      </c>
      <c r="L2495" s="74">
        <v>2495</v>
      </c>
      <c r="M249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95" s="69"/>
      <c r="O2495" s="76" t="s">
        <v>2239</v>
      </c>
      <c r="P2495" s="76">
        <v>43045.534895833334</v>
      </c>
      <c r="Q2495" s="76" t="s">
        <v>2261</v>
      </c>
      <c r="R2495" s="76"/>
      <c r="S2495" s="76"/>
      <c r="T2495" s="76"/>
      <c r="U2495" s="76">
        <v>43045.534895833334</v>
      </c>
      <c r="V2495" s="77" t="s">
        <v>5400</v>
      </c>
      <c r="W2495" s="76"/>
      <c r="X2495" s="76"/>
      <c r="Y2495" s="80" t="s">
        <v>7400</v>
      </c>
      <c r="Z2495" s="76"/>
    </row>
    <row r="2496" spans="1:26" x14ac:dyDescent="0.25">
      <c r="A2496" s="61" t="s">
        <v>1964</v>
      </c>
      <c r="B2496" s="61" t="s">
        <v>2236</v>
      </c>
      <c r="C2496" s="62"/>
      <c r="D2496" s="63"/>
      <c r="E2496" s="64"/>
      <c r="F2496" s="65"/>
      <c r="G2496" s="62"/>
      <c r="H2496" s="66"/>
      <c r="I2496" s="67"/>
      <c r="J2496" s="67"/>
      <c r="K2496" s="34" t="s">
        <v>65</v>
      </c>
      <c r="L2496" s="74">
        <v>2496</v>
      </c>
      <c r="M249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96" s="69"/>
      <c r="O2496" s="76" t="s">
        <v>2239</v>
      </c>
      <c r="P2496" s="76">
        <v>43045.535046296296</v>
      </c>
      <c r="Q2496" s="76" t="s">
        <v>3006</v>
      </c>
      <c r="R2496" s="76"/>
      <c r="S2496" s="76"/>
      <c r="T2496" s="76" t="s">
        <v>3261</v>
      </c>
      <c r="U2496" s="76">
        <v>43045.535046296296</v>
      </c>
      <c r="V2496" s="77" t="s">
        <v>5401</v>
      </c>
      <c r="W2496" s="76"/>
      <c r="X2496" s="76"/>
      <c r="Y2496" s="80" t="s">
        <v>7401</v>
      </c>
      <c r="Z2496" s="76"/>
    </row>
    <row r="2497" spans="1:26" x14ac:dyDescent="0.25">
      <c r="A2497" s="61" t="s">
        <v>1965</v>
      </c>
      <c r="B2497" s="61" t="s">
        <v>2065</v>
      </c>
      <c r="C2497" s="62"/>
      <c r="D2497" s="63"/>
      <c r="E2497" s="64"/>
      <c r="F2497" s="65"/>
      <c r="G2497" s="62"/>
      <c r="H2497" s="66"/>
      <c r="I2497" s="67"/>
      <c r="J2497" s="67"/>
      <c r="K2497" s="34" t="s">
        <v>65</v>
      </c>
      <c r="L2497" s="74">
        <v>2497</v>
      </c>
      <c r="M249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97" s="69"/>
      <c r="O2497" s="76" t="s">
        <v>2239</v>
      </c>
      <c r="P2497" s="76">
        <v>43045.535057870373</v>
      </c>
      <c r="Q2497" s="76" t="s">
        <v>3007</v>
      </c>
      <c r="R2497" s="76"/>
      <c r="S2497" s="76"/>
      <c r="T2497" s="76" t="s">
        <v>3261</v>
      </c>
      <c r="U2497" s="76">
        <v>43045.535057870373</v>
      </c>
      <c r="V2497" s="77" t="s">
        <v>5402</v>
      </c>
      <c r="W2497" s="76"/>
      <c r="X2497" s="76"/>
      <c r="Y2497" s="80" t="s">
        <v>7402</v>
      </c>
      <c r="Z2497" s="76"/>
    </row>
    <row r="2498" spans="1:26" x14ac:dyDescent="0.25">
      <c r="A2498" s="61" t="s">
        <v>1965</v>
      </c>
      <c r="B2498" s="61" t="s">
        <v>2047</v>
      </c>
      <c r="C2498" s="62"/>
      <c r="D2498" s="63"/>
      <c r="E2498" s="64"/>
      <c r="F2498" s="65"/>
      <c r="G2498" s="62"/>
      <c r="H2498" s="66"/>
      <c r="I2498" s="67"/>
      <c r="J2498" s="67"/>
      <c r="K2498" s="34" t="s">
        <v>65</v>
      </c>
      <c r="L2498" s="74">
        <v>2498</v>
      </c>
      <c r="M249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98" s="69"/>
      <c r="O2498" s="76" t="s">
        <v>2239</v>
      </c>
      <c r="P2498" s="76">
        <v>43045.535057870373</v>
      </c>
      <c r="Q2498" s="76" t="s">
        <v>3007</v>
      </c>
      <c r="R2498" s="76"/>
      <c r="S2498" s="76"/>
      <c r="T2498" s="76" t="s">
        <v>3261</v>
      </c>
      <c r="U2498" s="76">
        <v>43045.535057870373</v>
      </c>
      <c r="V2498" s="77" t="s">
        <v>5402</v>
      </c>
      <c r="W2498" s="76"/>
      <c r="X2498" s="76"/>
      <c r="Y2498" s="80" t="s">
        <v>7402</v>
      </c>
      <c r="Z2498" s="76"/>
    </row>
    <row r="2499" spans="1:26" x14ac:dyDescent="0.25">
      <c r="A2499" s="61" t="s">
        <v>1966</v>
      </c>
      <c r="B2499" s="61" t="s">
        <v>1988</v>
      </c>
      <c r="C2499" s="62"/>
      <c r="D2499" s="63"/>
      <c r="E2499" s="64"/>
      <c r="F2499" s="65"/>
      <c r="G2499" s="62"/>
      <c r="H2499" s="66"/>
      <c r="I2499" s="67"/>
      <c r="J2499" s="67"/>
      <c r="K2499" s="34" t="s">
        <v>65</v>
      </c>
      <c r="L2499" s="74">
        <v>2499</v>
      </c>
      <c r="M249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499" s="69"/>
      <c r="O2499" s="76" t="s">
        <v>2239</v>
      </c>
      <c r="P2499" s="76">
        <v>43045.535069444442</v>
      </c>
      <c r="Q2499" s="76" t="s">
        <v>2244</v>
      </c>
      <c r="R2499" s="77" t="s">
        <v>3019</v>
      </c>
      <c r="S2499" s="76" t="s">
        <v>3212</v>
      </c>
      <c r="T2499" s="76" t="s">
        <v>3261</v>
      </c>
      <c r="U2499" s="76">
        <v>43045.535069444442</v>
      </c>
      <c r="V2499" s="77" t="s">
        <v>5403</v>
      </c>
      <c r="W2499" s="76"/>
      <c r="X2499" s="76"/>
      <c r="Y2499" s="80" t="s">
        <v>7403</v>
      </c>
      <c r="Z2499" s="76"/>
    </row>
    <row r="2500" spans="1:26" x14ac:dyDescent="0.25">
      <c r="A2500" s="61" t="s">
        <v>1967</v>
      </c>
      <c r="B2500" s="61" t="s">
        <v>2028</v>
      </c>
      <c r="C2500" s="62"/>
      <c r="D2500" s="63"/>
      <c r="E2500" s="64"/>
      <c r="F2500" s="65"/>
      <c r="G2500" s="62"/>
      <c r="H2500" s="66"/>
      <c r="I2500" s="67"/>
      <c r="J2500" s="67"/>
      <c r="K2500" s="34" t="s">
        <v>65</v>
      </c>
      <c r="L2500" s="74">
        <v>2500</v>
      </c>
      <c r="M250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00" s="69"/>
      <c r="O2500" s="76" t="s">
        <v>2239</v>
      </c>
      <c r="P2500" s="76">
        <v>43045.533379629633</v>
      </c>
      <c r="Q2500" s="76" t="s">
        <v>3008</v>
      </c>
      <c r="R2500" s="76"/>
      <c r="S2500" s="76"/>
      <c r="T2500" s="76" t="s">
        <v>3261</v>
      </c>
      <c r="U2500" s="76">
        <v>43045.533379629633</v>
      </c>
      <c r="V2500" s="77" t="s">
        <v>5404</v>
      </c>
      <c r="W2500" s="76"/>
      <c r="X2500" s="76"/>
      <c r="Y2500" s="80" t="s">
        <v>7404</v>
      </c>
      <c r="Z2500" s="76"/>
    </row>
    <row r="2501" spans="1:26" x14ac:dyDescent="0.25">
      <c r="A2501" s="61" t="s">
        <v>1968</v>
      </c>
      <c r="B2501" s="61" t="s">
        <v>2028</v>
      </c>
      <c r="C2501" s="62"/>
      <c r="D2501" s="63"/>
      <c r="E2501" s="64"/>
      <c r="F2501" s="65"/>
      <c r="G2501" s="62"/>
      <c r="H2501" s="66"/>
      <c r="I2501" s="67"/>
      <c r="J2501" s="67"/>
      <c r="K2501" s="34" t="s">
        <v>65</v>
      </c>
      <c r="L2501" s="74">
        <v>2501</v>
      </c>
      <c r="M250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01" s="69"/>
      <c r="O2501" s="76" t="s">
        <v>2239</v>
      </c>
      <c r="P2501" s="76">
        <v>43045.535092592596</v>
      </c>
      <c r="Q2501" s="76" t="s">
        <v>3009</v>
      </c>
      <c r="R2501" s="76"/>
      <c r="S2501" s="76"/>
      <c r="T2501" s="76" t="s">
        <v>3261</v>
      </c>
      <c r="U2501" s="76">
        <v>43045.535092592596</v>
      </c>
      <c r="V2501" s="77" t="s">
        <v>5405</v>
      </c>
      <c r="W2501" s="76"/>
      <c r="X2501" s="76"/>
      <c r="Y2501" s="80" t="s">
        <v>7405</v>
      </c>
      <c r="Z2501" s="76"/>
    </row>
    <row r="2502" spans="1:26" x14ac:dyDescent="0.25">
      <c r="A2502" s="61" t="s">
        <v>1967</v>
      </c>
      <c r="B2502" s="61" t="s">
        <v>2173</v>
      </c>
      <c r="C2502" s="62"/>
      <c r="D2502" s="63"/>
      <c r="E2502" s="64"/>
      <c r="F2502" s="65"/>
      <c r="G2502" s="62"/>
      <c r="H2502" s="66"/>
      <c r="I2502" s="67"/>
      <c r="J2502" s="67"/>
      <c r="K2502" s="34" t="s">
        <v>65</v>
      </c>
      <c r="L2502" s="74">
        <v>2502</v>
      </c>
      <c r="M250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02" s="69"/>
      <c r="O2502" s="76" t="s">
        <v>2239</v>
      </c>
      <c r="P2502" s="76">
        <v>43045.533379629633</v>
      </c>
      <c r="Q2502" s="76" t="s">
        <v>3008</v>
      </c>
      <c r="R2502" s="76"/>
      <c r="S2502" s="76"/>
      <c r="T2502" s="76" t="s">
        <v>3261</v>
      </c>
      <c r="U2502" s="76">
        <v>43045.533379629633</v>
      </c>
      <c r="V2502" s="77" t="s">
        <v>5404</v>
      </c>
      <c r="W2502" s="76"/>
      <c r="X2502" s="76"/>
      <c r="Y2502" s="80" t="s">
        <v>7404</v>
      </c>
      <c r="Z2502" s="76"/>
    </row>
    <row r="2503" spans="1:26" x14ac:dyDescent="0.25">
      <c r="A2503" s="61" t="s">
        <v>1968</v>
      </c>
      <c r="B2503" s="61" t="s">
        <v>2173</v>
      </c>
      <c r="C2503" s="62"/>
      <c r="D2503" s="63"/>
      <c r="E2503" s="64"/>
      <c r="F2503" s="65"/>
      <c r="G2503" s="62"/>
      <c r="H2503" s="66"/>
      <c r="I2503" s="67"/>
      <c r="J2503" s="67"/>
      <c r="K2503" s="34" t="s">
        <v>65</v>
      </c>
      <c r="L2503" s="74">
        <v>2503</v>
      </c>
      <c r="M250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03" s="69"/>
      <c r="O2503" s="76" t="s">
        <v>2239</v>
      </c>
      <c r="P2503" s="76">
        <v>43045.535092592596</v>
      </c>
      <c r="Q2503" s="76" t="s">
        <v>3009</v>
      </c>
      <c r="R2503" s="76"/>
      <c r="S2503" s="76"/>
      <c r="T2503" s="76" t="s">
        <v>3261</v>
      </c>
      <c r="U2503" s="76">
        <v>43045.535092592596</v>
      </c>
      <c r="V2503" s="77" t="s">
        <v>5405</v>
      </c>
      <c r="W2503" s="76"/>
      <c r="X2503" s="76"/>
      <c r="Y2503" s="80" t="s">
        <v>7405</v>
      </c>
      <c r="Z2503" s="76"/>
    </row>
    <row r="2504" spans="1:26" x14ac:dyDescent="0.25">
      <c r="A2504" s="61" t="s">
        <v>1967</v>
      </c>
      <c r="B2504" s="61" t="s">
        <v>2097</v>
      </c>
      <c r="C2504" s="62"/>
      <c r="D2504" s="63"/>
      <c r="E2504" s="64"/>
      <c r="F2504" s="65"/>
      <c r="G2504" s="62"/>
      <c r="H2504" s="66"/>
      <c r="I2504" s="67"/>
      <c r="J2504" s="67"/>
      <c r="K2504" s="34" t="s">
        <v>65</v>
      </c>
      <c r="L2504" s="74">
        <v>2504</v>
      </c>
      <c r="M250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04" s="69"/>
      <c r="O2504" s="76" t="s">
        <v>2239</v>
      </c>
      <c r="P2504" s="76">
        <v>43045.533379629633</v>
      </c>
      <c r="Q2504" s="76" t="s">
        <v>3008</v>
      </c>
      <c r="R2504" s="76"/>
      <c r="S2504" s="76"/>
      <c r="T2504" s="76" t="s">
        <v>3261</v>
      </c>
      <c r="U2504" s="76">
        <v>43045.533379629633</v>
      </c>
      <c r="V2504" s="77" t="s">
        <v>5404</v>
      </c>
      <c r="W2504" s="76"/>
      <c r="X2504" s="76"/>
      <c r="Y2504" s="80" t="s">
        <v>7404</v>
      </c>
      <c r="Z2504" s="76"/>
    </row>
    <row r="2505" spans="1:26" x14ac:dyDescent="0.25">
      <c r="A2505" s="61" t="s">
        <v>1968</v>
      </c>
      <c r="B2505" s="61" t="s">
        <v>2097</v>
      </c>
      <c r="C2505" s="62"/>
      <c r="D2505" s="63"/>
      <c r="E2505" s="64"/>
      <c r="F2505" s="65"/>
      <c r="G2505" s="62"/>
      <c r="H2505" s="66"/>
      <c r="I2505" s="67"/>
      <c r="J2505" s="67"/>
      <c r="K2505" s="34" t="s">
        <v>65</v>
      </c>
      <c r="L2505" s="74">
        <v>2505</v>
      </c>
      <c r="M250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05" s="69"/>
      <c r="O2505" s="76" t="s">
        <v>2239</v>
      </c>
      <c r="P2505" s="76">
        <v>43045.535092592596</v>
      </c>
      <c r="Q2505" s="76" t="s">
        <v>3009</v>
      </c>
      <c r="R2505" s="76"/>
      <c r="S2505" s="76"/>
      <c r="T2505" s="76" t="s">
        <v>3261</v>
      </c>
      <c r="U2505" s="76">
        <v>43045.535092592596</v>
      </c>
      <c r="V2505" s="77" t="s">
        <v>5405</v>
      </c>
      <c r="W2505" s="76"/>
      <c r="X2505" s="76"/>
      <c r="Y2505" s="80" t="s">
        <v>7405</v>
      </c>
      <c r="Z2505" s="76"/>
    </row>
    <row r="2506" spans="1:26" x14ac:dyDescent="0.25">
      <c r="A2506" s="61" t="s">
        <v>1967</v>
      </c>
      <c r="B2506" s="61" t="s">
        <v>2237</v>
      </c>
      <c r="C2506" s="62"/>
      <c r="D2506" s="63"/>
      <c r="E2506" s="64"/>
      <c r="F2506" s="65"/>
      <c r="G2506" s="62"/>
      <c r="H2506" s="66"/>
      <c r="I2506" s="67"/>
      <c r="J2506" s="67"/>
      <c r="K2506" s="34" t="s">
        <v>65</v>
      </c>
      <c r="L2506" s="74">
        <v>2506</v>
      </c>
      <c r="M250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06" s="69"/>
      <c r="O2506" s="76" t="s">
        <v>2239</v>
      </c>
      <c r="P2506" s="76">
        <v>43045.533379629633</v>
      </c>
      <c r="Q2506" s="76" t="s">
        <v>3008</v>
      </c>
      <c r="R2506" s="76"/>
      <c r="S2506" s="76"/>
      <c r="T2506" s="76" t="s">
        <v>3261</v>
      </c>
      <c r="U2506" s="76">
        <v>43045.533379629633</v>
      </c>
      <c r="V2506" s="77" t="s">
        <v>5404</v>
      </c>
      <c r="W2506" s="76"/>
      <c r="X2506" s="76"/>
      <c r="Y2506" s="80" t="s">
        <v>7404</v>
      </c>
      <c r="Z2506" s="76"/>
    </row>
    <row r="2507" spans="1:26" x14ac:dyDescent="0.25">
      <c r="A2507" s="61" t="s">
        <v>1968</v>
      </c>
      <c r="B2507" s="61" t="s">
        <v>2237</v>
      </c>
      <c r="C2507" s="62"/>
      <c r="D2507" s="63"/>
      <c r="E2507" s="64"/>
      <c r="F2507" s="65"/>
      <c r="G2507" s="62"/>
      <c r="H2507" s="66"/>
      <c r="I2507" s="67"/>
      <c r="J2507" s="67"/>
      <c r="K2507" s="34" t="s">
        <v>65</v>
      </c>
      <c r="L2507" s="74">
        <v>2507</v>
      </c>
      <c r="M250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07" s="69"/>
      <c r="O2507" s="76" t="s">
        <v>2239</v>
      </c>
      <c r="P2507" s="76">
        <v>43045.535092592596</v>
      </c>
      <c r="Q2507" s="76" t="s">
        <v>3009</v>
      </c>
      <c r="R2507" s="76"/>
      <c r="S2507" s="76"/>
      <c r="T2507" s="76" t="s">
        <v>3261</v>
      </c>
      <c r="U2507" s="76">
        <v>43045.535092592596</v>
      </c>
      <c r="V2507" s="77" t="s">
        <v>5405</v>
      </c>
      <c r="W2507" s="76"/>
      <c r="X2507" s="76"/>
      <c r="Y2507" s="80" t="s">
        <v>7405</v>
      </c>
      <c r="Z2507" s="76"/>
    </row>
    <row r="2508" spans="1:26" x14ac:dyDescent="0.25">
      <c r="A2508" s="61" t="s">
        <v>1968</v>
      </c>
      <c r="B2508" s="61" t="s">
        <v>1967</v>
      </c>
      <c r="C2508" s="62"/>
      <c r="D2508" s="63"/>
      <c r="E2508" s="64"/>
      <c r="F2508" s="65"/>
      <c r="G2508" s="62"/>
      <c r="H2508" s="66"/>
      <c r="I2508" s="67"/>
      <c r="J2508" s="67"/>
      <c r="K2508" s="34" t="s">
        <v>65</v>
      </c>
      <c r="L2508" s="74">
        <v>2508</v>
      </c>
      <c r="M250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08" s="69"/>
      <c r="O2508" s="76" t="s">
        <v>2239</v>
      </c>
      <c r="P2508" s="76">
        <v>43045.535092592596</v>
      </c>
      <c r="Q2508" s="76" t="s">
        <v>3009</v>
      </c>
      <c r="R2508" s="76"/>
      <c r="S2508" s="76"/>
      <c r="T2508" s="76" t="s">
        <v>3261</v>
      </c>
      <c r="U2508" s="76">
        <v>43045.535092592596</v>
      </c>
      <c r="V2508" s="77" t="s">
        <v>5405</v>
      </c>
      <c r="W2508" s="76"/>
      <c r="X2508" s="76"/>
      <c r="Y2508" s="80" t="s">
        <v>7405</v>
      </c>
      <c r="Z2508" s="76"/>
    </row>
    <row r="2509" spans="1:26" x14ac:dyDescent="0.25">
      <c r="A2509" s="61" t="s">
        <v>1969</v>
      </c>
      <c r="B2509" s="61" t="s">
        <v>2023</v>
      </c>
      <c r="C2509" s="62"/>
      <c r="D2509" s="63"/>
      <c r="E2509" s="64"/>
      <c r="F2509" s="65"/>
      <c r="G2509" s="62"/>
      <c r="H2509" s="66"/>
      <c r="I2509" s="67"/>
      <c r="J2509" s="67"/>
      <c r="K2509" s="34" t="s">
        <v>65</v>
      </c>
      <c r="L2509" s="74">
        <v>2509</v>
      </c>
      <c r="M250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09" s="69"/>
      <c r="O2509" s="76" t="s">
        <v>2239</v>
      </c>
      <c r="P2509" s="76">
        <v>43045.535150462965</v>
      </c>
      <c r="Q2509" s="76" t="s">
        <v>2298</v>
      </c>
      <c r="R2509" s="76"/>
      <c r="S2509" s="76"/>
      <c r="T2509" s="76" t="s">
        <v>3261</v>
      </c>
      <c r="U2509" s="76">
        <v>43045.535150462965</v>
      </c>
      <c r="V2509" s="77" t="s">
        <v>5406</v>
      </c>
      <c r="W2509" s="76"/>
      <c r="X2509" s="76"/>
      <c r="Y2509" s="80" t="s">
        <v>7406</v>
      </c>
      <c r="Z2509" s="76"/>
    </row>
    <row r="2510" spans="1:26" x14ac:dyDescent="0.25">
      <c r="A2510" s="61" t="s">
        <v>1970</v>
      </c>
      <c r="B2510" s="61" t="s">
        <v>2019</v>
      </c>
      <c r="C2510" s="62"/>
      <c r="D2510" s="63"/>
      <c r="E2510" s="64"/>
      <c r="F2510" s="65"/>
      <c r="G2510" s="62"/>
      <c r="H2510" s="66"/>
      <c r="I2510" s="67"/>
      <c r="J2510" s="67"/>
      <c r="K2510" s="34" t="s">
        <v>65</v>
      </c>
      <c r="L2510" s="74">
        <v>2510</v>
      </c>
      <c r="M251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10" s="69"/>
      <c r="O2510" s="76" t="s">
        <v>2239</v>
      </c>
      <c r="P2510" s="76">
        <v>43045.535196759258</v>
      </c>
      <c r="Q2510" s="76" t="s">
        <v>2289</v>
      </c>
      <c r="R2510" s="77" t="s">
        <v>3033</v>
      </c>
      <c r="S2510" s="76" t="s">
        <v>3219</v>
      </c>
      <c r="T2510" s="76" t="s">
        <v>3276</v>
      </c>
      <c r="U2510" s="76">
        <v>43045.535196759258</v>
      </c>
      <c r="V2510" s="77" t="s">
        <v>5407</v>
      </c>
      <c r="W2510" s="76"/>
      <c r="X2510" s="76"/>
      <c r="Y2510" s="80" t="s">
        <v>7407</v>
      </c>
      <c r="Z2510" s="76"/>
    </row>
    <row r="2511" spans="1:26" x14ac:dyDescent="0.25">
      <c r="A2511" s="61" t="s">
        <v>1971</v>
      </c>
      <c r="B2511" s="61" t="s">
        <v>1971</v>
      </c>
      <c r="C2511" s="62"/>
      <c r="D2511" s="63"/>
      <c r="E2511" s="64"/>
      <c r="F2511" s="65"/>
      <c r="G2511" s="62"/>
      <c r="H2511" s="66"/>
      <c r="I2511" s="67"/>
      <c r="J2511" s="67"/>
      <c r="K2511" s="34" t="s">
        <v>65</v>
      </c>
      <c r="L2511" s="74">
        <v>2511</v>
      </c>
      <c r="M251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11" s="69"/>
      <c r="O2511" s="76" t="s">
        <v>177</v>
      </c>
      <c r="P2511" s="76">
        <v>43045.535254629627</v>
      </c>
      <c r="Q2511" s="76" t="s">
        <v>3010</v>
      </c>
      <c r="R2511" s="77" t="s">
        <v>3206</v>
      </c>
      <c r="S2511" s="76" t="s">
        <v>3220</v>
      </c>
      <c r="T2511" s="76" t="s">
        <v>3422</v>
      </c>
      <c r="U2511" s="76">
        <v>43045.535254629627</v>
      </c>
      <c r="V2511" s="77" t="s">
        <v>5408</v>
      </c>
      <c r="W2511" s="76"/>
      <c r="X2511" s="76"/>
      <c r="Y2511" s="80" t="s">
        <v>7408</v>
      </c>
      <c r="Z2511" s="76"/>
    </row>
    <row r="2512" spans="1:26" x14ac:dyDescent="0.25">
      <c r="A2512" s="61" t="s">
        <v>1972</v>
      </c>
      <c r="B2512" s="61" t="s">
        <v>2019</v>
      </c>
      <c r="C2512" s="62"/>
      <c r="D2512" s="63"/>
      <c r="E2512" s="64"/>
      <c r="F2512" s="65"/>
      <c r="G2512" s="62"/>
      <c r="H2512" s="66"/>
      <c r="I2512" s="67"/>
      <c r="J2512" s="67"/>
      <c r="K2512" s="34" t="s">
        <v>65</v>
      </c>
      <c r="L2512" s="74">
        <v>2512</v>
      </c>
      <c r="M251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12" s="69"/>
      <c r="O2512" s="76" t="s">
        <v>2239</v>
      </c>
      <c r="P2512" s="76">
        <v>43045.535254629627</v>
      </c>
      <c r="Q2512" s="76" t="s">
        <v>2289</v>
      </c>
      <c r="R2512" s="77" t="s">
        <v>3033</v>
      </c>
      <c r="S2512" s="76" t="s">
        <v>3219</v>
      </c>
      <c r="T2512" s="76" t="s">
        <v>3276</v>
      </c>
      <c r="U2512" s="76">
        <v>43045.535254629627</v>
      </c>
      <c r="V2512" s="77" t="s">
        <v>5409</v>
      </c>
      <c r="W2512" s="76"/>
      <c r="X2512" s="76"/>
      <c r="Y2512" s="80" t="s">
        <v>7409</v>
      </c>
      <c r="Z2512" s="76"/>
    </row>
    <row r="2513" spans="1:26" x14ac:dyDescent="0.25">
      <c r="A2513" s="61" t="s">
        <v>1973</v>
      </c>
      <c r="B2513" s="61" t="s">
        <v>1993</v>
      </c>
      <c r="C2513" s="62"/>
      <c r="D2513" s="63"/>
      <c r="E2513" s="64"/>
      <c r="F2513" s="65"/>
      <c r="G2513" s="62"/>
      <c r="H2513" s="66"/>
      <c r="I2513" s="67"/>
      <c r="J2513" s="67"/>
      <c r="K2513" s="34" t="s">
        <v>65</v>
      </c>
      <c r="L2513" s="74">
        <v>2513</v>
      </c>
      <c r="M251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13" s="69"/>
      <c r="O2513" s="76" t="s">
        <v>2239</v>
      </c>
      <c r="P2513" s="76">
        <v>43045.535300925927</v>
      </c>
      <c r="Q2513" s="76" t="s">
        <v>2256</v>
      </c>
      <c r="R2513" s="76"/>
      <c r="S2513" s="76"/>
      <c r="T2513" s="76" t="s">
        <v>3268</v>
      </c>
      <c r="U2513" s="76">
        <v>43045.535300925927</v>
      </c>
      <c r="V2513" s="77" t="s">
        <v>5410</v>
      </c>
      <c r="W2513" s="76"/>
      <c r="X2513" s="76"/>
      <c r="Y2513" s="80" t="s">
        <v>7410</v>
      </c>
      <c r="Z2513" s="76"/>
    </row>
    <row r="2514" spans="1:26" x14ac:dyDescent="0.25">
      <c r="A2514" s="61" t="s">
        <v>1974</v>
      </c>
      <c r="B2514" s="61" t="s">
        <v>2042</v>
      </c>
      <c r="C2514" s="62"/>
      <c r="D2514" s="63"/>
      <c r="E2514" s="64"/>
      <c r="F2514" s="65"/>
      <c r="G2514" s="62"/>
      <c r="H2514" s="66"/>
      <c r="I2514" s="67"/>
      <c r="J2514" s="67"/>
      <c r="K2514" s="34" t="s">
        <v>65</v>
      </c>
      <c r="L2514" s="74">
        <v>2514</v>
      </c>
      <c r="M251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14" s="69"/>
      <c r="O2514" s="76" t="s">
        <v>2239</v>
      </c>
      <c r="P2514" s="76">
        <v>43045.53533564815</v>
      </c>
      <c r="Q2514" s="76" t="s">
        <v>2335</v>
      </c>
      <c r="R2514" s="76"/>
      <c r="S2514" s="76"/>
      <c r="T2514" s="76" t="s">
        <v>3286</v>
      </c>
      <c r="U2514" s="76">
        <v>43045.53533564815</v>
      </c>
      <c r="V2514" s="77" t="s">
        <v>5411</v>
      </c>
      <c r="W2514" s="76"/>
      <c r="X2514" s="76"/>
      <c r="Y2514" s="80" t="s">
        <v>7411</v>
      </c>
      <c r="Z2514" s="76"/>
    </row>
    <row r="2515" spans="1:26" x14ac:dyDescent="0.25">
      <c r="A2515" s="61" t="s">
        <v>1975</v>
      </c>
      <c r="B2515" s="61" t="s">
        <v>2006</v>
      </c>
      <c r="C2515" s="62"/>
      <c r="D2515" s="63"/>
      <c r="E2515" s="64"/>
      <c r="F2515" s="65"/>
      <c r="G2515" s="62"/>
      <c r="H2515" s="66"/>
      <c r="I2515" s="67"/>
      <c r="J2515" s="67"/>
      <c r="K2515" s="34" t="s">
        <v>65</v>
      </c>
      <c r="L2515" s="74">
        <v>2515</v>
      </c>
      <c r="M251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15" s="69"/>
      <c r="O2515" s="76" t="s">
        <v>2239</v>
      </c>
      <c r="P2515" s="76">
        <v>43045.53534722222</v>
      </c>
      <c r="Q2515" s="76" t="s">
        <v>2273</v>
      </c>
      <c r="R2515" s="76"/>
      <c r="S2515" s="76"/>
      <c r="T2515" s="76" t="s">
        <v>3272</v>
      </c>
      <c r="U2515" s="76">
        <v>43045.53534722222</v>
      </c>
      <c r="V2515" s="77" t="s">
        <v>5412</v>
      </c>
      <c r="W2515" s="76"/>
      <c r="X2515" s="76"/>
      <c r="Y2515" s="80" t="s">
        <v>7412</v>
      </c>
      <c r="Z2515" s="76"/>
    </row>
    <row r="2516" spans="1:26" x14ac:dyDescent="0.25">
      <c r="A2516" s="61" t="s">
        <v>1976</v>
      </c>
      <c r="B2516" s="61" t="s">
        <v>2238</v>
      </c>
      <c r="C2516" s="62"/>
      <c r="D2516" s="63"/>
      <c r="E2516" s="64"/>
      <c r="F2516" s="65"/>
      <c r="G2516" s="62"/>
      <c r="H2516" s="66"/>
      <c r="I2516" s="67"/>
      <c r="J2516" s="67"/>
      <c r="K2516" s="34" t="s">
        <v>65</v>
      </c>
      <c r="L2516" s="74">
        <v>2516</v>
      </c>
      <c r="M251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16" s="69"/>
      <c r="O2516" s="76" t="s">
        <v>2239</v>
      </c>
      <c r="P2516" s="76">
        <v>43045.53534722222</v>
      </c>
      <c r="Q2516" s="76" t="s">
        <v>3011</v>
      </c>
      <c r="R2516" s="77" t="s">
        <v>3207</v>
      </c>
      <c r="S2516" s="76" t="s">
        <v>3212</v>
      </c>
      <c r="T2516" s="76" t="s">
        <v>3423</v>
      </c>
      <c r="U2516" s="76">
        <v>43045.53534722222</v>
      </c>
      <c r="V2516" s="77" t="s">
        <v>5413</v>
      </c>
      <c r="W2516" s="76"/>
      <c r="X2516" s="76"/>
      <c r="Y2516" s="80" t="s">
        <v>7413</v>
      </c>
      <c r="Z2516" s="76"/>
    </row>
    <row r="2517" spans="1:26" x14ac:dyDescent="0.25">
      <c r="A2517" s="61" t="s">
        <v>1977</v>
      </c>
      <c r="B2517" s="61" t="s">
        <v>1991</v>
      </c>
      <c r="C2517" s="62"/>
      <c r="D2517" s="63"/>
      <c r="E2517" s="64"/>
      <c r="F2517" s="65"/>
      <c r="G2517" s="62"/>
      <c r="H2517" s="66"/>
      <c r="I2517" s="67"/>
      <c r="J2517" s="67"/>
      <c r="K2517" s="34" t="s">
        <v>65</v>
      </c>
      <c r="L2517" s="74">
        <v>2517</v>
      </c>
      <c r="M251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17" s="69"/>
      <c r="O2517" s="76" t="s">
        <v>2239</v>
      </c>
      <c r="P2517" s="76">
        <v>43045.535393518519</v>
      </c>
      <c r="Q2517" s="76" t="s">
        <v>2249</v>
      </c>
      <c r="R2517" s="77" t="s">
        <v>3020</v>
      </c>
      <c r="S2517" s="76" t="s">
        <v>3213</v>
      </c>
      <c r="T2517" s="76" t="s">
        <v>3261</v>
      </c>
      <c r="U2517" s="76">
        <v>43045.535393518519</v>
      </c>
      <c r="V2517" s="77" t="s">
        <v>5414</v>
      </c>
      <c r="W2517" s="76"/>
      <c r="X2517" s="76"/>
      <c r="Y2517" s="80" t="s">
        <v>7414</v>
      </c>
      <c r="Z2517" s="76"/>
    </row>
    <row r="2518" spans="1:26" x14ac:dyDescent="0.25">
      <c r="A2518" s="61" t="s">
        <v>1978</v>
      </c>
      <c r="B2518" s="61" t="s">
        <v>1991</v>
      </c>
      <c r="C2518" s="62"/>
      <c r="D2518" s="63"/>
      <c r="E2518" s="64"/>
      <c r="F2518" s="65"/>
      <c r="G2518" s="62"/>
      <c r="H2518" s="66"/>
      <c r="I2518" s="67"/>
      <c r="J2518" s="67"/>
      <c r="K2518" s="34" t="s">
        <v>65</v>
      </c>
      <c r="L2518" s="74">
        <v>2518</v>
      </c>
      <c r="M251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18" s="69"/>
      <c r="O2518" s="76" t="s">
        <v>2239</v>
      </c>
      <c r="P2518" s="76">
        <v>43045.535439814812</v>
      </c>
      <c r="Q2518" s="76" t="s">
        <v>2249</v>
      </c>
      <c r="R2518" s="77" t="s">
        <v>3020</v>
      </c>
      <c r="S2518" s="76" t="s">
        <v>3213</v>
      </c>
      <c r="T2518" s="76" t="s">
        <v>3261</v>
      </c>
      <c r="U2518" s="76">
        <v>43045.535439814812</v>
      </c>
      <c r="V2518" s="77" t="s">
        <v>5415</v>
      </c>
      <c r="W2518" s="76"/>
      <c r="X2518" s="76"/>
      <c r="Y2518" s="80" t="s">
        <v>7415</v>
      </c>
      <c r="Z2518" s="76"/>
    </row>
    <row r="2519" spans="1:26" x14ac:dyDescent="0.25">
      <c r="A2519" s="61" t="s">
        <v>1979</v>
      </c>
      <c r="B2519" s="61" t="s">
        <v>1979</v>
      </c>
      <c r="C2519" s="62"/>
      <c r="D2519" s="63"/>
      <c r="E2519" s="64"/>
      <c r="F2519" s="65"/>
      <c r="G2519" s="62"/>
      <c r="H2519" s="66"/>
      <c r="I2519" s="67"/>
      <c r="J2519" s="67"/>
      <c r="K2519" s="34" t="s">
        <v>65</v>
      </c>
      <c r="L2519" s="74">
        <v>2519</v>
      </c>
      <c r="M251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19" s="69"/>
      <c r="O2519" s="76" t="s">
        <v>177</v>
      </c>
      <c r="P2519" s="76">
        <v>43045.535451388889</v>
      </c>
      <c r="Q2519" s="76" t="s">
        <v>3012</v>
      </c>
      <c r="R2519" s="76"/>
      <c r="S2519" s="76"/>
      <c r="T2519" s="76" t="s">
        <v>3424</v>
      </c>
      <c r="U2519" s="76">
        <v>43045.535451388889</v>
      </c>
      <c r="V2519" s="77" t="s">
        <v>5416</v>
      </c>
      <c r="W2519" s="76"/>
      <c r="X2519" s="76"/>
      <c r="Y2519" s="80" t="s">
        <v>7416</v>
      </c>
      <c r="Z2519" s="76"/>
    </row>
    <row r="2520" spans="1:26" x14ac:dyDescent="0.25">
      <c r="A2520" s="61" t="s">
        <v>1980</v>
      </c>
      <c r="B2520" s="61" t="s">
        <v>2021</v>
      </c>
      <c r="C2520" s="62"/>
      <c r="D2520" s="63"/>
      <c r="E2520" s="64"/>
      <c r="F2520" s="65"/>
      <c r="G2520" s="62"/>
      <c r="H2520" s="66"/>
      <c r="I2520" s="67"/>
      <c r="J2520" s="67"/>
      <c r="K2520" s="34" t="s">
        <v>65</v>
      </c>
      <c r="L2520" s="74">
        <v>2520</v>
      </c>
      <c r="M252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20" s="69"/>
      <c r="O2520" s="76" t="s">
        <v>2239</v>
      </c>
      <c r="P2520" s="76">
        <v>43045.535497685189</v>
      </c>
      <c r="Q2520" s="76" t="s">
        <v>2291</v>
      </c>
      <c r="R2520" s="76"/>
      <c r="S2520" s="76"/>
      <c r="T2520" s="76" t="s">
        <v>3261</v>
      </c>
      <c r="U2520" s="76">
        <v>43045.535497685189</v>
      </c>
      <c r="V2520" s="77" t="s">
        <v>5417</v>
      </c>
      <c r="W2520" s="76"/>
      <c r="X2520" s="76"/>
      <c r="Y2520" s="80" t="s">
        <v>7417</v>
      </c>
      <c r="Z2520" s="76"/>
    </row>
    <row r="2521" spans="1:26" x14ac:dyDescent="0.25">
      <c r="A2521" s="61" t="s">
        <v>1981</v>
      </c>
      <c r="B2521" s="61" t="s">
        <v>1981</v>
      </c>
      <c r="C2521" s="62"/>
      <c r="D2521" s="63"/>
      <c r="E2521" s="64"/>
      <c r="F2521" s="65"/>
      <c r="G2521" s="62"/>
      <c r="H2521" s="66"/>
      <c r="I2521" s="67"/>
      <c r="J2521" s="67"/>
      <c r="K2521" s="34" t="s">
        <v>65</v>
      </c>
      <c r="L2521" s="74">
        <v>2521</v>
      </c>
      <c r="M252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21" s="69"/>
      <c r="O2521" s="76" t="s">
        <v>177</v>
      </c>
      <c r="P2521" s="76">
        <v>43045.535520833335</v>
      </c>
      <c r="Q2521" s="76" t="s">
        <v>3013</v>
      </c>
      <c r="R2521" s="76"/>
      <c r="S2521" s="76"/>
      <c r="T2521" s="76" t="s">
        <v>3261</v>
      </c>
      <c r="U2521" s="76">
        <v>43045.535520833335</v>
      </c>
      <c r="V2521" s="77" t="s">
        <v>5418</v>
      </c>
      <c r="W2521" s="76"/>
      <c r="X2521" s="76"/>
      <c r="Y2521" s="80" t="s">
        <v>7418</v>
      </c>
      <c r="Z2521" s="76"/>
    </row>
    <row r="2522" spans="1:26" x14ac:dyDescent="0.25">
      <c r="A2522" s="61" t="s">
        <v>1982</v>
      </c>
      <c r="B2522" s="61" t="s">
        <v>2013</v>
      </c>
      <c r="C2522" s="62"/>
      <c r="D2522" s="63"/>
      <c r="E2522" s="64"/>
      <c r="F2522" s="65"/>
      <c r="G2522" s="62"/>
      <c r="H2522" s="66"/>
      <c r="I2522" s="67"/>
      <c r="J2522" s="67"/>
      <c r="K2522" s="34" t="s">
        <v>65</v>
      </c>
      <c r="L2522" s="74">
        <v>2522</v>
      </c>
      <c r="M252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22" s="69"/>
      <c r="O2522" s="76" t="s">
        <v>2239</v>
      </c>
      <c r="P2522" s="76">
        <v>43045.53570601852</v>
      </c>
      <c r="Q2522" s="76" t="s">
        <v>2285</v>
      </c>
      <c r="R2522" s="76"/>
      <c r="S2522" s="76"/>
      <c r="T2522" s="76" t="s">
        <v>3261</v>
      </c>
      <c r="U2522" s="76">
        <v>43045.53570601852</v>
      </c>
      <c r="V2522" s="77" t="s">
        <v>5419</v>
      </c>
      <c r="W2522" s="76"/>
      <c r="X2522" s="76"/>
      <c r="Y2522" s="80" t="s">
        <v>7419</v>
      </c>
      <c r="Z2522" s="76"/>
    </row>
    <row r="2523" spans="1:26" x14ac:dyDescent="0.25">
      <c r="A2523" s="61" t="s">
        <v>1982</v>
      </c>
      <c r="B2523" s="61" t="s">
        <v>2014</v>
      </c>
      <c r="C2523" s="62"/>
      <c r="D2523" s="63"/>
      <c r="E2523" s="64"/>
      <c r="F2523" s="65"/>
      <c r="G2523" s="62"/>
      <c r="H2523" s="66"/>
      <c r="I2523" s="67"/>
      <c r="J2523" s="67"/>
      <c r="K2523" s="34" t="s">
        <v>65</v>
      </c>
      <c r="L2523" s="74">
        <v>2523</v>
      </c>
      <c r="M252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23" s="69"/>
      <c r="O2523" s="76" t="s">
        <v>2239</v>
      </c>
      <c r="P2523" s="76">
        <v>43045.53570601852</v>
      </c>
      <c r="Q2523" s="76" t="s">
        <v>2285</v>
      </c>
      <c r="R2523" s="76"/>
      <c r="S2523" s="76"/>
      <c r="T2523" s="76" t="s">
        <v>3261</v>
      </c>
      <c r="U2523" s="76">
        <v>43045.53570601852</v>
      </c>
      <c r="V2523" s="77" t="s">
        <v>5419</v>
      </c>
      <c r="W2523" s="76"/>
      <c r="X2523" s="76"/>
      <c r="Y2523" s="80" t="s">
        <v>7419</v>
      </c>
      <c r="Z2523" s="76"/>
    </row>
    <row r="2524" spans="1:26" x14ac:dyDescent="0.25">
      <c r="A2524" s="61" t="s">
        <v>1982</v>
      </c>
      <c r="B2524" s="61" t="s">
        <v>2015</v>
      </c>
      <c r="C2524" s="62"/>
      <c r="D2524" s="63"/>
      <c r="E2524" s="64"/>
      <c r="F2524" s="65"/>
      <c r="G2524" s="62"/>
      <c r="H2524" s="66"/>
      <c r="I2524" s="67"/>
      <c r="J2524" s="67"/>
      <c r="K2524" s="34" t="s">
        <v>65</v>
      </c>
      <c r="L2524" s="74">
        <v>2524</v>
      </c>
      <c r="M252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24" s="69"/>
      <c r="O2524" s="76" t="s">
        <v>2239</v>
      </c>
      <c r="P2524" s="76">
        <v>43045.53570601852</v>
      </c>
      <c r="Q2524" s="76" t="s">
        <v>2285</v>
      </c>
      <c r="R2524" s="76"/>
      <c r="S2524" s="76"/>
      <c r="T2524" s="76" t="s">
        <v>3261</v>
      </c>
      <c r="U2524" s="76">
        <v>43045.53570601852</v>
      </c>
      <c r="V2524" s="77" t="s">
        <v>5419</v>
      </c>
      <c r="W2524" s="76"/>
      <c r="X2524" s="76"/>
      <c r="Y2524" s="80" t="s">
        <v>7419</v>
      </c>
      <c r="Z2524" s="76"/>
    </row>
    <row r="2525" spans="1:26" x14ac:dyDescent="0.25">
      <c r="A2525" s="61" t="s">
        <v>1982</v>
      </c>
      <c r="B2525" s="61" t="s">
        <v>2016</v>
      </c>
      <c r="C2525" s="62"/>
      <c r="D2525" s="63"/>
      <c r="E2525" s="64"/>
      <c r="F2525" s="65"/>
      <c r="G2525" s="62"/>
      <c r="H2525" s="66"/>
      <c r="I2525" s="67"/>
      <c r="J2525" s="67"/>
      <c r="K2525" s="34" t="s">
        <v>65</v>
      </c>
      <c r="L2525" s="74">
        <v>2525</v>
      </c>
      <c r="M2525"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25" s="69"/>
      <c r="O2525" s="76" t="s">
        <v>2239</v>
      </c>
      <c r="P2525" s="76">
        <v>43045.53570601852</v>
      </c>
      <c r="Q2525" s="76" t="s">
        <v>2285</v>
      </c>
      <c r="R2525" s="76"/>
      <c r="S2525" s="76"/>
      <c r="T2525" s="76" t="s">
        <v>3261</v>
      </c>
      <c r="U2525" s="76">
        <v>43045.53570601852</v>
      </c>
      <c r="V2525" s="77" t="s">
        <v>5419</v>
      </c>
      <c r="W2525" s="76"/>
      <c r="X2525" s="76"/>
      <c r="Y2525" s="80" t="s">
        <v>7419</v>
      </c>
      <c r="Z2525" s="76"/>
    </row>
    <row r="2526" spans="1:26" x14ac:dyDescent="0.25">
      <c r="A2526" s="61" t="s">
        <v>1982</v>
      </c>
      <c r="B2526" s="61" t="s">
        <v>2017</v>
      </c>
      <c r="C2526" s="62"/>
      <c r="D2526" s="63"/>
      <c r="E2526" s="64"/>
      <c r="F2526" s="65"/>
      <c r="G2526" s="62"/>
      <c r="H2526" s="66"/>
      <c r="I2526" s="67"/>
      <c r="J2526" s="67"/>
      <c r="K2526" s="34" t="s">
        <v>65</v>
      </c>
      <c r="L2526" s="74">
        <v>2526</v>
      </c>
      <c r="M2526"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26" s="69"/>
      <c r="O2526" s="76" t="s">
        <v>2239</v>
      </c>
      <c r="P2526" s="76">
        <v>43045.53570601852</v>
      </c>
      <c r="Q2526" s="76" t="s">
        <v>2285</v>
      </c>
      <c r="R2526" s="76"/>
      <c r="S2526" s="76"/>
      <c r="T2526" s="76" t="s">
        <v>3261</v>
      </c>
      <c r="U2526" s="76">
        <v>43045.53570601852</v>
      </c>
      <c r="V2526" s="77" t="s">
        <v>5419</v>
      </c>
      <c r="W2526" s="76"/>
      <c r="X2526" s="76"/>
      <c r="Y2526" s="80" t="s">
        <v>7419</v>
      </c>
      <c r="Z2526" s="76"/>
    </row>
    <row r="2527" spans="1:26" x14ac:dyDescent="0.25">
      <c r="A2527" s="61" t="s">
        <v>1983</v>
      </c>
      <c r="B2527" s="61" t="s">
        <v>2095</v>
      </c>
      <c r="C2527" s="62"/>
      <c r="D2527" s="63"/>
      <c r="E2527" s="64"/>
      <c r="F2527" s="65"/>
      <c r="G2527" s="62"/>
      <c r="H2527" s="66"/>
      <c r="I2527" s="67"/>
      <c r="J2527" s="67"/>
      <c r="K2527" s="34" t="s">
        <v>65</v>
      </c>
      <c r="L2527" s="74">
        <v>2527</v>
      </c>
      <c r="M2527"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27" s="69"/>
      <c r="O2527" s="76" t="s">
        <v>2239</v>
      </c>
      <c r="P2527" s="76">
        <v>43045.535717592589</v>
      </c>
      <c r="Q2527" s="76" t="s">
        <v>2453</v>
      </c>
      <c r="R2527" s="76"/>
      <c r="S2527" s="76"/>
      <c r="T2527" s="76" t="s">
        <v>3314</v>
      </c>
      <c r="U2527" s="76">
        <v>43045.535717592589</v>
      </c>
      <c r="V2527" s="77" t="s">
        <v>5420</v>
      </c>
      <c r="W2527" s="76"/>
      <c r="X2527" s="76"/>
      <c r="Y2527" s="80" t="s">
        <v>7420</v>
      </c>
      <c r="Z2527" s="76"/>
    </row>
    <row r="2528" spans="1:26" x14ac:dyDescent="0.25">
      <c r="A2528" s="61" t="s">
        <v>1984</v>
      </c>
      <c r="B2528" s="61" t="s">
        <v>1992</v>
      </c>
      <c r="C2528" s="62"/>
      <c r="D2528" s="63"/>
      <c r="E2528" s="64"/>
      <c r="F2528" s="65"/>
      <c r="G2528" s="62"/>
      <c r="H2528" s="66"/>
      <c r="I2528" s="67"/>
      <c r="J2528" s="67"/>
      <c r="K2528" s="34" t="s">
        <v>65</v>
      </c>
      <c r="L2528" s="74">
        <v>2528</v>
      </c>
      <c r="M2528"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28" s="69"/>
      <c r="O2528" s="76" t="s">
        <v>2239</v>
      </c>
      <c r="P2528" s="76">
        <v>43045.535613425927</v>
      </c>
      <c r="Q2528" s="76" t="s">
        <v>3014</v>
      </c>
      <c r="R2528" s="77" t="s">
        <v>3208</v>
      </c>
      <c r="S2528" s="76" t="s">
        <v>3215</v>
      </c>
      <c r="T2528" s="76" t="s">
        <v>3267</v>
      </c>
      <c r="U2528" s="76">
        <v>43045.535613425927</v>
      </c>
      <c r="V2528" s="77" t="s">
        <v>5421</v>
      </c>
      <c r="W2528" s="76"/>
      <c r="X2528" s="76"/>
      <c r="Y2528" s="80" t="s">
        <v>7421</v>
      </c>
      <c r="Z2528" s="76"/>
    </row>
    <row r="2529" spans="1:26" x14ac:dyDescent="0.25">
      <c r="A2529" s="61" t="s">
        <v>1984</v>
      </c>
      <c r="B2529" s="61" t="s">
        <v>1992</v>
      </c>
      <c r="C2529" s="62"/>
      <c r="D2529" s="63"/>
      <c r="E2529" s="64"/>
      <c r="F2529" s="65"/>
      <c r="G2529" s="62"/>
      <c r="H2529" s="66"/>
      <c r="I2529" s="67"/>
      <c r="J2529" s="67"/>
      <c r="K2529" s="34" t="s">
        <v>65</v>
      </c>
      <c r="L2529" s="74">
        <v>2529</v>
      </c>
      <c r="M2529"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29" s="69"/>
      <c r="O2529" s="76" t="s">
        <v>2239</v>
      </c>
      <c r="P2529" s="76">
        <v>43045.535856481481</v>
      </c>
      <c r="Q2529" s="76" t="s">
        <v>3015</v>
      </c>
      <c r="R2529" s="77" t="s">
        <v>3208</v>
      </c>
      <c r="S2529" s="76" t="s">
        <v>3215</v>
      </c>
      <c r="T2529" s="76" t="s">
        <v>3261</v>
      </c>
      <c r="U2529" s="76">
        <v>43045.535856481481</v>
      </c>
      <c r="V2529" s="77" t="s">
        <v>5422</v>
      </c>
      <c r="W2529" s="76"/>
      <c r="X2529" s="76"/>
      <c r="Y2529" s="80" t="s">
        <v>7422</v>
      </c>
      <c r="Z2529" s="76"/>
    </row>
    <row r="2530" spans="1:26" x14ac:dyDescent="0.25">
      <c r="A2530" s="61" t="s">
        <v>1985</v>
      </c>
      <c r="B2530" s="61" t="s">
        <v>1985</v>
      </c>
      <c r="C2530" s="62"/>
      <c r="D2530" s="63"/>
      <c r="E2530" s="64"/>
      <c r="F2530" s="65"/>
      <c r="G2530" s="62"/>
      <c r="H2530" s="66"/>
      <c r="I2530" s="67"/>
      <c r="J2530" s="67"/>
      <c r="K2530" s="34" t="s">
        <v>65</v>
      </c>
      <c r="L2530" s="74">
        <v>2530</v>
      </c>
      <c r="M2530"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30" s="69"/>
      <c r="O2530" s="76" t="s">
        <v>177</v>
      </c>
      <c r="P2530" s="76">
        <v>43045.447789351849</v>
      </c>
      <c r="Q2530" s="76" t="s">
        <v>3016</v>
      </c>
      <c r="R2530" s="77" t="s">
        <v>3209</v>
      </c>
      <c r="S2530" s="76" t="s">
        <v>3217</v>
      </c>
      <c r="T2530" s="76" t="s">
        <v>3261</v>
      </c>
      <c r="U2530" s="76">
        <v>43045.447789351849</v>
      </c>
      <c r="V2530" s="77" t="s">
        <v>5423</v>
      </c>
      <c r="W2530" s="76"/>
      <c r="X2530" s="76"/>
      <c r="Y2530" s="80" t="s">
        <v>7423</v>
      </c>
      <c r="Z2530" s="76"/>
    </row>
    <row r="2531" spans="1:26" x14ac:dyDescent="0.25">
      <c r="A2531" s="61" t="s">
        <v>1985</v>
      </c>
      <c r="B2531" s="61" t="s">
        <v>1985</v>
      </c>
      <c r="C2531" s="62"/>
      <c r="D2531" s="63"/>
      <c r="E2531" s="64"/>
      <c r="F2531" s="65"/>
      <c r="G2531" s="62"/>
      <c r="H2531" s="66"/>
      <c r="I2531" s="67"/>
      <c r="J2531" s="67"/>
      <c r="K2531" s="34" t="s">
        <v>65</v>
      </c>
      <c r="L2531" s="74">
        <v>2531</v>
      </c>
      <c r="M2531"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31" s="69"/>
      <c r="O2531" s="76" t="s">
        <v>177</v>
      </c>
      <c r="P2531" s="76">
        <v>43045.462129629632</v>
      </c>
      <c r="Q2531" s="76" t="s">
        <v>3017</v>
      </c>
      <c r="R2531" s="77" t="s">
        <v>3210</v>
      </c>
      <c r="S2531" s="76" t="s">
        <v>3217</v>
      </c>
      <c r="T2531" s="76" t="s">
        <v>3261</v>
      </c>
      <c r="U2531" s="76">
        <v>43045.462129629632</v>
      </c>
      <c r="V2531" s="77" t="s">
        <v>5424</v>
      </c>
      <c r="W2531" s="76"/>
      <c r="X2531" s="76"/>
      <c r="Y2531" s="80" t="s">
        <v>7424</v>
      </c>
      <c r="Z2531" s="76"/>
    </row>
    <row r="2532" spans="1:26" x14ac:dyDescent="0.25">
      <c r="A2532" s="61" t="s">
        <v>1985</v>
      </c>
      <c r="B2532" s="61" t="s">
        <v>1985</v>
      </c>
      <c r="C2532" s="62"/>
      <c r="D2532" s="63"/>
      <c r="E2532" s="64"/>
      <c r="F2532" s="65"/>
      <c r="G2532" s="62"/>
      <c r="H2532" s="66"/>
      <c r="I2532" s="67"/>
      <c r="J2532" s="67"/>
      <c r="K2532" s="34" t="s">
        <v>65</v>
      </c>
      <c r="L2532" s="74">
        <v>2532</v>
      </c>
      <c r="M2532"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32" s="69"/>
      <c r="O2532" s="76" t="s">
        <v>177</v>
      </c>
      <c r="P2532" s="76">
        <v>43045.499618055554</v>
      </c>
      <c r="Q2532" s="76" t="s">
        <v>3018</v>
      </c>
      <c r="R2532" s="77" t="s">
        <v>3211</v>
      </c>
      <c r="S2532" s="76" t="s">
        <v>3217</v>
      </c>
      <c r="T2532" s="76" t="s">
        <v>3425</v>
      </c>
      <c r="U2532" s="76">
        <v>43045.499618055554</v>
      </c>
      <c r="V2532" s="77" t="s">
        <v>5425</v>
      </c>
      <c r="W2532" s="76"/>
      <c r="X2532" s="76"/>
      <c r="Y2532" s="80" t="s">
        <v>7425</v>
      </c>
      <c r="Z2532" s="76"/>
    </row>
    <row r="2533" spans="1:26" x14ac:dyDescent="0.25">
      <c r="A2533" s="61" t="s">
        <v>1984</v>
      </c>
      <c r="B2533" s="61" t="s">
        <v>1985</v>
      </c>
      <c r="C2533" s="62"/>
      <c r="D2533" s="63"/>
      <c r="E2533" s="64"/>
      <c r="F2533" s="65"/>
      <c r="G2533" s="62"/>
      <c r="H2533" s="66"/>
      <c r="I2533" s="67"/>
      <c r="J2533" s="67"/>
      <c r="K2533" s="34" t="s">
        <v>65</v>
      </c>
      <c r="L2533" s="74">
        <v>2533</v>
      </c>
      <c r="M2533"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33" s="69"/>
      <c r="O2533" s="76" t="s">
        <v>2239</v>
      </c>
      <c r="P2533" s="76">
        <v>43045.535613425927</v>
      </c>
      <c r="Q2533" s="76" t="s">
        <v>3014</v>
      </c>
      <c r="R2533" s="77" t="s">
        <v>3208</v>
      </c>
      <c r="S2533" s="76" t="s">
        <v>3215</v>
      </c>
      <c r="T2533" s="76" t="s">
        <v>3267</v>
      </c>
      <c r="U2533" s="76">
        <v>43045.535613425927</v>
      </c>
      <c r="V2533" s="77" t="s">
        <v>5421</v>
      </c>
      <c r="W2533" s="76"/>
      <c r="X2533" s="76"/>
      <c r="Y2533" s="80" t="s">
        <v>7421</v>
      </c>
      <c r="Z2533" s="76"/>
    </row>
    <row r="2534" spans="1:26" x14ac:dyDescent="0.25">
      <c r="A2534" s="61" t="s">
        <v>1984</v>
      </c>
      <c r="B2534" s="61" t="s">
        <v>1985</v>
      </c>
      <c r="C2534" s="62"/>
      <c r="D2534" s="63"/>
      <c r="E2534" s="64"/>
      <c r="F2534" s="65"/>
      <c r="G2534" s="62"/>
      <c r="H2534" s="66"/>
      <c r="I2534" s="67"/>
      <c r="J2534" s="67"/>
      <c r="K2534" s="34" t="s">
        <v>65</v>
      </c>
      <c r="L2534" s="74">
        <v>2534</v>
      </c>
      <c r="M2534" s="74" t="b">
        <f xml:space="preserve"> IF(AND(OR(NOT(ISNUMBER(Edges[Relationship Date (UTC)])), Edges[Relationship Date (UTC)] &gt;= Misc!$O$2), OR(NOT(ISNUMBER(Edges[Relationship Date (UTC)])), Edges[Relationship Date (UTC)] &lt;= Misc!$P$2),OR(NOT(ISNUMBER(Edges[Tweet Date (UTC)])), Edges[Tweet Date (UTC)] &gt;= Misc!$O$3), OR(NOT(ISNUMBER(Edges[Tweet Date (UTC)])), Edges[Tweet Date (UTC)] &lt;= Misc!$P$3),TRUE), TRUE, FALSE)</f>
        <v>1</v>
      </c>
      <c r="N2534" s="69"/>
      <c r="O2534" s="76" t="s">
        <v>2239</v>
      </c>
      <c r="P2534" s="76">
        <v>43045.535856481481</v>
      </c>
      <c r="Q2534" s="76" t="s">
        <v>3015</v>
      </c>
      <c r="R2534" s="77" t="s">
        <v>3208</v>
      </c>
      <c r="S2534" s="76" t="s">
        <v>3215</v>
      </c>
      <c r="T2534" s="76" t="s">
        <v>3261</v>
      </c>
      <c r="U2534" s="76">
        <v>43045.535856481481</v>
      </c>
      <c r="V2534" s="77" t="s">
        <v>5422</v>
      </c>
      <c r="W2534" s="76"/>
      <c r="X2534" s="76"/>
      <c r="Y2534" s="80" t="s">
        <v>7422</v>
      </c>
      <c r="Z2534" s="76"/>
    </row>
  </sheetData>
  <dataConsolidate/>
  <dataValidations count="14">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L3:L2534"/>
    <dataValidation allowBlank="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M3:M2534"/>
    <dataValidation allowBlank="1" showErrorMessage="1" sqref="N2:N2534"/>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Text Color" prompt="To select an optional label text color, right-click and select Select Color on the right-click menu." sqref="I3:I2534"/>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Font Size" prompt="Enter an optional label font size between 8 and 72." sqref="J3:J2534"/>
    <dataValidation allowBlank="1" showInputMessage="1" promptTitle="Edge Color" prompt="To select an optional edge color, right-click and select Select Color on the right-click menu." sqref="C3:C2534"/>
    <dataValidation allowBlank="1" showInputMessage="1" errorTitle="Invalid Edge Width" error="The optional edge width must be a whole number between 1 and 10." promptTitle="Edge Width" prompt="Enter an optional edge width between 1 and 10." sqref="D3:D2534"/>
    <dataValidation allowBlank="1" showInputMessage="1" errorTitle="Invalid Edge Opacity" error="The optional edge opacity must be a whole number between 0 and 10." promptTitle="Edge Opacity" prompt="Enter an optional edge opacity between 0 (transparent) and 100 (opaque)." sqref="F3:F2534"/>
    <dataValidation type="list" allowBlank="1" showInputMessage="1" showErrorMessage="1" errorTitle="Invalid Edge Visibility" error="You have entered an invalid edge visibility.  Try selecting from the drop-down list instead." promptTitle="Edge Visibility" prompt="Select an optional edge visibility.  Edges are shown by default." sqref="G3:G2534">
      <formula1>ValidEdgeVisibilities</formula1>
    </dataValidation>
    <dataValidation allowBlank="1" showInputMessage="1" showErrorMessage="1" promptTitle="Vertex 1 Name" prompt="Enter the name of the edge's first vertex." sqref="A3:A2534"/>
    <dataValidation allowBlank="1" showInputMessage="1" showErrorMessage="1" promptTitle="Vertex 2 Name" prompt="Enter the name of the edge's second vertex." sqref="B3:B2534"/>
    <dataValidation allowBlank="1" showInputMessage="1" showErrorMessage="1" errorTitle="Invalid Edge Visibility" error="You have entered an unrecognized edge visibility.  Try selecting from the drop-down list instead." promptTitle="Edge Label" prompt="Enter an optional edge label." sqref="H3:H2534"/>
    <dataValidation type="list" allowBlank="1" showInputMessage="1" showErrorMessage="1" errorTitle="Invalid Edge Style" error="You have entered an invalid edge style.  Try selecting from the drop-down list instead." promptTitle="Edge Style" prompt="Select an optional edge style.  Edges are Solid by default." sqref="E3:E2534">
      <formula1>ValidEdgeStyles</formula1>
    </dataValidation>
    <dataValidation allowBlank="1" errorTitle="Invalid Edge Visibility" error="The optional edge visibility must be Yes, Y, True, T, Always, 1, or empty to make the edge visible; or No, N, False, F, Never, or 0 to hide the edge.  Try selecting from the drop-down list instead." sqref="K3:K2534"/>
  </dataValidations>
  <hyperlinks>
    <hyperlink ref="Q1881" r:id="rId1"/>
    <hyperlink ref="R6" r:id="rId2"/>
    <hyperlink ref="R11" r:id="rId3"/>
    <hyperlink ref="R12" r:id="rId4"/>
    <hyperlink ref="R13" r:id="rId5"/>
    <hyperlink ref="R14" r:id="rId6"/>
    <hyperlink ref="R17" r:id="rId7"/>
    <hyperlink ref="R18" r:id="rId8"/>
    <hyperlink ref="R19" r:id="rId9"/>
    <hyperlink ref="R20" r:id="rId10"/>
    <hyperlink ref="R31" r:id="rId11"/>
    <hyperlink ref="R32" r:id="rId12"/>
    <hyperlink ref="R33" r:id="rId13"/>
    <hyperlink ref="R35" r:id="rId14"/>
    <hyperlink ref="R36" r:id="rId15"/>
    <hyperlink ref="R39" r:id="rId16"/>
    <hyperlink ref="R40" r:id="rId17"/>
    <hyperlink ref="R41" r:id="rId18"/>
    <hyperlink ref="R42" r:id="rId19"/>
    <hyperlink ref="R43" r:id="rId20"/>
    <hyperlink ref="R45" r:id="rId21"/>
    <hyperlink ref="R46" r:id="rId22"/>
    <hyperlink ref="R47" r:id="rId23"/>
    <hyperlink ref="R48" r:id="rId24"/>
    <hyperlink ref="R49" r:id="rId25"/>
    <hyperlink ref="R51" r:id="rId26"/>
    <hyperlink ref="R53" r:id="rId27"/>
    <hyperlink ref="R56" r:id="rId28"/>
    <hyperlink ref="R58" r:id="rId29"/>
    <hyperlink ref="R59" r:id="rId30"/>
    <hyperlink ref="R60" r:id="rId31"/>
    <hyperlink ref="R61" r:id="rId32"/>
    <hyperlink ref="R64" r:id="rId33"/>
    <hyperlink ref="R65" r:id="rId34"/>
    <hyperlink ref="R73" r:id="rId35"/>
    <hyperlink ref="R76" r:id="rId36"/>
    <hyperlink ref="R78" r:id="rId37"/>
    <hyperlink ref="R79" r:id="rId38"/>
    <hyperlink ref="R83" r:id="rId39"/>
    <hyperlink ref="R84" r:id="rId40"/>
    <hyperlink ref="R85" r:id="rId41"/>
    <hyperlink ref="R86" r:id="rId42"/>
    <hyperlink ref="R87" r:id="rId43"/>
    <hyperlink ref="R88" r:id="rId44"/>
    <hyperlink ref="R89" r:id="rId45"/>
    <hyperlink ref="R91" r:id="rId46"/>
    <hyperlink ref="R92" r:id="rId47"/>
    <hyperlink ref="R93" r:id="rId48"/>
    <hyperlink ref="R94" r:id="rId49"/>
    <hyperlink ref="R102" r:id="rId50"/>
    <hyperlink ref="R103" r:id="rId51"/>
    <hyperlink ref="R104" r:id="rId52"/>
    <hyperlink ref="R105" r:id="rId53"/>
    <hyperlink ref="R106" r:id="rId54"/>
    <hyperlink ref="R107" r:id="rId55"/>
    <hyperlink ref="R110" r:id="rId56"/>
    <hyperlink ref="R114" r:id="rId57"/>
    <hyperlink ref="R115" r:id="rId58"/>
    <hyperlink ref="R116" r:id="rId59"/>
    <hyperlink ref="R120" r:id="rId60"/>
    <hyperlink ref="R122" r:id="rId61"/>
    <hyperlink ref="R125" r:id="rId62"/>
    <hyperlink ref="R130" r:id="rId63"/>
    <hyperlink ref="R135" r:id="rId64"/>
    <hyperlink ref="R137" r:id="rId65"/>
    <hyperlink ref="R138" r:id="rId66"/>
    <hyperlink ref="R140" r:id="rId67"/>
    <hyperlink ref="R141" r:id="rId68"/>
    <hyperlink ref="R142" r:id="rId69"/>
    <hyperlink ref="R144" r:id="rId70"/>
    <hyperlink ref="R147" r:id="rId71"/>
    <hyperlink ref="R148" r:id="rId72"/>
    <hyperlink ref="R151" r:id="rId73"/>
    <hyperlink ref="R153" r:id="rId74"/>
    <hyperlink ref="R154" r:id="rId75"/>
    <hyperlink ref="R155" r:id="rId76"/>
    <hyperlink ref="R156" r:id="rId77"/>
    <hyperlink ref="R157" r:id="rId78" location="!/fr-ch/tid=CUSA08630_00"/>
    <hyperlink ref="R161" r:id="rId79"/>
    <hyperlink ref="R162" r:id="rId80"/>
    <hyperlink ref="R163" r:id="rId81"/>
    <hyperlink ref="R164" r:id="rId82"/>
    <hyperlink ref="R166" r:id="rId83"/>
    <hyperlink ref="R170" r:id="rId84"/>
    <hyperlink ref="R173" r:id="rId85"/>
    <hyperlink ref="R175" r:id="rId86"/>
    <hyperlink ref="R177" r:id="rId87"/>
    <hyperlink ref="R182" r:id="rId88"/>
    <hyperlink ref="R185" r:id="rId89"/>
    <hyperlink ref="R190" r:id="rId90"/>
    <hyperlink ref="R203" r:id="rId91"/>
    <hyperlink ref="R204" r:id="rId92"/>
    <hyperlink ref="R206" r:id="rId93"/>
    <hyperlink ref="R207" r:id="rId94"/>
    <hyperlink ref="R208" r:id="rId95"/>
    <hyperlink ref="R209" r:id="rId96"/>
    <hyperlink ref="R210" r:id="rId97"/>
    <hyperlink ref="R213" r:id="rId98"/>
    <hyperlink ref="R217" r:id="rId99"/>
    <hyperlink ref="R221" r:id="rId100"/>
    <hyperlink ref="R223" r:id="rId101"/>
    <hyperlink ref="R225" r:id="rId102"/>
    <hyperlink ref="R227" r:id="rId103"/>
    <hyperlink ref="R229" r:id="rId104"/>
    <hyperlink ref="R231" r:id="rId105"/>
    <hyperlink ref="R237" r:id="rId106"/>
    <hyperlink ref="R238" r:id="rId107"/>
    <hyperlink ref="R242" r:id="rId108"/>
    <hyperlink ref="R243" r:id="rId109"/>
    <hyperlink ref="R247" r:id="rId110"/>
    <hyperlink ref="R248" r:id="rId111"/>
    <hyperlink ref="R254" r:id="rId112"/>
    <hyperlink ref="R262" r:id="rId113"/>
    <hyperlink ref="R265" r:id="rId114"/>
    <hyperlink ref="R272" r:id="rId115"/>
    <hyperlink ref="R273" r:id="rId116"/>
    <hyperlink ref="R277" r:id="rId117"/>
    <hyperlink ref="R279" r:id="rId118"/>
    <hyperlink ref="R280" r:id="rId119"/>
    <hyperlink ref="R282" r:id="rId120" location="!/ja-jp/tid=CUSA00572_00"/>
    <hyperlink ref="R284" r:id="rId121"/>
    <hyperlink ref="R293" r:id="rId122"/>
    <hyperlink ref="R297" r:id="rId123"/>
    <hyperlink ref="R298" r:id="rId124"/>
    <hyperlink ref="R299" r:id="rId125"/>
    <hyperlink ref="R300" r:id="rId126"/>
    <hyperlink ref="R301" r:id="rId127"/>
    <hyperlink ref="R303" r:id="rId128"/>
    <hyperlink ref="R304" r:id="rId129"/>
    <hyperlink ref="R307" r:id="rId130"/>
    <hyperlink ref="R316" r:id="rId131"/>
    <hyperlink ref="R326" r:id="rId132"/>
    <hyperlink ref="R327" r:id="rId133"/>
    <hyperlink ref="R328" r:id="rId134"/>
    <hyperlink ref="R332" r:id="rId135"/>
    <hyperlink ref="R334" r:id="rId136"/>
    <hyperlink ref="R341" r:id="rId137"/>
    <hyperlink ref="R342" r:id="rId138"/>
    <hyperlink ref="R343" r:id="rId139"/>
    <hyperlink ref="R347" r:id="rId140"/>
    <hyperlink ref="R353" r:id="rId141"/>
    <hyperlink ref="R354" r:id="rId142"/>
    <hyperlink ref="R357" r:id="rId143"/>
    <hyperlink ref="R360" r:id="rId144"/>
    <hyperlink ref="R361" r:id="rId145"/>
    <hyperlink ref="R363" r:id="rId146"/>
    <hyperlink ref="R364" r:id="rId147"/>
    <hyperlink ref="R368" r:id="rId148"/>
    <hyperlink ref="R370" r:id="rId149"/>
    <hyperlink ref="R374" r:id="rId150"/>
    <hyperlink ref="R376" r:id="rId151"/>
    <hyperlink ref="R377" r:id="rId152"/>
    <hyperlink ref="R378" r:id="rId153"/>
    <hyperlink ref="R379" r:id="rId154"/>
    <hyperlink ref="R380" r:id="rId155"/>
    <hyperlink ref="R381" r:id="rId156"/>
    <hyperlink ref="R383" r:id="rId157"/>
    <hyperlink ref="R384" r:id="rId158"/>
    <hyperlink ref="R388" r:id="rId159"/>
    <hyperlink ref="R390" r:id="rId160"/>
    <hyperlink ref="R391" r:id="rId161"/>
    <hyperlink ref="R392" r:id="rId162"/>
    <hyperlink ref="R396" r:id="rId163"/>
    <hyperlink ref="R405" r:id="rId164"/>
    <hyperlink ref="R408" r:id="rId165"/>
    <hyperlink ref="R409" r:id="rId166"/>
    <hyperlink ref="R411" r:id="rId167"/>
    <hyperlink ref="R417" r:id="rId168"/>
    <hyperlink ref="R422" r:id="rId169"/>
    <hyperlink ref="R424" r:id="rId170"/>
    <hyperlink ref="R427" r:id="rId171"/>
    <hyperlink ref="R432" r:id="rId172"/>
    <hyperlink ref="R433" r:id="rId173"/>
    <hyperlink ref="R437" r:id="rId174"/>
    <hyperlink ref="R438" r:id="rId175"/>
    <hyperlink ref="R439" r:id="rId176"/>
    <hyperlink ref="R440" r:id="rId177"/>
    <hyperlink ref="R443" r:id="rId178"/>
    <hyperlink ref="R453" r:id="rId179"/>
    <hyperlink ref="R457" r:id="rId180"/>
    <hyperlink ref="R461" r:id="rId181"/>
    <hyperlink ref="R464" r:id="rId182"/>
    <hyperlink ref="R465" r:id="rId183"/>
    <hyperlink ref="R469" r:id="rId184" location="!/en-gb/call-of-duty-wwii/cid=STORE-MSF75508-CALLOFDUTYWWII?emcid=or-st-117707&amp;emcid=or-st-121755&amp;utm_medium=Social&amp;utm_campaign=&amp;utm_source=&amp;utm_term=or-st-121755&amp;utm_content=Call_of_Duty_WWII&amp;emcid=or-st-121755"/>
    <hyperlink ref="R470" r:id="rId185"/>
    <hyperlink ref="R478" r:id="rId186"/>
    <hyperlink ref="R480" r:id="rId187"/>
    <hyperlink ref="R481" r:id="rId188"/>
    <hyperlink ref="R483" r:id="rId189"/>
    <hyperlink ref="R488" r:id="rId190"/>
    <hyperlink ref="R490" r:id="rId191"/>
    <hyperlink ref="R492" r:id="rId192"/>
    <hyperlink ref="R496" r:id="rId193"/>
    <hyperlink ref="R497" r:id="rId194"/>
    <hyperlink ref="R506" r:id="rId195"/>
    <hyperlink ref="R511" r:id="rId196" location="!/en-gb/tid=CUSA08630_00"/>
    <hyperlink ref="R512" r:id="rId197" location="!/en-gb/tid=CUSA08630_00"/>
    <hyperlink ref="R515" r:id="rId198"/>
    <hyperlink ref="R516" r:id="rId199"/>
    <hyperlink ref="R517" r:id="rId200"/>
    <hyperlink ref="R518" r:id="rId201"/>
    <hyperlink ref="R520" r:id="rId202"/>
    <hyperlink ref="R525" r:id="rId203"/>
    <hyperlink ref="R527" r:id="rId204"/>
    <hyperlink ref="R528" r:id="rId205"/>
    <hyperlink ref="R540" r:id="rId206"/>
    <hyperlink ref="R545" r:id="rId207"/>
    <hyperlink ref="R546" r:id="rId208"/>
    <hyperlink ref="R547" r:id="rId209"/>
    <hyperlink ref="R551" r:id="rId210"/>
    <hyperlink ref="R552" r:id="rId211"/>
    <hyperlink ref="R554" r:id="rId212"/>
    <hyperlink ref="R555" r:id="rId213"/>
    <hyperlink ref="R557" r:id="rId214"/>
    <hyperlink ref="R558" r:id="rId215"/>
    <hyperlink ref="R559" r:id="rId216"/>
    <hyperlink ref="R562" r:id="rId217"/>
    <hyperlink ref="R563" r:id="rId218"/>
    <hyperlink ref="R568" r:id="rId219"/>
    <hyperlink ref="R570" r:id="rId220" location="!/en-gb/tid=CUSA08630_00"/>
    <hyperlink ref="R571" r:id="rId221" location="!/en-gb/tid=CUSA08630_00"/>
    <hyperlink ref="R572" r:id="rId222"/>
    <hyperlink ref="R573" r:id="rId223"/>
    <hyperlink ref="R576" r:id="rId224"/>
    <hyperlink ref="R578" r:id="rId225"/>
    <hyperlink ref="R579" r:id="rId226"/>
    <hyperlink ref="R580" r:id="rId227"/>
    <hyperlink ref="R582" r:id="rId228"/>
    <hyperlink ref="R584" r:id="rId229"/>
    <hyperlink ref="R585" r:id="rId230"/>
    <hyperlink ref="R588" r:id="rId231"/>
    <hyperlink ref="R589" r:id="rId232"/>
    <hyperlink ref="R598" r:id="rId233"/>
    <hyperlink ref="R600" r:id="rId234"/>
    <hyperlink ref="R601" r:id="rId235"/>
    <hyperlink ref="R602" r:id="rId236"/>
    <hyperlink ref="R603" r:id="rId237"/>
    <hyperlink ref="R604" r:id="rId238"/>
    <hyperlink ref="R607" r:id="rId239" location="!/en-gb/tid=CUSA08630_00"/>
    <hyperlink ref="R608" r:id="rId240" location="!/en-gb/tid=CUSA08630_00"/>
    <hyperlink ref="R610" r:id="rId241" location="!/en-gb/tid=CUSA08630_00"/>
    <hyperlink ref="R611" r:id="rId242"/>
    <hyperlink ref="R613" r:id="rId243"/>
    <hyperlink ref="R614" r:id="rId244"/>
    <hyperlink ref="R618" r:id="rId245"/>
    <hyperlink ref="R619" r:id="rId246"/>
    <hyperlink ref="R620" r:id="rId247"/>
    <hyperlink ref="R622" r:id="rId248"/>
    <hyperlink ref="R623" r:id="rId249"/>
    <hyperlink ref="R625" r:id="rId250"/>
    <hyperlink ref="R632" r:id="rId251"/>
    <hyperlink ref="R633" r:id="rId252"/>
    <hyperlink ref="R634" r:id="rId253"/>
    <hyperlink ref="R635" r:id="rId254"/>
    <hyperlink ref="R636" r:id="rId255"/>
    <hyperlink ref="R637" r:id="rId256"/>
    <hyperlink ref="R640" r:id="rId257"/>
    <hyperlink ref="R641" r:id="rId258"/>
    <hyperlink ref="R642" r:id="rId259"/>
    <hyperlink ref="R643" r:id="rId260"/>
    <hyperlink ref="R646" r:id="rId261"/>
    <hyperlink ref="R647" r:id="rId262"/>
    <hyperlink ref="R648" r:id="rId263"/>
    <hyperlink ref="R649" r:id="rId264"/>
    <hyperlink ref="R652" r:id="rId265"/>
    <hyperlink ref="R653" r:id="rId266"/>
    <hyperlink ref="R654" r:id="rId267"/>
    <hyperlink ref="R655" r:id="rId268"/>
    <hyperlink ref="R658" r:id="rId269"/>
    <hyperlink ref="R659" r:id="rId270"/>
    <hyperlink ref="R664" r:id="rId271"/>
    <hyperlink ref="R665" r:id="rId272"/>
    <hyperlink ref="R669" r:id="rId273"/>
    <hyperlink ref="R673" r:id="rId274"/>
    <hyperlink ref="R679" r:id="rId275"/>
    <hyperlink ref="R681" r:id="rId276"/>
    <hyperlink ref="R682" r:id="rId277"/>
    <hyperlink ref="R684" r:id="rId278"/>
    <hyperlink ref="R686" r:id="rId279"/>
    <hyperlink ref="R687" r:id="rId280"/>
    <hyperlink ref="R689" r:id="rId281"/>
    <hyperlink ref="R693" r:id="rId282"/>
    <hyperlink ref="R695" r:id="rId283"/>
    <hyperlink ref="R703" r:id="rId284"/>
    <hyperlink ref="R717" r:id="rId285"/>
    <hyperlink ref="R721" r:id="rId286"/>
    <hyperlink ref="R723" r:id="rId287"/>
    <hyperlink ref="R724" r:id="rId288"/>
    <hyperlink ref="R725" r:id="rId289"/>
    <hyperlink ref="R726" r:id="rId290"/>
    <hyperlink ref="R732" r:id="rId291"/>
    <hyperlink ref="R735" r:id="rId292"/>
    <hyperlink ref="R737" r:id="rId293"/>
    <hyperlink ref="R738" r:id="rId294"/>
    <hyperlink ref="R739" r:id="rId295"/>
    <hyperlink ref="R741" r:id="rId296"/>
    <hyperlink ref="R746" r:id="rId297"/>
    <hyperlink ref="R747" r:id="rId298"/>
    <hyperlink ref="R748" r:id="rId299"/>
    <hyperlink ref="R749" r:id="rId300"/>
    <hyperlink ref="R750" r:id="rId301"/>
    <hyperlink ref="R752" r:id="rId302"/>
    <hyperlink ref="R754" r:id="rId303"/>
    <hyperlink ref="R766" r:id="rId304"/>
    <hyperlink ref="R767" r:id="rId305"/>
    <hyperlink ref="R774" r:id="rId306"/>
    <hyperlink ref="R778" r:id="rId307"/>
    <hyperlink ref="R781" r:id="rId308"/>
    <hyperlink ref="R786" r:id="rId309"/>
    <hyperlink ref="R790" r:id="rId310"/>
    <hyperlink ref="R794" r:id="rId311"/>
    <hyperlink ref="R795" r:id="rId312"/>
    <hyperlink ref="R797" r:id="rId313"/>
    <hyperlink ref="R798" r:id="rId314"/>
    <hyperlink ref="R799" r:id="rId315"/>
    <hyperlink ref="R817" r:id="rId316"/>
    <hyperlink ref="R818" r:id="rId317"/>
    <hyperlink ref="R827" r:id="rId318"/>
    <hyperlink ref="R828" r:id="rId319"/>
    <hyperlink ref="R829" r:id="rId320"/>
    <hyperlink ref="R831" r:id="rId321"/>
    <hyperlink ref="R832" r:id="rId322"/>
    <hyperlink ref="R834" r:id="rId323"/>
    <hyperlink ref="R839" r:id="rId324"/>
    <hyperlink ref="R843" r:id="rId325"/>
    <hyperlink ref="R846" r:id="rId326"/>
    <hyperlink ref="R847" r:id="rId327"/>
    <hyperlink ref="R851" r:id="rId328"/>
    <hyperlink ref="R853" r:id="rId329"/>
    <hyperlink ref="R855" r:id="rId330"/>
    <hyperlink ref="R858" r:id="rId331"/>
    <hyperlink ref="R860" r:id="rId332"/>
    <hyperlink ref="R862" r:id="rId333"/>
    <hyperlink ref="R864" r:id="rId334"/>
    <hyperlink ref="R865" r:id="rId335"/>
    <hyperlink ref="R866" r:id="rId336"/>
    <hyperlink ref="R872" r:id="rId337"/>
    <hyperlink ref="R876" r:id="rId338"/>
    <hyperlink ref="R877" r:id="rId339"/>
    <hyperlink ref="R883" r:id="rId340"/>
    <hyperlink ref="R884" r:id="rId341"/>
    <hyperlink ref="R885" r:id="rId342"/>
    <hyperlink ref="R886" r:id="rId343"/>
    <hyperlink ref="R897" r:id="rId344"/>
    <hyperlink ref="R898" r:id="rId345"/>
    <hyperlink ref="R899" r:id="rId346"/>
    <hyperlink ref="R900" r:id="rId347"/>
    <hyperlink ref="R905" r:id="rId348"/>
    <hyperlink ref="R906" r:id="rId349"/>
    <hyperlink ref="R908" r:id="rId350"/>
    <hyperlink ref="R910" r:id="rId351"/>
    <hyperlink ref="R925" r:id="rId352"/>
    <hyperlink ref="R926" r:id="rId353"/>
    <hyperlink ref="R927" r:id="rId354"/>
    <hyperlink ref="R929" r:id="rId355"/>
    <hyperlink ref="R930" r:id="rId356"/>
    <hyperlink ref="R931" r:id="rId357"/>
    <hyperlink ref="R932" r:id="rId358"/>
    <hyperlink ref="R936" r:id="rId359"/>
    <hyperlink ref="R937" r:id="rId360"/>
    <hyperlink ref="R938" r:id="rId361"/>
    <hyperlink ref="R942" r:id="rId362"/>
    <hyperlink ref="R943" r:id="rId363"/>
    <hyperlink ref="R944" r:id="rId364"/>
    <hyperlink ref="R950" r:id="rId365"/>
    <hyperlink ref="R951" r:id="rId366"/>
    <hyperlink ref="R954" r:id="rId367"/>
    <hyperlink ref="R960" r:id="rId368"/>
    <hyperlink ref="R963" r:id="rId369"/>
    <hyperlink ref="R965" r:id="rId370"/>
    <hyperlink ref="R966" r:id="rId371"/>
    <hyperlink ref="R967" r:id="rId372"/>
    <hyperlink ref="R968" r:id="rId373"/>
    <hyperlink ref="R969" r:id="rId374"/>
    <hyperlink ref="R970" r:id="rId375"/>
    <hyperlink ref="R971" r:id="rId376"/>
    <hyperlink ref="R972" r:id="rId377"/>
    <hyperlink ref="R973" r:id="rId378"/>
    <hyperlink ref="R977" r:id="rId379"/>
    <hyperlink ref="R978" r:id="rId380"/>
    <hyperlink ref="R982" r:id="rId381"/>
    <hyperlink ref="R989" r:id="rId382"/>
    <hyperlink ref="R990" r:id="rId383"/>
    <hyperlink ref="R991" r:id="rId384"/>
    <hyperlink ref="R996" r:id="rId385"/>
    <hyperlink ref="R997" r:id="rId386"/>
    <hyperlink ref="R998" r:id="rId387"/>
    <hyperlink ref="R999" r:id="rId388"/>
    <hyperlink ref="R1003" r:id="rId389"/>
    <hyperlink ref="R1004" r:id="rId390"/>
    <hyperlink ref="R1006" r:id="rId391"/>
    <hyperlink ref="R1016" r:id="rId392"/>
    <hyperlink ref="R1024" r:id="rId393"/>
    <hyperlink ref="R1025" r:id="rId394"/>
    <hyperlink ref="R1028" r:id="rId395"/>
    <hyperlink ref="R1031" r:id="rId396"/>
    <hyperlink ref="R1032" r:id="rId397"/>
    <hyperlink ref="R1036" r:id="rId398"/>
    <hyperlink ref="R1037" r:id="rId399"/>
    <hyperlink ref="R1038" r:id="rId400"/>
    <hyperlink ref="R1046" r:id="rId401"/>
    <hyperlink ref="R1051" r:id="rId402"/>
    <hyperlink ref="R1057" r:id="rId403"/>
    <hyperlink ref="R1058" r:id="rId404"/>
    <hyperlink ref="R1059" r:id="rId405"/>
    <hyperlink ref="R1060" r:id="rId406"/>
    <hyperlink ref="R1068" r:id="rId407"/>
    <hyperlink ref="R1069" r:id="rId408"/>
    <hyperlink ref="R1070" r:id="rId409"/>
    <hyperlink ref="R1074" r:id="rId410"/>
    <hyperlink ref="R1075" r:id="rId411"/>
    <hyperlink ref="R1076" r:id="rId412"/>
    <hyperlink ref="R1077" r:id="rId413"/>
    <hyperlink ref="R1078" r:id="rId414"/>
    <hyperlink ref="R1079" r:id="rId415"/>
    <hyperlink ref="R1080" r:id="rId416"/>
    <hyperlink ref="R1081" r:id="rId417"/>
    <hyperlink ref="R1082" r:id="rId418"/>
    <hyperlink ref="R1086" r:id="rId419"/>
    <hyperlink ref="R1089" r:id="rId420"/>
    <hyperlink ref="R1091" r:id="rId421"/>
    <hyperlink ref="R1095" r:id="rId422"/>
    <hyperlink ref="R1096" r:id="rId423"/>
    <hyperlink ref="R1098" r:id="rId424"/>
    <hyperlink ref="R1099" r:id="rId425"/>
    <hyperlink ref="R1101" r:id="rId426"/>
    <hyperlink ref="R1102" r:id="rId427"/>
    <hyperlink ref="R1103" r:id="rId428"/>
    <hyperlink ref="R1104" r:id="rId429"/>
    <hyperlink ref="R1105" r:id="rId430"/>
    <hyperlink ref="R1106" r:id="rId431"/>
    <hyperlink ref="R1107" r:id="rId432"/>
    <hyperlink ref="R1108" r:id="rId433"/>
    <hyperlink ref="R1109" r:id="rId434"/>
    <hyperlink ref="R1110" r:id="rId435"/>
    <hyperlink ref="R1111" r:id="rId436"/>
    <hyperlink ref="R1112" r:id="rId437"/>
    <hyperlink ref="R1113" r:id="rId438"/>
    <hyperlink ref="R1114" r:id="rId439"/>
    <hyperlink ref="R1115" r:id="rId440"/>
    <hyperlink ref="R1116" r:id="rId441"/>
    <hyperlink ref="R1117" r:id="rId442"/>
    <hyperlink ref="R1118" r:id="rId443"/>
    <hyperlink ref="R1119" r:id="rId444"/>
    <hyperlink ref="R1126" r:id="rId445"/>
    <hyperlink ref="R1128" r:id="rId446"/>
    <hyperlink ref="R1129" r:id="rId447"/>
    <hyperlink ref="R1130" r:id="rId448"/>
    <hyperlink ref="R1132" r:id="rId449"/>
    <hyperlink ref="R1134" r:id="rId450"/>
    <hyperlink ref="R1142" r:id="rId451"/>
    <hyperlink ref="R1143" r:id="rId452"/>
    <hyperlink ref="R1144" r:id="rId453"/>
    <hyperlink ref="R1145" r:id="rId454"/>
    <hyperlink ref="R1146" r:id="rId455"/>
    <hyperlink ref="R1147" r:id="rId456"/>
    <hyperlink ref="R1150" r:id="rId457"/>
    <hyperlink ref="R1154" r:id="rId458"/>
    <hyperlink ref="R1155" r:id="rId459"/>
    <hyperlink ref="R1159" r:id="rId460"/>
    <hyperlink ref="R1162" r:id="rId461"/>
    <hyperlink ref="R1165" r:id="rId462"/>
    <hyperlink ref="R1166" r:id="rId463"/>
    <hyperlink ref="R1175" r:id="rId464"/>
    <hyperlink ref="R1176" r:id="rId465"/>
    <hyperlink ref="R1179" r:id="rId466"/>
    <hyperlink ref="R1182" r:id="rId467"/>
    <hyperlink ref="R1186" r:id="rId468"/>
    <hyperlink ref="R1190" r:id="rId469"/>
    <hyperlink ref="R1191" r:id="rId470"/>
    <hyperlink ref="R1192" r:id="rId471"/>
    <hyperlink ref="R1196" r:id="rId472"/>
    <hyperlink ref="R1199" r:id="rId473"/>
    <hyperlink ref="R1202" r:id="rId474"/>
    <hyperlink ref="R1213" r:id="rId475"/>
    <hyperlink ref="R1215" r:id="rId476"/>
    <hyperlink ref="R1216" r:id="rId477"/>
    <hyperlink ref="R1221" r:id="rId478"/>
    <hyperlink ref="R1224" r:id="rId479"/>
    <hyperlink ref="R1225" r:id="rId480"/>
    <hyperlink ref="R1226" r:id="rId481"/>
    <hyperlink ref="R1229" r:id="rId482"/>
    <hyperlink ref="R1230" r:id="rId483"/>
    <hyperlink ref="R1235" r:id="rId484"/>
    <hyperlink ref="R1241" r:id="rId485"/>
    <hyperlink ref="R1252" r:id="rId486"/>
    <hyperlink ref="R1256" r:id="rId487"/>
    <hyperlink ref="R1257" r:id="rId488"/>
    <hyperlink ref="R1258" r:id="rId489"/>
    <hyperlink ref="R1261" r:id="rId490"/>
    <hyperlink ref="R1262" r:id="rId491"/>
    <hyperlink ref="R1264" r:id="rId492"/>
    <hyperlink ref="R1269" r:id="rId493"/>
    <hyperlink ref="R1274" r:id="rId494"/>
    <hyperlink ref="R1278" r:id="rId495"/>
    <hyperlink ref="R1279" r:id="rId496"/>
    <hyperlink ref="R1284" r:id="rId497"/>
    <hyperlink ref="R1285" r:id="rId498"/>
    <hyperlink ref="R1286" r:id="rId499"/>
    <hyperlink ref="R1287" r:id="rId500"/>
    <hyperlink ref="R1288" r:id="rId501"/>
    <hyperlink ref="R1297" r:id="rId502"/>
    <hyperlink ref="R1301" r:id="rId503"/>
    <hyperlink ref="R1303" r:id="rId504"/>
    <hyperlink ref="R1304" r:id="rId505"/>
    <hyperlink ref="R1305" r:id="rId506"/>
    <hyperlink ref="R1308" r:id="rId507"/>
    <hyperlink ref="R1314" r:id="rId508"/>
    <hyperlink ref="R1323" r:id="rId509"/>
    <hyperlink ref="R1324" r:id="rId510"/>
    <hyperlink ref="R1325" r:id="rId511"/>
    <hyperlink ref="R1326" r:id="rId512"/>
    <hyperlink ref="R1327" r:id="rId513"/>
    <hyperlink ref="R1330" r:id="rId514"/>
    <hyperlink ref="R1335" r:id="rId515"/>
    <hyperlink ref="R1338" r:id="rId516"/>
    <hyperlink ref="R1339" r:id="rId517"/>
    <hyperlink ref="R1340" r:id="rId518"/>
    <hyperlink ref="R1342" r:id="rId519"/>
    <hyperlink ref="R1347" r:id="rId520"/>
    <hyperlink ref="R1349" r:id="rId521"/>
    <hyperlink ref="R1353" r:id="rId522"/>
    <hyperlink ref="R1355" r:id="rId523"/>
    <hyperlink ref="R1357" r:id="rId524"/>
    <hyperlink ref="R1363" r:id="rId525"/>
    <hyperlink ref="R1368" r:id="rId526"/>
    <hyperlink ref="R1371" r:id="rId527"/>
    <hyperlink ref="R1372" r:id="rId528"/>
    <hyperlink ref="R1384" r:id="rId529"/>
    <hyperlink ref="R1390" r:id="rId530"/>
    <hyperlink ref="R1391" r:id="rId531"/>
    <hyperlink ref="R1393" r:id="rId532"/>
    <hyperlink ref="R1394" r:id="rId533"/>
    <hyperlink ref="R1397" r:id="rId534"/>
    <hyperlink ref="R1399" r:id="rId535"/>
    <hyperlink ref="R1416" r:id="rId536"/>
    <hyperlink ref="R1418" r:id="rId537"/>
    <hyperlink ref="R1419" r:id="rId538"/>
    <hyperlink ref="R1428" r:id="rId539"/>
    <hyperlink ref="R1433" r:id="rId540"/>
    <hyperlink ref="R1434" r:id="rId541"/>
    <hyperlink ref="R1437" r:id="rId542"/>
    <hyperlink ref="R1442" r:id="rId543"/>
    <hyperlink ref="R1443" r:id="rId544"/>
    <hyperlink ref="R1448" r:id="rId545"/>
    <hyperlink ref="R1449" r:id="rId546"/>
    <hyperlink ref="R1450" r:id="rId547"/>
    <hyperlink ref="R1451" r:id="rId548"/>
    <hyperlink ref="R1454" r:id="rId549"/>
    <hyperlink ref="R1459" r:id="rId550"/>
    <hyperlink ref="R1484" r:id="rId551"/>
    <hyperlink ref="R1485" r:id="rId552"/>
    <hyperlink ref="R1486" r:id="rId553"/>
    <hyperlink ref="R1491" r:id="rId554"/>
    <hyperlink ref="R1507" r:id="rId555"/>
    <hyperlink ref="R1508" r:id="rId556"/>
    <hyperlink ref="R1509" r:id="rId557"/>
    <hyperlink ref="R1510" r:id="rId558"/>
    <hyperlink ref="R1511" r:id="rId559"/>
    <hyperlink ref="R1515" r:id="rId560"/>
    <hyperlink ref="R1518" r:id="rId561"/>
    <hyperlink ref="R1522" r:id="rId562"/>
    <hyperlink ref="R1523" r:id="rId563"/>
    <hyperlink ref="R1527" r:id="rId564"/>
    <hyperlink ref="R1531" r:id="rId565"/>
    <hyperlink ref="R1534" r:id="rId566"/>
    <hyperlink ref="R1538" r:id="rId567"/>
    <hyperlink ref="R1540" r:id="rId568"/>
    <hyperlink ref="R1542" r:id="rId569"/>
    <hyperlink ref="R1544" r:id="rId570"/>
    <hyperlink ref="R1546" r:id="rId571"/>
    <hyperlink ref="R1550" r:id="rId572"/>
    <hyperlink ref="R1551" r:id="rId573"/>
    <hyperlink ref="R1552" r:id="rId574"/>
    <hyperlink ref="R1555" r:id="rId575"/>
    <hyperlink ref="R1558" r:id="rId576"/>
    <hyperlink ref="R1566" r:id="rId577"/>
    <hyperlink ref="R1571" r:id="rId578"/>
    <hyperlink ref="R1574" r:id="rId579"/>
    <hyperlink ref="R1576" r:id="rId580"/>
    <hyperlink ref="R1581" r:id="rId581"/>
    <hyperlink ref="R1582" r:id="rId582"/>
    <hyperlink ref="R1583" r:id="rId583"/>
    <hyperlink ref="R1584" r:id="rId584"/>
    <hyperlink ref="R1585" r:id="rId585"/>
    <hyperlink ref="R1589" r:id="rId586"/>
    <hyperlink ref="R1591" r:id="rId587"/>
    <hyperlink ref="R1597" r:id="rId588"/>
    <hyperlink ref="R1599" r:id="rId589"/>
    <hyperlink ref="R1606" r:id="rId590" location="!/en-us/tid=CUSA00572_00"/>
    <hyperlink ref="R1609" r:id="rId591"/>
    <hyperlink ref="R1611" r:id="rId592"/>
    <hyperlink ref="R1613" r:id="rId593"/>
    <hyperlink ref="R1614" r:id="rId594"/>
    <hyperlink ref="R1623" r:id="rId595"/>
    <hyperlink ref="R1624" r:id="rId596"/>
    <hyperlink ref="R1628" r:id="rId597"/>
    <hyperlink ref="R1644" r:id="rId598"/>
    <hyperlink ref="R1647" r:id="rId599"/>
    <hyperlink ref="R1648" r:id="rId600"/>
    <hyperlink ref="R1649" r:id="rId601"/>
    <hyperlink ref="R1654" r:id="rId602"/>
    <hyperlink ref="R1661" r:id="rId603"/>
    <hyperlink ref="R1669" r:id="rId604"/>
    <hyperlink ref="R1670" r:id="rId605"/>
    <hyperlink ref="R1683" r:id="rId606"/>
    <hyperlink ref="R1684" r:id="rId607"/>
    <hyperlink ref="R1686" r:id="rId608"/>
    <hyperlink ref="R1690" r:id="rId609"/>
    <hyperlink ref="R1698" r:id="rId610"/>
    <hyperlink ref="R1710" r:id="rId611"/>
    <hyperlink ref="R1711" r:id="rId612"/>
    <hyperlink ref="R1712" r:id="rId613"/>
    <hyperlink ref="R1721" r:id="rId614"/>
    <hyperlink ref="R1733" r:id="rId615"/>
    <hyperlink ref="R1741" r:id="rId616"/>
    <hyperlink ref="R1755" r:id="rId617"/>
    <hyperlink ref="R1756" r:id="rId618"/>
    <hyperlink ref="R1757" r:id="rId619"/>
    <hyperlink ref="R1758" r:id="rId620"/>
    <hyperlink ref="R1764" r:id="rId621"/>
    <hyperlink ref="R1770" r:id="rId622"/>
    <hyperlink ref="R1773" r:id="rId623"/>
    <hyperlink ref="R1777" r:id="rId624"/>
    <hyperlink ref="R1782" r:id="rId625"/>
    <hyperlink ref="R1783" r:id="rId626"/>
    <hyperlink ref="R1787" r:id="rId627"/>
    <hyperlink ref="R1790" r:id="rId628"/>
    <hyperlink ref="R1792" r:id="rId629"/>
    <hyperlink ref="R1800" r:id="rId630"/>
    <hyperlink ref="R1801" r:id="rId631"/>
    <hyperlink ref="R1802" r:id="rId632"/>
    <hyperlink ref="R1803" r:id="rId633"/>
    <hyperlink ref="R1807" r:id="rId634"/>
    <hyperlink ref="R1808" r:id="rId635"/>
    <hyperlink ref="R1809" r:id="rId636"/>
    <hyperlink ref="R1811" r:id="rId637"/>
    <hyperlink ref="R1816" r:id="rId638"/>
    <hyperlink ref="R1824" r:id="rId639"/>
    <hyperlink ref="R1826" r:id="rId640"/>
    <hyperlink ref="R1827" r:id="rId641"/>
    <hyperlink ref="R1828" r:id="rId642"/>
    <hyperlink ref="R1835" r:id="rId643"/>
    <hyperlink ref="R1836" r:id="rId644"/>
    <hyperlink ref="R1837" r:id="rId645"/>
    <hyperlink ref="R1840" r:id="rId646"/>
    <hyperlink ref="R1842" r:id="rId647"/>
    <hyperlink ref="R1843" r:id="rId648"/>
    <hyperlink ref="R1844" r:id="rId649"/>
    <hyperlink ref="R1845" r:id="rId650"/>
    <hyperlink ref="R1849" r:id="rId651"/>
    <hyperlink ref="R1850" r:id="rId652"/>
    <hyperlink ref="R1851" r:id="rId653"/>
    <hyperlink ref="R1858" r:id="rId654" location="!/en-us/tid=CUSA00572_00"/>
    <hyperlink ref="R1865" r:id="rId655"/>
    <hyperlink ref="R1866" r:id="rId656"/>
    <hyperlink ref="R1867" r:id="rId657"/>
    <hyperlink ref="R1872" r:id="rId658"/>
    <hyperlink ref="R1874" r:id="rId659"/>
    <hyperlink ref="R1877" r:id="rId660"/>
    <hyperlink ref="R1881" r:id="rId661"/>
    <hyperlink ref="R1882" r:id="rId662"/>
    <hyperlink ref="R1886" r:id="rId663"/>
    <hyperlink ref="R1899" r:id="rId664"/>
    <hyperlink ref="R1900" r:id="rId665"/>
    <hyperlink ref="R1901" r:id="rId666"/>
    <hyperlink ref="R1906" r:id="rId667"/>
    <hyperlink ref="R1911" r:id="rId668" location="post-170308"/>
    <hyperlink ref="R1914" r:id="rId669"/>
    <hyperlink ref="R1918" r:id="rId670"/>
    <hyperlink ref="R1928" r:id="rId671"/>
    <hyperlink ref="R1932" r:id="rId672"/>
    <hyperlink ref="R1933" r:id="rId673"/>
    <hyperlink ref="R1935" r:id="rId674"/>
    <hyperlink ref="R1953" r:id="rId675"/>
    <hyperlink ref="R1956" r:id="rId676"/>
    <hyperlink ref="R1959" r:id="rId677"/>
    <hyperlink ref="R1960" r:id="rId678"/>
    <hyperlink ref="R1964" r:id="rId679"/>
    <hyperlink ref="R1965" r:id="rId680"/>
    <hyperlink ref="R1966" r:id="rId681"/>
    <hyperlink ref="R1970" r:id="rId682"/>
    <hyperlink ref="R1971" r:id="rId683"/>
    <hyperlink ref="R1976" r:id="rId684"/>
    <hyperlink ref="R1979" r:id="rId685"/>
    <hyperlink ref="R1981" r:id="rId686"/>
    <hyperlink ref="R1985" r:id="rId687"/>
    <hyperlink ref="R1991" r:id="rId688"/>
    <hyperlink ref="R1992" r:id="rId689"/>
    <hyperlink ref="R1998" r:id="rId690"/>
    <hyperlink ref="R2001" r:id="rId691"/>
    <hyperlink ref="R2002" r:id="rId692"/>
    <hyperlink ref="R2003" r:id="rId693"/>
    <hyperlink ref="R2005" r:id="rId694"/>
    <hyperlink ref="R2007" r:id="rId695"/>
    <hyperlink ref="R2008" r:id="rId696"/>
    <hyperlink ref="R2013" r:id="rId697"/>
    <hyperlink ref="R2016" r:id="rId698"/>
    <hyperlink ref="R2021" r:id="rId699"/>
    <hyperlink ref="R2024" r:id="rId700"/>
    <hyperlink ref="R2029" r:id="rId701"/>
    <hyperlink ref="R2033" r:id="rId702"/>
    <hyperlink ref="R2037" r:id="rId703"/>
    <hyperlink ref="R2046" r:id="rId704"/>
    <hyperlink ref="R2056" r:id="rId705"/>
    <hyperlink ref="R2057" r:id="rId706"/>
    <hyperlink ref="R2058" r:id="rId707"/>
    <hyperlink ref="R2070" r:id="rId708"/>
    <hyperlink ref="R2082" r:id="rId709"/>
    <hyperlink ref="R2085" r:id="rId710"/>
    <hyperlink ref="R2089" r:id="rId711"/>
    <hyperlink ref="R2092" r:id="rId712"/>
    <hyperlink ref="R2098" r:id="rId713"/>
    <hyperlink ref="R2106" r:id="rId714"/>
    <hyperlink ref="R2113" r:id="rId715"/>
    <hyperlink ref="R2130" r:id="rId716"/>
    <hyperlink ref="R2131" r:id="rId717"/>
    <hyperlink ref="R2134" r:id="rId718"/>
    <hyperlink ref="R2137" r:id="rId719"/>
    <hyperlink ref="R2138" r:id="rId720"/>
    <hyperlink ref="R2143" r:id="rId721"/>
    <hyperlink ref="R2144" r:id="rId722"/>
    <hyperlink ref="R2150" r:id="rId723"/>
    <hyperlink ref="R2155" r:id="rId724"/>
    <hyperlink ref="R2157" r:id="rId725"/>
    <hyperlink ref="R2163" r:id="rId726"/>
    <hyperlink ref="R2164" r:id="rId727"/>
    <hyperlink ref="R2165" r:id="rId728"/>
    <hyperlink ref="R2168" r:id="rId729"/>
    <hyperlink ref="R2169" r:id="rId730"/>
    <hyperlink ref="R2170" r:id="rId731"/>
    <hyperlink ref="R2171" r:id="rId732"/>
    <hyperlink ref="R2177" r:id="rId733"/>
    <hyperlink ref="R2178" r:id="rId734"/>
    <hyperlink ref="R2179" r:id="rId735"/>
    <hyperlink ref="R2180" r:id="rId736"/>
    <hyperlink ref="R2181" r:id="rId737"/>
    <hyperlink ref="R2187" r:id="rId738"/>
    <hyperlink ref="R2188" r:id="rId739"/>
    <hyperlink ref="R2193" r:id="rId740"/>
    <hyperlink ref="R2194" r:id="rId741"/>
    <hyperlink ref="R2196" r:id="rId742"/>
    <hyperlink ref="R2197" r:id="rId743"/>
    <hyperlink ref="R2201" r:id="rId744"/>
    <hyperlink ref="R2206" r:id="rId745"/>
    <hyperlink ref="R2207" r:id="rId746"/>
    <hyperlink ref="R2208" r:id="rId747"/>
    <hyperlink ref="R2210" r:id="rId748"/>
    <hyperlink ref="R2216" r:id="rId749"/>
    <hyperlink ref="R2217" r:id="rId750"/>
    <hyperlink ref="R2239" r:id="rId751"/>
    <hyperlink ref="R2250" r:id="rId752"/>
    <hyperlink ref="R2251" r:id="rId753"/>
    <hyperlink ref="R2252" r:id="rId754"/>
    <hyperlink ref="R2264" r:id="rId755"/>
    <hyperlink ref="R2265" r:id="rId756"/>
    <hyperlink ref="R2266" r:id="rId757"/>
    <hyperlink ref="R2267" r:id="rId758"/>
    <hyperlink ref="R2272" r:id="rId759"/>
    <hyperlink ref="R2276" r:id="rId760"/>
    <hyperlink ref="R2282" r:id="rId761"/>
    <hyperlink ref="R2283" r:id="rId762"/>
    <hyperlink ref="R2284" r:id="rId763"/>
    <hyperlink ref="R2285" r:id="rId764"/>
    <hyperlink ref="R2303" r:id="rId765"/>
    <hyperlink ref="R2304" r:id="rId766"/>
    <hyperlink ref="R2305" r:id="rId767"/>
    <hyperlink ref="R2306" r:id="rId768"/>
    <hyperlink ref="R2307" r:id="rId769"/>
    <hyperlink ref="R2308" r:id="rId770"/>
    <hyperlink ref="R2309" r:id="rId771"/>
    <hyperlink ref="R2310" r:id="rId772"/>
    <hyperlink ref="R2311" r:id="rId773"/>
    <hyperlink ref="R2315" r:id="rId774"/>
    <hyperlink ref="R2316" r:id="rId775"/>
    <hyperlink ref="R2325" r:id="rId776"/>
    <hyperlink ref="R2326" r:id="rId777"/>
    <hyperlink ref="R2327" r:id="rId778"/>
    <hyperlink ref="R2328" r:id="rId779"/>
    <hyperlink ref="R2331" r:id="rId780"/>
    <hyperlink ref="R2332" r:id="rId781"/>
    <hyperlink ref="R2333" r:id="rId782"/>
    <hyperlink ref="R2334" r:id="rId783"/>
    <hyperlink ref="R2335" r:id="rId784"/>
    <hyperlink ref="R2373" r:id="rId785"/>
    <hyperlink ref="R2374" r:id="rId786"/>
    <hyperlink ref="R2375" r:id="rId787"/>
    <hyperlink ref="R2376" r:id="rId788"/>
    <hyperlink ref="R2378" r:id="rId789"/>
    <hyperlink ref="R2379" r:id="rId790"/>
    <hyperlink ref="R2381" r:id="rId791"/>
    <hyperlink ref="R2382" r:id="rId792"/>
    <hyperlink ref="R2383" r:id="rId793"/>
    <hyperlink ref="R2384" r:id="rId794"/>
    <hyperlink ref="R2394" r:id="rId795"/>
    <hyperlink ref="R2398" r:id="rId796"/>
    <hyperlink ref="R2402" r:id="rId797"/>
    <hyperlink ref="R2407" r:id="rId798"/>
    <hyperlink ref="R2411" r:id="rId799"/>
    <hyperlink ref="R2412" r:id="rId800"/>
    <hyperlink ref="R2414" r:id="rId801"/>
    <hyperlink ref="R2419" r:id="rId802"/>
    <hyperlink ref="R2420" r:id="rId803"/>
    <hyperlink ref="R2421" r:id="rId804"/>
    <hyperlink ref="R2422" r:id="rId805"/>
    <hyperlink ref="R2427" r:id="rId806"/>
    <hyperlink ref="R2432" r:id="rId807"/>
    <hyperlink ref="R2434" r:id="rId808"/>
    <hyperlink ref="R2437" r:id="rId809"/>
    <hyperlink ref="R2438" r:id="rId810"/>
    <hyperlink ref="R2439" r:id="rId811"/>
    <hyperlink ref="R2441" r:id="rId812"/>
    <hyperlink ref="R2442" r:id="rId813"/>
    <hyperlink ref="R2443" r:id="rId814"/>
    <hyperlink ref="R2444" r:id="rId815"/>
    <hyperlink ref="R2446" r:id="rId816"/>
    <hyperlink ref="R2447" r:id="rId817"/>
    <hyperlink ref="R2448" r:id="rId818"/>
    <hyperlink ref="R2452" r:id="rId819"/>
    <hyperlink ref="R2453" r:id="rId820"/>
    <hyperlink ref="R2454" r:id="rId821"/>
    <hyperlink ref="R2457" r:id="rId822"/>
    <hyperlink ref="R2460" r:id="rId823"/>
    <hyperlink ref="R2462" r:id="rId824"/>
    <hyperlink ref="R2463" r:id="rId825"/>
    <hyperlink ref="R2464" r:id="rId826"/>
    <hyperlink ref="R2465" r:id="rId827"/>
    <hyperlink ref="R2466" r:id="rId828"/>
    <hyperlink ref="R2475" r:id="rId829"/>
    <hyperlink ref="R2476" r:id="rId830"/>
    <hyperlink ref="R2477" r:id="rId831"/>
    <hyperlink ref="R2483" r:id="rId832"/>
    <hyperlink ref="R2485" r:id="rId833"/>
    <hyperlink ref="R2494" r:id="rId834"/>
    <hyperlink ref="R2499" r:id="rId835"/>
    <hyperlink ref="R2510" r:id="rId836"/>
    <hyperlink ref="R2511" r:id="rId837"/>
    <hyperlink ref="R2512" r:id="rId838"/>
    <hyperlink ref="R2516" r:id="rId839"/>
    <hyperlink ref="R2517" r:id="rId840"/>
    <hyperlink ref="R2518" r:id="rId841"/>
    <hyperlink ref="R2528" r:id="rId842"/>
    <hyperlink ref="R2529" r:id="rId843"/>
    <hyperlink ref="R2530" r:id="rId844"/>
    <hyperlink ref="R2531" r:id="rId845"/>
    <hyperlink ref="R2532" r:id="rId846"/>
    <hyperlink ref="R2533" r:id="rId847"/>
    <hyperlink ref="R2534" r:id="rId848"/>
    <hyperlink ref="V3" r:id="rId849" location="!/maxsmithtweet/status/927472778378399744"/>
    <hyperlink ref="V4" r:id="rId850" location="!/xpoze_aqua/status/927472791607226369"/>
    <hyperlink ref="V5" r:id="rId851" location="!/infused_vanq/status/927472805347823616"/>
    <hyperlink ref="V6" r:id="rId852" location="!/loperosal/status/927472817385365504"/>
    <hyperlink ref="V7" r:id="rId853" location="!/onany_yarou/status/927472822477135874"/>
    <hyperlink ref="V8" r:id="rId854" location="!/tweetmeista/status/927472825014849537"/>
    <hyperlink ref="V9" r:id="rId855" location="!/gooya_58p/status/927472863119945728"/>
    <hyperlink ref="V10" r:id="rId856" location="!/5xe49shsufp8w4i/status/927472863241744384"/>
    <hyperlink ref="V11" r:id="rId857" location="!/bwdgalaxy3000/status/927472877040943105"/>
    <hyperlink ref="V12" r:id="rId858" location="!/sakana3385/status/927472920967856128"/>
    <hyperlink ref="V13" r:id="rId859" location="!/tonytony_555/status/927472949321281537"/>
    <hyperlink ref="V14" r:id="rId860" location="!/tanakan_1st/status/927472959702286337"/>
    <hyperlink ref="V15" r:id="rId861" location="!/munchkinletty/status/927472759420022784"/>
    <hyperlink ref="V16" r:id="rId862" location="!/johnstezer/status/927472960973295617"/>
    <hyperlink ref="V17" r:id="rId863" location="!/quent48911092/status/927472920607186944"/>
    <hyperlink ref="V18" r:id="rId864" location="!/quent48911092/status/927472920607186944"/>
    <hyperlink ref="V19" r:id="rId865" location="!/quent48911092/status/927472982364246016"/>
    <hyperlink ref="V20" r:id="rId866" location="!/quent48911092/status/927472982364246016"/>
    <hyperlink ref="V21" r:id="rId867" location="!/10veax/status/927473028040183808"/>
    <hyperlink ref="V22" r:id="rId868" location="!/regen2206/status/927473029256396800"/>
    <hyperlink ref="V23" r:id="rId869" location="!/gibelloscar/status/927473036172955649"/>
    <hyperlink ref="V24" r:id="rId870" location="!/joeypescione/status/927473076312399872"/>
    <hyperlink ref="V25" r:id="rId871" location="!/usmaan_ali/status/927473186287112192"/>
    <hyperlink ref="V26" r:id="rId872" location="!/usmaan_ali/status/927473186287112192"/>
    <hyperlink ref="V27" r:id="rId873" location="!/acesxmet/status/927473273125957633"/>
    <hyperlink ref="V28" r:id="rId874" location="!/kuromamonism/status/927473311411453952"/>
    <hyperlink ref="V29" r:id="rId875" location="!/frankiethetell/status/927473381154234368"/>
    <hyperlink ref="V30" r:id="rId876" location="!/gouki21451224/status/927473392684429313"/>
    <hyperlink ref="V31" r:id="rId877" location="!/t_mogura42/status/927473395230371840"/>
    <hyperlink ref="V32" r:id="rId878" location="!/introndepot/status/927473444689649665"/>
    <hyperlink ref="V33" r:id="rId879" location="!/introndepot/status/927473444689649665"/>
    <hyperlink ref="V34" r:id="rId880" location="!/shinobifist/status/927473452008837121"/>
    <hyperlink ref="V35" r:id="rId881" location="!/vazquez151821/status/927473472837582848"/>
    <hyperlink ref="V36" r:id="rId882" location="!/eagle1928/status/927473494933327872"/>
    <hyperlink ref="V37" r:id="rId883" location="!/copper_kabell/status/927473503154163712"/>
    <hyperlink ref="V38" r:id="rId884" location="!/copper_kabell/status/927473503154163712"/>
    <hyperlink ref="V39" r:id="rId885" location="!/staceywwfc/status/927473486695514112"/>
    <hyperlink ref="V40" r:id="rId886" location="!/staceywwfc/status/927473486695514112"/>
    <hyperlink ref="V41" r:id="rId887" location="!/staceywwfc/status/927473517532196864"/>
    <hyperlink ref="V42" r:id="rId888" location="!/staceywwfc/status/927473517532196864"/>
    <hyperlink ref="V43" r:id="rId889" location="!/ayaneko0429/status/927473550713176064"/>
    <hyperlink ref="V44" r:id="rId890" location="!/mrrickmatthews/status/927473579217825793"/>
    <hyperlink ref="V45" r:id="rId891" location="!/dagashiexsp/status/927473588092801025"/>
    <hyperlink ref="V46" r:id="rId892" location="!/d1_prix/status/927473603292962819"/>
    <hyperlink ref="V47" r:id="rId893" location="!/davidarusta33/status/927473608452014081"/>
    <hyperlink ref="V48" r:id="rId894" location="!/reido1314/status/927473611593543685"/>
    <hyperlink ref="V49" r:id="rId895" location="!/reido1314/status/927473611593543685"/>
    <hyperlink ref="V50" r:id="rId896" location="!/bubber/status/927473616064860160"/>
    <hyperlink ref="V51" r:id="rId897" location="!/netdecoco/status/927473691180523521"/>
    <hyperlink ref="V52" r:id="rId898" location="!/29man_jp/status/927473724244111360"/>
    <hyperlink ref="V53" r:id="rId899" location="!/dembiscuitzz/status/927473741684183040"/>
    <hyperlink ref="V54" r:id="rId900" location="!/vishalgiri13111/status/927473743516987393"/>
    <hyperlink ref="V55" r:id="rId901" location="!/estheryjhan524/status/927473752513892357"/>
    <hyperlink ref="V56" r:id="rId902" location="!/reciomolina/status/927473755827269632"/>
    <hyperlink ref="V57" r:id="rId903" location="!/peekuhchew/status/927473786294800384"/>
    <hyperlink ref="V58" r:id="rId904" location="!/tonusstonus/status/927473340490698752"/>
    <hyperlink ref="V59" r:id="rId905" location="!/tonusstonus/status/927473340490698752"/>
    <hyperlink ref="V60" r:id="rId906" location="!/tonusstonus/status/927473899197038592"/>
    <hyperlink ref="V61" r:id="rId907" location="!/tonusstonus/status/927473899197038592"/>
    <hyperlink ref="V62" r:id="rId908" location="!/maximecollin35/status/927473914028216321"/>
    <hyperlink ref="V63" r:id="rId909" location="!/youre0903/status/927473968713424896"/>
    <hyperlink ref="V64" r:id="rId910" location="!/dinksteruk/status/927474019363733504"/>
    <hyperlink ref="V65" r:id="rId911" location="!/dinksteruk/status/927474019363733504"/>
    <hyperlink ref="V66" r:id="rId912" location="!/elblaugrana10/status/927474032034885632"/>
    <hyperlink ref="V67" r:id="rId913" location="!/reinhardt__/status/927474077001957376"/>
    <hyperlink ref="V68" r:id="rId914" location="!/reinhardt__/status/927474077001957376"/>
    <hyperlink ref="V69" r:id="rId915" location="!/reinhardt__/status/927474077001957376"/>
    <hyperlink ref="V70" r:id="rId916" location="!/reinhardt__/status/927474077001957376"/>
    <hyperlink ref="V71" r:id="rId917" location="!/reinhardt__/status/927474077001957376"/>
    <hyperlink ref="V72" r:id="rId918" location="!/danger_bear/status/927474078428028930"/>
    <hyperlink ref="V73" r:id="rId919" location="!/omegamario17/status/927474094702022656"/>
    <hyperlink ref="V74" r:id="rId920" location="!/cb4rockchad/status/927474109977575425"/>
    <hyperlink ref="V75" r:id="rId921" location="!/mizanur199/status/927474111626006528"/>
    <hyperlink ref="V76" r:id="rId922" location="!/diaz__z/status/927473949268676608"/>
    <hyperlink ref="V77" r:id="rId923" location="!/diaz__z/status/927474113689587712"/>
    <hyperlink ref="V78" r:id="rId924" location="!/fpscafe_au_lait/status/927474123067990016"/>
    <hyperlink ref="V79" r:id="rId925" location="!/philippebhanna/status/927474108052451329"/>
    <hyperlink ref="V80" r:id="rId926" location="!/philippebhanna/status/927474127291723776"/>
    <hyperlink ref="V81" r:id="rId927" location="!/xyuna21/status/927474148196024321"/>
    <hyperlink ref="V82" r:id="rId928" location="!/impeccablellama/status/927474213736329217"/>
    <hyperlink ref="V83" r:id="rId929" location="!/hugosolanarf/status/927474227128573952"/>
    <hyperlink ref="V84" r:id="rId930" location="!/game_shiranami/status/927474307831275521"/>
    <hyperlink ref="V85" r:id="rId931" location="!/screally/status/927474278257197056"/>
    <hyperlink ref="V86" r:id="rId932" location="!/screally/status/927474278257197056"/>
    <hyperlink ref="V87" r:id="rId933" location="!/screally/status/927474505039208449"/>
    <hyperlink ref="V88" r:id="rId934" location="!/screally/status/927474505039208449"/>
    <hyperlink ref="V89" r:id="rId935" location="!/sazmiti/status/927474527973584896"/>
    <hyperlink ref="V90" r:id="rId936" location="!/_origin_story_/status/927474544188719106"/>
    <hyperlink ref="V91" r:id="rId937" location="!/shin03161412/status/927474563520200704"/>
    <hyperlink ref="V92" r:id="rId938" location="!/ninjarefinery/status/927474566217089025"/>
    <hyperlink ref="V93" r:id="rId939" location="!/ninjarefinery/status/927474566217089025"/>
    <hyperlink ref="V94" r:id="rId940" location="!/lanevox__/status/927474566330335232"/>
    <hyperlink ref="V95" r:id="rId941" location="!/king9507/status/927474569899896832"/>
    <hyperlink ref="V96" r:id="rId942" location="!/espeviruzz19/status/927474597410287616"/>
    <hyperlink ref="V97" r:id="rId943" location="!/smasha1337/status/927474628339085312"/>
    <hyperlink ref="V98" r:id="rId944" location="!/2r96/status/927474686912479232"/>
    <hyperlink ref="V99" r:id="rId945" location="!/bqliz_/status/927474709020622849"/>
    <hyperlink ref="V100" r:id="rId946" location="!/tamosaurusrex/status/927474741715357697"/>
    <hyperlink ref="V101" r:id="rId947" location="!/bakatamine/status/927474766654595073"/>
    <hyperlink ref="V102" r:id="rId948" location="!/bigkopman/status/927474770983178240"/>
    <hyperlink ref="V103" r:id="rId949" location="!/bigkopman/status/927474770983178240"/>
    <hyperlink ref="V104" r:id="rId950" location="!/melexzx3/status/927474807528087552"/>
    <hyperlink ref="V105" r:id="rId951" location="!/melexzx3/status/927474807528087552"/>
    <hyperlink ref="V106" r:id="rId952" location="!/_yunayn/status/927474835730579456"/>
    <hyperlink ref="V107" r:id="rId953" location="!/elodiie33/status/927474860741332992"/>
    <hyperlink ref="V108" r:id="rId954" location="!/ruben_smit_/status/927474955914219522"/>
    <hyperlink ref="V109" r:id="rId955" location="!/sudeepkhatri/status/927474956383936512"/>
    <hyperlink ref="V110" r:id="rId956" location="!/fps_assault/status/927474980438261760"/>
    <hyperlink ref="V111" r:id="rId957" location="!/antic_zeus/status/927475001607032832"/>
    <hyperlink ref="V112" r:id="rId958" location="!/samfreaklnyoung/status/927475023278891009"/>
    <hyperlink ref="V113" r:id="rId959" location="!/baldeaglemixer/status/927475030350581761"/>
    <hyperlink ref="V114" r:id="rId960" location="!/bi66sygb/status/927475085379801090"/>
    <hyperlink ref="V115" r:id="rId961" location="!/pjrea/status/927475101758578688"/>
    <hyperlink ref="V116" r:id="rId962" location="!/pjrea/status/927475101758578688"/>
    <hyperlink ref="V117" r:id="rId963" location="!/blystoneraclng/status/927475135782666240"/>
    <hyperlink ref="V118" r:id="rId964" location="!/vg_swxnky/status/927475187771150337"/>
    <hyperlink ref="V119" r:id="rId965" location="!/luckli_lucas/status/927475278670114818"/>
    <hyperlink ref="V120" r:id="rId966" location="!/gjdb8j/status/927475303235993600"/>
    <hyperlink ref="V121" r:id="rId967" location="!/maaaaaarleeeeee/status/927475345632251904"/>
    <hyperlink ref="V122" r:id="rId968" location="!/12rrg/status/927475360203096066"/>
    <hyperlink ref="V123" r:id="rId969" location="!/dishsara_rbss/status/927475395883970560"/>
    <hyperlink ref="V124" r:id="rId970" location="!/justinsaneolive/status/927475396362362880"/>
    <hyperlink ref="V125" r:id="rId971" location="!/lawsk001/status/927475417019179008"/>
    <hyperlink ref="V126" r:id="rId972" location="!/tattoochic89/status/927475423017099264"/>
    <hyperlink ref="V127" r:id="rId973" location="!/ninjastoppel/status/927475452662366208"/>
    <hyperlink ref="V128" r:id="rId974" location="!/ikenumayo/status/927475461503950848"/>
    <hyperlink ref="V129" r:id="rId975" location="!/bbdu77/status/927475469989097472"/>
    <hyperlink ref="V130" r:id="rId976" location="!/wetdog2008/status/927475524649103360"/>
    <hyperlink ref="V131" r:id="rId977" location="!/_featherstoned_/status/927475536959590400"/>
    <hyperlink ref="V132" r:id="rId978" location="!/denney_wasted/status/927475539119616001"/>
    <hyperlink ref="V133" r:id="rId979" location="!/lewqo_/status/927475545381703680"/>
    <hyperlink ref="V134" r:id="rId980" location="!/maxdouglas2596/status/927475559403311104"/>
    <hyperlink ref="V135" r:id="rId981" location="!/ilu2z/status/927475590684278784"/>
    <hyperlink ref="V136" r:id="rId982" location="!/popolcave5452/status/927475606442229761"/>
    <hyperlink ref="V137" r:id="rId983" location="!/itsspoiler/status/927475618295566336"/>
    <hyperlink ref="V138" r:id="rId984" location="!/tyoko0908/status/927475619876651009"/>
    <hyperlink ref="V139" r:id="rId985" location="!/boxcarr21/status/927475620279398400"/>
    <hyperlink ref="V140" r:id="rId986" location="!/broadbandtves/status/927475656438484992"/>
    <hyperlink ref="V141" r:id="rId987" location="!/broadbandtves/status/927475656438484992"/>
    <hyperlink ref="V142" r:id="rId988" location="!/broadbandtves/status/927475656438484992"/>
    <hyperlink ref="V143" r:id="rId989" location="!/enjoronsr/status/927474937069232128"/>
    <hyperlink ref="V144" r:id="rId990" location="!/enjoronsr/status/927475663971471360"/>
    <hyperlink ref="V145" r:id="rId991" location="!/wallyveylen/status/927475665930211330"/>
    <hyperlink ref="V146" r:id="rId992" location="!/wizdomplayz/status/927475676923482113"/>
    <hyperlink ref="V147" r:id="rId993" location="!/kanask_/status/927475677296594945"/>
    <hyperlink ref="V148" r:id="rId994" location="!/reoriuu/status/927475721659858946"/>
    <hyperlink ref="V149" r:id="rId995" location="!/kyzahup/status/927475730623197184"/>
    <hyperlink ref="V150" r:id="rId996" location="!/wjapdkm/status/927475745487650816"/>
    <hyperlink ref="V151" r:id="rId997" location="!/radioreveille/status/927475785568608256"/>
    <hyperlink ref="V152" r:id="rId998" location="!/imsoniitro/status/927475821589151744"/>
    <hyperlink ref="V153" r:id="rId999" location="!/takahashi_57/status/927473070440198144"/>
    <hyperlink ref="V154" r:id="rId1000" location="!/takahashi_57/status/927475910504103936"/>
    <hyperlink ref="V155" r:id="rId1001" location="!/cgagg/status/927475939923169280"/>
    <hyperlink ref="V156" r:id="rId1002" location="!/cgagg/status/927475939923169280"/>
    <hyperlink ref="V157" r:id="rId1003" location="!/realkamikaz/status/927475978909167616"/>
    <hyperlink ref="V158" r:id="rId1004" location="!/dark_lord_meh/status/927474922326179840"/>
    <hyperlink ref="V159" r:id="rId1005" location="!/dark_lord_meh/status/927474922326179840"/>
    <hyperlink ref="V160" r:id="rId1006" location="!/dark_lord_meh/status/927474922326179840"/>
    <hyperlink ref="V161" r:id="rId1007" location="!/dark_lord_meh/status/927474926793060352"/>
    <hyperlink ref="V162" r:id="rId1008" location="!/dark_lord_meh/status/927475845391724550"/>
    <hyperlink ref="V163" r:id="rId1009" location="!/dark_lord_meh/status/927476006234988545"/>
    <hyperlink ref="V164" r:id="rId1010" location="!/dark_lord_meh/status/927476006234988545"/>
    <hyperlink ref="V165" r:id="rId1011" location="!/eldubidon/status/927475914346319872"/>
    <hyperlink ref="V166" r:id="rId1012" location="!/eldubidon/status/927476014023880704"/>
    <hyperlink ref="V167" r:id="rId1013" location="!/myurariya2/status/927476038375837696"/>
    <hyperlink ref="V168" r:id="rId1014" location="!/garuvq/status/927476093438717953"/>
    <hyperlink ref="V169" r:id="rId1015" location="!/dkivg5hfu0hzx4p/status/927476263815483392"/>
    <hyperlink ref="V170" r:id="rId1016" location="!/srtosmiith/status/927476363358978048"/>
    <hyperlink ref="V171" r:id="rId1017" location="!/jaydeenbiaq/status/927476406057086977"/>
    <hyperlink ref="V172" r:id="rId1018" location="!/ibeanq/status/927476432439316480"/>
    <hyperlink ref="V173" r:id="rId1019" location="!/seboreve/status/927476440630784000"/>
    <hyperlink ref="V174" r:id="rId1020" location="!/cherryzxp_/status/927476443503779841"/>
    <hyperlink ref="V175" r:id="rId1021" location="!/zitaneko/status/927476452324286465"/>
    <hyperlink ref="V176" r:id="rId1022" location="!/zeke_falkson/status/927476463783292928"/>
    <hyperlink ref="V177" r:id="rId1023" location="!/q_zyq/status/927476494246428673"/>
    <hyperlink ref="V178" r:id="rId1024" location="!/kevdogggggg689/status/927476572638076929"/>
    <hyperlink ref="V179" r:id="rId1025" location="!/neuesausdemnest/status/927476589218156545"/>
    <hyperlink ref="V180" r:id="rId1026" location="!/zh_y3/status/927476609883312128"/>
    <hyperlink ref="V181" r:id="rId1027" location="!/xxnekosyanxx/status/927476642594689024"/>
    <hyperlink ref="V182" r:id="rId1028" location="!/aruji__com/status/927476679131332609"/>
    <hyperlink ref="V183" r:id="rId1029" location="!/feednofear/status/927476690246238208"/>
    <hyperlink ref="V184" r:id="rId1030" location="!/morgiicod/status/927476719438745600"/>
    <hyperlink ref="V185" r:id="rId1031" location="!/soushiro_0607/status/927476746781302784"/>
    <hyperlink ref="V186" r:id="rId1032" location="!/wartoxxytb/status/927476317783777280"/>
    <hyperlink ref="V187" r:id="rId1033" location="!/wartoxxytb/status/927476754473725953"/>
    <hyperlink ref="V188" r:id="rId1034" location="!/akitaso3_love/status/927476781212344320"/>
    <hyperlink ref="V189" r:id="rId1035" location="!/dotoquee/status/927476788317605888"/>
    <hyperlink ref="V190" r:id="rId1036" location="!/jeff__keough/status/927476798450950144"/>
    <hyperlink ref="V191" r:id="rId1037" location="!/jeff__keough/status/927476801051312129"/>
    <hyperlink ref="V192" r:id="rId1038" location="!/diavoletta55/status/927476812573233152"/>
    <hyperlink ref="V193" r:id="rId1039" location="!/2belgiangamers/status/927476819472855041"/>
    <hyperlink ref="V194" r:id="rId1040" location="!/panglosic/status/927476852989370368"/>
    <hyperlink ref="V195" r:id="rId1041" location="!/panglosic/status/927476852989370368"/>
    <hyperlink ref="V196" r:id="rId1042" location="!/panglosic/status/927476852989370368"/>
    <hyperlink ref="V197" r:id="rId1043" location="!/panglosic/status/927476852989370368"/>
    <hyperlink ref="V198" r:id="rId1044" location="!/panglosic/status/927476852989370368"/>
    <hyperlink ref="V199" r:id="rId1045" location="!/frapp_lecino/status/927476880248156160"/>
    <hyperlink ref="V200" r:id="rId1046" location="!/liloo5358/status/927476889278697472"/>
    <hyperlink ref="V201" r:id="rId1047" location="!/sparkyytb/status/927476906236284928"/>
    <hyperlink ref="V202" r:id="rId1048" location="!/fujitomo0409/status/927476931771097088"/>
    <hyperlink ref="V203" r:id="rId1049" location="!/kinguinit/status/927476957419319297"/>
    <hyperlink ref="V204" r:id="rId1050" location="!/hugofnz/status/927477015468544000"/>
    <hyperlink ref="V205" r:id="rId1051" location="!/jolopezjoshua/status/927477089191596033"/>
    <hyperlink ref="V206" r:id="rId1052" location="!/rothenn25/status/927477161237385216"/>
    <hyperlink ref="V207" r:id="rId1053" location="!/zavvi/status/927476913534328832"/>
    <hyperlink ref="V208" r:id="rId1054" location="!/blacktideatdawn/status/927477173333655552"/>
    <hyperlink ref="V209" r:id="rId1055" location="!/gamebhamfort/status/927477236877463552"/>
    <hyperlink ref="V210" r:id="rId1056" location="!/nemunemu138/status/927477339541270528"/>
    <hyperlink ref="V211" r:id="rId1057" location="!/eckyecky3/status/927477361242554368"/>
    <hyperlink ref="V212" r:id="rId1058" location="!/its_nickyu/status/927477443241398272"/>
    <hyperlink ref="V213" r:id="rId1059" location="!/theminecrftbarc/status/927477461276811265"/>
    <hyperlink ref="V214" r:id="rId1060" location="!/khoirilanamdifa/status/927477493547724801"/>
    <hyperlink ref="V215" r:id="rId1061" location="!/marcus_19_89/status/927477496370606080"/>
    <hyperlink ref="V216" r:id="rId1062" location="!/oddorh/status/927477511340150784"/>
    <hyperlink ref="V217" r:id="rId1063" location="!/ganreon2/status/927477546777636864"/>
    <hyperlink ref="V218" r:id="rId1064" location="!/bakenden/status/927477551068364800"/>
    <hyperlink ref="V219" r:id="rId1065" location="!/imlivert/status/927477568776822784"/>
    <hyperlink ref="V220" r:id="rId1066" location="!/balls_life12_/status/927477606773133312"/>
    <hyperlink ref="V221" r:id="rId1067" location="!/emem300160/status/927477627056635905"/>
    <hyperlink ref="V222" r:id="rId1068" location="!/pamajsson/status/927477643800432640"/>
    <hyperlink ref="V223" r:id="rId1069" location="!/carloos_l98/status/927477647390543872"/>
    <hyperlink ref="V224" r:id="rId1070" location="!/ridhunz/status/927477650175561728"/>
    <hyperlink ref="V225" r:id="rId1071" location="!/moonze67/status/927477690885603329"/>
    <hyperlink ref="V226" r:id="rId1072" location="!/willhinther/status/927477712977039360"/>
    <hyperlink ref="V227" r:id="rId1073" location="!/chanveary/status/927477720853889024"/>
    <hyperlink ref="V228" r:id="rId1074" location="!/you_nanase/status/927477752231424000"/>
    <hyperlink ref="V229" r:id="rId1075" location="!/imyouskillzz/status/927477775090507776"/>
    <hyperlink ref="V230" r:id="rId1076" location="!/opar_strriker/status/927477824696541185"/>
    <hyperlink ref="V231" r:id="rId1077" location="!/djpampa11/status/927477870519136256"/>
    <hyperlink ref="V232" r:id="rId1078" location="!/dro84hy/status/927477952744484864"/>
    <hyperlink ref="V233" r:id="rId1079" location="!/rocco_asap/status/927477959333736448"/>
    <hyperlink ref="V234" r:id="rId1080" location="!/potatosaida/status/927477968447799297"/>
    <hyperlink ref="V235" r:id="rId1081" location="!/9610r/status/927477987292749824"/>
    <hyperlink ref="V236" r:id="rId1082" location="!/ramschware/status/927477991461883904"/>
    <hyperlink ref="V237" r:id="rId1083" location="!/barcelone_infos/status/927477996457549824"/>
    <hyperlink ref="V238" r:id="rId1084" location="!/mathis_mrgn_/status/927478019706548224"/>
    <hyperlink ref="V239" r:id="rId1085" location="!/coleeeette/status/927478036295049216"/>
    <hyperlink ref="V240" r:id="rId1086" location="!/true_kryptonian/status/927478096055369728"/>
    <hyperlink ref="V241" r:id="rId1087" location="!/thesingularchan/status/927478106033741825"/>
    <hyperlink ref="V242" r:id="rId1088" location="!/gustyrg11/status/927478132931813378"/>
    <hyperlink ref="V243" r:id="rId1089" location="!/lexysnowy/status/927478167102730241"/>
    <hyperlink ref="V244" r:id="rId1090" location="!/zmvdnxght/status/927478205161783296"/>
    <hyperlink ref="V245" r:id="rId1091" location="!/etaron0601/status/927478254012841984"/>
    <hyperlink ref="V246" r:id="rId1092" location="!/yto_d2/status/927478263131226114"/>
    <hyperlink ref="V247" r:id="rId1093" location="!/robertocarlos_d/status/927478340377706496"/>
    <hyperlink ref="V248" r:id="rId1094" location="!/virginiedruon/status/927478373580005377"/>
    <hyperlink ref="V249" r:id="rId1095" location="!/krypticmayhem_/status/927478399236493313"/>
    <hyperlink ref="V250" r:id="rId1096" location="!/krypticmayhem_/status/927478431436156928"/>
    <hyperlink ref="V251" r:id="rId1097" location="!/krypticmayhem_/status/927478431436156928"/>
    <hyperlink ref="V252" r:id="rId1098" location="!/theuglybeard/status/927478457033986048"/>
    <hyperlink ref="V253" r:id="rId1099" location="!/inferno_r1ft/status/927478477598740480"/>
    <hyperlink ref="V254" r:id="rId1100" location="!/sergiomoraleslp/status/927478489246076933"/>
    <hyperlink ref="V255" r:id="rId1101" location="!/iamz4th/status/927478490022035456"/>
    <hyperlink ref="V256" r:id="rId1102" location="!/iamz4th/status/927478490022035456"/>
    <hyperlink ref="V257" r:id="rId1103" location="!/iamz4th/status/927478490022035456"/>
    <hyperlink ref="V258" r:id="rId1104" location="!/iamz4th/status/927478490022035456"/>
    <hyperlink ref="V259" r:id="rId1105" location="!/iamz4th/status/927478490022035456"/>
    <hyperlink ref="V260" r:id="rId1106" location="!/tet1010st/status/927478536075538433"/>
    <hyperlink ref="V261" r:id="rId1107" location="!/fariko_reapzz/status/927478594296741888"/>
    <hyperlink ref="V262" r:id="rId1108" location="!/too_kyy/status/927478620771233792"/>
    <hyperlink ref="V263" r:id="rId1109" location="!/imthenash/status/927478623493378048"/>
    <hyperlink ref="V264" r:id="rId1110" location="!/exceedzz/status/927478672709246976"/>
    <hyperlink ref="V265" r:id="rId1111" location="!/danielx64/status/927478717508489217"/>
    <hyperlink ref="V266" r:id="rId1112" location="!/kuronekopunk/status/927478748483436545"/>
    <hyperlink ref="V267" r:id="rId1113" location="!/shelby67gt/status/927478786647560192"/>
    <hyperlink ref="V268" r:id="rId1114" location="!/hryk00991/status/927478806977249281"/>
    <hyperlink ref="V269" r:id="rId1115" location="!/despiscablematt/status/927478852552658944"/>
    <hyperlink ref="V270" r:id="rId1116" location="!/hoosiertb/status/927478900334170113"/>
    <hyperlink ref="V271" r:id="rId1117" location="!/uawlldcatfans/status/927478924212305921"/>
    <hyperlink ref="V272" r:id="rId1118" location="!/mew_nass/status/927479006466895872"/>
    <hyperlink ref="V273" r:id="rId1119" location="!/davidmalhas/status/927479020870078464"/>
    <hyperlink ref="V274" r:id="rId1120" location="!/tetsusaiga21/status/927479114864324608"/>
    <hyperlink ref="V275" r:id="rId1121" location="!/tetsusaiga21/status/927479114864324608"/>
    <hyperlink ref="V276" r:id="rId1122" location="!/tetsusaiga21/status/927479114864324608"/>
    <hyperlink ref="V277" r:id="rId1123" location="!/gr_esports_/status/927479171915419648"/>
    <hyperlink ref="V278" r:id="rId1124" location="!/ijxck_/status/927479188503891968"/>
    <hyperlink ref="V279" r:id="rId1125" location="!/erbruhumo/status/927479303377338369"/>
    <hyperlink ref="V280" r:id="rId1126" location="!/quentin_euv/status/927479388177920000"/>
    <hyperlink ref="V281" r:id="rId1127" location="!/alonepenguin15/status/927479390358847488"/>
    <hyperlink ref="V282" r:id="rId1128" location="!/torochi0807/status/927479407958048768"/>
    <hyperlink ref="V283" r:id="rId1129" location="!/rustabation/status/927479427155427329"/>
    <hyperlink ref="V284" r:id="rId1130" location="!/yatagarasu_yyy/status/927479471531163648"/>
    <hyperlink ref="V285" r:id="rId1131" location="!/sacredknightf/status/927479539713953792"/>
    <hyperlink ref="V286" r:id="rId1132" location="!/jaydnotorious/status/927479594206232576"/>
    <hyperlink ref="V287" r:id="rId1133" location="!/nether_proaggi/status/927479614720507909"/>
    <hyperlink ref="V288" r:id="rId1134" location="!/ryzo_x/status/927479622442381312"/>
    <hyperlink ref="V289" r:id="rId1135" location="!/ryzo_x/status/927479622442381312"/>
    <hyperlink ref="V290" r:id="rId1136" location="!/ryzo_x/status/927479622442381312"/>
    <hyperlink ref="V291" r:id="rId1137" location="!/ryzo_x/status/927479622442381312"/>
    <hyperlink ref="V292" r:id="rId1138" location="!/ironshadow1_/status/927479635306274816"/>
    <hyperlink ref="V293" r:id="rId1139" location="!/knifemaaaaaaa/status/927479646563610624"/>
    <hyperlink ref="V294" r:id="rId1140" location="!/kosowsky_/status/927479655841615872"/>
    <hyperlink ref="V295" r:id="rId1141" location="!/apex_gost/status/927479747466137600"/>
    <hyperlink ref="V296" r:id="rId1142" location="!/eijies17/status/927479793322307584"/>
    <hyperlink ref="V297" r:id="rId1143" location="!/abstrakt_1987/status/927479803984441344"/>
    <hyperlink ref="V298" r:id="rId1144" location="!/ury_spl/status/927479822149828608"/>
    <hyperlink ref="V299" r:id="rId1145" location="!/barnsleylad1981/status/927479890525507584"/>
    <hyperlink ref="V300" r:id="rId1146" location="!/barnsleylad1981/status/927479890525507584"/>
    <hyperlink ref="V301" r:id="rId1147" location="!/aeenflo/status/927479918585417728"/>
    <hyperlink ref="V302" r:id="rId1148" location="!/beast_gohan/status/927479926718070785"/>
    <hyperlink ref="V303" r:id="rId1149" location="!/mr_roqueeee/status/927479944078180353"/>
    <hyperlink ref="V304" r:id="rId1150" location="!/bisounours94625/status/927479946833989632"/>
    <hyperlink ref="V305" r:id="rId1151" location="!/richardalderso6/status/927479965473484801"/>
    <hyperlink ref="V306" r:id="rId1152" location="!/kamswagbb_19kc/status/927479966056570880"/>
    <hyperlink ref="V307" r:id="rId1153" location="!/asdg04/status/927479992476491776"/>
    <hyperlink ref="V308" r:id="rId1154" location="!/rainnzila/status/927480006393171968"/>
    <hyperlink ref="V309" r:id="rId1155" location="!/aaron7124/status/927476649582645249"/>
    <hyperlink ref="V310" r:id="rId1156" location="!/aaron7124/status/927477161019297794"/>
    <hyperlink ref="V311" r:id="rId1157" location="!/aaron7124/status/927479729963323392"/>
    <hyperlink ref="V312" r:id="rId1158" location="!/aaron7124/status/927479729963323392"/>
    <hyperlink ref="V313" r:id="rId1159" location="!/aaron7124/status/927480028421677056"/>
    <hyperlink ref="V314" r:id="rId1160" location="!/aaron7124/status/927480028421677056"/>
    <hyperlink ref="V315" r:id="rId1161" location="!/hannah14655868/status/927480048139014144"/>
    <hyperlink ref="V316" r:id="rId1162" location="!/danielj10585535/status/927480049543954433"/>
    <hyperlink ref="V317" r:id="rId1163" location="!/underratedjedi/status/927480068548333568"/>
    <hyperlink ref="V318" r:id="rId1164" location="!/lebelge1989/status/927480123309330432"/>
    <hyperlink ref="V319" r:id="rId1165" location="!/jaypauk_/status/927480128472457226"/>
    <hyperlink ref="V320" r:id="rId1166" location="!/arakiconch/status/927480136387108864"/>
    <hyperlink ref="V321" r:id="rId1167" location="!/oscarpolo_16/status/927473708201136129"/>
    <hyperlink ref="V322" r:id="rId1168" location="!/oscarpolo_16/status/927473708201136129"/>
    <hyperlink ref="V323" r:id="rId1169" location="!/oscarpolo_16/status/927473708201136129"/>
    <hyperlink ref="V324" r:id="rId1170" location="!/oscarpolo_16/status/927473708201136129"/>
    <hyperlink ref="V325" r:id="rId1171" location="!/videojuegosgame/status/927473449395777536"/>
    <hyperlink ref="V326" r:id="rId1172" location="!/ufed/status/927480257422147585"/>
    <hyperlink ref="V327" r:id="rId1173" location="!/ufed/status/927480283368120321"/>
    <hyperlink ref="V328" r:id="rId1174" location="!/da1z0oo_3q/status/927480311771906048"/>
    <hyperlink ref="V329" r:id="rId1175" location="!/eljordi97/status/927480322719211520"/>
    <hyperlink ref="V330" r:id="rId1176" location="!/shentinal/status/927480340582723584"/>
    <hyperlink ref="V331" r:id="rId1177" location="!/allykat09/status/927480360333651968"/>
    <hyperlink ref="V332" r:id="rId1178" location="!/mikeburrows92/status/927480373335879680"/>
    <hyperlink ref="V333" r:id="rId1179" location="!/treyobj/status/927480393489625089"/>
    <hyperlink ref="V334" r:id="rId1180" location="!/marceeelb/status/927480394932305920"/>
    <hyperlink ref="V335" r:id="rId1181" location="!/izunamr/status/927480441040523264"/>
    <hyperlink ref="V336" r:id="rId1182" location="!/alexcordeiro31/status/927480455091195904"/>
    <hyperlink ref="V337" r:id="rId1183" location="!/alexcordeiro31/status/927480455091195904"/>
    <hyperlink ref="V338" r:id="rId1184" location="!/alexcordeiro31/status/927480455091195904"/>
    <hyperlink ref="V339" r:id="rId1185" location="!/alexcordeiro31/status/927480455091195904"/>
    <hyperlink ref="V340" r:id="rId1186" location="!/alexcordeiro31/status/927480455091195904"/>
    <hyperlink ref="V341" r:id="rId1187" location="!/owt_serrot/status/927480501845323776"/>
    <hyperlink ref="V342" r:id="rId1188" location="!/tomas14721357/status/927480510565171200"/>
    <hyperlink ref="V343" r:id="rId1189" location="!/cmkm89/status/927480594799267842"/>
    <hyperlink ref="V344" r:id="rId1190" location="!/dropdeadartemus/status/927480596175249408"/>
    <hyperlink ref="V345" r:id="rId1191" location="!/ogaainz/status/927480621294931969"/>
    <hyperlink ref="V346" r:id="rId1192" location="!/bluemasa_peace/status/927480633235881984"/>
    <hyperlink ref="V347" r:id="rId1193" location="!/leroyolivier5/status/927480638982193152"/>
    <hyperlink ref="V348" r:id="rId1194" location="!/intenyisout/status/927480704950140928"/>
    <hyperlink ref="V349" r:id="rId1195" location="!/intenyisout/status/927480704950140928"/>
    <hyperlink ref="V350" r:id="rId1196" location="!/intenyisout/status/927480704950140928"/>
    <hyperlink ref="V351" r:id="rId1197" location="!/intenyisout/status/927480704950140928"/>
    <hyperlink ref="V352" r:id="rId1198" location="!/intenyisout/status/927480704950140928"/>
    <hyperlink ref="V353" r:id="rId1199" location="!/zeniththeninja/status/927480727104520192"/>
    <hyperlink ref="V354" r:id="rId1200" location="!/markfabela1/status/927480733148504064"/>
    <hyperlink ref="V355" r:id="rId1201" location="!/brash_esports/status/927480416835170305"/>
    <hyperlink ref="V356" r:id="rId1202" location="!/m1randahuyb3rs/status/927480750387101696"/>
    <hyperlink ref="V357" r:id="rId1203" location="!/tskumo0111/status/927480758322601984"/>
    <hyperlink ref="V358" r:id="rId1204" location="!/tobari_makina/status/927480766719696896"/>
    <hyperlink ref="V359" r:id="rId1205" location="!/omassy_/status/927480885561008129"/>
    <hyperlink ref="V360" r:id="rId1206" location="!/drewsgangs/status/927480889189289984"/>
    <hyperlink ref="V361" r:id="rId1207" location="!/chariparrado/status/927480914443108352"/>
    <hyperlink ref="V362" r:id="rId1208" location="!/saweditor/status/927480950916898816"/>
    <hyperlink ref="V363" r:id="rId1209" location="!/nnp006/status/927480969799413761"/>
    <hyperlink ref="V364" r:id="rId1210" location="!/darcale_v/status/927480993019285504"/>
    <hyperlink ref="V365" r:id="rId1211" location="!/deelirious13/status/927481126083616769"/>
    <hyperlink ref="V366" r:id="rId1212" location="!/kaytality/status/927481169993699328"/>
    <hyperlink ref="V367" r:id="rId1213" location="!/shakur90s/status/927481177342185472"/>
    <hyperlink ref="V368" r:id="rId1214" location="!/ystgrcns8t/status/927481188226183169"/>
    <hyperlink ref="V369" r:id="rId1215" location="!/primera777/status/927481189534908417"/>
    <hyperlink ref="V370" r:id="rId1216" location="!/danwhitford2/status/927481203799797760"/>
    <hyperlink ref="V371" r:id="rId1217" location="!/videomanchris/status/927481208392466432"/>
    <hyperlink ref="V372" r:id="rId1218" location="!/videomanchris/status/927481208392466432"/>
    <hyperlink ref="V373" r:id="rId1219" location="!/alekspanzer/status/927481244065128448"/>
    <hyperlink ref="V374" r:id="rId1220" location="!/kou6626398/status/927481255872012288"/>
    <hyperlink ref="V375" r:id="rId1221" location="!/alexis_mce/status/927481277795663872"/>
    <hyperlink ref="V376" r:id="rId1222" location="!/franceinfo_jp/status/927478555600187392"/>
    <hyperlink ref="V377" r:id="rId1223" location="!/franceinfo_jp/status/927481282141020161"/>
    <hyperlink ref="V378" r:id="rId1224" location="!/hyuuji/status/927481380535185409"/>
    <hyperlink ref="V379" r:id="rId1225" location="!/zikkyousyaossan/status/927481226293739520"/>
    <hyperlink ref="V380" r:id="rId1226" location="!/skyly_naxyu/status/927481382820909056"/>
    <hyperlink ref="V381" r:id="rId1227" location="!/breakablegaming/status/927481476458848256"/>
    <hyperlink ref="V382" r:id="rId1228" location="!/tune_game/status/927481498554458112"/>
    <hyperlink ref="V383" r:id="rId1229" location="!/mrsacrife/status/927481529353117696"/>
    <hyperlink ref="V384" r:id="rId1230" location="!/ted62250/status/927481571476672513"/>
    <hyperlink ref="V385" r:id="rId1231" location="!/fullonsavage2/status/927481642456879104"/>
    <hyperlink ref="V386" r:id="rId1232" location="!/koukisan39/status/927481681560322048"/>
    <hyperlink ref="V387" r:id="rId1233" location="!/lita_manager/status/927481691500961792"/>
    <hyperlink ref="V388" r:id="rId1234" location="!/scheppermichael/status/927481710400430080"/>
    <hyperlink ref="V389" r:id="rId1235" location="!/ytitsjas/status/927481723352502272"/>
    <hyperlink ref="V390" r:id="rId1236" location="!/thedmlab/status/927481735868289024"/>
    <hyperlink ref="V391" r:id="rId1237" location="!/vincent95100/status/927481754876895232"/>
    <hyperlink ref="V392" r:id="rId1238" location="!/pierregut54114/status/927481767006736384"/>
    <hyperlink ref="V393" r:id="rId1239" location="!/ennomnom/status/927481768323805184"/>
    <hyperlink ref="V394" r:id="rId1240" location="!/katizardbros/status/927481772501360640"/>
    <hyperlink ref="V395" r:id="rId1241" location="!/airke/status/927481784056668161"/>
    <hyperlink ref="V396" r:id="rId1242" location="!/oxide_silver/status/927481812846120960"/>
    <hyperlink ref="V397" r:id="rId1243" location="!/elcapitanng/status/927481821473968128"/>
    <hyperlink ref="V398" r:id="rId1244" location="!/vekahhh/status/927481825496322049"/>
    <hyperlink ref="V399" r:id="rId1245" location="!/condiefly/status/927481851731697664"/>
    <hyperlink ref="V400" r:id="rId1246" location="!/dannygledhill1/status/927481876029366272"/>
    <hyperlink ref="V401" r:id="rId1247" location="!/robwboden/status/927481885781053441"/>
    <hyperlink ref="V402" r:id="rId1248" location="!/naatu_desu/status/927481895306215425"/>
    <hyperlink ref="V403" r:id="rId1249" location="!/newgrapesmedia/status/927481947126890498"/>
    <hyperlink ref="V404" r:id="rId1250" location="!/newgrapesmedia/status/927481947126890498"/>
    <hyperlink ref="V405" r:id="rId1251" location="!/danideeluxe/status/927482012704768001"/>
    <hyperlink ref="V406" r:id="rId1252" location="!/sammygarfdee/status/927482020569206784"/>
    <hyperlink ref="V407" r:id="rId1253" location="!/sammygarfdee/status/927482020569206784"/>
    <hyperlink ref="V408" r:id="rId1254" location="!/grumpyduck/status/927482042195107840"/>
    <hyperlink ref="V409" r:id="rId1255" location="!/grumpyduck/status/927482042195107840"/>
    <hyperlink ref="V410" r:id="rId1256" location="!/scdlv/status/927482066446385152"/>
    <hyperlink ref="V411" r:id="rId1257" location="!/moirojas_2003/status/927482074294050816"/>
    <hyperlink ref="V412" r:id="rId1258" location="!/horming1018/status/927482121903419392"/>
    <hyperlink ref="V413" r:id="rId1259" location="!/tootietazzy/status/927482174101770240"/>
    <hyperlink ref="V414" r:id="rId1260" location="!/asho221/status/927481614430502912"/>
    <hyperlink ref="V415" r:id="rId1261" location="!/asho221/status/927481744189771776"/>
    <hyperlink ref="V416" r:id="rId1262" location="!/asho221/status/927482189339602944"/>
    <hyperlink ref="V417" r:id="rId1263" location="!/zsolihcs/status/927481767036043265"/>
    <hyperlink ref="V418" r:id="rId1264" location="!/vice_elisabete/status/927482202044190720"/>
    <hyperlink ref="V419" r:id="rId1265" location="!/johnham47330122/status/927482256045768705"/>
    <hyperlink ref="V420" r:id="rId1266" location="!/johnham47330122/status/927482256045768705"/>
    <hyperlink ref="V421" r:id="rId1267" location="!/retr0j/status/927482264199614464"/>
    <hyperlink ref="V422" r:id="rId1268" location="!/eduqg3/status/927482284269223936"/>
    <hyperlink ref="V423" r:id="rId1269" location="!/oscargar97/status/927482286932746241"/>
    <hyperlink ref="V424" r:id="rId1270" location="!/gkgame1/status/927482296093102080"/>
    <hyperlink ref="V425" r:id="rId1271" location="!/destinytheking/status/927482306926751744"/>
    <hyperlink ref="V426" r:id="rId1272" location="!/shredinggames/status/927482307447001088"/>
    <hyperlink ref="V427" r:id="rId1273" location="!/yu_126p/status/927482308071796736"/>
    <hyperlink ref="V428" r:id="rId1274" location="!/newgrapesgames/status/927482321288290304"/>
    <hyperlink ref="V429" r:id="rId1275" location="!/newgrapesgames/status/927482321288290304"/>
    <hyperlink ref="V430" r:id="rId1276" location="!/salman_athar94/status/927482331320987648"/>
    <hyperlink ref="V431" r:id="rId1277" location="!/sammcnufc/status/927482393019154432"/>
    <hyperlink ref="V432" r:id="rId1278" location="!/hnosdelacalidad/status/927482385410732034"/>
    <hyperlink ref="V433" r:id="rId1279" location="!/hnosdelacalidad/status/927482417757204480"/>
    <hyperlink ref="V434" r:id="rId1280" location="!/thebironicman/status/927482420819058694"/>
    <hyperlink ref="V435" r:id="rId1281" location="!/lilbwana/status/927482427844546560"/>
    <hyperlink ref="V436" r:id="rId1282" location="!/lilbwana/status/927482427844546560"/>
    <hyperlink ref="V437" r:id="rId1283" location="!/rycierts/status/927482220264280064"/>
    <hyperlink ref="V438" r:id="rId1284" location="!/rycierts/status/927482521515896838"/>
    <hyperlink ref="V439" r:id="rId1285" location="!/rycierts/status/927482220264280064"/>
    <hyperlink ref="V440" r:id="rId1286" location="!/rycierts/status/927482521515896838"/>
    <hyperlink ref="V441" r:id="rId1287" location="!/emw_04f_2/status/927482526850957312"/>
    <hyperlink ref="V442" r:id="rId1288" location="!/carchanadjaovq/status/927482532718714880"/>
    <hyperlink ref="V443" r:id="rId1289" location="!/notaaroncarter/status/927482623789813760"/>
    <hyperlink ref="V444" r:id="rId1290" location="!/96ivanmr/status/927477058581745664"/>
    <hyperlink ref="V445" r:id="rId1291" location="!/96ivanmr/status/927477903687913472"/>
    <hyperlink ref="V446" r:id="rId1292" location="!/96ivanmr/status/927480873582256128"/>
    <hyperlink ref="V447" r:id="rId1293" location="!/96ivanmr/status/927482664831070208"/>
    <hyperlink ref="V448" r:id="rId1294" location="!/96ivanmr/status/927482664831070208"/>
    <hyperlink ref="V449" r:id="rId1295" location="!/96ivanmr/status/927482664831070208"/>
    <hyperlink ref="V450" r:id="rId1296" location="!/96ivanmr/status/927482664831070208"/>
    <hyperlink ref="V451" r:id="rId1297" location="!/96ivanmr/status/927477058581745664"/>
    <hyperlink ref="V452" r:id="rId1298" location="!/96ivanmr/status/927477903687913472"/>
    <hyperlink ref="V453" r:id="rId1299" location="!/96ivanmr/status/927480666358509568"/>
    <hyperlink ref="V454" r:id="rId1300" location="!/96ivanmr/status/927480873582256128"/>
    <hyperlink ref="V455" r:id="rId1301" location="!/96ivanmr/status/927482664831070208"/>
    <hyperlink ref="V456" r:id="rId1302" location="!/96ivanmr/status/927477903687913472"/>
    <hyperlink ref="V457" r:id="rId1303" location="!/96ivanmr/status/927480666358509568"/>
    <hyperlink ref="V458" r:id="rId1304" location="!/96ivanmr/status/927480873582256128"/>
    <hyperlink ref="V459" r:id="rId1305" location="!/96ivanmr/status/927482664831070208"/>
    <hyperlink ref="V460" r:id="rId1306" location="!/96ivanmr/status/927477058581745664"/>
    <hyperlink ref="V461" r:id="rId1307" location="!/96ivanmr/status/927480666358509568"/>
    <hyperlink ref="V462" r:id="rId1308" location="!/damnstreamers/status/927482679586689029"/>
    <hyperlink ref="V463" r:id="rId1309" location="!/damnstreamers/status/927482679586689029"/>
    <hyperlink ref="V464" r:id="rId1310" location="!/dayromvp/status/927482685316050945"/>
    <hyperlink ref="V465" r:id="rId1311" location="!/ped8j/status/927482725665144834"/>
    <hyperlink ref="V466" r:id="rId1312" location="!/v_af67/status/927482731126128640"/>
    <hyperlink ref="V467" r:id="rId1313" location="!/planz_xcl/status/927482764512956417"/>
    <hyperlink ref="V468" r:id="rId1314" location="!/royal_vocalz/status/927482833945419776"/>
    <hyperlink ref="V469" r:id="rId1315" location="!/mauricio_qbueno/status/927482839448326144"/>
    <hyperlink ref="V470" r:id="rId1316" location="!/burkemom/status/927482858637180931"/>
    <hyperlink ref="V471" r:id="rId1317" location="!/arajin_nd5rc/status/927482923967684609"/>
    <hyperlink ref="V472" r:id="rId1318" location="!/rmethod/status/927482924676599808"/>
    <hyperlink ref="V473" r:id="rId1319" location="!/locuusss/status/927482928371851264"/>
    <hyperlink ref="V474" r:id="rId1320" location="!/apokalypse_king/status/927482929588195329"/>
    <hyperlink ref="V475" r:id="rId1321" location="!/lzsolidz/status/927481308934295552"/>
    <hyperlink ref="V476" r:id="rId1322" location="!/lzsolidz/status/927482943609757696"/>
    <hyperlink ref="V477" r:id="rId1323" location="!/jamesando57/status/927482943664263168"/>
    <hyperlink ref="V478" r:id="rId1324" location="!/davigo1995/status/927482960126685185"/>
    <hyperlink ref="V479" r:id="rId1325" location="!/_chrisindicud/status/927483037763457024"/>
    <hyperlink ref="V480" r:id="rId1326" location="!/robxnou/status/927483039428628481"/>
    <hyperlink ref="V481" r:id="rId1327" location="!/victooorgm/status/927483043618496513"/>
    <hyperlink ref="V482" r:id="rId1328" location="!/kosokosonicco/status/927483056503455744"/>
    <hyperlink ref="V483" r:id="rId1329" location="!/kosram/status/927483121187950592"/>
    <hyperlink ref="V484" r:id="rId1330" location="!/newbiesociety/status/927483150703345664"/>
    <hyperlink ref="V485" r:id="rId1331" location="!/bregan2004/status/927482913188405249"/>
    <hyperlink ref="V486" r:id="rId1332" location="!/bregan2004/status/927483154708992001"/>
    <hyperlink ref="V487" r:id="rId1333" location="!/serpent777/status/927483175374163968"/>
    <hyperlink ref="V488" r:id="rId1334" location="!/vgn_it/status/927483197713154048"/>
    <hyperlink ref="V489" r:id="rId1335" location="!/satoru_inoue/status/927483205728444417"/>
    <hyperlink ref="V490" r:id="rId1336" location="!/vexxedphoenix/status/927483212594601984"/>
    <hyperlink ref="V491" r:id="rId1337" location="!/japtwap/status/927483234744549377"/>
    <hyperlink ref="V492" r:id="rId1338" location="!/joaquin_dm_/status/927483239773569025"/>
    <hyperlink ref="V493" r:id="rId1339" location="!/jurkuspetrass1/status/927483260434710528"/>
    <hyperlink ref="V494" r:id="rId1340" location="!/jurkuspetrass1/status/927483260434710528"/>
    <hyperlink ref="V495" r:id="rId1341" location="!/jurkuspetrass1/status/927483260434710528"/>
    <hyperlink ref="V496" r:id="rId1342" location="!/rlx_rsa/status/927483303334236161"/>
    <hyperlink ref="V497" r:id="rId1343" location="!/vfxvbs/status/927483397282377728"/>
    <hyperlink ref="V498" r:id="rId1344" location="!/jahollick/status/927483398691676160"/>
    <hyperlink ref="V499" r:id="rId1345" location="!/jahollick/status/927483398691676160"/>
    <hyperlink ref="V500" r:id="rId1346" location="!/jmappelmaxence/status/927483477221691392"/>
    <hyperlink ref="V501" r:id="rId1347" location="!/alexandrborisik/status/927483485266292736"/>
    <hyperlink ref="V502" r:id="rId1348" location="!/ziracod/status/927483537741279234"/>
    <hyperlink ref="V503" r:id="rId1349" location="!/zelmar13/status/927480320076677120"/>
    <hyperlink ref="V504" r:id="rId1350" location="!/zelmar13/status/927482835291791360"/>
    <hyperlink ref="V505" r:id="rId1351" location="!/zelmar13/status/927483546016669696"/>
    <hyperlink ref="V506" r:id="rId1352" location="!/dark_messiah_/status/927483551033053184"/>
    <hyperlink ref="V507" r:id="rId1353" location="!/ipassgas_twitch/status/927483574265307136"/>
    <hyperlink ref="V508" r:id="rId1354" location="!/ipassgas_twitch/status/927483574265307136"/>
    <hyperlink ref="V509" r:id="rId1355" location="!/hyzennn/status/927483585115885568"/>
    <hyperlink ref="V510" r:id="rId1356" location="!/senseijussa/status/927483591650697216"/>
    <hyperlink ref="V511" r:id="rId1357" location="!/cod_ps4share/status/927483667965988866"/>
    <hyperlink ref="V512" r:id="rId1358" location="!/cod_ps4share/status/927483667965988866"/>
    <hyperlink ref="V513" r:id="rId1359" location="!/ssa_watson/status/927483682960695296"/>
    <hyperlink ref="V514" r:id="rId1360" location="!/hvrellas/status/927483683304628224"/>
    <hyperlink ref="V515" r:id="rId1361" location="!/israellarapino/status/927483701671362560"/>
    <hyperlink ref="V516" r:id="rId1362" location="!/vsnogue/status/927483705731325952"/>
    <hyperlink ref="V517" r:id="rId1363" location="!/alet_ti/status/927483757350682625"/>
    <hyperlink ref="V518" r:id="rId1364" location="!/_gingila/status/927483759674343424"/>
    <hyperlink ref="V519" r:id="rId1365" location="!/garukia/status/927483762866208768"/>
    <hyperlink ref="V520" r:id="rId1366" location="!/biomac26/status/927483775725985792"/>
    <hyperlink ref="V521" r:id="rId1367" location="!/anal___fuck/status/927483792377331713"/>
    <hyperlink ref="V522" r:id="rId1368" location="!/fanuc420i/status/927482917554712576"/>
    <hyperlink ref="V523" r:id="rId1369" location="!/fanuc420i/status/927483807258890242"/>
    <hyperlink ref="V524" r:id="rId1370" location="!/fanuc420i/status/927483807258890242"/>
    <hyperlink ref="V525" r:id="rId1371" location="!/robertojesus115/status/927483853807149056"/>
    <hyperlink ref="V526" r:id="rId1372" location="!/mike_estabrooks/status/927483901207023616"/>
    <hyperlink ref="V527" r:id="rId1373" location="!/ivanpauler/status/927483956395614208"/>
    <hyperlink ref="V528" r:id="rId1374" location="!/brenekcedric/status/927483969666502656"/>
    <hyperlink ref="V529" r:id="rId1375" location="!/marcussvean/status/927484012750430209"/>
    <hyperlink ref="V530" r:id="rId1376" location="!/marcussvean/status/927484012750430209"/>
    <hyperlink ref="V531" r:id="rId1377" location="!/justshizy_/status/927484063929204736"/>
    <hyperlink ref="V532" r:id="rId1378" location="!/justshizy_/status/927484063929204736"/>
    <hyperlink ref="V533" r:id="rId1379" location="!/justshizy_/status/927484063929204736"/>
    <hyperlink ref="V534" r:id="rId1380" location="!/beastgriezmann/status/927484088105148416"/>
    <hyperlink ref="V535" r:id="rId1381" location="!/imli4s/status/927484105331052544"/>
    <hyperlink ref="V536" r:id="rId1382" location="!/airz_/status/927484138696740865"/>
    <hyperlink ref="V537" r:id="rId1383" location="!/astrogaminguk/status/927484250022129664"/>
    <hyperlink ref="V538" r:id="rId1384" location="!/astrogaminguk/status/927484250022129664"/>
    <hyperlink ref="V539" r:id="rId1385" location="!/astrogaminguk/status/927484250022129664"/>
    <hyperlink ref="V540" r:id="rId1386" location="!/martinquets/status/927484273568993280"/>
    <hyperlink ref="V541" r:id="rId1387" location="!/robz___/status/927484299141623808"/>
    <hyperlink ref="V542" r:id="rId1388" location="!/yoda102804/status/927484331831967749"/>
    <hyperlink ref="V543" r:id="rId1389" location="!/fyzqy_/status/927484409640448000"/>
    <hyperlink ref="V544" r:id="rId1390" location="!/psychobrad42/status/927484436802883585"/>
    <hyperlink ref="V545" r:id="rId1391" location="!/snow_aki0919/status/927484468461371392"/>
    <hyperlink ref="V546" r:id="rId1392" location="!/fraudlinkplayer/status/927484485343502339"/>
    <hyperlink ref="V547" r:id="rId1393" location="!/fraudlinkplayer/status/927484485343502339"/>
    <hyperlink ref="V548" r:id="rId1394" location="!/lonjanis/status/927484519430602752"/>
    <hyperlink ref="V549" r:id="rId1395" location="!/bluevrx/status/927484571251363840"/>
    <hyperlink ref="V550" r:id="rId1396" location="!/stunasii/status/927484572459327488"/>
    <hyperlink ref="V551" r:id="rId1397" location="!/puzzlehombre/status/927484566645936128"/>
    <hyperlink ref="V552" r:id="rId1398" location="!/puzzlehombre/status/927484582236250112"/>
    <hyperlink ref="V553" r:id="rId1399" location="!/tsaitou88888/status/927484602653982723"/>
    <hyperlink ref="V554" r:id="rId1400" location="!/lilchief2007/status/927484620920066048"/>
    <hyperlink ref="V555" r:id="rId1401" location="!/lonsuku/status/927484653094580224"/>
    <hyperlink ref="V556" r:id="rId1402" location="!/afriqa_michael/status/927484658266161152"/>
    <hyperlink ref="V557" r:id="rId1403" location="!/reiver_yuckey/status/927484682056318976"/>
    <hyperlink ref="V558" r:id="rId1404" location="!/lineydampzent/status/927484706635042816"/>
    <hyperlink ref="V559" r:id="rId1405" location="!/lineydampzent/status/927484706635042816"/>
    <hyperlink ref="V560" r:id="rId1406" location="!/mrmetalmangamin/status/927484716986408960"/>
    <hyperlink ref="V561" r:id="rId1407" location="!/mrmetalmangamin/status/927484716986408960"/>
    <hyperlink ref="V562" r:id="rId1408" location="!/anthorcl/status/927484723760435200"/>
    <hyperlink ref="V563" r:id="rId1409" location="!/nounours___/status/927484735982653441"/>
    <hyperlink ref="V564" r:id="rId1410" location="!/oscarps11/status/927484812381818880"/>
    <hyperlink ref="V565" r:id="rId1411" location="!/oscarps11/status/927484812381818880"/>
    <hyperlink ref="V566" r:id="rId1412" location="!/oscarps11/status/927484812381818880"/>
    <hyperlink ref="V567" r:id="rId1413" location="!/oscarps11/status/927484812381818880"/>
    <hyperlink ref="V568" r:id="rId1414" location="!/el_meca_/status/927484827397382144"/>
    <hyperlink ref="V569" r:id="rId1415" location="!/yrdooda/status/927482853348257792"/>
    <hyperlink ref="V570" r:id="rId1416" location="!/yrdooda/status/927484828437635073"/>
    <hyperlink ref="V571" r:id="rId1417" location="!/yrdooda/status/927484828437635073"/>
    <hyperlink ref="V572" r:id="rId1418" location="!/markforza/status/927484833042968588"/>
    <hyperlink ref="V573" r:id="rId1419" location="!/markforza/status/927484833042968588"/>
    <hyperlink ref="V574" r:id="rId1420" location="!/extraisagod/status/927484471988891650"/>
    <hyperlink ref="V575" r:id="rId1421" location="!/extraisagod/status/927484871018237953"/>
    <hyperlink ref="V576" r:id="rId1422" location="!/excallia/status/927484969336832001"/>
    <hyperlink ref="V577" r:id="rId1423" location="!/mishari228/status/927485107111432193"/>
    <hyperlink ref="V578" r:id="rId1424" location="!/sd_plissken97/status/927485128422633472"/>
    <hyperlink ref="V579" r:id="rId1425" location="!/913sold/status/927485135489974273"/>
    <hyperlink ref="V580" r:id="rId1426" location="!/francis19216013/status/927485150715187200"/>
    <hyperlink ref="V581" r:id="rId1427" location="!/tanaka1111345/status/927485195825045505"/>
    <hyperlink ref="V582" r:id="rId1428" location="!/p_nqttu/status/927485209418743809"/>
    <hyperlink ref="V583" r:id="rId1429" location="!/_makogaming/status/927485282924023808"/>
    <hyperlink ref="V584" r:id="rId1430" location="!/anavelgato302/status/927485365463613440"/>
    <hyperlink ref="V585" r:id="rId1431" location="!/ntnt19990310/status/927485373395038208"/>
    <hyperlink ref="V586" r:id="rId1432" location="!/anangi_4/status/927485413798789120"/>
    <hyperlink ref="V587" r:id="rId1433" location="!/juicenotapple/status/927485422195818496"/>
    <hyperlink ref="V588" r:id="rId1434" location="!/esports4players/status/927485462415073280"/>
    <hyperlink ref="V589" r:id="rId1435" location="!/fortunabiysk/status/927485469163536386"/>
    <hyperlink ref="V590" r:id="rId1436" location="!/burnisonfire/status/927484199388549120"/>
    <hyperlink ref="V591" r:id="rId1437" location="!/burnisonfire/status/927485481184620544"/>
    <hyperlink ref="V592" r:id="rId1438" location="!/burnisonfire/status/927485481184620544"/>
    <hyperlink ref="V593" r:id="rId1439" location="!/burnisonfire/status/927485481184620544"/>
    <hyperlink ref="V594" r:id="rId1440" location="!/mthunknown/status/927485445994196992"/>
    <hyperlink ref="V595" r:id="rId1441" location="!/mthunknown/status/927485491707916289"/>
    <hyperlink ref="V596" r:id="rId1442" location="!/hyunkerudd/status/927485518316691462"/>
    <hyperlink ref="V597" r:id="rId1443" location="!/xdista_/status/927485597026983936"/>
    <hyperlink ref="V598" r:id="rId1444" location="!/eisenpo/status/927485618967531521"/>
    <hyperlink ref="V599" r:id="rId1445" location="!/nipedsnipez/status/927485711271583745"/>
    <hyperlink ref="V600" r:id="rId1446" location="!/toruneko1201/status/927485724537929728"/>
    <hyperlink ref="V601" r:id="rId1447" location="!/caninho93/status/927485734679924738"/>
    <hyperlink ref="V602" r:id="rId1448" location="!/valentinconst14/status/927485739868344321"/>
    <hyperlink ref="V603" r:id="rId1449" location="!/baines05b/status/927485769173712896"/>
    <hyperlink ref="V604" r:id="rId1450" location="!/iangutierrezz_/status/927485783862255616"/>
    <hyperlink ref="V605" r:id="rId1451" location="!/zayroz_eu/status/927485783984009216"/>
    <hyperlink ref="V606" r:id="rId1452" location="!/drikev/status/927485878435500032"/>
    <hyperlink ref="V607" r:id="rId1453" location="!/lukehboy/status/927483487682203648"/>
    <hyperlink ref="V608" r:id="rId1454" location="!/mikeharkolfc/status/927485906222829568"/>
    <hyperlink ref="V609" r:id="rId1455" location="!/mikeharkolfc/status/927485824479956992"/>
    <hyperlink ref="V610" r:id="rId1456" location="!/mikeharkolfc/status/927485906222829568"/>
    <hyperlink ref="V611" r:id="rId1457" location="!/jeffag21/status/927485915793985536"/>
    <hyperlink ref="V612" r:id="rId1458" location="!/zikonis/status/927485923423596546"/>
    <hyperlink ref="V613" r:id="rId1459" location="!/kylorencod/status/927485943883366400"/>
    <hyperlink ref="V614" r:id="rId1460" location="!/neunerderechte/status/927485976846503936"/>
    <hyperlink ref="V615" r:id="rId1461" location="!/yozora_byakko/status/927485992377790464"/>
    <hyperlink ref="V616" r:id="rId1462" location="!/fagjackiechan/status/927486003127996417"/>
    <hyperlink ref="V617" r:id="rId1463" location="!/juni9666/status/927486106190229505"/>
    <hyperlink ref="V618" r:id="rId1464" location="!/sinandtonic__/status/927486124355760128"/>
    <hyperlink ref="V619" r:id="rId1465" location="!/sinandtonic__/status/927486124355760128"/>
    <hyperlink ref="V620" r:id="rId1466" location="!/katiecontests/status/927486142819086337"/>
    <hyperlink ref="V621" r:id="rId1467" location="!/kevinostosky9/status/927486219981938689"/>
    <hyperlink ref="V622" r:id="rId1468" location="!/gamesnewslivede/status/927486229091897344"/>
    <hyperlink ref="V623" r:id="rId1469" location="!/escubidoadrille/status/927486251371864064"/>
    <hyperlink ref="V624" r:id="rId1470" location="!/gamehayes/status/927486265557180417"/>
    <hyperlink ref="V625" r:id="rId1471" location="!/xenigmabitwx/status/927486351796142080"/>
    <hyperlink ref="V626" r:id="rId1472" location="!/sky599mt0306/status/927486400273965056"/>
    <hyperlink ref="V627" r:id="rId1473" location="!/paky_92/status/927486408910098433"/>
    <hyperlink ref="V628" r:id="rId1474" location="!/paky_92/status/927486408910098433"/>
    <hyperlink ref="V629" r:id="rId1475" location="!/paky_92/status/927486408910098433"/>
    <hyperlink ref="V630" r:id="rId1476" location="!/lackogarrett/status/927486427884953600"/>
    <hyperlink ref="V631" r:id="rId1477" location="!/gabriel_cr93/status/927486491844075520"/>
    <hyperlink ref="V632" r:id="rId1478" location="!/yukaroine/status/927486529278058496"/>
    <hyperlink ref="V633" r:id="rId1479" location="!/nightofv5/status/927486549364633600"/>
    <hyperlink ref="V634" r:id="rId1480" location="!/nightofv5/status/927486549364633600"/>
    <hyperlink ref="V635" r:id="rId1481" location="!/nightofv5/status/927486549364633600"/>
    <hyperlink ref="V636" r:id="rId1482" location="!/shadesofmett/status/927486563306622976"/>
    <hyperlink ref="V637" r:id="rId1483" location="!/weser_7/status/927486569811816448"/>
    <hyperlink ref="V638" r:id="rId1484" location="!/dian30733941/status/927486584898723842"/>
    <hyperlink ref="V639" r:id="rId1485" location="!/mizuumi_ike/status/927486590095519744"/>
    <hyperlink ref="V640" r:id="rId1486" location="!/jhersondfwy/status/927486613302607872"/>
    <hyperlink ref="V641" r:id="rId1487" location="!/simsim19999/status/927486624795000833"/>
    <hyperlink ref="V642" r:id="rId1488" location="!/eduvalenciia01/status/927486648002195456"/>
    <hyperlink ref="V643" r:id="rId1489" location="!/d0lkin/status/927486650959192065"/>
    <hyperlink ref="V644" r:id="rId1490" location="!/k1ttyiv/status/927486672375123968"/>
    <hyperlink ref="V645" r:id="rId1491" location="!/nzoress/status/927486688628281344"/>
    <hyperlink ref="V646" r:id="rId1492" location="!/juliotulin1/status/927486698568671232"/>
    <hyperlink ref="V647" r:id="rId1493" location="!/terionrob/status/927486728792834048"/>
    <hyperlink ref="V648" r:id="rId1494" location="!/fabounet51/status/927486737521238017"/>
    <hyperlink ref="V649" r:id="rId1495" location="!/weslley33230/status/927486876298240000"/>
    <hyperlink ref="V650" r:id="rId1496" location="!/deadfrost99/status/927486942995869697"/>
    <hyperlink ref="V651" r:id="rId1497" location="!/b3comelegend/status/927486971244662784"/>
    <hyperlink ref="V652" r:id="rId1498" location="!/julienkeys/status/927487019713990656"/>
    <hyperlink ref="V653" r:id="rId1499" location="!/naoka_yoshihara/status/927487046771343360"/>
    <hyperlink ref="V654" r:id="rId1500" location="!/jarabejurasico/status/927487071123595265"/>
    <hyperlink ref="V655" r:id="rId1501" location="!/jarabejurasico/status/927487102543155200"/>
    <hyperlink ref="V656" r:id="rId1502" location="!/re_zed/status/927487134742671360"/>
    <hyperlink ref="V657" r:id="rId1503" location="!/ffskane10/status/927487139696316416"/>
    <hyperlink ref="V658" r:id="rId1504" location="!/hainrain/status/927487147744968704"/>
    <hyperlink ref="V659" r:id="rId1505" location="!/dragonholy_jol/status/927487157048094720"/>
    <hyperlink ref="V660" r:id="rId1506" location="!/beflat_kobe/status/927487171631529984"/>
    <hyperlink ref="V661" r:id="rId1507" location="!/deanlewis72/status/927487182717284352"/>
    <hyperlink ref="V662" r:id="rId1508" location="!/waveformshouts/status/927487201994334208"/>
    <hyperlink ref="V663" r:id="rId1509" location="!/waveformshouts/status/927487201994334208"/>
    <hyperlink ref="V664" r:id="rId1510" location="!/codelitefr/status/927487212077309952"/>
    <hyperlink ref="V665" r:id="rId1511" location="!/silverer180/status/927487351487631360"/>
    <hyperlink ref="V666" r:id="rId1512" location="!/ii45148i0/status/927487356126425088"/>
    <hyperlink ref="V667" r:id="rId1513" location="!/xxseeker671x/status/927484895907127297"/>
    <hyperlink ref="V668" r:id="rId1514" location="!/xxseeker671x/status/927487359850917889"/>
    <hyperlink ref="V669" r:id="rId1515" location="!/ignukdeals/status/927480432026963968"/>
    <hyperlink ref="V670" r:id="rId1516" location="!/bigwasp80/status/927487375558807552"/>
    <hyperlink ref="V671" r:id="rId1517" location="!/bigwasp80/status/927487375558807552"/>
    <hyperlink ref="V672" r:id="rId1518" location="!/45ryuuni/status/927487381808168961"/>
    <hyperlink ref="V673" r:id="rId1519" location="!/maxikarensanti/status/927487394516832256"/>
    <hyperlink ref="V674" r:id="rId1520" location="!/koshk4r6/status/927487430650773504"/>
    <hyperlink ref="V675" r:id="rId1521" location="!/watari_laugh/status/927487483012554752"/>
    <hyperlink ref="V676" r:id="rId1522" location="!/maguroteikoku_/status/927487538469601281"/>
    <hyperlink ref="V677" r:id="rId1523" location="!/jessycharo/status/927487575518072832"/>
    <hyperlink ref="V678" r:id="rId1524" location="!/yumachan1016/status/927487623173570560"/>
    <hyperlink ref="V679" r:id="rId1525" location="!/danielnequee/status/927487655507509248"/>
    <hyperlink ref="V680" r:id="rId1526" location="!/niklasshk/status/927487670435098624"/>
    <hyperlink ref="V681" r:id="rId1527" location="!/mandimarie78/status/927487714022236160"/>
    <hyperlink ref="V682" r:id="rId1528" location="!/cutiebuono/status/927487726332534784"/>
    <hyperlink ref="V683" r:id="rId1529" location="!/m60_eagl/status/927487738336632832"/>
    <hyperlink ref="V684" r:id="rId1530" location="!/angelfamilia4/status/927487920688082944"/>
    <hyperlink ref="V685" r:id="rId1531" location="!/anchorgamessa/status/927488056537513986"/>
    <hyperlink ref="V686" r:id="rId1532" location="!/thibz7/status/927488058915807232"/>
    <hyperlink ref="V687" r:id="rId1533" location="!/jerichoalec/status/927488074358996992"/>
    <hyperlink ref="V688" r:id="rId1534" location="!/panduhhgames/status/927488125919690752"/>
    <hyperlink ref="V689" r:id="rId1535" location="!/dada_daichan/status/927488136006983681"/>
    <hyperlink ref="V690" r:id="rId1536" location="!/ami4levi/status/927488148266942465"/>
    <hyperlink ref="V691" r:id="rId1537" location="!/e_sportsleague/status/927488188259516416"/>
    <hyperlink ref="V692" r:id="rId1538" location="!/gamelff/status/927488247701192705"/>
    <hyperlink ref="V693" r:id="rId1539" location="!/gameskelet/status/927488294493007872"/>
    <hyperlink ref="V694" r:id="rId1540" location="!/moneymadejeff/status/927488298490228736"/>
    <hyperlink ref="V695" r:id="rId1541" location="!/ou_gaming/status/927488301002452993"/>
    <hyperlink ref="V696" r:id="rId1542" location="!/bramvanderven6/status/927488320099246080"/>
    <hyperlink ref="V697" r:id="rId1543" location="!/thihaya04/status/927488340370141184"/>
    <hyperlink ref="V698" r:id="rId1544" location="!/damienleyden/status/927488348741976065"/>
    <hyperlink ref="V699" r:id="rId1545" location="!/torarara46/status/927488378584547329"/>
    <hyperlink ref="V700" r:id="rId1546" location="!/astroboy_13def/status/927486970929954818"/>
    <hyperlink ref="V701" r:id="rId1547" location="!/waltermoralessv/status/927488419965685760"/>
    <hyperlink ref="V702" r:id="rId1548" location="!/cotly/status/927488486223081473"/>
    <hyperlink ref="V703" r:id="rId1549" location="!/towtowrow/status/927488511330193408"/>
    <hyperlink ref="V704" r:id="rId1550" location="!/youngboistreets/status/927488436856086528"/>
    <hyperlink ref="V705" r:id="rId1551" location="!/rejonc770/status/927488529747333120"/>
    <hyperlink ref="V706" r:id="rId1552" location="!/youngboistreets/status/927488436856086528"/>
    <hyperlink ref="V707" r:id="rId1553" location="!/rejonc770/status/927488529747333120"/>
    <hyperlink ref="V708" r:id="rId1554" location="!/youngboistreets/status/927488436856086528"/>
    <hyperlink ref="V709" r:id="rId1555" location="!/rejonc770/status/927488529747333120"/>
    <hyperlink ref="V710" r:id="rId1556" location="!/youngboistreets/status/927488436856086528"/>
    <hyperlink ref="V711" r:id="rId1557" location="!/rejonc770/status/927488529747333120"/>
    <hyperlink ref="V712" r:id="rId1558" location="!/youngboistreets/status/927488436856086528"/>
    <hyperlink ref="V713" r:id="rId1559" location="!/rejonc770/status/927488529747333120"/>
    <hyperlink ref="V714" r:id="rId1560" location="!/rejonc770/status/927488529747333120"/>
    <hyperlink ref="V715" r:id="rId1561" location="!/olivamarras/status/927488543038914561"/>
    <hyperlink ref="V716" r:id="rId1562" location="!/pukupuku5095/status/927488553176535043"/>
    <hyperlink ref="V717" r:id="rId1563" location="!/jotatoi_03/status/927488561930059777"/>
    <hyperlink ref="V718" r:id="rId1564" location="!/luluvb0r/status/927488591202156544"/>
    <hyperlink ref="V719" r:id="rId1565" location="!/frenchawtv/status/927488599779627009"/>
    <hyperlink ref="V720" r:id="rId1566" location="!/gamerrtservice/status/927488625796935680"/>
    <hyperlink ref="V721" r:id="rId1567" location="!/iiajearleyii/status/927488634764382209"/>
    <hyperlink ref="V722" r:id="rId1568" location="!/rtsmstreamers/status/927488666091573248"/>
    <hyperlink ref="V723" r:id="rId1569" location="!/sebas_yeah/status/927488696890179584"/>
    <hyperlink ref="V724" r:id="rId1570" location="!/exxc0tt0n/status/927488752947118080"/>
    <hyperlink ref="V725" r:id="rId1571" location="!/alexgim45/status/927488797117382656"/>
    <hyperlink ref="V726" r:id="rId1572" location="!/alangouvernet/status/927488915384258562"/>
    <hyperlink ref="V727" r:id="rId1573" location="!/jobaaar/status/927488959084683264"/>
    <hyperlink ref="V728" r:id="rId1574" location="!/zerkysama/status/927488994199461889"/>
    <hyperlink ref="V729" r:id="rId1575" location="!/slakey28/status/927489030295642112"/>
    <hyperlink ref="V730" r:id="rId1576" location="!/slakey28/status/927489030295642112"/>
    <hyperlink ref="V731" r:id="rId1577" location="!/slakey28/status/927489030295642112"/>
    <hyperlink ref="V732" r:id="rId1578" location="!/brayan758047687/status/927489045978058752"/>
    <hyperlink ref="V733" r:id="rId1579" location="!/alexpalomino165/status/927488947692769280"/>
    <hyperlink ref="V734" r:id="rId1580" location="!/alexpalomino165/status/927488967024316431"/>
    <hyperlink ref="V735" r:id="rId1581" location="!/alexpalomino165/status/927489056996450304"/>
    <hyperlink ref="V736" r:id="rId1582" location="!/paint_at_neko/status/927489143407439873"/>
    <hyperlink ref="V737" r:id="rId1583" location="!/voxx_maqly/status/927489175493988352"/>
    <hyperlink ref="V738" r:id="rId1584" location="!/aleexmeessi16/status/927489182313918466"/>
    <hyperlink ref="V739" r:id="rId1585" location="!/eliiassomo97/status/927489221564051456"/>
    <hyperlink ref="V740" r:id="rId1586" location="!/sandra_krkn/status/927489242447712257"/>
    <hyperlink ref="V741" r:id="rId1587" location="!/sbournig/status/927489306813435906"/>
    <hyperlink ref="V742" r:id="rId1588" location="!/bugs6868/status/927489361007984641"/>
    <hyperlink ref="V743" r:id="rId1589" location="!/s170804/status/927489421447798784"/>
    <hyperlink ref="V744" r:id="rId1590" location="!/sanyadomira/status/927489434320224256"/>
    <hyperlink ref="V745" r:id="rId1591" location="!/vnwombat/status/927489437998596096"/>
    <hyperlink ref="V746" r:id="rId1592" location="!/manley_cade/status/927489463340683264"/>
    <hyperlink ref="V747" r:id="rId1593" location="!/srsrlobo/status/927489307790774273"/>
    <hyperlink ref="V748" r:id="rId1594" location="!/srsrlobo/status/927489326145040384"/>
    <hyperlink ref="V749" r:id="rId1595" location="!/mmorpgfanfan/status/927489520827813889"/>
    <hyperlink ref="V750" r:id="rId1596" location="!/mmorpgfanfan/status/927489520827813889"/>
    <hyperlink ref="V751" r:id="rId1597" location="!/wfaa72/status/927489614566260736"/>
    <hyperlink ref="V752" r:id="rId1598" location="!/dow_pitbull/status/927489648875548672"/>
    <hyperlink ref="V753" r:id="rId1599" location="!/tonesibley/status/927489649861365760"/>
    <hyperlink ref="V754" r:id="rId1600" location="!/maki112590/status/927489652633714688"/>
    <hyperlink ref="V755" r:id="rId1601" location="!/klnkykora/status/927489662750461953"/>
    <hyperlink ref="V756" r:id="rId1602" location="!/taurisince1983/status/927489722548662273"/>
    <hyperlink ref="V757" r:id="rId1603" location="!/igreedzz/status/927489731629170688"/>
    <hyperlink ref="V758" r:id="rId1604" location="!/kougyou_inm810/status/927489738570842113"/>
    <hyperlink ref="V759" r:id="rId1605" location="!/kakeshinxx/status/927489896972873728"/>
    <hyperlink ref="V760" r:id="rId1606" location="!/deliriumz_za/status/927484261468385280"/>
    <hyperlink ref="V761" r:id="rId1607" location="!/deliriumz_za/status/927489931630522368"/>
    <hyperlink ref="V762" r:id="rId1608" location="!/ltzstealth/status/927483769648541696"/>
    <hyperlink ref="V763" r:id="rId1609" location="!/mitchmitcheson/status/927489942678368256"/>
    <hyperlink ref="V764" r:id="rId1610" location="!/a7766385/status/927489948994781184"/>
    <hyperlink ref="V765" r:id="rId1611" location="!/_p9/status/927490015730339841"/>
    <hyperlink ref="V766" r:id="rId1612" location="!/5h1eld/status/927490022026162182"/>
    <hyperlink ref="V767" r:id="rId1613" location="!/5h1eld/status/927490022026162182"/>
    <hyperlink ref="V768" r:id="rId1614" location="!/teetaatee/status/927490023934398466"/>
    <hyperlink ref="V769" r:id="rId1615" location="!/ps4sky/status/927490034835451905"/>
    <hyperlink ref="V770" r:id="rId1616" location="!/bate81/status/927490054704041984"/>
    <hyperlink ref="V771" r:id="rId1617" location="!/sidneywhittle/status/927490056083951616"/>
    <hyperlink ref="V772" r:id="rId1618" location="!/baku_rin/status/927490146382966789"/>
    <hyperlink ref="V773" r:id="rId1619" location="!/artacod/status/927490230994784259"/>
    <hyperlink ref="V774" r:id="rId1620" location="!/delpshirley/status/927490252092014592"/>
    <hyperlink ref="V775" r:id="rId1621" location="!/victoria_foxy_/status/927490268835692548"/>
    <hyperlink ref="V776" r:id="rId1622" location="!/aalex_raamireez/status/927490277006364672"/>
    <hyperlink ref="V777" r:id="rId1623" location="!/aalex_raamireez/status/927490277006364672"/>
    <hyperlink ref="V778" r:id="rId1624" location="!/miwa_kumi_love/status/927490312779448321"/>
    <hyperlink ref="V779" r:id="rId1625" location="!/maka_pso2/status/927490313907605504"/>
    <hyperlink ref="V780" r:id="rId1626" location="!/ishisyu/status/927490330319974401"/>
    <hyperlink ref="V781" r:id="rId1627" location="!/xxantonio_luis_/status/927490381033357312"/>
    <hyperlink ref="V782" r:id="rId1628" location="!/orcaaa_/status/927490405305741312"/>
    <hyperlink ref="V783" r:id="rId1629" location="!/s_t008/status/927490408879230976"/>
    <hyperlink ref="V784" r:id="rId1630" location="!/iilegend91ii/status/927487388418535424"/>
    <hyperlink ref="V785" r:id="rId1631" location="!/iilegend91ii/status/927487388418535424"/>
    <hyperlink ref="V786" r:id="rId1632" location="!/iilegend91ii/status/927490416236224512"/>
    <hyperlink ref="V787" r:id="rId1633" location="!/tkdorochi/status/927490418383601664"/>
    <hyperlink ref="V788" r:id="rId1634" location="!/samasama_4649/status/927490460544667649"/>
    <hyperlink ref="V789" r:id="rId1635" location="!/rushmacouille/status/927490478307717121"/>
    <hyperlink ref="V790" r:id="rId1636" location="!/kuniyoutube/status/927490508615806977"/>
    <hyperlink ref="V791" r:id="rId1637" location="!/realdealross/status/927490517113466881"/>
    <hyperlink ref="V792" r:id="rId1638" location="!/strimstram/status/927490575984623616"/>
    <hyperlink ref="V793" r:id="rId1639" location="!/vampaus/status/927490610394628097"/>
    <hyperlink ref="V794" r:id="rId1640" location="!/ragnarocky_38/status/927490635367460864"/>
    <hyperlink ref="V795" r:id="rId1641" location="!/kilwarfare/status/927490654816661504"/>
    <hyperlink ref="V796" r:id="rId1642" location="!/misterr__cap/status/927490662861123584"/>
    <hyperlink ref="V797" r:id="rId1643" location="!/adamiller28/status/927490671442665472"/>
    <hyperlink ref="V798" r:id="rId1644" location="!/solteroduende/status/927490678044745728"/>
    <hyperlink ref="V799" r:id="rId1645" location="!/solteroduende/status/927490708063293440"/>
    <hyperlink ref="V800" r:id="rId1646" location="!/terremotoboss/status/927490715206242304"/>
    <hyperlink ref="V801" r:id="rId1647" location="!/terremotoboss/status/927490715206242304"/>
    <hyperlink ref="V802" r:id="rId1648" location="!/jlafount/status/927490730955718656"/>
    <hyperlink ref="V803" r:id="rId1649" location="!/jlafount/status/927490730955718656"/>
    <hyperlink ref="V804" r:id="rId1650" location="!/jlafount/status/927490730955718656"/>
    <hyperlink ref="V805" r:id="rId1651" location="!/jlafount/status/927490730955718656"/>
    <hyperlink ref="V806" r:id="rId1652" location="!/jlafount/status/927490730955718656"/>
    <hyperlink ref="V807" r:id="rId1653" location="!/drogbasiki/status/927489549420216320"/>
    <hyperlink ref="V808" r:id="rId1654" location="!/drogbasiki/status/927490756054368257"/>
    <hyperlink ref="V809" r:id="rId1655" location="!/drogbasiki/status/927490756054368257"/>
    <hyperlink ref="V810" r:id="rId1656" location="!/drogbasiki/status/927490756054368257"/>
    <hyperlink ref="V811" r:id="rId1657" location="!/drogbasiki/status/927490756054368257"/>
    <hyperlink ref="V812" r:id="rId1658" location="!/drogbasiki/status/927490756054368257"/>
    <hyperlink ref="V813" r:id="rId1659" location="!/a_krazer/status/927490709820715009"/>
    <hyperlink ref="V814" r:id="rId1660" location="!/a_krazer/status/927490735129145345"/>
    <hyperlink ref="V815" r:id="rId1661" location="!/a_krazer/status/927490759397445633"/>
    <hyperlink ref="V816" r:id="rId1662" location="!/blazzedshadow/status/927490759619735552"/>
    <hyperlink ref="V817" r:id="rId1663" location="!/hyugame_ch0112/status/927490763574915073"/>
    <hyperlink ref="V818" r:id="rId1664" location="!/hinatagames9220/status/927490764476764160"/>
    <hyperlink ref="V819" r:id="rId1665" location="!/lrigald/status/927490812039938048"/>
    <hyperlink ref="V820" r:id="rId1666" location="!/ezas____/status/927490818620973058"/>
    <hyperlink ref="V821" r:id="rId1667" location="!/ezas____/status/927490818620973058"/>
    <hyperlink ref="V822" r:id="rId1668" location="!/ezas____/status/927490818620973058"/>
    <hyperlink ref="V823" r:id="rId1669" location="!/nq4s_/status/927490839298826240"/>
    <hyperlink ref="V824" r:id="rId1670" location="!/x_edge_rhapsody/status/927490840716484608"/>
    <hyperlink ref="V825" r:id="rId1671" location="!/glennlibbie/status/927490873268588544"/>
    <hyperlink ref="V826" r:id="rId1672" location="!/96_nyanta/status/927490876166750210"/>
    <hyperlink ref="V827" r:id="rId1673" location="!/lalbibilou/status/927490917019381762"/>
    <hyperlink ref="V828" r:id="rId1674" location="!/ehroyalty/status/927490924837351425"/>
    <hyperlink ref="V829" r:id="rId1675" location="!/gekugamestream/status/927490934819999745"/>
    <hyperlink ref="V830" r:id="rId1676" location="!/josh5burton/status/927490955380428800"/>
    <hyperlink ref="V831" r:id="rId1677" location="!/_georgenyc/status/927490991686168576"/>
    <hyperlink ref="V832" r:id="rId1678" location="!/_georgenyc/status/927490991686168576"/>
    <hyperlink ref="V833" r:id="rId1679" location="!/mynameisface/status/927490996778209282"/>
    <hyperlink ref="V834" r:id="rId1680" location="!/gaminguardian1/status/927491029950976001"/>
    <hyperlink ref="V835" r:id="rId1681" location="!/izzytolive/status/927491085412261889"/>
    <hyperlink ref="V836" r:id="rId1682" location="!/teamstreamdream/status/927491100503412736"/>
    <hyperlink ref="V837" r:id="rId1683" location="!/matiiny/status/927491133130731521"/>
    <hyperlink ref="V838" r:id="rId1684" location="!/byderek1/status/927491133629980673"/>
    <hyperlink ref="V839" r:id="rId1685" location="!/waltdlsney7/status/927491166353817601"/>
    <hyperlink ref="V840" r:id="rId1686" location="!/sxnvia7/status/927491195286237184"/>
    <hyperlink ref="V841" r:id="rId1687" location="!/shinizgamer/status/927491204052406272"/>
    <hyperlink ref="V842" r:id="rId1688" location="!/iamnocompromise/status/927491231260790787"/>
    <hyperlink ref="V843" r:id="rId1689" location="!/syaru_is_love/status/927491285144846336"/>
    <hyperlink ref="V844" r:id="rId1690" location="!/aaljhenne/status/927491290064879617"/>
    <hyperlink ref="V845" r:id="rId1691" location="!/tyrrellc99/status/927491297790844928"/>
    <hyperlink ref="V846" r:id="rId1692" location="!/celyne85/status/927491305181253632"/>
    <hyperlink ref="V847" r:id="rId1693" location="!/alaanarh/status/927491330309312512"/>
    <hyperlink ref="V848" r:id="rId1694" location="!/keiran20001128/status/927491333769510912"/>
    <hyperlink ref="V849" r:id="rId1695" location="!/remixnv/status/927491341281644545"/>
    <hyperlink ref="V850" r:id="rId1696" location="!/remixnv/status/927491341281644545"/>
    <hyperlink ref="V851" r:id="rId1697" location="!/emelinefettig/status/927491347312971776"/>
    <hyperlink ref="V852" r:id="rId1698" location="!/jamielharding/status/927491372931862528"/>
    <hyperlink ref="V853" r:id="rId1699" location="!/mrduncan24/status/927491410496016384"/>
    <hyperlink ref="V854" r:id="rId1700" location="!/lilly_walker69/status/927491445526794240"/>
    <hyperlink ref="V855" r:id="rId1701" location="!/romain13780/status/927491476581470208"/>
    <hyperlink ref="V856" r:id="rId1702" location="!/miranda04430066/status/927491477357207557"/>
    <hyperlink ref="V857" r:id="rId1703" location="!/mfs0704/status/927491500530843648"/>
    <hyperlink ref="V858" r:id="rId1704" location="!/luiso005/status/927491512291725312"/>
    <hyperlink ref="V859" r:id="rId1705" location="!/savagered__/status/927491530058878976"/>
    <hyperlink ref="V860" r:id="rId1706" location="!/arconesjavi/status/927491552158478336"/>
    <hyperlink ref="V861" r:id="rId1707" location="!/xgoidz/status/927491562400923648"/>
    <hyperlink ref="V862" r:id="rId1708" location="!/kevinal737/status/927491570026213376"/>
    <hyperlink ref="V863" r:id="rId1709" location="!/mitchiijohn/status/927485976603123713"/>
    <hyperlink ref="V864" r:id="rId1710" location="!/twitchraid/status/927486241444106240"/>
    <hyperlink ref="V865" r:id="rId1711" location="!/downunderteam_/status/927491609360441344"/>
    <hyperlink ref="V866" r:id="rId1712" location="!/twitchraid/status/927486241444106240"/>
    <hyperlink ref="V867" r:id="rId1713" location="!/cae_rt/status/927491623465996289"/>
    <hyperlink ref="V868" r:id="rId1714" location="!/tanabotaboy/status/927491648963014656"/>
    <hyperlink ref="V869" r:id="rId1715" location="!/neko_o4zy3/status/927491717552513024"/>
    <hyperlink ref="V870" r:id="rId1716" location="!/jossfletch/status/927491747676073984"/>
    <hyperlink ref="V871" r:id="rId1717" location="!/warfarebros/status/927491770728009729"/>
    <hyperlink ref="V872" r:id="rId1718" location="!/adriancaceress1/status/927491787853250560"/>
    <hyperlink ref="V873" r:id="rId1719" location="!/tiswietse/status/927491794815897601"/>
    <hyperlink ref="V874" r:id="rId1720" location="!/iamsowanted/status/927491820497637382"/>
    <hyperlink ref="V875" r:id="rId1721" location="!/xxuk_tannerxx/status/927491860033130497"/>
    <hyperlink ref="V876" r:id="rId1722" location="!/jay_massilia/status/927491863623426049"/>
    <hyperlink ref="V877" r:id="rId1723" location="!/smarco10l/status/927491880815693824"/>
    <hyperlink ref="V878" r:id="rId1724" location="!/sigumaneko1/status/927491908993105920"/>
    <hyperlink ref="V879" r:id="rId1725" location="!/adam18563069/status/927491909974679552"/>
    <hyperlink ref="V880" r:id="rId1726" location="!/dark2naruto78/status/927491926106034177"/>
    <hyperlink ref="V881" r:id="rId1727" location="!/yuihan1208teama/status/927491928093999104"/>
    <hyperlink ref="V882" r:id="rId1728" location="!/natroxinet/status/927491972604063744"/>
    <hyperlink ref="V883" r:id="rId1729" location="!/gamerchick82/status/927486545426337792"/>
    <hyperlink ref="V884" r:id="rId1730" location="!/twitchsharer/status/927492017055248384"/>
    <hyperlink ref="V885" r:id="rId1731" location="!/twitchsharer/status/927492017055248384"/>
    <hyperlink ref="V886" r:id="rId1732" location="!/twitchsharer/status/927492017055248384"/>
    <hyperlink ref="V887" r:id="rId1733" location="!/zemurxbl/status/927492018712055808"/>
    <hyperlink ref="V888" r:id="rId1734" location="!/miku39yuko/status/927492045370830848"/>
    <hyperlink ref="V889" r:id="rId1735" location="!/vaagjuniorgames/status/927492103432699904"/>
    <hyperlink ref="V890" r:id="rId1736" location="!/eupho15/status/927488548114239488"/>
    <hyperlink ref="V891" r:id="rId1737" location="!/teamx6tence/status/927489345463963648"/>
    <hyperlink ref="V892" r:id="rId1738" location="!/teamx6tence/status/927489366129369088"/>
    <hyperlink ref="V893" r:id="rId1739" location="!/marigamer92/status/927492174903742464"/>
    <hyperlink ref="V894" r:id="rId1740" location="!/marigamer92/status/927492174903742464"/>
    <hyperlink ref="V895" r:id="rId1741" location="!/tforceuk1/status/927492328570449920"/>
    <hyperlink ref="V896" r:id="rId1742" location="!/djwells212/status/927492387261374464"/>
    <hyperlink ref="V897" r:id="rId1743" location="!/vlsionz/status/927492407511285761"/>
    <hyperlink ref="V898" r:id="rId1744" location="!/vlsionz/status/927492407511285761"/>
    <hyperlink ref="V899" r:id="rId1745" location="!/vlsionz/status/927492407511285761"/>
    <hyperlink ref="V900" r:id="rId1746" location="!/_julie_cc/status/927484786813399041"/>
    <hyperlink ref="V901" r:id="rId1747" location="!/_julie_cc/status/927492408367083520"/>
    <hyperlink ref="V902" r:id="rId1748" location="!/mlgbodus/status/927492423177195523"/>
    <hyperlink ref="V903" r:id="rId1749" location="!/nakanishi0804/status/927492437118894080"/>
    <hyperlink ref="V904" r:id="rId1750" location="!/s4ltis256/status/927492460128886784"/>
    <hyperlink ref="V905" r:id="rId1751" location="!/game_machine33/status/927492460531539968"/>
    <hyperlink ref="V906" r:id="rId1752" location="!/warrior060702/status/927492534032576513"/>
    <hyperlink ref="V907" r:id="rId1753" location="!/jin_jrm/status/927492634771308545"/>
    <hyperlink ref="V908" r:id="rId1754" location="!/dexertofr/status/927483196253528064"/>
    <hyperlink ref="V909" r:id="rId1755" location="!/wiays/status/927492694674460676"/>
    <hyperlink ref="V910" r:id="rId1756" location="!/krist3n_xo/status/927492711292252160"/>
    <hyperlink ref="V911" r:id="rId1757" location="!/cj_mayor/status/927492739054399488"/>
    <hyperlink ref="V912" r:id="rId1758" location="!/xcarlos83x/status/927492742862610433"/>
    <hyperlink ref="V913" r:id="rId1759" location="!/xcarlos83x/status/927492742862610433"/>
    <hyperlink ref="V914" r:id="rId1760" location="!/xcarlos83x/status/927492742862610433"/>
    <hyperlink ref="V915" r:id="rId1761" location="!/xcarlos83x/status/927492742862610433"/>
    <hyperlink ref="V916" r:id="rId1762" location="!/xcarlos83x/status/927492742862610433"/>
    <hyperlink ref="V917" r:id="rId1763" location="!/rain1123sigsig/status/927492774257029121"/>
    <hyperlink ref="V918" r:id="rId1764" location="!/theblackgamern1/status/927492780649312256"/>
    <hyperlink ref="V919" r:id="rId1765" location="!/gameilkeston/status/927492297901690880"/>
    <hyperlink ref="V920" r:id="rId1766" location="!/gameilkeston/status/927492794893131782"/>
    <hyperlink ref="V921" r:id="rId1767" location="!/ownedkg/status/927492860307496960"/>
    <hyperlink ref="V922" r:id="rId1768" location="!/tennis9719/status/927492867311910912"/>
    <hyperlink ref="V923" r:id="rId1769" location="!/_blr_d/status/927492939458236416"/>
    <hyperlink ref="V924" r:id="rId1770" location="!/darkreon13/status/927492959674679296"/>
    <hyperlink ref="V925" r:id="rId1771" location="!/franzgewinner/status/927493067300638721"/>
    <hyperlink ref="V926" r:id="rId1772" location="!/franzgewinner/status/927493067300638721"/>
    <hyperlink ref="V927" r:id="rId1773" location="!/franzgewinner/status/927493067300638721"/>
    <hyperlink ref="V928" r:id="rId1774" location="!/tales_1127/status/927493078042083329"/>
    <hyperlink ref="V929" r:id="rId1775" location="!/kritikxl_cod/status/927493094785761280"/>
    <hyperlink ref="V930" r:id="rId1776" location="!/fashi0ngiirl/status/927493121927245825"/>
    <hyperlink ref="V931" r:id="rId1777" location="!/fashi0ngiirl/status/927493121927245825"/>
    <hyperlink ref="V932" r:id="rId1778" location="!/fashi0ngiirl/status/927493121927245825"/>
    <hyperlink ref="V933" r:id="rId1779" location="!/aaaaaaanpan620/status/927493175874174976"/>
    <hyperlink ref="V934" r:id="rId1780" location="!/yamazaki8190/status/927493265984589825"/>
    <hyperlink ref="V935" r:id="rId1781" location="!/tradenationcrew/status/927493269931659264"/>
    <hyperlink ref="V936" r:id="rId1782" location="!/levenar2/status/927493274318917632"/>
    <hyperlink ref="V937" r:id="rId1783" location="!/levenar2/status/927493274318917632"/>
    <hyperlink ref="V938" r:id="rId1784" location="!/levenar2/status/927493274318917632"/>
    <hyperlink ref="V939" r:id="rId1785" location="!/tyan271118/status/927493285639102464"/>
    <hyperlink ref="V940" r:id="rId1786" location="!/kisbuzsaki/status/927493314995159041"/>
    <hyperlink ref="V941" r:id="rId1787" location="!/longdencallum1/status/927493333701812226"/>
    <hyperlink ref="V942" r:id="rId1788" location="!/r63600196/status/927493366148820992"/>
    <hyperlink ref="V943" r:id="rId1789" location="!/dorinku123/status/927493417927507968"/>
    <hyperlink ref="V944" r:id="rId1790" location="!/kenkuri0926/status/927493506158882817"/>
    <hyperlink ref="V945" r:id="rId1791" location="!/masteraxel19/status/927492853475037184"/>
    <hyperlink ref="V946" r:id="rId1792" location="!/axel_trichard/status/927493541399539712"/>
    <hyperlink ref="V947" r:id="rId1793" location="!/axel_trichard/status/927493541399539712"/>
    <hyperlink ref="V948" r:id="rId1794" location="!/mrsandman_cod/status/927493554087264256"/>
    <hyperlink ref="V949" r:id="rId1795" location="!/kouyooooooo/status/927493571405418496"/>
    <hyperlink ref="V950" r:id="rId1796" location="!/letsgroove2/status/927493593778008064"/>
    <hyperlink ref="V951" r:id="rId1797" location="!/peterrichmond83/status/927493598387589120"/>
    <hyperlink ref="V952" r:id="rId1798" location="!/escoopgamers/status/927493624241192960"/>
    <hyperlink ref="V953" r:id="rId1799" location="!/wagusuke/status/927493645657182208"/>
    <hyperlink ref="V954" r:id="rId1800" location="!/drigingaming/status/927493717577039872"/>
    <hyperlink ref="V955" r:id="rId1801" location="!/philcamnoah/status/927493721465245697"/>
    <hyperlink ref="V956" r:id="rId1802" location="!/r6s_kaneki/status/927493790553608192"/>
    <hyperlink ref="V957" r:id="rId1803" location="!/vinnu1462170/status/927493814054354944"/>
    <hyperlink ref="V958" r:id="rId1804" location="!/bexterdext/status/927493815220523008"/>
    <hyperlink ref="V959" r:id="rId1805" location="!/bexterdext/status/927493815220523008"/>
    <hyperlink ref="V960" r:id="rId1806" location="!/tappy_0129/status/927493826582757377"/>
    <hyperlink ref="V961" r:id="rId1807" location="!/rezz/status/927493835206381568"/>
    <hyperlink ref="V962" r:id="rId1808" location="!/rezz/status/927493835206381568"/>
    <hyperlink ref="V963" r:id="rId1809" location="!/myfolly/status/927493841975836674"/>
    <hyperlink ref="V964" r:id="rId1810" location="!/deathmonk92/status/927493853514469376"/>
    <hyperlink ref="V965" r:id="rId1811" location="!/soarpz/status/927482990036422656"/>
    <hyperlink ref="V966" r:id="rId1812" location="!/dubstepzzyt/status/927493855871684608"/>
    <hyperlink ref="V967" r:id="rId1813" location="!/dubstepzzyt/status/927493855871684608"/>
    <hyperlink ref="V968" r:id="rId1814" location="!/stdxdreamer/status/927493856878264321"/>
    <hyperlink ref="V969" r:id="rId1815" location="!/stdxdreamer/status/927493856878264321"/>
    <hyperlink ref="V970" r:id="rId1816" location="!/stdxdreamer/status/927493856878264321"/>
    <hyperlink ref="V971" r:id="rId1817" location="!/stdxdreamer/status/927493856878264321"/>
    <hyperlink ref="V972" r:id="rId1818" location="!/fpsplayer3/status/927493862708330497"/>
    <hyperlink ref="V973" r:id="rId1819" location="!/fuz1n__/status/927493907717357573"/>
    <hyperlink ref="V974" r:id="rId1820" location="!/hunterczarneck1/status/927493697469665280"/>
    <hyperlink ref="V975" r:id="rId1821" location="!/hunterczarneck1/status/927493935458586624"/>
    <hyperlink ref="V976" r:id="rId1822" location="!/rbgamezz_/status/927493993818214400"/>
    <hyperlink ref="V977" r:id="rId1823" location="!/kuo_123/status/927494020099596290"/>
    <hyperlink ref="V978" r:id="rId1824" location="!/vtiser_yt/status/927494036159594496"/>
    <hyperlink ref="V979" r:id="rId1825" location="!/jawadlp/status/927494044095340546"/>
    <hyperlink ref="V980" r:id="rId1826" location="!/rayesdiyab/status/927494045810745346"/>
    <hyperlink ref="V981" r:id="rId1827" location="!/zainali1406/status/927494092883447810"/>
    <hyperlink ref="V982" r:id="rId1828" location="!/davilito3dc/status/927494096402333696"/>
    <hyperlink ref="V983" r:id="rId1829" location="!/waf22002/status/927494138903310336"/>
    <hyperlink ref="V984" r:id="rId1830" location="!/ese_550/status/927494139033325568"/>
    <hyperlink ref="V985" r:id="rId1831" location="!/106vcc/status/927494139050188801"/>
    <hyperlink ref="V986" r:id="rId1832" location="!/ma_ar22/status/927494139113033728"/>
    <hyperlink ref="V987" r:id="rId1833" location="!/kk00aa46/status/927494139163348993"/>
    <hyperlink ref="V988" r:id="rId1834" location="!/cwlo46/status/927494139163414528"/>
    <hyperlink ref="V989" r:id="rId1835" location="!/phantomas20/status/927494132964233218"/>
    <hyperlink ref="V990" r:id="rId1836" location="!/phantomas20/status/927494148076261376"/>
    <hyperlink ref="V991" r:id="rId1837" location="!/axcesslog/status/927494163536388096"/>
    <hyperlink ref="V992" r:id="rId1838" location="!/tfczqbybscvxnij/status/927494189746569216"/>
    <hyperlink ref="V993" r:id="rId1839" location="!/rogue_splashy/status/927494194867982337"/>
    <hyperlink ref="V994" r:id="rId1840" location="!/calebsmitty189/status/927494215218745344"/>
    <hyperlink ref="V995" r:id="rId1841" location="!/calebsmitty189/status/927494215218745344"/>
    <hyperlink ref="V996" r:id="rId1842" location="!/br1nster/status/927492515523112960"/>
    <hyperlink ref="V997" r:id="rId1843" location="!/br1nster/status/927492515523112960"/>
    <hyperlink ref="V998" r:id="rId1844" location="!/br1nster/status/927494254095675392"/>
    <hyperlink ref="V999" r:id="rId1845" location="!/br1nster/status/927494254095675392"/>
    <hyperlink ref="V1000" r:id="rId1846" location="!/ohigedain/status/927494300492996608"/>
    <hyperlink ref="V1001" r:id="rId1847" location="!/strokers3030/status/927494314376204288"/>
    <hyperlink ref="V1002" r:id="rId1848" location="!/strokers3030/status/927494314376204288"/>
    <hyperlink ref="V1003" r:id="rId1849" location="!/rapidf3ar/status/927494322227961858"/>
    <hyperlink ref="V1004" r:id="rId1850" location="!/rapidf3ar/status/927494322227961858"/>
    <hyperlink ref="V1005" r:id="rId1851" location="!/lexx_mania/status/927494332868911105"/>
    <hyperlink ref="V1006" r:id="rId1852" location="!/deidara_zoel/status/927494373775777793"/>
    <hyperlink ref="V1007" r:id="rId1853" location="!/zannas10/status/927494474216984576"/>
    <hyperlink ref="V1008" r:id="rId1854" location="!/m7md9967/status/927494528646266880"/>
    <hyperlink ref="V1009" r:id="rId1855" location="!/m7md9967/status/927494528646266880"/>
    <hyperlink ref="V1010" r:id="rId1856" location="!/m7md9967/status/927494528646266880"/>
    <hyperlink ref="V1011" r:id="rId1857" location="!/alexismontsdoka/status/927494530672275458"/>
    <hyperlink ref="V1012" r:id="rId1858" location="!/banditodorrito/status/927494577040261120"/>
    <hyperlink ref="V1013" r:id="rId1859" location="!/symbiotecypher/status/927494622829522944"/>
    <hyperlink ref="V1014" r:id="rId1860" location="!/shogo_917dempa/status/927494627166339072"/>
    <hyperlink ref="V1015" r:id="rId1861" location="!/deezyy_____/status/927494638117715968"/>
    <hyperlink ref="V1016" r:id="rId1862" location="!/kg_heretic/status/927494656681824256"/>
    <hyperlink ref="V1017" r:id="rId1863" location="!/gaiyakuplayer/status/927494658485137408"/>
    <hyperlink ref="V1018" r:id="rId1864" location="!/sosipep/status/927494658678280192"/>
    <hyperlink ref="V1019" r:id="rId1865" location="!/mine__caron/status/927494662465531905"/>
    <hyperlink ref="V1020" r:id="rId1866" location="!/sinister_riot/status/927494676017549312"/>
    <hyperlink ref="V1021" r:id="rId1867" location="!/shikuramu/status/927494682279518208"/>
    <hyperlink ref="V1022" r:id="rId1868" location="!/puregu_tokyo/status/927490663578353664"/>
    <hyperlink ref="V1023" r:id="rId1869" location="!/puregu_tokyo/status/927494710167400449"/>
    <hyperlink ref="V1024" r:id="rId1870" location="!/joeclarke1996/status/927494784507351040"/>
    <hyperlink ref="V1025" r:id="rId1871" location="!/cristia95453803/status/927494814542675973"/>
    <hyperlink ref="V1026" r:id="rId1872" location="!/sinobu_icasan/status/927494844611641344"/>
    <hyperlink ref="V1027" r:id="rId1873" location="!/akabarkun/status/927494864228335616"/>
    <hyperlink ref="V1028" r:id="rId1874" location="!/cola_kt/status/927494870884786176"/>
    <hyperlink ref="V1029" r:id="rId1875" location="!/civonej/status/927494907773714433"/>
    <hyperlink ref="V1030" r:id="rId1876" location="!/ashi_u_/status/927495005186355200"/>
    <hyperlink ref="V1031" r:id="rId1877" location="!/d1ablo_csgo/status/927495016125145088"/>
    <hyperlink ref="V1032" r:id="rId1878" location="!/raphfouille/status/927495025579184128"/>
    <hyperlink ref="V1033" r:id="rId1879" location="!/tyronethedrone_/status/927494555808571392"/>
    <hyperlink ref="V1034" r:id="rId1880" location="!/tyronethedrone_/status/927494555808571392"/>
    <hyperlink ref="V1035" r:id="rId1881" location="!/tyronethedrone_/status/927495036945686528"/>
    <hyperlink ref="V1036" r:id="rId1882" location="!/leqluz/status/927495153903796224"/>
    <hyperlink ref="V1037" r:id="rId1883" location="!/coolcouponmom/status/927495157322211328"/>
    <hyperlink ref="V1038" r:id="rId1884" location="!/yasu_nk/status/927495267410100226"/>
    <hyperlink ref="V1039" r:id="rId1885" location="!/fear_rts/status/927494338715836417"/>
    <hyperlink ref="V1040" r:id="rId1886" location="!/fear_rts/status/927494338715836417"/>
    <hyperlink ref="V1041" r:id="rId1887" location="!/fear_rts/status/927494338715836417"/>
    <hyperlink ref="V1042" r:id="rId1888" location="!/fear_rts/status/927494338715836417"/>
    <hyperlink ref="V1043" r:id="rId1889" location="!/fear_rts/status/927494338715836417"/>
    <hyperlink ref="V1044" r:id="rId1890" location="!/fear_rts/status/927494338715836417"/>
    <hyperlink ref="V1045" r:id="rId1891" location="!/fear_rts/status/927494338715836417"/>
    <hyperlink ref="V1046" r:id="rId1892" location="!/fear_rts/status/927495329209036800"/>
    <hyperlink ref="V1047" r:id="rId1893" location="!/megga_gamingyt/status/927495340667875331"/>
    <hyperlink ref="V1048" r:id="rId1894" location="!/synaptix3/status/927495420082900992"/>
    <hyperlink ref="V1049" r:id="rId1895" location="!/pornstarsno1fan/status/927495434284797952"/>
    <hyperlink ref="V1050" r:id="rId1896" location="!/pornstarsno1fan/status/927495434284797952"/>
    <hyperlink ref="V1051" r:id="rId1897" location="!/mister_gunk/status/927495438957080576"/>
    <hyperlink ref="V1052" r:id="rId1898" location="!/shuto926/status/927495520729251840"/>
    <hyperlink ref="V1053" r:id="rId1899" location="!/sgtshotyou/status/927477932683120641"/>
    <hyperlink ref="V1054" r:id="rId1900" location="!/sgtshotyou/status/927482209023520769"/>
    <hyperlink ref="V1055" r:id="rId1901" location="!/sgtshotyou/status/927482209023520769"/>
    <hyperlink ref="V1056" r:id="rId1902" location="!/sgtshotyou/status/927490513661546497"/>
    <hyperlink ref="V1057" r:id="rId1903" location="!/sgtshotyou/status/927495551427534848"/>
    <hyperlink ref="V1058" r:id="rId1904" location="!/sgtshotyou/status/927495551427534848"/>
    <hyperlink ref="V1059" r:id="rId1905" location="!/elpapisanchez9/status/927495551523762176"/>
    <hyperlink ref="V1060" r:id="rId1906" location="!/walter1124/status/927495576412753920"/>
    <hyperlink ref="V1061" r:id="rId1907" location="!/neptunesnerd/status/927495582909980672"/>
    <hyperlink ref="V1062" r:id="rId1908" location="!/god_son611/status/927495590375837696"/>
    <hyperlink ref="V1063" r:id="rId1909" location="!/crazyface159/status/927495690393092096"/>
    <hyperlink ref="V1064" r:id="rId1910" location="!/crazyface159/status/927495690393092096"/>
    <hyperlink ref="V1065" r:id="rId1911" location="!/crazyface159/status/927495690393092096"/>
    <hyperlink ref="V1066" r:id="rId1912" location="!/crazyface159/status/927495690393092096"/>
    <hyperlink ref="V1067" r:id="rId1913" location="!/crazyface159/status/927495690393092096"/>
    <hyperlink ref="V1068" r:id="rId1914" location="!/twitchrtcbot/status/927495702686597120"/>
    <hyperlink ref="V1069" r:id="rId1915" location="!/twitchrtcbot/status/927495702686597120"/>
    <hyperlink ref="V1070" r:id="rId1916" location="!/philmohney/status/927490318462783488"/>
    <hyperlink ref="V1071" r:id="rId1917" location="!/we_rts/status/927490514638852096"/>
    <hyperlink ref="V1072" r:id="rId1918" location="!/we_rts/status/927482210462158848"/>
    <hyperlink ref="V1073" r:id="rId1919" location="!/we_rts/status/927482210462158848"/>
    <hyperlink ref="V1074" r:id="rId1920" location="!/we_rts/status/927495704125296640"/>
    <hyperlink ref="V1075" r:id="rId1921" location="!/we_rts/status/927495704125296640"/>
    <hyperlink ref="V1076" r:id="rId1922" location="!/stdxsp4zeffect/status/927493800519487488"/>
    <hyperlink ref="V1077" r:id="rId1923" location="!/stdxsasuke/status/927495707061141506"/>
    <hyperlink ref="V1078" r:id="rId1924" location="!/stdxsp4zeffect/status/927493800519487488"/>
    <hyperlink ref="V1079" r:id="rId1925" location="!/stdxsasuke/status/927495707061141506"/>
    <hyperlink ref="V1080" r:id="rId1926" location="!/stdxsp4zeffect/status/927493800519487488"/>
    <hyperlink ref="V1081" r:id="rId1927" location="!/stdxsasuke/status/927495707061141506"/>
    <hyperlink ref="V1082" r:id="rId1928" location="!/stdxsasuke/status/927495707061141506"/>
    <hyperlink ref="V1083" r:id="rId1929" location="!/xprinc1/status/927495802527862784"/>
    <hyperlink ref="V1084" r:id="rId1930" location="!/captainace202yt/status/927495804373340160"/>
    <hyperlink ref="V1085" r:id="rId1931" location="!/saintedd/status/927495817505722368"/>
    <hyperlink ref="V1086" r:id="rId1932" location="!/romainguet/status/927495820353695744"/>
    <hyperlink ref="V1087" r:id="rId1933" location="!/isshinchiba1/status/927495838279929856"/>
    <hyperlink ref="V1088" r:id="rId1934" location="!/a_vtine/status/927495839047708672"/>
    <hyperlink ref="V1089" r:id="rId1935" location="!/canadianbabyeh/status/927495844814901255"/>
    <hyperlink ref="V1090" r:id="rId1936" location="!/auaudrm/status/927495845561319425"/>
    <hyperlink ref="V1091" r:id="rId1937" location="!/kvngorion/status/927495869082898432"/>
    <hyperlink ref="V1092" r:id="rId1938" location="!/fatmanfj/status/927492757903388673"/>
    <hyperlink ref="V1093" r:id="rId1939" location="!/fatmanfj/status/927495882617917441"/>
    <hyperlink ref="V1094" r:id="rId1940" location="!/zmt_drag/status/927495949001388032"/>
    <hyperlink ref="V1095" r:id="rId1941" location="!/pezmartilloyt/status/927495982652313600"/>
    <hyperlink ref="V1096" r:id="rId1942" location="!/antonia_2164/status/927496014231228418"/>
    <hyperlink ref="V1097" r:id="rId1943" location="!/mark89nl/status/927496017464918016"/>
    <hyperlink ref="V1098" r:id="rId1944" location="!/lj_fairy/status/927496035789783040"/>
    <hyperlink ref="V1099" r:id="rId1945" location="!/lj_fairy/status/927496035789783040"/>
    <hyperlink ref="V1100" r:id="rId1946" location="!/stunnedcat/status/927496096993234945"/>
    <hyperlink ref="V1101" r:id="rId1947" location="!/dvnt_pinkie/status/927488829333868544"/>
    <hyperlink ref="V1102" r:id="rId1948" location="!/twitchraid/status/927489072708374528"/>
    <hyperlink ref="V1103" r:id="rId1949" location="!/twitchraid/status/927489072708374528"/>
    <hyperlink ref="V1104" r:id="rId1950" location="!/twitchraid/status/927489072708374528"/>
    <hyperlink ref="V1105" r:id="rId1951" location="!/twitchraid/status/927489072708374528"/>
    <hyperlink ref="V1106" r:id="rId1952" location="!/twitchonline/status/927494822675517441"/>
    <hyperlink ref="V1107" r:id="rId1953" location="!/twitchtvonline/status/927496129763266561"/>
    <hyperlink ref="V1108" r:id="rId1954" location="!/dvnt_pinkie/status/927488829333868544"/>
    <hyperlink ref="V1109" r:id="rId1955" location="!/twitchonline/status/927494822675517441"/>
    <hyperlink ref="V1110" r:id="rId1956" location="!/twitchonline/status/927494822675517441"/>
    <hyperlink ref="V1111" r:id="rId1957" location="!/twitchonline/status/927494822675517441"/>
    <hyperlink ref="V1112" r:id="rId1958" location="!/twitchtvonline/status/927496129763266561"/>
    <hyperlink ref="V1113" r:id="rId1959" location="!/dvnt_pinkie/status/927488829333868544"/>
    <hyperlink ref="V1114" r:id="rId1960" location="!/twitchtvonline/status/927496129763266561"/>
    <hyperlink ref="V1115" r:id="rId1961" location="!/dvnt_pinkie/status/927488829333868544"/>
    <hyperlink ref="V1116" r:id="rId1962" location="!/twitchtvonline/status/927496129763266561"/>
    <hyperlink ref="V1117" r:id="rId1963" location="!/dvnt_pinkie/status/927488829333868544"/>
    <hyperlink ref="V1118" r:id="rId1964" location="!/twitchtvonline/status/927496129763266561"/>
    <hyperlink ref="V1119" r:id="rId1965" location="!/rakcharango/status/927496160742223873"/>
    <hyperlink ref="V1120" r:id="rId1966" location="!/mocha_anc/status/927496224470482944"/>
    <hyperlink ref="V1121" r:id="rId1967" location="!/thekiller852/status/927496231663865856"/>
    <hyperlink ref="V1122" r:id="rId1968" location="!/kh_infinityyt/status/927496242946543616"/>
    <hyperlink ref="V1123" r:id="rId1969" location="!/fadedxshotzz/status/927496263586770944"/>
    <hyperlink ref="V1124" r:id="rId1970" location="!/nayox__/status/927496269148446720"/>
    <hyperlink ref="V1125" r:id="rId1971" location="!/itirorisis/status/927494933107412992"/>
    <hyperlink ref="V1126" r:id="rId1972" location="!/itirorisis/status/927496288383455232"/>
    <hyperlink ref="V1127" r:id="rId1973" location="!/hiro8drunkwoman/status/927496303088566273"/>
    <hyperlink ref="V1128" r:id="rId1974" location="!/nicokazandjian/status/927496348714373120"/>
    <hyperlink ref="V1129" r:id="rId1975" location="!/tattatattan/status/927473593058865153"/>
    <hyperlink ref="V1130" r:id="rId1976" location="!/tattatattan/status/927496360336572418"/>
    <hyperlink ref="V1131" r:id="rId1977" location="!/wispshuu/status/927496372647014400"/>
    <hyperlink ref="V1132" r:id="rId1978" location="!/opusviervil/status/927496427219111936"/>
    <hyperlink ref="V1133" r:id="rId1979" location="!/marcxsch/status/927496531468419073"/>
    <hyperlink ref="V1134" r:id="rId1980" location="!/i3rosso/status/927496537663516672"/>
    <hyperlink ref="V1135" r:id="rId1981" location="!/matthewpalmer13/status/927496543682400256"/>
    <hyperlink ref="V1136" r:id="rId1982" location="!/jmenrique2y5/status/927496583024799745"/>
    <hyperlink ref="V1137" r:id="rId1983" location="!/jmenrique2y5/status/927496583024799745"/>
    <hyperlink ref="V1138" r:id="rId1984" location="!/jmenrique2y5/status/927496583024799745"/>
    <hyperlink ref="V1139" r:id="rId1985" location="!/croatiehbk/status/927496655133396992"/>
    <hyperlink ref="V1140" r:id="rId1986" location="!/ice_khespacof/status/927496662943121408"/>
    <hyperlink ref="V1141" r:id="rId1987" location="!/accelerator_cod/status/927496681582497793"/>
    <hyperlink ref="V1142" r:id="rId1988" location="!/qsports2000/status/927496737446653952"/>
    <hyperlink ref="V1143" r:id="rId1989" location="!/gamestirling/status/927496768652283904"/>
    <hyperlink ref="V1144" r:id="rId1990" location="!/limonadasr/status/927496056396570626"/>
    <hyperlink ref="V1145" r:id="rId1991" location="!/limonadasr/status/927496071676350464"/>
    <hyperlink ref="V1146" r:id="rId1992" location="!/xmoustatax/status/927496810373017600"/>
    <hyperlink ref="V1147" r:id="rId1993" location="!/xmoustatax/status/927496810373017600"/>
    <hyperlink ref="V1148" r:id="rId1994" location="!/huedey2/status/927496843445067776"/>
    <hyperlink ref="V1149" r:id="rId1995" location="!/syutaunkoman/status/927496861824380929"/>
    <hyperlink ref="V1150" r:id="rId1996" location="!/dil10aan/status/927496891620831234"/>
    <hyperlink ref="V1151" r:id="rId1997" location="!/painkillerq8/status/927496739371679745"/>
    <hyperlink ref="V1152" r:id="rId1998" location="!/albert_1wesker/status/927496919835926529"/>
    <hyperlink ref="V1153" r:id="rId1999" location="!/vg24_pl/status/927496950580219904"/>
    <hyperlink ref="V1154" r:id="rId2000" location="!/goku_son1013/status/927496975330582528"/>
    <hyperlink ref="V1155" r:id="rId2001" location="!/_gon_zalez_/status/927497075922628608"/>
    <hyperlink ref="V1156" r:id="rId2002" location="!/yeezyp123123/status/927497103693287425"/>
    <hyperlink ref="V1157" r:id="rId2003" location="!/xevolutionzz/status/927497220823375873"/>
    <hyperlink ref="V1158" r:id="rId2004" location="!/tancel97/status/927497239102189568"/>
    <hyperlink ref="V1159" r:id="rId2005" location="!/merokillyou87/status/927497250862796800"/>
    <hyperlink ref="V1160" r:id="rId2006" location="!/thebenbrand/status/927497007543062528"/>
    <hyperlink ref="V1161" r:id="rId2007" location="!/thebenbrand/status/927497305539923968"/>
    <hyperlink ref="V1162" r:id="rId2008" location="!/gibbsed007/status/927497305673961473"/>
    <hyperlink ref="V1163" r:id="rId2009" location="!/cool_dude67/status/927497334623047682"/>
    <hyperlink ref="V1164" r:id="rId2010" location="!/belongteesside/status/927497345570410497"/>
    <hyperlink ref="V1165" r:id="rId2011" location="!/xavigonzalezmar/status/927497366357254144"/>
    <hyperlink ref="V1166" r:id="rId2012" location="!/ka00magoria00me/status/927497395880865792"/>
    <hyperlink ref="V1167" r:id="rId2013" location="!/the_comm_ission/status/927497459819008000"/>
    <hyperlink ref="V1168" r:id="rId2014" location="!/adri95able/status/927497462310416384"/>
    <hyperlink ref="V1169" r:id="rId2015" location="!/apurojp/status/927497487983591425"/>
    <hyperlink ref="V1170" r:id="rId2016" location="!/type2_rodem/status/927497564118646784"/>
    <hyperlink ref="V1171" r:id="rId2017" location="!/garken27/status/927497591755100160"/>
    <hyperlink ref="V1172" r:id="rId2018" location="!/austinsesh/status/927497588936282112"/>
    <hyperlink ref="V1173" r:id="rId2019" location="!/austinsesh/status/927497588936282112"/>
    <hyperlink ref="V1174" r:id="rId2020" location="!/austinsesh/status/927497588936282112"/>
    <hyperlink ref="V1175" r:id="rId2021" location="!/austinsesh/status/927497599694790656"/>
    <hyperlink ref="V1176" r:id="rId2022" location="!/bp6311/status/927497608049803264"/>
    <hyperlink ref="V1177" r:id="rId2023" location="!/raywiin_/status/927497610189033472"/>
    <hyperlink ref="V1178" r:id="rId2024" location="!/liam_fryer/status/927497631684689920"/>
    <hyperlink ref="V1179" r:id="rId2025" location="!/waspsgaming_/status/927497678812049409"/>
    <hyperlink ref="V1180" r:id="rId2026" location="!/vus4az6prkedfqw/status/927497721254236160"/>
    <hyperlink ref="V1181" r:id="rId2027" location="!/xrqm1st/status/927497827055370240"/>
    <hyperlink ref="V1182" r:id="rId2028" location="!/yoh4934/status/927497882671951872"/>
    <hyperlink ref="V1183" r:id="rId2029" location="!/fpskrieger/status/927495112380297216"/>
    <hyperlink ref="V1184" r:id="rId2030" location="!/fpskrieger/status/927495112380297216"/>
    <hyperlink ref="V1185" r:id="rId2031" location="!/martinjlangley/status/927497922601738240"/>
    <hyperlink ref="V1186" r:id="rId2032" location="!/sonicwarrior1/status/927497933070655489"/>
    <hyperlink ref="V1187" r:id="rId2033" location="!/davidc94_/status/927498012108251136"/>
    <hyperlink ref="V1188" r:id="rId2034" location="!/f1racingg/status/927498034816184320"/>
    <hyperlink ref="V1189" r:id="rId2035" location="!/krypticridicule/status/927498056693682176"/>
    <hyperlink ref="V1190" r:id="rId2036" location="!/kazmorling/status/927498061517086720"/>
    <hyperlink ref="V1191" r:id="rId2037" location="!/kazmorling/status/927498061517086720"/>
    <hyperlink ref="V1192" r:id="rId2038" location="!/aimadyousri/status/927498095860027392"/>
    <hyperlink ref="V1193" r:id="rId2039" location="!/captain_chexx/status/927498160037081088"/>
    <hyperlink ref="V1194" r:id="rId2040" location="!/nukakanu/status/927498160338898946"/>
    <hyperlink ref="V1195" r:id="rId2041" location="!/acuario131088/status/927498161429639168"/>
    <hyperlink ref="V1196" r:id="rId2042" location="!/_lordstorm_/status/927498194421923840"/>
    <hyperlink ref="V1197" r:id="rId2043" location="!/dam_mchny/status/927498205146861568"/>
    <hyperlink ref="V1198" r:id="rId2044" location="!/leebrodleyca/status/927498213149507584"/>
    <hyperlink ref="V1199" r:id="rId2045" location="!/rdz_elf/status/927498326324514817"/>
    <hyperlink ref="V1200" r:id="rId2046" location="!/nautilus_147/status/927498328593567744"/>
    <hyperlink ref="V1201" r:id="rId2047" location="!/trakz__/status/927498338647396352"/>
    <hyperlink ref="V1202" r:id="rId2048" location="!/miragea4i2/status/927498343449808896"/>
    <hyperlink ref="V1203" r:id="rId2049" location="!/canaansfx/status/927498348655005697"/>
    <hyperlink ref="V1204" r:id="rId2050" location="!/nihikahaa/status/927498373443174401"/>
    <hyperlink ref="V1205" r:id="rId2051" location="!/stan_voetbal/status/927498397195685888"/>
    <hyperlink ref="V1206" r:id="rId2052" location="!/stan_voetbal/status/927498438475993088"/>
    <hyperlink ref="V1207" r:id="rId2053" location="!/sophiee_jadee_/status/927498518398414849"/>
    <hyperlink ref="V1208" r:id="rId2054" location="!/aerielockehart/status/927498541701873664"/>
    <hyperlink ref="V1209" r:id="rId2055" location="!/aerielockehart/status/927498541701873664"/>
    <hyperlink ref="V1210" r:id="rId2056" location="!/aerielockehart/status/927498541701873664"/>
    <hyperlink ref="V1211" r:id="rId2057" location="!/aerielockehart/status/927498541701873664"/>
    <hyperlink ref="V1212" r:id="rId2058" location="!/aerielockehart/status/927498541701873664"/>
    <hyperlink ref="V1213" r:id="rId2059" location="!/koaiachan/status/927498555710873600"/>
    <hyperlink ref="V1214" r:id="rId2060" location="!/lq4cid/status/927498592771760129"/>
    <hyperlink ref="V1215" r:id="rId2061" location="!/ilredeimortirip/status/927498031825551360"/>
    <hyperlink ref="V1216" r:id="rId2062" location="!/ilredeimortirip/status/927498598408966145"/>
    <hyperlink ref="V1217" r:id="rId2063" location="!/eliasdesmedt1/status/927498683989594114"/>
    <hyperlink ref="V1218" r:id="rId2064" location="!/gallimore7/status/927498762007826432"/>
    <hyperlink ref="V1219" r:id="rId2065" location="!/fat_cunt_69/status/927498784027922437"/>
    <hyperlink ref="V1220" r:id="rId2066" location="!/fat_cunt_69/status/927498784027922437"/>
    <hyperlink ref="V1221" r:id="rId2067" location="!/eurogamer_it/status/927498802713497600"/>
    <hyperlink ref="V1222" r:id="rId2068" location="!/kamarin375/status/927498805729284096"/>
    <hyperlink ref="V1223" r:id="rId2069" location="!/jakeisallday/status/927498808224829440"/>
    <hyperlink ref="V1224" r:id="rId2070" location="!/bestruby_ever/status/927498883759878145"/>
    <hyperlink ref="V1225" r:id="rId2071" location="!/mrsegg1/status/927498884326350848"/>
    <hyperlink ref="V1226" r:id="rId2072" location="!/mrsegg1/status/927498884326350848"/>
    <hyperlink ref="V1227" r:id="rId2073" location="!/wehrmacht_879/status/927486566963888129"/>
    <hyperlink ref="V1228" r:id="rId2074" location="!/wehrmacht_879/status/927498889560711168"/>
    <hyperlink ref="V1229" r:id="rId2075" location="!/gbaikrich/status/927498913954836485"/>
    <hyperlink ref="V1230" r:id="rId2076" location="!/karasumaruyu/status/927498965964034048"/>
    <hyperlink ref="V1231" r:id="rId2077" location="!/misstmw82/status/927499001607475200"/>
    <hyperlink ref="V1232" r:id="rId2078" location="!/governornacho/status/927499033945542661"/>
    <hyperlink ref="V1233" r:id="rId2079" location="!/aradelisu/status/927499034964606977"/>
    <hyperlink ref="V1234" r:id="rId2080" location="!/rintaaa1/status/927499041168015360"/>
    <hyperlink ref="V1235" r:id="rId2081" location="!/cortikiller99/status/927499059950116865"/>
    <hyperlink ref="V1236" r:id="rId2082" location="!/pepsiweed/status/927499082888896512"/>
    <hyperlink ref="V1237" r:id="rId2083" location="!/adam_m870/status/927499089066958850"/>
    <hyperlink ref="V1238" r:id="rId2084" location="!/tacit_blade/status/927499090325274624"/>
    <hyperlink ref="V1239" r:id="rId2085" location="!/bigmikecomer/status/927499136353685504"/>
    <hyperlink ref="V1240" r:id="rId2086" location="!/bigdoink_/status/927499196680175617"/>
    <hyperlink ref="V1241" r:id="rId2087" location="!/floco_o/status/927499200488726528"/>
    <hyperlink ref="V1242" r:id="rId2088" location="!/thiibzer/status/927499223901319168"/>
    <hyperlink ref="V1243" r:id="rId2089" location="!/angus59013304/status/927499314724818944"/>
    <hyperlink ref="V1244" r:id="rId2090" location="!/angus59013304/status/927483208446496769"/>
    <hyperlink ref="V1245" r:id="rId2091" location="!/angus59013304/status/927483208446496769"/>
    <hyperlink ref="V1246" r:id="rId2092" location="!/angus59013304/status/927483208446496769"/>
    <hyperlink ref="V1247" r:id="rId2093" location="!/angus59013304/status/927483208446496769"/>
    <hyperlink ref="V1248" r:id="rId2094" location="!/angus59013304/status/927483208446496769"/>
    <hyperlink ref="V1249" r:id="rId2095" location="!/angus59013304/status/927499314724818944"/>
    <hyperlink ref="V1250" r:id="rId2096" location="!/angus59013304/status/927499314724818944"/>
    <hyperlink ref="V1251" r:id="rId2097" location="!/angus59013304/status/927499314724818944"/>
    <hyperlink ref="V1252" r:id="rId2098" location="!/corentinasc/status/927499317102960640"/>
    <hyperlink ref="V1253" r:id="rId2099" location="!/wakame0129/status/927499382047481857"/>
    <hyperlink ref="V1254" r:id="rId2100" location="!/ipuxt/status/927499329639714816"/>
    <hyperlink ref="V1255" r:id="rId2101" location="!/ipuxt/status/927499416025681920"/>
    <hyperlink ref="V1256" r:id="rId2102" location="!/k4trx_/status/927499438695895041"/>
    <hyperlink ref="V1257" r:id="rId2103" location="!/kitsuniz/status/927499442449735680"/>
    <hyperlink ref="V1258" r:id="rId2104" location="!/noobysnipe/status/927499453606584320"/>
    <hyperlink ref="V1259" r:id="rId2105" location="!/nykopowered/status/927499456072871937"/>
    <hyperlink ref="V1260" r:id="rId2106" location="!/redchris74/status/927499481725198336"/>
    <hyperlink ref="V1261" r:id="rId2107" location="!/dearcosanna/status/927499540617482240"/>
    <hyperlink ref="V1262" r:id="rId2108" location="!/soccer110404/status/927499544081735680"/>
    <hyperlink ref="V1263" r:id="rId2109" location="!/zcar99/status/927499565011472384"/>
    <hyperlink ref="V1264" r:id="rId2110" location="!/labrats57/status/927499583487225856"/>
    <hyperlink ref="V1265" r:id="rId2111" location="!/drissreiben/status/927499622263721984"/>
    <hyperlink ref="V1266" r:id="rId2112" location="!/gilver0921tk/status/927499631268839425"/>
    <hyperlink ref="V1267" r:id="rId2113" location="!/nskn_sn/status/927499632032194560"/>
    <hyperlink ref="V1268" r:id="rId2114" location="!/threedaysawsome/status/927499677976576000"/>
    <hyperlink ref="V1269" r:id="rId2115" location="!/tekutekumasaya1/status/927499718757937153"/>
    <hyperlink ref="V1270" r:id="rId2116" location="!/delta_rampagee/status/927499753298055170"/>
    <hyperlink ref="V1271" r:id="rId2117" location="!/andresterrazas0/status/927499824110473216"/>
    <hyperlink ref="V1272" r:id="rId2118" location="!/andresterrazas0/status/927499824110473216"/>
    <hyperlink ref="V1273" r:id="rId2119" location="!/encurable/status/927499858105307137"/>
    <hyperlink ref="V1274" r:id="rId2120" location="!/zaki_yqmq/status/927499885246427136"/>
    <hyperlink ref="V1275" r:id="rId2121" location="!/gilgamesh_ex/status/927499894889234432"/>
    <hyperlink ref="V1276" r:id="rId2122" location="!/zanygeek/status/927499930599649280"/>
    <hyperlink ref="V1277" r:id="rId2123" location="!/wkew7saidjbbk7w/status/927499935318081537"/>
    <hyperlink ref="V1278" r:id="rId2124" location="!/ybot74/status/927499943236993024"/>
    <hyperlink ref="V1279" r:id="rId2125" location="!/sam_stoneman/status/927499967618363393"/>
    <hyperlink ref="V1280" r:id="rId2126" location="!/mohdgaming11/status/927489376287969281"/>
    <hyperlink ref="V1281" r:id="rId2127" location="!/mohdgaming11/status/927499990892777472"/>
    <hyperlink ref="V1282" r:id="rId2128" location="!/xleeshh/status/927499353618399232"/>
    <hyperlink ref="V1283" r:id="rId2129" location="!/itzbayse/status/927499991936987136"/>
    <hyperlink ref="V1284" r:id="rId2130" location="!/goldonator_/status/927500002804498433"/>
    <hyperlink ref="V1285" r:id="rId2131" location="!/goldonator_/status/927500002804498433"/>
    <hyperlink ref="V1286" r:id="rId2132" location="!/elcrypto13/status/927500008013942785"/>
    <hyperlink ref="V1287" r:id="rId2133" location="!/fr_domenico/status/927500039517335552"/>
    <hyperlink ref="V1288" r:id="rId2134" location="!/elmanu1929/status/927500040393953280"/>
    <hyperlink ref="V1289" r:id="rId2135" location="!/mfdali01/status/927500057489719297"/>
    <hyperlink ref="V1290" r:id="rId2136" location="!/mfdali01/status/927500057489719297"/>
    <hyperlink ref="V1291" r:id="rId2137" location="!/mfdali01/status/927500057489719297"/>
    <hyperlink ref="V1292" r:id="rId2138" location="!/mfdali01/status/927500057489719297"/>
    <hyperlink ref="V1293" r:id="rId2139" location="!/mfdali01/status/927500057489719297"/>
    <hyperlink ref="V1294" r:id="rId2140" location="!/kaaiilo/status/927500062451576833"/>
    <hyperlink ref="V1295" r:id="rId2141" location="!/sw1ftyyt/status/927499716048424960"/>
    <hyperlink ref="V1296" r:id="rId2142" location="!/sw1ftyyt/status/927499866942697472"/>
    <hyperlink ref="V1297" r:id="rId2143" location="!/sw1ftyyt/status/927500064230203394"/>
    <hyperlink ref="V1298" r:id="rId2144" location="!/smrtyu675/status/927500114335272961"/>
    <hyperlink ref="V1299" r:id="rId2145" location="!/thewunderbar935/status/927500136296697856"/>
    <hyperlink ref="V1300" r:id="rId2146" location="!/thewunderbar935/status/927500136296697856"/>
    <hyperlink ref="V1301" r:id="rId2147" location="!/fakehaseo/status/927500201396355072"/>
    <hyperlink ref="V1302" r:id="rId2148" location="!/moneyinmylungs/status/927500341326868480"/>
    <hyperlink ref="V1303" r:id="rId2149" location="!/airwolfgamer/status/927478544976039936"/>
    <hyperlink ref="V1304" r:id="rId2150" location="!/promo_yt/status/927500380510048258"/>
    <hyperlink ref="V1305" r:id="rId2151" location="!/nelty_/status/927500397991907328"/>
    <hyperlink ref="V1306" r:id="rId2152" location="!/johncleaver1992/status/927500474877730816"/>
    <hyperlink ref="V1307" r:id="rId2153" location="!/dcveldq/status/927500487640752128"/>
    <hyperlink ref="V1308" r:id="rId2154" location="!/nai_ali20/status/927500545979535360"/>
    <hyperlink ref="V1309" r:id="rId2155" location="!/teujip/status/927500551826395136"/>
    <hyperlink ref="V1310" r:id="rId2156" location="!/landy_gfx/status/927500561737572352"/>
    <hyperlink ref="V1311" r:id="rId2157" location="!/fpskrieger/status/927495112380297216"/>
    <hyperlink ref="V1312" r:id="rId2158" location="!/fpskrieger/status/927497897180090368"/>
    <hyperlink ref="V1313" r:id="rId2159" location="!/retweets2017/status/927500583682048001"/>
    <hyperlink ref="V1314" r:id="rId2160" location="!/retweets2017/status/927485502374203392"/>
    <hyperlink ref="V1315" r:id="rId2161" location="!/gr56_/status/927500649264058368"/>
    <hyperlink ref="V1316" r:id="rId2162" location="!/calero_edinson/status/927500652909092867"/>
    <hyperlink ref="V1317" r:id="rId2163" location="!/calero_edinson/status/927500652909092867"/>
    <hyperlink ref="V1318" r:id="rId2164" location="!/iamprototype_/status/927500665966006272"/>
    <hyperlink ref="V1319" r:id="rId2165" location="!/_akabruno/status/927500692977278976"/>
    <hyperlink ref="V1320" r:id="rId2166" location="!/amrockyy/status/927500702599073792"/>
    <hyperlink ref="V1321" r:id="rId2167" location="!/karlaquevedo19/status/927500716532318208"/>
    <hyperlink ref="V1322" r:id="rId2168" location="!/karlaquevedo19/status/927500716532318208"/>
    <hyperlink ref="V1323" r:id="rId2169" location="!/paulojrmarilia/status/927500716662407168"/>
    <hyperlink ref="V1324" r:id="rId2170" location="!/beagplays/status/927495335202709505"/>
    <hyperlink ref="V1325" r:id="rId2171" location="!/fabster8221/status/927496256720637952"/>
    <hyperlink ref="V1326" r:id="rId2172" location="!/fabster8221/status/927496256720637952"/>
    <hyperlink ref="V1327" r:id="rId2173" location="!/scottydonttwit/status/927477535230717952"/>
    <hyperlink ref="V1328" r:id="rId2174" location="!/fabster8221/status/927500789463027712"/>
    <hyperlink ref="V1329" r:id="rId2175" location="!/proxy_frag/status/927500835071954944"/>
    <hyperlink ref="V1330" r:id="rId2176" location="!/lojokiker/status/927500890679934981"/>
    <hyperlink ref="V1331" r:id="rId2177" location="!/fleedom125/status/927500892328271873"/>
    <hyperlink ref="V1332" r:id="rId2178" location="!/skyybloo_/status/927500918811250690"/>
    <hyperlink ref="V1333" r:id="rId2179" location="!/lacoste_russell/status/927500778713042944"/>
    <hyperlink ref="V1334" r:id="rId2180" location="!/lacoste_russell/status/927500920073711616"/>
    <hyperlink ref="V1335" r:id="rId2181" location="!/jesusmontaitos/status/927500928667676672"/>
    <hyperlink ref="V1336" r:id="rId2182" location="!/joshuahardz001/status/927500939648557057"/>
    <hyperlink ref="V1337" r:id="rId2183" location="!/slowlebelge/status/927501037396725760"/>
    <hyperlink ref="V1338" r:id="rId2184" location="!/angry_kurt/status/927501054660378635"/>
    <hyperlink ref="V1339" r:id="rId2185" location="!/angry_kurt/status/927501054660378635"/>
    <hyperlink ref="V1340" r:id="rId2186" location="!/tat_three/status/927501125447593985"/>
    <hyperlink ref="V1341" r:id="rId2187" location="!/lucaschmelzer57/status/927501188018425857"/>
    <hyperlink ref="V1342" r:id="rId2188" location="!/waldhorinhio/status/927501213674983424"/>
    <hyperlink ref="V1343" r:id="rId2189" location="!/rojo1517/status/927501293295415296"/>
    <hyperlink ref="V1344" r:id="rId2190" location="!/clkconnor/status/927501301734428672"/>
    <hyperlink ref="V1345" r:id="rId2191" location="!/clkconnor/status/927501301734428672"/>
    <hyperlink ref="V1346" r:id="rId2192" location="!/elias12497/status/927501328133353472"/>
    <hyperlink ref="V1347" r:id="rId2193" location="!/erick_ortega99/status/927501331887112193"/>
    <hyperlink ref="V1348" r:id="rId2194" location="!/oleo325/status/927501357170302976"/>
    <hyperlink ref="V1349" r:id="rId2195" location="!/ju4ndi61/status/927501373259649024"/>
    <hyperlink ref="V1350" r:id="rId2196" location="!/styrosfr/status/927501389114368001"/>
    <hyperlink ref="V1351" r:id="rId2197" location="!/warioshok/status/927501405920940037"/>
    <hyperlink ref="V1352" r:id="rId2198" location="!/ht_nk/status/927501422886715392"/>
    <hyperlink ref="V1353" r:id="rId2199" location="!/keor94/status/927501435335356416"/>
    <hyperlink ref="V1354" r:id="rId2200" location="!/neosannin/status/927501520043761664"/>
    <hyperlink ref="V1355" r:id="rId2201" location="!/sebastangutier1/status/927501547419746305"/>
    <hyperlink ref="V1356" r:id="rId2202" location="!/ps_zakill123/status/927501445498396674"/>
    <hyperlink ref="V1357" r:id="rId2203" location="!/yassingronie/status/927480487672721408"/>
    <hyperlink ref="V1358" r:id="rId2204" location="!/yassingronie/status/927487167923933190"/>
    <hyperlink ref="V1359" r:id="rId2205" location="!/ps_zakill123/status/927501445498396674"/>
    <hyperlink ref="V1360" r:id="rId2206" location="!/ps_zakill123/status/927501507003547648"/>
    <hyperlink ref="V1361" r:id="rId2207" location="!/ps_zakill123/status/927501568005607429"/>
    <hyperlink ref="V1362" r:id="rId2208" location="!/ps_zakill123/status/927501602356908032"/>
    <hyperlink ref="V1363" r:id="rId2209" location="!/house_l_117/status/927501642534023169"/>
    <hyperlink ref="V1364" r:id="rId2210" location="!/vg_ffbso/status/927501587316166656"/>
    <hyperlink ref="V1365" r:id="rId2211" location="!/vg_ffbso/status/927501671432904705"/>
    <hyperlink ref="V1366" r:id="rId2212" location="!/valu_gameing333/status/927501726667628544"/>
    <hyperlink ref="V1367" r:id="rId2213" location="!/jet_black_sr/status/927501765892759552"/>
    <hyperlink ref="V1368" r:id="rId2214" location="!/lokolestat/status/927501778777620485"/>
    <hyperlink ref="V1369" r:id="rId2215" location="!/zidguetal/status/927501834721333248"/>
    <hyperlink ref="V1370" r:id="rId2216" location="!/ibraheems18/status/927501921967071232"/>
    <hyperlink ref="V1371" r:id="rId2217" location="!/h8paul/status/927501937213186048"/>
    <hyperlink ref="V1372" r:id="rId2218" location="!/vegardhland/status/927501943454556160"/>
    <hyperlink ref="V1373" r:id="rId2219" location="!/kyle_slabbert25/status/927501951088160768"/>
    <hyperlink ref="V1374" r:id="rId2220" location="!/cuteaccent/status/927501980783775747"/>
    <hyperlink ref="V1375" r:id="rId2221" location="!/antonioperezsfc/status/927501563073060864"/>
    <hyperlink ref="V1376" r:id="rId2222" location="!/er_xurrita_92/status/927502053819211776"/>
    <hyperlink ref="V1377" r:id="rId2223" location="!/hnikro/status/927502083661602817"/>
    <hyperlink ref="V1378" r:id="rId2224" location="!/hnikro/status/927502083661602817"/>
    <hyperlink ref="V1379" r:id="rId2225" location="!/hnikro/status/927502083661602817"/>
    <hyperlink ref="V1380" r:id="rId2226" location="!/hnikro/status/927502083661602817"/>
    <hyperlink ref="V1381" r:id="rId2227" location="!/hnikro/status/927502083661602817"/>
    <hyperlink ref="V1382" r:id="rId2228" location="!/fillewet/status/927502091400118272"/>
    <hyperlink ref="V1383" r:id="rId2229" location="!/s_aerox/status/927502143019462656"/>
    <hyperlink ref="V1384" r:id="rId2230" location="!/the_exolution/status/927502190960406528"/>
    <hyperlink ref="V1385" r:id="rId2231" location="!/miyagitiger0120/status/927502202662350853"/>
    <hyperlink ref="V1386" r:id="rId2232" location="!/nerdyshelties/status/927502223466262528"/>
    <hyperlink ref="V1387" r:id="rId2233" location="!/emce_yt/status/927502223852044293"/>
    <hyperlink ref="V1388" r:id="rId2234" location="!/daleroxx/status/927502282169524224"/>
    <hyperlink ref="V1389" r:id="rId2235" location="!/davidt59100/status/927502293871800320"/>
    <hyperlink ref="V1390" r:id="rId2236" location="!/reacom54/status/927502428093677568"/>
    <hyperlink ref="V1391" r:id="rId2237" location="!/art3moose/status/927502478979059712"/>
    <hyperlink ref="V1392" r:id="rId2238" location="!/mf_rigz/status/927502485811470336"/>
    <hyperlink ref="V1393" r:id="rId2239" location="!/lilkittykinsuk/status/927502499589656576"/>
    <hyperlink ref="V1394" r:id="rId2240" location="!/morcy069/status/927502510897664000"/>
    <hyperlink ref="V1395" r:id="rId2241" location="!/owlopolis/status/927502529730105344"/>
    <hyperlink ref="V1396" r:id="rId2242" location="!/joepreinen/status/927502556867190785"/>
    <hyperlink ref="V1397" r:id="rId2243" location="!/bleucorbeau/status/927502578014982144"/>
    <hyperlink ref="V1398" r:id="rId2244" location="!/ontama003/status/927502614916358144"/>
    <hyperlink ref="V1399" r:id="rId2245" location="!/joe__973/status/927502669022932993"/>
    <hyperlink ref="V1400" r:id="rId2246" location="!/mrgarbanso/status/927501694698688513"/>
    <hyperlink ref="V1401" r:id="rId2247" location="!/mrgarbanso/status/927502676476268545"/>
    <hyperlink ref="V1402" r:id="rId2248" location="!/ranting_llama/status/927488591495704576"/>
    <hyperlink ref="V1403" r:id="rId2249" location="!/ranting_llama/status/927502729315880960"/>
    <hyperlink ref="V1404" r:id="rId2250" location="!/opr_darkness/status/927502742427488257"/>
    <hyperlink ref="V1405" r:id="rId2251" location="!/menaceug/status/927502749079568384"/>
    <hyperlink ref="V1406" r:id="rId2252" location="!/guillaumehotton/status/927502785242910720"/>
    <hyperlink ref="V1407" r:id="rId2253" location="!/icychromecinema/status/927502812988301312"/>
    <hyperlink ref="V1408" r:id="rId2254" location="!/thejonnybeans/status/927499809392644096"/>
    <hyperlink ref="V1409" r:id="rId2255" location="!/thejonnybeans/status/927499809392644096"/>
    <hyperlink ref="V1410" r:id="rId2256" location="!/thejonnybeans/status/927499809392644096"/>
    <hyperlink ref="V1411" r:id="rId2257" location="!/thejonnybeans/status/927502825604681729"/>
    <hyperlink ref="V1412" r:id="rId2258" location="!/deamonlod198/status/927502847511580672"/>
    <hyperlink ref="V1413" r:id="rId2259" location="!/crabbyvfx/status/927502873881067520"/>
    <hyperlink ref="V1414" r:id="rId2260" location="!/bfallforyou/status/927502910006718464"/>
    <hyperlink ref="V1415" r:id="rId2261" location="!/conpotank/status/927502957955784704"/>
    <hyperlink ref="V1416" r:id="rId2262" location="!/stef453/status/927502961189646336"/>
    <hyperlink ref="V1417" r:id="rId2263" location="!/lewisquigleyxx/status/927502972992589824"/>
    <hyperlink ref="V1418" r:id="rId2264" location="!/ch0ch0zap/status/927503080572071936"/>
    <hyperlink ref="V1419" r:id="rId2265" location="!/incarnatemedia/status/927503102374064128"/>
    <hyperlink ref="V1420" r:id="rId2266" location="!/kikujirosan/status/927503115779301381"/>
    <hyperlink ref="V1421" r:id="rId2267" location="!/brutalkuller691/status/927503160574402560"/>
    <hyperlink ref="V1422" r:id="rId2268" location="!/stillwaters777/status/927503165204910080"/>
    <hyperlink ref="V1423" r:id="rId2269" location="!/stillwaters777/status/927503165204910080"/>
    <hyperlink ref="V1424" r:id="rId2270" location="!/patstarthug/status/927503189884260353"/>
    <hyperlink ref="V1425" r:id="rId2271" location="!/dorariko333/status/927503202223661056"/>
    <hyperlink ref="V1426" r:id="rId2272" location="!/jimmyprophet/status/927503220116721666"/>
    <hyperlink ref="V1427" r:id="rId2273" location="!/gonzalez__15/status/927503228979130368"/>
    <hyperlink ref="V1428" r:id="rId2274" location="!/xblack_sstarx/status/927503245987143680"/>
    <hyperlink ref="V1429" r:id="rId2275" location="!/xblack_sstarx/status/927503256212795392"/>
    <hyperlink ref="V1430" r:id="rId2276" location="!/xblack_sstarx/status/927503256212795392"/>
    <hyperlink ref="V1431" r:id="rId2277" location="!/xblack_sstarx/status/927503256212795392"/>
    <hyperlink ref="V1432" r:id="rId2278" location="!/virgin_taku/status/927503265276641280"/>
    <hyperlink ref="V1433" r:id="rId2279" location="!/mariobermejo5/status/927503344301629440"/>
    <hyperlink ref="V1434" r:id="rId2280" location="!/sirobakokanami/status/927503355198312448"/>
    <hyperlink ref="V1435" r:id="rId2281" location="!/yukiryu4646/status/927503396248023040"/>
    <hyperlink ref="V1436" r:id="rId2282" location="!/rec_luckyjaw/status/927503397934178304"/>
    <hyperlink ref="V1437" r:id="rId2283" location="!/edsonkibi/status/927503456801316865"/>
    <hyperlink ref="V1438" r:id="rId2284" location="!/kusanagi_revolv/status/927503496449949697"/>
    <hyperlink ref="V1439" r:id="rId2285" location="!/insoomniaac/status/927503501428711425"/>
    <hyperlink ref="V1440" r:id="rId2286" location="!/byneets/status/927503303939952640"/>
    <hyperlink ref="V1441" r:id="rId2287" location="!/byneets/status/927503507481079808"/>
    <hyperlink ref="V1442" r:id="rId2288" location="!/askenvvy/status/927503529949872128"/>
    <hyperlink ref="V1443" r:id="rId2289" location="!/loopygoon22/status/927503539517005825"/>
    <hyperlink ref="V1444" r:id="rId2290" location="!/xromanx13/status/927502653277528064"/>
    <hyperlink ref="V1445" r:id="rId2291" location="!/xromanx13/status/927503565723176960"/>
    <hyperlink ref="V1446" r:id="rId2292" location="!/allsortsbertie/status/927503581439254529"/>
    <hyperlink ref="V1447" r:id="rId2293" location="!/smokeyjoh/status/927503639316389888"/>
    <hyperlink ref="V1448" r:id="rId2294" location="!/wendymorecombe/status/927503660845862912"/>
    <hyperlink ref="V1449" r:id="rId2295" location="!/wendymorecombe/status/927503660845862912"/>
    <hyperlink ref="V1450" r:id="rId2296" location="!/wendymorecombe/status/927503660845862912"/>
    <hyperlink ref="V1451" r:id="rId2297" location="!/elcrack888a/status/927503713270317056"/>
    <hyperlink ref="V1452" r:id="rId2298" location="!/air_wols/status/927503198042148865"/>
    <hyperlink ref="V1453" r:id="rId2299" location="!/air_wols/status/927503312173326336"/>
    <hyperlink ref="V1454" r:id="rId2300" location="!/air_wols/status/927503519942397954"/>
    <hyperlink ref="V1455" r:id="rId2301" location="!/air_wols/status/927503744916389895"/>
    <hyperlink ref="V1456" r:id="rId2302" location="!/4xe4t835ohonzaj/status/927503831709003776"/>
    <hyperlink ref="V1457" r:id="rId2303" location="!/tkzthekillerz/status/927503853494439936"/>
    <hyperlink ref="V1458" r:id="rId2304" location="!/gonzalo_cod3/status/927503857961271296"/>
    <hyperlink ref="V1459" r:id="rId2305" location="!/ralphdope26/status/927503874809876480"/>
    <hyperlink ref="V1460" r:id="rId2306" location="!/trenesis_/status/927503963485884416"/>
    <hyperlink ref="V1461" r:id="rId2307" location="!/ukn_intox/status/927503712280612864"/>
    <hyperlink ref="V1462" r:id="rId2308" location="!/ukn_intox/status/927503712280612864"/>
    <hyperlink ref="V1463" r:id="rId2309" location="!/ukn_intox/status/927503712280612864"/>
    <hyperlink ref="V1464" r:id="rId2310" location="!/ukn_intox/status/927503990224498689"/>
    <hyperlink ref="V1465" r:id="rId2311" location="!/ukn_intox/status/927503990224498689"/>
    <hyperlink ref="V1466" r:id="rId2312" location="!/ukn_intox/status/927503990224498689"/>
    <hyperlink ref="V1467" r:id="rId2313" location="!/jasomuzivatel/status/927504022335995904"/>
    <hyperlink ref="V1468" r:id="rId2314" location="!/jasomuzivatel/status/927504022335995904"/>
    <hyperlink ref="V1469" r:id="rId2315" location="!/jasomuzivatel/status/927504022335995904"/>
    <hyperlink ref="V1470" r:id="rId2316" location="!/jasomuzivatel/status/927504022335995904"/>
    <hyperlink ref="V1471" r:id="rId2317" location="!/jasomuzivatel/status/927504022335995904"/>
    <hyperlink ref="V1472" r:id="rId2318" location="!/scoobymcboobie/status/927493336637870081"/>
    <hyperlink ref="V1473" r:id="rId2319" location="!/davo_youtube_/status/927504069756903424"/>
    <hyperlink ref="V1474" r:id="rId2320" location="!/arabianstall14/status/927504124928765953"/>
    <hyperlink ref="V1475" r:id="rId2321" location="!/arabianstall14/status/927504124928765953"/>
    <hyperlink ref="V1476" r:id="rId2322" location="!/arabianstall14/status/927504124928765953"/>
    <hyperlink ref="V1477" r:id="rId2323" location="!/arabianstall14/status/927504124928765953"/>
    <hyperlink ref="V1478" r:id="rId2324" location="!/ounoo___/status/927504162513965056"/>
    <hyperlink ref="V1479" r:id="rId2325" location="!/mlgamingyoutube/status/927504172425138177"/>
    <hyperlink ref="V1480" r:id="rId2326" location="!/yankeesfan1171/status/927504229786365952"/>
    <hyperlink ref="V1481" r:id="rId2327" location="!/fawaztalal99/status/927504230528712704"/>
    <hyperlink ref="V1482" r:id="rId2328" location="!/cynichd/status/927504242126020609"/>
    <hyperlink ref="V1483" r:id="rId2329" location="!/cgfishing7/status/927504242612547584"/>
    <hyperlink ref="V1484" r:id="rId2330" location="!/neff_dakota16/status/927504252246941697"/>
    <hyperlink ref="V1485" r:id="rId2331" location="!/ignaciobanega/status/927504320823734272"/>
    <hyperlink ref="V1486" r:id="rId2332" location="!/thedaykyri/status/927476522365194240"/>
    <hyperlink ref="V1487" r:id="rId2333" location="!/thedaykyri/status/927499624646103040"/>
    <hyperlink ref="V1488" r:id="rId2334" location="!/thedaykyri/status/927504425429753856"/>
    <hyperlink ref="V1489" r:id="rId2335" location="!/destroyer2813/status/927504443981090816"/>
    <hyperlink ref="V1490" r:id="rId2336" location="!/esenciakoxyde/status/927504446296330240"/>
    <hyperlink ref="V1491" r:id="rId2337" location="!/scarletfoxs1/status/927504471176839170"/>
    <hyperlink ref="V1492" r:id="rId2338" location="!/xavicracks/status/927502780746620928"/>
    <hyperlink ref="V1493" r:id="rId2339" location="!/xavicracks/status/927503261871026177"/>
    <hyperlink ref="V1494" r:id="rId2340" location="!/xavicracks/status/927503744148877312"/>
    <hyperlink ref="V1495" r:id="rId2341" location="!/xavicracks/status/927504125516017665"/>
    <hyperlink ref="V1496" r:id="rId2342" location="!/xavicracks/status/927504483751428096"/>
    <hyperlink ref="V1497" r:id="rId2343" location="!/jellemarien/status/927504037083262976"/>
    <hyperlink ref="V1498" r:id="rId2344" location="!/jellemarien/status/927504515171045376"/>
    <hyperlink ref="V1499" r:id="rId2345" location="!/den_jason93/status/927504523945537536"/>
    <hyperlink ref="V1500" r:id="rId2346" location="!/j3lly_butt/status/927504534569488385"/>
    <hyperlink ref="V1501" r:id="rId2347" location="!/gamermikal/status/927504567968915457"/>
    <hyperlink ref="V1502" r:id="rId2348" location="!/justinbeiberofc/status/927504585186426880"/>
    <hyperlink ref="V1503" r:id="rId2349" location="!/saysmoooo/status/927504605168197633"/>
    <hyperlink ref="V1504" r:id="rId2350" location="!/amtenjtc/status/927504622121619456"/>
    <hyperlink ref="V1505" r:id="rId2351" location="!/amtenjtc/status/927504622121619456"/>
    <hyperlink ref="V1506" r:id="rId2352" location="!/the_outcastkid/status/927504682624405504"/>
    <hyperlink ref="V1507" r:id="rId2353" location="!/kiyoshii_lyon/status/927504693487636480"/>
    <hyperlink ref="V1508" r:id="rId2354" location="!/tiburoncitopum/status/927491892274745344"/>
    <hyperlink ref="V1509" r:id="rId2355" location="!/tiburoncitopum/status/927491908888383488"/>
    <hyperlink ref="V1510" r:id="rId2356" location="!/kiyoshii_lyon/status/927504693487636480"/>
    <hyperlink ref="V1511" r:id="rId2357" location="!/kiyoshii_lyon/status/927504693487636480"/>
    <hyperlink ref="V1512" r:id="rId2358" location="!/donzo_army/status/927504904532512768"/>
    <hyperlink ref="V1513" r:id="rId2359" location="!/bojinglesss/status/927504929559805952"/>
    <hyperlink ref="V1514" r:id="rId2360" location="!/tyannao2/status/927504937566683136"/>
    <hyperlink ref="V1515" r:id="rId2361" location="!/manu10_ar/status/927504948681523200"/>
    <hyperlink ref="V1516" r:id="rId2362" location="!/brycehun/status/927504954302128131"/>
    <hyperlink ref="V1517" r:id="rId2363" location="!/radsilclaf/status/927504972522119168"/>
    <hyperlink ref="V1518" r:id="rId2364" location="!/victorcivrox/status/927505029694705664"/>
    <hyperlink ref="V1519" r:id="rId2365" location="!/bstout848/status/927505042386640896"/>
    <hyperlink ref="V1520" r:id="rId2366" location="!/akavillix/status/927505115241689089"/>
    <hyperlink ref="V1521" r:id="rId2367" location="!/akavillix/status/927505115241689089"/>
    <hyperlink ref="V1522" r:id="rId2368" location="!/wakatsuki_jp/status/927505119838474240"/>
    <hyperlink ref="V1523" r:id="rId2369" location="!/chryssi_cake/status/927505124670431233"/>
    <hyperlink ref="V1524" r:id="rId2370" location="!/anime_seiyu_sen/status/927505151459409920"/>
    <hyperlink ref="V1525" r:id="rId2371" location="!/jonpan1x/status/927505270875545600"/>
    <hyperlink ref="V1526" r:id="rId2372" location="!/new_friendz/status/927505280769843201"/>
    <hyperlink ref="V1527" r:id="rId2373" location="!/twenteries/status/927505312172580865"/>
    <hyperlink ref="V1528" r:id="rId2374" location="!/kdoggtv/status/927505320137588736"/>
    <hyperlink ref="V1529" r:id="rId2375" location="!/callmecroach/status/927505360495284225"/>
    <hyperlink ref="V1530" r:id="rId2376" location="!/krisgr376/status/927505375896784896"/>
    <hyperlink ref="V1531" r:id="rId2377" location="!/yuki_dpg/status/927505381554774017"/>
    <hyperlink ref="V1532" r:id="rId2378" location="!/callofpokemon14/status/927484779825639426"/>
    <hyperlink ref="V1533" r:id="rId2379" location="!/dualexfuck69/status/927491515198377984"/>
    <hyperlink ref="V1534" r:id="rId2380" location="!/semproblema09/status/927484220850802688"/>
    <hyperlink ref="V1535" r:id="rId2381" location="!/callofpokemon14/status/927484779825639426"/>
    <hyperlink ref="V1536" r:id="rId2382" location="!/callofpokemon14/status/927484779825639426"/>
    <hyperlink ref="V1537" r:id="rId2383" location="!/dualexfuck69/status/927491515198377984"/>
    <hyperlink ref="V1538" r:id="rId2384" location="!/semproblema09/status/927484220850802688"/>
    <hyperlink ref="V1539" r:id="rId2385" location="!/dualexfuck69/status/927491515198377984"/>
    <hyperlink ref="V1540" r:id="rId2386" location="!/semproblema09/status/927484220850802688"/>
    <hyperlink ref="V1541" r:id="rId2387" location="!/semproblema09/status/927502311630438400"/>
    <hyperlink ref="V1542" r:id="rId2388" location="!/semproblema09/status/927505388378951680"/>
    <hyperlink ref="V1543" r:id="rId2389" location="!/semproblema09/status/927502311630438400"/>
    <hyperlink ref="V1544" r:id="rId2390" location="!/semproblema09/status/927505388378951680"/>
    <hyperlink ref="V1545" r:id="rId2391" location="!/semproblema09/status/927502311630438400"/>
    <hyperlink ref="V1546" r:id="rId2392" location="!/semproblema09/status/927505388378951680"/>
    <hyperlink ref="V1547" r:id="rId2393" location="!/semproblema09/status/927502311630438400"/>
    <hyperlink ref="V1548" r:id="rId2394" location="!/semproblema09/status/927502311630438400"/>
    <hyperlink ref="V1549" r:id="rId2395" location="!/semproblema09/status/927502311630438400"/>
    <hyperlink ref="V1550" r:id="rId2396" location="!/semproblema09/status/927505388378951680"/>
    <hyperlink ref="V1551" r:id="rId2397" location="!/semproblema09/status/927505388378951680"/>
    <hyperlink ref="V1552" r:id="rId2398" location="!/semproblema09/status/927505388378951680"/>
    <hyperlink ref="V1553" r:id="rId2399" location="!/__thatpoofyfro_/status/927505396474044416"/>
    <hyperlink ref="V1554" r:id="rId2400" location="!/gabyplayytb/status/927505424739430401"/>
    <hyperlink ref="V1555" r:id="rId2401" location="!/defunes08/status/927505435833147393"/>
    <hyperlink ref="V1556" r:id="rId2402" location="!/basedenzii/status/927505458394550272"/>
    <hyperlink ref="V1557" r:id="rId2403" location="!/basedenzii/status/927505458394550272"/>
    <hyperlink ref="V1558" r:id="rId2404" location="!/minicrash/status/927505508621099008"/>
    <hyperlink ref="V1559" r:id="rId2405" location="!/nozoupforyou_/status/927505524006023168"/>
    <hyperlink ref="V1560" r:id="rId2406" location="!/aztxx_/status/927505524580421633"/>
    <hyperlink ref="V1561" r:id="rId2407" location="!/twtrlessrobby/status/927505531484491776"/>
    <hyperlink ref="V1562" r:id="rId2408" location="!/twtrlessrobby/status/927505531484491776"/>
    <hyperlink ref="V1563" r:id="rId2409" location="!/twtrlessrobby/status/927505531484491776"/>
    <hyperlink ref="V1564" r:id="rId2410" location="!/twtrlessrobby/status/927505531484491776"/>
    <hyperlink ref="V1565" r:id="rId2411" location="!/twtrlessrobby/status/927505531484491776"/>
    <hyperlink ref="V1566" r:id="rId2412" location="!/konsshde/status/927505539482894336"/>
    <hyperlink ref="V1567" r:id="rId2413" location="!/jinzyy__/status/927505576472571905"/>
    <hyperlink ref="V1568" r:id="rId2414" location="!/mrcalcutter/status/927505601206280194"/>
    <hyperlink ref="V1569" r:id="rId2415" location="!/bluebirds88/status/927505627479502849"/>
    <hyperlink ref="V1570" r:id="rId2416" location="!/bluebirds88/status/927505627479502849"/>
    <hyperlink ref="V1571" r:id="rId2417" location="!/marcosjime11/status/927505639043088385"/>
    <hyperlink ref="V1572" r:id="rId2418" location="!/shaff_070/status/927505639760375813"/>
    <hyperlink ref="V1573" r:id="rId2419" location="!/elnoath/status/927505698937643008"/>
    <hyperlink ref="V1574" r:id="rId2420" location="!/justelpadre/status/927505700531687424"/>
    <hyperlink ref="V1575" r:id="rId2421" location="!/movement_6/status/927505707548758016"/>
    <hyperlink ref="V1576" r:id="rId2422" location="!/i_am_modi/status/927505744500465664"/>
    <hyperlink ref="V1577" r:id="rId2423" location="!/pinotanuki/status/927505814423707648"/>
    <hyperlink ref="V1578" r:id="rId2424" location="!/jalensrp/status/927505216626311168"/>
    <hyperlink ref="V1579" r:id="rId2425" location="!/jalensrp/status/927505825135968257"/>
    <hyperlink ref="V1580" r:id="rId2426" location="!/funnypsychos/status/927505867976724480"/>
    <hyperlink ref="V1581" r:id="rId2427" location="!/furby2009/status/927502525132980224"/>
    <hyperlink ref="V1582" r:id="rId2428" location="!/furby2009/status/927502525132980224"/>
    <hyperlink ref="V1583" r:id="rId2429" location="!/janetanddenis/status/927505902722322433"/>
    <hyperlink ref="V1584" r:id="rId2430" location="!/janetanddenis/status/927505902722322433"/>
    <hyperlink ref="V1585" r:id="rId2431" location="!/janetanddenis/status/927505902722322433"/>
    <hyperlink ref="V1586" r:id="rId2432" location="!/harveyburton19/status/927505906220388352"/>
    <hyperlink ref="V1587" r:id="rId2433" location="!/nitroboy11/status/927505927464304640"/>
    <hyperlink ref="V1588" r:id="rId2434" location="!/terzu_/status/927505948951875585"/>
    <hyperlink ref="V1589" r:id="rId2435" location="!/yuuya1208k/status/927505952823132161"/>
    <hyperlink ref="V1590" r:id="rId2436" location="!/demo_gl/status/927505968908374016"/>
    <hyperlink ref="V1591" r:id="rId2437" location="!/theeriik_001/status/927505977997266944"/>
    <hyperlink ref="V1592" r:id="rId2438" location="!/podal418/status/927505983034687490"/>
    <hyperlink ref="V1593" r:id="rId2439" location="!/podal418/status/927505983034687490"/>
    <hyperlink ref="V1594" r:id="rId2440" location="!/podal418/status/927505983034687490"/>
    <hyperlink ref="V1595" r:id="rId2441" location="!/podal418/status/927505983034687490"/>
    <hyperlink ref="V1596" r:id="rId2442" location="!/podal418/status/927505983034687490"/>
    <hyperlink ref="V1597" r:id="rId2443" location="!/ballast1005/status/927505986411098114"/>
    <hyperlink ref="V1598" r:id="rId2444" location="!/sofiansuhaili/status/927505995865112582"/>
    <hyperlink ref="V1599" r:id="rId2445" location="!/schwabenfuzzy/status/927506006829125632"/>
    <hyperlink ref="V1600" r:id="rId2446" location="!/metamol_r6s/status/927506047039766528"/>
    <hyperlink ref="V1601" r:id="rId2447" location="!/gizmotv_ol/status/927506058897174528"/>
    <hyperlink ref="V1602" r:id="rId2448" location="!/xazizaj/status/927506102631182336"/>
    <hyperlink ref="V1603" r:id="rId2449" location="!/xazizaj/status/927506102631182336"/>
    <hyperlink ref="V1604" r:id="rId2450" location="!/maulporris/status/927487735291662337"/>
    <hyperlink ref="V1605" r:id="rId2451" location="!/maulporris/status/927506145186582531"/>
    <hyperlink ref="V1606" r:id="rId2452" location="!/tweetsp3ctre/status/927506201142808576"/>
    <hyperlink ref="V1607" r:id="rId2453" location="!/sleazybankz/status/927506239231348741"/>
    <hyperlink ref="V1608" r:id="rId2454" location="!/uni_patudi/status/927506267169607680"/>
    <hyperlink ref="V1609" r:id="rId2455" location="!/mbdc2314/status/927506285226012672"/>
    <hyperlink ref="V1610" r:id="rId2456" location="!/pascalmelgert/status/927506297167273984"/>
    <hyperlink ref="V1611" r:id="rId2457" location="!/_bitte/status/927506327261265921"/>
    <hyperlink ref="V1612" r:id="rId2458" location="!/gurtlushgaming/status/927506351399559169"/>
    <hyperlink ref="V1613" r:id="rId2459" location="!/voltronraider/status/927506178954768384"/>
    <hyperlink ref="V1614" r:id="rId2460" location="!/voltronraider/status/927506360501018625"/>
    <hyperlink ref="V1615" r:id="rId2461" location="!/misterrmystical/status/927506366582968320"/>
    <hyperlink ref="V1616" r:id="rId2462" location="!/misterrmystical/status/927506366582968320"/>
    <hyperlink ref="V1617" r:id="rId2463" location="!/mrtrakky/status/927478906625675265"/>
    <hyperlink ref="V1618" r:id="rId2464" location="!/mrtrakky/status/927506368445276160"/>
    <hyperlink ref="V1619" r:id="rId2465" location="!/sirhazx/status/927506383473397760"/>
    <hyperlink ref="V1620" r:id="rId2466" location="!/sirhazx/status/927506383473397760"/>
    <hyperlink ref="V1621" r:id="rId2467" location="!/farnzy24/status/927506278615674880"/>
    <hyperlink ref="V1622" r:id="rId2468" location="!/farnzy24/status/927506423692406785"/>
    <hyperlink ref="V1623" r:id="rId2469" location="!/hydrangea_yki/status/927506426146070529"/>
    <hyperlink ref="V1624" r:id="rId2470" location="!/wrathqxz/status/927506464121294849"/>
    <hyperlink ref="V1625" r:id="rId2471" location="!/qdzii/status/927506481787875330"/>
    <hyperlink ref="V1626" r:id="rId2472" location="!/devl_byakuya/status/927506400434991104"/>
    <hyperlink ref="V1627" r:id="rId2473" location="!/devl_byakuya/status/927506517665783808"/>
    <hyperlink ref="V1628" r:id="rId2474" location="!/emmabeck32/status/927506520442658816"/>
    <hyperlink ref="V1629" r:id="rId2475" location="!/guidazzz/status/927506557021118466"/>
    <hyperlink ref="V1630" r:id="rId2476" location="!/unreal_iii/status/927506564654694401"/>
    <hyperlink ref="V1631" r:id="rId2477" location="!/unreal_iii/status/927506564654694401"/>
    <hyperlink ref="V1632" r:id="rId2478" location="!/alex_setted/status/927506590189719552"/>
    <hyperlink ref="V1633" r:id="rId2479" location="!/shreddedjit/status/927506592920203270"/>
    <hyperlink ref="V1634" r:id="rId2480" location="!/kurohi__0856/status/927506653125083136"/>
    <hyperlink ref="V1635" r:id="rId2481" location="!/keithcgs/status/927506683798188032"/>
    <hyperlink ref="V1636" r:id="rId2482" location="!/quinnmelle/status/927506687434641408"/>
    <hyperlink ref="V1637" r:id="rId2483" location="!/ricardoariel89/status/927506694589923329"/>
    <hyperlink ref="V1638" r:id="rId2484" location="!/ricardoariel89/status/927506694589923329"/>
    <hyperlink ref="V1639" r:id="rId2485" location="!/ricardoariel89/status/927506694589923329"/>
    <hyperlink ref="V1640" r:id="rId2486" location="!/ricardoariel89/status/927506694589923329"/>
    <hyperlink ref="V1641" r:id="rId2487" location="!/ricardoariel89/status/927506694589923329"/>
    <hyperlink ref="V1642" r:id="rId2488" location="!/splashboy56/status/927506725338533889"/>
    <hyperlink ref="V1643" r:id="rId2489" location="!/brkprod1/status/927506766321025024"/>
    <hyperlink ref="V1644" r:id="rId2490" location="!/tommy59100/status/927506776672624640"/>
    <hyperlink ref="V1645" r:id="rId2491" location="!/sbsd_mx/status/927506781424799745"/>
    <hyperlink ref="V1646" r:id="rId2492" location="!/i_am_florba/status/927506791470129152"/>
    <hyperlink ref="V1647" r:id="rId2493" location="!/iraola18/status/927506797568565248"/>
    <hyperlink ref="V1648" r:id="rId2494" location="!/x_misskatelynnn/status/927506849578004481"/>
    <hyperlink ref="V1649" r:id="rId2495" location="!/x_misskatelynnn/status/927506849578004481"/>
    <hyperlink ref="V1650" r:id="rId2496" location="!/jonesbrito/status/927506891168731136"/>
    <hyperlink ref="V1651" r:id="rId2497" location="!/jonesbrito/status/927506891168731136"/>
    <hyperlink ref="V1652" r:id="rId2498" location="!/kvbabu10/status/927506902266798080"/>
    <hyperlink ref="V1653" r:id="rId2499" location="!/truegamerz324/status/927506959233896448"/>
    <hyperlink ref="V1654" r:id="rId2500" location="!/migueldelpino20/status/927506976384344064"/>
    <hyperlink ref="V1655" r:id="rId2501" location="!/acesprt/status/927507039588294656"/>
    <hyperlink ref="V1656" r:id="rId2502" location="!/acesprt/status/927507039588294656"/>
    <hyperlink ref="V1657" r:id="rId2503" location="!/acesprt/status/927507039588294656"/>
    <hyperlink ref="V1658" r:id="rId2504" location="!/acesprt/status/927507039588294656"/>
    <hyperlink ref="V1659" r:id="rId2505" location="!/acesprt/status/927507039588294656"/>
    <hyperlink ref="V1660" r:id="rId2506" location="!/rush4life_/status/927507052821442561"/>
    <hyperlink ref="V1661" r:id="rId2507" location="!/kar98k_jp/status/927507070852595713"/>
    <hyperlink ref="V1662" r:id="rId2508" location="!/daikon_orosi064/status/927507109633187840"/>
    <hyperlink ref="V1663" r:id="rId2509" location="!/hisakakeg/status/927507115370889216"/>
    <hyperlink ref="V1664" r:id="rId2510" location="!/huntplayscod/status/927507118927859713"/>
    <hyperlink ref="V1665" r:id="rId2511" location="!/huntplayscod/status/927507118927859713"/>
    <hyperlink ref="V1666" r:id="rId2512" location="!/tr0lio/status/927505959496441857"/>
    <hyperlink ref="V1667" r:id="rId2513" location="!/tr0lio/status/927506163876364288"/>
    <hyperlink ref="V1668" r:id="rId2514" location="!/tr0lio/status/927507145473626113"/>
    <hyperlink ref="V1669" r:id="rId2515" location="!/mechasokoj/status/927507175483887616"/>
    <hyperlink ref="V1670" r:id="rId2516" location="!/enjoyourownlife/status/927507225077096448"/>
    <hyperlink ref="V1671" r:id="rId2517" location="!/nib_lesoumisdem/status/927507256765280257"/>
    <hyperlink ref="V1672" r:id="rId2518" location="!/nib_lesoumisdem/status/927507256765280257"/>
    <hyperlink ref="V1673" r:id="rId2519" location="!/nib_lesoumisdem/status/927507256765280257"/>
    <hyperlink ref="V1674" r:id="rId2520" location="!/nib_lesoumisdem/status/927507256765280257"/>
    <hyperlink ref="V1675" r:id="rId2521" location="!/nib_lesoumisdem/status/927507256765280257"/>
    <hyperlink ref="V1676" r:id="rId2522" location="!/asylummikezz/status/927507301703012352"/>
    <hyperlink ref="V1677" r:id="rId2523" location="!/surfacing_taco/status/927507303116558336"/>
    <hyperlink ref="V1678" r:id="rId2524" location="!/iamodeal/status/927507312562049024"/>
    <hyperlink ref="V1679" r:id="rId2525" location="!/markhiggsy007/status/927507333504294912"/>
    <hyperlink ref="V1680" r:id="rId2526" location="!/colonel_skidix/status/927507417713270789"/>
    <hyperlink ref="V1681" r:id="rId2527" location="!/btf_sino/status/927507420535910400"/>
    <hyperlink ref="V1682" r:id="rId2528" location="!/yasso_lee/status/927507429381861378"/>
    <hyperlink ref="V1683" r:id="rId2529" location="!/marei_de_pon/status/927507008995057669"/>
    <hyperlink ref="V1684" r:id="rId2530" location="!/book_rei/status/927507457278066688"/>
    <hyperlink ref="V1685" r:id="rId2531" location="!/jarroussey/status/927507461526999040"/>
    <hyperlink ref="V1686" r:id="rId2532" location="!/danielhcossio/status/927507479373606913"/>
    <hyperlink ref="V1687" r:id="rId2533" location="!/carl8bityutu/status/927507480346877952"/>
    <hyperlink ref="V1688" r:id="rId2534" location="!/nou_90i/status/927507500152303616"/>
    <hyperlink ref="V1689" r:id="rId2535" location="!/nou_90i/status/927507500152303616"/>
    <hyperlink ref="V1690" r:id="rId2536" location="!/celliamb/status/927507509438504960"/>
    <hyperlink ref="V1691" r:id="rId2537" location="!/galaxyroyal5/status/927507524437336064"/>
    <hyperlink ref="V1692" r:id="rId2538" location="!/xingminecrafter/status/927507550215593984"/>
    <hyperlink ref="V1693" r:id="rId2539" location="!/jrsnappy/status/927507560936214528"/>
    <hyperlink ref="V1694" r:id="rId2540" location="!/bucchi_syou/status/927507569538502656"/>
    <hyperlink ref="V1695" r:id="rId2541" location="!/malik8598/status/927507593420996608"/>
    <hyperlink ref="V1696" r:id="rId2542" location="!/awesomejf03/status/927507599179767808"/>
    <hyperlink ref="V1697" r:id="rId2543" location="!/alexzusgaming/status/927507624714735616"/>
    <hyperlink ref="V1698" r:id="rId2544" location="!/gustafgabel/status/927507663331655685"/>
    <hyperlink ref="V1699" r:id="rId2545" location="!/rein0ut/status/927507663893794816"/>
    <hyperlink ref="V1700" r:id="rId2546" location="!/eyelash_sis/status/927507665852366848"/>
    <hyperlink ref="V1701" r:id="rId2547" location="!/megamanxultra/status/927507685339168768"/>
    <hyperlink ref="V1702" r:id="rId2548" location="!/da_1st_sin/status/927507683229491202"/>
    <hyperlink ref="V1703" r:id="rId2549" location="!/da_1st_sin/status/927507721821319169"/>
    <hyperlink ref="V1704" r:id="rId2550" location="!/da_1st_sin/status/927507721821319169"/>
    <hyperlink ref="V1705" r:id="rId2551" location="!/da_1st_sin/status/927507721821319169"/>
    <hyperlink ref="V1706" r:id="rId2552" location="!/da_1st_sin/status/927507721821319169"/>
    <hyperlink ref="V1707" r:id="rId2553" location="!/da_1st_sin/status/927507721821319169"/>
    <hyperlink ref="V1708" r:id="rId2554" location="!/lukas91706423/status/927507741324795906"/>
    <hyperlink ref="V1709" r:id="rId2555" location="!/kennyledingue/status/927507743241658372"/>
    <hyperlink ref="V1710" r:id="rId2556" location="!/soydegomasoy/status/927507749960929280"/>
    <hyperlink ref="V1711" r:id="rId2557" location="!/soydegomasoy/status/927507770202615808"/>
    <hyperlink ref="V1712" r:id="rId2558" location="!/yatayatan/status/927507775269175296"/>
    <hyperlink ref="V1713" r:id="rId2559" location="!/therealbong5150/status/927507781812338688"/>
    <hyperlink ref="V1714" r:id="rId2560" location="!/therealbong5150/status/927507781812338688"/>
    <hyperlink ref="V1715" r:id="rId2561" location="!/therealbong5150/status/927507781812338688"/>
    <hyperlink ref="V1716" r:id="rId2562" location="!/cbk_spiez/status/927507789102178304"/>
    <hyperlink ref="V1717" r:id="rId2563" location="!/jackpolieden/status/927507800174968832"/>
    <hyperlink ref="V1718" r:id="rId2564" location="!/talica_t/status/927507821284941825"/>
    <hyperlink ref="V1719" r:id="rId2565" location="!/lacuslovely/status/927507857234264064"/>
    <hyperlink ref="V1720" r:id="rId2566" location="!/tom_cave_emerge/status/927507861038682113"/>
    <hyperlink ref="V1721" r:id="rId2567" location="!/midogeekblog/status/927507900163067906"/>
    <hyperlink ref="V1722" r:id="rId2568" location="!/oh_windy/status/927507905217269767"/>
    <hyperlink ref="V1723" r:id="rId2569" location="!/mickael_munchen/status/927507934132736000"/>
    <hyperlink ref="V1724" r:id="rId2570" location="!/ashren/status/927489435138015232"/>
    <hyperlink ref="V1725" r:id="rId2571" location="!/ashren/status/927507959357227008"/>
    <hyperlink ref="V1726" r:id="rId2572" location="!/ashren/status/927507810182512640"/>
    <hyperlink ref="V1727" r:id="rId2573" location="!/yaboikiing/status/927507985877921792"/>
    <hyperlink ref="V1728" r:id="rId2574" location="!/yaboikiing/status/927507985877921792"/>
    <hyperlink ref="V1729" r:id="rId2575" location="!/ii_stepzz/status/927508084515377152"/>
    <hyperlink ref="V1730" r:id="rId2576" location="!/odawgyt/status/927508091905695744"/>
    <hyperlink ref="V1731" r:id="rId2577" location="!/moogle_joso99/status/927508112659173377"/>
    <hyperlink ref="V1732" r:id="rId2578" location="!/moogle_joso99/status/927508112659173377"/>
    <hyperlink ref="V1733" r:id="rId2579" location="!/paipa75465603/status/927508128207458304"/>
    <hyperlink ref="V1734" r:id="rId2580" location="!/arjenpostma03/status/927508168183353344"/>
    <hyperlink ref="V1735" r:id="rId2581" location="!/tophherr/status/927508225435430912"/>
    <hyperlink ref="V1736" r:id="rId2582" location="!/tophherr/status/927508225435430912"/>
    <hyperlink ref="V1737" r:id="rId2583" location="!/gamercurara/status/927508306758795264"/>
    <hyperlink ref="V1738" r:id="rId2584" location="!/val__598/status/927508311397879809"/>
    <hyperlink ref="V1739" r:id="rId2585" location="!/alrexzander/status/927508321975853056"/>
    <hyperlink ref="V1740" r:id="rId2586" location="!/espvideojuegos/status/927474703148691456"/>
    <hyperlink ref="V1741" r:id="rId2587" location="!/espvideojuegos/status/927508325834555393"/>
    <hyperlink ref="V1742" r:id="rId2588" location="!/adrbossman/status/927508327524945921"/>
    <hyperlink ref="V1743" r:id="rId2589" location="!/scrimfinder/status/927508328279891968"/>
    <hyperlink ref="V1744" r:id="rId2590" location="!/gvmd702ttt/status/927508362333364224"/>
    <hyperlink ref="V1745" r:id="rId2591" location="!/zombie_dredd/status/927508370118074368"/>
    <hyperlink ref="V1746" r:id="rId2592" location="!/jgirvine1989/status/927508399331397632"/>
    <hyperlink ref="V1747" r:id="rId2593" location="!/imoreful/status/927508402036756480"/>
    <hyperlink ref="V1748" r:id="rId2594" location="!/mtxge27/status/927508473855614976"/>
    <hyperlink ref="V1749" r:id="rId2595" location="!/ifmu_gaming/status/927479667145179137"/>
    <hyperlink ref="V1750" r:id="rId2596" location="!/ifmu_gaming/status/927479667145179137"/>
    <hyperlink ref="V1751" r:id="rId2597" location="!/elcapitanng/status/927481821473968128"/>
    <hyperlink ref="V1752" r:id="rId2598" location="!/ifmu_gaming/status/927483127714467840"/>
    <hyperlink ref="V1753" r:id="rId2599" location="!/elcapitanng/status/927481821473968128"/>
    <hyperlink ref="V1754" r:id="rId2600" location="!/ifmu_gaming/status/927483127714467840"/>
    <hyperlink ref="V1755" r:id="rId2601" location="!/ifmu_gaming/status/927488822904008704"/>
    <hyperlink ref="V1756" r:id="rId2602" location="!/gamerchick82/status/927486545426337792"/>
    <hyperlink ref="V1757" r:id="rId2603" location="!/ifmu_gaming/status/927488822904008704"/>
    <hyperlink ref="V1758" r:id="rId2604" location="!/ifmu_gaming/status/927488822904008704"/>
    <hyperlink ref="V1759" r:id="rId2605" location="!/pocky_daisuke/status/927508530952732673"/>
    <hyperlink ref="V1760" r:id="rId2606" location="!/itzreapah/status/927508265717719042"/>
    <hyperlink ref="V1761" r:id="rId2607" location="!/zimisss/status/927508534903877632"/>
    <hyperlink ref="V1762" r:id="rId2608" location="!/senaka_admin/status/927508548581343233"/>
    <hyperlink ref="V1763" r:id="rId2609" location="!/kaleherschler1/status/927508593640865792"/>
    <hyperlink ref="V1764" r:id="rId2610" location="!/crisalejose2703/status/927508617191817221"/>
    <hyperlink ref="V1765" r:id="rId2611" location="!/jdsladez28/status/927508690441330688"/>
    <hyperlink ref="V1766" r:id="rId2612" location="!/coutslde/status/927508708787150848"/>
    <hyperlink ref="V1767" r:id="rId2613" location="!/ericvtine/status/927508751007002624"/>
    <hyperlink ref="V1768" r:id="rId2614" location="!/l3gion_gaming/status/927508827460853760"/>
    <hyperlink ref="V1769" r:id="rId2615" location="!/keyataa/status/927508833907421184"/>
    <hyperlink ref="V1770" r:id="rId2616" location="!/henyatejeda/status/927508846758600704"/>
    <hyperlink ref="V1771" r:id="rId2617" location="!/matsu_boys/status/927508902614155264"/>
    <hyperlink ref="V1772" r:id="rId2618" location="!/vengnc3/status/927508912751996929"/>
    <hyperlink ref="V1773" r:id="rId2619" location="!/eduardo26381/status/927508937330397184"/>
    <hyperlink ref="V1774" r:id="rId2620" location="!/andrewthebaer/status/927508964467671040"/>
    <hyperlink ref="V1775" r:id="rId2621" location="!/diegotriguero2/status/927508965952507904"/>
    <hyperlink ref="V1776" r:id="rId2622" location="!/itzstrikke/status/927509045585629185"/>
    <hyperlink ref="V1777" r:id="rId2623" location="!/mp431/status/927509043664396290"/>
    <hyperlink ref="V1778" r:id="rId2624" location="!/mp431/status/927509054200541185"/>
    <hyperlink ref="V1779" r:id="rId2625" location="!/mp431/status/927509054200541185"/>
    <hyperlink ref="V1780" r:id="rId2626" location="!/mp431/status/927509054200541185"/>
    <hyperlink ref="V1781" r:id="rId2627" location="!/oblivion_teem/status/927509070172614657"/>
    <hyperlink ref="V1782" r:id="rId2628" location="!/markysharky7/status/927509125751193601"/>
    <hyperlink ref="V1783" r:id="rId2629" location="!/markysharky7/status/927509125751193601"/>
    <hyperlink ref="V1784" r:id="rId2630" location="!/fireballgamer4/status/927509181401370624"/>
    <hyperlink ref="V1785" r:id="rId2631" location="!/jonthegr8/status/927509182131122181"/>
    <hyperlink ref="V1786" r:id="rId2632" location="!/the_used_13/status/927509197872353281"/>
    <hyperlink ref="V1787" r:id="rId2633" location="!/ygnow/status/927509200753737729"/>
    <hyperlink ref="V1788" r:id="rId2634" location="!/lotus_noir/status/927508877284921349"/>
    <hyperlink ref="V1789" r:id="rId2635" location="!/lotus_noir/status/927509100782669824"/>
    <hyperlink ref="V1790" r:id="rId2636" location="!/lotus_noir/status/927509216843137024"/>
    <hyperlink ref="V1791" r:id="rId2637" location="!/pey271/status/927509221947691013"/>
    <hyperlink ref="V1792" r:id="rId2638" location="!/cliff_mactavish/status/927504748877578240"/>
    <hyperlink ref="V1793" r:id="rId2639" location="!/cliff_mactavish/status/927504205941702657"/>
    <hyperlink ref="V1794" r:id="rId2640" location="!/cliff_mactavish/status/927504269984616448"/>
    <hyperlink ref="V1795" r:id="rId2641" location="!/cliff_mactavish/status/927504451442790405"/>
    <hyperlink ref="V1796" r:id="rId2642" location="!/cliff_mactavish/status/927504451442790405"/>
    <hyperlink ref="V1797" r:id="rId2643" location="!/cliff_mactavish/status/927504485857054720"/>
    <hyperlink ref="V1798" r:id="rId2644" location="!/cliff_mactavish/status/927504512956366849"/>
    <hyperlink ref="V1799" r:id="rId2645" location="!/cliff_mactavish/status/927504512956366849"/>
    <hyperlink ref="V1800" r:id="rId2646" location="!/cliff_mactavish/status/927508763950665728"/>
    <hyperlink ref="V1801" r:id="rId2647" location="!/cliff_mactavish/status/927509256349409281"/>
    <hyperlink ref="V1802" r:id="rId2648" location="!/kini811/status/927509270299516929"/>
    <hyperlink ref="V1803" r:id="rId2649" location="!/lphqntom/status/927509298292277249"/>
    <hyperlink ref="V1804" r:id="rId2650" location="!/playbuttons/status/927509304294432769"/>
    <hyperlink ref="V1805" r:id="rId2651" location="!/bristolptd/status/927509336204759041"/>
    <hyperlink ref="V1806" r:id="rId2652" location="!/ytbshadows/status/927509343741898753"/>
    <hyperlink ref="V1807" r:id="rId2653" location="!/re_chanpe/status/927509357608046592"/>
    <hyperlink ref="V1808" r:id="rId2654" location="!/robiifaby/status/927509410934648832"/>
    <hyperlink ref="V1809" r:id="rId2655" location="!/stanleelibros/status/927509482589978624"/>
    <hyperlink ref="V1810" r:id="rId2656" location="!/jacksparshott12/status/927509519688720384"/>
    <hyperlink ref="V1811" r:id="rId2657" location="!/alfaday22/status/927509540186329088"/>
    <hyperlink ref="V1812" r:id="rId2658" location="!/marckopollo/status/927509553784197120"/>
    <hyperlink ref="V1813" r:id="rId2659" location="!/pututma/status/927509603226550272"/>
    <hyperlink ref="V1814" r:id="rId2660" location="!/pututma/status/927509603226550272"/>
    <hyperlink ref="V1815" r:id="rId2661" location="!/pututma/status/927509603226550272"/>
    <hyperlink ref="V1816" r:id="rId2662" location="!/pututma/status/927509614286987264"/>
    <hyperlink ref="V1817" r:id="rId2663" location="!/parabellumgg/status/927509632519507968"/>
    <hyperlink ref="V1818" r:id="rId2664" location="!/philipvisser4/status/927474822073999361"/>
    <hyperlink ref="V1819" r:id="rId2665" location="!/philipvisser4/status/927509652283195392"/>
    <hyperlink ref="V1820" r:id="rId2666" location="!/reeper123/status/927509652560105473"/>
    <hyperlink ref="V1821" r:id="rId2667" location="!/reeper123/status/927509652560105473"/>
    <hyperlink ref="V1822" r:id="rId2668" location="!/superpackzgg/status/927509664316653568"/>
    <hyperlink ref="V1823" r:id="rId2669" location="!/xtreme_project/status/927509727256432642"/>
    <hyperlink ref="V1824" r:id="rId2670" location="!/mast3rfong/status/927509738098749442"/>
    <hyperlink ref="V1825" r:id="rId2671" location="!/tayler_sf/status/927509761121124353"/>
    <hyperlink ref="V1826" r:id="rId2672" location="!/arshwaaa/status/927509467511644160"/>
    <hyperlink ref="V1827" r:id="rId2673" location="!/cpg_rts/status/927509790741401602"/>
    <hyperlink ref="V1828" r:id="rId2674" location="!/xanaixx/status/927509798446358533"/>
    <hyperlink ref="V1829" r:id="rId2675" location="!/quiarotas/status/927509832541749248"/>
    <hyperlink ref="V1830" r:id="rId2676" location="!/quiarotas/status/927509832541749248"/>
    <hyperlink ref="V1831" r:id="rId2677" location="!/quiarotas/status/927509832541749248"/>
    <hyperlink ref="V1832" r:id="rId2678" location="!/quiarotas/status/927509832541749248"/>
    <hyperlink ref="V1833" r:id="rId2679" location="!/quiarotas/status/927509832541749248"/>
    <hyperlink ref="V1834" r:id="rId2680" location="!/mimorintv/status/927509841056210944"/>
    <hyperlink ref="V1835" r:id="rId2681" location="!/hiirotti0/status/927509901609336835"/>
    <hyperlink ref="V1836" r:id="rId2682" location="!/yoanfleury/status/927510026998214656"/>
    <hyperlink ref="V1837" r:id="rId2683" location="!/galletaflanders/status/927509971557867521"/>
    <hyperlink ref="V1838" r:id="rId2684" location="!/galletaflanders/status/927510035135156226"/>
    <hyperlink ref="V1839" r:id="rId2685" location="!/sararobertsx/status/927510063828389888"/>
    <hyperlink ref="V1840" r:id="rId2686" location="!/gfc_vivix/status/927510096539734016"/>
    <hyperlink ref="V1841" r:id="rId2687" location="!/gfc_vivix/status/927498591358410753"/>
    <hyperlink ref="V1842" r:id="rId2688" location="!/tomdubessy/status/927510155494862848"/>
    <hyperlink ref="V1843" r:id="rId2689" location="!/lenin2798/status/927510171420565504"/>
    <hyperlink ref="V1844" r:id="rId2690" location="!/juanito1029r6/status/927510171697405952"/>
    <hyperlink ref="V1845" r:id="rId2691" location="!/az_man_101/status/927510206480777216"/>
    <hyperlink ref="V1846" r:id="rId2692" location="!/rashelbrown/status/927510213044965377"/>
    <hyperlink ref="V1847" r:id="rId2693" location="!/lukather/status/927510097277759488"/>
    <hyperlink ref="V1848" r:id="rId2694" location="!/lukather/status/927510213388840960"/>
    <hyperlink ref="V1849" r:id="rId2695" location="!/stontslosse/status/927510223194963968"/>
    <hyperlink ref="V1850" r:id="rId2696" location="!/madzellle/status/927510241092173825"/>
    <hyperlink ref="V1851" r:id="rId2697" location="!/witsetse/status/927510192446730240"/>
    <hyperlink ref="V1852" r:id="rId2698" location="!/witsetse/status/927510246892982273"/>
    <hyperlink ref="V1853" r:id="rId2699" location="!/fundarkgame/status/927510076180529152"/>
    <hyperlink ref="V1854" r:id="rId2700" location="!/fundarkgame/status/927510261048774656"/>
    <hyperlink ref="V1855" r:id="rId2701" location="!/bystrickzy/status/927510360386621440"/>
    <hyperlink ref="V1856" r:id="rId2702" location="!/chesleymcdonald/status/927510363419136000"/>
    <hyperlink ref="V1857" r:id="rId2703" location="!/xtodzy/status/927510375603589120"/>
    <hyperlink ref="V1858" r:id="rId2704" location="!/itslightnin/status/927510420138659840"/>
    <hyperlink ref="V1859" r:id="rId2705" location="!/benjani815/status/927510422575513607"/>
    <hyperlink ref="V1860" r:id="rId2706" location="!/benjani815/status/927510422575513607"/>
    <hyperlink ref="V1861" r:id="rId2707" location="!/benjani815/status/927510422575513607"/>
    <hyperlink ref="V1862" r:id="rId2708" location="!/benjani815/status/927510422575513607"/>
    <hyperlink ref="V1863" r:id="rId2709" location="!/personaje_pr/status/927510435770851328"/>
    <hyperlink ref="V1864" r:id="rId2710" location="!/loqeet/status/927510448873676802"/>
    <hyperlink ref="V1865" r:id="rId2711" location="!/chelbo1239/status/927510497741619200"/>
    <hyperlink ref="V1866" r:id="rId2712" location="!/chelbo1239/status/927510497741619200"/>
    <hyperlink ref="V1867" r:id="rId2713" location="!/paredesdinitkri/status/927510504221716480"/>
    <hyperlink ref="V1868" r:id="rId2714" location="!/lucat1234ll/status/927510513189302273"/>
    <hyperlink ref="V1869" r:id="rId2715" location="!/dexertolive/status/927510527588397058"/>
    <hyperlink ref="V1870" r:id="rId2716" location="!/dexerto/status/927510527596744704"/>
    <hyperlink ref="V1871" r:id="rId2717" location="!/wecaver/status/927510537382096896"/>
    <hyperlink ref="V1872" r:id="rId2718" location="!/romu_ramu/status/927510657229918209"/>
    <hyperlink ref="V1873" r:id="rId2719" location="!/pacm2017/status/927510683318591489"/>
    <hyperlink ref="V1874" r:id="rId2720" location="!/mindofcnr/status/927510687605280769"/>
    <hyperlink ref="V1875" r:id="rId2721" location="!/kylefletcher7/status/927510691652792320"/>
    <hyperlink ref="V1876" r:id="rId2722" location="!/rimrim0103/status/927510703304351744"/>
    <hyperlink ref="V1877" r:id="rId2723" location="!/goldenswordpvp/status/927510724431220736"/>
    <hyperlink ref="V1878" r:id="rId2724" location="!/beansgerbil/status/927510748447768576"/>
    <hyperlink ref="V1879" r:id="rId2725" location="!/lucasdecrock/status/927510763228540928"/>
    <hyperlink ref="V1880" r:id="rId2726" location="!/byimpleexx/status/927510775459205121"/>
    <hyperlink ref="V1881" r:id="rId2727" location="!/nukoinu/status/927510794752860160"/>
    <hyperlink ref="V1882" r:id="rId2728" location="!/tihihio/status/927510796497817600"/>
    <hyperlink ref="V1883" r:id="rId2729" location="!/avoid_rl/status/927510819310628864"/>
    <hyperlink ref="V1884" r:id="rId2730" location="!/woodsyedits/status/927510820141043712"/>
    <hyperlink ref="V1885" r:id="rId2731" location="!/emmypalmer/status/927510824389959680"/>
    <hyperlink ref="V1886" r:id="rId2732" location="!/laarmfr/status/927510824704462848"/>
    <hyperlink ref="V1887" r:id="rId2733" location="!/alejandro_h312/status/927510855079604225"/>
    <hyperlink ref="V1888" r:id="rId2734" location="!/karim20516814/status/927510864491577344"/>
    <hyperlink ref="V1889" r:id="rId2735" location="!/krebseyy/status/927506951466049536"/>
    <hyperlink ref="V1890" r:id="rId2736" location="!/ifmu_gaming/status/927508480390582274"/>
    <hyperlink ref="V1891" r:id="rId2737" location="!/mrsdeadhobbit/status/927510875451351040"/>
    <hyperlink ref="V1892" r:id="rId2738" location="!/craigmaxwell_/status/927510925636227072"/>
    <hyperlink ref="V1893" r:id="rId2739" location="!/tiger3201/status/927510946980937729"/>
    <hyperlink ref="V1894" r:id="rId2740" location="!/kaiswagmiser/status/927510951733153793"/>
    <hyperlink ref="V1895" r:id="rId2741" location="!/kaiswagmiser/status/927510951733153793"/>
    <hyperlink ref="V1896" r:id="rId2742" location="!/funguy266/status/927510955579379712"/>
    <hyperlink ref="V1897" r:id="rId2743" location="!/ckikicompte/status/927510836213637120"/>
    <hyperlink ref="V1898" r:id="rId2744" location="!/ckikicompte/status/927510885110894593"/>
    <hyperlink ref="V1899" r:id="rId2745" location="!/ckikicompte/status/927510979658813440"/>
    <hyperlink ref="V1900" r:id="rId2746" location="!/lonamihd/status/927510988517097472"/>
    <hyperlink ref="V1901" r:id="rId2747" location="!/thegkw/status/927510990069161986"/>
    <hyperlink ref="V1902" r:id="rId2748" location="!/xerohyt/status/927511009497174016"/>
    <hyperlink ref="V1903" r:id="rId2749" location="!/teestriker/status/927511041482936320"/>
    <hyperlink ref="V1904" r:id="rId2750" location="!/rubenryuztt/status/927511046595796992"/>
    <hyperlink ref="V1905" r:id="rId2751" location="!/sweers1337/status/927511052534894593"/>
    <hyperlink ref="V1906" r:id="rId2752" location="!/weekobi05/status/927511085757820929"/>
    <hyperlink ref="V1907" r:id="rId2753" location="!/kevin_stijns/status/927511118377115648"/>
    <hyperlink ref="V1908" r:id="rId2754" location="!/legendaryladman/status/927508991990738944"/>
    <hyperlink ref="V1909" r:id="rId2755" location="!/xxmisscanonxx/status/927511139331620864"/>
    <hyperlink ref="V1910" r:id="rId2756" location="!/ssxfixne__/status/927511188103204864"/>
    <hyperlink ref="V1911" r:id="rId2757" location="!/monerenarea51/status/927511211515752448"/>
    <hyperlink ref="V1912" r:id="rId2758" location="!/the_joshy_777/status/927511221137559552"/>
    <hyperlink ref="V1913" r:id="rId2759" location="!/juliensgd/status/927511236622905344"/>
    <hyperlink ref="V1914" r:id="rId2760" location="!/badryajjou/status/927511059640004608"/>
    <hyperlink ref="V1915" r:id="rId2761" location="!/badryajjou/status/927511247922319360"/>
    <hyperlink ref="V1916" r:id="rId2762" location="!/apdpo1ut7zsn2vj/status/927511286316855296"/>
    <hyperlink ref="V1917" r:id="rId2763" location="!/mcgonnell_/status/927511366927306752"/>
    <hyperlink ref="V1918" r:id="rId2764" location="!/sab96956391/status/927511372937682944"/>
    <hyperlink ref="V1919" r:id="rId2765" location="!/jjjames32/status/927511383737901056"/>
    <hyperlink ref="V1920" r:id="rId2766" location="!/jjjames32/status/927511383737901056"/>
    <hyperlink ref="V1921" r:id="rId2767" location="!/jjjames32/status/927511383737901056"/>
    <hyperlink ref="V1922" r:id="rId2768" location="!/nelsontear/status/927511408849199104"/>
    <hyperlink ref="V1923" r:id="rId2769" location="!/nelsontear/status/927511408849199104"/>
    <hyperlink ref="V1924" r:id="rId2770" location="!/nelsontear/status/927511408849199104"/>
    <hyperlink ref="V1925" r:id="rId2771" location="!/nelsontear/status/927511408849199104"/>
    <hyperlink ref="V1926" r:id="rId2772" location="!/nelsontear/status/927511408849199104"/>
    <hyperlink ref="V1927" r:id="rId2773" location="!/amorphvg/status/927511169795067904"/>
    <hyperlink ref="V1928" r:id="rId2774" location="!/amorphvg/status/927511427740459008"/>
    <hyperlink ref="V1929" r:id="rId2775" location="!/igor_mizzi/status/927511431536431104"/>
    <hyperlink ref="V1930" r:id="rId2776" location="!/8708a60cc72942a/status/927511442387062784"/>
    <hyperlink ref="V1931" r:id="rId2777" location="!/dns_maxime/status/927511459789144064"/>
    <hyperlink ref="V1932" r:id="rId2778" location="!/dns_maxime/status/927509517276991488"/>
    <hyperlink ref="V1933" r:id="rId2779" location="!/audel07/status/927511467796107264"/>
    <hyperlink ref="V1934" r:id="rId2780" location="!/slothumg/status/927511473865281542"/>
    <hyperlink ref="V1935" r:id="rId2781" location="!/barbarac412/status/927511532161953793"/>
    <hyperlink ref="V1936" r:id="rId2782" location="!/rusiategg/status/927511535890587648"/>
    <hyperlink ref="V1937" r:id="rId2783" location="!/ruccisodmg/status/927511475077427205"/>
    <hyperlink ref="V1938" r:id="rId2784" location="!/ruccisodmg/status/927511557801742336"/>
    <hyperlink ref="V1939" r:id="rId2785" location="!/martnpablo/status/927511572603457536"/>
    <hyperlink ref="V1940" r:id="rId2786" location="!/rugiobrs/status/927511609806688256"/>
    <hyperlink ref="V1941" r:id="rId2787" location="!/necessarymedia/status/927509234551582721"/>
    <hyperlink ref="V1942" r:id="rId2788" location="!/necessarymedia/status/927511114807685120"/>
    <hyperlink ref="V1943" r:id="rId2789" location="!/necessarymedia/status/927509234551582721"/>
    <hyperlink ref="V1944" r:id="rId2790" location="!/necessarymedia/status/927511533428539393"/>
    <hyperlink ref="V1945" r:id="rId2791" location="!/necessarymedia/status/927511630623232000"/>
    <hyperlink ref="V1946" r:id="rId2792" location="!/necessarymedia/status/927509234551582721"/>
    <hyperlink ref="V1947" r:id="rId2793" location="!/necessarymedia/status/927511326397816834"/>
    <hyperlink ref="V1948" r:id="rId2794" location="!/necessarymedia/status/927511472716034048"/>
    <hyperlink ref="V1949" r:id="rId2795" location="!/unkoman8101919/status/927511631965274112"/>
    <hyperlink ref="V1950" r:id="rId2796" location="!/cowxdog8/status/927511639875780613"/>
    <hyperlink ref="V1951" r:id="rId2797" location="!/astrisma/status/927511659832156160"/>
    <hyperlink ref="V1952" r:id="rId2798" location="!/ihabghazzali/status/927511695186120704"/>
    <hyperlink ref="V1953" r:id="rId2799" location="!/katiegracemarie/status/927511699652935685"/>
    <hyperlink ref="V1954" r:id="rId2800" location="!/nuu0023/status/927511722386112513"/>
    <hyperlink ref="V1955" r:id="rId2801" location="!/apexsyeq/status/927511777704890369"/>
    <hyperlink ref="V1956" r:id="rId2802" location="!/juanseorjuela17/status/927511822550294530"/>
    <hyperlink ref="V1957" r:id="rId2803" location="!/naiikeeu/status/927511845757431809"/>
    <hyperlink ref="V1958" r:id="rId2804" location="!/grimmbrendan/status/927511847556743168"/>
    <hyperlink ref="V1959" r:id="rId2805" location="!/mrmochazo/status/927511849376952326"/>
    <hyperlink ref="V1960" r:id="rId2806" location="!/sgt_pembryy/status/927511859892314113"/>
    <hyperlink ref="V1961" r:id="rId2807" location="!/codworldwarll/status/927497342374285312"/>
    <hyperlink ref="V1962" r:id="rId2808" location="!/elliothillsater/status/927511877348929536"/>
    <hyperlink ref="V1963" r:id="rId2809" location="!/raintastical/status/927511895166390272"/>
    <hyperlink ref="V1964" r:id="rId2810" location="!/snowx2k5/status/927511948387696640"/>
    <hyperlink ref="V1965" r:id="rId2811" location="!/alejo828628/status/927511958315773952"/>
    <hyperlink ref="V1966" r:id="rId2812" location="!/pajo011/status/927511987868786688"/>
    <hyperlink ref="V1967" r:id="rId2813" location="!/aquachalls/status/927511993468190720"/>
    <hyperlink ref="V1968" r:id="rId2814" location="!/rumblebee96/status/927511997637279744"/>
    <hyperlink ref="V1969" r:id="rId2815" location="!/binyonalex/status/927512002473418752"/>
    <hyperlink ref="V1970" r:id="rId2816" location="!/gabrielthemaxi/status/927512009377177600"/>
    <hyperlink ref="V1971" r:id="rId2817" location="!/revens28/status/927512035377676289"/>
    <hyperlink ref="V1972" r:id="rId2818" location="!/antoniodrvo11/status/927512038821322752"/>
    <hyperlink ref="V1973" r:id="rId2819" location="!/cora_zon_10/status/927512052238651392"/>
    <hyperlink ref="V1974" r:id="rId2820" location="!/zurxay/status/927512061210431488"/>
    <hyperlink ref="V1975" r:id="rId2821" location="!/lordkyzo/status/927512070186262528"/>
    <hyperlink ref="V1976" r:id="rId2822" location="!/originalostler/status/927511763880472576"/>
    <hyperlink ref="V1977" r:id="rId2823" location="!/exsapperegamer/status/927512072035950592"/>
    <hyperlink ref="V1978" r:id="rId2824" location="!/ctnatural/status/927512081422798848"/>
    <hyperlink ref="V1979" r:id="rId2825" location="!/srmenagfx/status/927512085231046656"/>
    <hyperlink ref="V1980" r:id="rId2826" location="!/bigbodyles/status/927512104323739649"/>
    <hyperlink ref="V1981" r:id="rId2827" location="!/kaloshd/status/927512161156337664"/>
    <hyperlink ref="V1982" r:id="rId2828" location="!/obamabinlagin68/status/927512162679115776"/>
    <hyperlink ref="V1983" r:id="rId2829" location="!/sk0rpi0n_/status/927512195734401024"/>
    <hyperlink ref="V1984" r:id="rId2830" location="!/252_gamerrrr/status/927512196103524352"/>
    <hyperlink ref="V1985" r:id="rId2831" location="!/legranddrpa/status/927512201136689153"/>
    <hyperlink ref="V1986" r:id="rId2832" location="!/chana9mufc/status/927512219818094592"/>
    <hyperlink ref="V1987" r:id="rId2833" location="!/cipher_1215/status/927512220681961473"/>
    <hyperlink ref="V1988" r:id="rId2834" location="!/flyingtrojan23/status/927512224238780416"/>
    <hyperlink ref="V1989" r:id="rId2835" location="!/rock10ginger/status/927512242580533248"/>
    <hyperlink ref="V1990" r:id="rId2836" location="!/isparky79/status/927512296443777026"/>
    <hyperlink ref="V1991" r:id="rId2837" location="!/yossuarcastillo/status/927512332950937601"/>
    <hyperlink ref="V1992" r:id="rId2838" location="!/theodantin_/status/927512347031277568"/>
    <hyperlink ref="V1993" r:id="rId2839" location="!/ayokevv_/status/927512373912571904"/>
    <hyperlink ref="V1994" r:id="rId2840" location="!/toru_born/status/927512498080804867"/>
    <hyperlink ref="V1995" r:id="rId2841" location="!/toru_born/status/927512498080804867"/>
    <hyperlink ref="V1996" r:id="rId2842" location="!/monkoras/status/927512519207514113"/>
    <hyperlink ref="V1997" r:id="rId2843" location="!/akamaagic/status/927512575016951808"/>
    <hyperlink ref="V1998" r:id="rId2844" location="!/sircoupe/status/927512598286913537"/>
    <hyperlink ref="V1999" r:id="rId2845" location="!/codint3l/status/927502078880174080"/>
    <hyperlink ref="V2000" r:id="rId2846" location="!/foxracing_06/status/927512377708474368"/>
    <hyperlink ref="V2001" r:id="rId2847" location="!/vileself/status/927508441693687808"/>
    <hyperlink ref="V2002" r:id="rId2848" location="!/b4ne_clan/status/927510377147125760"/>
    <hyperlink ref="V2003" r:id="rId2849" location="!/foxracing_06/status/927512656306720768"/>
    <hyperlink ref="V2004" r:id="rId2850" location="!/foxracing_06/status/927512341457010688"/>
    <hyperlink ref="V2005" r:id="rId2851" location="!/foxracing_06/status/927512425083146242"/>
    <hyperlink ref="V2006" r:id="rId2852" location="!/foxracing_06/status/927512446604140544"/>
    <hyperlink ref="V2007" r:id="rId2853" location="!/foxracing_06/status/927512466065690624"/>
    <hyperlink ref="V2008" r:id="rId2854" location="!/foxracing_06/status/927512656306720768"/>
    <hyperlink ref="V2009" r:id="rId2855" location="!/juanfelipehw/status/927512686920945665"/>
    <hyperlink ref="V2010" r:id="rId2856" location="!/zackman54/status/927512781720621056"/>
    <hyperlink ref="V2011" r:id="rId2857" location="!/gingeywbu/status/927512808849399808"/>
    <hyperlink ref="V2012" r:id="rId2858" location="!/onaromanholiday/status/927512823290142720"/>
    <hyperlink ref="V2013" r:id="rId2859" location="!/scratchonemore/status/927512824137392128"/>
    <hyperlink ref="V2014" r:id="rId2860" location="!/fearedcr/status/927512830479233025"/>
    <hyperlink ref="V2015" r:id="rId2861" location="!/b4ne_clan/status/927510254849536001"/>
    <hyperlink ref="V2016" r:id="rId2862" location="!/b4ne_clan/status/927510377147125760"/>
    <hyperlink ref="V2017" r:id="rId2863" location="!/therealn97/status/927490207049494529"/>
    <hyperlink ref="V2018" r:id="rId2864" location="!/therealn97/status/927512838725406720"/>
    <hyperlink ref="V2019" r:id="rId2865" location="!/therealn97/status/927512838725406720"/>
    <hyperlink ref="V2020" r:id="rId2866" location="!/therealn97/status/927512838725406720"/>
    <hyperlink ref="V2021" r:id="rId2867" location="!/grizzviollent/status/927512845599768576"/>
    <hyperlink ref="V2022" r:id="rId2868" location="!/shotzzeh/status/927512856211243010"/>
    <hyperlink ref="V2023" r:id="rId2869" location="!/itsrayxn/status/927512914403225600"/>
    <hyperlink ref="V2024" r:id="rId2870" location="!/gamedev31/status/927512920040361985"/>
    <hyperlink ref="V2025" r:id="rId2871" location="!/1tropicthunder/status/927512960972574720"/>
    <hyperlink ref="V2026" r:id="rId2872" location="!/josephw10481898/status/927513007588028418"/>
    <hyperlink ref="V2027" r:id="rId2873" location="!/josephw10481898/status/927513007588028418"/>
    <hyperlink ref="V2028" r:id="rId2874" location="!/josephw10481898/status/927513007588028418"/>
    <hyperlink ref="V2029" r:id="rId2875" location="!/danimalmi/status/927513012033822725"/>
    <hyperlink ref="V2030" r:id="rId2876" location="!/v4nlt4s/status/927513055319281664"/>
    <hyperlink ref="V2031" r:id="rId2877" location="!/lapsnskits/status/927513086592016384"/>
    <hyperlink ref="V2032" r:id="rId2878" location="!/gameisbestjp/status/927513116409077761"/>
    <hyperlink ref="V2033" r:id="rId2879" location="!/belongmcr/status/927513146096521217"/>
    <hyperlink ref="V2034" r:id="rId2880" location="!/spacepilgrim904/status/927513166858391552"/>
    <hyperlink ref="V2035" r:id="rId2881" location="!/dexertomike/status/927513196851875840"/>
    <hyperlink ref="V2036" r:id="rId2882" location="!/daltdevlin/status/927513212425310208"/>
    <hyperlink ref="V2037" r:id="rId2883" location="!/at7ana33m/status/927513217496055808"/>
    <hyperlink ref="V2038" r:id="rId2884" location="!/stephenxshinoda/status/927513224509054976"/>
    <hyperlink ref="V2039" r:id="rId2885" location="!/killr_instnct94/status/927513226010615808"/>
    <hyperlink ref="V2040" r:id="rId2886" location="!/imnobodycool/status/927513236601294848"/>
    <hyperlink ref="V2041" r:id="rId2887" location="!/taka627_y/status/927513244364808192"/>
    <hyperlink ref="V2042" r:id="rId2888" location="!/preda_gold/status/927513250522157056"/>
    <hyperlink ref="V2043" r:id="rId2889" location="!/xitsnitro/status/927513263612616704"/>
    <hyperlink ref="V2044" r:id="rId2890" location="!/lts_kyro/status/927513274496749568"/>
    <hyperlink ref="V2045" r:id="rId2891" location="!/karmaharts/status/927513280272363520"/>
    <hyperlink ref="V2046" r:id="rId2892" location="!/ikkunn_53/status/927513288375615490"/>
    <hyperlink ref="V2047" r:id="rId2893" location="!/fabien2262/status/927513313872957440"/>
    <hyperlink ref="V2048" r:id="rId2894" location="!/fury_clan1/status/927506836147855360"/>
    <hyperlink ref="V2049" r:id="rId2895" location="!/imvock1/status/927513359066509312"/>
    <hyperlink ref="V2050" r:id="rId2896" location="!/oreeyellow46/status/927513370949046272"/>
    <hyperlink ref="V2051" r:id="rId2897" location="!/flashgamer57/status/927513405044543488"/>
    <hyperlink ref="V2052" r:id="rId2898" location="!/mardinicod/status/927513411587624960"/>
    <hyperlink ref="V2053" r:id="rId2899" location="!/lilsuig/status/927513437726486529"/>
    <hyperlink ref="V2054" r:id="rId2900" location="!/pg2539/status/927513490926968832"/>
    <hyperlink ref="V2055" r:id="rId2901" location="!/qoopqoo/status/927513518995206145"/>
    <hyperlink ref="V2056" r:id="rId2902" location="!/codinfobase/status/927485636499689472"/>
    <hyperlink ref="V2057" r:id="rId2903" location="!/prism_cod/status/927513547113889792"/>
    <hyperlink ref="V2058" r:id="rId2904" location="!/kebabloverfr/status/927513586439720961"/>
    <hyperlink ref="V2059" r:id="rId2905" location="!/its_foxyyy/status/927513615611154433"/>
    <hyperlink ref="V2060" r:id="rId2906" location="!/its_foxyyy/status/927513615611154433"/>
    <hyperlink ref="V2061" r:id="rId2907" location="!/stonerosie90/status/927513621172715520"/>
    <hyperlink ref="V2062" r:id="rId2908" location="!/lufcjosh22/status/927513650042163200"/>
    <hyperlink ref="V2063" r:id="rId2909" location="!/onederpian/status/927513671932276737"/>
    <hyperlink ref="V2064" r:id="rId2910" location="!/andreighinea1/status/927513691603419136"/>
    <hyperlink ref="V2065" r:id="rId2911" location="!/andreighinea1/status/927513691603419136"/>
    <hyperlink ref="V2066" r:id="rId2912" location="!/andreighinea1/status/927513691603419136"/>
    <hyperlink ref="V2067" r:id="rId2913" location="!/andreighinea1/status/927513691603419136"/>
    <hyperlink ref="V2068" r:id="rId2914" location="!/andreighinea1/status/927513691603419136"/>
    <hyperlink ref="V2069" r:id="rId2915" location="!/yohane4877/status/927513714118475776"/>
    <hyperlink ref="V2070" r:id="rId2916" location="!/mohidnadeem16/status/927513759148523520"/>
    <hyperlink ref="V2071" r:id="rId2917" location="!/mrderppig2/status/927513769269452800"/>
    <hyperlink ref="V2072" r:id="rId2918" location="!/nuweiser__99/status/927513771404333057"/>
    <hyperlink ref="V2073" r:id="rId2919" location="!/nuweiser__99/status/927513771404333057"/>
    <hyperlink ref="V2074" r:id="rId2920" location="!/supapgr/status/927513773354733568"/>
    <hyperlink ref="V2075" r:id="rId2921" location="!/mgalloway88/status/927501487349092352"/>
    <hyperlink ref="V2076" r:id="rId2922" location="!/mgalloway88/status/927513776483700737"/>
    <hyperlink ref="V2077" r:id="rId2923" location="!/jamespe15635547/status/927513842049044480"/>
    <hyperlink ref="V2078" r:id="rId2924" location="!/mcja5on/status/927513972164759552"/>
    <hyperlink ref="V2079" r:id="rId2925" location="!/imtechniquez/status/927513991928270851"/>
    <hyperlink ref="V2080" r:id="rId2926" location="!/ronaldbarrett21/status/927514042809413632"/>
    <hyperlink ref="V2081" r:id="rId2927" location="!/oneshotdm/status/927514065618063360"/>
    <hyperlink ref="V2082" r:id="rId2928" location="!/juanpa15200/status/927514077185712128"/>
    <hyperlink ref="V2083" r:id="rId2929" location="!/antoinewhc/status/927514085314498560"/>
    <hyperlink ref="V2084" r:id="rId2930" location="!/aqxa_u/status/927514087528972288"/>
    <hyperlink ref="V2085" r:id="rId2931" location="!/se79gaming/status/927514092331417600"/>
    <hyperlink ref="V2086" r:id="rId2932" location="!/zyngaarts/status/927514109725282306"/>
    <hyperlink ref="V2087" r:id="rId2933" location="!/duncs171/status/927514117757431810"/>
    <hyperlink ref="V2088" r:id="rId2934" location="!/duncs171/status/927514117757431810"/>
    <hyperlink ref="V2089" r:id="rId2935" location="!/marcbp2000/status/927514131250290689"/>
    <hyperlink ref="V2090" r:id="rId2936" location="!/gnjp_/status/927514140444430338"/>
    <hyperlink ref="V2091" r:id="rId2937" location="!/seanjmofficial/status/927514154352697344"/>
    <hyperlink ref="V2092" r:id="rId2938" location="!/jorgescudero7/status/927514245918474240"/>
    <hyperlink ref="V2093" r:id="rId2939" location="!/redemption_dys/status/927512392141025280"/>
    <hyperlink ref="V2094" r:id="rId2940" location="!/redemption_dys/status/927512392141025280"/>
    <hyperlink ref="V2095" r:id="rId2941" location="!/redemption_dys/status/927514285193990144"/>
    <hyperlink ref="V2096" r:id="rId2942" location="!/joeykidd22/status/927514310624071683"/>
    <hyperlink ref="V2097" r:id="rId2943" location="!/ryanbricker/status/927514328303054848"/>
    <hyperlink ref="V2098" r:id="rId2944" location="!/byedu23/status/927514345227112448"/>
    <hyperlink ref="V2099" r:id="rId2945" location="!/yeaboibarney/status/927514346611269632"/>
    <hyperlink ref="V2100" r:id="rId2946" location="!/chained4k/status/927514366215208961"/>
    <hyperlink ref="V2101" r:id="rId2947" location="!/bicheen/status/927514371110121472"/>
    <hyperlink ref="V2102" r:id="rId2948" location="!/box_concours/status/927514408896655360"/>
    <hyperlink ref="V2103" r:id="rId2949" location="!/gurneet08621109/status/927514409878147072"/>
    <hyperlink ref="V2104" r:id="rId2950" location="!/mrspecopmode/status/927513034301542400"/>
    <hyperlink ref="V2105" r:id="rId2951" location="!/mrspecopmode/status/927514415842373632"/>
    <hyperlink ref="V2106" r:id="rId2952" location="!/ultiaa/status/927514416547094533"/>
    <hyperlink ref="V2107" r:id="rId2953" location="!/pro_assassin35/status/927514418992185344"/>
    <hyperlink ref="V2108" r:id="rId2954" location="!/pro_assassin35/status/927514418992185344"/>
    <hyperlink ref="V2109" r:id="rId2955" location="!/pro_assassin35/status/927514418992185344"/>
    <hyperlink ref="V2110" r:id="rId2956" location="!/pro_assassin35/status/927514418992185344"/>
    <hyperlink ref="V2111" r:id="rId2957" location="!/pro_assassin35/status/927514418992185344"/>
    <hyperlink ref="V2112" r:id="rId2958" location="!/hoosiier/status/927514454790729728"/>
    <hyperlink ref="V2113" r:id="rId2959" location="!/belongcolchestr/status/927514456644636673"/>
    <hyperlink ref="V2114" r:id="rId2960" location="!/bob123man/status/927514489855000576"/>
    <hyperlink ref="V2115" r:id="rId2961" location="!/adamisjinxed/status/927514538416644099"/>
    <hyperlink ref="V2116" r:id="rId2962" location="!/adamisjinxed/status/927514538416644099"/>
    <hyperlink ref="V2117" r:id="rId2963" location="!/adamisjinxed/status/927514538416644099"/>
    <hyperlink ref="V2118" r:id="rId2964" location="!/swiz1129/status/927514550504747014"/>
    <hyperlink ref="V2119" r:id="rId2965" location="!/tera_niconico/status/927480681608896512"/>
    <hyperlink ref="V2120" r:id="rId2966" location="!/tera_niconico/status/927492421797085184"/>
    <hyperlink ref="V2121" r:id="rId2967" location="!/tera_niconico/status/927498500140548096"/>
    <hyperlink ref="V2122" r:id="rId2968" location="!/tera_niconico/status/927514629672071168"/>
    <hyperlink ref="V2123" r:id="rId2969" location="!/rekttify/status/927514684118446081"/>
    <hyperlink ref="V2124" r:id="rId2970" location="!/imsharkyr6s/status/927514707254300672"/>
    <hyperlink ref="V2125" r:id="rId2971" location="!/arcticmacs/status/927514709464666112"/>
    <hyperlink ref="V2126" r:id="rId2972" location="!/jordanpowell1/status/927514720155963392"/>
    <hyperlink ref="V2127" r:id="rId2973" location="!/pixel_o17/status/927514724396236802"/>
    <hyperlink ref="V2128" r:id="rId2974" location="!/pixel_o17/status/927514724396236802"/>
    <hyperlink ref="V2129" r:id="rId2975" location="!/pixel_o17/status/927514724396236802"/>
    <hyperlink ref="V2130" r:id="rId2976" location="!/pixel_o17/status/927514739336294402"/>
    <hyperlink ref="V2131" r:id="rId2977" location="!/marouanesama/status/927514740167008256"/>
    <hyperlink ref="V2132" r:id="rId2978" location="!/h_wz55/status/927514742163308544"/>
    <hyperlink ref="V2133" r:id="rId2979" location="!/whoishull/status/927514766943199233"/>
    <hyperlink ref="V2134" r:id="rId2980" location="!/divadawgpound/status/927514783879913472"/>
    <hyperlink ref="V2135" r:id="rId2981" location="!/vvermillion656/status/927514809368584192"/>
    <hyperlink ref="V2136" r:id="rId2982" location="!/cyborg197/status/927514847641833472"/>
    <hyperlink ref="V2137" r:id="rId2983" location="!/diego04410260/status/927514851802411008"/>
    <hyperlink ref="V2138" r:id="rId2984" location="!/corpmisery/status/927514873600331777"/>
    <hyperlink ref="V2139" r:id="rId2985" location="!/theyoutuberscp/status/927510428544110592"/>
    <hyperlink ref="V2140" r:id="rId2986" location="!/taternuts90/status/927514905594306561"/>
    <hyperlink ref="V2141" r:id="rId2987" location="!/patriot_00_/status/927514917292429312"/>
    <hyperlink ref="V2142" r:id="rId2988" location="!/nyzzyx/status/927514923042787328"/>
    <hyperlink ref="V2143" r:id="rId2989" location="!/theaymenn/status/927514983096897536"/>
    <hyperlink ref="V2144" r:id="rId2990" location="!/icebreaker9782/status/927514998078808064"/>
    <hyperlink ref="V2145" r:id="rId2991" location="!/h_m_mardok/status/927515086482112512"/>
    <hyperlink ref="V2146" r:id="rId2992" location="!/arcticthrones_/status/927515092593364994"/>
    <hyperlink ref="V2147" r:id="rId2993" location="!/debolicai/status/927515102697443329"/>
    <hyperlink ref="V2148" r:id="rId2994" location="!/yeezy77_/status/927515119369691137"/>
    <hyperlink ref="V2149" r:id="rId2995" location="!/jackiemoon1110/status/927515153888940032"/>
    <hyperlink ref="V2150" r:id="rId2996" location="!/dan120dan/status/927515217914863621"/>
    <hyperlink ref="V2151" r:id="rId2997" location="!/alexipowell/status/927515246293635074"/>
    <hyperlink ref="V2152" r:id="rId2998" location="!/alexipowell/status/927515246293635074"/>
    <hyperlink ref="V2153" r:id="rId2999" location="!/gin19691020/status/927515247631507457"/>
    <hyperlink ref="V2154" r:id="rId3000" location="!/ineedtranzit197/status/927515306599305217"/>
    <hyperlink ref="V2155" r:id="rId3001" location="!/bdestrebecq/status/927515353638473729"/>
    <hyperlink ref="V2156" r:id="rId3002" location="!/citacitayaka/status/927515358637932546"/>
    <hyperlink ref="V2157" r:id="rId3003" location="!/hirobou0913/status/927515412161376256"/>
    <hyperlink ref="V2158" r:id="rId3004" location="!/stevenn_quinn/status/927515441798549504"/>
    <hyperlink ref="V2159" r:id="rId3005" location="!/moekie_/status/927515448396206080"/>
    <hyperlink ref="V2160" r:id="rId3006" location="!/stuvks/status/927515492645994496"/>
    <hyperlink ref="V2161" r:id="rId3007" location="!/joshd_4v2/status/927490267376226304"/>
    <hyperlink ref="V2162" r:id="rId3008" location="!/joshd_4v2/status/927515499268800513"/>
    <hyperlink ref="V2163" r:id="rId3009" location="!/lajtfdivision/status/927515519745515520"/>
    <hyperlink ref="V2164" r:id="rId3010" location="!/demand03/status/927515523457404928"/>
    <hyperlink ref="V2165" r:id="rId3011" location="!/demand03/status/927515523457404928"/>
    <hyperlink ref="V2166" r:id="rId3012" location="!/jd91580/status/927515543996977152"/>
    <hyperlink ref="V2167" r:id="rId3013" location="!/its_liquids/status/927515558509203456"/>
    <hyperlink ref="V2168" r:id="rId3014" location="!/penuhesp/status/927515562489536512"/>
    <hyperlink ref="V2169" r:id="rId3015" location="!/muttro/status/927485034050867201"/>
    <hyperlink ref="V2170" r:id="rId3016" location="!/muttro/status/927485117534277633"/>
    <hyperlink ref="V2171" r:id="rId3017" location="!/winterrainrts/status/927485323495575552"/>
    <hyperlink ref="V2172" r:id="rId3018" location="!/mina_adhd/status/927485106821914630"/>
    <hyperlink ref="V2173" r:id="rId3019" location="!/winterrainrts/status/927485363379232769"/>
    <hyperlink ref="V2174" r:id="rId3020" location="!/joshlawson92/status/927500149768835072"/>
    <hyperlink ref="V2175" r:id="rId3021" location="!/winterrainrts/status/927500414127411201"/>
    <hyperlink ref="V2176" r:id="rId3022" location="!/winterrainrts/status/927515543711739904"/>
    <hyperlink ref="V2177" r:id="rId3023" location="!/matomaru_s/status/927476296518574080"/>
    <hyperlink ref="V2178" r:id="rId3024" location="!/matomaru_s/status/927476553331515392"/>
    <hyperlink ref="V2179" r:id="rId3025" location="!/matomaru_s/status/927515229793038338"/>
    <hyperlink ref="V2180" r:id="rId3026" location="!/winterrainrts/status/927515562619551745"/>
    <hyperlink ref="V2181" r:id="rId3027" location="!/winterrainrts/status/927500458289229824"/>
    <hyperlink ref="V2182" r:id="rId3028" location="!/winterrainrts/status/927500497338208256"/>
    <hyperlink ref="V2183" r:id="rId3029" location="!/winterrainrts/status/927515513101701121"/>
    <hyperlink ref="V2184" r:id="rId3030" location="!/winterrainrts/status/927515543711739904"/>
    <hyperlink ref="V2185" r:id="rId3031" location="!/anwenevans07/status/927515587693174784"/>
    <hyperlink ref="V2186" r:id="rId3032" location="!/andrewvessel/status/927515624678526977"/>
    <hyperlink ref="V2187" r:id="rId3033" location="!/vandermeegames/status/927512916726775808"/>
    <hyperlink ref="V2188" r:id="rId3034" location="!/mixerstreaming/status/927515626771566592"/>
    <hyperlink ref="V2189" r:id="rId3035" location="!/sultanalshetwi/status/927515643141935104"/>
    <hyperlink ref="V2190" r:id="rId3036" location="!/jabrahamflow/status/927515645100679168"/>
    <hyperlink ref="V2191" r:id="rId3037" location="!/yudunekotube/status/927515655896645632"/>
    <hyperlink ref="V2192" r:id="rId3038" location="!/jerrymata7/status/927515694178144257"/>
    <hyperlink ref="V2193" r:id="rId3039" location="!/gsrr_uk/status/927515757747064832"/>
    <hyperlink ref="V2194" r:id="rId3040" location="!/colletbenjamin9/status/927515768375398401"/>
    <hyperlink ref="V2195" r:id="rId3041" location="!/s0ph1a_0/status/927515885559980032"/>
    <hyperlink ref="V2196" r:id="rId3042" location="!/mialadura/status/927515889049616384"/>
    <hyperlink ref="V2197" r:id="rId3043" location="!/rogerb345/status/927515902396063744"/>
    <hyperlink ref="V2198" r:id="rId3044" location="!/mammoth_buri/status/927515925888188418"/>
    <hyperlink ref="V2199" r:id="rId3045" location="!/mustatiikeri/status/927515940165525504"/>
    <hyperlink ref="V2200" r:id="rId3046" location="!/mrdoomsee/status/927515940966846464"/>
    <hyperlink ref="V2201" r:id="rId3047" location="!/rn4roku/status/927482469577670656"/>
    <hyperlink ref="V2202" r:id="rId3048" location="!/mattsu_4141/status/927515943537741824"/>
    <hyperlink ref="V2203" r:id="rId3049" location="!/_adam_202/status/927515954678034433"/>
    <hyperlink ref="V2204" r:id="rId3050" location="!/wis_armstrong/status/927515970217873408"/>
    <hyperlink ref="V2205" r:id="rId3051" location="!/wis_armstrong/status/927515970217873408"/>
    <hyperlink ref="V2206" r:id="rId3052" location="!/ciiiiynx/status/927516006213447680"/>
    <hyperlink ref="V2207" r:id="rId3053" location="!/angelsebas2302/status/927516009862348800"/>
    <hyperlink ref="V2208" r:id="rId3054" location="!/codukcommunity/status/927475628621918208"/>
    <hyperlink ref="V2209" r:id="rId3055" location="!/unoquatrotres/status/927516012542595072"/>
    <hyperlink ref="V2210" r:id="rId3056" location="!/zeitonline_dig/status/927516015436681218"/>
    <hyperlink ref="V2211" r:id="rId3057" location="!/reverbbr/status/927516038031327232"/>
    <hyperlink ref="V2212" r:id="rId3058" location="!/exodusfates/status/927491895533752320"/>
    <hyperlink ref="V2213" r:id="rId3059" location="!/scroid_/status/927516043106381825"/>
    <hyperlink ref="V2214" r:id="rId3060" location="!/scroid_/status/927516043106381825"/>
    <hyperlink ref="V2215" r:id="rId3061" location="!/bdazz_/status/927516063310450688"/>
    <hyperlink ref="V2216" r:id="rId3062" location="!/agusting101/status/927516068603670529"/>
    <hyperlink ref="V2217" r:id="rId3063" location="!/drkhmrpally/status/927516104116772864"/>
    <hyperlink ref="V2218" r:id="rId3064" location="!/notmaassa/status/927516135133552640"/>
    <hyperlink ref="V2219" r:id="rId3065" location="!/figuretasty/status/927516139793584128"/>
    <hyperlink ref="V2220" r:id="rId3066" location="!/bobbtys/status/927516154507149312"/>
    <hyperlink ref="V2221" r:id="rId3067" location="!/crapgamergirl/status/927516230851973121"/>
    <hyperlink ref="V2222" r:id="rId3068" location="!/meebowtronic/status/927516241958461440"/>
    <hyperlink ref="V2223" r:id="rId3069" location="!/meebowtronic/status/927516241958461440"/>
    <hyperlink ref="V2224" r:id="rId3070" location="!/meebowtronic/status/927516241958461440"/>
    <hyperlink ref="V2225" r:id="rId3071" location="!/meebowtronic/status/927516241958461440"/>
    <hyperlink ref="V2226" r:id="rId3072" location="!/meebowtronic/status/927516241958461440"/>
    <hyperlink ref="V2227" r:id="rId3073" location="!/meebowtronic/status/927516241958461440"/>
    <hyperlink ref="V2228" r:id="rId3074" location="!/rhyolit3/status/927516274015571968"/>
    <hyperlink ref="V2229" r:id="rId3075" location="!/teamignite_org/status/927516278918647808"/>
    <hyperlink ref="V2230" r:id="rId3076" location="!/teamignite_org/status/927516278918647808"/>
    <hyperlink ref="V2231" r:id="rId3077" location="!/teamignite_org/status/927516278918647808"/>
    <hyperlink ref="V2232" r:id="rId3078" location="!/teamignite_org/status/927516278918647808"/>
    <hyperlink ref="V2233" r:id="rId3079" location="!/teamignite_org/status/927516278918647808"/>
    <hyperlink ref="V2234" r:id="rId3080" location="!/teamignite_org/status/927516278918647808"/>
    <hyperlink ref="V2235" r:id="rId3081" location="!/snorth93/status/927516287542202368"/>
    <hyperlink ref="V2236" r:id="rId3082" location="!/toxuhexa/status/927516325496287232"/>
    <hyperlink ref="V2237" r:id="rId3083" location="!/danielp06975477/status/927516343955574785"/>
    <hyperlink ref="V2238" r:id="rId3084" location="!/nwhoever/status/927516347805896706"/>
    <hyperlink ref="V2239" r:id="rId3085" location="!/antoniioorree/status/927516407847378944"/>
    <hyperlink ref="V2240" r:id="rId3086" location="!/tashikaniiiwa/status/927516412439957504"/>
    <hyperlink ref="V2241" r:id="rId3087" location="!/nathanwoody6/status/927516421323673600"/>
    <hyperlink ref="V2242" r:id="rId3088" location="!/nathanwoody6/status/927516421323673600"/>
    <hyperlink ref="V2243" r:id="rId3089" location="!/itraptivities_/status/927516441028546560"/>
    <hyperlink ref="V2244" r:id="rId3090" location="!/yuitancg/status/927516451732201473"/>
    <hyperlink ref="V2245" r:id="rId3091" location="!/angelx_official/status/927516341925548032"/>
    <hyperlink ref="V2246" r:id="rId3092" location="!/angelx_official/status/927516476050935808"/>
    <hyperlink ref="V2247" r:id="rId3093" location="!/tetu_fann/status/927516482803658752"/>
    <hyperlink ref="V2248" r:id="rId3094" location="!/matthewthereal1/status/927516483902754817"/>
    <hyperlink ref="V2249" r:id="rId3095" location="!/vertgoyt/status/927516486696128512"/>
    <hyperlink ref="V2250" r:id="rId3096" location="!/sxh2w/status/927502273944547328"/>
    <hyperlink ref="V2251" r:id="rId3097" location="!/sxh2w/status/927509575292542976"/>
    <hyperlink ref="V2252" r:id="rId3098" location="!/sxh2w/status/927516491272019968"/>
    <hyperlink ref="V2253" r:id="rId3099" location="!/its_mr_bond/status/927516515506753536"/>
    <hyperlink ref="V2254" r:id="rId3100" location="!/ausssyog/status/927516534435696641"/>
    <hyperlink ref="V2255" r:id="rId3101" location="!/ausssyog/status/927516534435696641"/>
    <hyperlink ref="V2256" r:id="rId3102" location="!/ausssyog/status/927516534435696641"/>
    <hyperlink ref="V2257" r:id="rId3103" location="!/hananyorai/status/927516564538081282"/>
    <hyperlink ref="V2258" r:id="rId3104" location="!/callofduty_rter/status/927516627083710464"/>
    <hyperlink ref="V2259" r:id="rId3105" location="!/callofduty_rter/status/927516627083710464"/>
    <hyperlink ref="V2260" r:id="rId3106" location="!/callofduty_rter/status/927516627083710464"/>
    <hyperlink ref="V2261" r:id="rId3107" location="!/callofduty_rter/status/927516627083710464"/>
    <hyperlink ref="V2262" r:id="rId3108" location="!/callofduty_rter/status/927516627083710464"/>
    <hyperlink ref="V2263" r:id="rId3109" location="!/callofduty_rter/status/927516627083710464"/>
    <hyperlink ref="V2264" r:id="rId3110" location="!/chani_za/status/927516686709903360"/>
    <hyperlink ref="V2265" r:id="rId3111" location="!/chani_za/status/927516686709903360"/>
    <hyperlink ref="V2266" r:id="rId3112" location="!/chani_za/status/927516686709903360"/>
    <hyperlink ref="V2267" r:id="rId3113" location="!/chani_za/status/927516686709903360"/>
    <hyperlink ref="V2268" r:id="rId3114" location="!/exafield/status/927516713238790144"/>
    <hyperlink ref="V2269" r:id="rId3115" location="!/videojuegosgame/status/927473449395777536"/>
    <hyperlink ref="V2270" r:id="rId3116" location="!/videojuegosgame/status/927473449395777536"/>
    <hyperlink ref="V2271" r:id="rId3117" location="!/videojuegosgame/status/927473449395777536"/>
    <hyperlink ref="V2272" r:id="rId3118" location="!/videojuegosgame/status/927480176858009601"/>
    <hyperlink ref="V2273" r:id="rId3119" location="!/morenitta219/status/927516771371945984"/>
    <hyperlink ref="V2274" r:id="rId3120" location="!/claudesiellet/status/927499874916098048"/>
    <hyperlink ref="V2275" r:id="rId3121" location="!/claudesiellet/status/927516801969291266"/>
    <hyperlink ref="V2276" r:id="rId3122" location="!/claudesiellet/status/927498935010250752"/>
    <hyperlink ref="V2277" r:id="rId3123" location="!/realdavidfuller/status/927516863252361216"/>
    <hyperlink ref="V2278" r:id="rId3124" location="!/flyrts/status/927480257426358274"/>
    <hyperlink ref="V2279" r:id="rId3125" location="!/flyrts/status/927480257426358274"/>
    <hyperlink ref="V2280" r:id="rId3126" location="!/flyrts/status/927480257426358274"/>
    <hyperlink ref="V2281" r:id="rId3127" location="!/flyrts/status/927480257426358274"/>
    <hyperlink ref="V2282" r:id="rId3128" location="!/flyrts/status/927492336577327104"/>
    <hyperlink ref="V2283" r:id="rId3129" location="!/flyrts/status/927492336577327104"/>
    <hyperlink ref="V2284" r:id="rId3130" location="!/flyrts/status/927492336577327104"/>
    <hyperlink ref="V2285" r:id="rId3131" location="!/flyrts/status/927492336577327104"/>
    <hyperlink ref="V2286" r:id="rId3132" location="!/flyrts/status/927508190517972992"/>
    <hyperlink ref="V2287" r:id="rId3133" location="!/flyrts/status/927508190517972992"/>
    <hyperlink ref="V2288" r:id="rId3134" location="!/flyrts/status/927508190517972992"/>
    <hyperlink ref="V2289" r:id="rId3135" location="!/flyrts/status/927508190517972992"/>
    <hyperlink ref="V2290" r:id="rId3136" location="!/flyrts/status/927508190517972992"/>
    <hyperlink ref="V2291" r:id="rId3137" location="!/flyrts/status/927514231364374528"/>
    <hyperlink ref="V2292" r:id="rId3138" location="!/flyrts/status/927514231364374528"/>
    <hyperlink ref="V2293" r:id="rId3139" location="!/flyrts/status/927514231364374528"/>
    <hyperlink ref="V2294" r:id="rId3140" location="!/flyrts/status/927514231364374528"/>
    <hyperlink ref="V2295" r:id="rId3141" location="!/flyrts/status/927514231364374528"/>
    <hyperlink ref="V2296" r:id="rId3142" location="!/flyrts/status/927514231364374528"/>
    <hyperlink ref="V2297" r:id="rId3143" location="!/flyrts/status/927514607941488641"/>
    <hyperlink ref="V2298" r:id="rId3144" location="!/flyrts/status/927514607941488641"/>
    <hyperlink ref="V2299" r:id="rId3145" location="!/flyrts/status/927514607941488641"/>
    <hyperlink ref="V2300" r:id="rId3146" location="!/flyrts/status/927514607941488641"/>
    <hyperlink ref="V2301" r:id="rId3147" location="!/flyrts/status/927514607941488641"/>
    <hyperlink ref="V2302" r:id="rId3148" location="!/flyrts/status/927514607941488641"/>
    <hyperlink ref="V2303" r:id="rId3149" location="!/flyrts/status/927516873754861569"/>
    <hyperlink ref="V2304" r:id="rId3150" location="!/flyrts/status/927516873754861569"/>
    <hyperlink ref="V2305" r:id="rId3151" location="!/flyrts/status/927516873754861569"/>
    <hyperlink ref="V2306" r:id="rId3152" location="!/flyrts/status/927516873754861569"/>
    <hyperlink ref="V2307" r:id="rId3153" location="!/genezyo_san/status/927516894613196800"/>
    <hyperlink ref="V2308" r:id="rId3154" location="!/j4l_w33ni3/status/927516907862859777"/>
    <hyperlink ref="V2309" r:id="rId3155" location="!/j4l_w33ni3/status/927516907862859777"/>
    <hyperlink ref="V2310" r:id="rId3156" location="!/j4l_w33ni3/status/927516907862859777"/>
    <hyperlink ref="V2311" r:id="rId3157" location="!/j4l_w33ni3/status/927516907862859777"/>
    <hyperlink ref="V2312" r:id="rId3158" location="!/nucleotide22/status/927516935012495361"/>
    <hyperlink ref="V2313" r:id="rId3159" location="!/xzombie9/status/927516946656104448"/>
    <hyperlink ref="V2314" r:id="rId3160" location="!/cpt_rutger/status/927516954042216449"/>
    <hyperlink ref="V2315" r:id="rId3161" location="!/luisgamer__rd/status/927516960253820928"/>
    <hyperlink ref="V2316" r:id="rId3162" location="!/lauren__bbb/status/927516965475930113"/>
    <hyperlink ref="V2317" r:id="rId3163" location="!/nightrts/status/927480166569463809"/>
    <hyperlink ref="V2318" r:id="rId3164" location="!/ifmu_gaming/status/927479572127473664"/>
    <hyperlink ref="V2319" r:id="rId3165" location="!/ifmu_gaming/status/927479572127473664"/>
    <hyperlink ref="V2320" r:id="rId3166" location="!/ifmu_gaming/status/927479572127473664"/>
    <hyperlink ref="V2321" r:id="rId3167" location="!/ifmu_gaming/status/927479667145179137"/>
    <hyperlink ref="V2322" r:id="rId3168" location="!/gfxcoach/status/927480539271049216"/>
    <hyperlink ref="V2323" r:id="rId3169" location="!/nightrts/status/927480166569463809"/>
    <hyperlink ref="V2324" r:id="rId3170" location="!/gfxcoach/status/927480539271049216"/>
    <hyperlink ref="V2325" r:id="rId3171" location="!/nmg_prodigy/status/927491991226716161"/>
    <hyperlink ref="V2326" r:id="rId3172" location="!/gamerrter/status/927491992778571776"/>
    <hyperlink ref="V2327" r:id="rId3173" location="!/gamerrter/status/927491992778571776"/>
    <hyperlink ref="V2328" r:id="rId3174" location="!/gamerrter/status/927491992778571776"/>
    <hyperlink ref="V2329" r:id="rId3175" location="!/nightrts/status/927480166569463809"/>
    <hyperlink ref="V2330" r:id="rId3176" location="!/gfxcoach/status/927480539271049216"/>
    <hyperlink ref="V2331" r:id="rId3177" location="!/gfxcoach/status/927492082591297536"/>
    <hyperlink ref="V2332" r:id="rId3178" location="!/nmg_prodigy/status/927491991226716161"/>
    <hyperlink ref="V2333" r:id="rId3179" location="!/gfxcoach/status/927492082591297536"/>
    <hyperlink ref="V2334" r:id="rId3180" location="!/nmg_prodigy/status/927491991226716161"/>
    <hyperlink ref="V2335" r:id="rId3181" location="!/gfxcoach/status/927492082591297536"/>
    <hyperlink ref="V2336" r:id="rId3182" location="!/nightrts/status/927508039493652480"/>
    <hyperlink ref="V2337" r:id="rId3183" location="!/gfxcoach/status/927508469992828929"/>
    <hyperlink ref="V2338" r:id="rId3184" location="!/nightrts/status/927508039493652480"/>
    <hyperlink ref="V2339" r:id="rId3185" location="!/gfxcoach/status/927508469992828929"/>
    <hyperlink ref="V2340" r:id="rId3186" location="!/nightrts/status/927508039493652480"/>
    <hyperlink ref="V2341" r:id="rId3187" location="!/nightrts/status/927508039493652480"/>
    <hyperlink ref="V2342" r:id="rId3188" location="!/gfxcoach/status/927480539271049216"/>
    <hyperlink ref="V2343" r:id="rId3189" location="!/gfxcoach/status/927508469992828929"/>
    <hyperlink ref="V2344" r:id="rId3190" location="!/gfxcoach/status/927508469992828929"/>
    <hyperlink ref="V2345" r:id="rId3191" location="!/bewiil/status/927513700210237440"/>
    <hyperlink ref="V2346" r:id="rId3192" location="!/rtwwii/status/927513702206603265"/>
    <hyperlink ref="V2347" r:id="rId3193" location="!/rtwwii/status/927513702206603265"/>
    <hyperlink ref="V2348" r:id="rId3194" location="!/rtwwii/status/927513702206603265"/>
    <hyperlink ref="V2349" r:id="rId3195" location="!/rtwwii/status/927513702206603265"/>
    <hyperlink ref="V2350" r:id="rId3196" location="!/rtwwii/status/927513702206603265"/>
    <hyperlink ref="V2351" r:id="rId3197" location="!/hyperrts/status/927513916158210049"/>
    <hyperlink ref="V2352" r:id="rId3198" location="!/gfxcoach/status/927514416261853185"/>
    <hyperlink ref="V2353" r:id="rId3199" location="!/bewiil/status/927513700210237440"/>
    <hyperlink ref="V2354" r:id="rId3200" location="!/hyperrts/status/927513916158210049"/>
    <hyperlink ref="V2355" r:id="rId3201" location="!/gfxcoach/status/927514416261853185"/>
    <hyperlink ref="V2356" r:id="rId3202" location="!/bewiil/status/927513700210237440"/>
    <hyperlink ref="V2357" r:id="rId3203" location="!/hyperrts/status/927513916158210049"/>
    <hyperlink ref="V2358" r:id="rId3204" location="!/gfxcoach/status/927514416261853185"/>
    <hyperlink ref="V2359" r:id="rId3205" location="!/bewiil/status/927513700210237440"/>
    <hyperlink ref="V2360" r:id="rId3206" location="!/hyperrts/status/927513916158210049"/>
    <hyperlink ref="V2361" r:id="rId3207" location="!/gfxcoach/status/927514416261853185"/>
    <hyperlink ref="V2362" r:id="rId3208" location="!/bewiil/status/927513700210237440"/>
    <hyperlink ref="V2363" r:id="rId3209" location="!/hyperrts/status/927513916158210049"/>
    <hyperlink ref="V2364" r:id="rId3210" location="!/gfxcoach/status/927514416261853185"/>
    <hyperlink ref="V2365" r:id="rId3211" location="!/gfxcoach/status/927508469992828929"/>
    <hyperlink ref="V2366" r:id="rId3212" location="!/gfxcoach/status/927514416261853185"/>
    <hyperlink ref="V2367" r:id="rId3213" location="!/gfxcoach/status/927514703848525824"/>
    <hyperlink ref="V2368" r:id="rId3214" location="!/gfxcoach/status/927514703848525824"/>
    <hyperlink ref="V2369" r:id="rId3215" location="!/gfxcoach/status/927514703848525824"/>
    <hyperlink ref="V2370" r:id="rId3216" location="!/gfxcoach/status/927514703848525824"/>
    <hyperlink ref="V2371" r:id="rId3217" location="!/gfxcoach/status/927514703848525824"/>
    <hyperlink ref="V2372" r:id="rId3218" location="!/gfxcoach/status/927514703848525824"/>
    <hyperlink ref="V2373" r:id="rId3219" location="!/gfxcoach/status/927516978805399552"/>
    <hyperlink ref="V2374" r:id="rId3220" location="!/gfxcoach/status/927516978805399552"/>
    <hyperlink ref="V2375" r:id="rId3221" location="!/gfxcoach/status/927516978805399552"/>
    <hyperlink ref="V2376" r:id="rId3222" location="!/gfxcoach/status/927516978805399552"/>
    <hyperlink ref="V2377" r:id="rId3223" location="!/lukeknight727/status/927516983549202433"/>
    <hyperlink ref="V2378" r:id="rId3224" location="!/celinelpc/status/927516992361332736"/>
    <hyperlink ref="V2379" r:id="rId3225" location="!/jesusgarcialope/status/927517038284718081"/>
    <hyperlink ref="V2380" r:id="rId3226" location="!/engle_clayton/status/927517072472592384"/>
    <hyperlink ref="V2381" r:id="rId3227" location="!/legendary_rts/status/927517075320471553"/>
    <hyperlink ref="V2382" r:id="rId3228" location="!/legendary_rts/status/927517075320471553"/>
    <hyperlink ref="V2383" r:id="rId3229" location="!/legendary_rts/status/927517075320471553"/>
    <hyperlink ref="V2384" r:id="rId3230" location="!/legendary_rts/status/927517075320471553"/>
    <hyperlink ref="V2385" r:id="rId3231" location="!/fatmanloge/status/927517098645098497"/>
    <hyperlink ref="V2386" r:id="rId3232" location="!/guam_pez/status/927514536227360770"/>
    <hyperlink ref="V2387" r:id="rId3233" location="!/guam_pez/status/927514536227360770"/>
    <hyperlink ref="V2388" r:id="rId3234" location="!/guam_pez/status/927514536227360770"/>
    <hyperlink ref="V2389" r:id="rId3235" location="!/guam_pez/status/927514536227360770"/>
    <hyperlink ref="V2390" r:id="rId3236" location="!/guam_pez/status/927514536227360770"/>
    <hyperlink ref="V2391" r:id="rId3237" location="!/hyperrts/status/927514428622372865"/>
    <hyperlink ref="V2392" r:id="rId3238" location="!/alienrts/status/927516800811638784"/>
    <hyperlink ref="V2393" r:id="rId3239" location="!/thefatmandown/status/927517099324575745"/>
    <hyperlink ref="V2394" r:id="rId3240" location="!/extantesports/status/927514293003841536"/>
    <hyperlink ref="V2395" r:id="rId3241" location="!/hyperrts/status/927514428622372865"/>
    <hyperlink ref="V2396" r:id="rId3242" location="!/alienrts/status/927516800811638784"/>
    <hyperlink ref="V2397" r:id="rId3243" location="!/thefatmandown/status/927517099324575745"/>
    <hyperlink ref="V2398" r:id="rId3244" location="!/extantesports/status/927514293003841536"/>
    <hyperlink ref="V2399" r:id="rId3245" location="!/hyperrts/status/927514428622372865"/>
    <hyperlink ref="V2400" r:id="rId3246" location="!/alienrts/status/927516800811638784"/>
    <hyperlink ref="V2401" r:id="rId3247" location="!/thefatmandown/status/927517099324575745"/>
    <hyperlink ref="V2402" r:id="rId3248" location="!/extantesports/status/927514293003841536"/>
    <hyperlink ref="V2403" r:id="rId3249" location="!/hyperrts/status/927514428622372865"/>
    <hyperlink ref="V2404" r:id="rId3250" location="!/alienrts/status/927516800811638784"/>
    <hyperlink ref="V2405" r:id="rId3251" location="!/alienrts/status/927516800811638784"/>
    <hyperlink ref="V2406" r:id="rId3252" location="!/thefatmandown/status/927517099324575745"/>
    <hyperlink ref="V2407" r:id="rId3253" location="!/extantesports/status/927514293003841536"/>
    <hyperlink ref="V2408" r:id="rId3254" location="!/hyperrts/status/927514428622372865"/>
    <hyperlink ref="V2409" r:id="rId3255" location="!/thefatmandown/status/927517099324575745"/>
    <hyperlink ref="V2410" r:id="rId3256" location="!/thefatmandown/status/927517099324575745"/>
    <hyperlink ref="V2411" r:id="rId3257" location="!/ninette03700/status/927517117376876544"/>
    <hyperlink ref="V2412" r:id="rId3258" location="!/eg45eduardo/status/927517151270879232"/>
    <hyperlink ref="V2413" r:id="rId3259" location="!/beezusyt/status/927517205268443137"/>
    <hyperlink ref="V2414" r:id="rId3260" location="!/eliseakimie/status/927517231097040896"/>
    <hyperlink ref="V2415" r:id="rId3261" location="!/ospruxismsandy/status/927517252651495424"/>
    <hyperlink ref="V2416" r:id="rId3262" location="!/loooosid/status/927517291985616899"/>
    <hyperlink ref="V2417" r:id="rId3263" location="!/fourcans_duffy/status/927517312168660992"/>
    <hyperlink ref="V2418" r:id="rId3264" location="!/trippyleaks/status/927517322511872002"/>
    <hyperlink ref="V2419" r:id="rId3265" location="!/_lolz/status/927517348550119427"/>
    <hyperlink ref="V2420" r:id="rId3266" location="!/_lolz/status/927517348550119427"/>
    <hyperlink ref="V2421" r:id="rId3267" location="!/_lolz/status/927517348550119427"/>
    <hyperlink ref="V2422" r:id="rId3268" location="!/_lolz/status/927517348550119427"/>
    <hyperlink ref="V2423" r:id="rId3269" location="!/smi1e_mah/status/927517362982494209"/>
    <hyperlink ref="V2424" r:id="rId3270" location="!/cmcmanor/status/927517400852987904"/>
    <hyperlink ref="V2425" r:id="rId3271" location="!/raccasgaming/status/927517410198016000"/>
    <hyperlink ref="V2426" r:id="rId3272" location="!/horopiko/status/927517440031916032"/>
    <hyperlink ref="V2427" r:id="rId3273" location="!/the_jacka1/status/927517466019934208"/>
    <hyperlink ref="V2428" r:id="rId3274" location="!/salma_naruto/status/927517485590392839"/>
    <hyperlink ref="V2429" r:id="rId3275" location="!/salma_naruto/status/927517485590392839"/>
    <hyperlink ref="V2430" r:id="rId3276" location="!/salma_naruto/status/927517485590392839"/>
    <hyperlink ref="V2431" r:id="rId3277" location="!/1613006loza/status/927517511528124422"/>
    <hyperlink ref="V2432" r:id="rId3278" location="!/lelensoisdu6235/status/927517515412115456"/>
    <hyperlink ref="V2433" r:id="rId3279" location="!/bvineyard2000/status/927517523494436864"/>
    <hyperlink ref="V2434" r:id="rId3280" location="!/colinfc5/status/927517564623712256"/>
    <hyperlink ref="V2435" r:id="rId3281" location="!/akanatiions/status/927517570269351936"/>
    <hyperlink ref="V2436" r:id="rId3282" location="!/spectrabyteyt/status/927517578955755520"/>
    <hyperlink ref="V2437" r:id="rId3283" location="!/hyperrts/status/927516756092051456"/>
    <hyperlink ref="V2438" r:id="rId3284" location="!/j4lorg/status/927517282145832960"/>
    <hyperlink ref="V2439" r:id="rId3285" location="!/nexiahh/status/927517592050388992"/>
    <hyperlink ref="V2440" r:id="rId3286" location="!/bxkid7/status/927516621429706752"/>
    <hyperlink ref="V2441" r:id="rId3287" location="!/hyperrts/status/927516756092051456"/>
    <hyperlink ref="V2442" r:id="rId3288" location="!/hyperrts/status/927516756092051456"/>
    <hyperlink ref="V2443" r:id="rId3289" location="!/j4lorg/status/927517282145832960"/>
    <hyperlink ref="V2444" r:id="rId3290" location="!/nexiahh/status/927517592050388992"/>
    <hyperlink ref="V2445" r:id="rId3291" location="!/bxkid7/status/927516621429706752"/>
    <hyperlink ref="V2446" r:id="rId3292" location="!/j4lorg/status/927517282145832960"/>
    <hyperlink ref="V2447" r:id="rId3293" location="!/nexiahh/status/927517592050388992"/>
    <hyperlink ref="V2448" r:id="rId3294" location="!/nexiahh/status/927517592050388992"/>
    <hyperlink ref="V2449" r:id="rId3295" location="!/bwishnowsky/status/927517625919213571"/>
    <hyperlink ref="V2450" r:id="rId3296" location="!/bwishnowsky/status/927517625919213571"/>
    <hyperlink ref="V2451" r:id="rId3297" location="!/nomadboi/status/927517629278953473"/>
    <hyperlink ref="V2452" r:id="rId3298" location="!/bossinclash1/status/927517651898904576"/>
    <hyperlink ref="V2453" r:id="rId3299" location="!/bareaumickael/status/927517695691673600"/>
    <hyperlink ref="V2454" r:id="rId3300" location="!/eduardom445/status/927517701802622976"/>
    <hyperlink ref="V2455" r:id="rId3301" location="!/tradducks22/status/927517713869737986"/>
    <hyperlink ref="V2456" r:id="rId3302" location="!/quicksilversnd/status/927517735931797504"/>
    <hyperlink ref="V2457" r:id="rId3303" location="!/alejandrocruz74/status/927517854274027520"/>
    <hyperlink ref="V2458" r:id="rId3304" location="!/wranka_/status/927517900713361409"/>
    <hyperlink ref="V2459" r:id="rId3305" location="!/strouski/status/927517901887889408"/>
    <hyperlink ref="V2460" r:id="rId3306" location="!/jorgereparaz/status/927517935551287296"/>
    <hyperlink ref="V2461" r:id="rId3307" location="!/michael_maud/status/927518033144369152"/>
    <hyperlink ref="V2462" r:id="rId3308" location="!/luvkissessss/status/927518057022607360"/>
    <hyperlink ref="V2463" r:id="rId3309" location="!/sarahjayne993/status/927485223721369600"/>
    <hyperlink ref="V2464" r:id="rId3310" location="!/itz_official1/status/927489403940872202"/>
    <hyperlink ref="V2465" r:id="rId3311" location="!/devildog11734/status/927516433881460736"/>
    <hyperlink ref="V2466" r:id="rId3312" location="!/devildog11734/status/927516433881460736"/>
    <hyperlink ref="V2467" r:id="rId3313" location="!/dexertointel/status/927510488505901056"/>
    <hyperlink ref="V2468" r:id="rId3314" location="!/devildog11734/status/927518067898421248"/>
    <hyperlink ref="V2469" r:id="rId3315" location="!/jabz13/status/927518073099292672"/>
    <hyperlink ref="V2470" r:id="rId3316" location="!/_harrimann_/status/927518098751664129"/>
    <hyperlink ref="V2471" r:id="rId3317" location="!/therattlepattle/status/927518111556923392"/>
    <hyperlink ref="V2472" r:id="rId3318" location="!/pyrofrostyy/status/927518126379474945"/>
    <hyperlink ref="V2473" r:id="rId3319" location="!/mrchoderz/status/927473795526529024"/>
    <hyperlink ref="V2474" r:id="rId3320" location="!/skumgaming/status/927518135598579712"/>
    <hyperlink ref="V2475" r:id="rId3321" location="!/africangaming/status/927505846967320577"/>
    <hyperlink ref="V2476" r:id="rId3322" location="!/drcheese__/status/927518163792793601"/>
    <hyperlink ref="V2477" r:id="rId3323" location="!/zoydix/status/927518170314891264"/>
    <hyperlink ref="V2478" r:id="rId3324" location="!/aturbo24/status/927518193480060929"/>
    <hyperlink ref="V2479" r:id="rId3325" location="!/tessapiaz/status/927518240443596802"/>
    <hyperlink ref="V2480" r:id="rId3326" location="!/kiyn_/status/927515874889695232"/>
    <hyperlink ref="V2481" r:id="rId3327" location="!/amaaz_iron/status/927518256717619201"/>
    <hyperlink ref="V2482" r:id="rId3328" location="!/v_mowgli/status/927518265571729409"/>
    <hyperlink ref="V2483" r:id="rId3329" location="!/jamiehands1989/status/927518290821435392"/>
    <hyperlink ref="V2484" r:id="rId3330" location="!/theuglybasedgod/status/927518304784257024"/>
    <hyperlink ref="V2485" r:id="rId3331" location="!/oriolvt/status/927518338980311040"/>
    <hyperlink ref="V2486" r:id="rId3332" location="!/danielljoness1/status/927518379375775744"/>
    <hyperlink ref="V2487" r:id="rId3333" location="!/mazinreaz/status/927518390700220421"/>
    <hyperlink ref="V2488" r:id="rId3334" location="!/angelfox29820/status/927518413932695554"/>
    <hyperlink ref="V2489" r:id="rId3335" location="!/tschoeppeli/status/927518418193936385"/>
    <hyperlink ref="V2490" r:id="rId3336" location="!/tschoeppeli/status/927518418193936385"/>
    <hyperlink ref="V2491" r:id="rId3337" location="!/tschoeppeli/status/927518418193936385"/>
    <hyperlink ref="V2492" r:id="rId3338" location="!/tschoeppeli/status/927518418193936385"/>
    <hyperlink ref="V2493" r:id="rId3339" location="!/tschoeppeli/status/927518418193936385"/>
    <hyperlink ref="V2494" r:id="rId3340" location="!/enzocb7/status/927518491019751424"/>
    <hyperlink ref="V2495" r:id="rId3341" location="!/muto424400/status/927518493527830528"/>
    <hyperlink ref="V2496" r:id="rId3342" location="!/dkdynamite1/status/927518548104183808"/>
    <hyperlink ref="V2497" r:id="rId3343" location="!/armlockz/status/927518550868324353"/>
    <hyperlink ref="V2498" r:id="rId3344" location="!/armlockz/status/927518550868324353"/>
    <hyperlink ref="V2499" r:id="rId3345" location="!/darwin40359637/status/927518553820897280"/>
    <hyperlink ref="V2500" r:id="rId3346" location="!/omgsquishyspud/status/927517940278231040"/>
    <hyperlink ref="V2501" r:id="rId3347" location="!/mixr_rt_makayla/status/927518560812969984"/>
    <hyperlink ref="V2502" r:id="rId3348" location="!/omgsquishyspud/status/927517940278231040"/>
    <hyperlink ref="V2503" r:id="rId3349" location="!/mixr_rt_makayla/status/927518560812969984"/>
    <hyperlink ref="V2504" r:id="rId3350" location="!/omgsquishyspud/status/927517940278231040"/>
    <hyperlink ref="V2505" r:id="rId3351" location="!/mixr_rt_makayla/status/927518560812969984"/>
    <hyperlink ref="V2506" r:id="rId3352" location="!/omgsquishyspud/status/927517940278231040"/>
    <hyperlink ref="V2507" r:id="rId3353" location="!/mixr_rt_makayla/status/927518560812969984"/>
    <hyperlink ref="V2508" r:id="rId3354" location="!/mixr_rt_makayla/status/927518560812969984"/>
    <hyperlink ref="V2509" r:id="rId3355" location="!/kergan10/status/927518583269351424"/>
    <hyperlink ref="V2510" r:id="rId3356" location="!/leflau/status/927518598544941056"/>
    <hyperlink ref="V2511" r:id="rId3357" location="!/skorpi1994/status/927518622846734337"/>
    <hyperlink ref="V2512" r:id="rId3358" location="!/maximevlog23/status/927518623396237312"/>
    <hyperlink ref="V2513" r:id="rId3359" location="!/guizmoyt/status/927518639628136449"/>
    <hyperlink ref="V2514" r:id="rId3360" location="!/yimas444/status/927518651812495360"/>
    <hyperlink ref="V2515" r:id="rId3361" location="!/pr1malg3ar/status/927518653658157056"/>
    <hyperlink ref="V2516" r:id="rId3362" location="!/ahmedyo44547860/status/927518654375309312"/>
    <hyperlink ref="V2517" r:id="rId3363" location="!/cqlc_kr/status/927518671429255168"/>
    <hyperlink ref="V2518" r:id="rId3364" location="!/chance_luk/status/927518688810381312"/>
    <hyperlink ref="V2519" r:id="rId3365" location="!/genetixtwitch/status/927518693369761792"/>
    <hyperlink ref="V2520" r:id="rId3366" location="!/hunterstefanich/status/927518709161320448"/>
    <hyperlink ref="V2521" r:id="rId3367" location="!/zpci_assassin/status/927518717671550977"/>
    <hyperlink ref="V2522" r:id="rId3368" location="!/hikigaeruvg/status/927518784117542912"/>
    <hyperlink ref="V2523" r:id="rId3369" location="!/hikigaeruvg/status/927518784117542912"/>
    <hyperlink ref="V2524" r:id="rId3370" location="!/hikigaeruvg/status/927518784117542912"/>
    <hyperlink ref="V2525" r:id="rId3371" location="!/hikigaeruvg/status/927518784117542912"/>
    <hyperlink ref="V2526" r:id="rId3372" location="!/hikigaeruvg/status/927518784117542912"/>
    <hyperlink ref="V2527" r:id="rId3373" location="!/paris_relex/status/927518791176769536"/>
    <hyperlink ref="V2528" r:id="rId3374" location="!/niighthunterr/status/927518751284592640"/>
    <hyperlink ref="V2529" r:id="rId3375" location="!/niighthunterr/status/927518839205781504"/>
    <hyperlink ref="V2530" r:id="rId3376" location="!/postabargain/status/927486926847987712"/>
    <hyperlink ref="V2531" r:id="rId3377" location="!/postabargain/status/927492121069748224"/>
    <hyperlink ref="V2532" r:id="rId3378" location="!/postabargain/status/927505706957312000"/>
    <hyperlink ref="V2533" r:id="rId3379" location="!/niighthunterr/status/927518751284592640"/>
    <hyperlink ref="V2534" r:id="rId3380" location="!/niighthunterr/status/927518839205781504"/>
  </hyperlinks>
  <pageMargins left="0.7" right="0.7" top="0.75" bottom="0.75" header="0.3" footer="0.3"/>
  <pageSetup orientation="portrait" verticalDpi="0" r:id="rId3381"/>
  <legacyDrawing r:id="rId3382"/>
  <tableParts count="1">
    <tablePart r:id="rId338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BE2054"/>
  <sheetViews>
    <sheetView tabSelected="1" zoomScale="90" zoomScaleNormal="90" workbookViewId="0">
      <pane xSplit="1" ySplit="2" topLeftCell="B3" activePane="bottomRight" state="frozen"/>
      <selection pane="topRight" activeCell="B1" sqref="B1"/>
      <selection pane="bottomLeft" activeCell="A3" sqref="A3"/>
      <selection pane="bottomRight" activeCell="A4" sqref="A4:AZ4"/>
    </sheetView>
  </sheetViews>
  <sheetFormatPr defaultRowHeight="15" x14ac:dyDescent="0.25"/>
  <cols>
    <col min="1" max="1" width="18.5703125" style="1" customWidth="1"/>
    <col min="2" max="2" width="7.85546875" customWidth="1"/>
    <col min="3" max="3" width="8.5703125" customWidth="1"/>
    <col min="4" max="4" width="6.7109375" customWidth="1"/>
    <col min="5" max="5" width="9.85546875" customWidth="1"/>
    <col min="6" max="6" width="21.140625" customWidth="1"/>
    <col min="7" max="7" width="11" customWidth="1"/>
    <col min="8" max="8" width="8.5703125" customWidth="1"/>
    <col min="9" max="9" width="9.7109375" customWidth="1"/>
    <col min="10" max="10" width="10.5703125" style="3" customWidth="1"/>
    <col min="11" max="11" width="17.85546875" customWidth="1"/>
    <col min="12" max="12" width="9.140625" hidden="1" customWidth="1"/>
    <col min="13" max="14" width="4.28515625" hidden="1" customWidth="1"/>
    <col min="15" max="15" width="10.28515625" hidden="1" customWidth="1"/>
    <col min="16" max="16" width="6.42578125" hidden="1" customWidth="1"/>
    <col min="17" max="17" width="8.28515625" hidden="1" customWidth="1"/>
    <col min="18" max="18" width="9.5703125" customWidth="1"/>
    <col min="19" max="19" width="9.28515625" customWidth="1"/>
    <col min="20" max="20" width="9.5703125" customWidth="1"/>
    <col min="21" max="23" width="14.28515625" customWidth="1"/>
    <col min="24" max="24" width="11.85546875" customWidth="1"/>
    <col min="25" max="25" width="14.42578125" customWidth="1"/>
    <col min="26" max="26" width="18.28515625" customWidth="1"/>
    <col min="27" max="27" width="5" style="3" hidden="1" customWidth="1"/>
    <col min="28" max="28" width="16" style="3" hidden="1" customWidth="1"/>
    <col min="29" max="29" width="16" style="6" bestFit="1" customWidth="1"/>
    <col min="30" max="30" width="11.5703125" style="2" bestFit="1" customWidth="1"/>
    <col min="31" max="31" width="12" style="3" bestFit="1" customWidth="1"/>
    <col min="32" max="32" width="9.7109375" style="3" bestFit="1" customWidth="1"/>
    <col min="33" max="33" width="11.42578125" style="3" bestFit="1" customWidth="1"/>
    <col min="34" max="34" width="18.140625" style="3" bestFit="1" customWidth="1"/>
    <col min="35" max="35" width="39.140625" customWidth="1"/>
    <col min="36" max="36" width="10.7109375" bestFit="1" customWidth="1"/>
    <col min="37" max="37" width="7.42578125" bestFit="1" customWidth="1"/>
    <col min="38" max="38" width="18.5703125" customWidth="1"/>
    <col min="39" max="39" width="15.28515625" customWidth="1"/>
    <col min="40" max="40" width="23.7109375" customWidth="1"/>
    <col min="41" max="41" width="16.140625" bestFit="1" customWidth="1"/>
    <col min="42" max="42" width="15.140625" bestFit="1" customWidth="1"/>
    <col min="43" max="43" width="17.28515625" bestFit="1" customWidth="1"/>
    <col min="44" max="44" width="19.5703125" bestFit="1" customWidth="1"/>
    <col min="45" max="45" width="17.42578125" bestFit="1" customWidth="1"/>
    <col min="46" max="46" width="19.5703125" bestFit="1" customWidth="1"/>
    <col min="47" max="47" width="17.5703125" bestFit="1" customWidth="1"/>
    <col min="48" max="48" width="19.5703125" bestFit="1" customWidth="1"/>
    <col min="49" max="49" width="17.28515625" bestFit="1" customWidth="1"/>
    <col min="50" max="50" width="19.5703125" bestFit="1" customWidth="1"/>
    <col min="51" max="51" width="19.28515625" bestFit="1" customWidth="1"/>
    <col min="52" max="52" width="19.5703125" bestFit="1" customWidth="1"/>
  </cols>
  <sheetData>
    <row r="1" spans="1:57" x14ac:dyDescent="0.25">
      <c r="B1" s="23" t="s">
        <v>39</v>
      </c>
      <c r="C1" s="16"/>
      <c r="D1" s="16"/>
      <c r="E1" s="16"/>
      <c r="F1" s="16"/>
      <c r="G1" s="16"/>
      <c r="H1" s="25" t="s">
        <v>43</v>
      </c>
      <c r="I1" s="24"/>
      <c r="J1" s="24"/>
      <c r="K1" s="24"/>
      <c r="L1" s="27" t="s">
        <v>44</v>
      </c>
      <c r="M1" s="26"/>
      <c r="N1" s="26"/>
      <c r="O1" s="26"/>
      <c r="P1" s="26"/>
      <c r="Q1" s="26"/>
      <c r="R1" s="22" t="s">
        <v>42</v>
      </c>
      <c r="S1" s="19"/>
      <c r="T1" s="20"/>
      <c r="U1" s="21"/>
      <c r="V1" s="19"/>
      <c r="W1" s="19"/>
      <c r="X1" s="19"/>
      <c r="Y1" s="19"/>
      <c r="Z1" s="19"/>
      <c r="AA1" s="28" t="s">
        <v>40</v>
      </c>
      <c r="AB1" s="18"/>
      <c r="AC1" s="29" t="s">
        <v>41</v>
      </c>
      <c r="AD1"/>
      <c r="AE1"/>
      <c r="AF1"/>
      <c r="AG1"/>
      <c r="AH1"/>
    </row>
    <row r="2" spans="1:57" ht="30" customHeight="1" x14ac:dyDescent="0.25">
      <c r="A2" s="11" t="s">
        <v>5</v>
      </c>
      <c r="B2" s="8" t="s">
        <v>2</v>
      </c>
      <c r="C2" s="8" t="s">
        <v>8</v>
      </c>
      <c r="D2" s="9" t="s">
        <v>45</v>
      </c>
      <c r="E2" s="10" t="s">
        <v>4</v>
      </c>
      <c r="F2" s="8" t="s">
        <v>48</v>
      </c>
      <c r="G2" s="8" t="s">
        <v>11</v>
      </c>
      <c r="H2" s="8" t="s">
        <v>46</v>
      </c>
      <c r="I2" s="8" t="s">
        <v>47</v>
      </c>
      <c r="J2" s="8" t="s">
        <v>77</v>
      </c>
      <c r="K2" s="8" t="s">
        <v>10</v>
      </c>
      <c r="L2" s="8" t="s">
        <v>27</v>
      </c>
      <c r="M2" s="8" t="s">
        <v>15</v>
      </c>
      <c r="N2" s="8" t="s">
        <v>16</v>
      </c>
      <c r="O2" s="8" t="s">
        <v>13</v>
      </c>
      <c r="P2" s="8" t="s">
        <v>28</v>
      </c>
      <c r="Q2" s="8" t="s">
        <v>29</v>
      </c>
      <c r="R2" s="13" t="s">
        <v>31</v>
      </c>
      <c r="S2" s="13" t="s">
        <v>32</v>
      </c>
      <c r="T2" s="13" t="s">
        <v>33</v>
      </c>
      <c r="U2" s="13" t="s">
        <v>34</v>
      </c>
      <c r="V2" s="13" t="s">
        <v>35</v>
      </c>
      <c r="W2" s="13" t="s">
        <v>36</v>
      </c>
      <c r="X2" s="13" t="s">
        <v>136</v>
      </c>
      <c r="Y2" s="13" t="s">
        <v>37</v>
      </c>
      <c r="Z2" s="13" t="s">
        <v>169</v>
      </c>
      <c r="AA2" s="11" t="s">
        <v>12</v>
      </c>
      <c r="AB2" s="11" t="s">
        <v>38</v>
      </c>
      <c r="AC2" s="8" t="s">
        <v>26</v>
      </c>
      <c r="AD2" s="13" t="s">
        <v>7449</v>
      </c>
      <c r="AE2" s="13" t="s">
        <v>7450</v>
      </c>
      <c r="AF2" s="13" t="s">
        <v>7451</v>
      </c>
      <c r="AG2" s="13" t="s">
        <v>7452</v>
      </c>
      <c r="AH2" s="13" t="s">
        <v>7453</v>
      </c>
      <c r="AI2" s="13" t="s">
        <v>7454</v>
      </c>
      <c r="AJ2" s="13" t="s">
        <v>7455</v>
      </c>
      <c r="AK2" s="13" t="s">
        <v>7456</v>
      </c>
      <c r="AL2" s="13" t="s">
        <v>7457</v>
      </c>
      <c r="AM2" s="13" t="s">
        <v>7458</v>
      </c>
      <c r="AN2" s="13" t="s">
        <v>7459</v>
      </c>
      <c r="AO2" s="13" t="s">
        <v>7460</v>
      </c>
      <c r="AP2" s="13" t="s">
        <v>7461</v>
      </c>
      <c r="AQ2" s="113" t="s">
        <v>17982</v>
      </c>
      <c r="AR2" s="113" t="s">
        <v>18000</v>
      </c>
      <c r="AS2" s="113" t="s">
        <v>18003</v>
      </c>
      <c r="AT2" s="113" t="s">
        <v>18010</v>
      </c>
      <c r="AU2" s="113" t="s">
        <v>18014</v>
      </c>
      <c r="AV2" s="113" t="s">
        <v>18037</v>
      </c>
      <c r="AW2" s="113" t="s">
        <v>18071</v>
      </c>
      <c r="AX2" s="113" t="s">
        <v>18709</v>
      </c>
      <c r="AY2" s="113" t="s">
        <v>18811</v>
      </c>
      <c r="AZ2" s="113" t="s">
        <v>19381</v>
      </c>
      <c r="BA2" s="3"/>
      <c r="BB2" s="3"/>
    </row>
    <row r="3" spans="1:57" ht="15" customHeight="1" x14ac:dyDescent="0.25">
      <c r="A3" s="61" t="s">
        <v>2019</v>
      </c>
      <c r="B3" s="62" t="s">
        <v>19422</v>
      </c>
      <c r="C3" s="62">
        <v>11</v>
      </c>
      <c r="D3" s="63">
        <v>30</v>
      </c>
      <c r="E3" s="65">
        <v>100</v>
      </c>
      <c r="F3" s="95" t="s">
        <v>11166</v>
      </c>
      <c r="G3" s="62"/>
      <c r="H3" s="66"/>
      <c r="I3" s="67"/>
      <c r="J3" s="67"/>
      <c r="K3" s="66" t="s">
        <v>15191</v>
      </c>
      <c r="L3" s="70"/>
      <c r="M3" s="71">
        <v>2580.725341796875</v>
      </c>
      <c r="N3" s="71">
        <v>3187.412841796875</v>
      </c>
      <c r="O3" s="72"/>
      <c r="P3" s="73"/>
      <c r="Q3" s="73"/>
      <c r="R3" s="81"/>
      <c r="S3" s="48">
        <v>152</v>
      </c>
      <c r="T3" s="48">
        <v>0</v>
      </c>
      <c r="U3" s="49">
        <v>30105.7</v>
      </c>
      <c r="V3" s="49">
        <v>4.5450000000000004E-3</v>
      </c>
      <c r="W3" s="49">
        <v>3.0709E-2</v>
      </c>
      <c r="X3" s="49">
        <v>63.833624999999998</v>
      </c>
      <c r="Y3" s="49">
        <v>2.6141512722202857E-4</v>
      </c>
      <c r="Z3" s="49">
        <v>0</v>
      </c>
      <c r="AA3" s="68">
        <v>3</v>
      </c>
      <c r="AB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 s="69"/>
      <c r="AD3" s="75">
        <v>3251</v>
      </c>
      <c r="AE3" s="75">
        <v>241562</v>
      </c>
      <c r="AF3" s="75">
        <v>71260</v>
      </c>
      <c r="AG3" s="75">
        <v>2072</v>
      </c>
      <c r="AH3" s="75">
        <v>3600</v>
      </c>
      <c r="AI3" s="75" t="s">
        <v>7543</v>
      </c>
      <c r="AJ3" s="75" t="s">
        <v>9197</v>
      </c>
      <c r="AK3" s="78" t="s">
        <v>10249</v>
      </c>
      <c r="AL3" s="75" t="s">
        <v>9292</v>
      </c>
      <c r="AM3" s="75">
        <v>40030.592175925929</v>
      </c>
      <c r="AN3" s="75" t="s">
        <v>13047</v>
      </c>
      <c r="AO3" s="78" t="s">
        <v>13139</v>
      </c>
      <c r="AP3" s="75" t="s">
        <v>65</v>
      </c>
      <c r="AQ3" s="48"/>
      <c r="AR3" s="48"/>
      <c r="AS3" s="48"/>
      <c r="AT3" s="48"/>
      <c r="AU3" s="48"/>
      <c r="AV3" s="48"/>
      <c r="AW3" s="48"/>
      <c r="AX3" s="48"/>
      <c r="AY3" s="48"/>
      <c r="AZ3" s="48"/>
      <c r="BA3" s="3"/>
      <c r="BB3" s="3"/>
    </row>
    <row r="4" spans="1:57" x14ac:dyDescent="0.25">
      <c r="A4" s="61" t="s">
        <v>1988</v>
      </c>
      <c r="B4" s="62" t="s">
        <v>19422</v>
      </c>
      <c r="C4" s="62">
        <v>11</v>
      </c>
      <c r="D4" s="63">
        <v>30</v>
      </c>
      <c r="E4" s="65">
        <v>100</v>
      </c>
      <c r="F4" s="95" t="s">
        <v>11083</v>
      </c>
      <c r="G4" s="62"/>
      <c r="H4" s="66"/>
      <c r="I4" s="67"/>
      <c r="J4" s="67"/>
      <c r="K4" s="66" t="s">
        <v>15107</v>
      </c>
      <c r="L4" s="70"/>
      <c r="M4" s="71">
        <v>1968.2689208984375</v>
      </c>
      <c r="N4" s="71">
        <v>7743.72802734375</v>
      </c>
      <c r="O4" s="72"/>
      <c r="P4" s="73"/>
      <c r="Q4" s="73"/>
      <c r="R4" s="81"/>
      <c r="S4" s="48">
        <v>128</v>
      </c>
      <c r="T4" s="48">
        <v>0</v>
      </c>
      <c r="U4" s="49">
        <v>17018</v>
      </c>
      <c r="V4" s="49">
        <v>7.463E-3</v>
      </c>
      <c r="W4" s="49">
        <v>9.9999999999999995E-7</v>
      </c>
      <c r="X4" s="49">
        <v>59.234589</v>
      </c>
      <c r="Y4" s="49">
        <v>0</v>
      </c>
      <c r="Z4" s="49">
        <v>0</v>
      </c>
      <c r="AA4" s="68">
        <v>4</v>
      </c>
      <c r="AB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 s="69"/>
      <c r="AD4" s="75">
        <v>924</v>
      </c>
      <c r="AE4" s="75">
        <v>1332543</v>
      </c>
      <c r="AF4" s="75">
        <v>29088</v>
      </c>
      <c r="AG4" s="75">
        <v>33186</v>
      </c>
      <c r="AH4" s="75">
        <v>3600</v>
      </c>
      <c r="AI4" s="75" t="s">
        <v>7468</v>
      </c>
      <c r="AJ4" s="75" t="s">
        <v>9144</v>
      </c>
      <c r="AK4" s="78" t="s">
        <v>10201</v>
      </c>
      <c r="AL4" s="75" t="s">
        <v>9876</v>
      </c>
      <c r="AM4" s="75">
        <v>41276.990960648145</v>
      </c>
      <c r="AN4" s="75" t="s">
        <v>13047</v>
      </c>
      <c r="AO4" s="78" t="s">
        <v>13055</v>
      </c>
      <c r="AP4" s="75" t="s">
        <v>65</v>
      </c>
      <c r="AQ4" s="48"/>
      <c r="AR4" s="48"/>
      <c r="AS4" s="48"/>
      <c r="AT4" s="48"/>
      <c r="AU4" s="48"/>
      <c r="AV4" s="48"/>
      <c r="AW4" s="48"/>
      <c r="AX4" s="48"/>
      <c r="AY4" s="48"/>
      <c r="AZ4" s="48"/>
      <c r="BA4" s="2"/>
      <c r="BB4" s="3"/>
      <c r="BC4" s="3"/>
      <c r="BD4" s="3"/>
      <c r="BE4" s="3"/>
    </row>
    <row r="5" spans="1:57" x14ac:dyDescent="0.25">
      <c r="A5" s="61" t="s">
        <v>1987</v>
      </c>
      <c r="B5" s="115" t="s">
        <v>19422</v>
      </c>
      <c r="C5" s="115">
        <v>11</v>
      </c>
      <c r="D5" s="116">
        <v>30</v>
      </c>
      <c r="E5" s="117">
        <v>100</v>
      </c>
      <c r="F5" s="95" t="s">
        <v>11079</v>
      </c>
      <c r="G5" s="115"/>
      <c r="H5" s="118"/>
      <c r="I5" s="119"/>
      <c r="J5" s="119"/>
      <c r="K5" s="118" t="s">
        <v>15103</v>
      </c>
      <c r="L5" s="120"/>
      <c r="M5" s="121">
        <v>7457.26513671875</v>
      </c>
      <c r="N5" s="121">
        <v>2648.430419921875</v>
      </c>
      <c r="O5" s="122"/>
      <c r="P5" s="123"/>
      <c r="Q5" s="123"/>
      <c r="R5" s="124"/>
      <c r="S5" s="48">
        <v>118</v>
      </c>
      <c r="T5" s="48">
        <v>0</v>
      </c>
      <c r="U5" s="49">
        <v>216972.417636</v>
      </c>
      <c r="V5" s="49">
        <v>3.4000000000000002E-4</v>
      </c>
      <c r="W5" s="49">
        <v>0</v>
      </c>
      <c r="X5" s="49">
        <v>51.635126999999997</v>
      </c>
      <c r="Y5" s="49">
        <v>0</v>
      </c>
      <c r="Z5" s="49">
        <v>0</v>
      </c>
      <c r="AA5" s="125">
        <v>5</v>
      </c>
      <c r="AB5" s="125"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 s="69"/>
      <c r="AD5" s="75">
        <v>360</v>
      </c>
      <c r="AE5" s="75">
        <v>157477</v>
      </c>
      <c r="AF5" s="75">
        <v>4684</v>
      </c>
      <c r="AG5" s="75">
        <v>26245</v>
      </c>
      <c r="AH5" s="75">
        <v>0</v>
      </c>
      <c r="AI5" s="75" t="s">
        <v>7465</v>
      </c>
      <c r="AJ5" s="75" t="s">
        <v>9142</v>
      </c>
      <c r="AK5" s="78" t="s">
        <v>10198</v>
      </c>
      <c r="AL5" s="75" t="s">
        <v>9190</v>
      </c>
      <c r="AM5" s="75">
        <v>41276.757071759261</v>
      </c>
      <c r="AN5" s="75" t="s">
        <v>13047</v>
      </c>
      <c r="AO5" s="78" t="s">
        <v>13051</v>
      </c>
      <c r="AP5" s="75" t="s">
        <v>65</v>
      </c>
      <c r="AQ5" s="48"/>
      <c r="AR5" s="48"/>
      <c r="AS5" s="48"/>
      <c r="AT5" s="48"/>
      <c r="AU5" s="48"/>
      <c r="AV5" s="48"/>
      <c r="AW5" s="48"/>
      <c r="AX5" s="48"/>
      <c r="AY5" s="48"/>
      <c r="AZ5" s="48"/>
      <c r="BA5" s="2"/>
      <c r="BB5" s="3"/>
      <c r="BC5" s="3"/>
      <c r="BD5" s="3"/>
      <c r="BE5" s="3"/>
    </row>
    <row r="6" spans="1:57" x14ac:dyDescent="0.25">
      <c r="A6" s="61" t="s">
        <v>1991</v>
      </c>
      <c r="B6" s="62" t="s">
        <v>19422</v>
      </c>
      <c r="C6" s="62">
        <v>11</v>
      </c>
      <c r="D6" s="63">
        <v>30</v>
      </c>
      <c r="E6" s="65">
        <v>100</v>
      </c>
      <c r="F6" s="95" t="s">
        <v>11090</v>
      </c>
      <c r="G6" s="62"/>
      <c r="H6" s="66"/>
      <c r="I6" s="67"/>
      <c r="J6" s="67"/>
      <c r="K6" s="66" t="s">
        <v>15115</v>
      </c>
      <c r="L6" s="70"/>
      <c r="M6" s="71">
        <v>3317.306640625</v>
      </c>
      <c r="N6" s="71">
        <v>8128.1572265625</v>
      </c>
      <c r="O6" s="72"/>
      <c r="P6" s="73"/>
      <c r="Q6" s="73"/>
      <c r="R6" s="81"/>
      <c r="S6" s="48">
        <v>93</v>
      </c>
      <c r="T6" s="48">
        <v>0</v>
      </c>
      <c r="U6" s="49">
        <v>8924</v>
      </c>
      <c r="V6" s="49">
        <v>1.0204E-2</v>
      </c>
      <c r="W6" s="49">
        <v>0</v>
      </c>
      <c r="X6" s="49">
        <v>43.159427000000001</v>
      </c>
      <c r="Y6" s="49">
        <v>0</v>
      </c>
      <c r="Z6" s="49">
        <v>0</v>
      </c>
      <c r="AA6" s="68">
        <v>6</v>
      </c>
      <c r="AB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 s="69"/>
      <c r="AD6" s="75">
        <v>643</v>
      </c>
      <c r="AE6" s="75">
        <v>106912</v>
      </c>
      <c r="AF6" s="75">
        <v>16905</v>
      </c>
      <c r="AG6" s="75">
        <v>3775</v>
      </c>
      <c r="AH6" s="75">
        <v>32400</v>
      </c>
      <c r="AI6" s="75" t="s">
        <v>7474</v>
      </c>
      <c r="AJ6" s="75" t="s">
        <v>9147</v>
      </c>
      <c r="AK6" s="78" t="s">
        <v>10203</v>
      </c>
      <c r="AL6" s="75" t="s">
        <v>9690</v>
      </c>
      <c r="AM6" s="75">
        <v>40866.973726851851</v>
      </c>
      <c r="AN6" s="75" t="s">
        <v>13047</v>
      </c>
      <c r="AO6" s="78" t="s">
        <v>13063</v>
      </c>
      <c r="AP6" s="75" t="s">
        <v>65</v>
      </c>
      <c r="AQ6" s="48"/>
      <c r="AR6" s="48"/>
      <c r="AS6" s="48"/>
      <c r="AT6" s="48"/>
      <c r="AU6" s="48"/>
      <c r="AV6" s="48"/>
      <c r="AW6" s="48"/>
      <c r="AX6" s="48"/>
      <c r="AY6" s="48"/>
      <c r="AZ6" s="48"/>
      <c r="BA6" s="2"/>
      <c r="BB6" s="3"/>
      <c r="BC6" s="3"/>
      <c r="BD6" s="3"/>
      <c r="BE6" s="3"/>
    </row>
    <row r="7" spans="1:57" x14ac:dyDescent="0.25">
      <c r="A7" s="61" t="s">
        <v>2033</v>
      </c>
      <c r="B7" s="62" t="s">
        <v>19422</v>
      </c>
      <c r="C7" s="62">
        <v>11</v>
      </c>
      <c r="D7" s="63">
        <v>30</v>
      </c>
      <c r="E7" s="65">
        <v>100</v>
      </c>
      <c r="F7" s="95" t="s">
        <v>11239</v>
      </c>
      <c r="G7" s="62"/>
      <c r="H7" s="66"/>
      <c r="I7" s="67"/>
      <c r="J7" s="67"/>
      <c r="K7" s="66" t="s">
        <v>15264</v>
      </c>
      <c r="L7" s="70"/>
      <c r="M7" s="71">
        <v>8655.2333984375</v>
      </c>
      <c r="N7" s="71">
        <v>4501.5869140625</v>
      </c>
      <c r="O7" s="72"/>
      <c r="P7" s="73"/>
      <c r="Q7" s="73"/>
      <c r="R7" s="81"/>
      <c r="S7" s="48">
        <v>76</v>
      </c>
      <c r="T7" s="48">
        <v>0</v>
      </c>
      <c r="U7" s="49">
        <v>108400.553493</v>
      </c>
      <c r="V7" s="49">
        <v>3.6099999999999999E-4</v>
      </c>
      <c r="W7" s="49">
        <v>0</v>
      </c>
      <c r="X7" s="49">
        <v>33.677512999999998</v>
      </c>
      <c r="Y7" s="49">
        <v>0</v>
      </c>
      <c r="Z7" s="49">
        <v>0</v>
      </c>
      <c r="AA7" s="68">
        <v>7</v>
      </c>
      <c r="AB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 s="69"/>
      <c r="AD7" s="75">
        <v>488</v>
      </c>
      <c r="AE7" s="75">
        <v>134021</v>
      </c>
      <c r="AF7" s="75">
        <v>53254</v>
      </c>
      <c r="AG7" s="75">
        <v>46143</v>
      </c>
      <c r="AH7" s="75">
        <v>-18000</v>
      </c>
      <c r="AI7" s="75" t="s">
        <v>7605</v>
      </c>
      <c r="AJ7" s="75"/>
      <c r="AK7" s="78" t="s">
        <v>10283</v>
      </c>
      <c r="AL7" s="75" t="s">
        <v>11010</v>
      </c>
      <c r="AM7" s="75">
        <v>41763.775925925926</v>
      </c>
      <c r="AN7" s="75" t="s">
        <v>13047</v>
      </c>
      <c r="AO7" s="78" t="s">
        <v>13212</v>
      </c>
      <c r="AP7" s="75" t="s">
        <v>65</v>
      </c>
      <c r="AQ7" s="48"/>
      <c r="AR7" s="48"/>
      <c r="AS7" s="48"/>
      <c r="AT7" s="48"/>
      <c r="AU7" s="48"/>
      <c r="AV7" s="48"/>
      <c r="AW7" s="48"/>
      <c r="AX7" s="48"/>
      <c r="AY7" s="48"/>
      <c r="AZ7" s="48"/>
      <c r="BA7" s="2"/>
      <c r="BB7" s="3"/>
      <c r="BC7" s="3"/>
      <c r="BD7" s="3"/>
      <c r="BE7" s="3"/>
    </row>
    <row r="8" spans="1:57" x14ac:dyDescent="0.25">
      <c r="A8" s="61" t="s">
        <v>2032</v>
      </c>
      <c r="B8" s="62" t="s">
        <v>19422</v>
      </c>
      <c r="C8" s="62">
        <v>11</v>
      </c>
      <c r="D8" s="63">
        <v>30</v>
      </c>
      <c r="E8" s="65">
        <v>100</v>
      </c>
      <c r="F8" s="95" t="s">
        <v>11235</v>
      </c>
      <c r="G8" s="62"/>
      <c r="H8" s="66"/>
      <c r="I8" s="67"/>
      <c r="J8" s="67"/>
      <c r="K8" s="66" t="s">
        <v>15260</v>
      </c>
      <c r="L8" s="70"/>
      <c r="M8" s="71">
        <v>5244.17529296875</v>
      </c>
      <c r="N8" s="71">
        <v>8253.595703125</v>
      </c>
      <c r="O8" s="72"/>
      <c r="P8" s="73"/>
      <c r="Q8" s="73"/>
      <c r="R8" s="81"/>
      <c r="S8" s="48">
        <v>55</v>
      </c>
      <c r="T8" s="48">
        <v>0</v>
      </c>
      <c r="U8" s="49">
        <v>216519.921856</v>
      </c>
      <c r="V8" s="49">
        <v>3.77E-4</v>
      </c>
      <c r="W8" s="49">
        <v>0</v>
      </c>
      <c r="X8" s="49">
        <v>15.307109000000001</v>
      </c>
      <c r="Y8" s="49">
        <v>1.0101010101010101E-3</v>
      </c>
      <c r="Z8" s="49">
        <v>0</v>
      </c>
      <c r="AA8" s="68">
        <v>8</v>
      </c>
      <c r="AB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 s="69"/>
      <c r="AD8" s="75">
        <v>11</v>
      </c>
      <c r="AE8" s="75">
        <v>3365814</v>
      </c>
      <c r="AF8" s="75">
        <v>16069</v>
      </c>
      <c r="AG8" s="75">
        <v>12188</v>
      </c>
      <c r="AH8" s="75">
        <v>-28800</v>
      </c>
      <c r="AI8" s="75" t="s">
        <v>7603</v>
      </c>
      <c r="AJ8" s="75"/>
      <c r="AK8" s="78" t="s">
        <v>10281</v>
      </c>
      <c r="AL8" s="75" t="s">
        <v>11009</v>
      </c>
      <c r="AM8" s="75">
        <v>40662.778414351851</v>
      </c>
      <c r="AN8" s="75" t="s">
        <v>13047</v>
      </c>
      <c r="AO8" s="78" t="s">
        <v>13208</v>
      </c>
      <c r="AP8" s="75" t="s">
        <v>65</v>
      </c>
      <c r="AQ8" s="48"/>
      <c r="AR8" s="48"/>
      <c r="AS8" s="48"/>
      <c r="AT8" s="48"/>
      <c r="AU8" s="48"/>
      <c r="AV8" s="48"/>
      <c r="AW8" s="48"/>
      <c r="AX8" s="48"/>
      <c r="AY8" s="48"/>
      <c r="AZ8" s="48"/>
      <c r="BA8" s="2"/>
      <c r="BB8" s="3"/>
      <c r="BC8" s="3"/>
      <c r="BD8" s="3"/>
      <c r="BE8" s="3"/>
    </row>
    <row r="9" spans="1:57" x14ac:dyDescent="0.25">
      <c r="A9" s="61" t="s">
        <v>1993</v>
      </c>
      <c r="B9" s="62" t="s">
        <v>19422</v>
      </c>
      <c r="C9" s="62">
        <v>11</v>
      </c>
      <c r="D9" s="63">
        <v>30</v>
      </c>
      <c r="E9" s="65">
        <v>100</v>
      </c>
      <c r="F9" s="95" t="s">
        <v>11100</v>
      </c>
      <c r="G9" s="62"/>
      <c r="H9" s="66"/>
      <c r="I9" s="67"/>
      <c r="J9" s="67"/>
      <c r="K9" s="66" t="s">
        <v>15125</v>
      </c>
      <c r="L9" s="70"/>
      <c r="M9" s="71">
        <v>9449.849609375</v>
      </c>
      <c r="N9" s="71">
        <v>761.21246337890625</v>
      </c>
      <c r="O9" s="72"/>
      <c r="P9" s="73"/>
      <c r="Q9" s="73"/>
      <c r="R9" s="81"/>
      <c r="S9" s="48">
        <v>53</v>
      </c>
      <c r="T9" s="48">
        <v>0</v>
      </c>
      <c r="U9" s="49">
        <v>73908</v>
      </c>
      <c r="V9" s="49">
        <v>2.43E-4</v>
      </c>
      <c r="W9" s="49">
        <v>0</v>
      </c>
      <c r="X9" s="49">
        <v>24.267507999999999</v>
      </c>
      <c r="Y9" s="49">
        <v>0</v>
      </c>
      <c r="Z9" s="49">
        <v>0</v>
      </c>
      <c r="AA9" s="68">
        <v>9</v>
      </c>
      <c r="AB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 s="69"/>
      <c r="AD9" s="75">
        <v>56</v>
      </c>
      <c r="AE9" s="75">
        <v>31219</v>
      </c>
      <c r="AF9" s="75">
        <v>1486</v>
      </c>
      <c r="AG9" s="75">
        <v>529</v>
      </c>
      <c r="AH9" s="75">
        <v>3600</v>
      </c>
      <c r="AI9" s="75" t="s">
        <v>7484</v>
      </c>
      <c r="AJ9" s="75" t="s">
        <v>9155</v>
      </c>
      <c r="AK9" s="78" t="s">
        <v>10211</v>
      </c>
      <c r="AL9" s="75" t="s">
        <v>9292</v>
      </c>
      <c r="AM9" s="75">
        <v>42142.978530092594</v>
      </c>
      <c r="AN9" s="75" t="s">
        <v>13047</v>
      </c>
      <c r="AO9" s="78" t="s">
        <v>13073</v>
      </c>
      <c r="AP9" s="75" t="s">
        <v>65</v>
      </c>
      <c r="AQ9" s="48"/>
      <c r="AR9" s="48"/>
      <c r="AS9" s="48"/>
      <c r="AT9" s="48"/>
      <c r="AU9" s="48"/>
      <c r="AV9" s="48"/>
      <c r="AW9" s="48"/>
      <c r="AX9" s="48"/>
      <c r="AY9" s="48"/>
      <c r="AZ9" s="48"/>
      <c r="BA9" s="2"/>
      <c r="BB9" s="3"/>
      <c r="BC9" s="3"/>
      <c r="BD9" s="3"/>
      <c r="BE9" s="3"/>
    </row>
    <row r="10" spans="1:57" x14ac:dyDescent="0.25">
      <c r="A10" s="61" t="s">
        <v>1998</v>
      </c>
      <c r="B10" s="62" t="s">
        <v>19422</v>
      </c>
      <c r="C10" s="62"/>
      <c r="D10" s="63">
        <v>1.6103894999999999</v>
      </c>
      <c r="E10" s="65">
        <v>11.431057474415503</v>
      </c>
      <c r="F10" s="95" t="s">
        <v>11111</v>
      </c>
      <c r="G10" s="62"/>
      <c r="H10" s="66"/>
      <c r="I10" s="67"/>
      <c r="J10" s="67"/>
      <c r="K10" s="66" t="s">
        <v>15136</v>
      </c>
      <c r="L10" s="70"/>
      <c r="M10" s="71">
        <v>2494.587890625</v>
      </c>
      <c r="N10" s="71">
        <v>4838.38623046875</v>
      </c>
      <c r="O10" s="72"/>
      <c r="P10" s="73"/>
      <c r="Q10" s="73"/>
      <c r="R10" s="81"/>
      <c r="S10" s="48">
        <v>51</v>
      </c>
      <c r="T10" s="48">
        <v>0</v>
      </c>
      <c r="U10" s="49">
        <v>3450</v>
      </c>
      <c r="V10" s="49">
        <v>1.2987E-2</v>
      </c>
      <c r="W10" s="49">
        <v>0</v>
      </c>
      <c r="X10" s="49">
        <v>23.774875000000002</v>
      </c>
      <c r="Y10" s="49">
        <v>0</v>
      </c>
      <c r="Z10" s="49">
        <v>0</v>
      </c>
      <c r="AA10" s="68">
        <v>10</v>
      </c>
      <c r="AB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10" s="69"/>
      <c r="AD10" s="75">
        <v>15</v>
      </c>
      <c r="AE10" s="75">
        <v>2997</v>
      </c>
      <c r="AF10" s="75">
        <v>52</v>
      </c>
      <c r="AG10" s="75">
        <v>125</v>
      </c>
      <c r="AH10" s="75">
        <v>-28800</v>
      </c>
      <c r="AI10" s="75" t="s">
        <v>7495</v>
      </c>
      <c r="AJ10" s="75"/>
      <c r="AK10" s="78" t="s">
        <v>10217</v>
      </c>
      <c r="AL10" s="75" t="s">
        <v>11009</v>
      </c>
      <c r="AM10" s="75">
        <v>43040.286736111113</v>
      </c>
      <c r="AN10" s="75" t="s">
        <v>13047</v>
      </c>
      <c r="AO10" s="78" t="s">
        <v>13084</v>
      </c>
      <c r="AP10" s="75" t="s">
        <v>65</v>
      </c>
      <c r="AQ10" s="48"/>
      <c r="AR10" s="48"/>
      <c r="AS10" s="48"/>
      <c r="AT10" s="48"/>
      <c r="AU10" s="48"/>
      <c r="AV10" s="48"/>
      <c r="AW10" s="48"/>
      <c r="AX10" s="48"/>
      <c r="AY10" s="48"/>
      <c r="AZ10" s="48"/>
      <c r="BA10" s="2"/>
      <c r="BB10" s="3"/>
      <c r="BC10" s="3"/>
      <c r="BD10" s="3"/>
      <c r="BE10" s="3"/>
    </row>
    <row r="11" spans="1:57" x14ac:dyDescent="0.25">
      <c r="A11" s="61" t="s">
        <v>1940</v>
      </c>
      <c r="B11" s="62" t="s">
        <v>19422</v>
      </c>
      <c r="C11" s="62"/>
      <c r="D11" s="63">
        <v>1.6393405000000001</v>
      </c>
      <c r="E11" s="65">
        <v>11.040316564009879</v>
      </c>
      <c r="F11" s="95" t="s">
        <v>12628</v>
      </c>
      <c r="G11" s="62"/>
      <c r="H11" s="66"/>
      <c r="I11" s="67"/>
      <c r="J11" s="67"/>
      <c r="K11" s="66" t="s">
        <v>16716</v>
      </c>
      <c r="L11" s="70"/>
      <c r="M11" s="71">
        <v>6426.00537109375</v>
      </c>
      <c r="N11" s="71">
        <v>3674.307373046875</v>
      </c>
      <c r="O11" s="72"/>
      <c r="P11" s="73"/>
      <c r="Q11" s="73"/>
      <c r="R11" s="81"/>
      <c r="S11" s="48">
        <v>46</v>
      </c>
      <c r="T11" s="48">
        <v>1</v>
      </c>
      <c r="U11" s="49">
        <v>2508</v>
      </c>
      <c r="V11" s="49">
        <v>1.6393000000000001E-2</v>
      </c>
      <c r="W11" s="49">
        <v>0</v>
      </c>
      <c r="X11" s="49">
        <v>20.874196000000001</v>
      </c>
      <c r="Y11" s="49">
        <v>0</v>
      </c>
      <c r="Z11" s="49">
        <v>0</v>
      </c>
      <c r="AA11" s="68">
        <v>11</v>
      </c>
      <c r="AB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11" s="69"/>
      <c r="AD11" s="75">
        <v>1084</v>
      </c>
      <c r="AE11" s="75">
        <v>100118</v>
      </c>
      <c r="AF11" s="75">
        <v>32348</v>
      </c>
      <c r="AG11" s="75">
        <v>3224</v>
      </c>
      <c r="AH11" s="75">
        <v>0</v>
      </c>
      <c r="AI11" s="75" t="s">
        <v>8789</v>
      </c>
      <c r="AJ11" s="75" t="s">
        <v>9400</v>
      </c>
      <c r="AK11" s="78" t="s">
        <v>10845</v>
      </c>
      <c r="AL11" s="75" t="s">
        <v>9190</v>
      </c>
      <c r="AM11" s="75">
        <v>40546.066817129627</v>
      </c>
      <c r="AN11" s="75" t="s">
        <v>13047</v>
      </c>
      <c r="AO11" s="78" t="s">
        <v>14664</v>
      </c>
      <c r="AP11" s="75" t="s">
        <v>66</v>
      </c>
      <c r="AQ11" s="48"/>
      <c r="AR11" s="48"/>
      <c r="AS11" s="48"/>
      <c r="AT11" s="48"/>
      <c r="AU11" s="48" t="s">
        <v>3261</v>
      </c>
      <c r="AV11" s="48" t="s">
        <v>3261</v>
      </c>
      <c r="AW11" s="114" t="s">
        <v>18586</v>
      </c>
      <c r="AX11" s="114" t="s">
        <v>18586</v>
      </c>
      <c r="AY11" s="114" t="s">
        <v>19267</v>
      </c>
      <c r="AZ11" s="114" t="s">
        <v>19267</v>
      </c>
      <c r="BA11" s="2"/>
      <c r="BB11" s="3"/>
      <c r="BC11" s="3"/>
      <c r="BD11" s="3"/>
      <c r="BE11" s="3"/>
    </row>
    <row r="12" spans="1:57" x14ac:dyDescent="0.25">
      <c r="A12" s="61" t="s">
        <v>2047</v>
      </c>
      <c r="B12" s="62" t="s">
        <v>19422</v>
      </c>
      <c r="C12" s="62"/>
      <c r="D12" s="63">
        <v>1.5032384999999999</v>
      </c>
      <c r="E12" s="65">
        <v>64.850556806651809</v>
      </c>
      <c r="F12" s="95" t="s">
        <v>11340</v>
      </c>
      <c r="G12" s="62"/>
      <c r="H12" s="66"/>
      <c r="I12" s="67"/>
      <c r="J12" s="67"/>
      <c r="K12" s="66" t="s">
        <v>15368</v>
      </c>
      <c r="L12" s="70"/>
      <c r="M12" s="71">
        <v>4179.876953125</v>
      </c>
      <c r="N12" s="71">
        <v>2160.838623046875</v>
      </c>
      <c r="O12" s="72"/>
      <c r="P12" s="73"/>
      <c r="Q12" s="73"/>
      <c r="R12" s="81"/>
      <c r="S12" s="48">
        <v>35</v>
      </c>
      <c r="T12" s="48">
        <v>0</v>
      </c>
      <c r="U12" s="49">
        <v>132233.97687799999</v>
      </c>
      <c r="V12" s="49">
        <v>3.8099999999999999E-4</v>
      </c>
      <c r="W12" s="49">
        <v>0</v>
      </c>
      <c r="X12" s="49">
        <v>10.28755</v>
      </c>
      <c r="Y12" s="49">
        <v>4.2016806722689074E-3</v>
      </c>
      <c r="Z12" s="49">
        <v>0</v>
      </c>
      <c r="AA12" s="68">
        <v>12</v>
      </c>
      <c r="AB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12" s="69"/>
      <c r="AD12" s="75">
        <v>386</v>
      </c>
      <c r="AE12" s="75">
        <v>1168907</v>
      </c>
      <c r="AF12" s="75">
        <v>7868</v>
      </c>
      <c r="AG12" s="75">
        <v>5076</v>
      </c>
      <c r="AH12" s="75">
        <v>-28800</v>
      </c>
      <c r="AI12" s="75" t="s">
        <v>7693</v>
      </c>
      <c r="AJ12" s="75" t="s">
        <v>9316</v>
      </c>
      <c r="AK12" s="78" t="s">
        <v>10328</v>
      </c>
      <c r="AL12" s="75" t="s">
        <v>11009</v>
      </c>
      <c r="AM12" s="75">
        <v>40245.876909722225</v>
      </c>
      <c r="AN12" s="75" t="s">
        <v>13047</v>
      </c>
      <c r="AO12" s="78" t="s">
        <v>13316</v>
      </c>
      <c r="AP12" s="75" t="s">
        <v>65</v>
      </c>
      <c r="AQ12" s="48"/>
      <c r="AR12" s="48"/>
      <c r="AS12" s="48"/>
      <c r="AT12" s="48"/>
      <c r="AU12" s="48"/>
      <c r="AV12" s="48"/>
      <c r="AW12" s="48"/>
      <c r="AX12" s="48"/>
      <c r="AY12" s="48"/>
      <c r="AZ12" s="48"/>
      <c r="BA12" s="2"/>
      <c r="BB12" s="3"/>
      <c r="BC12" s="3"/>
      <c r="BD12" s="3"/>
      <c r="BE12" s="3"/>
    </row>
    <row r="13" spans="1:57" x14ac:dyDescent="0.25">
      <c r="A13" s="61" t="s">
        <v>2012</v>
      </c>
      <c r="B13" s="62" t="s">
        <v>19422</v>
      </c>
      <c r="C13" s="62"/>
      <c r="D13" s="63">
        <v>1.7575755</v>
      </c>
      <c r="E13" s="65">
        <v>10.438028026951528</v>
      </c>
      <c r="F13" s="95" t="s">
        <v>11151</v>
      </c>
      <c r="G13" s="62"/>
      <c r="H13" s="66"/>
      <c r="I13" s="67"/>
      <c r="J13" s="67"/>
      <c r="K13" s="66" t="s">
        <v>15176</v>
      </c>
      <c r="L13" s="70"/>
      <c r="M13" s="71">
        <v>5365.81298828125</v>
      </c>
      <c r="N13" s="71">
        <v>3025.53125</v>
      </c>
      <c r="O13" s="72"/>
      <c r="P13" s="73"/>
      <c r="Q13" s="73"/>
      <c r="R13" s="81"/>
      <c r="S13" s="48">
        <v>33</v>
      </c>
      <c r="T13" s="48">
        <v>0</v>
      </c>
      <c r="U13" s="49">
        <v>1056</v>
      </c>
      <c r="V13" s="49">
        <v>3.0303E-2</v>
      </c>
      <c r="W13" s="49">
        <v>0</v>
      </c>
      <c r="X13" s="49">
        <v>15.702698</v>
      </c>
      <c r="Y13" s="49">
        <v>0</v>
      </c>
      <c r="Z13" s="49">
        <v>0</v>
      </c>
      <c r="AA13" s="68">
        <v>13</v>
      </c>
      <c r="AB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13" s="69"/>
      <c r="AD13" s="75">
        <v>317</v>
      </c>
      <c r="AE13" s="75">
        <v>162</v>
      </c>
      <c r="AF13" s="75">
        <v>3779</v>
      </c>
      <c r="AG13" s="75">
        <v>1967</v>
      </c>
      <c r="AH13" s="75"/>
      <c r="AI13" s="75" t="s">
        <v>7530</v>
      </c>
      <c r="AJ13" s="75" t="s">
        <v>9199</v>
      </c>
      <c r="AK13" s="75"/>
      <c r="AL13" s="75"/>
      <c r="AM13" s="75">
        <v>42325.215671296297</v>
      </c>
      <c r="AN13" s="75" t="s">
        <v>13047</v>
      </c>
      <c r="AO13" s="78" t="s">
        <v>13124</v>
      </c>
      <c r="AP13" s="75" t="s">
        <v>65</v>
      </c>
      <c r="AQ13" s="48"/>
      <c r="AR13" s="48"/>
      <c r="AS13" s="48"/>
      <c r="AT13" s="48"/>
      <c r="AU13" s="48"/>
      <c r="AV13" s="48"/>
      <c r="AW13" s="48"/>
      <c r="AX13" s="48"/>
      <c r="AY13" s="48"/>
      <c r="AZ13" s="48"/>
      <c r="BA13" s="2"/>
      <c r="BB13" s="3"/>
      <c r="BC13" s="3"/>
      <c r="BD13" s="3"/>
      <c r="BE13" s="3"/>
    </row>
    <row r="14" spans="1:57" x14ac:dyDescent="0.25">
      <c r="A14" s="61" t="s">
        <v>2006</v>
      </c>
      <c r="B14" s="62" t="s">
        <v>19422</v>
      </c>
      <c r="C14" s="62"/>
      <c r="D14" s="63">
        <v>1.5022015</v>
      </c>
      <c r="E14" s="65">
        <v>25.388741537283796</v>
      </c>
      <c r="F14" s="95" t="s">
        <v>11135</v>
      </c>
      <c r="G14" s="62"/>
      <c r="H14" s="66"/>
      <c r="I14" s="67"/>
      <c r="J14" s="67"/>
      <c r="K14" s="66" t="s">
        <v>15160</v>
      </c>
      <c r="L14" s="70"/>
      <c r="M14" s="71">
        <v>7458.38671875</v>
      </c>
      <c r="N14" s="71">
        <v>8810.9951171875</v>
      </c>
      <c r="O14" s="72"/>
      <c r="P14" s="73"/>
      <c r="Q14" s="73"/>
      <c r="R14" s="81"/>
      <c r="S14" s="48">
        <v>29</v>
      </c>
      <c r="T14" s="48">
        <v>0</v>
      </c>
      <c r="U14" s="49">
        <v>37099.249508000001</v>
      </c>
      <c r="V14" s="49">
        <v>2.5900000000000001E-4</v>
      </c>
      <c r="W14" s="49">
        <v>0</v>
      </c>
      <c r="X14" s="49">
        <v>12.634843</v>
      </c>
      <c r="Y14" s="49">
        <v>0</v>
      </c>
      <c r="Z14" s="49">
        <v>0</v>
      </c>
      <c r="AA14" s="68">
        <v>14</v>
      </c>
      <c r="AB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14" s="69"/>
      <c r="AD14" s="75">
        <v>968</v>
      </c>
      <c r="AE14" s="75">
        <v>114931</v>
      </c>
      <c r="AF14" s="75">
        <v>20176</v>
      </c>
      <c r="AG14" s="75">
        <v>54842</v>
      </c>
      <c r="AH14" s="75">
        <v>-28800</v>
      </c>
      <c r="AI14" s="75" t="s">
        <v>7516</v>
      </c>
      <c r="AJ14" s="75" t="s">
        <v>9185</v>
      </c>
      <c r="AK14" s="78" t="s">
        <v>10231</v>
      </c>
      <c r="AL14" s="75" t="s">
        <v>11009</v>
      </c>
      <c r="AM14" s="75">
        <v>39989.055937500001</v>
      </c>
      <c r="AN14" s="75" t="s">
        <v>13047</v>
      </c>
      <c r="AO14" s="78" t="s">
        <v>13108</v>
      </c>
      <c r="AP14" s="75" t="s">
        <v>65</v>
      </c>
      <c r="AQ14" s="48"/>
      <c r="AR14" s="48"/>
      <c r="AS14" s="48"/>
      <c r="AT14" s="48"/>
      <c r="AU14" s="48"/>
      <c r="AV14" s="48"/>
      <c r="AW14" s="48"/>
      <c r="AX14" s="48"/>
      <c r="AY14" s="48"/>
      <c r="AZ14" s="48"/>
      <c r="BA14" s="2"/>
      <c r="BB14" s="3"/>
      <c r="BC14" s="3"/>
      <c r="BD14" s="3"/>
      <c r="BE14" s="3"/>
    </row>
    <row r="15" spans="1:57" x14ac:dyDescent="0.25">
      <c r="A15" s="61" t="s">
        <v>1985</v>
      </c>
      <c r="B15" s="62" t="s">
        <v>19422</v>
      </c>
      <c r="C15" s="62"/>
      <c r="D15" s="63">
        <v>1.50221</v>
      </c>
      <c r="E15" s="65">
        <v>17.403199068025156</v>
      </c>
      <c r="F15" s="95" t="s">
        <v>11098</v>
      </c>
      <c r="G15" s="62"/>
      <c r="H15" s="66"/>
      <c r="I15" s="67"/>
      <c r="J15" s="67"/>
      <c r="K15" s="66" t="s">
        <v>15123</v>
      </c>
      <c r="L15" s="70"/>
      <c r="M15" s="71">
        <v>2795.343505859375</v>
      </c>
      <c r="N15" s="71">
        <v>9396.5634765625</v>
      </c>
      <c r="O15" s="72"/>
      <c r="P15" s="73"/>
      <c r="Q15" s="73"/>
      <c r="R15" s="81"/>
      <c r="S15" s="48">
        <v>27</v>
      </c>
      <c r="T15" s="48">
        <v>1</v>
      </c>
      <c r="U15" s="49">
        <v>17847.666667000001</v>
      </c>
      <c r="V15" s="49">
        <v>2.5999999999999998E-4</v>
      </c>
      <c r="W15" s="49">
        <v>0</v>
      </c>
      <c r="X15" s="49">
        <v>6.5108110000000003</v>
      </c>
      <c r="Y15" s="49">
        <v>3.0769230769230769E-3</v>
      </c>
      <c r="Z15" s="49">
        <v>0</v>
      </c>
      <c r="AA15" s="68">
        <v>15</v>
      </c>
      <c r="AB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15" s="69"/>
      <c r="AD15" s="75">
        <v>5594</v>
      </c>
      <c r="AE15" s="75">
        <v>25914</v>
      </c>
      <c r="AF15" s="75">
        <v>121819</v>
      </c>
      <c r="AG15" s="75">
        <v>12820</v>
      </c>
      <c r="AH15" s="75">
        <v>0</v>
      </c>
      <c r="AI15" s="75" t="s">
        <v>7482</v>
      </c>
      <c r="AJ15" s="75" t="s">
        <v>9154</v>
      </c>
      <c r="AK15" s="78" t="s">
        <v>10209</v>
      </c>
      <c r="AL15" s="75" t="s">
        <v>9719</v>
      </c>
      <c r="AM15" s="75">
        <v>39866.605173611111</v>
      </c>
      <c r="AN15" s="75" t="s">
        <v>13047</v>
      </c>
      <c r="AO15" s="78" t="s">
        <v>13071</v>
      </c>
      <c r="AP15" s="75" t="s">
        <v>66</v>
      </c>
      <c r="AQ15" s="48" t="s">
        <v>17983</v>
      </c>
      <c r="AR15" s="48" t="s">
        <v>17983</v>
      </c>
      <c r="AS15" s="48" t="s">
        <v>3217</v>
      </c>
      <c r="AT15" s="48" t="s">
        <v>3217</v>
      </c>
      <c r="AU15" s="48" t="s">
        <v>18015</v>
      </c>
      <c r="AV15" s="48" t="s">
        <v>3425</v>
      </c>
      <c r="AW15" s="114" t="s">
        <v>18086</v>
      </c>
      <c r="AX15" s="114" t="s">
        <v>18711</v>
      </c>
      <c r="AY15" s="114" t="s">
        <v>18821</v>
      </c>
      <c r="AZ15" s="114" t="s">
        <v>19383</v>
      </c>
      <c r="BA15" s="2"/>
      <c r="BB15" s="3"/>
      <c r="BC15" s="3"/>
      <c r="BD15" s="3"/>
      <c r="BE15" s="3"/>
    </row>
    <row r="16" spans="1:57" x14ac:dyDescent="0.25">
      <c r="A16" s="61" t="s">
        <v>1995</v>
      </c>
      <c r="B16" s="62" t="s">
        <v>19422</v>
      </c>
      <c r="C16" s="62"/>
      <c r="D16" s="63">
        <v>1.5027965000000001</v>
      </c>
      <c r="E16" s="65">
        <v>29.813334427660081</v>
      </c>
      <c r="F16" s="95" t="s">
        <v>11106</v>
      </c>
      <c r="G16" s="62"/>
      <c r="H16" s="66"/>
      <c r="I16" s="67"/>
      <c r="J16" s="67"/>
      <c r="K16" s="66" t="s">
        <v>15131</v>
      </c>
      <c r="L16" s="70"/>
      <c r="M16" s="71">
        <v>4227.71533203125</v>
      </c>
      <c r="N16" s="71">
        <v>2282.1787109375</v>
      </c>
      <c r="O16" s="72"/>
      <c r="P16" s="73"/>
      <c r="Q16" s="73"/>
      <c r="R16" s="81"/>
      <c r="S16" s="48">
        <v>26</v>
      </c>
      <c r="T16" s="48">
        <v>0</v>
      </c>
      <c r="U16" s="49">
        <v>47766.078580000001</v>
      </c>
      <c r="V16" s="49">
        <v>3.2899999999999997E-4</v>
      </c>
      <c r="W16" s="49">
        <v>0</v>
      </c>
      <c r="X16" s="49">
        <v>7.5851319999999998</v>
      </c>
      <c r="Y16" s="49">
        <v>0</v>
      </c>
      <c r="Z16" s="49">
        <v>0</v>
      </c>
      <c r="AA16" s="68">
        <v>16</v>
      </c>
      <c r="AB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16" s="69"/>
      <c r="AD16" s="75">
        <v>294</v>
      </c>
      <c r="AE16" s="75">
        <v>496253</v>
      </c>
      <c r="AF16" s="75">
        <v>7581</v>
      </c>
      <c r="AG16" s="75">
        <v>22</v>
      </c>
      <c r="AH16" s="75">
        <v>-28800</v>
      </c>
      <c r="AI16" s="75" t="s">
        <v>7490</v>
      </c>
      <c r="AJ16" s="75" t="s">
        <v>9161</v>
      </c>
      <c r="AK16" s="78" t="s">
        <v>10214</v>
      </c>
      <c r="AL16" s="75" t="s">
        <v>11009</v>
      </c>
      <c r="AM16" s="75">
        <v>39668.284479166665</v>
      </c>
      <c r="AN16" s="75" t="s">
        <v>13047</v>
      </c>
      <c r="AO16" s="78" t="s">
        <v>13079</v>
      </c>
      <c r="AP16" s="75" t="s">
        <v>65</v>
      </c>
      <c r="AQ16" s="48"/>
      <c r="AR16" s="48"/>
      <c r="AS16" s="48"/>
      <c r="AT16" s="48"/>
      <c r="AU16" s="48"/>
      <c r="AV16" s="48"/>
      <c r="AW16" s="48"/>
      <c r="AX16" s="48"/>
      <c r="AY16" s="48"/>
      <c r="AZ16" s="48"/>
      <c r="BA16" s="2"/>
      <c r="BB16" s="3"/>
      <c r="BC16" s="3"/>
      <c r="BD16" s="3"/>
      <c r="BE16" s="3"/>
    </row>
    <row r="17" spans="1:57" x14ac:dyDescent="0.25">
      <c r="A17" s="61" t="s">
        <v>2095</v>
      </c>
      <c r="B17" s="62" t="s">
        <v>19422</v>
      </c>
      <c r="C17" s="62"/>
      <c r="D17" s="63">
        <v>1.826927</v>
      </c>
      <c r="E17" s="65">
        <v>10.26961952416524</v>
      </c>
      <c r="F17" s="95" t="s">
        <v>11607</v>
      </c>
      <c r="G17" s="62"/>
      <c r="H17" s="66"/>
      <c r="I17" s="67"/>
      <c r="J17" s="67"/>
      <c r="K17" s="66" t="s">
        <v>15642</v>
      </c>
      <c r="L17" s="70"/>
      <c r="M17" s="71">
        <v>4247.84716796875</v>
      </c>
      <c r="N17" s="71">
        <v>5586.60107421875</v>
      </c>
      <c r="O17" s="72"/>
      <c r="P17" s="73"/>
      <c r="Q17" s="73"/>
      <c r="R17" s="81"/>
      <c r="S17" s="48">
        <v>26</v>
      </c>
      <c r="T17" s="48">
        <v>0</v>
      </c>
      <c r="U17" s="49">
        <v>650</v>
      </c>
      <c r="V17" s="49">
        <v>3.8462000000000003E-2</v>
      </c>
      <c r="W17" s="49">
        <v>0</v>
      </c>
      <c r="X17" s="49">
        <v>12.486483</v>
      </c>
      <c r="Y17" s="49">
        <v>0</v>
      </c>
      <c r="Z17" s="49">
        <v>0</v>
      </c>
      <c r="AA17" s="68">
        <v>17</v>
      </c>
      <c r="AB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17" s="69"/>
      <c r="AD17" s="75">
        <v>1991</v>
      </c>
      <c r="AE17" s="75">
        <v>17331</v>
      </c>
      <c r="AF17" s="75">
        <v>12809</v>
      </c>
      <c r="AG17" s="75">
        <v>67863</v>
      </c>
      <c r="AH17" s="75">
        <v>-28800</v>
      </c>
      <c r="AI17" s="75" t="s">
        <v>7925</v>
      </c>
      <c r="AJ17" s="75" t="s">
        <v>9483</v>
      </c>
      <c r="AK17" s="78" t="s">
        <v>10444</v>
      </c>
      <c r="AL17" s="75" t="s">
        <v>11009</v>
      </c>
      <c r="AM17" s="75">
        <v>42436.107546296298</v>
      </c>
      <c r="AN17" s="75" t="s">
        <v>13047</v>
      </c>
      <c r="AO17" s="78" t="s">
        <v>13590</v>
      </c>
      <c r="AP17" s="75" t="s">
        <v>65</v>
      </c>
      <c r="AQ17" s="48"/>
      <c r="AR17" s="48"/>
      <c r="AS17" s="48"/>
      <c r="AT17" s="48"/>
      <c r="AU17" s="48"/>
      <c r="AV17" s="48"/>
      <c r="AW17" s="48"/>
      <c r="AX17" s="48"/>
      <c r="AY17" s="48"/>
      <c r="AZ17" s="48"/>
      <c r="BA17" s="2"/>
      <c r="BB17" s="3"/>
      <c r="BC17" s="3"/>
      <c r="BD17" s="3"/>
      <c r="BE17" s="3"/>
    </row>
    <row r="18" spans="1:57" x14ac:dyDescent="0.25">
      <c r="A18" s="61" t="s">
        <v>1992</v>
      </c>
      <c r="B18" s="62" t="s">
        <v>19422</v>
      </c>
      <c r="C18" s="62"/>
      <c r="D18" s="63">
        <v>1.5022015</v>
      </c>
      <c r="E18" s="65">
        <v>16.823309691435917</v>
      </c>
      <c r="F18" s="95" t="s">
        <v>11097</v>
      </c>
      <c r="G18" s="62"/>
      <c r="H18" s="66"/>
      <c r="I18" s="67"/>
      <c r="J18" s="67"/>
      <c r="K18" s="66" t="s">
        <v>15122</v>
      </c>
      <c r="L18" s="70"/>
      <c r="M18" s="71">
        <v>2795.70458984375</v>
      </c>
      <c r="N18" s="71">
        <v>9427.767578125</v>
      </c>
      <c r="O18" s="72"/>
      <c r="P18" s="73"/>
      <c r="Q18" s="73"/>
      <c r="R18" s="81"/>
      <c r="S18" s="48">
        <v>25</v>
      </c>
      <c r="T18" s="48">
        <v>0</v>
      </c>
      <c r="U18" s="49">
        <v>16449.666667000001</v>
      </c>
      <c r="V18" s="49">
        <v>2.5900000000000001E-4</v>
      </c>
      <c r="W18" s="49">
        <v>0</v>
      </c>
      <c r="X18" s="49">
        <v>6.0041169999999999</v>
      </c>
      <c r="Y18" s="49">
        <v>3.3333333333333335E-3</v>
      </c>
      <c r="Z18" s="49">
        <v>0</v>
      </c>
      <c r="AA18" s="68">
        <v>18</v>
      </c>
      <c r="AB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18" s="69"/>
      <c r="AD18" s="75">
        <v>13448</v>
      </c>
      <c r="AE18" s="75">
        <v>30181</v>
      </c>
      <c r="AF18" s="75">
        <v>7843</v>
      </c>
      <c r="AG18" s="75">
        <v>681</v>
      </c>
      <c r="AH18" s="75">
        <v>0</v>
      </c>
      <c r="AI18" s="75" t="s">
        <v>7481</v>
      </c>
      <c r="AJ18" s="75" t="s">
        <v>9153</v>
      </c>
      <c r="AK18" s="78" t="s">
        <v>10208</v>
      </c>
      <c r="AL18" s="75" t="s">
        <v>9190</v>
      </c>
      <c r="AM18" s="75">
        <v>40093.886631944442</v>
      </c>
      <c r="AN18" s="75" t="s">
        <v>13047</v>
      </c>
      <c r="AO18" s="78" t="s">
        <v>13070</v>
      </c>
      <c r="AP18" s="75" t="s">
        <v>65</v>
      </c>
      <c r="AQ18" s="48"/>
      <c r="AR18" s="48"/>
      <c r="AS18" s="48"/>
      <c r="AT18" s="48"/>
      <c r="AU18" s="48"/>
      <c r="AV18" s="48"/>
      <c r="AW18" s="48"/>
      <c r="AX18" s="48"/>
      <c r="AY18" s="48"/>
      <c r="AZ18" s="48"/>
      <c r="BA18" s="2"/>
      <c r="BB18" s="3"/>
      <c r="BC18" s="3"/>
      <c r="BD18" s="3"/>
      <c r="BE18" s="3"/>
    </row>
    <row r="19" spans="1:57" x14ac:dyDescent="0.25">
      <c r="A19" s="61" t="s">
        <v>2065</v>
      </c>
      <c r="B19" s="62" t="s">
        <v>19422</v>
      </c>
      <c r="C19" s="62"/>
      <c r="D19" s="63">
        <v>1.5028220000000001</v>
      </c>
      <c r="E19" s="65">
        <v>37.293807850843727</v>
      </c>
      <c r="F19" s="95" t="s">
        <v>11447</v>
      </c>
      <c r="G19" s="62"/>
      <c r="H19" s="66"/>
      <c r="I19" s="67"/>
      <c r="J19" s="67"/>
      <c r="K19" s="66" t="s">
        <v>15478</v>
      </c>
      <c r="L19" s="70"/>
      <c r="M19" s="71">
        <v>4089.862548828125</v>
      </c>
      <c r="N19" s="71">
        <v>2198.13671875</v>
      </c>
      <c r="O19" s="72"/>
      <c r="P19" s="73"/>
      <c r="Q19" s="73"/>
      <c r="R19" s="81"/>
      <c r="S19" s="48">
        <v>23</v>
      </c>
      <c r="T19" s="48">
        <v>0</v>
      </c>
      <c r="U19" s="49">
        <v>65800.038621</v>
      </c>
      <c r="V19" s="49">
        <v>3.3199999999999999E-4</v>
      </c>
      <c r="W19" s="49">
        <v>0</v>
      </c>
      <c r="X19" s="49">
        <v>8.1969080000000005</v>
      </c>
      <c r="Y19" s="49">
        <v>0</v>
      </c>
      <c r="Z19" s="49">
        <v>0</v>
      </c>
      <c r="AA19" s="68">
        <v>19</v>
      </c>
      <c r="AB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19" s="69"/>
      <c r="AD19" s="75">
        <v>13673</v>
      </c>
      <c r="AE19" s="75">
        <v>748195</v>
      </c>
      <c r="AF19" s="75">
        <v>1343390</v>
      </c>
      <c r="AG19" s="75">
        <v>2088</v>
      </c>
      <c r="AH19" s="75">
        <v>-28800</v>
      </c>
      <c r="AI19" s="75" t="s">
        <v>7786</v>
      </c>
      <c r="AJ19" s="75" t="s">
        <v>9354</v>
      </c>
      <c r="AK19" s="78" t="s">
        <v>10370</v>
      </c>
      <c r="AL19" s="75" t="s">
        <v>11009</v>
      </c>
      <c r="AM19" s="75">
        <v>40112.084594907406</v>
      </c>
      <c r="AN19" s="75" t="s">
        <v>13047</v>
      </c>
      <c r="AO19" s="78" t="s">
        <v>13426</v>
      </c>
      <c r="AP19" s="75" t="s">
        <v>65</v>
      </c>
      <c r="AQ19" s="48"/>
      <c r="AR19" s="48"/>
      <c r="AS19" s="48"/>
      <c r="AT19" s="48"/>
      <c r="AU19" s="48"/>
      <c r="AV19" s="48"/>
      <c r="AW19" s="48"/>
      <c r="AX19" s="48"/>
      <c r="AY19" s="48"/>
      <c r="AZ19" s="48"/>
      <c r="BA19" s="2"/>
      <c r="BB19" s="3"/>
      <c r="BC19" s="3"/>
      <c r="BD19" s="3"/>
      <c r="BE19" s="3"/>
    </row>
    <row r="20" spans="1:57" x14ac:dyDescent="0.25">
      <c r="A20" s="61" t="s">
        <v>2016</v>
      </c>
      <c r="B20" s="62" t="s">
        <v>19422</v>
      </c>
      <c r="C20" s="62"/>
      <c r="D20" s="63">
        <v>1.6808544999999999</v>
      </c>
      <c r="E20" s="65">
        <v>10.059233335462764</v>
      </c>
      <c r="F20" s="95" t="s">
        <v>11158</v>
      </c>
      <c r="G20" s="62"/>
      <c r="H20" s="66"/>
      <c r="I20" s="67"/>
      <c r="J20" s="67"/>
      <c r="K20" s="66" t="s">
        <v>15183</v>
      </c>
      <c r="L20" s="70"/>
      <c r="M20" s="71">
        <v>2717.076416015625</v>
      </c>
      <c r="N20" s="71">
        <v>6404.62353515625</v>
      </c>
      <c r="O20" s="72"/>
      <c r="P20" s="73"/>
      <c r="Q20" s="73"/>
      <c r="R20" s="81"/>
      <c r="S20" s="48">
        <v>22</v>
      </c>
      <c r="T20" s="48">
        <v>0</v>
      </c>
      <c r="U20" s="49">
        <v>142.80000000000001</v>
      </c>
      <c r="V20" s="49">
        <v>2.1277000000000001E-2</v>
      </c>
      <c r="W20" s="49">
        <v>0</v>
      </c>
      <c r="X20" s="49">
        <v>2.6445150000000002</v>
      </c>
      <c r="Y20" s="49">
        <v>0</v>
      </c>
      <c r="Z20" s="49">
        <v>0</v>
      </c>
      <c r="AA20" s="68">
        <v>20</v>
      </c>
      <c r="AB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20" s="69"/>
      <c r="AD20" s="75">
        <v>1526</v>
      </c>
      <c r="AE20" s="75">
        <v>277252</v>
      </c>
      <c r="AF20" s="75">
        <v>43618</v>
      </c>
      <c r="AG20" s="75">
        <v>18894</v>
      </c>
      <c r="AH20" s="75">
        <v>-14400</v>
      </c>
      <c r="AI20" s="75" t="s">
        <v>7536</v>
      </c>
      <c r="AJ20" s="75" t="s">
        <v>9203</v>
      </c>
      <c r="AK20" s="78" t="s">
        <v>10246</v>
      </c>
      <c r="AL20" s="75" t="s">
        <v>11019</v>
      </c>
      <c r="AM20" s="75">
        <v>41219.061006944445</v>
      </c>
      <c r="AN20" s="75" t="s">
        <v>13047</v>
      </c>
      <c r="AO20" s="78" t="s">
        <v>13131</v>
      </c>
      <c r="AP20" s="75" t="s">
        <v>65</v>
      </c>
      <c r="AQ20" s="48"/>
      <c r="AR20" s="48"/>
      <c r="AS20" s="48"/>
      <c r="AT20" s="48"/>
      <c r="AU20" s="48"/>
      <c r="AV20" s="48"/>
      <c r="AW20" s="48"/>
      <c r="AX20" s="48"/>
      <c r="AY20" s="48"/>
      <c r="AZ20" s="48"/>
      <c r="BA20" s="2"/>
      <c r="BB20" s="3"/>
      <c r="BC20" s="3"/>
      <c r="BD20" s="3"/>
      <c r="BE20" s="3"/>
    </row>
    <row r="21" spans="1:57" x14ac:dyDescent="0.25">
      <c r="A21" s="61" t="s">
        <v>2015</v>
      </c>
      <c r="B21" s="62" t="s">
        <v>19422</v>
      </c>
      <c r="C21" s="62"/>
      <c r="D21" s="63">
        <v>1.6808544999999999</v>
      </c>
      <c r="E21" s="65">
        <v>10.059233335462764</v>
      </c>
      <c r="F21" s="95" t="s">
        <v>11157</v>
      </c>
      <c r="G21" s="62"/>
      <c r="H21" s="66"/>
      <c r="I21" s="67"/>
      <c r="J21" s="67"/>
      <c r="K21" s="66" t="s">
        <v>15182</v>
      </c>
      <c r="L21" s="70"/>
      <c r="M21" s="71">
        <v>2688.044677734375</v>
      </c>
      <c r="N21" s="71">
        <v>6354.45947265625</v>
      </c>
      <c r="O21" s="72"/>
      <c r="P21" s="73"/>
      <c r="Q21" s="73"/>
      <c r="R21" s="81"/>
      <c r="S21" s="48">
        <v>22</v>
      </c>
      <c r="T21" s="48">
        <v>0</v>
      </c>
      <c r="U21" s="49">
        <v>142.80000000000001</v>
      </c>
      <c r="V21" s="49">
        <v>2.1277000000000001E-2</v>
      </c>
      <c r="W21" s="49">
        <v>0</v>
      </c>
      <c r="X21" s="49">
        <v>2.6445150000000002</v>
      </c>
      <c r="Y21" s="49">
        <v>0</v>
      </c>
      <c r="Z21" s="49">
        <v>0</v>
      </c>
      <c r="AA21" s="68">
        <v>21</v>
      </c>
      <c r="AB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21" s="69"/>
      <c r="AD21" s="75">
        <v>999</v>
      </c>
      <c r="AE21" s="75">
        <v>152975</v>
      </c>
      <c r="AF21" s="75">
        <v>8318</v>
      </c>
      <c r="AG21" s="75">
        <v>15358</v>
      </c>
      <c r="AH21" s="75">
        <v>-18000</v>
      </c>
      <c r="AI21" s="75" t="s">
        <v>7535</v>
      </c>
      <c r="AJ21" s="75"/>
      <c r="AK21" s="78" t="s">
        <v>10245</v>
      </c>
      <c r="AL21" s="75" t="s">
        <v>11010</v>
      </c>
      <c r="AM21" s="75">
        <v>40512.874583333331</v>
      </c>
      <c r="AN21" s="75" t="s">
        <v>13047</v>
      </c>
      <c r="AO21" s="78" t="s">
        <v>13130</v>
      </c>
      <c r="AP21" s="75" t="s">
        <v>65</v>
      </c>
      <c r="AQ21" s="48"/>
      <c r="AR21" s="48"/>
      <c r="AS21" s="48"/>
      <c r="AT21" s="48"/>
      <c r="AU21" s="48"/>
      <c r="AV21" s="48"/>
      <c r="AW21" s="48"/>
      <c r="AX21" s="48"/>
      <c r="AY21" s="48"/>
      <c r="AZ21" s="48"/>
      <c r="BA21" s="2"/>
      <c r="BB21" s="3"/>
      <c r="BC21" s="3"/>
      <c r="BD21" s="3"/>
      <c r="BE21" s="3"/>
    </row>
    <row r="22" spans="1:57" x14ac:dyDescent="0.25">
      <c r="A22" s="61" t="s">
        <v>2013</v>
      </c>
      <c r="B22" s="62" t="s">
        <v>19422</v>
      </c>
      <c r="C22" s="62"/>
      <c r="D22" s="63">
        <v>1.6808544999999999</v>
      </c>
      <c r="E22" s="65">
        <v>10.059233335462764</v>
      </c>
      <c r="F22" s="95" t="s">
        <v>11155</v>
      </c>
      <c r="G22" s="62"/>
      <c r="H22" s="66"/>
      <c r="I22" s="67"/>
      <c r="J22" s="67"/>
      <c r="K22" s="66" t="s">
        <v>15180</v>
      </c>
      <c r="L22" s="70"/>
      <c r="M22" s="71">
        <v>2685.57373046875</v>
      </c>
      <c r="N22" s="71">
        <v>6425.75439453125</v>
      </c>
      <c r="O22" s="72"/>
      <c r="P22" s="73"/>
      <c r="Q22" s="73"/>
      <c r="R22" s="81"/>
      <c r="S22" s="48">
        <v>22</v>
      </c>
      <c r="T22" s="48">
        <v>0</v>
      </c>
      <c r="U22" s="49">
        <v>142.80000000000001</v>
      </c>
      <c r="V22" s="49">
        <v>2.1277000000000001E-2</v>
      </c>
      <c r="W22" s="49">
        <v>0</v>
      </c>
      <c r="X22" s="49">
        <v>2.6445150000000002</v>
      </c>
      <c r="Y22" s="49">
        <v>0</v>
      </c>
      <c r="Z22" s="49">
        <v>0</v>
      </c>
      <c r="AA22" s="68">
        <v>22</v>
      </c>
      <c r="AB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22" s="69"/>
      <c r="AD22" s="75">
        <v>623</v>
      </c>
      <c r="AE22" s="75">
        <v>72499</v>
      </c>
      <c r="AF22" s="75">
        <v>9012</v>
      </c>
      <c r="AG22" s="75">
        <v>42</v>
      </c>
      <c r="AH22" s="75">
        <v>-28800</v>
      </c>
      <c r="AI22" s="75" t="s">
        <v>7533</v>
      </c>
      <c r="AJ22" s="75" t="s">
        <v>9150</v>
      </c>
      <c r="AK22" s="78" t="s">
        <v>10243</v>
      </c>
      <c r="AL22" s="75" t="s">
        <v>11009</v>
      </c>
      <c r="AM22" s="75">
        <v>39866.26153935185</v>
      </c>
      <c r="AN22" s="75" t="s">
        <v>13047</v>
      </c>
      <c r="AO22" s="78" t="s">
        <v>13128</v>
      </c>
      <c r="AP22" s="75" t="s">
        <v>65</v>
      </c>
      <c r="AQ22" s="48"/>
      <c r="AR22" s="48"/>
      <c r="AS22" s="48"/>
      <c r="AT22" s="48"/>
      <c r="AU22" s="48"/>
      <c r="AV22" s="48"/>
      <c r="AW22" s="48"/>
      <c r="AX22" s="48"/>
      <c r="AY22" s="48"/>
      <c r="AZ22" s="48"/>
      <c r="BA22" s="2"/>
      <c r="BB22" s="3"/>
      <c r="BC22" s="3"/>
      <c r="BD22" s="3"/>
      <c r="BE22" s="3"/>
    </row>
    <row r="23" spans="1:57" x14ac:dyDescent="0.25">
      <c r="A23" s="61" t="s">
        <v>2014</v>
      </c>
      <c r="B23" s="62" t="s">
        <v>19422</v>
      </c>
      <c r="C23" s="62"/>
      <c r="D23" s="63">
        <v>1.6808544999999999</v>
      </c>
      <c r="E23" s="65">
        <v>10.059233335462764</v>
      </c>
      <c r="F23" s="95" t="s">
        <v>11156</v>
      </c>
      <c r="G23" s="62"/>
      <c r="H23" s="66"/>
      <c r="I23" s="67"/>
      <c r="J23" s="67"/>
      <c r="K23" s="66" t="s">
        <v>15181</v>
      </c>
      <c r="L23" s="70"/>
      <c r="M23" s="71">
        <v>2670.9912109375</v>
      </c>
      <c r="N23" s="71">
        <v>6390.34228515625</v>
      </c>
      <c r="O23" s="72"/>
      <c r="P23" s="73"/>
      <c r="Q23" s="73"/>
      <c r="R23" s="81"/>
      <c r="S23" s="48">
        <v>22</v>
      </c>
      <c r="T23" s="48">
        <v>0</v>
      </c>
      <c r="U23" s="49">
        <v>142.80000000000001</v>
      </c>
      <c r="V23" s="49">
        <v>2.1277000000000001E-2</v>
      </c>
      <c r="W23" s="49">
        <v>0</v>
      </c>
      <c r="X23" s="49">
        <v>2.6445150000000002</v>
      </c>
      <c r="Y23" s="49">
        <v>0</v>
      </c>
      <c r="Z23" s="49">
        <v>0</v>
      </c>
      <c r="AA23" s="68">
        <v>23</v>
      </c>
      <c r="AB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23" s="69"/>
      <c r="AD23" s="75">
        <v>555</v>
      </c>
      <c r="AE23" s="75">
        <v>62496</v>
      </c>
      <c r="AF23" s="75">
        <v>4108</v>
      </c>
      <c r="AG23" s="75">
        <v>3014</v>
      </c>
      <c r="AH23" s="75">
        <v>-21600</v>
      </c>
      <c r="AI23" s="75" t="s">
        <v>7534</v>
      </c>
      <c r="AJ23" s="75" t="s">
        <v>9202</v>
      </c>
      <c r="AK23" s="78" t="s">
        <v>10244</v>
      </c>
      <c r="AL23" s="75" t="s">
        <v>11012</v>
      </c>
      <c r="AM23" s="75">
        <v>39865.8596875</v>
      </c>
      <c r="AN23" s="75" t="s">
        <v>13047</v>
      </c>
      <c r="AO23" s="78" t="s">
        <v>13129</v>
      </c>
      <c r="AP23" s="75" t="s">
        <v>65</v>
      </c>
      <c r="AQ23" s="48"/>
      <c r="AR23" s="48"/>
      <c r="AS23" s="48"/>
      <c r="AT23" s="48"/>
      <c r="AU23" s="48"/>
      <c r="AV23" s="48"/>
      <c r="AW23" s="48"/>
      <c r="AX23" s="48"/>
      <c r="AY23" s="48"/>
      <c r="AZ23" s="48"/>
      <c r="BA23" s="2"/>
      <c r="BB23" s="3"/>
      <c r="BC23" s="3"/>
      <c r="BD23" s="3"/>
      <c r="BE23" s="3"/>
    </row>
    <row r="24" spans="1:57" x14ac:dyDescent="0.25">
      <c r="A24" s="61" t="s">
        <v>2017</v>
      </c>
      <c r="B24" s="62" t="s">
        <v>19422</v>
      </c>
      <c r="C24" s="62"/>
      <c r="D24" s="63">
        <v>1.6808544999999999</v>
      </c>
      <c r="E24" s="65">
        <v>10.059233335462764</v>
      </c>
      <c r="F24" s="95" t="s">
        <v>11159</v>
      </c>
      <c r="G24" s="62"/>
      <c r="H24" s="66"/>
      <c r="I24" s="67"/>
      <c r="J24" s="67"/>
      <c r="K24" s="66" t="s">
        <v>15184</v>
      </c>
      <c r="L24" s="70"/>
      <c r="M24" s="71">
        <v>2718.280517578125</v>
      </c>
      <c r="N24" s="71">
        <v>6360.974609375</v>
      </c>
      <c r="O24" s="72"/>
      <c r="P24" s="73"/>
      <c r="Q24" s="73"/>
      <c r="R24" s="81"/>
      <c r="S24" s="48">
        <v>22</v>
      </c>
      <c r="T24" s="48">
        <v>0</v>
      </c>
      <c r="U24" s="49">
        <v>142.80000000000001</v>
      </c>
      <c r="V24" s="49">
        <v>2.1277000000000001E-2</v>
      </c>
      <c r="W24" s="49">
        <v>0</v>
      </c>
      <c r="X24" s="49">
        <v>2.6445150000000002</v>
      </c>
      <c r="Y24" s="49">
        <v>0</v>
      </c>
      <c r="Z24" s="49">
        <v>0</v>
      </c>
      <c r="AA24" s="68">
        <v>24</v>
      </c>
      <c r="AB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24" s="69"/>
      <c r="AD24" s="75">
        <v>47</v>
      </c>
      <c r="AE24" s="75">
        <v>8582</v>
      </c>
      <c r="AF24" s="75">
        <v>13</v>
      </c>
      <c r="AG24" s="75">
        <v>46</v>
      </c>
      <c r="AH24" s="75">
        <v>-28800</v>
      </c>
      <c r="AI24" s="75" t="s">
        <v>7537</v>
      </c>
      <c r="AJ24" s="75" t="s">
        <v>9204</v>
      </c>
      <c r="AK24" s="75"/>
      <c r="AL24" s="75" t="s">
        <v>11009</v>
      </c>
      <c r="AM24" s="75">
        <v>43035.135127314818</v>
      </c>
      <c r="AN24" s="75" t="s">
        <v>13047</v>
      </c>
      <c r="AO24" s="78" t="s">
        <v>13132</v>
      </c>
      <c r="AP24" s="75" t="s">
        <v>65</v>
      </c>
      <c r="AQ24" s="48"/>
      <c r="AR24" s="48"/>
      <c r="AS24" s="48"/>
      <c r="AT24" s="48"/>
      <c r="AU24" s="48"/>
      <c r="AV24" s="48"/>
      <c r="AW24" s="48"/>
      <c r="AX24" s="48"/>
      <c r="AY24" s="48"/>
      <c r="AZ24" s="48"/>
      <c r="BA24" s="2"/>
      <c r="BB24" s="3"/>
      <c r="BC24" s="3"/>
      <c r="BD24" s="3"/>
      <c r="BE24" s="3"/>
    </row>
    <row r="25" spans="1:57" x14ac:dyDescent="0.25">
      <c r="A25" s="61" t="s">
        <v>1830</v>
      </c>
      <c r="B25" s="62" t="s">
        <v>19422</v>
      </c>
      <c r="C25" s="62"/>
      <c r="D25" s="63">
        <v>1.5023204999999999</v>
      </c>
      <c r="E25" s="65">
        <v>20.876036805557828</v>
      </c>
      <c r="F25" s="95" t="s">
        <v>11513</v>
      </c>
      <c r="G25" s="62"/>
      <c r="H25" s="66"/>
      <c r="I25" s="67"/>
      <c r="J25" s="67"/>
      <c r="K25" s="66" t="s">
        <v>15547</v>
      </c>
      <c r="L25" s="70"/>
      <c r="M25" s="71">
        <v>5684.17822265625</v>
      </c>
      <c r="N25" s="71">
        <v>2110.94580078125</v>
      </c>
      <c r="O25" s="72"/>
      <c r="P25" s="73"/>
      <c r="Q25" s="73"/>
      <c r="R25" s="81"/>
      <c r="S25" s="48">
        <v>21</v>
      </c>
      <c r="T25" s="48">
        <v>1</v>
      </c>
      <c r="U25" s="49">
        <v>26220</v>
      </c>
      <c r="V25" s="49">
        <v>2.7300000000000002E-4</v>
      </c>
      <c r="W25" s="49">
        <v>0</v>
      </c>
      <c r="X25" s="49">
        <v>9.3498560000000008</v>
      </c>
      <c r="Y25" s="49">
        <v>0</v>
      </c>
      <c r="Z25" s="49">
        <v>0</v>
      </c>
      <c r="AA25" s="68">
        <v>25</v>
      </c>
      <c r="AB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25" s="69"/>
      <c r="AD25" s="75">
        <v>8190</v>
      </c>
      <c r="AE25" s="75">
        <v>7936</v>
      </c>
      <c r="AF25" s="75">
        <v>355</v>
      </c>
      <c r="AG25" s="75">
        <v>405</v>
      </c>
      <c r="AH25" s="75">
        <v>32400</v>
      </c>
      <c r="AI25" s="75" t="s">
        <v>7841</v>
      </c>
      <c r="AJ25" s="75" t="s">
        <v>9423</v>
      </c>
      <c r="AK25" s="75"/>
      <c r="AL25" s="75" t="s">
        <v>9690</v>
      </c>
      <c r="AM25" s="75">
        <v>42762.779872685183</v>
      </c>
      <c r="AN25" s="75" t="s">
        <v>13047</v>
      </c>
      <c r="AO25" s="78" t="s">
        <v>13495</v>
      </c>
      <c r="AP25" s="75" t="s">
        <v>66</v>
      </c>
      <c r="AQ25" s="48" t="s">
        <v>3188</v>
      </c>
      <c r="AR25" s="48" t="s">
        <v>3188</v>
      </c>
      <c r="AS25" s="48" t="s">
        <v>3220</v>
      </c>
      <c r="AT25" s="48" t="s">
        <v>3220</v>
      </c>
      <c r="AU25" s="48"/>
      <c r="AV25" s="48"/>
      <c r="AW25" s="114" t="s">
        <v>18229</v>
      </c>
      <c r="AX25" s="114" t="s">
        <v>18229</v>
      </c>
      <c r="AY25" s="114" t="s">
        <v>17887</v>
      </c>
      <c r="AZ25" s="114" t="s">
        <v>17887</v>
      </c>
      <c r="BA25" s="2"/>
      <c r="BB25" s="3"/>
      <c r="BC25" s="3"/>
      <c r="BD25" s="3"/>
      <c r="BE25" s="3"/>
    </row>
    <row r="26" spans="1:57" x14ac:dyDescent="0.25">
      <c r="A26" s="61" t="s">
        <v>1889</v>
      </c>
      <c r="B26" s="62" t="s">
        <v>19422</v>
      </c>
      <c r="C26" s="62"/>
      <c r="D26" s="63">
        <v>1.5018615</v>
      </c>
      <c r="E26" s="65">
        <v>13.037506499400548</v>
      </c>
      <c r="F26" s="95" t="s">
        <v>11775</v>
      </c>
      <c r="G26" s="62"/>
      <c r="H26" s="66"/>
      <c r="I26" s="67"/>
      <c r="J26" s="67"/>
      <c r="K26" s="66" t="s">
        <v>15820</v>
      </c>
      <c r="L26" s="70"/>
      <c r="M26" s="71">
        <v>651.31756591796875</v>
      </c>
      <c r="N26" s="71">
        <v>5253.681640625</v>
      </c>
      <c r="O26" s="72"/>
      <c r="P26" s="73"/>
      <c r="Q26" s="73"/>
      <c r="R26" s="81"/>
      <c r="S26" s="48">
        <v>20</v>
      </c>
      <c r="T26" s="48">
        <v>13</v>
      </c>
      <c r="U26" s="49">
        <v>7322.8347640000002</v>
      </c>
      <c r="V26" s="49">
        <v>2.1900000000000001E-4</v>
      </c>
      <c r="W26" s="49">
        <v>0</v>
      </c>
      <c r="X26" s="49">
        <v>3.4621409999999999</v>
      </c>
      <c r="Y26" s="49">
        <v>0.13076923076923078</v>
      </c>
      <c r="Z26" s="49">
        <v>0.26923076923076922</v>
      </c>
      <c r="AA26" s="68">
        <v>26</v>
      </c>
      <c r="AB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26" s="69"/>
      <c r="AD26" s="75">
        <v>66</v>
      </c>
      <c r="AE26" s="75">
        <v>65734</v>
      </c>
      <c r="AF26" s="75">
        <v>487902</v>
      </c>
      <c r="AG26" s="75">
        <v>36498</v>
      </c>
      <c r="AH26" s="75">
        <v>37800</v>
      </c>
      <c r="AI26" s="75" t="s">
        <v>8067</v>
      </c>
      <c r="AJ26" s="75"/>
      <c r="AK26" s="78" t="s">
        <v>10516</v>
      </c>
      <c r="AL26" s="75" t="s">
        <v>11042</v>
      </c>
      <c r="AM26" s="75">
        <v>42043.049375000002</v>
      </c>
      <c r="AN26" s="75" t="s">
        <v>13047</v>
      </c>
      <c r="AO26" s="78" t="s">
        <v>13768</v>
      </c>
      <c r="AP26" s="75" t="s">
        <v>66</v>
      </c>
      <c r="AQ26" s="48" t="s">
        <v>3198</v>
      </c>
      <c r="AR26" s="48" t="s">
        <v>3198</v>
      </c>
      <c r="AS26" s="48" t="s">
        <v>3218</v>
      </c>
      <c r="AT26" s="48" t="s">
        <v>3218</v>
      </c>
      <c r="AU26" s="48" t="s">
        <v>18019</v>
      </c>
      <c r="AV26" s="48" t="s">
        <v>18045</v>
      </c>
      <c r="AW26" s="114" t="s">
        <v>18307</v>
      </c>
      <c r="AX26" s="114" t="s">
        <v>18734</v>
      </c>
      <c r="AY26" s="114" t="s">
        <v>19011</v>
      </c>
      <c r="AZ26" s="114" t="s">
        <v>19011</v>
      </c>
      <c r="BA26" s="2"/>
      <c r="BB26" s="3"/>
      <c r="BC26" s="3"/>
      <c r="BD26" s="3"/>
      <c r="BE26" s="3"/>
    </row>
    <row r="27" spans="1:57" x14ac:dyDescent="0.25">
      <c r="A27" s="61" t="s">
        <v>2020</v>
      </c>
      <c r="B27" s="62" t="s">
        <v>19422</v>
      </c>
      <c r="C27" s="62"/>
      <c r="D27" s="63">
        <v>1.516864</v>
      </c>
      <c r="E27" s="65">
        <v>11.644660242707237</v>
      </c>
      <c r="F27" s="95" t="s">
        <v>11167</v>
      </c>
      <c r="G27" s="62"/>
      <c r="H27" s="66"/>
      <c r="I27" s="67"/>
      <c r="J27" s="67"/>
      <c r="K27" s="66" t="s">
        <v>15192</v>
      </c>
      <c r="L27" s="70"/>
      <c r="M27" s="71">
        <v>2483.262451171875</v>
      </c>
      <c r="N27" s="71">
        <v>3252.14013671875</v>
      </c>
      <c r="O27" s="72"/>
      <c r="P27" s="73"/>
      <c r="Q27" s="73"/>
      <c r="R27" s="81"/>
      <c r="S27" s="48">
        <v>19</v>
      </c>
      <c r="T27" s="48">
        <v>0</v>
      </c>
      <c r="U27" s="49">
        <v>3964.9545450000001</v>
      </c>
      <c r="V27" s="49">
        <v>1.9840000000000001E-3</v>
      </c>
      <c r="W27" s="49">
        <v>1.588E-3</v>
      </c>
      <c r="X27" s="49">
        <v>7.5225860000000004</v>
      </c>
      <c r="Y27" s="49">
        <v>0</v>
      </c>
      <c r="Z27" s="49">
        <v>0</v>
      </c>
      <c r="AA27" s="68">
        <v>27</v>
      </c>
      <c r="AB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27" s="69"/>
      <c r="AD27" s="75">
        <v>1372</v>
      </c>
      <c r="AE27" s="75">
        <v>201480</v>
      </c>
      <c r="AF27" s="75">
        <v>30860</v>
      </c>
      <c r="AG27" s="75">
        <v>4298</v>
      </c>
      <c r="AH27" s="75">
        <v>3600</v>
      </c>
      <c r="AI27" s="75" t="s">
        <v>7544</v>
      </c>
      <c r="AJ27" s="75" t="s">
        <v>9197</v>
      </c>
      <c r="AK27" s="78" t="s">
        <v>10250</v>
      </c>
      <c r="AL27" s="75" t="s">
        <v>9292</v>
      </c>
      <c r="AM27" s="75">
        <v>39336.382094907407</v>
      </c>
      <c r="AN27" s="75" t="s">
        <v>13047</v>
      </c>
      <c r="AO27" s="78" t="s">
        <v>13140</v>
      </c>
      <c r="AP27" s="75" t="s">
        <v>65</v>
      </c>
      <c r="AQ27" s="48"/>
      <c r="AR27" s="48"/>
      <c r="AS27" s="48"/>
      <c r="AT27" s="48"/>
      <c r="AU27" s="48"/>
      <c r="AV27" s="48"/>
      <c r="AW27" s="48"/>
      <c r="AX27" s="48"/>
      <c r="AY27" s="48"/>
      <c r="AZ27" s="48"/>
      <c r="BA27" s="2"/>
      <c r="BB27" s="3"/>
      <c r="BC27" s="3"/>
      <c r="BD27" s="3"/>
      <c r="BE27" s="3"/>
    </row>
    <row r="28" spans="1:57" x14ac:dyDescent="0.25">
      <c r="A28" s="61" t="s">
        <v>2038</v>
      </c>
      <c r="B28" s="62" t="s">
        <v>19422</v>
      </c>
      <c r="C28" s="62"/>
      <c r="D28" s="63">
        <v>1.5027284999999999</v>
      </c>
      <c r="E28" s="65">
        <v>29.641067141443518</v>
      </c>
      <c r="F28" s="95" t="s">
        <v>11252</v>
      </c>
      <c r="G28" s="62"/>
      <c r="H28" s="66"/>
      <c r="I28" s="67"/>
      <c r="J28" s="67"/>
      <c r="K28" s="66" t="s">
        <v>15279</v>
      </c>
      <c r="L28" s="70"/>
      <c r="M28" s="71">
        <v>5199.22412109375</v>
      </c>
      <c r="N28" s="71">
        <v>8212.41796875</v>
      </c>
      <c r="O28" s="72"/>
      <c r="P28" s="73"/>
      <c r="Q28" s="73"/>
      <c r="R28" s="81"/>
      <c r="S28" s="48">
        <v>18</v>
      </c>
      <c r="T28" s="48">
        <v>0</v>
      </c>
      <c r="U28" s="49">
        <v>47350.775806999998</v>
      </c>
      <c r="V28" s="49">
        <v>3.21E-4</v>
      </c>
      <c r="W28" s="49">
        <v>0</v>
      </c>
      <c r="X28" s="49">
        <v>4.2907539999999997</v>
      </c>
      <c r="Y28" s="49">
        <v>0</v>
      </c>
      <c r="Z28" s="49">
        <v>0</v>
      </c>
      <c r="AA28" s="68">
        <v>28</v>
      </c>
      <c r="AB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28" s="69"/>
      <c r="AD28" s="75">
        <v>3316</v>
      </c>
      <c r="AE28" s="75">
        <v>1046376</v>
      </c>
      <c r="AF28" s="75">
        <v>37435</v>
      </c>
      <c r="AG28" s="75">
        <v>55291</v>
      </c>
      <c r="AH28" s="75">
        <v>-28800</v>
      </c>
      <c r="AI28" s="75" t="s">
        <v>7618</v>
      </c>
      <c r="AJ28" s="75" t="s">
        <v>9261</v>
      </c>
      <c r="AK28" s="78" t="s">
        <v>10290</v>
      </c>
      <c r="AL28" s="75" t="s">
        <v>11009</v>
      </c>
      <c r="AM28" s="75">
        <v>39821.821863425925</v>
      </c>
      <c r="AN28" s="75" t="s">
        <v>13047</v>
      </c>
      <c r="AO28" s="78" t="s">
        <v>13227</v>
      </c>
      <c r="AP28" s="75" t="s">
        <v>65</v>
      </c>
      <c r="AQ28" s="48"/>
      <c r="AR28" s="48"/>
      <c r="AS28" s="48"/>
      <c r="AT28" s="48"/>
      <c r="AU28" s="48"/>
      <c r="AV28" s="48"/>
      <c r="AW28" s="48"/>
      <c r="AX28" s="48"/>
      <c r="AY28" s="48"/>
      <c r="AZ28" s="48"/>
      <c r="BA28" s="2"/>
      <c r="BB28" s="3"/>
      <c r="BC28" s="3"/>
      <c r="BD28" s="3"/>
      <c r="BE28" s="3"/>
    </row>
    <row r="29" spans="1:57" x14ac:dyDescent="0.25">
      <c r="A29" s="61" t="s">
        <v>2007</v>
      </c>
      <c r="B29" s="62" t="s">
        <v>19422</v>
      </c>
      <c r="C29" s="62"/>
      <c r="D29" s="63">
        <v>1.5021929999999999</v>
      </c>
      <c r="E29" s="65">
        <v>19.178678201120654</v>
      </c>
      <c r="F29" s="95" t="s">
        <v>11139</v>
      </c>
      <c r="G29" s="62"/>
      <c r="H29" s="66"/>
      <c r="I29" s="67"/>
      <c r="J29" s="67"/>
      <c r="K29" s="66" t="s">
        <v>15164</v>
      </c>
      <c r="L29" s="70"/>
      <c r="M29" s="71">
        <v>2763.942626953125</v>
      </c>
      <c r="N29" s="71">
        <v>9354.67578125</v>
      </c>
      <c r="O29" s="72"/>
      <c r="P29" s="73"/>
      <c r="Q29" s="73"/>
      <c r="R29" s="81"/>
      <c r="S29" s="48">
        <v>17</v>
      </c>
      <c r="T29" s="48">
        <v>0</v>
      </c>
      <c r="U29" s="49">
        <v>22128</v>
      </c>
      <c r="V29" s="49">
        <v>2.5799999999999998E-4</v>
      </c>
      <c r="W29" s="49">
        <v>0</v>
      </c>
      <c r="X29" s="49">
        <v>7.3386940000000003</v>
      </c>
      <c r="Y29" s="49">
        <v>0</v>
      </c>
      <c r="Z29" s="49">
        <v>0</v>
      </c>
      <c r="AA29" s="68">
        <v>29</v>
      </c>
      <c r="AB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29" s="69"/>
      <c r="AD29" s="75">
        <v>617</v>
      </c>
      <c r="AE29" s="75">
        <v>445627</v>
      </c>
      <c r="AF29" s="75">
        <v>65527</v>
      </c>
      <c r="AG29" s="75">
        <v>5208</v>
      </c>
      <c r="AH29" s="75">
        <v>-18000</v>
      </c>
      <c r="AI29" s="75" t="s">
        <v>7519</v>
      </c>
      <c r="AJ29" s="75" t="s">
        <v>9188</v>
      </c>
      <c r="AK29" s="78" t="s">
        <v>10234</v>
      </c>
      <c r="AL29" s="75" t="s">
        <v>11010</v>
      </c>
      <c r="AM29" s="75">
        <v>39950.789375</v>
      </c>
      <c r="AN29" s="75" t="s">
        <v>13047</v>
      </c>
      <c r="AO29" s="78" t="s">
        <v>13112</v>
      </c>
      <c r="AP29" s="75" t="s">
        <v>65</v>
      </c>
      <c r="AQ29" s="48"/>
      <c r="AR29" s="48"/>
      <c r="AS29" s="48"/>
      <c r="AT29" s="48"/>
      <c r="AU29" s="48"/>
      <c r="AV29" s="48"/>
      <c r="AW29" s="48"/>
      <c r="AX29" s="48"/>
      <c r="AY29" s="48"/>
      <c r="AZ29" s="48"/>
      <c r="BA29" s="2"/>
      <c r="BB29" s="3"/>
      <c r="BC29" s="3"/>
      <c r="BD29" s="3"/>
      <c r="BE29" s="3"/>
    </row>
    <row r="30" spans="1:57" x14ac:dyDescent="0.25">
      <c r="A30" s="61" t="s">
        <v>2024</v>
      </c>
      <c r="B30" s="62" t="s">
        <v>19422</v>
      </c>
      <c r="C30" s="62"/>
      <c r="D30" s="63">
        <v>2.03125</v>
      </c>
      <c r="E30" s="65">
        <v>10.099551824307165</v>
      </c>
      <c r="F30" s="95" t="s">
        <v>11188</v>
      </c>
      <c r="G30" s="62"/>
      <c r="H30" s="66"/>
      <c r="I30" s="67"/>
      <c r="J30" s="67"/>
      <c r="K30" s="66" t="s">
        <v>15213</v>
      </c>
      <c r="L30" s="70"/>
      <c r="M30" s="71">
        <v>5853.3046875</v>
      </c>
      <c r="N30" s="71">
        <v>6901.75341796875</v>
      </c>
      <c r="O30" s="72"/>
      <c r="P30" s="73"/>
      <c r="Q30" s="73"/>
      <c r="R30" s="81"/>
      <c r="S30" s="48">
        <v>16</v>
      </c>
      <c r="T30" s="48">
        <v>0</v>
      </c>
      <c r="U30" s="49">
        <v>240</v>
      </c>
      <c r="V30" s="49">
        <v>6.25E-2</v>
      </c>
      <c r="W30" s="49">
        <v>0</v>
      </c>
      <c r="X30" s="49">
        <v>7.8918889999999999</v>
      </c>
      <c r="Y30" s="49">
        <v>0</v>
      </c>
      <c r="Z30" s="49">
        <v>0</v>
      </c>
      <c r="AA30" s="68">
        <v>30</v>
      </c>
      <c r="AB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30" s="69"/>
      <c r="AD30" s="75">
        <v>2165</v>
      </c>
      <c r="AE30" s="75">
        <v>10421</v>
      </c>
      <c r="AF30" s="75">
        <v>10033</v>
      </c>
      <c r="AG30" s="75">
        <v>13211</v>
      </c>
      <c r="AH30" s="75">
        <v>32400</v>
      </c>
      <c r="AI30" s="75" t="s">
        <v>7561</v>
      </c>
      <c r="AJ30" s="75" t="s">
        <v>9218</v>
      </c>
      <c r="AK30" s="78" t="s">
        <v>10260</v>
      </c>
      <c r="AL30" s="75" t="s">
        <v>9690</v>
      </c>
      <c r="AM30" s="75">
        <v>41355.548680555556</v>
      </c>
      <c r="AN30" s="75" t="s">
        <v>13047</v>
      </c>
      <c r="AO30" s="78" t="s">
        <v>13161</v>
      </c>
      <c r="AP30" s="75" t="s">
        <v>65</v>
      </c>
      <c r="AQ30" s="48"/>
      <c r="AR30" s="48"/>
      <c r="AS30" s="48"/>
      <c r="AT30" s="48"/>
      <c r="AU30" s="48"/>
      <c r="AV30" s="48"/>
      <c r="AW30" s="48"/>
      <c r="AX30" s="48"/>
      <c r="AY30" s="48"/>
      <c r="AZ30" s="48"/>
      <c r="BA30" s="2"/>
      <c r="BB30" s="3"/>
      <c r="BC30" s="3"/>
      <c r="BD30" s="3"/>
      <c r="BE30" s="3"/>
    </row>
    <row r="31" spans="1:57" x14ac:dyDescent="0.25">
      <c r="A31" s="61" t="s">
        <v>1986</v>
      </c>
      <c r="B31" s="62" t="s">
        <v>19422</v>
      </c>
      <c r="C31" s="62"/>
      <c r="D31" s="63">
        <v>2.0666695000000002</v>
      </c>
      <c r="E31" s="65">
        <v>10.08710784626877</v>
      </c>
      <c r="F31" s="95" t="s">
        <v>11077</v>
      </c>
      <c r="G31" s="62"/>
      <c r="H31" s="66"/>
      <c r="I31" s="67"/>
      <c r="J31" s="67"/>
      <c r="K31" s="66" t="s">
        <v>15101</v>
      </c>
      <c r="L31" s="70"/>
      <c r="M31" s="71">
        <v>5540.33447265625</v>
      </c>
      <c r="N31" s="71">
        <v>3796.53515625</v>
      </c>
      <c r="O31" s="72"/>
      <c r="P31" s="73"/>
      <c r="Q31" s="73"/>
      <c r="R31" s="81"/>
      <c r="S31" s="48">
        <v>15</v>
      </c>
      <c r="T31" s="48">
        <v>0</v>
      </c>
      <c r="U31" s="49">
        <v>210</v>
      </c>
      <c r="V31" s="49">
        <v>6.6667000000000004E-2</v>
      </c>
      <c r="W31" s="49">
        <v>0</v>
      </c>
      <c r="X31" s="49">
        <v>7.4324300000000001</v>
      </c>
      <c r="Y31" s="49">
        <v>0</v>
      </c>
      <c r="Z31" s="49">
        <v>0</v>
      </c>
      <c r="AA31" s="68">
        <v>31</v>
      </c>
      <c r="AB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31" s="69"/>
      <c r="AD31" s="75">
        <v>169923</v>
      </c>
      <c r="AE31" s="75">
        <v>515175</v>
      </c>
      <c r="AF31" s="75">
        <v>1865695</v>
      </c>
      <c r="AG31" s="75">
        <v>3559</v>
      </c>
      <c r="AH31" s="75">
        <v>0</v>
      </c>
      <c r="AI31" s="75" t="s">
        <v>7463</v>
      </c>
      <c r="AJ31" s="75"/>
      <c r="AK31" s="78" t="s">
        <v>10197</v>
      </c>
      <c r="AL31" s="75" t="s">
        <v>9190</v>
      </c>
      <c r="AM31" s="75">
        <v>40627.657534722224</v>
      </c>
      <c r="AN31" s="75" t="s">
        <v>13047</v>
      </c>
      <c r="AO31" s="78" t="s">
        <v>13049</v>
      </c>
      <c r="AP31" s="75" t="s">
        <v>65</v>
      </c>
      <c r="AQ31" s="48"/>
      <c r="AR31" s="48"/>
      <c r="AS31" s="48"/>
      <c r="AT31" s="48"/>
      <c r="AU31" s="48"/>
      <c r="AV31" s="48"/>
      <c r="AW31" s="48"/>
      <c r="AX31" s="48"/>
      <c r="AY31" s="48"/>
      <c r="AZ31" s="48"/>
      <c r="BA31" s="2"/>
      <c r="BB31" s="3"/>
      <c r="BC31" s="3"/>
      <c r="BD31" s="3"/>
      <c r="BE31" s="3"/>
    </row>
    <row r="32" spans="1:57" x14ac:dyDescent="0.25">
      <c r="A32" s="61" t="s">
        <v>2094</v>
      </c>
      <c r="B32" s="62" t="s">
        <v>19422</v>
      </c>
      <c r="C32" s="62"/>
      <c r="D32" s="63">
        <v>1.5019210000000001</v>
      </c>
      <c r="E32" s="65">
        <v>18.042957805483077</v>
      </c>
      <c r="F32" s="95" t="s">
        <v>11597</v>
      </c>
      <c r="G32" s="62"/>
      <c r="H32" s="66"/>
      <c r="I32" s="67"/>
      <c r="J32" s="67"/>
      <c r="K32" s="66" t="s">
        <v>15632</v>
      </c>
      <c r="L32" s="70"/>
      <c r="M32" s="71">
        <v>8648.3203125</v>
      </c>
      <c r="N32" s="71">
        <v>6612.171875</v>
      </c>
      <c r="O32" s="72"/>
      <c r="P32" s="73"/>
      <c r="Q32" s="73"/>
      <c r="R32" s="81"/>
      <c r="S32" s="48">
        <v>15</v>
      </c>
      <c r="T32" s="48">
        <v>0</v>
      </c>
      <c r="U32" s="49">
        <v>19390</v>
      </c>
      <c r="V32" s="49">
        <v>2.2599999999999999E-4</v>
      </c>
      <c r="W32" s="49">
        <v>0</v>
      </c>
      <c r="X32" s="49">
        <v>6.8566209999999996</v>
      </c>
      <c r="Y32" s="49">
        <v>0</v>
      </c>
      <c r="Z32" s="49">
        <v>0</v>
      </c>
      <c r="AA32" s="68">
        <v>32</v>
      </c>
      <c r="AB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32" s="69"/>
      <c r="AD32" s="75">
        <v>182</v>
      </c>
      <c r="AE32" s="75">
        <v>40094</v>
      </c>
      <c r="AF32" s="75">
        <v>13535</v>
      </c>
      <c r="AG32" s="75">
        <v>6273</v>
      </c>
      <c r="AH32" s="75">
        <v>0</v>
      </c>
      <c r="AI32" s="75" t="s">
        <v>7917</v>
      </c>
      <c r="AJ32" s="75" t="s">
        <v>9143</v>
      </c>
      <c r="AK32" s="78" t="s">
        <v>10441</v>
      </c>
      <c r="AL32" s="75" t="s">
        <v>9190</v>
      </c>
      <c r="AM32" s="75">
        <v>40077.008842592593</v>
      </c>
      <c r="AN32" s="75" t="s">
        <v>13047</v>
      </c>
      <c r="AO32" s="78" t="s">
        <v>13580</v>
      </c>
      <c r="AP32" s="75" t="s">
        <v>65</v>
      </c>
      <c r="AQ32" s="48"/>
      <c r="AR32" s="48"/>
      <c r="AS32" s="48"/>
      <c r="AT32" s="48"/>
      <c r="AU32" s="48"/>
      <c r="AV32" s="48"/>
      <c r="AW32" s="48"/>
      <c r="AX32" s="48"/>
      <c r="AY32" s="48"/>
      <c r="AZ32" s="48"/>
      <c r="BA32" s="2"/>
      <c r="BB32" s="3"/>
      <c r="BC32" s="3"/>
      <c r="BD32" s="3"/>
      <c r="BE32" s="3"/>
    </row>
    <row r="33" spans="1:57" x14ac:dyDescent="0.25">
      <c r="A33" s="61" t="s">
        <v>2037</v>
      </c>
      <c r="B33" s="62" t="s">
        <v>19422</v>
      </c>
      <c r="C33" s="62"/>
      <c r="D33" s="63">
        <v>1.502227</v>
      </c>
      <c r="E33" s="65">
        <v>10.536197187170471</v>
      </c>
      <c r="F33" s="95" t="s">
        <v>11251</v>
      </c>
      <c r="G33" s="62"/>
      <c r="H33" s="66"/>
      <c r="I33" s="67"/>
      <c r="J33" s="67"/>
      <c r="K33" s="66" t="s">
        <v>15278</v>
      </c>
      <c r="L33" s="70"/>
      <c r="M33" s="71">
        <v>5212.53173828125</v>
      </c>
      <c r="N33" s="71">
        <v>8096.87060546875</v>
      </c>
      <c r="O33" s="72"/>
      <c r="P33" s="73"/>
      <c r="Q33" s="73"/>
      <c r="R33" s="81"/>
      <c r="S33" s="48">
        <v>15</v>
      </c>
      <c r="T33" s="48">
        <v>0</v>
      </c>
      <c r="U33" s="49">
        <v>1292.666667</v>
      </c>
      <c r="V33" s="49">
        <v>2.6200000000000003E-4</v>
      </c>
      <c r="W33" s="49">
        <v>0</v>
      </c>
      <c r="X33" s="49">
        <v>3.4480209999999998</v>
      </c>
      <c r="Y33" s="49">
        <v>0</v>
      </c>
      <c r="Z33" s="49">
        <v>0</v>
      </c>
      <c r="AA33" s="68">
        <v>33</v>
      </c>
      <c r="AB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33" s="69"/>
      <c r="AD33" s="75">
        <v>53</v>
      </c>
      <c r="AE33" s="75">
        <v>31531</v>
      </c>
      <c r="AF33" s="75">
        <v>5235</v>
      </c>
      <c r="AG33" s="75">
        <v>6661</v>
      </c>
      <c r="AH33" s="75">
        <v>-28800</v>
      </c>
      <c r="AI33" s="75" t="s">
        <v>7617</v>
      </c>
      <c r="AJ33" s="75" t="s">
        <v>9204</v>
      </c>
      <c r="AK33" s="78" t="s">
        <v>10289</v>
      </c>
      <c r="AL33" s="75" t="s">
        <v>11009</v>
      </c>
      <c r="AM33" s="75">
        <v>42581.967928240738</v>
      </c>
      <c r="AN33" s="75" t="s">
        <v>13047</v>
      </c>
      <c r="AO33" s="78" t="s">
        <v>13226</v>
      </c>
      <c r="AP33" s="75" t="s">
        <v>65</v>
      </c>
      <c r="AQ33" s="48"/>
      <c r="AR33" s="48"/>
      <c r="AS33" s="48"/>
      <c r="AT33" s="48"/>
      <c r="AU33" s="48"/>
      <c r="AV33" s="48"/>
      <c r="AW33" s="48"/>
      <c r="AX33" s="48"/>
      <c r="AY33" s="48"/>
      <c r="AZ33" s="48"/>
      <c r="BA33" s="2"/>
      <c r="BB33" s="3"/>
      <c r="BC33" s="3"/>
      <c r="BD33" s="3"/>
      <c r="BE33" s="3"/>
    </row>
    <row r="34" spans="1:57" x14ac:dyDescent="0.25">
      <c r="A34" s="61" t="s">
        <v>2010</v>
      </c>
      <c r="B34" s="62" t="s">
        <v>19422</v>
      </c>
      <c r="C34" s="62"/>
      <c r="D34" s="63">
        <v>2.0666695000000002</v>
      </c>
      <c r="E34" s="65">
        <v>10.08710784626877</v>
      </c>
      <c r="F34" s="95" t="s">
        <v>11146</v>
      </c>
      <c r="G34" s="62"/>
      <c r="H34" s="66"/>
      <c r="I34" s="67"/>
      <c r="J34" s="67"/>
      <c r="K34" s="66" t="s">
        <v>15171</v>
      </c>
      <c r="L34" s="70"/>
      <c r="M34" s="71">
        <v>3512.148193359375</v>
      </c>
      <c r="N34" s="71">
        <v>7053.0556640625</v>
      </c>
      <c r="O34" s="72"/>
      <c r="P34" s="73"/>
      <c r="Q34" s="73"/>
      <c r="R34" s="81"/>
      <c r="S34" s="48">
        <v>15</v>
      </c>
      <c r="T34" s="48">
        <v>0</v>
      </c>
      <c r="U34" s="49">
        <v>210</v>
      </c>
      <c r="V34" s="49">
        <v>6.6667000000000004E-2</v>
      </c>
      <c r="W34" s="49">
        <v>0</v>
      </c>
      <c r="X34" s="49">
        <v>7.4324300000000001</v>
      </c>
      <c r="Y34" s="49">
        <v>0</v>
      </c>
      <c r="Z34" s="49">
        <v>0</v>
      </c>
      <c r="AA34" s="68">
        <v>34</v>
      </c>
      <c r="AB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34" s="69"/>
      <c r="AD34" s="75">
        <v>1103</v>
      </c>
      <c r="AE34" s="75">
        <v>20829</v>
      </c>
      <c r="AF34" s="75">
        <v>12632</v>
      </c>
      <c r="AG34" s="75">
        <v>31827</v>
      </c>
      <c r="AH34" s="75">
        <v>-28800</v>
      </c>
      <c r="AI34" s="75" t="s">
        <v>7525</v>
      </c>
      <c r="AJ34" s="75" t="s">
        <v>9195</v>
      </c>
      <c r="AK34" s="78" t="s">
        <v>10239</v>
      </c>
      <c r="AL34" s="75" t="s">
        <v>11009</v>
      </c>
      <c r="AM34" s="75">
        <v>40474.882002314815</v>
      </c>
      <c r="AN34" s="75" t="s">
        <v>13047</v>
      </c>
      <c r="AO34" s="78" t="s">
        <v>13119</v>
      </c>
      <c r="AP34" s="75" t="s">
        <v>65</v>
      </c>
      <c r="AQ34" s="48"/>
      <c r="AR34" s="48"/>
      <c r="AS34" s="48"/>
      <c r="AT34" s="48"/>
      <c r="AU34" s="48"/>
      <c r="AV34" s="48"/>
      <c r="AW34" s="48"/>
      <c r="AX34" s="48"/>
      <c r="AY34" s="48"/>
      <c r="AZ34" s="48"/>
      <c r="BA34" s="2"/>
      <c r="BB34" s="3"/>
      <c r="BC34" s="3"/>
      <c r="BD34" s="3"/>
      <c r="BE34" s="3"/>
    </row>
    <row r="35" spans="1:57" x14ac:dyDescent="0.25">
      <c r="A35" s="61" t="s">
        <v>2029</v>
      </c>
      <c r="B35" s="62" t="s">
        <v>19422</v>
      </c>
      <c r="C35" s="62"/>
      <c r="D35" s="63">
        <v>1.5021420000000001</v>
      </c>
      <c r="E35" s="65">
        <v>17.473853209860447</v>
      </c>
      <c r="F35" s="95" t="s">
        <v>11216</v>
      </c>
      <c r="G35" s="62"/>
      <c r="H35" s="66"/>
      <c r="I35" s="67"/>
      <c r="J35" s="67"/>
      <c r="K35" s="66" t="s">
        <v>15241</v>
      </c>
      <c r="L35" s="70"/>
      <c r="M35" s="71">
        <v>685.56103515625</v>
      </c>
      <c r="N35" s="71">
        <v>2845.670166015625</v>
      </c>
      <c r="O35" s="72"/>
      <c r="P35" s="73"/>
      <c r="Q35" s="73"/>
      <c r="R35" s="81"/>
      <c r="S35" s="48">
        <v>14</v>
      </c>
      <c r="T35" s="48">
        <v>0</v>
      </c>
      <c r="U35" s="49">
        <v>18018</v>
      </c>
      <c r="V35" s="49">
        <v>2.52E-4</v>
      </c>
      <c r="W35" s="49">
        <v>0</v>
      </c>
      <c r="X35" s="49">
        <v>6.4299140000000001</v>
      </c>
      <c r="Y35" s="49">
        <v>0</v>
      </c>
      <c r="Z35" s="49">
        <v>0</v>
      </c>
      <c r="AA35" s="68">
        <v>35</v>
      </c>
      <c r="AB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35" s="69"/>
      <c r="AD35" s="75">
        <v>810</v>
      </c>
      <c r="AE35" s="75">
        <v>6525096</v>
      </c>
      <c r="AF35" s="75">
        <v>95898</v>
      </c>
      <c r="AG35" s="75">
        <v>11487</v>
      </c>
      <c r="AH35" s="75">
        <v>-28800</v>
      </c>
      <c r="AI35" s="75" t="s">
        <v>7586</v>
      </c>
      <c r="AJ35" s="75" t="s">
        <v>9239</v>
      </c>
      <c r="AK35" s="78" t="s">
        <v>10271</v>
      </c>
      <c r="AL35" s="75" t="s">
        <v>11009</v>
      </c>
      <c r="AM35" s="75">
        <v>39826.1643287037</v>
      </c>
      <c r="AN35" s="75" t="s">
        <v>13047</v>
      </c>
      <c r="AO35" s="78" t="s">
        <v>13189</v>
      </c>
      <c r="AP35" s="75" t="s">
        <v>65</v>
      </c>
      <c r="AQ35" s="48"/>
      <c r="AR35" s="48"/>
      <c r="AS35" s="48"/>
      <c r="AT35" s="48"/>
      <c r="AU35" s="48"/>
      <c r="AV35" s="48"/>
      <c r="AW35" s="48"/>
      <c r="AX35" s="48"/>
      <c r="AY35" s="48"/>
      <c r="AZ35" s="48"/>
      <c r="BA35" s="2"/>
      <c r="BB35" s="3"/>
      <c r="BC35" s="3"/>
      <c r="BD35" s="3"/>
      <c r="BE35" s="3"/>
    </row>
    <row r="36" spans="1:57" x14ac:dyDescent="0.25">
      <c r="A36" s="61" t="s">
        <v>2026</v>
      </c>
      <c r="B36" s="62" t="s">
        <v>19422</v>
      </c>
      <c r="C36" s="62"/>
      <c r="D36" s="63">
        <v>2.1071465000000003</v>
      </c>
      <c r="E36" s="65">
        <v>10.063049488727872</v>
      </c>
      <c r="F36" s="95" t="s">
        <v>11195</v>
      </c>
      <c r="G36" s="62"/>
      <c r="H36" s="66"/>
      <c r="I36" s="67"/>
      <c r="J36" s="67"/>
      <c r="K36" s="66" t="s">
        <v>15220</v>
      </c>
      <c r="L36" s="70"/>
      <c r="M36" s="71">
        <v>5958.60546875</v>
      </c>
      <c r="N36" s="71">
        <v>7530.37890625</v>
      </c>
      <c r="O36" s="72"/>
      <c r="P36" s="73"/>
      <c r="Q36" s="73"/>
      <c r="R36" s="81"/>
      <c r="S36" s="48">
        <v>12</v>
      </c>
      <c r="T36" s="48">
        <v>0</v>
      </c>
      <c r="U36" s="49">
        <v>152</v>
      </c>
      <c r="V36" s="49">
        <v>7.1429000000000006E-2</v>
      </c>
      <c r="W36" s="49">
        <v>0</v>
      </c>
      <c r="X36" s="49">
        <v>5.5630420000000003</v>
      </c>
      <c r="Y36" s="49">
        <v>7.575757575757576E-3</v>
      </c>
      <c r="Z36" s="49">
        <v>0</v>
      </c>
      <c r="AA36" s="68">
        <v>36</v>
      </c>
      <c r="AB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36" s="69"/>
      <c r="AD36" s="75">
        <v>1020</v>
      </c>
      <c r="AE36" s="75">
        <v>70333680</v>
      </c>
      <c r="AF36" s="75">
        <v>21046</v>
      </c>
      <c r="AG36" s="75">
        <v>1661</v>
      </c>
      <c r="AH36" s="75">
        <v>-28800</v>
      </c>
      <c r="AI36" s="75" t="s">
        <v>7568</v>
      </c>
      <c r="AJ36" s="75" t="s">
        <v>9222</v>
      </c>
      <c r="AK36" s="78" t="s">
        <v>10265</v>
      </c>
      <c r="AL36" s="75" t="s">
        <v>11009</v>
      </c>
      <c r="AM36" s="75">
        <v>39399.905393518522</v>
      </c>
      <c r="AN36" s="75" t="s">
        <v>13047</v>
      </c>
      <c r="AO36" s="78" t="s">
        <v>13168</v>
      </c>
      <c r="AP36" s="75" t="s">
        <v>65</v>
      </c>
      <c r="AQ36" s="48"/>
      <c r="AR36" s="48"/>
      <c r="AS36" s="48"/>
      <c r="AT36" s="48"/>
      <c r="AU36" s="48"/>
      <c r="AV36" s="48"/>
      <c r="AW36" s="48"/>
      <c r="AX36" s="48"/>
      <c r="AY36" s="48"/>
      <c r="AZ36" s="48"/>
      <c r="BA36" s="2"/>
      <c r="BB36" s="3"/>
      <c r="BC36" s="3"/>
      <c r="BD36" s="3"/>
      <c r="BE36" s="3"/>
    </row>
    <row r="37" spans="1:57" x14ac:dyDescent="0.25">
      <c r="A37" s="61" t="s">
        <v>2070</v>
      </c>
      <c r="B37" s="62" t="s">
        <v>19422</v>
      </c>
      <c r="C37" s="62"/>
      <c r="D37" s="63">
        <v>1.5022355000000001</v>
      </c>
      <c r="E37" s="65">
        <v>10.68073300444938</v>
      </c>
      <c r="F37" s="95" t="s">
        <v>11484</v>
      </c>
      <c r="G37" s="62"/>
      <c r="H37" s="66"/>
      <c r="I37" s="67"/>
      <c r="J37" s="67"/>
      <c r="K37" s="66" t="s">
        <v>15516</v>
      </c>
      <c r="L37" s="70"/>
      <c r="M37" s="71">
        <v>324.02276611328125</v>
      </c>
      <c r="N37" s="71">
        <v>5335.87939453125</v>
      </c>
      <c r="O37" s="72"/>
      <c r="P37" s="73"/>
      <c r="Q37" s="73"/>
      <c r="R37" s="81"/>
      <c r="S37" s="48">
        <v>12</v>
      </c>
      <c r="T37" s="48">
        <v>0</v>
      </c>
      <c r="U37" s="49">
        <v>1641.114286</v>
      </c>
      <c r="V37" s="49">
        <v>2.63E-4</v>
      </c>
      <c r="W37" s="49">
        <v>0</v>
      </c>
      <c r="X37" s="49">
        <v>2.9018830000000002</v>
      </c>
      <c r="Y37" s="49">
        <v>8.3333333333333329E-2</v>
      </c>
      <c r="Z37" s="49">
        <v>0</v>
      </c>
      <c r="AA37" s="68">
        <v>37</v>
      </c>
      <c r="AB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37" s="69"/>
      <c r="AD37" s="75">
        <v>188</v>
      </c>
      <c r="AE37" s="75">
        <v>1532814</v>
      </c>
      <c r="AF37" s="75">
        <v>538626</v>
      </c>
      <c r="AG37" s="75">
        <v>4689</v>
      </c>
      <c r="AH37" s="75">
        <v>-28800</v>
      </c>
      <c r="AI37" s="75" t="s">
        <v>7817</v>
      </c>
      <c r="AJ37" s="75" t="s">
        <v>9403</v>
      </c>
      <c r="AK37" s="78" t="s">
        <v>10391</v>
      </c>
      <c r="AL37" s="75" t="s">
        <v>11009</v>
      </c>
      <c r="AM37" s="75">
        <v>39903.496412037035</v>
      </c>
      <c r="AN37" s="75" t="s">
        <v>13047</v>
      </c>
      <c r="AO37" s="78" t="s">
        <v>13464</v>
      </c>
      <c r="AP37" s="75" t="s">
        <v>65</v>
      </c>
      <c r="AQ37" s="48"/>
      <c r="AR37" s="48"/>
      <c r="AS37" s="48"/>
      <c r="AT37" s="48"/>
      <c r="AU37" s="48"/>
      <c r="AV37" s="48"/>
      <c r="AW37" s="48"/>
      <c r="AX37" s="48"/>
      <c r="AY37" s="48"/>
      <c r="AZ37" s="48"/>
      <c r="BA37" s="2"/>
      <c r="BB37" s="3"/>
      <c r="BC37" s="3"/>
      <c r="BD37" s="3"/>
      <c r="BE37" s="3"/>
    </row>
    <row r="38" spans="1:57" x14ac:dyDescent="0.25">
      <c r="A38" s="61" t="s">
        <v>444</v>
      </c>
      <c r="B38" s="62" t="s">
        <v>19422</v>
      </c>
      <c r="C38" s="62"/>
      <c r="D38" s="63">
        <v>1.5029835</v>
      </c>
      <c r="E38" s="65">
        <v>24.061403595678925</v>
      </c>
      <c r="F38" s="95" t="s">
        <v>11184</v>
      </c>
      <c r="G38" s="62"/>
      <c r="H38" s="66"/>
      <c r="I38" s="67"/>
      <c r="J38" s="67"/>
      <c r="K38" s="66" t="s">
        <v>15209</v>
      </c>
      <c r="L38" s="70"/>
      <c r="M38" s="71">
        <v>4048.47314453125</v>
      </c>
      <c r="N38" s="71">
        <v>2083.94677734375</v>
      </c>
      <c r="O38" s="72"/>
      <c r="P38" s="73"/>
      <c r="Q38" s="73"/>
      <c r="R38" s="81"/>
      <c r="S38" s="48">
        <v>12</v>
      </c>
      <c r="T38" s="48">
        <v>5</v>
      </c>
      <c r="U38" s="49">
        <v>33899.297038999997</v>
      </c>
      <c r="V38" s="49">
        <v>3.5100000000000002E-4</v>
      </c>
      <c r="W38" s="49">
        <v>0</v>
      </c>
      <c r="X38" s="49">
        <v>5.209028</v>
      </c>
      <c r="Y38" s="49">
        <v>1.6483516483516484E-2</v>
      </c>
      <c r="Z38" s="49">
        <v>7.1428571428571425E-2</v>
      </c>
      <c r="AA38" s="68">
        <v>38</v>
      </c>
      <c r="AB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38" s="69"/>
      <c r="AD38" s="75">
        <v>1073</v>
      </c>
      <c r="AE38" s="75">
        <v>351099</v>
      </c>
      <c r="AF38" s="75">
        <v>188462</v>
      </c>
      <c r="AG38" s="75">
        <v>33382</v>
      </c>
      <c r="AH38" s="75">
        <v>3600</v>
      </c>
      <c r="AI38" s="75" t="s">
        <v>7558</v>
      </c>
      <c r="AJ38" s="75" t="s">
        <v>9216</v>
      </c>
      <c r="AK38" s="78" t="s">
        <v>10257</v>
      </c>
      <c r="AL38" s="75" t="s">
        <v>9876</v>
      </c>
      <c r="AM38" s="75">
        <v>39625.487812500003</v>
      </c>
      <c r="AN38" s="75" t="s">
        <v>13047</v>
      </c>
      <c r="AO38" s="78" t="s">
        <v>13157</v>
      </c>
      <c r="AP38" s="75" t="s">
        <v>66</v>
      </c>
      <c r="AQ38" s="48" t="s">
        <v>3196</v>
      </c>
      <c r="AR38" s="48" t="s">
        <v>3196</v>
      </c>
      <c r="AS38" s="48" t="s">
        <v>3220</v>
      </c>
      <c r="AT38" s="48" t="s">
        <v>3220</v>
      </c>
      <c r="AU38" s="48" t="s">
        <v>3261</v>
      </c>
      <c r="AV38" s="48" t="s">
        <v>3261</v>
      </c>
      <c r="AW38" s="114" t="s">
        <v>18120</v>
      </c>
      <c r="AX38" s="114" t="s">
        <v>18713</v>
      </c>
      <c r="AY38" s="114" t="s">
        <v>18847</v>
      </c>
      <c r="AZ38" s="114" t="s">
        <v>18847</v>
      </c>
      <c r="BA38" s="2"/>
      <c r="BB38" s="3"/>
      <c r="BC38" s="3"/>
      <c r="BD38" s="3"/>
      <c r="BE38" s="3"/>
    </row>
    <row r="39" spans="1:57" x14ac:dyDescent="0.25">
      <c r="A39" s="61" t="s">
        <v>2062</v>
      </c>
      <c r="B39" s="62" t="s">
        <v>19422</v>
      </c>
      <c r="C39" s="62"/>
      <c r="D39" s="63">
        <v>1.5020484999999999</v>
      </c>
      <c r="E39" s="65">
        <v>17.372212419522768</v>
      </c>
      <c r="F39" s="95" t="s">
        <v>11427</v>
      </c>
      <c r="G39" s="62"/>
      <c r="H39" s="66"/>
      <c r="I39" s="67"/>
      <c r="J39" s="67"/>
      <c r="K39" s="66" t="s">
        <v>15458</v>
      </c>
      <c r="L39" s="70"/>
      <c r="M39" s="71">
        <v>712.3682861328125</v>
      </c>
      <c r="N39" s="71">
        <v>5360.2177734375</v>
      </c>
      <c r="O39" s="72"/>
      <c r="P39" s="73"/>
      <c r="Q39" s="73"/>
      <c r="R39" s="81"/>
      <c r="S39" s="48">
        <v>12</v>
      </c>
      <c r="T39" s="48">
        <v>0</v>
      </c>
      <c r="U39" s="49">
        <v>17772.963910999999</v>
      </c>
      <c r="V39" s="49">
        <v>2.41E-4</v>
      </c>
      <c r="W39" s="49">
        <v>0</v>
      </c>
      <c r="X39" s="49">
        <v>1.8095250000000001</v>
      </c>
      <c r="Y39" s="49">
        <v>0.27272727272727271</v>
      </c>
      <c r="Z39" s="49">
        <v>0</v>
      </c>
      <c r="AA39" s="68">
        <v>39</v>
      </c>
      <c r="AB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39" s="69"/>
      <c r="AD39" s="75">
        <v>13799</v>
      </c>
      <c r="AE39" s="75">
        <v>115220</v>
      </c>
      <c r="AF39" s="75">
        <v>641370</v>
      </c>
      <c r="AG39" s="75">
        <v>23834</v>
      </c>
      <c r="AH39" s="75"/>
      <c r="AI39" s="75" t="s">
        <v>7767</v>
      </c>
      <c r="AJ39" s="75" t="s">
        <v>9299</v>
      </c>
      <c r="AK39" s="78" t="s">
        <v>10360</v>
      </c>
      <c r="AL39" s="75"/>
      <c r="AM39" s="75">
        <v>40833.189467592594</v>
      </c>
      <c r="AN39" s="75" t="s">
        <v>13047</v>
      </c>
      <c r="AO39" s="78" t="s">
        <v>13406</v>
      </c>
      <c r="AP39" s="75" t="s">
        <v>65</v>
      </c>
      <c r="AQ39" s="48"/>
      <c r="AR39" s="48"/>
      <c r="AS39" s="48"/>
      <c r="AT39" s="48"/>
      <c r="AU39" s="48"/>
      <c r="AV39" s="48"/>
      <c r="AW39" s="48"/>
      <c r="AX39" s="48"/>
      <c r="AY39" s="48"/>
      <c r="AZ39" s="48"/>
      <c r="BA39" s="2"/>
      <c r="BB39" s="3"/>
      <c r="BC39" s="3"/>
      <c r="BD39" s="3"/>
      <c r="BE39" s="3"/>
    </row>
    <row r="40" spans="1:57" x14ac:dyDescent="0.25">
      <c r="A40" s="61" t="s">
        <v>2023</v>
      </c>
      <c r="B40" s="62" t="s">
        <v>19422</v>
      </c>
      <c r="C40" s="62"/>
      <c r="D40" s="63">
        <v>2.2083305000000002</v>
      </c>
      <c r="E40" s="65">
        <v>10.054753503368941</v>
      </c>
      <c r="F40" s="95" t="s">
        <v>11186</v>
      </c>
      <c r="G40" s="62"/>
      <c r="H40" s="66"/>
      <c r="I40" s="67"/>
      <c r="J40" s="67"/>
      <c r="K40" s="66" t="s">
        <v>15211</v>
      </c>
      <c r="L40" s="70"/>
      <c r="M40" s="71">
        <v>5269.53369140625</v>
      </c>
      <c r="N40" s="71">
        <v>6080.7236328125</v>
      </c>
      <c r="O40" s="72"/>
      <c r="P40" s="73"/>
      <c r="Q40" s="73"/>
      <c r="R40" s="81"/>
      <c r="S40" s="48">
        <v>12</v>
      </c>
      <c r="T40" s="48">
        <v>0</v>
      </c>
      <c r="U40" s="49">
        <v>132</v>
      </c>
      <c r="V40" s="49">
        <v>8.3333000000000004E-2</v>
      </c>
      <c r="W40" s="49">
        <v>0</v>
      </c>
      <c r="X40" s="49">
        <v>6.0540520000000004</v>
      </c>
      <c r="Y40" s="49">
        <v>0</v>
      </c>
      <c r="Z40" s="49">
        <v>0</v>
      </c>
      <c r="AA40" s="68">
        <v>40</v>
      </c>
      <c r="AB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40" s="69"/>
      <c r="AD40" s="75">
        <v>333</v>
      </c>
      <c r="AE40" s="75">
        <v>14976</v>
      </c>
      <c r="AF40" s="75">
        <v>22946</v>
      </c>
      <c r="AG40" s="75">
        <v>13782</v>
      </c>
      <c r="AH40" s="75">
        <v>-18000</v>
      </c>
      <c r="AI40" s="75" t="s">
        <v>7559</v>
      </c>
      <c r="AJ40" s="75" t="s">
        <v>9217</v>
      </c>
      <c r="AK40" s="78" t="s">
        <v>10258</v>
      </c>
      <c r="AL40" s="75" t="s">
        <v>11010</v>
      </c>
      <c r="AM40" s="75">
        <v>39845.035567129627</v>
      </c>
      <c r="AN40" s="75" t="s">
        <v>13047</v>
      </c>
      <c r="AO40" s="78" t="s">
        <v>13159</v>
      </c>
      <c r="AP40" s="75" t="s">
        <v>65</v>
      </c>
      <c r="AQ40" s="48"/>
      <c r="AR40" s="48"/>
      <c r="AS40" s="48"/>
      <c r="AT40" s="48"/>
      <c r="AU40" s="48"/>
      <c r="AV40" s="48"/>
      <c r="AW40" s="48"/>
      <c r="AX40" s="48"/>
      <c r="AY40" s="48"/>
      <c r="AZ40" s="48"/>
      <c r="BA40" s="2"/>
      <c r="BB40" s="3"/>
      <c r="BC40" s="3"/>
      <c r="BD40" s="3"/>
      <c r="BE40" s="3"/>
    </row>
    <row r="41" spans="1:57" x14ac:dyDescent="0.25">
      <c r="A41" s="61" t="s">
        <v>2009</v>
      </c>
      <c r="B41" s="62" t="s">
        <v>19422</v>
      </c>
      <c r="C41" s="62"/>
      <c r="D41" s="63">
        <v>2.2727265000000001</v>
      </c>
      <c r="E41" s="65">
        <v>10.045627919474118</v>
      </c>
      <c r="F41" s="95" t="s">
        <v>11143</v>
      </c>
      <c r="G41" s="62"/>
      <c r="H41" s="66"/>
      <c r="I41" s="67"/>
      <c r="J41" s="67"/>
      <c r="K41" s="66" t="s">
        <v>15168</v>
      </c>
      <c r="L41" s="70"/>
      <c r="M41" s="71">
        <v>3854.784912109375</v>
      </c>
      <c r="N41" s="71">
        <v>6459.03857421875</v>
      </c>
      <c r="O41" s="72"/>
      <c r="P41" s="73"/>
      <c r="Q41" s="73"/>
      <c r="R41" s="81"/>
      <c r="S41" s="48">
        <v>11</v>
      </c>
      <c r="T41" s="48">
        <v>0</v>
      </c>
      <c r="U41" s="49">
        <v>110</v>
      </c>
      <c r="V41" s="49">
        <v>9.0909000000000004E-2</v>
      </c>
      <c r="W41" s="49">
        <v>0</v>
      </c>
      <c r="X41" s="49">
        <v>5.5945929999999997</v>
      </c>
      <c r="Y41" s="49">
        <v>0</v>
      </c>
      <c r="Z41" s="49">
        <v>0</v>
      </c>
      <c r="AA41" s="68">
        <v>41</v>
      </c>
      <c r="AB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41" s="69"/>
      <c r="AD41" s="75">
        <v>638</v>
      </c>
      <c r="AE41" s="75">
        <v>63008</v>
      </c>
      <c r="AF41" s="75">
        <v>16694</v>
      </c>
      <c r="AG41" s="75">
        <v>156820</v>
      </c>
      <c r="AH41" s="75">
        <v>36000</v>
      </c>
      <c r="AI41" s="75" t="s">
        <v>7523</v>
      </c>
      <c r="AJ41" s="75" t="s">
        <v>9192</v>
      </c>
      <c r="AK41" s="78" t="s">
        <v>10237</v>
      </c>
      <c r="AL41" s="75" t="s">
        <v>11017</v>
      </c>
      <c r="AM41" s="75">
        <v>41243.462326388886</v>
      </c>
      <c r="AN41" s="75" t="s">
        <v>13047</v>
      </c>
      <c r="AO41" s="78" t="s">
        <v>13116</v>
      </c>
      <c r="AP41" s="75" t="s">
        <v>65</v>
      </c>
      <c r="AQ41" s="48"/>
      <c r="AR41" s="48"/>
      <c r="AS41" s="48"/>
      <c r="AT41" s="48"/>
      <c r="AU41" s="48"/>
      <c r="AV41" s="48"/>
      <c r="AW41" s="48"/>
      <c r="AX41" s="48"/>
      <c r="AY41" s="48"/>
      <c r="AZ41" s="48"/>
      <c r="BA41" s="2"/>
      <c r="BB41" s="3"/>
      <c r="BC41" s="3"/>
      <c r="BD41" s="3"/>
      <c r="BE41" s="3"/>
    </row>
    <row r="42" spans="1:57" x14ac:dyDescent="0.25">
      <c r="A42" s="61" t="s">
        <v>2087</v>
      </c>
      <c r="B42" s="62" t="s">
        <v>19422</v>
      </c>
      <c r="C42" s="62"/>
      <c r="D42" s="63">
        <v>1.5160990000000001</v>
      </c>
      <c r="E42" s="65">
        <v>11.002528350699951</v>
      </c>
      <c r="F42" s="95" t="s">
        <v>11545</v>
      </c>
      <c r="G42" s="62"/>
      <c r="H42" s="66"/>
      <c r="I42" s="67"/>
      <c r="J42" s="67"/>
      <c r="K42" s="66" t="s">
        <v>15579</v>
      </c>
      <c r="L42" s="70"/>
      <c r="M42" s="71">
        <v>2509.97314453125</v>
      </c>
      <c r="N42" s="71">
        <v>3360.69873046875</v>
      </c>
      <c r="O42" s="72"/>
      <c r="P42" s="73"/>
      <c r="Q42" s="73"/>
      <c r="R42" s="81"/>
      <c r="S42" s="48">
        <v>11</v>
      </c>
      <c r="T42" s="48">
        <v>0</v>
      </c>
      <c r="U42" s="49">
        <v>2416.9</v>
      </c>
      <c r="V42" s="49">
        <v>1.8940000000000001E-3</v>
      </c>
      <c r="W42" s="49">
        <v>8.5599999999999999E-4</v>
      </c>
      <c r="X42" s="49">
        <v>4.5811780000000004</v>
      </c>
      <c r="Y42" s="49">
        <v>0</v>
      </c>
      <c r="Z42" s="49">
        <v>0</v>
      </c>
      <c r="AA42" s="68">
        <v>42</v>
      </c>
      <c r="AB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42" s="69"/>
      <c r="AD42" s="75">
        <v>233</v>
      </c>
      <c r="AE42" s="75">
        <v>24559</v>
      </c>
      <c r="AF42" s="75">
        <v>15112</v>
      </c>
      <c r="AG42" s="75">
        <v>5041</v>
      </c>
      <c r="AH42" s="75"/>
      <c r="AI42" s="75" t="s">
        <v>7870</v>
      </c>
      <c r="AJ42" s="75" t="s">
        <v>9445</v>
      </c>
      <c r="AK42" s="78" t="s">
        <v>10420</v>
      </c>
      <c r="AL42" s="75"/>
      <c r="AM42" s="75">
        <v>42695.698287037034</v>
      </c>
      <c r="AN42" s="75" t="s">
        <v>13047</v>
      </c>
      <c r="AO42" s="78" t="s">
        <v>13527</v>
      </c>
      <c r="AP42" s="75" t="s">
        <v>65</v>
      </c>
      <c r="AQ42" s="48"/>
      <c r="AR42" s="48"/>
      <c r="AS42" s="48"/>
      <c r="AT42" s="48"/>
      <c r="AU42" s="48"/>
      <c r="AV42" s="48"/>
      <c r="AW42" s="48"/>
      <c r="AX42" s="48"/>
      <c r="AY42" s="48"/>
      <c r="AZ42" s="48"/>
      <c r="BA42" s="2"/>
      <c r="BB42" s="3"/>
      <c r="BC42" s="3"/>
      <c r="BD42" s="3"/>
      <c r="BE42" s="3"/>
    </row>
    <row r="43" spans="1:57" x14ac:dyDescent="0.25">
      <c r="A43" s="61" t="s">
        <v>1990</v>
      </c>
      <c r="B43" s="62" t="s">
        <v>19422</v>
      </c>
      <c r="C43" s="62"/>
      <c r="D43" s="63">
        <v>2.2727265000000001</v>
      </c>
      <c r="E43" s="65">
        <v>10.045627919474118</v>
      </c>
      <c r="F43" s="95" t="s">
        <v>11088</v>
      </c>
      <c r="G43" s="62"/>
      <c r="H43" s="66"/>
      <c r="I43" s="67"/>
      <c r="J43" s="67"/>
      <c r="K43" s="66" t="s">
        <v>15113</v>
      </c>
      <c r="L43" s="70"/>
      <c r="M43" s="71">
        <v>4048.5009765625</v>
      </c>
      <c r="N43" s="71">
        <v>3285.202880859375</v>
      </c>
      <c r="O43" s="72"/>
      <c r="P43" s="73"/>
      <c r="Q43" s="73"/>
      <c r="R43" s="81"/>
      <c r="S43" s="48">
        <v>11</v>
      </c>
      <c r="T43" s="48">
        <v>0</v>
      </c>
      <c r="U43" s="49">
        <v>110</v>
      </c>
      <c r="V43" s="49">
        <v>9.0909000000000004E-2</v>
      </c>
      <c r="W43" s="49">
        <v>0</v>
      </c>
      <c r="X43" s="49">
        <v>5.5945929999999997</v>
      </c>
      <c r="Y43" s="49">
        <v>0</v>
      </c>
      <c r="Z43" s="49">
        <v>0</v>
      </c>
      <c r="AA43" s="68">
        <v>43</v>
      </c>
      <c r="AB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43" s="69"/>
      <c r="AD43" s="75">
        <v>153</v>
      </c>
      <c r="AE43" s="75">
        <v>4034</v>
      </c>
      <c r="AF43" s="75">
        <v>6036</v>
      </c>
      <c r="AG43" s="75">
        <v>1077</v>
      </c>
      <c r="AH43" s="75"/>
      <c r="AI43" s="75" t="s">
        <v>7472</v>
      </c>
      <c r="AJ43" s="75"/>
      <c r="AK43" s="75"/>
      <c r="AL43" s="75"/>
      <c r="AM43" s="75">
        <v>42979.308495370373</v>
      </c>
      <c r="AN43" s="75" t="s">
        <v>13047</v>
      </c>
      <c r="AO43" s="78" t="s">
        <v>13061</v>
      </c>
      <c r="AP43" s="75" t="s">
        <v>65</v>
      </c>
      <c r="AQ43" s="48"/>
      <c r="AR43" s="48"/>
      <c r="AS43" s="48"/>
      <c r="AT43" s="48"/>
      <c r="AU43" s="48"/>
      <c r="AV43" s="48"/>
      <c r="AW43" s="48"/>
      <c r="AX43" s="48"/>
      <c r="AY43" s="48"/>
      <c r="AZ43" s="48"/>
      <c r="BA43" s="2"/>
      <c r="BB43" s="3"/>
      <c r="BC43" s="3"/>
      <c r="BD43" s="3"/>
      <c r="BE43" s="3"/>
    </row>
    <row r="44" spans="1:57" x14ac:dyDescent="0.25">
      <c r="A44" s="61" t="s">
        <v>505</v>
      </c>
      <c r="B44" s="62" t="s">
        <v>19422</v>
      </c>
      <c r="C44" s="62"/>
      <c r="D44" s="63">
        <v>1.502669</v>
      </c>
      <c r="E44" s="65">
        <v>40.094947969721019</v>
      </c>
      <c r="F44" s="95" t="s">
        <v>11475</v>
      </c>
      <c r="G44" s="62"/>
      <c r="H44" s="66"/>
      <c r="I44" s="67"/>
      <c r="J44" s="67"/>
      <c r="K44" s="66" t="s">
        <v>15507</v>
      </c>
      <c r="L44" s="70"/>
      <c r="M44" s="71">
        <v>406.4212646484375</v>
      </c>
      <c r="N44" s="71">
        <v>5370.09912109375</v>
      </c>
      <c r="O44" s="72"/>
      <c r="P44" s="73"/>
      <c r="Q44" s="73"/>
      <c r="R44" s="81"/>
      <c r="S44" s="48">
        <v>11</v>
      </c>
      <c r="T44" s="48">
        <v>3</v>
      </c>
      <c r="U44" s="49">
        <v>72553.040217999995</v>
      </c>
      <c r="V44" s="49">
        <v>3.1399999999999999E-4</v>
      </c>
      <c r="W44" s="49">
        <v>0</v>
      </c>
      <c r="X44" s="49">
        <v>3.4401679999999999</v>
      </c>
      <c r="Y44" s="49">
        <v>6.043956043956044E-2</v>
      </c>
      <c r="Z44" s="49">
        <v>0</v>
      </c>
      <c r="AA44" s="68">
        <v>44</v>
      </c>
      <c r="AB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44" s="69"/>
      <c r="AD44" s="75">
        <v>113</v>
      </c>
      <c r="AE44" s="75">
        <v>51</v>
      </c>
      <c r="AF44" s="75">
        <v>989</v>
      </c>
      <c r="AG44" s="75">
        <v>755</v>
      </c>
      <c r="AH44" s="75">
        <v>-18000</v>
      </c>
      <c r="AI44" s="75" t="s">
        <v>7811</v>
      </c>
      <c r="AJ44" s="75" t="s">
        <v>9299</v>
      </c>
      <c r="AK44" s="78" t="s">
        <v>10386</v>
      </c>
      <c r="AL44" s="75" t="s">
        <v>11010</v>
      </c>
      <c r="AM44" s="75">
        <v>42610.878622685188</v>
      </c>
      <c r="AN44" s="75" t="s">
        <v>13047</v>
      </c>
      <c r="AO44" s="78" t="s">
        <v>13455</v>
      </c>
      <c r="AP44" s="75" t="s">
        <v>66</v>
      </c>
      <c r="AQ44" s="48"/>
      <c r="AR44" s="48"/>
      <c r="AS44" s="48"/>
      <c r="AT44" s="48"/>
      <c r="AU44" s="48" t="s">
        <v>3302</v>
      </c>
      <c r="AV44" s="48" t="s">
        <v>3302</v>
      </c>
      <c r="AW44" s="114" t="s">
        <v>18215</v>
      </c>
      <c r="AX44" s="114" t="s">
        <v>18215</v>
      </c>
      <c r="AY44" s="114" t="s">
        <v>18930</v>
      </c>
      <c r="AZ44" s="114" t="s">
        <v>18930</v>
      </c>
      <c r="BA44" s="2"/>
      <c r="BB44" s="3"/>
      <c r="BC44" s="3"/>
      <c r="BD44" s="3"/>
      <c r="BE44" s="3"/>
    </row>
    <row r="45" spans="1:57" x14ac:dyDescent="0.25">
      <c r="A45" s="61" t="s">
        <v>1996</v>
      </c>
      <c r="B45" s="62" t="s">
        <v>19422</v>
      </c>
      <c r="C45" s="62"/>
      <c r="D45" s="63">
        <v>1.5019294999999999</v>
      </c>
      <c r="E45" s="65">
        <v>10.022399160469112</v>
      </c>
      <c r="F45" s="95" t="s">
        <v>11107</v>
      </c>
      <c r="G45" s="62"/>
      <c r="H45" s="66"/>
      <c r="I45" s="67"/>
      <c r="J45" s="67"/>
      <c r="K45" s="66" t="s">
        <v>15132</v>
      </c>
      <c r="L45" s="70"/>
      <c r="M45" s="71">
        <v>4152.0224609375</v>
      </c>
      <c r="N45" s="71">
        <v>2492.40380859375</v>
      </c>
      <c r="O45" s="72"/>
      <c r="P45" s="73"/>
      <c r="Q45" s="73"/>
      <c r="R45" s="81"/>
      <c r="S45" s="48">
        <v>10</v>
      </c>
      <c r="T45" s="48">
        <v>0</v>
      </c>
      <c r="U45" s="49">
        <v>54</v>
      </c>
      <c r="V45" s="49">
        <v>2.2699999999999999E-4</v>
      </c>
      <c r="W45" s="49">
        <v>0</v>
      </c>
      <c r="X45" s="49">
        <v>2.9050250000000002</v>
      </c>
      <c r="Y45" s="49">
        <v>0</v>
      </c>
      <c r="Z45" s="49">
        <v>0</v>
      </c>
      <c r="AA45" s="68">
        <v>45</v>
      </c>
      <c r="AB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45" s="69"/>
      <c r="AD45" s="75">
        <v>1483</v>
      </c>
      <c r="AE45" s="75">
        <v>1175319</v>
      </c>
      <c r="AF45" s="75">
        <v>32121</v>
      </c>
      <c r="AG45" s="75">
        <v>56478</v>
      </c>
      <c r="AH45" s="75">
        <v>-18000</v>
      </c>
      <c r="AI45" s="75" t="s">
        <v>7491</v>
      </c>
      <c r="AJ45" s="75" t="s">
        <v>9162</v>
      </c>
      <c r="AK45" s="78" t="s">
        <v>10215</v>
      </c>
      <c r="AL45" s="75" t="s">
        <v>11010</v>
      </c>
      <c r="AM45" s="75">
        <v>40646.999664351853</v>
      </c>
      <c r="AN45" s="75" t="s">
        <v>13047</v>
      </c>
      <c r="AO45" s="78" t="s">
        <v>13080</v>
      </c>
      <c r="AP45" s="75" t="s">
        <v>65</v>
      </c>
      <c r="AQ45" s="48"/>
      <c r="AR45" s="48"/>
      <c r="AS45" s="48"/>
      <c r="AT45" s="48"/>
      <c r="AU45" s="48"/>
      <c r="AV45" s="48"/>
      <c r="AW45" s="48"/>
      <c r="AX45" s="48"/>
      <c r="AY45" s="48"/>
      <c r="AZ45" s="48"/>
      <c r="BA45" s="2"/>
      <c r="BB45" s="3"/>
      <c r="BC45" s="3"/>
      <c r="BD45" s="3"/>
      <c r="BE45" s="3"/>
    </row>
    <row r="46" spans="1:57" x14ac:dyDescent="0.25">
      <c r="A46" s="61" t="s">
        <v>2056</v>
      </c>
      <c r="B46" s="62" t="s">
        <v>19422</v>
      </c>
      <c r="C46" s="62"/>
      <c r="D46" s="63">
        <v>1.5029494999999999</v>
      </c>
      <c r="E46" s="65">
        <v>21.541010355938088</v>
      </c>
      <c r="F46" s="95" t="s">
        <v>11395</v>
      </c>
      <c r="G46" s="62"/>
      <c r="H46" s="66"/>
      <c r="I46" s="67"/>
      <c r="J46" s="67"/>
      <c r="K46" s="66" t="s">
        <v>15423</v>
      </c>
      <c r="L46" s="70"/>
      <c r="M46" s="71">
        <v>4001.412841796875</v>
      </c>
      <c r="N46" s="71">
        <v>2078.913330078125</v>
      </c>
      <c r="O46" s="72"/>
      <c r="P46" s="73"/>
      <c r="Q46" s="73"/>
      <c r="R46" s="81"/>
      <c r="S46" s="48">
        <v>10</v>
      </c>
      <c r="T46" s="48">
        <v>0</v>
      </c>
      <c r="U46" s="49">
        <v>27823.121320999999</v>
      </c>
      <c r="V46" s="49">
        <v>3.4699999999999998E-4</v>
      </c>
      <c r="W46" s="49">
        <v>0</v>
      </c>
      <c r="X46" s="49">
        <v>3.012378</v>
      </c>
      <c r="Y46" s="49">
        <v>2.2222222222222223E-2</v>
      </c>
      <c r="Z46" s="49">
        <v>0</v>
      </c>
      <c r="AA46" s="68">
        <v>46</v>
      </c>
      <c r="AB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46" s="69"/>
      <c r="AD46" s="75">
        <v>28</v>
      </c>
      <c r="AE46" s="75">
        <v>749963</v>
      </c>
      <c r="AF46" s="75">
        <v>1706</v>
      </c>
      <c r="AG46" s="75">
        <v>35</v>
      </c>
      <c r="AH46" s="75">
        <v>-28800</v>
      </c>
      <c r="AI46" s="75" t="s">
        <v>7740</v>
      </c>
      <c r="AJ46" s="75" t="s">
        <v>9354</v>
      </c>
      <c r="AK46" s="78" t="s">
        <v>10347</v>
      </c>
      <c r="AL46" s="75" t="s">
        <v>11009</v>
      </c>
      <c r="AM46" s="75">
        <v>41079.793171296296</v>
      </c>
      <c r="AN46" s="75" t="s">
        <v>13047</v>
      </c>
      <c r="AO46" s="78" t="s">
        <v>13371</v>
      </c>
      <c r="AP46" s="75" t="s">
        <v>65</v>
      </c>
      <c r="AQ46" s="48"/>
      <c r="AR46" s="48"/>
      <c r="AS46" s="48"/>
      <c r="AT46" s="48"/>
      <c r="AU46" s="48"/>
      <c r="AV46" s="48"/>
      <c r="AW46" s="48"/>
      <c r="AX46" s="48"/>
      <c r="AY46" s="48"/>
      <c r="AZ46" s="48"/>
      <c r="BA46" s="2"/>
      <c r="BB46" s="3"/>
      <c r="BC46" s="3"/>
      <c r="BD46" s="3"/>
      <c r="BE46" s="3"/>
    </row>
    <row r="47" spans="1:57" x14ac:dyDescent="0.25">
      <c r="A47" s="61" t="s">
        <v>1897</v>
      </c>
      <c r="B47" s="62" t="s">
        <v>19422</v>
      </c>
      <c r="C47" s="62"/>
      <c r="D47" s="63">
        <v>1.5018615</v>
      </c>
      <c r="E47" s="65">
        <v>12.429610916141325</v>
      </c>
      <c r="F47" s="95" t="s">
        <v>11379</v>
      </c>
      <c r="G47" s="62"/>
      <c r="H47" s="66"/>
      <c r="I47" s="67"/>
      <c r="J47" s="67"/>
      <c r="K47" s="66" t="s">
        <v>15407</v>
      </c>
      <c r="L47" s="70"/>
      <c r="M47" s="71">
        <v>529.55487060546875</v>
      </c>
      <c r="N47" s="71">
        <v>5064.71533203125</v>
      </c>
      <c r="O47" s="72"/>
      <c r="P47" s="73"/>
      <c r="Q47" s="73"/>
      <c r="R47" s="81"/>
      <c r="S47" s="48">
        <v>10</v>
      </c>
      <c r="T47" s="48">
        <v>5</v>
      </c>
      <c r="U47" s="49">
        <v>5857.3172709999999</v>
      </c>
      <c r="V47" s="49">
        <v>2.1900000000000001E-4</v>
      </c>
      <c r="W47" s="49">
        <v>0</v>
      </c>
      <c r="X47" s="49">
        <v>1.7499880000000001</v>
      </c>
      <c r="Y47" s="49">
        <v>0.31818181818181818</v>
      </c>
      <c r="Z47" s="49">
        <v>0.25</v>
      </c>
      <c r="AA47" s="68">
        <v>47</v>
      </c>
      <c r="AB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47" s="69"/>
      <c r="AD47" s="75">
        <v>42330</v>
      </c>
      <c r="AE47" s="75">
        <v>38647</v>
      </c>
      <c r="AF47" s="75">
        <v>46643</v>
      </c>
      <c r="AG47" s="75">
        <v>474</v>
      </c>
      <c r="AH47" s="75">
        <v>0</v>
      </c>
      <c r="AI47" s="75" t="s">
        <v>7727</v>
      </c>
      <c r="AJ47" s="75" t="s">
        <v>9343</v>
      </c>
      <c r="AK47" s="75"/>
      <c r="AL47" s="75" t="s">
        <v>9190</v>
      </c>
      <c r="AM47" s="75">
        <v>41069.834398148145</v>
      </c>
      <c r="AN47" s="75" t="s">
        <v>13047</v>
      </c>
      <c r="AO47" s="78" t="s">
        <v>13355</v>
      </c>
      <c r="AP47" s="75" t="s">
        <v>66</v>
      </c>
      <c r="AQ47" s="48"/>
      <c r="AR47" s="48"/>
      <c r="AS47" s="48"/>
      <c r="AT47" s="48"/>
      <c r="AU47" s="48"/>
      <c r="AV47" s="48"/>
      <c r="AW47" s="114" t="s">
        <v>18181</v>
      </c>
      <c r="AX47" s="114" t="s">
        <v>18181</v>
      </c>
      <c r="AY47" s="114" t="s">
        <v>18900</v>
      </c>
      <c r="AZ47" s="114" t="s">
        <v>18900</v>
      </c>
      <c r="BA47" s="2"/>
      <c r="BB47" s="3"/>
      <c r="BC47" s="3"/>
      <c r="BD47" s="3"/>
      <c r="BE47" s="3"/>
    </row>
    <row r="48" spans="1:57" x14ac:dyDescent="0.25">
      <c r="A48" s="61" t="s">
        <v>2057</v>
      </c>
      <c r="B48" s="62" t="s">
        <v>19422</v>
      </c>
      <c r="C48" s="62"/>
      <c r="D48" s="63">
        <v>1.5021504999999999</v>
      </c>
      <c r="E48" s="65">
        <v>15.189138842010999</v>
      </c>
      <c r="F48" s="95" t="s">
        <v>11399</v>
      </c>
      <c r="G48" s="62"/>
      <c r="H48" s="66"/>
      <c r="I48" s="67"/>
      <c r="J48" s="67"/>
      <c r="K48" s="66" t="s">
        <v>15427</v>
      </c>
      <c r="L48" s="70"/>
      <c r="M48" s="71">
        <v>5197.32568359375</v>
      </c>
      <c r="N48" s="71">
        <v>8456.6279296875</v>
      </c>
      <c r="O48" s="72"/>
      <c r="P48" s="73"/>
      <c r="Q48" s="73"/>
      <c r="R48" s="81"/>
      <c r="S48" s="48">
        <v>10</v>
      </c>
      <c r="T48" s="48">
        <v>0</v>
      </c>
      <c r="U48" s="49">
        <v>12510</v>
      </c>
      <c r="V48" s="49">
        <v>2.5300000000000002E-4</v>
      </c>
      <c r="W48" s="49">
        <v>0</v>
      </c>
      <c r="X48" s="49">
        <v>4.5613049999999999</v>
      </c>
      <c r="Y48" s="49">
        <v>0</v>
      </c>
      <c r="Z48" s="49">
        <v>0</v>
      </c>
      <c r="AA48" s="68">
        <v>48</v>
      </c>
      <c r="AB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48" s="69"/>
      <c r="AD48" s="75">
        <v>1953</v>
      </c>
      <c r="AE48" s="75">
        <v>9769</v>
      </c>
      <c r="AF48" s="75">
        <v>65299</v>
      </c>
      <c r="AG48" s="75">
        <v>3584</v>
      </c>
      <c r="AH48" s="75">
        <v>-18000</v>
      </c>
      <c r="AI48" s="75" t="s">
        <v>7744</v>
      </c>
      <c r="AJ48" s="75" t="s">
        <v>9358</v>
      </c>
      <c r="AK48" s="78" t="s">
        <v>10348</v>
      </c>
      <c r="AL48" s="75" t="s">
        <v>11010</v>
      </c>
      <c r="AM48" s="75">
        <v>41492.75037037037</v>
      </c>
      <c r="AN48" s="75" t="s">
        <v>13047</v>
      </c>
      <c r="AO48" s="78" t="s">
        <v>13375</v>
      </c>
      <c r="AP48" s="75" t="s">
        <v>65</v>
      </c>
      <c r="AQ48" s="48"/>
      <c r="AR48" s="48"/>
      <c r="AS48" s="48"/>
      <c r="AT48" s="48"/>
      <c r="AU48" s="48"/>
      <c r="AV48" s="48"/>
      <c r="AW48" s="48"/>
      <c r="AX48" s="48"/>
      <c r="AY48" s="48"/>
      <c r="AZ48" s="48"/>
      <c r="BA48" s="2"/>
      <c r="BB48" s="3"/>
      <c r="BC48" s="3"/>
      <c r="BD48" s="3"/>
      <c r="BE48" s="3"/>
    </row>
    <row r="49" spans="1:57" x14ac:dyDescent="0.25">
      <c r="A49" s="61" t="s">
        <v>2220</v>
      </c>
      <c r="B49" s="62" t="s">
        <v>19422</v>
      </c>
      <c r="C49" s="62"/>
      <c r="D49" s="63">
        <v>1.5017</v>
      </c>
      <c r="E49" s="65">
        <v>10.099198969502696</v>
      </c>
      <c r="F49" s="95" t="s">
        <v>12911</v>
      </c>
      <c r="G49" s="62"/>
      <c r="H49" s="66"/>
      <c r="I49" s="67"/>
      <c r="J49" s="67"/>
      <c r="K49" s="66" t="s">
        <v>17007</v>
      </c>
      <c r="L49" s="70"/>
      <c r="M49" s="71">
        <v>547.57891845703125</v>
      </c>
      <c r="N49" s="71">
        <v>5024.08544921875</v>
      </c>
      <c r="O49" s="72"/>
      <c r="P49" s="73"/>
      <c r="Q49" s="73"/>
      <c r="R49" s="81"/>
      <c r="S49" s="48">
        <v>10</v>
      </c>
      <c r="T49" s="48">
        <v>0</v>
      </c>
      <c r="U49" s="49">
        <v>239.14933600000001</v>
      </c>
      <c r="V49" s="49">
        <v>2.0000000000000001E-4</v>
      </c>
      <c r="W49" s="49">
        <v>0</v>
      </c>
      <c r="X49" s="49">
        <v>1.3283640000000001</v>
      </c>
      <c r="Y49" s="49">
        <v>0.4</v>
      </c>
      <c r="Z49" s="49">
        <v>0</v>
      </c>
      <c r="AA49" s="68">
        <v>49</v>
      </c>
      <c r="AB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49" s="69"/>
      <c r="AD49" s="75">
        <v>405</v>
      </c>
      <c r="AE49" s="75">
        <v>930</v>
      </c>
      <c r="AF49" s="75">
        <v>28824</v>
      </c>
      <c r="AG49" s="75">
        <v>150</v>
      </c>
      <c r="AH49" s="75"/>
      <c r="AI49" s="75" t="s">
        <v>9028</v>
      </c>
      <c r="AJ49" s="75"/>
      <c r="AK49" s="78" t="s">
        <v>10948</v>
      </c>
      <c r="AL49" s="75"/>
      <c r="AM49" s="75">
        <v>42969.716099537036</v>
      </c>
      <c r="AN49" s="75" t="s">
        <v>13047</v>
      </c>
      <c r="AO49" s="78" t="s">
        <v>14955</v>
      </c>
      <c r="AP49" s="75" t="s">
        <v>65</v>
      </c>
      <c r="AQ49" s="48"/>
      <c r="AR49" s="48"/>
      <c r="AS49" s="48"/>
      <c r="AT49" s="48"/>
      <c r="AU49" s="48"/>
      <c r="AV49" s="48"/>
      <c r="AW49" s="48"/>
      <c r="AX49" s="48"/>
      <c r="AY49" s="48"/>
      <c r="AZ49" s="48"/>
      <c r="BA49" s="2"/>
      <c r="BB49" s="3"/>
      <c r="BC49" s="3"/>
      <c r="BD49" s="3"/>
      <c r="BE49" s="3"/>
    </row>
    <row r="50" spans="1:57" x14ac:dyDescent="0.25">
      <c r="A50" s="61" t="s">
        <v>2108</v>
      </c>
      <c r="B50" s="62" t="s">
        <v>19422</v>
      </c>
      <c r="C50" s="62"/>
      <c r="D50" s="63">
        <v>1.5022015</v>
      </c>
      <c r="E50" s="65">
        <v>14.615886253708904</v>
      </c>
      <c r="F50" s="95" t="s">
        <v>11697</v>
      </c>
      <c r="G50" s="62"/>
      <c r="H50" s="66"/>
      <c r="I50" s="67"/>
      <c r="J50" s="67"/>
      <c r="K50" s="66" t="s">
        <v>15739</v>
      </c>
      <c r="L50" s="70"/>
      <c r="M50" s="71">
        <v>8683.599609375</v>
      </c>
      <c r="N50" s="71">
        <v>4479.35986328125</v>
      </c>
      <c r="O50" s="72"/>
      <c r="P50" s="73"/>
      <c r="Q50" s="73"/>
      <c r="R50" s="81"/>
      <c r="S50" s="48">
        <v>9</v>
      </c>
      <c r="T50" s="48">
        <v>0</v>
      </c>
      <c r="U50" s="49">
        <v>11128</v>
      </c>
      <c r="V50" s="49">
        <v>2.5900000000000001E-4</v>
      </c>
      <c r="W50" s="49">
        <v>0</v>
      </c>
      <c r="X50" s="49">
        <v>4.2446229999999998</v>
      </c>
      <c r="Y50" s="49">
        <v>0</v>
      </c>
      <c r="Z50" s="49">
        <v>0</v>
      </c>
      <c r="AA50" s="68">
        <v>50</v>
      </c>
      <c r="AB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50" s="69"/>
      <c r="AD50" s="75">
        <v>772</v>
      </c>
      <c r="AE50" s="75">
        <v>2106654</v>
      </c>
      <c r="AF50" s="75">
        <v>47416</v>
      </c>
      <c r="AG50" s="75">
        <v>37136</v>
      </c>
      <c r="AH50" s="75">
        <v>0</v>
      </c>
      <c r="AI50" s="75" t="s">
        <v>7997</v>
      </c>
      <c r="AJ50" s="75" t="s">
        <v>9527</v>
      </c>
      <c r="AK50" s="78" t="s">
        <v>10480</v>
      </c>
      <c r="AL50" s="75" t="s">
        <v>9190</v>
      </c>
      <c r="AM50" s="75">
        <v>40343.708090277774</v>
      </c>
      <c r="AN50" s="75" t="s">
        <v>13047</v>
      </c>
      <c r="AO50" s="78" t="s">
        <v>13687</v>
      </c>
      <c r="AP50" s="75" t="s">
        <v>65</v>
      </c>
      <c r="AQ50" s="48"/>
      <c r="AR50" s="48"/>
      <c r="AS50" s="48"/>
      <c r="AT50" s="48"/>
      <c r="AU50" s="48"/>
      <c r="AV50" s="48"/>
      <c r="AW50" s="48"/>
      <c r="AX50" s="48"/>
      <c r="AY50" s="48"/>
      <c r="AZ50" s="48"/>
      <c r="BA50" s="2"/>
      <c r="BB50" s="3"/>
      <c r="BC50" s="3"/>
      <c r="BD50" s="3"/>
      <c r="BE50" s="3"/>
    </row>
    <row r="51" spans="1:57" x14ac:dyDescent="0.25">
      <c r="A51" s="61" t="s">
        <v>2161</v>
      </c>
      <c r="B51" s="62" t="s">
        <v>19422</v>
      </c>
      <c r="C51" s="62"/>
      <c r="D51" s="63">
        <v>2.4444435000000002</v>
      </c>
      <c r="E51" s="65">
        <v>10.011614379502502</v>
      </c>
      <c r="F51" s="95" t="s">
        <v>12196</v>
      </c>
      <c r="G51" s="62"/>
      <c r="H51" s="66"/>
      <c r="I51" s="67"/>
      <c r="J51" s="67"/>
      <c r="K51" s="66" t="s">
        <v>16260</v>
      </c>
      <c r="L51" s="70"/>
      <c r="M51" s="71">
        <v>6172.61767578125</v>
      </c>
      <c r="N51" s="71">
        <v>5982.052734375</v>
      </c>
      <c r="O51" s="72"/>
      <c r="P51" s="73"/>
      <c r="Q51" s="73"/>
      <c r="R51" s="81"/>
      <c r="S51" s="48">
        <v>9</v>
      </c>
      <c r="T51" s="48">
        <v>0</v>
      </c>
      <c r="U51" s="49">
        <v>28</v>
      </c>
      <c r="V51" s="49">
        <v>0.111111</v>
      </c>
      <c r="W51" s="49">
        <v>0</v>
      </c>
      <c r="X51" s="49">
        <v>2.5063279999999999</v>
      </c>
      <c r="Y51" s="49">
        <v>0.1111111111111111</v>
      </c>
      <c r="Z51" s="49">
        <v>0</v>
      </c>
      <c r="AA51" s="68">
        <v>51</v>
      </c>
      <c r="AB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51" s="69"/>
      <c r="AD51" s="75">
        <v>746</v>
      </c>
      <c r="AE51" s="75">
        <v>200184</v>
      </c>
      <c r="AF51" s="75">
        <v>46725</v>
      </c>
      <c r="AG51" s="75">
        <v>34250</v>
      </c>
      <c r="AH51" s="75">
        <v>-21600</v>
      </c>
      <c r="AI51" s="75" t="s">
        <v>8417</v>
      </c>
      <c r="AJ51" s="75" t="s">
        <v>9611</v>
      </c>
      <c r="AK51" s="78" t="s">
        <v>10666</v>
      </c>
      <c r="AL51" s="75" t="s">
        <v>11012</v>
      </c>
      <c r="AM51" s="75">
        <v>40015.371018518519</v>
      </c>
      <c r="AN51" s="75" t="s">
        <v>13047</v>
      </c>
      <c r="AO51" s="78" t="s">
        <v>14208</v>
      </c>
      <c r="AP51" s="75" t="s">
        <v>65</v>
      </c>
      <c r="AQ51" s="48"/>
      <c r="AR51" s="48"/>
      <c r="AS51" s="48"/>
      <c r="AT51" s="48"/>
      <c r="AU51" s="48"/>
      <c r="AV51" s="48"/>
      <c r="AW51" s="48"/>
      <c r="AX51" s="48"/>
      <c r="AY51" s="48"/>
      <c r="AZ51" s="48"/>
      <c r="BA51" s="2"/>
      <c r="BB51" s="3"/>
      <c r="BC51" s="3"/>
      <c r="BD51" s="3"/>
      <c r="BE51" s="3"/>
    </row>
    <row r="52" spans="1:57" x14ac:dyDescent="0.25">
      <c r="A52" s="61" t="s">
        <v>2039</v>
      </c>
      <c r="B52" s="62" t="s">
        <v>19422</v>
      </c>
      <c r="C52" s="62"/>
      <c r="D52" s="63">
        <v>1.5527934999999999</v>
      </c>
      <c r="E52" s="65">
        <v>10.368341749936512</v>
      </c>
      <c r="F52" s="95" t="s">
        <v>11263</v>
      </c>
      <c r="G52" s="62"/>
      <c r="H52" s="66"/>
      <c r="I52" s="67"/>
      <c r="J52" s="67"/>
      <c r="K52" s="66" t="s">
        <v>15290</v>
      </c>
      <c r="L52" s="70"/>
      <c r="M52" s="71">
        <v>2495.48193359375</v>
      </c>
      <c r="N52" s="71">
        <v>4747.125</v>
      </c>
      <c r="O52" s="72"/>
      <c r="P52" s="73"/>
      <c r="Q52" s="73"/>
      <c r="R52" s="81"/>
      <c r="S52" s="48">
        <v>9</v>
      </c>
      <c r="T52" s="48">
        <v>0</v>
      </c>
      <c r="U52" s="49">
        <v>888</v>
      </c>
      <c r="V52" s="49">
        <v>6.2110000000000004E-3</v>
      </c>
      <c r="W52" s="49">
        <v>0</v>
      </c>
      <c r="X52" s="49">
        <v>4.4143049999999997</v>
      </c>
      <c r="Y52" s="49">
        <v>0</v>
      </c>
      <c r="Z52" s="49">
        <v>0</v>
      </c>
      <c r="AA52" s="68">
        <v>52</v>
      </c>
      <c r="AB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52" s="69"/>
      <c r="AD52" s="75">
        <v>728</v>
      </c>
      <c r="AE52" s="75">
        <v>1164</v>
      </c>
      <c r="AF52" s="75">
        <v>4</v>
      </c>
      <c r="AG52" s="75">
        <v>2</v>
      </c>
      <c r="AH52" s="75">
        <v>-28800</v>
      </c>
      <c r="AI52" s="75" t="s">
        <v>7627</v>
      </c>
      <c r="AJ52" s="75" t="s">
        <v>9266</v>
      </c>
      <c r="AK52" s="78" t="s">
        <v>10297</v>
      </c>
      <c r="AL52" s="75" t="s">
        <v>11009</v>
      </c>
      <c r="AM52" s="75">
        <v>42126.802581018521</v>
      </c>
      <c r="AN52" s="75" t="s">
        <v>13047</v>
      </c>
      <c r="AO52" s="78" t="s">
        <v>13238</v>
      </c>
      <c r="AP52" s="75" t="s">
        <v>65</v>
      </c>
      <c r="AQ52" s="48"/>
      <c r="AR52" s="48"/>
      <c r="AS52" s="48"/>
      <c r="AT52" s="48"/>
      <c r="AU52" s="48"/>
      <c r="AV52" s="48"/>
      <c r="AW52" s="48"/>
      <c r="AX52" s="48"/>
      <c r="AY52" s="48"/>
      <c r="AZ52" s="48"/>
      <c r="BA52" s="2"/>
      <c r="BB52" s="3"/>
      <c r="BC52" s="3"/>
      <c r="BD52" s="3"/>
      <c r="BE52" s="3"/>
    </row>
    <row r="53" spans="1:57" x14ac:dyDescent="0.25">
      <c r="A53" s="61" t="s">
        <v>1899</v>
      </c>
      <c r="B53" s="62" t="s">
        <v>19422</v>
      </c>
      <c r="C53" s="62"/>
      <c r="D53" s="63">
        <v>1.5018530000000001</v>
      </c>
      <c r="E53" s="65">
        <v>10.120008592215086</v>
      </c>
      <c r="F53" s="95" t="s">
        <v>12912</v>
      </c>
      <c r="G53" s="62"/>
      <c r="H53" s="66"/>
      <c r="I53" s="67"/>
      <c r="J53" s="67"/>
      <c r="K53" s="66" t="s">
        <v>17008</v>
      </c>
      <c r="L53" s="70"/>
      <c r="M53" s="71">
        <v>576.7283935546875</v>
      </c>
      <c r="N53" s="71">
        <v>5180.37255859375</v>
      </c>
      <c r="O53" s="72"/>
      <c r="P53" s="73"/>
      <c r="Q53" s="73"/>
      <c r="R53" s="81"/>
      <c r="S53" s="48">
        <v>9</v>
      </c>
      <c r="T53" s="48">
        <v>4</v>
      </c>
      <c r="U53" s="49">
        <v>289.31727100000001</v>
      </c>
      <c r="V53" s="49">
        <v>2.1800000000000001E-4</v>
      </c>
      <c r="W53" s="49">
        <v>0</v>
      </c>
      <c r="X53" s="49">
        <v>1.4568730000000001</v>
      </c>
      <c r="Y53" s="49">
        <v>0.39090909090909093</v>
      </c>
      <c r="Z53" s="49">
        <v>0.18181818181818182</v>
      </c>
      <c r="AA53" s="68">
        <v>53</v>
      </c>
      <c r="AB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53" s="69"/>
      <c r="AD53" s="75">
        <v>56</v>
      </c>
      <c r="AE53" s="75">
        <v>731</v>
      </c>
      <c r="AF53" s="75">
        <v>601</v>
      </c>
      <c r="AG53" s="75">
        <v>751</v>
      </c>
      <c r="AH53" s="75"/>
      <c r="AI53" s="75" t="s">
        <v>9029</v>
      </c>
      <c r="AJ53" s="75" t="s">
        <v>10144</v>
      </c>
      <c r="AK53" s="78" t="s">
        <v>10949</v>
      </c>
      <c r="AL53" s="75"/>
      <c r="AM53" s="75">
        <v>42983.757581018515</v>
      </c>
      <c r="AN53" s="75" t="s">
        <v>13047</v>
      </c>
      <c r="AO53" s="78" t="s">
        <v>14956</v>
      </c>
      <c r="AP53" s="75" t="s">
        <v>66</v>
      </c>
      <c r="AQ53" s="48" t="s">
        <v>3199</v>
      </c>
      <c r="AR53" s="48" t="s">
        <v>3199</v>
      </c>
      <c r="AS53" s="48" t="s">
        <v>3220</v>
      </c>
      <c r="AT53" s="48" t="s">
        <v>3220</v>
      </c>
      <c r="AU53" s="48"/>
      <c r="AV53" s="48"/>
      <c r="AW53" s="114" t="s">
        <v>18660</v>
      </c>
      <c r="AX53" s="114" t="s">
        <v>18660</v>
      </c>
      <c r="AY53" s="114" t="s">
        <v>19335</v>
      </c>
      <c r="AZ53" s="114" t="s">
        <v>19335</v>
      </c>
      <c r="BA53" s="2"/>
      <c r="BB53" s="3"/>
      <c r="BC53" s="3"/>
      <c r="BD53" s="3"/>
      <c r="BE53" s="3"/>
    </row>
    <row r="54" spans="1:57" x14ac:dyDescent="0.25">
      <c r="A54" s="61" t="s">
        <v>2064</v>
      </c>
      <c r="B54" s="62" t="s">
        <v>19422</v>
      </c>
      <c r="C54" s="62"/>
      <c r="D54" s="63">
        <v>2.5625</v>
      </c>
      <c r="E54" s="65">
        <v>10.023228759005006</v>
      </c>
      <c r="F54" s="95" t="s">
        <v>11445</v>
      </c>
      <c r="G54" s="62"/>
      <c r="H54" s="66"/>
      <c r="I54" s="67"/>
      <c r="J54" s="67"/>
      <c r="K54" s="66" t="s">
        <v>15476</v>
      </c>
      <c r="L54" s="70"/>
      <c r="M54" s="71">
        <v>4525.87255859375</v>
      </c>
      <c r="N54" s="71">
        <v>3465.703857421875</v>
      </c>
      <c r="O54" s="72"/>
      <c r="P54" s="73"/>
      <c r="Q54" s="73"/>
      <c r="R54" s="81"/>
      <c r="S54" s="48">
        <v>8</v>
      </c>
      <c r="T54" s="48">
        <v>0</v>
      </c>
      <c r="U54" s="49">
        <v>56</v>
      </c>
      <c r="V54" s="49">
        <v>0.125</v>
      </c>
      <c r="W54" s="49">
        <v>0</v>
      </c>
      <c r="X54" s="49">
        <v>4.216215</v>
      </c>
      <c r="Y54" s="49">
        <v>0</v>
      </c>
      <c r="Z54" s="49">
        <v>0</v>
      </c>
      <c r="AA54" s="68">
        <v>54</v>
      </c>
      <c r="AB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54" s="69"/>
      <c r="AD54" s="75">
        <v>2</v>
      </c>
      <c r="AE54" s="75">
        <v>4560</v>
      </c>
      <c r="AF54" s="75">
        <v>648</v>
      </c>
      <c r="AG54" s="75">
        <v>26</v>
      </c>
      <c r="AH54" s="75">
        <v>28800</v>
      </c>
      <c r="AI54" s="75" t="s">
        <v>7785</v>
      </c>
      <c r="AJ54" s="75" t="s">
        <v>9385</v>
      </c>
      <c r="AK54" s="78" t="s">
        <v>10369</v>
      </c>
      <c r="AL54" s="75" t="s">
        <v>11013</v>
      </c>
      <c r="AM54" s="75">
        <v>41036.683252314811</v>
      </c>
      <c r="AN54" s="75" t="s">
        <v>13047</v>
      </c>
      <c r="AO54" s="78" t="s">
        <v>13424</v>
      </c>
      <c r="AP54" s="75" t="s">
        <v>65</v>
      </c>
      <c r="AQ54" s="48"/>
      <c r="AR54" s="48"/>
      <c r="AS54" s="48"/>
      <c r="AT54" s="48"/>
      <c r="AU54" s="48"/>
      <c r="AV54" s="48"/>
      <c r="AW54" s="48"/>
      <c r="AX54" s="48"/>
      <c r="AY54" s="48"/>
      <c r="AZ54" s="48"/>
      <c r="BA54" s="2"/>
      <c r="BB54" s="3"/>
      <c r="BC54" s="3"/>
      <c r="BD54" s="3"/>
      <c r="BE54" s="3"/>
    </row>
    <row r="55" spans="1:57" x14ac:dyDescent="0.25">
      <c r="A55" s="61" t="s">
        <v>2229</v>
      </c>
      <c r="B55" s="62" t="s">
        <v>19422</v>
      </c>
      <c r="C55" s="62"/>
      <c r="D55" s="63">
        <v>1.5017</v>
      </c>
      <c r="E55" s="65">
        <v>10.183925248678147</v>
      </c>
      <c r="F55" s="95" t="s">
        <v>12950</v>
      </c>
      <c r="G55" s="62"/>
      <c r="H55" s="66"/>
      <c r="I55" s="67"/>
      <c r="J55" s="67"/>
      <c r="K55" s="66" t="s">
        <v>17047</v>
      </c>
      <c r="L55" s="70"/>
      <c r="M55" s="71">
        <v>527.664794921875</v>
      </c>
      <c r="N55" s="71">
        <v>5387.38720703125</v>
      </c>
      <c r="O55" s="72"/>
      <c r="P55" s="73"/>
      <c r="Q55" s="73"/>
      <c r="R55" s="81"/>
      <c r="S55" s="48">
        <v>8</v>
      </c>
      <c r="T55" s="48">
        <v>0</v>
      </c>
      <c r="U55" s="49">
        <v>443.40784300000001</v>
      </c>
      <c r="V55" s="49">
        <v>2.0000000000000001E-4</v>
      </c>
      <c r="W55" s="49">
        <v>0</v>
      </c>
      <c r="X55" s="49">
        <v>1.1495230000000001</v>
      </c>
      <c r="Y55" s="49">
        <v>0.26785714285714285</v>
      </c>
      <c r="Z55" s="49">
        <v>0</v>
      </c>
      <c r="AA55" s="68">
        <v>55</v>
      </c>
      <c r="AB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55" s="69"/>
      <c r="AD55" s="75">
        <v>2599</v>
      </c>
      <c r="AE55" s="75">
        <v>3433</v>
      </c>
      <c r="AF55" s="75">
        <v>527</v>
      </c>
      <c r="AG55" s="75">
        <v>7</v>
      </c>
      <c r="AH55" s="75"/>
      <c r="AI55" s="75" t="s">
        <v>9063</v>
      </c>
      <c r="AJ55" s="75"/>
      <c r="AK55" s="75"/>
      <c r="AL55" s="75"/>
      <c r="AM55" s="75">
        <v>41391.912465277775</v>
      </c>
      <c r="AN55" s="75" t="s">
        <v>13047</v>
      </c>
      <c r="AO55" s="78" t="s">
        <v>14995</v>
      </c>
      <c r="AP55" s="75" t="s">
        <v>65</v>
      </c>
      <c r="AQ55" s="48"/>
      <c r="AR55" s="48"/>
      <c r="AS55" s="48"/>
      <c r="AT55" s="48"/>
      <c r="AU55" s="48"/>
      <c r="AV55" s="48"/>
      <c r="AW55" s="48"/>
      <c r="AX55" s="48"/>
      <c r="AY55" s="48"/>
      <c r="AZ55" s="48"/>
      <c r="BA55" s="2"/>
      <c r="BB55" s="3"/>
      <c r="BC55" s="3"/>
      <c r="BD55" s="3"/>
      <c r="BE55" s="3"/>
    </row>
    <row r="56" spans="1:57" x14ac:dyDescent="0.25">
      <c r="A56" s="61" t="s">
        <v>1921</v>
      </c>
      <c r="B56" s="62" t="s">
        <v>19422</v>
      </c>
      <c r="C56" s="62"/>
      <c r="D56" s="63">
        <v>1.5017</v>
      </c>
      <c r="E56" s="65">
        <v>10.184028948495133</v>
      </c>
      <c r="F56" s="95" t="s">
        <v>12951</v>
      </c>
      <c r="G56" s="62"/>
      <c r="H56" s="66"/>
      <c r="I56" s="67"/>
      <c r="J56" s="67"/>
      <c r="K56" s="66" t="s">
        <v>17048</v>
      </c>
      <c r="L56" s="70"/>
      <c r="M56" s="71">
        <v>590.5596923828125</v>
      </c>
      <c r="N56" s="71">
        <v>5435.203125</v>
      </c>
      <c r="O56" s="72"/>
      <c r="P56" s="73"/>
      <c r="Q56" s="73"/>
      <c r="R56" s="81"/>
      <c r="S56" s="48">
        <v>8</v>
      </c>
      <c r="T56" s="48">
        <v>3</v>
      </c>
      <c r="U56" s="49">
        <v>443.65784300000001</v>
      </c>
      <c r="V56" s="49">
        <v>2.0000000000000001E-4</v>
      </c>
      <c r="W56" s="49">
        <v>0</v>
      </c>
      <c r="X56" s="49">
        <v>1.27352</v>
      </c>
      <c r="Y56" s="49">
        <v>0.30555555555555558</v>
      </c>
      <c r="Z56" s="49">
        <v>0.22222222222222221</v>
      </c>
      <c r="AA56" s="68">
        <v>56</v>
      </c>
      <c r="AB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56" s="69"/>
      <c r="AD56" s="75">
        <v>1045</v>
      </c>
      <c r="AE56" s="75">
        <v>3008</v>
      </c>
      <c r="AF56" s="75">
        <v>23552</v>
      </c>
      <c r="AG56" s="75">
        <v>26162</v>
      </c>
      <c r="AH56" s="75">
        <v>-18000</v>
      </c>
      <c r="AI56" s="75" t="s">
        <v>9064</v>
      </c>
      <c r="AJ56" s="75" t="s">
        <v>9309</v>
      </c>
      <c r="AK56" s="78" t="s">
        <v>10968</v>
      </c>
      <c r="AL56" s="75" t="s">
        <v>11010</v>
      </c>
      <c r="AM56" s="75">
        <v>42511.912662037037</v>
      </c>
      <c r="AN56" s="75" t="s">
        <v>13047</v>
      </c>
      <c r="AO56" s="78" t="s">
        <v>14996</v>
      </c>
      <c r="AP56" s="75" t="s">
        <v>66</v>
      </c>
      <c r="AQ56" s="48" t="s">
        <v>3198</v>
      </c>
      <c r="AR56" s="48" t="s">
        <v>3198</v>
      </c>
      <c r="AS56" s="48" t="s">
        <v>3218</v>
      </c>
      <c r="AT56" s="48" t="s">
        <v>3218</v>
      </c>
      <c r="AU56" s="48" t="s">
        <v>3416</v>
      </c>
      <c r="AV56" s="48" t="s">
        <v>3416</v>
      </c>
      <c r="AW56" s="114" t="s">
        <v>18674</v>
      </c>
      <c r="AX56" s="114" t="s">
        <v>18674</v>
      </c>
      <c r="AY56" s="114" t="s">
        <v>19011</v>
      </c>
      <c r="AZ56" s="114" t="s">
        <v>19011</v>
      </c>
      <c r="BA56" s="2"/>
      <c r="BB56" s="3"/>
      <c r="BC56" s="3"/>
      <c r="BD56" s="3"/>
      <c r="BE56" s="3"/>
    </row>
    <row r="57" spans="1:57" x14ac:dyDescent="0.25">
      <c r="A57" s="61" t="s">
        <v>1923</v>
      </c>
      <c r="B57" s="62" t="s">
        <v>19422</v>
      </c>
      <c r="C57" s="62"/>
      <c r="D57" s="63">
        <v>1.5017</v>
      </c>
      <c r="E57" s="65">
        <v>10.183925248678147</v>
      </c>
      <c r="F57" s="95" t="s">
        <v>12952</v>
      </c>
      <c r="G57" s="62"/>
      <c r="H57" s="66"/>
      <c r="I57" s="67"/>
      <c r="J57" s="67"/>
      <c r="K57" s="66" t="s">
        <v>17049</v>
      </c>
      <c r="L57" s="70"/>
      <c r="M57" s="71">
        <v>612.984375</v>
      </c>
      <c r="N57" s="71">
        <v>5283.19677734375</v>
      </c>
      <c r="O57" s="72"/>
      <c r="P57" s="73"/>
      <c r="Q57" s="73"/>
      <c r="R57" s="81"/>
      <c r="S57" s="48">
        <v>8</v>
      </c>
      <c r="T57" s="48">
        <v>2</v>
      </c>
      <c r="U57" s="49">
        <v>443.40784300000001</v>
      </c>
      <c r="V57" s="49">
        <v>2.0000000000000001E-4</v>
      </c>
      <c r="W57" s="49">
        <v>0</v>
      </c>
      <c r="X57" s="49">
        <v>1.1495230000000001</v>
      </c>
      <c r="Y57" s="49">
        <v>0.26785714285714285</v>
      </c>
      <c r="Z57" s="49">
        <v>0.25</v>
      </c>
      <c r="AA57" s="68">
        <v>57</v>
      </c>
      <c r="AB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57" s="69"/>
      <c r="AD57" s="75">
        <v>1097</v>
      </c>
      <c r="AE57" s="75">
        <v>1995</v>
      </c>
      <c r="AF57" s="75">
        <v>22420</v>
      </c>
      <c r="AG57" s="75">
        <v>13469</v>
      </c>
      <c r="AH57" s="75">
        <v>-18000</v>
      </c>
      <c r="AI57" s="75" t="s">
        <v>9065</v>
      </c>
      <c r="AJ57" s="75" t="s">
        <v>10157</v>
      </c>
      <c r="AK57" s="78" t="s">
        <v>10969</v>
      </c>
      <c r="AL57" s="75" t="s">
        <v>11010</v>
      </c>
      <c r="AM57" s="75">
        <v>42464.120300925926</v>
      </c>
      <c r="AN57" s="75" t="s">
        <v>13047</v>
      </c>
      <c r="AO57" s="78" t="s">
        <v>14997</v>
      </c>
      <c r="AP57" s="75" t="s">
        <v>66</v>
      </c>
      <c r="AQ57" s="48" t="s">
        <v>3201</v>
      </c>
      <c r="AR57" s="48" t="s">
        <v>3201</v>
      </c>
      <c r="AS57" s="48" t="s">
        <v>3235</v>
      </c>
      <c r="AT57" s="48" t="s">
        <v>3235</v>
      </c>
      <c r="AU57" s="48" t="s">
        <v>3416</v>
      </c>
      <c r="AV57" s="48" t="s">
        <v>3416</v>
      </c>
      <c r="AW57" s="114" t="s">
        <v>18675</v>
      </c>
      <c r="AX57" s="114" t="s">
        <v>18675</v>
      </c>
      <c r="AY57" s="114" t="s">
        <v>19348</v>
      </c>
      <c r="AZ57" s="114" t="s">
        <v>19348</v>
      </c>
      <c r="BA57" s="2"/>
      <c r="BB57" s="3"/>
      <c r="BC57" s="3"/>
      <c r="BD57" s="3"/>
      <c r="BE57" s="3"/>
    </row>
    <row r="58" spans="1:57" x14ac:dyDescent="0.25">
      <c r="A58" s="61" t="s">
        <v>1197</v>
      </c>
      <c r="B58" s="62" t="s">
        <v>19422</v>
      </c>
      <c r="C58" s="62"/>
      <c r="D58" s="63">
        <v>1.50187</v>
      </c>
      <c r="E58" s="65">
        <v>13.00574610881689</v>
      </c>
      <c r="F58" s="95" t="s">
        <v>11305</v>
      </c>
      <c r="G58" s="62"/>
      <c r="H58" s="66"/>
      <c r="I58" s="67"/>
      <c r="J58" s="67"/>
      <c r="K58" s="66" t="s">
        <v>15333</v>
      </c>
      <c r="L58" s="70"/>
      <c r="M58" s="71">
        <v>809.38897705078125</v>
      </c>
      <c r="N58" s="71">
        <v>5546.21826171875</v>
      </c>
      <c r="O58" s="72"/>
      <c r="P58" s="73"/>
      <c r="Q58" s="73"/>
      <c r="R58" s="81"/>
      <c r="S58" s="48">
        <v>8</v>
      </c>
      <c r="T58" s="48">
        <v>1</v>
      </c>
      <c r="U58" s="49">
        <v>7246.2666669999999</v>
      </c>
      <c r="V58" s="49">
        <v>2.2000000000000001E-4</v>
      </c>
      <c r="W58" s="49">
        <v>0</v>
      </c>
      <c r="X58" s="49">
        <v>2.8872930000000001</v>
      </c>
      <c r="Y58" s="49">
        <v>0</v>
      </c>
      <c r="Z58" s="49">
        <v>0</v>
      </c>
      <c r="AA58" s="68">
        <v>58</v>
      </c>
      <c r="AB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58" s="69"/>
      <c r="AD58" s="75">
        <v>1082</v>
      </c>
      <c r="AE58" s="75">
        <v>1702</v>
      </c>
      <c r="AF58" s="75">
        <v>34090</v>
      </c>
      <c r="AG58" s="75">
        <v>46565</v>
      </c>
      <c r="AH58" s="75"/>
      <c r="AI58" s="75" t="s">
        <v>7663</v>
      </c>
      <c r="AJ58" s="75" t="s">
        <v>9295</v>
      </c>
      <c r="AK58" s="78" t="s">
        <v>10310</v>
      </c>
      <c r="AL58" s="75"/>
      <c r="AM58" s="75">
        <v>41220.545347222222</v>
      </c>
      <c r="AN58" s="75" t="s">
        <v>13047</v>
      </c>
      <c r="AO58" s="78" t="s">
        <v>13281</v>
      </c>
      <c r="AP58" s="75" t="s">
        <v>66</v>
      </c>
      <c r="AQ58" s="48" t="s">
        <v>3136</v>
      </c>
      <c r="AR58" s="48" t="s">
        <v>3136</v>
      </c>
      <c r="AS58" s="48" t="s">
        <v>3218</v>
      </c>
      <c r="AT58" s="48" t="s">
        <v>3218</v>
      </c>
      <c r="AU58" s="48" t="s">
        <v>3288</v>
      </c>
      <c r="AV58" s="48" t="s">
        <v>3288</v>
      </c>
      <c r="AW58" s="114" t="s">
        <v>18158</v>
      </c>
      <c r="AX58" s="114" t="s">
        <v>18158</v>
      </c>
      <c r="AY58" s="114" t="s">
        <v>18879</v>
      </c>
      <c r="AZ58" s="114" t="s">
        <v>18879</v>
      </c>
      <c r="BA58" s="2"/>
      <c r="BB58" s="3"/>
      <c r="BC58" s="3"/>
      <c r="BD58" s="3"/>
      <c r="BE58" s="3"/>
    </row>
    <row r="59" spans="1:57" x14ac:dyDescent="0.25">
      <c r="A59" s="61" t="s">
        <v>1840</v>
      </c>
      <c r="B59" s="62" t="s">
        <v>19422</v>
      </c>
      <c r="C59" s="62"/>
      <c r="D59" s="63">
        <v>2.4444435000000002</v>
      </c>
      <c r="E59" s="65">
        <v>10.011614379502502</v>
      </c>
      <c r="F59" s="95" t="s">
        <v>12197</v>
      </c>
      <c r="G59" s="62"/>
      <c r="H59" s="66"/>
      <c r="I59" s="67"/>
      <c r="J59" s="67"/>
      <c r="K59" s="66" t="s">
        <v>16261</v>
      </c>
      <c r="L59" s="70"/>
      <c r="M59" s="71">
        <v>6149.98583984375</v>
      </c>
      <c r="N59" s="71">
        <v>5927.85888671875</v>
      </c>
      <c r="O59" s="72"/>
      <c r="P59" s="73"/>
      <c r="Q59" s="73"/>
      <c r="R59" s="81"/>
      <c r="S59" s="48">
        <v>8</v>
      </c>
      <c r="T59" s="48">
        <v>1</v>
      </c>
      <c r="U59" s="49">
        <v>28</v>
      </c>
      <c r="V59" s="49">
        <v>0.111111</v>
      </c>
      <c r="W59" s="49">
        <v>0</v>
      </c>
      <c r="X59" s="49">
        <v>2.5063279999999999</v>
      </c>
      <c r="Y59" s="49">
        <v>0.1111111111111111</v>
      </c>
      <c r="Z59" s="49">
        <v>0</v>
      </c>
      <c r="AA59" s="68">
        <v>59</v>
      </c>
      <c r="AB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59" s="69"/>
      <c r="AD59" s="75">
        <v>245</v>
      </c>
      <c r="AE59" s="75">
        <v>1313</v>
      </c>
      <c r="AF59" s="75">
        <v>22307</v>
      </c>
      <c r="AG59" s="75">
        <v>17335</v>
      </c>
      <c r="AH59" s="75">
        <v>-18000</v>
      </c>
      <c r="AI59" s="75" t="s">
        <v>8418</v>
      </c>
      <c r="AJ59" s="75" t="s">
        <v>9368</v>
      </c>
      <c r="AK59" s="78" t="s">
        <v>10667</v>
      </c>
      <c r="AL59" s="75" t="s">
        <v>11010</v>
      </c>
      <c r="AM59" s="75">
        <v>40714.961956018517</v>
      </c>
      <c r="AN59" s="75" t="s">
        <v>13047</v>
      </c>
      <c r="AO59" s="78" t="s">
        <v>14209</v>
      </c>
      <c r="AP59" s="75" t="s">
        <v>66</v>
      </c>
      <c r="AQ59" s="48"/>
      <c r="AR59" s="48"/>
      <c r="AS59" s="48"/>
      <c r="AT59" s="48"/>
      <c r="AU59" s="48" t="s">
        <v>3261</v>
      </c>
      <c r="AV59" s="48" t="s">
        <v>3261</v>
      </c>
      <c r="AW59" s="114" t="s">
        <v>18435</v>
      </c>
      <c r="AX59" s="114" t="s">
        <v>18435</v>
      </c>
      <c r="AY59" s="114" t="s">
        <v>19127</v>
      </c>
      <c r="AZ59" s="114" t="s">
        <v>19127</v>
      </c>
      <c r="BA59" s="2"/>
      <c r="BB59" s="3"/>
      <c r="BC59" s="3"/>
      <c r="BD59" s="3"/>
      <c r="BE59" s="3"/>
    </row>
    <row r="60" spans="1:57" x14ac:dyDescent="0.25">
      <c r="A60" s="61" t="s">
        <v>1896</v>
      </c>
      <c r="B60" s="62" t="s">
        <v>19422</v>
      </c>
      <c r="C60" s="62"/>
      <c r="D60" s="63">
        <v>1.5018530000000001</v>
      </c>
      <c r="E60" s="65">
        <v>10.120008592215086</v>
      </c>
      <c r="F60" s="95" t="s">
        <v>12910</v>
      </c>
      <c r="G60" s="62"/>
      <c r="H60" s="66"/>
      <c r="I60" s="67"/>
      <c r="J60" s="67"/>
      <c r="K60" s="66" t="s">
        <v>17006</v>
      </c>
      <c r="L60" s="70"/>
      <c r="M60" s="71">
        <v>508.62808227539062</v>
      </c>
      <c r="N60" s="71">
        <v>5121.2978515625</v>
      </c>
      <c r="O60" s="72"/>
      <c r="P60" s="73"/>
      <c r="Q60" s="73"/>
      <c r="R60" s="81"/>
      <c r="S60" s="48">
        <v>8</v>
      </c>
      <c r="T60" s="48">
        <v>5</v>
      </c>
      <c r="U60" s="49">
        <v>289.31727100000001</v>
      </c>
      <c r="V60" s="49">
        <v>2.1800000000000001E-4</v>
      </c>
      <c r="W60" s="49">
        <v>0</v>
      </c>
      <c r="X60" s="49">
        <v>1.4568730000000001</v>
      </c>
      <c r="Y60" s="49">
        <v>0.39090909090909093</v>
      </c>
      <c r="Z60" s="49">
        <v>0.18181818181818182</v>
      </c>
      <c r="AA60" s="68">
        <v>60</v>
      </c>
      <c r="AB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60" s="69"/>
      <c r="AD60" s="75">
        <v>146</v>
      </c>
      <c r="AE60" s="75">
        <v>102</v>
      </c>
      <c r="AF60" s="75">
        <v>543</v>
      </c>
      <c r="AG60" s="75">
        <v>520</v>
      </c>
      <c r="AH60" s="75"/>
      <c r="AI60" s="75" t="s">
        <v>9027</v>
      </c>
      <c r="AJ60" s="75" t="s">
        <v>10143</v>
      </c>
      <c r="AK60" s="75"/>
      <c r="AL60" s="75"/>
      <c r="AM60" s="75">
        <v>42734.129074074073</v>
      </c>
      <c r="AN60" s="75" t="s">
        <v>13047</v>
      </c>
      <c r="AO60" s="78" t="s">
        <v>14954</v>
      </c>
      <c r="AP60" s="75" t="s">
        <v>66</v>
      </c>
      <c r="AQ60" s="48"/>
      <c r="AR60" s="48"/>
      <c r="AS60" s="48"/>
      <c r="AT60" s="48"/>
      <c r="AU60" s="48"/>
      <c r="AV60" s="48"/>
      <c r="AW60" s="114" t="s">
        <v>18181</v>
      </c>
      <c r="AX60" s="114" t="s">
        <v>18181</v>
      </c>
      <c r="AY60" s="114" t="s">
        <v>18900</v>
      </c>
      <c r="AZ60" s="114" t="s">
        <v>18900</v>
      </c>
      <c r="BA60" s="2"/>
      <c r="BB60" s="3"/>
      <c r="BC60" s="3"/>
      <c r="BD60" s="3"/>
      <c r="BE60" s="3"/>
    </row>
    <row r="61" spans="1:57" x14ac:dyDescent="0.25">
      <c r="A61" s="61" t="s">
        <v>2173</v>
      </c>
      <c r="B61" s="62" t="s">
        <v>19422</v>
      </c>
      <c r="C61" s="62"/>
      <c r="D61" s="63">
        <v>1.5029155000000001</v>
      </c>
      <c r="E61" s="65">
        <v>24.205801360709874</v>
      </c>
      <c r="F61" s="95" t="s">
        <v>12367</v>
      </c>
      <c r="G61" s="62"/>
      <c r="H61" s="66"/>
      <c r="I61" s="67"/>
      <c r="J61" s="67"/>
      <c r="K61" s="66" t="s">
        <v>16441</v>
      </c>
      <c r="L61" s="70"/>
      <c r="M61" s="71">
        <v>5620.76806640625</v>
      </c>
      <c r="N61" s="71">
        <v>1983.910888671875</v>
      </c>
      <c r="O61" s="72"/>
      <c r="P61" s="73"/>
      <c r="Q61" s="73"/>
      <c r="R61" s="81"/>
      <c r="S61" s="48">
        <v>7</v>
      </c>
      <c r="T61" s="48">
        <v>0</v>
      </c>
      <c r="U61" s="49">
        <v>34247.411841000001</v>
      </c>
      <c r="V61" s="49">
        <v>3.4299999999999999E-4</v>
      </c>
      <c r="W61" s="49">
        <v>0</v>
      </c>
      <c r="X61" s="49">
        <v>2.0463149999999999</v>
      </c>
      <c r="Y61" s="49">
        <v>2.3809523809523808E-2</v>
      </c>
      <c r="Z61" s="49">
        <v>0</v>
      </c>
      <c r="AA61" s="68">
        <v>61</v>
      </c>
      <c r="AB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61" s="69"/>
      <c r="AD61" s="75">
        <v>1342</v>
      </c>
      <c r="AE61" s="75">
        <v>4565119</v>
      </c>
      <c r="AF61" s="75">
        <v>17566</v>
      </c>
      <c r="AG61" s="75">
        <v>9907</v>
      </c>
      <c r="AH61" s="75">
        <v>-28800</v>
      </c>
      <c r="AI61" s="75" t="s">
        <v>8555</v>
      </c>
      <c r="AJ61" s="75" t="s">
        <v>9261</v>
      </c>
      <c r="AK61" s="78" t="s">
        <v>10726</v>
      </c>
      <c r="AL61" s="75" t="s">
        <v>11009</v>
      </c>
      <c r="AM61" s="75">
        <v>40696.000763888886</v>
      </c>
      <c r="AN61" s="75" t="s">
        <v>13047</v>
      </c>
      <c r="AO61" s="78" t="s">
        <v>14389</v>
      </c>
      <c r="AP61" s="75" t="s">
        <v>65</v>
      </c>
      <c r="AQ61" s="48"/>
      <c r="AR61" s="48"/>
      <c r="AS61" s="48"/>
      <c r="AT61" s="48"/>
      <c r="AU61" s="48"/>
      <c r="AV61" s="48"/>
      <c r="AW61" s="48"/>
      <c r="AX61" s="48"/>
      <c r="AY61" s="48"/>
      <c r="AZ61" s="48"/>
      <c r="BA61" s="2"/>
      <c r="BB61" s="3"/>
      <c r="BC61" s="3"/>
      <c r="BD61" s="3"/>
      <c r="BE61" s="3"/>
    </row>
    <row r="62" spans="1:57" x14ac:dyDescent="0.25">
      <c r="A62" s="61" t="s">
        <v>2000</v>
      </c>
      <c r="B62" s="62" t="s">
        <v>19422</v>
      </c>
      <c r="C62" s="62"/>
      <c r="D62" s="63">
        <v>2.7142845000000002</v>
      </c>
      <c r="E62" s="65">
        <v>10.017421569253754</v>
      </c>
      <c r="F62" s="95" t="s">
        <v>11115</v>
      </c>
      <c r="G62" s="62"/>
      <c r="H62" s="66"/>
      <c r="I62" s="67"/>
      <c r="J62" s="67"/>
      <c r="K62" s="66" t="s">
        <v>15140</v>
      </c>
      <c r="L62" s="70"/>
      <c r="M62" s="71">
        <v>6266.24609375</v>
      </c>
      <c r="N62" s="71">
        <v>6424.25439453125</v>
      </c>
      <c r="O62" s="72"/>
      <c r="P62" s="73"/>
      <c r="Q62" s="73"/>
      <c r="R62" s="81"/>
      <c r="S62" s="48">
        <v>7</v>
      </c>
      <c r="T62" s="48">
        <v>0</v>
      </c>
      <c r="U62" s="49">
        <v>42</v>
      </c>
      <c r="V62" s="49">
        <v>0.14285700000000001</v>
      </c>
      <c r="W62" s="49">
        <v>0</v>
      </c>
      <c r="X62" s="49">
        <v>3.7567560000000002</v>
      </c>
      <c r="Y62" s="49">
        <v>0</v>
      </c>
      <c r="Z62" s="49">
        <v>0</v>
      </c>
      <c r="AA62" s="68">
        <v>62</v>
      </c>
      <c r="AB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62" s="69"/>
      <c r="AD62" s="75">
        <v>50</v>
      </c>
      <c r="AE62" s="75">
        <v>649819</v>
      </c>
      <c r="AF62" s="75">
        <v>9173</v>
      </c>
      <c r="AG62" s="75">
        <v>0</v>
      </c>
      <c r="AH62" s="75">
        <v>32400</v>
      </c>
      <c r="AI62" s="75" t="s">
        <v>7499</v>
      </c>
      <c r="AJ62" s="75"/>
      <c r="AK62" s="78" t="s">
        <v>10219</v>
      </c>
      <c r="AL62" s="75" t="s">
        <v>9690</v>
      </c>
      <c r="AM62" s="75">
        <v>40088.484791666669</v>
      </c>
      <c r="AN62" s="75" t="s">
        <v>13047</v>
      </c>
      <c r="AO62" s="78" t="s">
        <v>13088</v>
      </c>
      <c r="AP62" s="75" t="s">
        <v>65</v>
      </c>
      <c r="AQ62" s="48"/>
      <c r="AR62" s="48"/>
      <c r="AS62" s="48"/>
      <c r="AT62" s="48"/>
      <c r="AU62" s="48"/>
      <c r="AV62" s="48"/>
      <c r="AW62" s="48"/>
      <c r="AX62" s="48"/>
      <c r="AY62" s="48"/>
      <c r="AZ62" s="48"/>
      <c r="BA62" s="2"/>
      <c r="BB62" s="3"/>
      <c r="BC62" s="3"/>
      <c r="BD62" s="3"/>
      <c r="BE62" s="3"/>
    </row>
    <row r="63" spans="1:57" x14ac:dyDescent="0.25">
      <c r="A63" s="61" t="s">
        <v>2027</v>
      </c>
      <c r="B63" s="62" t="s">
        <v>19422</v>
      </c>
      <c r="C63" s="62"/>
      <c r="D63" s="63">
        <v>2.7142845000000002</v>
      </c>
      <c r="E63" s="65">
        <v>10.017421569253754</v>
      </c>
      <c r="F63" s="95" t="s">
        <v>11200</v>
      </c>
      <c r="G63" s="62"/>
      <c r="H63" s="66"/>
      <c r="I63" s="67"/>
      <c r="J63" s="67"/>
      <c r="K63" s="66" t="s">
        <v>15225</v>
      </c>
      <c r="L63" s="70"/>
      <c r="M63" s="71">
        <v>3253.86279296875</v>
      </c>
      <c r="N63" s="71">
        <v>6262.6337890625</v>
      </c>
      <c r="O63" s="72"/>
      <c r="P63" s="73"/>
      <c r="Q63" s="73"/>
      <c r="R63" s="81"/>
      <c r="S63" s="48">
        <v>7</v>
      </c>
      <c r="T63" s="48">
        <v>0</v>
      </c>
      <c r="U63" s="49">
        <v>42</v>
      </c>
      <c r="V63" s="49">
        <v>0.14285700000000001</v>
      </c>
      <c r="W63" s="49">
        <v>0</v>
      </c>
      <c r="X63" s="49">
        <v>3.7567560000000002</v>
      </c>
      <c r="Y63" s="49">
        <v>0</v>
      </c>
      <c r="Z63" s="49">
        <v>0</v>
      </c>
      <c r="AA63" s="68">
        <v>63</v>
      </c>
      <c r="AB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63" s="69"/>
      <c r="AD63" s="75">
        <v>214131</v>
      </c>
      <c r="AE63" s="75">
        <v>302970</v>
      </c>
      <c r="AF63" s="75">
        <v>34366</v>
      </c>
      <c r="AG63" s="75">
        <v>59612</v>
      </c>
      <c r="AH63" s="75">
        <v>-18000</v>
      </c>
      <c r="AI63" s="75" t="s">
        <v>7572</v>
      </c>
      <c r="AJ63" s="75" t="s">
        <v>9227</v>
      </c>
      <c r="AK63" s="78" t="s">
        <v>10267</v>
      </c>
      <c r="AL63" s="75" t="s">
        <v>11010</v>
      </c>
      <c r="AM63" s="75">
        <v>41192.996122685188</v>
      </c>
      <c r="AN63" s="75" t="s">
        <v>13047</v>
      </c>
      <c r="AO63" s="78" t="s">
        <v>13173</v>
      </c>
      <c r="AP63" s="75" t="s">
        <v>65</v>
      </c>
      <c r="AQ63" s="48"/>
      <c r="AR63" s="48"/>
      <c r="AS63" s="48"/>
      <c r="AT63" s="48"/>
      <c r="AU63" s="48"/>
      <c r="AV63" s="48"/>
      <c r="AW63" s="48"/>
      <c r="AX63" s="48"/>
      <c r="AY63" s="48"/>
      <c r="AZ63" s="48"/>
      <c r="BA63" s="2"/>
      <c r="BB63" s="3"/>
      <c r="BC63" s="3"/>
      <c r="BD63" s="3"/>
      <c r="BE63" s="3"/>
    </row>
    <row r="64" spans="1:57" x14ac:dyDescent="0.25">
      <c r="A64" s="61" t="s">
        <v>1722</v>
      </c>
      <c r="B64" s="62" t="s">
        <v>19422</v>
      </c>
      <c r="C64" s="62"/>
      <c r="D64" s="63">
        <v>1.502227</v>
      </c>
      <c r="E64" s="65">
        <v>12.891150897587263</v>
      </c>
      <c r="F64" s="95" t="s">
        <v>11660</v>
      </c>
      <c r="G64" s="62"/>
      <c r="H64" s="66"/>
      <c r="I64" s="67"/>
      <c r="J64" s="67"/>
      <c r="K64" s="66" t="s">
        <v>15699</v>
      </c>
      <c r="L64" s="70"/>
      <c r="M64" s="71">
        <v>4239.2041015625</v>
      </c>
      <c r="N64" s="71">
        <v>2068.5908203125</v>
      </c>
      <c r="O64" s="72"/>
      <c r="P64" s="73"/>
      <c r="Q64" s="73"/>
      <c r="R64" s="81"/>
      <c r="S64" s="48">
        <v>7</v>
      </c>
      <c r="T64" s="48">
        <v>1</v>
      </c>
      <c r="U64" s="49">
        <v>6970</v>
      </c>
      <c r="V64" s="49">
        <v>2.6200000000000003E-4</v>
      </c>
      <c r="W64" s="49">
        <v>0</v>
      </c>
      <c r="X64" s="49">
        <v>2.9380310000000001</v>
      </c>
      <c r="Y64" s="49">
        <v>0</v>
      </c>
      <c r="Z64" s="49">
        <v>0</v>
      </c>
      <c r="AA64" s="68">
        <v>64</v>
      </c>
      <c r="AB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64" s="69"/>
      <c r="AD64" s="75">
        <v>389</v>
      </c>
      <c r="AE64" s="75">
        <v>4775</v>
      </c>
      <c r="AF64" s="75">
        <v>18654</v>
      </c>
      <c r="AG64" s="75">
        <v>4250</v>
      </c>
      <c r="AH64" s="75">
        <v>3600</v>
      </c>
      <c r="AI64" s="75" t="s">
        <v>7968</v>
      </c>
      <c r="AJ64" s="75" t="s">
        <v>9507</v>
      </c>
      <c r="AK64" s="78" t="s">
        <v>10464</v>
      </c>
      <c r="AL64" s="75" t="s">
        <v>10139</v>
      </c>
      <c r="AM64" s="75">
        <v>40195.943888888891</v>
      </c>
      <c r="AN64" s="75" t="s">
        <v>13047</v>
      </c>
      <c r="AO64" s="78" t="s">
        <v>13647</v>
      </c>
      <c r="AP64" s="75" t="s">
        <v>66</v>
      </c>
      <c r="AQ64" s="48" t="s">
        <v>3080</v>
      </c>
      <c r="AR64" s="48" t="s">
        <v>3080</v>
      </c>
      <c r="AS64" s="48" t="s">
        <v>3229</v>
      </c>
      <c r="AT64" s="48" t="s">
        <v>3229</v>
      </c>
      <c r="AU64" s="48"/>
      <c r="AV64" s="48"/>
      <c r="AW64" s="114" t="s">
        <v>18273</v>
      </c>
      <c r="AX64" s="114" t="s">
        <v>18273</v>
      </c>
      <c r="AY64" s="114" t="s">
        <v>18980</v>
      </c>
      <c r="AZ64" s="114" t="s">
        <v>18980</v>
      </c>
      <c r="BA64" s="2"/>
      <c r="BB64" s="3"/>
      <c r="BC64" s="3"/>
      <c r="BD64" s="3"/>
      <c r="BE64" s="3"/>
    </row>
    <row r="65" spans="1:57" x14ac:dyDescent="0.25">
      <c r="A65" s="61" t="s">
        <v>1947</v>
      </c>
      <c r="B65" s="62" t="s">
        <v>19422</v>
      </c>
      <c r="C65" s="62"/>
      <c r="D65" s="63">
        <v>2.9166695000000002</v>
      </c>
      <c r="E65" s="65">
        <v>10.012443978038396</v>
      </c>
      <c r="F65" s="95" t="s">
        <v>11558</v>
      </c>
      <c r="G65" s="62"/>
      <c r="H65" s="66"/>
      <c r="I65" s="67"/>
      <c r="J65" s="67"/>
      <c r="K65" s="66" t="s">
        <v>15592</v>
      </c>
      <c r="L65" s="70"/>
      <c r="M65" s="71">
        <v>4042.536865234375</v>
      </c>
      <c r="N65" s="71">
        <v>4426.58984375</v>
      </c>
      <c r="O65" s="72"/>
      <c r="P65" s="73"/>
      <c r="Q65" s="73"/>
      <c r="R65" s="81"/>
      <c r="S65" s="48">
        <v>7</v>
      </c>
      <c r="T65" s="48">
        <v>1</v>
      </c>
      <c r="U65" s="49">
        <v>30</v>
      </c>
      <c r="V65" s="49">
        <v>0.16666700000000001</v>
      </c>
      <c r="W65" s="49">
        <v>0</v>
      </c>
      <c r="X65" s="49">
        <v>3.5289250000000001</v>
      </c>
      <c r="Y65" s="49">
        <v>0</v>
      </c>
      <c r="Z65" s="49">
        <v>0</v>
      </c>
      <c r="AA65" s="68">
        <v>65</v>
      </c>
      <c r="AB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65" s="69"/>
      <c r="AD65" s="75">
        <v>119</v>
      </c>
      <c r="AE65" s="75">
        <v>2519</v>
      </c>
      <c r="AF65" s="75">
        <v>4007</v>
      </c>
      <c r="AG65" s="75">
        <v>1038</v>
      </c>
      <c r="AH65" s="75">
        <v>7200</v>
      </c>
      <c r="AI65" s="75" t="s">
        <v>7883</v>
      </c>
      <c r="AJ65" s="75" t="s">
        <v>9454</v>
      </c>
      <c r="AK65" s="78" t="s">
        <v>10426</v>
      </c>
      <c r="AL65" s="75" t="s">
        <v>11034</v>
      </c>
      <c r="AM65" s="75">
        <v>42087.618946759256</v>
      </c>
      <c r="AN65" s="75" t="s">
        <v>13047</v>
      </c>
      <c r="AO65" s="78" t="s">
        <v>13540</v>
      </c>
      <c r="AP65" s="75" t="s">
        <v>66</v>
      </c>
      <c r="AQ65" s="48" t="s">
        <v>3204</v>
      </c>
      <c r="AR65" s="48" t="s">
        <v>3204</v>
      </c>
      <c r="AS65" s="48" t="s">
        <v>3220</v>
      </c>
      <c r="AT65" s="48" t="s">
        <v>3220</v>
      </c>
      <c r="AU65" s="48" t="s">
        <v>3382</v>
      </c>
      <c r="AV65" s="48" t="s">
        <v>3382</v>
      </c>
      <c r="AW65" s="114" t="s">
        <v>18245</v>
      </c>
      <c r="AX65" s="114" t="s">
        <v>18245</v>
      </c>
      <c r="AY65" s="114" t="s">
        <v>18956</v>
      </c>
      <c r="AZ65" s="114" t="s">
        <v>18956</v>
      </c>
      <c r="BA65" s="2"/>
      <c r="BB65" s="3"/>
      <c r="BC65" s="3"/>
      <c r="BD65" s="3"/>
      <c r="BE65" s="3"/>
    </row>
    <row r="66" spans="1:57" x14ac:dyDescent="0.25">
      <c r="A66" s="61" t="s">
        <v>1012</v>
      </c>
      <c r="B66" s="62" t="s">
        <v>19422</v>
      </c>
      <c r="C66" s="62"/>
      <c r="D66" s="63">
        <v>1.50187</v>
      </c>
      <c r="E66" s="65">
        <v>12.315456919426627</v>
      </c>
      <c r="F66" s="95" t="s">
        <v>11832</v>
      </c>
      <c r="G66" s="62"/>
      <c r="H66" s="66"/>
      <c r="I66" s="67"/>
      <c r="J66" s="67"/>
      <c r="K66" s="66" t="s">
        <v>15879</v>
      </c>
      <c r="L66" s="70"/>
      <c r="M66" s="71">
        <v>562.20989990234375</v>
      </c>
      <c r="N66" s="71">
        <v>5316.7021484375</v>
      </c>
      <c r="O66" s="72"/>
      <c r="P66" s="73"/>
      <c r="Q66" s="73"/>
      <c r="R66" s="81"/>
      <c r="S66" s="48">
        <v>7</v>
      </c>
      <c r="T66" s="48">
        <v>1</v>
      </c>
      <c r="U66" s="49">
        <v>5582.114286</v>
      </c>
      <c r="V66" s="49">
        <v>2.2000000000000001E-4</v>
      </c>
      <c r="W66" s="49">
        <v>0</v>
      </c>
      <c r="X66" s="49">
        <v>2.3899149999999998</v>
      </c>
      <c r="Y66" s="49">
        <v>0</v>
      </c>
      <c r="Z66" s="49">
        <v>0</v>
      </c>
      <c r="AA66" s="68">
        <v>66</v>
      </c>
      <c r="AB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66" s="69"/>
      <c r="AD66" s="75">
        <v>118</v>
      </c>
      <c r="AE66" s="75">
        <v>129</v>
      </c>
      <c r="AF66" s="75">
        <v>1760</v>
      </c>
      <c r="AG66" s="75">
        <v>496</v>
      </c>
      <c r="AH66" s="75">
        <v>-21600</v>
      </c>
      <c r="AI66" s="75" t="s">
        <v>8118</v>
      </c>
      <c r="AJ66" s="75" t="s">
        <v>9290</v>
      </c>
      <c r="AK66" s="78" t="s">
        <v>10537</v>
      </c>
      <c r="AL66" s="75" t="s">
        <v>11012</v>
      </c>
      <c r="AM66" s="75">
        <v>40421.92328703704</v>
      </c>
      <c r="AN66" s="75" t="s">
        <v>13047</v>
      </c>
      <c r="AO66" s="78" t="s">
        <v>13827</v>
      </c>
      <c r="AP66" s="75" t="s">
        <v>66</v>
      </c>
      <c r="AQ66" s="48" t="s">
        <v>3118</v>
      </c>
      <c r="AR66" s="48" t="s">
        <v>3118</v>
      </c>
      <c r="AS66" s="48" t="s">
        <v>3218</v>
      </c>
      <c r="AT66" s="48" t="s">
        <v>3218</v>
      </c>
      <c r="AU66" s="48" t="s">
        <v>3329</v>
      </c>
      <c r="AV66" s="48" t="s">
        <v>3329</v>
      </c>
      <c r="AW66" s="114" t="s">
        <v>18330</v>
      </c>
      <c r="AX66" s="114" t="s">
        <v>18330</v>
      </c>
      <c r="AY66" s="114" t="s">
        <v>19031</v>
      </c>
      <c r="AZ66" s="114" t="s">
        <v>19031</v>
      </c>
      <c r="BA66" s="2"/>
      <c r="BB66" s="3"/>
      <c r="BC66" s="3"/>
      <c r="BD66" s="3"/>
      <c r="BE66" s="3"/>
    </row>
    <row r="67" spans="1:57" x14ac:dyDescent="0.25">
      <c r="A67" s="61" t="s">
        <v>2021</v>
      </c>
      <c r="B67" s="62" t="s">
        <v>19423</v>
      </c>
      <c r="C67" s="62"/>
      <c r="D67" s="63">
        <v>2.9166695000000002</v>
      </c>
      <c r="E67" s="65">
        <v>10.012443978038396</v>
      </c>
      <c r="F67" s="95" t="s">
        <v>11172</v>
      </c>
      <c r="G67" s="62"/>
      <c r="H67" s="66"/>
      <c r="I67" s="67"/>
      <c r="J67" s="67"/>
      <c r="K67" s="66" t="s">
        <v>15197</v>
      </c>
      <c r="L67" s="70"/>
      <c r="M67" s="71">
        <v>4727.6220703125</v>
      </c>
      <c r="N67" s="71">
        <v>7407.81982421875</v>
      </c>
      <c r="O67" s="72"/>
      <c r="P67" s="73"/>
      <c r="Q67" s="73"/>
      <c r="R67" s="81"/>
      <c r="S67" s="48">
        <v>6</v>
      </c>
      <c r="T67" s="48">
        <v>0</v>
      </c>
      <c r="U67" s="49">
        <v>30</v>
      </c>
      <c r="V67" s="49">
        <v>0.16666700000000001</v>
      </c>
      <c r="W67" s="49">
        <v>0</v>
      </c>
      <c r="X67" s="49">
        <v>3.2972959999999998</v>
      </c>
      <c r="Y67" s="49">
        <v>0</v>
      </c>
      <c r="Z67" s="49">
        <v>0</v>
      </c>
      <c r="AA67" s="68">
        <v>67</v>
      </c>
      <c r="AB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67" s="69"/>
      <c r="AD67" s="75">
        <v>771</v>
      </c>
      <c r="AE67" s="75">
        <v>629935</v>
      </c>
      <c r="AF67" s="75">
        <v>20286</v>
      </c>
      <c r="AG67" s="75">
        <v>111021</v>
      </c>
      <c r="AH67" s="75">
        <v>-21600</v>
      </c>
      <c r="AI67" s="75" t="s">
        <v>7549</v>
      </c>
      <c r="AJ67" s="75" t="s">
        <v>9209</v>
      </c>
      <c r="AK67" s="78" t="s">
        <v>10252</v>
      </c>
      <c r="AL67" s="75" t="s">
        <v>11012</v>
      </c>
      <c r="AM67" s="75">
        <v>40766.262499999997</v>
      </c>
      <c r="AN67" s="75" t="s">
        <v>13047</v>
      </c>
      <c r="AO67" s="78" t="s">
        <v>13145</v>
      </c>
      <c r="AP67" s="75" t="s">
        <v>65</v>
      </c>
      <c r="AQ67" s="48"/>
      <c r="AR67" s="48"/>
      <c r="AS67" s="48"/>
      <c r="AT67" s="48"/>
      <c r="AU67" s="48"/>
      <c r="AV67" s="48"/>
      <c r="AW67" s="48"/>
      <c r="AX67" s="48"/>
      <c r="AY67" s="48"/>
      <c r="AZ67" s="48"/>
      <c r="BA67" s="2"/>
      <c r="BB67" s="3"/>
      <c r="BC67" s="3"/>
      <c r="BD67" s="3"/>
      <c r="BE67" s="3"/>
    </row>
    <row r="68" spans="1:57" x14ac:dyDescent="0.25">
      <c r="A68" s="61" t="s">
        <v>2055</v>
      </c>
      <c r="B68" s="62" t="s">
        <v>19423</v>
      </c>
      <c r="C68" s="62"/>
      <c r="D68" s="63">
        <v>2.9166695000000002</v>
      </c>
      <c r="E68" s="65">
        <v>10.012443978038396</v>
      </c>
      <c r="F68" s="95" t="s">
        <v>11393</v>
      </c>
      <c r="G68" s="62"/>
      <c r="H68" s="66"/>
      <c r="I68" s="67"/>
      <c r="J68" s="67"/>
      <c r="K68" s="66" t="s">
        <v>15421</v>
      </c>
      <c r="L68" s="70"/>
      <c r="M68" s="71">
        <v>4866.17333984375</v>
      </c>
      <c r="N68" s="71">
        <v>3408.59814453125</v>
      </c>
      <c r="O68" s="72"/>
      <c r="P68" s="73"/>
      <c r="Q68" s="73"/>
      <c r="R68" s="81"/>
      <c r="S68" s="48">
        <v>6</v>
      </c>
      <c r="T68" s="48">
        <v>0</v>
      </c>
      <c r="U68" s="49">
        <v>30</v>
      </c>
      <c r="V68" s="49">
        <v>0.16666700000000001</v>
      </c>
      <c r="W68" s="49">
        <v>0</v>
      </c>
      <c r="X68" s="49">
        <v>3.0639470000000002</v>
      </c>
      <c r="Y68" s="49">
        <v>0</v>
      </c>
      <c r="Z68" s="49">
        <v>0</v>
      </c>
      <c r="AA68" s="68">
        <v>68</v>
      </c>
      <c r="AB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68" s="69"/>
      <c r="AD68" s="75">
        <v>10576</v>
      </c>
      <c r="AE68" s="75">
        <v>424011</v>
      </c>
      <c r="AF68" s="75">
        <v>117673</v>
      </c>
      <c r="AG68" s="75">
        <v>6105</v>
      </c>
      <c r="AH68" s="75">
        <v>0</v>
      </c>
      <c r="AI68" s="75" t="s">
        <v>7738</v>
      </c>
      <c r="AJ68" s="75" t="s">
        <v>9153</v>
      </c>
      <c r="AK68" s="78" t="s">
        <v>10346</v>
      </c>
      <c r="AL68" s="75" t="s">
        <v>9190</v>
      </c>
      <c r="AM68" s="75">
        <v>39855.415798611109</v>
      </c>
      <c r="AN68" s="75" t="s">
        <v>13047</v>
      </c>
      <c r="AO68" s="78" t="s">
        <v>13369</v>
      </c>
      <c r="AP68" s="75" t="s">
        <v>65</v>
      </c>
      <c r="AQ68" s="48"/>
      <c r="AR68" s="48"/>
      <c r="AS68" s="48"/>
      <c r="AT68" s="48"/>
      <c r="AU68" s="48"/>
      <c r="AV68" s="48"/>
      <c r="AW68" s="48"/>
      <c r="AX68" s="48"/>
      <c r="AY68" s="48"/>
      <c r="AZ68" s="48"/>
      <c r="BA68" s="2"/>
      <c r="BB68" s="3"/>
      <c r="BC68" s="3"/>
      <c r="BD68" s="3"/>
      <c r="BE68" s="3"/>
    </row>
    <row r="69" spans="1:57" x14ac:dyDescent="0.25">
      <c r="A69" s="61" t="s">
        <v>899</v>
      </c>
      <c r="B69" s="62" t="s">
        <v>19423</v>
      </c>
      <c r="C69" s="62"/>
      <c r="D69" s="63">
        <v>3.2</v>
      </c>
      <c r="E69" s="65">
        <v>10.008295985358931</v>
      </c>
      <c r="F69" s="95" t="s">
        <v>11464</v>
      </c>
      <c r="G69" s="62"/>
      <c r="H69" s="66"/>
      <c r="I69" s="67"/>
      <c r="J69" s="67"/>
      <c r="K69" s="66" t="s">
        <v>15495</v>
      </c>
      <c r="L69" s="70"/>
      <c r="M69" s="71">
        <v>4437.66357421875</v>
      </c>
      <c r="N69" s="71">
        <v>7166.28173828125</v>
      </c>
      <c r="O69" s="72"/>
      <c r="P69" s="73"/>
      <c r="Q69" s="73"/>
      <c r="R69" s="81"/>
      <c r="S69" s="48">
        <v>6</v>
      </c>
      <c r="T69" s="48">
        <v>1</v>
      </c>
      <c r="U69" s="49">
        <v>20</v>
      </c>
      <c r="V69" s="49">
        <v>0.2</v>
      </c>
      <c r="W69" s="49">
        <v>0</v>
      </c>
      <c r="X69" s="49">
        <v>3.0731700000000002</v>
      </c>
      <c r="Y69" s="49">
        <v>0</v>
      </c>
      <c r="Z69" s="49">
        <v>0</v>
      </c>
      <c r="AA69" s="68">
        <v>69</v>
      </c>
      <c r="AB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69" s="69"/>
      <c r="AD69" s="75">
        <v>724</v>
      </c>
      <c r="AE69" s="75">
        <v>97251</v>
      </c>
      <c r="AF69" s="75">
        <v>44079</v>
      </c>
      <c r="AG69" s="75">
        <v>300</v>
      </c>
      <c r="AH69" s="75">
        <v>3600</v>
      </c>
      <c r="AI69" s="75" t="s">
        <v>7802</v>
      </c>
      <c r="AJ69" s="75"/>
      <c r="AK69" s="78" t="s">
        <v>10379</v>
      </c>
      <c r="AL69" s="75" t="s">
        <v>11044</v>
      </c>
      <c r="AM69" s="75">
        <v>40761.917372685188</v>
      </c>
      <c r="AN69" s="75" t="s">
        <v>13047</v>
      </c>
      <c r="AO69" s="78" t="s">
        <v>13443</v>
      </c>
      <c r="AP69" s="75" t="s">
        <v>66</v>
      </c>
      <c r="AQ69" s="48" t="s">
        <v>3107</v>
      </c>
      <c r="AR69" s="48" t="s">
        <v>3107</v>
      </c>
      <c r="AS69" s="48" t="s">
        <v>3236</v>
      </c>
      <c r="AT69" s="48" t="s">
        <v>3236</v>
      </c>
      <c r="AU69" s="48" t="s">
        <v>3261</v>
      </c>
      <c r="AV69" s="48" t="s">
        <v>3261</v>
      </c>
      <c r="AW69" s="114" t="s">
        <v>18212</v>
      </c>
      <c r="AX69" s="114" t="s">
        <v>18212</v>
      </c>
      <c r="AY69" s="114" t="s">
        <v>18927</v>
      </c>
      <c r="AZ69" s="114" t="s">
        <v>18927</v>
      </c>
      <c r="BA69" s="2"/>
      <c r="BB69" s="3"/>
      <c r="BC69" s="3"/>
      <c r="BD69" s="3"/>
      <c r="BE69" s="3"/>
    </row>
    <row r="70" spans="1:57" x14ac:dyDescent="0.25">
      <c r="A70" s="61" t="s">
        <v>2040</v>
      </c>
      <c r="B70" s="62" t="s">
        <v>19423</v>
      </c>
      <c r="C70" s="62"/>
      <c r="D70" s="63">
        <v>1.607593</v>
      </c>
      <c r="E70" s="65">
        <v>10.120291787704492</v>
      </c>
      <c r="F70" s="95" t="s">
        <v>11279</v>
      </c>
      <c r="G70" s="62"/>
      <c r="H70" s="66"/>
      <c r="I70" s="67"/>
      <c r="J70" s="67"/>
      <c r="K70" s="66" t="s">
        <v>15306</v>
      </c>
      <c r="L70" s="70"/>
      <c r="M70" s="71">
        <v>2897.001953125</v>
      </c>
      <c r="N70" s="71">
        <v>6564.4443359375</v>
      </c>
      <c r="O70" s="72"/>
      <c r="P70" s="73"/>
      <c r="Q70" s="73"/>
      <c r="R70" s="81"/>
      <c r="S70" s="48">
        <v>6</v>
      </c>
      <c r="T70" s="48">
        <v>0</v>
      </c>
      <c r="U70" s="49">
        <v>290</v>
      </c>
      <c r="V70" s="49">
        <v>1.2658000000000001E-2</v>
      </c>
      <c r="W70" s="49">
        <v>0</v>
      </c>
      <c r="X70" s="49">
        <v>2.0716950000000001</v>
      </c>
      <c r="Y70" s="49">
        <v>0</v>
      </c>
      <c r="Z70" s="49">
        <v>0</v>
      </c>
      <c r="AA70" s="68">
        <v>70</v>
      </c>
      <c r="AB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70" s="69"/>
      <c r="AD70" s="75">
        <v>421</v>
      </c>
      <c r="AE70" s="75">
        <v>28108</v>
      </c>
      <c r="AF70" s="75">
        <v>4543</v>
      </c>
      <c r="AG70" s="75">
        <v>12914</v>
      </c>
      <c r="AH70" s="75">
        <v>-28800</v>
      </c>
      <c r="AI70" s="75" t="s">
        <v>7642</v>
      </c>
      <c r="AJ70" s="75" t="s">
        <v>9276</v>
      </c>
      <c r="AK70" s="78" t="s">
        <v>10300</v>
      </c>
      <c r="AL70" s="75" t="s">
        <v>11009</v>
      </c>
      <c r="AM70" s="75">
        <v>42459.246261574073</v>
      </c>
      <c r="AN70" s="75" t="s">
        <v>13047</v>
      </c>
      <c r="AO70" s="78" t="s">
        <v>13254</v>
      </c>
      <c r="AP70" s="75" t="s">
        <v>65</v>
      </c>
      <c r="AQ70" s="48"/>
      <c r="AR70" s="48"/>
      <c r="AS70" s="48"/>
      <c r="AT70" s="48"/>
      <c r="AU70" s="48"/>
      <c r="AV70" s="48"/>
      <c r="AW70" s="48"/>
      <c r="AX70" s="48"/>
      <c r="AY70" s="48"/>
      <c r="AZ70" s="48"/>
      <c r="BA70" s="2"/>
      <c r="BB70" s="3"/>
      <c r="BC70" s="3"/>
      <c r="BD70" s="3"/>
      <c r="BE70" s="3"/>
    </row>
    <row r="71" spans="1:57" x14ac:dyDescent="0.25">
      <c r="A71" s="61" t="s">
        <v>2088</v>
      </c>
      <c r="B71" s="62" t="s">
        <v>19423</v>
      </c>
      <c r="C71" s="62"/>
      <c r="D71" s="63">
        <v>1.5165409999999999</v>
      </c>
      <c r="E71" s="65">
        <v>10.216709992275987</v>
      </c>
      <c r="F71" s="95" t="s">
        <v>11552</v>
      </c>
      <c r="G71" s="62"/>
      <c r="H71" s="66"/>
      <c r="I71" s="67"/>
      <c r="J71" s="67"/>
      <c r="K71" s="66" t="s">
        <v>15586</v>
      </c>
      <c r="L71" s="70"/>
      <c r="M71" s="71">
        <v>2716.564208984375</v>
      </c>
      <c r="N71" s="71">
        <v>2904.4609375</v>
      </c>
      <c r="O71" s="72"/>
      <c r="P71" s="73"/>
      <c r="Q71" s="73"/>
      <c r="R71" s="81"/>
      <c r="S71" s="48">
        <v>6</v>
      </c>
      <c r="T71" s="48">
        <v>0</v>
      </c>
      <c r="U71" s="49">
        <v>522.44545500000004</v>
      </c>
      <c r="V71" s="49">
        <v>1.946E-3</v>
      </c>
      <c r="W71" s="49">
        <v>8.4900000000000004E-4</v>
      </c>
      <c r="X71" s="49">
        <v>2.2598569999999998</v>
      </c>
      <c r="Y71" s="49">
        <v>0</v>
      </c>
      <c r="Z71" s="49">
        <v>0</v>
      </c>
      <c r="AA71" s="68">
        <v>71</v>
      </c>
      <c r="AB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71" s="69"/>
      <c r="AD71" s="75">
        <v>477</v>
      </c>
      <c r="AE71" s="75">
        <v>18366</v>
      </c>
      <c r="AF71" s="75">
        <v>12840</v>
      </c>
      <c r="AG71" s="75">
        <v>3417</v>
      </c>
      <c r="AH71" s="75">
        <v>3600</v>
      </c>
      <c r="AI71" s="75" t="s">
        <v>7877</v>
      </c>
      <c r="AJ71" s="75" t="s">
        <v>9197</v>
      </c>
      <c r="AK71" s="78" t="s">
        <v>10423</v>
      </c>
      <c r="AL71" s="75" t="s">
        <v>9292</v>
      </c>
      <c r="AM71" s="75">
        <v>40711.538449074076</v>
      </c>
      <c r="AN71" s="75" t="s">
        <v>13047</v>
      </c>
      <c r="AO71" s="78" t="s">
        <v>13534</v>
      </c>
      <c r="AP71" s="75" t="s">
        <v>65</v>
      </c>
      <c r="AQ71" s="48"/>
      <c r="AR71" s="48"/>
      <c r="AS71" s="48"/>
      <c r="AT71" s="48"/>
      <c r="AU71" s="48"/>
      <c r="AV71" s="48"/>
      <c r="AW71" s="48"/>
      <c r="AX71" s="48"/>
      <c r="AY71" s="48"/>
      <c r="AZ71" s="48"/>
      <c r="BA71" s="2"/>
      <c r="BB71" s="3"/>
      <c r="BC71" s="3"/>
      <c r="BD71" s="3"/>
      <c r="BE71" s="3"/>
    </row>
    <row r="72" spans="1:57" x14ac:dyDescent="0.25">
      <c r="A72" s="61" t="s">
        <v>2144</v>
      </c>
      <c r="B72" s="62" t="s">
        <v>19423</v>
      </c>
      <c r="C72" s="62"/>
      <c r="D72" s="63">
        <v>1.5020484999999999</v>
      </c>
      <c r="E72" s="65">
        <v>13.331296601315435</v>
      </c>
      <c r="F72" s="95" t="s">
        <v>12031</v>
      </c>
      <c r="G72" s="62"/>
      <c r="H72" s="66"/>
      <c r="I72" s="67"/>
      <c r="J72" s="67"/>
      <c r="K72" s="66" t="s">
        <v>16086</v>
      </c>
      <c r="L72" s="70"/>
      <c r="M72" s="71">
        <v>633.07574462890625</v>
      </c>
      <c r="N72" s="71">
        <v>5112.45703125</v>
      </c>
      <c r="O72" s="72"/>
      <c r="P72" s="73"/>
      <c r="Q72" s="73"/>
      <c r="R72" s="81"/>
      <c r="S72" s="48">
        <v>6</v>
      </c>
      <c r="T72" s="48">
        <v>0</v>
      </c>
      <c r="U72" s="49">
        <v>8031.105305</v>
      </c>
      <c r="V72" s="49">
        <v>2.41E-4</v>
      </c>
      <c r="W72" s="49">
        <v>0</v>
      </c>
      <c r="X72" s="49">
        <v>0.98562899999999998</v>
      </c>
      <c r="Y72" s="49">
        <v>0.43333333333333335</v>
      </c>
      <c r="Z72" s="49">
        <v>0</v>
      </c>
      <c r="AA72" s="68">
        <v>72</v>
      </c>
      <c r="AB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72" s="69"/>
      <c r="AD72" s="75">
        <v>54</v>
      </c>
      <c r="AE72" s="75">
        <v>16067</v>
      </c>
      <c r="AF72" s="75">
        <v>396248</v>
      </c>
      <c r="AG72" s="75">
        <v>2385</v>
      </c>
      <c r="AH72" s="75">
        <v>-28800</v>
      </c>
      <c r="AI72" s="75" t="s">
        <v>8279</v>
      </c>
      <c r="AJ72" s="75" t="s">
        <v>9703</v>
      </c>
      <c r="AK72" s="75"/>
      <c r="AL72" s="75" t="s">
        <v>11009</v>
      </c>
      <c r="AM72" s="75">
        <v>42097.576307870368</v>
      </c>
      <c r="AN72" s="75" t="s">
        <v>13047</v>
      </c>
      <c r="AO72" s="78" t="s">
        <v>14034</v>
      </c>
      <c r="AP72" s="75" t="s">
        <v>65</v>
      </c>
      <c r="AQ72" s="48"/>
      <c r="AR72" s="48"/>
      <c r="AS72" s="48"/>
      <c r="AT72" s="48"/>
      <c r="AU72" s="48"/>
      <c r="AV72" s="48"/>
      <c r="AW72" s="48"/>
      <c r="AX72" s="48"/>
      <c r="AY72" s="48"/>
      <c r="AZ72" s="48"/>
      <c r="BA72" s="2"/>
      <c r="BB72" s="3"/>
      <c r="BC72" s="3"/>
      <c r="BD72" s="3"/>
      <c r="BE72" s="3"/>
    </row>
    <row r="73" spans="1:57" x14ac:dyDescent="0.25">
      <c r="A73" s="61" t="s">
        <v>1938</v>
      </c>
      <c r="B73" s="62" t="s">
        <v>19423</v>
      </c>
      <c r="C73" s="62"/>
      <c r="D73" s="63">
        <v>1.5607154999999999</v>
      </c>
      <c r="E73" s="65">
        <v>10.078811860909839</v>
      </c>
      <c r="F73" s="95" t="s">
        <v>11806</v>
      </c>
      <c r="G73" s="62"/>
      <c r="H73" s="66"/>
      <c r="I73" s="67"/>
      <c r="J73" s="67"/>
      <c r="K73" s="66" t="s">
        <v>15852</v>
      </c>
      <c r="L73" s="70"/>
      <c r="M73" s="71">
        <v>6300.64501953125</v>
      </c>
      <c r="N73" s="71">
        <v>3634.411865234375</v>
      </c>
      <c r="O73" s="72"/>
      <c r="P73" s="73"/>
      <c r="Q73" s="73"/>
      <c r="R73" s="81"/>
      <c r="S73" s="48">
        <v>6</v>
      </c>
      <c r="T73" s="48">
        <v>1</v>
      </c>
      <c r="U73" s="49">
        <v>190</v>
      </c>
      <c r="V73" s="49">
        <v>7.143E-3</v>
      </c>
      <c r="W73" s="49">
        <v>0</v>
      </c>
      <c r="X73" s="49">
        <v>1.878568</v>
      </c>
      <c r="Y73" s="49">
        <v>0.16666666666666666</v>
      </c>
      <c r="Z73" s="49">
        <v>0.16666666666666666</v>
      </c>
      <c r="AA73" s="68">
        <v>73</v>
      </c>
      <c r="AB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73" s="69"/>
      <c r="AD73" s="75">
        <v>296</v>
      </c>
      <c r="AE73" s="75">
        <v>1240</v>
      </c>
      <c r="AF73" s="75">
        <v>4519</v>
      </c>
      <c r="AG73" s="75">
        <v>5442</v>
      </c>
      <c r="AH73" s="75">
        <v>-28800</v>
      </c>
      <c r="AI73" s="75" t="s">
        <v>8095</v>
      </c>
      <c r="AJ73" s="75" t="s">
        <v>9583</v>
      </c>
      <c r="AK73" s="78" t="s">
        <v>10527</v>
      </c>
      <c r="AL73" s="75" t="s">
        <v>11009</v>
      </c>
      <c r="AM73" s="75">
        <v>41930.955057870371</v>
      </c>
      <c r="AN73" s="75" t="s">
        <v>13047</v>
      </c>
      <c r="AO73" s="78" t="s">
        <v>13800</v>
      </c>
      <c r="AP73" s="75" t="s">
        <v>66</v>
      </c>
      <c r="AQ73" s="48" t="s">
        <v>3093</v>
      </c>
      <c r="AR73" s="48" t="s">
        <v>3093</v>
      </c>
      <c r="AS73" s="48" t="s">
        <v>3218</v>
      </c>
      <c r="AT73" s="48" t="s">
        <v>3218</v>
      </c>
      <c r="AU73" s="48" t="s">
        <v>3261</v>
      </c>
      <c r="AV73" s="48" t="s">
        <v>3261</v>
      </c>
      <c r="AW73" s="114" t="s">
        <v>18319</v>
      </c>
      <c r="AX73" s="114" t="s">
        <v>18319</v>
      </c>
      <c r="AY73" s="114" t="s">
        <v>19020</v>
      </c>
      <c r="AZ73" s="114" t="s">
        <v>19020</v>
      </c>
      <c r="BA73" s="2"/>
      <c r="BB73" s="3"/>
      <c r="BC73" s="3"/>
      <c r="BD73" s="3"/>
      <c r="BE73" s="3"/>
    </row>
    <row r="74" spans="1:57" x14ac:dyDescent="0.25">
      <c r="A74" s="61" t="s">
        <v>1937</v>
      </c>
      <c r="B74" s="62" t="s">
        <v>19423</v>
      </c>
      <c r="C74" s="62"/>
      <c r="D74" s="63">
        <v>1.5607154999999999</v>
      </c>
      <c r="E74" s="65">
        <v>10.078811860909839</v>
      </c>
      <c r="F74" s="95" t="s">
        <v>11807</v>
      </c>
      <c r="G74" s="62"/>
      <c r="H74" s="66"/>
      <c r="I74" s="67"/>
      <c r="J74" s="67"/>
      <c r="K74" s="66" t="s">
        <v>15853</v>
      </c>
      <c r="L74" s="70"/>
      <c r="M74" s="71">
        <v>6327.23779296875</v>
      </c>
      <c r="N74" s="71">
        <v>3827.41357421875</v>
      </c>
      <c r="O74" s="72"/>
      <c r="P74" s="73"/>
      <c r="Q74" s="73"/>
      <c r="R74" s="81"/>
      <c r="S74" s="48">
        <v>6</v>
      </c>
      <c r="T74" s="48">
        <v>1</v>
      </c>
      <c r="U74" s="49">
        <v>190</v>
      </c>
      <c r="V74" s="49">
        <v>7.143E-3</v>
      </c>
      <c r="W74" s="49">
        <v>0</v>
      </c>
      <c r="X74" s="49">
        <v>1.878568</v>
      </c>
      <c r="Y74" s="49">
        <v>0.16666666666666666</v>
      </c>
      <c r="Z74" s="49">
        <v>0.16666666666666666</v>
      </c>
      <c r="AA74" s="68">
        <v>74</v>
      </c>
      <c r="AB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74" s="69"/>
      <c r="AD74" s="75">
        <v>714</v>
      </c>
      <c r="AE74" s="75">
        <v>898</v>
      </c>
      <c r="AF74" s="75">
        <v>9143</v>
      </c>
      <c r="AG74" s="75">
        <v>2416</v>
      </c>
      <c r="AH74" s="75">
        <v>-28800</v>
      </c>
      <c r="AI74" s="75" t="s">
        <v>8096</v>
      </c>
      <c r="AJ74" s="75" t="s">
        <v>9584</v>
      </c>
      <c r="AK74" s="75"/>
      <c r="AL74" s="75" t="s">
        <v>11009</v>
      </c>
      <c r="AM74" s="75">
        <v>40562.398599537039</v>
      </c>
      <c r="AN74" s="75" t="s">
        <v>13047</v>
      </c>
      <c r="AO74" s="78" t="s">
        <v>13801</v>
      </c>
      <c r="AP74" s="75" t="s">
        <v>66</v>
      </c>
      <c r="AQ74" s="48" t="s">
        <v>3093</v>
      </c>
      <c r="AR74" s="48" t="s">
        <v>3093</v>
      </c>
      <c r="AS74" s="48" t="s">
        <v>3218</v>
      </c>
      <c r="AT74" s="48" t="s">
        <v>3218</v>
      </c>
      <c r="AU74" s="48" t="s">
        <v>3261</v>
      </c>
      <c r="AV74" s="48" t="s">
        <v>3261</v>
      </c>
      <c r="AW74" s="114" t="s">
        <v>18320</v>
      </c>
      <c r="AX74" s="114" t="s">
        <v>18320</v>
      </c>
      <c r="AY74" s="114" t="s">
        <v>19021</v>
      </c>
      <c r="AZ74" s="114" t="s">
        <v>19021</v>
      </c>
      <c r="BA74" s="2"/>
      <c r="BB74" s="3"/>
      <c r="BC74" s="3"/>
      <c r="BD74" s="3"/>
      <c r="BE74" s="3"/>
    </row>
    <row r="75" spans="1:57" x14ac:dyDescent="0.25">
      <c r="A75" s="61" t="s">
        <v>2042</v>
      </c>
      <c r="B75" s="62" t="s">
        <v>19423</v>
      </c>
      <c r="C75" s="62"/>
      <c r="D75" s="63">
        <v>2.9166695000000002</v>
      </c>
      <c r="E75" s="65">
        <v>10.012443978038396</v>
      </c>
      <c r="F75" s="95" t="s">
        <v>11288</v>
      </c>
      <c r="G75" s="62"/>
      <c r="H75" s="66"/>
      <c r="I75" s="67"/>
      <c r="J75" s="67"/>
      <c r="K75" s="66" t="s">
        <v>15315</v>
      </c>
      <c r="L75" s="70"/>
      <c r="M75" s="71">
        <v>5656.8583984375</v>
      </c>
      <c r="N75" s="71">
        <v>5987.52392578125</v>
      </c>
      <c r="O75" s="72"/>
      <c r="P75" s="73"/>
      <c r="Q75" s="73"/>
      <c r="R75" s="81"/>
      <c r="S75" s="48">
        <v>6</v>
      </c>
      <c r="T75" s="48">
        <v>0</v>
      </c>
      <c r="U75" s="49">
        <v>30</v>
      </c>
      <c r="V75" s="49">
        <v>0.16666700000000001</v>
      </c>
      <c r="W75" s="49">
        <v>0</v>
      </c>
      <c r="X75" s="49">
        <v>3.2972959999999998</v>
      </c>
      <c r="Y75" s="49">
        <v>0</v>
      </c>
      <c r="Z75" s="49">
        <v>0</v>
      </c>
      <c r="AA75" s="68">
        <v>75</v>
      </c>
      <c r="AB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75" s="69"/>
      <c r="AD75" s="75">
        <v>302</v>
      </c>
      <c r="AE75" s="75">
        <v>738</v>
      </c>
      <c r="AF75" s="75">
        <v>18145</v>
      </c>
      <c r="AG75" s="75">
        <v>788</v>
      </c>
      <c r="AH75" s="75">
        <v>32400</v>
      </c>
      <c r="AI75" s="75" t="s">
        <v>7649</v>
      </c>
      <c r="AJ75" s="75" t="s">
        <v>9284</v>
      </c>
      <c r="AK75" s="78" t="s">
        <v>10305</v>
      </c>
      <c r="AL75" s="75" t="s">
        <v>9690</v>
      </c>
      <c r="AM75" s="75">
        <v>40213.525925925926</v>
      </c>
      <c r="AN75" s="75" t="s">
        <v>13047</v>
      </c>
      <c r="AO75" s="78" t="s">
        <v>13263</v>
      </c>
      <c r="AP75" s="75" t="s">
        <v>65</v>
      </c>
      <c r="AQ75" s="48"/>
      <c r="AR75" s="48"/>
      <c r="AS75" s="48"/>
      <c r="AT75" s="48"/>
      <c r="AU75" s="48"/>
      <c r="AV75" s="48"/>
      <c r="AW75" s="48"/>
      <c r="AX75" s="48"/>
      <c r="AY75" s="48"/>
      <c r="AZ75" s="48"/>
      <c r="BA75" s="2"/>
      <c r="BB75" s="3"/>
      <c r="BC75" s="3"/>
      <c r="BD75" s="3"/>
      <c r="BE75" s="3"/>
    </row>
    <row r="76" spans="1:57" x14ac:dyDescent="0.25">
      <c r="A76" s="61" t="s">
        <v>2093</v>
      </c>
      <c r="B76" s="62" t="s">
        <v>19424</v>
      </c>
      <c r="C76" s="62"/>
      <c r="D76" s="63">
        <v>1.5019210000000001</v>
      </c>
      <c r="E76" s="65">
        <v>14.855369727120589</v>
      </c>
      <c r="F76" s="95" t="s">
        <v>11596</v>
      </c>
      <c r="G76" s="62"/>
      <c r="H76" s="66"/>
      <c r="I76" s="67"/>
      <c r="J76" s="67"/>
      <c r="K76" s="66" t="s">
        <v>15631</v>
      </c>
      <c r="L76" s="70"/>
      <c r="M76" s="71">
        <v>8561.9482421875</v>
      </c>
      <c r="N76" s="71">
        <v>6697.5517578125</v>
      </c>
      <c r="O76" s="72"/>
      <c r="P76" s="73"/>
      <c r="Q76" s="73"/>
      <c r="R76" s="81"/>
      <c r="S76" s="48">
        <v>5</v>
      </c>
      <c r="T76" s="48">
        <v>0</v>
      </c>
      <c r="U76" s="49">
        <v>11705.347868999999</v>
      </c>
      <c r="V76" s="49">
        <v>2.2599999999999999E-4</v>
      </c>
      <c r="W76" s="49">
        <v>0</v>
      </c>
      <c r="X76" s="49">
        <v>1.47099</v>
      </c>
      <c r="Y76" s="49">
        <v>0.1</v>
      </c>
      <c r="Z76" s="49">
        <v>0</v>
      </c>
      <c r="AA76" s="68">
        <v>76</v>
      </c>
      <c r="AB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76" s="69"/>
      <c r="AD76" s="75">
        <v>2313</v>
      </c>
      <c r="AE76" s="75">
        <v>1234718</v>
      </c>
      <c r="AF76" s="75">
        <v>64606</v>
      </c>
      <c r="AG76" s="75">
        <v>30010</v>
      </c>
      <c r="AH76" s="75">
        <v>-18000</v>
      </c>
      <c r="AI76" s="75" t="s">
        <v>7916</v>
      </c>
      <c r="AJ76" s="75" t="s">
        <v>9479</v>
      </c>
      <c r="AK76" s="78" t="s">
        <v>10440</v>
      </c>
      <c r="AL76" s="75" t="s">
        <v>11010</v>
      </c>
      <c r="AM76" s="75">
        <v>40322.546759259261</v>
      </c>
      <c r="AN76" s="75" t="s">
        <v>13047</v>
      </c>
      <c r="AO76" s="78" t="s">
        <v>13579</v>
      </c>
      <c r="AP76" s="75" t="s">
        <v>65</v>
      </c>
      <c r="AQ76" s="48"/>
      <c r="AR76" s="48"/>
      <c r="AS76" s="48"/>
      <c r="AT76" s="48"/>
      <c r="AU76" s="48"/>
      <c r="AV76" s="48"/>
      <c r="AW76" s="48"/>
      <c r="AX76" s="48"/>
      <c r="AY76" s="48"/>
      <c r="AZ76" s="48"/>
      <c r="BA76" s="2"/>
      <c r="BB76" s="3"/>
      <c r="BC76" s="3"/>
      <c r="BD76" s="3"/>
      <c r="BE76" s="3"/>
    </row>
    <row r="77" spans="1:57" x14ac:dyDescent="0.25">
      <c r="A77" s="61" t="s">
        <v>2126</v>
      </c>
      <c r="B77" s="62" t="s">
        <v>19424</v>
      </c>
      <c r="C77" s="62"/>
      <c r="D77" s="63">
        <v>1.5014620000000001</v>
      </c>
      <c r="E77" s="65">
        <v>11.735312737454278</v>
      </c>
      <c r="F77" s="95" t="s">
        <v>11872</v>
      </c>
      <c r="G77" s="62"/>
      <c r="H77" s="66"/>
      <c r="I77" s="67"/>
      <c r="J77" s="67"/>
      <c r="K77" s="66" t="s">
        <v>15922</v>
      </c>
      <c r="L77" s="70"/>
      <c r="M77" s="71">
        <v>8508.478515625</v>
      </c>
      <c r="N77" s="71">
        <v>6481.51611328125</v>
      </c>
      <c r="O77" s="72"/>
      <c r="P77" s="73"/>
      <c r="Q77" s="73"/>
      <c r="R77" s="81"/>
      <c r="S77" s="48">
        <v>5</v>
      </c>
      <c r="T77" s="48">
        <v>0</v>
      </c>
      <c r="U77" s="49">
        <v>4183.5</v>
      </c>
      <c r="V77" s="49">
        <v>1.7200000000000001E-4</v>
      </c>
      <c r="W77" s="49">
        <v>0</v>
      </c>
      <c r="X77" s="49">
        <v>1.4866520000000001</v>
      </c>
      <c r="Y77" s="49">
        <v>0.1</v>
      </c>
      <c r="Z77" s="49">
        <v>0</v>
      </c>
      <c r="AA77" s="68">
        <v>77</v>
      </c>
      <c r="AB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77" s="69"/>
      <c r="AD77" s="75">
        <v>554</v>
      </c>
      <c r="AE77" s="75">
        <v>1154748</v>
      </c>
      <c r="AF77" s="75">
        <v>62981</v>
      </c>
      <c r="AG77" s="75">
        <v>111213</v>
      </c>
      <c r="AH77" s="75">
        <v>-18000</v>
      </c>
      <c r="AI77" s="75" t="s">
        <v>8155</v>
      </c>
      <c r="AJ77" s="75" t="s">
        <v>9319</v>
      </c>
      <c r="AK77" s="78" t="s">
        <v>10553</v>
      </c>
      <c r="AL77" s="75" t="s">
        <v>11010</v>
      </c>
      <c r="AM77" s="75">
        <v>41326.955694444441</v>
      </c>
      <c r="AN77" s="75" t="s">
        <v>13047</v>
      </c>
      <c r="AO77" s="78" t="s">
        <v>13870</v>
      </c>
      <c r="AP77" s="75" t="s">
        <v>65</v>
      </c>
      <c r="AQ77" s="48"/>
      <c r="AR77" s="48"/>
      <c r="AS77" s="48"/>
      <c r="AT77" s="48"/>
      <c r="AU77" s="48"/>
      <c r="AV77" s="48"/>
      <c r="AW77" s="48"/>
      <c r="AX77" s="48"/>
      <c r="AY77" s="48"/>
      <c r="AZ77" s="48"/>
      <c r="BA77" s="2"/>
      <c r="BB77" s="3"/>
      <c r="BC77" s="3"/>
      <c r="BD77" s="3"/>
      <c r="BE77" s="3"/>
    </row>
    <row r="78" spans="1:57" x14ac:dyDescent="0.25">
      <c r="A78" s="61" t="s">
        <v>2169</v>
      </c>
      <c r="B78" s="62" t="s">
        <v>19424</v>
      </c>
      <c r="C78" s="62"/>
      <c r="D78" s="63">
        <v>1.5020994999999999</v>
      </c>
      <c r="E78" s="65">
        <v>10.005807189751252</v>
      </c>
      <c r="F78" s="95" t="s">
        <v>12315</v>
      </c>
      <c r="G78" s="62"/>
      <c r="H78" s="66"/>
      <c r="I78" s="67"/>
      <c r="J78" s="67"/>
      <c r="K78" s="66" t="s">
        <v>16383</v>
      </c>
      <c r="L78" s="70"/>
      <c r="M78" s="71">
        <v>5537.9013671875</v>
      </c>
      <c r="N78" s="71">
        <v>8076.21826171875</v>
      </c>
      <c r="O78" s="72"/>
      <c r="P78" s="73"/>
      <c r="Q78" s="73"/>
      <c r="R78" s="81"/>
      <c r="S78" s="48">
        <v>5</v>
      </c>
      <c r="T78" s="48">
        <v>0</v>
      </c>
      <c r="U78" s="49">
        <v>14</v>
      </c>
      <c r="V78" s="49">
        <v>2.4699999999999999E-4</v>
      </c>
      <c r="W78" s="49">
        <v>0</v>
      </c>
      <c r="X78" s="49">
        <v>1.542756</v>
      </c>
      <c r="Y78" s="49">
        <v>0</v>
      </c>
      <c r="Z78" s="49">
        <v>0</v>
      </c>
      <c r="AA78" s="68">
        <v>78</v>
      </c>
      <c r="AB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78" s="69"/>
      <c r="AD78" s="75">
        <v>1451</v>
      </c>
      <c r="AE78" s="75">
        <v>144469</v>
      </c>
      <c r="AF78" s="75">
        <v>19573</v>
      </c>
      <c r="AG78" s="75">
        <v>42869</v>
      </c>
      <c r="AH78" s="75">
        <v>-32400</v>
      </c>
      <c r="AI78" s="75" t="s">
        <v>8512</v>
      </c>
      <c r="AJ78" s="75" t="s">
        <v>9839</v>
      </c>
      <c r="AK78" s="78" t="s">
        <v>10713</v>
      </c>
      <c r="AL78" s="75" t="s">
        <v>11048</v>
      </c>
      <c r="AM78" s="75">
        <v>39840.622870370367</v>
      </c>
      <c r="AN78" s="75" t="s">
        <v>13047</v>
      </c>
      <c r="AO78" s="78" t="s">
        <v>14331</v>
      </c>
      <c r="AP78" s="75" t="s">
        <v>65</v>
      </c>
      <c r="AQ78" s="48"/>
      <c r="AR78" s="48"/>
      <c r="AS78" s="48"/>
      <c r="AT78" s="48"/>
      <c r="AU78" s="48"/>
      <c r="AV78" s="48"/>
      <c r="AW78" s="48"/>
      <c r="AX78" s="48"/>
      <c r="AY78" s="48"/>
      <c r="AZ78" s="48"/>
      <c r="BA78" s="2"/>
      <c r="BB78" s="3"/>
      <c r="BC78" s="3"/>
      <c r="BD78" s="3"/>
      <c r="BE78" s="3"/>
    </row>
    <row r="79" spans="1:57" x14ac:dyDescent="0.25">
      <c r="A79" s="61" t="s">
        <v>2091</v>
      </c>
      <c r="B79" s="62" t="s">
        <v>19424</v>
      </c>
      <c r="C79" s="62"/>
      <c r="D79" s="63">
        <v>1.5024139999999999</v>
      </c>
      <c r="E79" s="65">
        <v>10.072661340145311</v>
      </c>
      <c r="F79" s="95" t="s">
        <v>11591</v>
      </c>
      <c r="G79" s="62"/>
      <c r="H79" s="66"/>
      <c r="I79" s="67"/>
      <c r="J79" s="67"/>
      <c r="K79" s="66" t="s">
        <v>15626</v>
      </c>
      <c r="L79" s="70"/>
      <c r="M79" s="71">
        <v>4173.0126953125</v>
      </c>
      <c r="N79" s="71">
        <v>2124.931396484375</v>
      </c>
      <c r="O79" s="72"/>
      <c r="P79" s="73"/>
      <c r="Q79" s="73"/>
      <c r="R79" s="81"/>
      <c r="S79" s="48">
        <v>5</v>
      </c>
      <c r="T79" s="48">
        <v>0</v>
      </c>
      <c r="U79" s="49">
        <v>175.17229599999999</v>
      </c>
      <c r="V79" s="49">
        <v>2.8400000000000002E-4</v>
      </c>
      <c r="W79" s="49">
        <v>0</v>
      </c>
      <c r="X79" s="49">
        <v>1.3342719999999999</v>
      </c>
      <c r="Y79" s="49">
        <v>0</v>
      </c>
      <c r="Z79" s="49">
        <v>0</v>
      </c>
      <c r="AA79" s="68">
        <v>79</v>
      </c>
      <c r="AB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79" s="69"/>
      <c r="AD79" s="75">
        <v>613</v>
      </c>
      <c r="AE79" s="75">
        <v>104535</v>
      </c>
      <c r="AF79" s="75">
        <v>3921</v>
      </c>
      <c r="AG79" s="75">
        <v>59</v>
      </c>
      <c r="AH79" s="75">
        <v>-28800</v>
      </c>
      <c r="AI79" s="75" t="s">
        <v>7911</v>
      </c>
      <c r="AJ79" s="75" t="s">
        <v>9475</v>
      </c>
      <c r="AK79" s="78" t="s">
        <v>10437</v>
      </c>
      <c r="AL79" s="75" t="s">
        <v>11009</v>
      </c>
      <c r="AM79" s="75">
        <v>40341.025717592594</v>
      </c>
      <c r="AN79" s="75" t="s">
        <v>13047</v>
      </c>
      <c r="AO79" s="78" t="s">
        <v>13574</v>
      </c>
      <c r="AP79" s="75" t="s">
        <v>65</v>
      </c>
      <c r="AQ79" s="48"/>
      <c r="AR79" s="48"/>
      <c r="AS79" s="48"/>
      <c r="AT79" s="48"/>
      <c r="AU79" s="48"/>
      <c r="AV79" s="48"/>
      <c r="AW79" s="48"/>
      <c r="AX79" s="48"/>
      <c r="AY79" s="48"/>
      <c r="AZ79" s="48"/>
      <c r="BA79" s="2"/>
      <c r="BB79" s="3"/>
      <c r="BC79" s="3"/>
      <c r="BD79" s="3"/>
      <c r="BE79" s="3"/>
    </row>
    <row r="80" spans="1:57" x14ac:dyDescent="0.25">
      <c r="A80" s="61" t="s">
        <v>1886</v>
      </c>
      <c r="B80" s="62" t="s">
        <v>19424</v>
      </c>
      <c r="C80" s="62"/>
      <c r="D80" s="63">
        <v>1.501938</v>
      </c>
      <c r="E80" s="65">
        <v>10.258338936952049</v>
      </c>
      <c r="F80" s="95" t="s">
        <v>12941</v>
      </c>
      <c r="G80" s="62"/>
      <c r="H80" s="66"/>
      <c r="I80" s="67"/>
      <c r="J80" s="67"/>
      <c r="K80" s="66" t="s">
        <v>17038</v>
      </c>
      <c r="L80" s="70"/>
      <c r="M80" s="71">
        <v>849.59307861328125</v>
      </c>
      <c r="N80" s="71">
        <v>5069.53173828125</v>
      </c>
      <c r="O80" s="72"/>
      <c r="P80" s="73"/>
      <c r="Q80" s="73"/>
      <c r="R80" s="81"/>
      <c r="S80" s="48">
        <v>5</v>
      </c>
      <c r="T80" s="48">
        <v>3</v>
      </c>
      <c r="U80" s="49">
        <v>622.80470800000001</v>
      </c>
      <c r="V80" s="49">
        <v>2.2800000000000001E-4</v>
      </c>
      <c r="W80" s="49">
        <v>0</v>
      </c>
      <c r="X80" s="49">
        <v>0.963001</v>
      </c>
      <c r="Y80" s="49">
        <v>0.43333333333333335</v>
      </c>
      <c r="Z80" s="49">
        <v>0.33333333333333331</v>
      </c>
      <c r="AA80" s="68">
        <v>80</v>
      </c>
      <c r="AB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80" s="69"/>
      <c r="AD80" s="75">
        <v>142</v>
      </c>
      <c r="AE80" s="75">
        <v>74991</v>
      </c>
      <c r="AF80" s="75">
        <v>381899</v>
      </c>
      <c r="AG80" s="75">
        <v>240</v>
      </c>
      <c r="AH80" s="75">
        <v>-32400</v>
      </c>
      <c r="AI80" s="75" t="s">
        <v>9054</v>
      </c>
      <c r="AJ80" s="75" t="s">
        <v>10153</v>
      </c>
      <c r="AK80" s="78" t="s">
        <v>10962</v>
      </c>
      <c r="AL80" s="75" t="s">
        <v>11048</v>
      </c>
      <c r="AM80" s="75">
        <v>41998.285775462966</v>
      </c>
      <c r="AN80" s="75" t="s">
        <v>13047</v>
      </c>
      <c r="AO80" s="78" t="s">
        <v>14986</v>
      </c>
      <c r="AP80" s="75" t="s">
        <v>66</v>
      </c>
      <c r="AQ80" s="48" t="s">
        <v>3197</v>
      </c>
      <c r="AR80" s="48" t="s">
        <v>3197</v>
      </c>
      <c r="AS80" s="48" t="s">
        <v>3212</v>
      </c>
      <c r="AT80" s="48" t="s">
        <v>3212</v>
      </c>
      <c r="AU80" s="48" t="s">
        <v>3261</v>
      </c>
      <c r="AV80" s="48" t="s">
        <v>3261</v>
      </c>
      <c r="AW80" s="114" t="s">
        <v>18670</v>
      </c>
      <c r="AX80" s="114" t="s">
        <v>18670</v>
      </c>
      <c r="AY80" s="114" t="s">
        <v>19344</v>
      </c>
      <c r="AZ80" s="114" t="s">
        <v>19344</v>
      </c>
      <c r="BA80" s="2"/>
      <c r="BB80" s="3"/>
      <c r="BC80" s="3"/>
      <c r="BD80" s="3"/>
      <c r="BE80" s="3"/>
    </row>
    <row r="81" spans="1:57" x14ac:dyDescent="0.25">
      <c r="A81" s="61" t="s">
        <v>886</v>
      </c>
      <c r="B81" s="62" t="s">
        <v>19424</v>
      </c>
      <c r="C81" s="62"/>
      <c r="D81" s="63">
        <v>3.2</v>
      </c>
      <c r="E81" s="65">
        <v>10.004562791947412</v>
      </c>
      <c r="F81" s="95" t="s">
        <v>11497</v>
      </c>
      <c r="G81" s="62"/>
      <c r="H81" s="66"/>
      <c r="I81" s="67"/>
      <c r="J81" s="67"/>
      <c r="K81" s="66" t="s">
        <v>15530</v>
      </c>
      <c r="L81" s="70"/>
      <c r="M81" s="71">
        <v>3453.611572265625</v>
      </c>
      <c r="N81" s="71">
        <v>4967.47509765625</v>
      </c>
      <c r="O81" s="72"/>
      <c r="P81" s="73"/>
      <c r="Q81" s="73"/>
      <c r="R81" s="81"/>
      <c r="S81" s="48">
        <v>5</v>
      </c>
      <c r="T81" s="48">
        <v>1</v>
      </c>
      <c r="U81" s="49">
        <v>11</v>
      </c>
      <c r="V81" s="49">
        <v>0.2</v>
      </c>
      <c r="W81" s="49">
        <v>0</v>
      </c>
      <c r="X81" s="49">
        <v>1.8180339999999999</v>
      </c>
      <c r="Y81" s="49">
        <v>0.15</v>
      </c>
      <c r="Z81" s="49">
        <v>0.2</v>
      </c>
      <c r="AA81" s="68">
        <v>81</v>
      </c>
      <c r="AB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81" s="69"/>
      <c r="AD81" s="75">
        <v>675</v>
      </c>
      <c r="AE81" s="75">
        <v>22768</v>
      </c>
      <c r="AF81" s="75">
        <v>45356</v>
      </c>
      <c r="AG81" s="75">
        <v>19653</v>
      </c>
      <c r="AH81" s="75">
        <v>3600</v>
      </c>
      <c r="AI81" s="75" t="s">
        <v>7827</v>
      </c>
      <c r="AJ81" s="75" t="s">
        <v>9413</v>
      </c>
      <c r="AK81" s="78" t="s">
        <v>10395</v>
      </c>
      <c r="AL81" s="75" t="s">
        <v>11031</v>
      </c>
      <c r="AM81" s="75">
        <v>40687.610555555555</v>
      </c>
      <c r="AN81" s="75" t="s">
        <v>13047</v>
      </c>
      <c r="AO81" s="78" t="s">
        <v>13478</v>
      </c>
      <c r="AP81" s="75" t="s">
        <v>66</v>
      </c>
      <c r="AQ81" s="48" t="s">
        <v>3094</v>
      </c>
      <c r="AR81" s="48" t="s">
        <v>3094</v>
      </c>
      <c r="AS81" s="48" t="s">
        <v>3218</v>
      </c>
      <c r="AT81" s="48" t="s">
        <v>3218</v>
      </c>
      <c r="AU81" s="48" t="s">
        <v>3261</v>
      </c>
      <c r="AV81" s="48" t="s">
        <v>3261</v>
      </c>
      <c r="AW81" s="114" t="s">
        <v>18222</v>
      </c>
      <c r="AX81" s="114" t="s">
        <v>18222</v>
      </c>
      <c r="AY81" s="114" t="s">
        <v>18936</v>
      </c>
      <c r="AZ81" s="114" t="s">
        <v>18936</v>
      </c>
      <c r="BA81" s="2"/>
      <c r="BB81" s="3"/>
      <c r="BC81" s="3"/>
      <c r="BD81" s="3"/>
      <c r="BE81" s="3"/>
    </row>
    <row r="82" spans="1:57" x14ac:dyDescent="0.25">
      <c r="A82" s="61" t="s">
        <v>2107</v>
      </c>
      <c r="B82" s="62" t="s">
        <v>19424</v>
      </c>
      <c r="C82" s="62"/>
      <c r="D82" s="63">
        <v>1.5019210000000001</v>
      </c>
      <c r="E82" s="65">
        <v>10.577400580981559</v>
      </c>
      <c r="F82" s="95" t="s">
        <v>11680</v>
      </c>
      <c r="G82" s="62"/>
      <c r="H82" s="66"/>
      <c r="I82" s="67"/>
      <c r="J82" s="67"/>
      <c r="K82" s="66" t="s">
        <v>15722</v>
      </c>
      <c r="L82" s="70"/>
      <c r="M82" s="71">
        <v>547.24566650390625</v>
      </c>
      <c r="N82" s="71">
        <v>5308.04150390625</v>
      </c>
      <c r="O82" s="72"/>
      <c r="P82" s="73"/>
      <c r="Q82" s="73"/>
      <c r="R82" s="81"/>
      <c r="S82" s="48">
        <v>5</v>
      </c>
      <c r="T82" s="48">
        <v>0</v>
      </c>
      <c r="U82" s="49">
        <v>1392</v>
      </c>
      <c r="V82" s="49">
        <v>2.2599999999999999E-4</v>
      </c>
      <c r="W82" s="49">
        <v>0</v>
      </c>
      <c r="X82" s="49">
        <v>1.1467670000000001</v>
      </c>
      <c r="Y82" s="49">
        <v>0.25</v>
      </c>
      <c r="Z82" s="49">
        <v>0</v>
      </c>
      <c r="AA82" s="68">
        <v>82</v>
      </c>
      <c r="AB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82" s="69"/>
      <c r="AD82" s="75">
        <v>9874</v>
      </c>
      <c r="AE82" s="75">
        <v>17495</v>
      </c>
      <c r="AF82" s="75">
        <v>149374</v>
      </c>
      <c r="AG82" s="75">
        <v>8299</v>
      </c>
      <c r="AH82" s="75">
        <v>-28800</v>
      </c>
      <c r="AI82" s="75" t="s">
        <v>7985</v>
      </c>
      <c r="AJ82" s="75" t="s">
        <v>9368</v>
      </c>
      <c r="AK82" s="78" t="s">
        <v>10474</v>
      </c>
      <c r="AL82" s="75" t="s">
        <v>11009</v>
      </c>
      <c r="AM82" s="75">
        <v>41877.895439814813</v>
      </c>
      <c r="AN82" s="75" t="s">
        <v>13047</v>
      </c>
      <c r="AO82" s="78" t="s">
        <v>13670</v>
      </c>
      <c r="AP82" s="75" t="s">
        <v>65</v>
      </c>
      <c r="AQ82" s="48"/>
      <c r="AR82" s="48"/>
      <c r="AS82" s="48"/>
      <c r="AT82" s="48"/>
      <c r="AU82" s="48"/>
      <c r="AV82" s="48"/>
      <c r="AW82" s="48"/>
      <c r="AX82" s="48"/>
      <c r="AY82" s="48"/>
      <c r="AZ82" s="48"/>
      <c r="BA82" s="2"/>
      <c r="BB82" s="3"/>
      <c r="BC82" s="3"/>
      <c r="BD82" s="3"/>
      <c r="BE82" s="3"/>
    </row>
    <row r="83" spans="1:57" x14ac:dyDescent="0.25">
      <c r="A83" s="61" t="s">
        <v>2146</v>
      </c>
      <c r="B83" s="62" t="s">
        <v>19424</v>
      </c>
      <c r="C83" s="62"/>
      <c r="D83" s="63">
        <v>1.50187</v>
      </c>
      <c r="E83" s="65">
        <v>10.520446666218389</v>
      </c>
      <c r="F83" s="95" t="s">
        <v>12039</v>
      </c>
      <c r="G83" s="62"/>
      <c r="H83" s="66"/>
      <c r="I83" s="67"/>
      <c r="J83" s="67"/>
      <c r="K83" s="66" t="s">
        <v>16094</v>
      </c>
      <c r="L83" s="70"/>
      <c r="M83" s="71">
        <v>330.07199096679687</v>
      </c>
      <c r="N83" s="71">
        <v>5597.787109375</v>
      </c>
      <c r="O83" s="72"/>
      <c r="P83" s="73"/>
      <c r="Q83" s="73"/>
      <c r="R83" s="81"/>
      <c r="S83" s="48">
        <v>5</v>
      </c>
      <c r="T83" s="48">
        <v>0</v>
      </c>
      <c r="U83" s="49">
        <v>1254.695238</v>
      </c>
      <c r="V83" s="49">
        <v>2.2000000000000001E-4</v>
      </c>
      <c r="W83" s="49">
        <v>0</v>
      </c>
      <c r="X83" s="49">
        <v>1.3513790000000001</v>
      </c>
      <c r="Y83" s="49">
        <v>0.2</v>
      </c>
      <c r="Z83" s="49">
        <v>0</v>
      </c>
      <c r="AA83" s="68">
        <v>83</v>
      </c>
      <c r="AB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83" s="69"/>
      <c r="AD83" s="75">
        <v>158</v>
      </c>
      <c r="AE83" s="75">
        <v>13585</v>
      </c>
      <c r="AF83" s="75">
        <v>20998</v>
      </c>
      <c r="AG83" s="75">
        <v>334</v>
      </c>
      <c r="AH83" s="75"/>
      <c r="AI83" s="75" t="s">
        <v>8287</v>
      </c>
      <c r="AJ83" s="75"/>
      <c r="AK83" s="75"/>
      <c r="AL83" s="75"/>
      <c r="AM83" s="75">
        <v>41737.979907407411</v>
      </c>
      <c r="AN83" s="75" t="s">
        <v>13047</v>
      </c>
      <c r="AO83" s="78" t="s">
        <v>14042</v>
      </c>
      <c r="AP83" s="75" t="s">
        <v>65</v>
      </c>
      <c r="AQ83" s="48"/>
      <c r="AR83" s="48"/>
      <c r="AS83" s="48"/>
      <c r="AT83" s="48"/>
      <c r="AU83" s="48"/>
      <c r="AV83" s="48"/>
      <c r="AW83" s="48"/>
      <c r="AX83" s="48"/>
      <c r="AY83" s="48"/>
      <c r="AZ83" s="48"/>
      <c r="BA83" s="2"/>
      <c r="BB83" s="3"/>
      <c r="BC83" s="3"/>
      <c r="BD83" s="3"/>
      <c r="BE83" s="3"/>
    </row>
    <row r="84" spans="1:57" x14ac:dyDescent="0.25">
      <c r="A84" s="61" t="s">
        <v>2228</v>
      </c>
      <c r="B84" s="62" t="s">
        <v>19424</v>
      </c>
      <c r="C84" s="62"/>
      <c r="D84" s="63">
        <v>1.5017</v>
      </c>
      <c r="E84" s="65">
        <v>10</v>
      </c>
      <c r="F84" s="95" t="s">
        <v>12948</v>
      </c>
      <c r="G84" s="62"/>
      <c r="H84" s="66"/>
      <c r="I84" s="67"/>
      <c r="J84" s="67"/>
      <c r="K84" s="66" t="s">
        <v>17045</v>
      </c>
      <c r="L84" s="70"/>
      <c r="M84" s="71">
        <v>912.39239501953125</v>
      </c>
      <c r="N84" s="71">
        <v>4970.99169921875</v>
      </c>
      <c r="O84" s="72"/>
      <c r="P84" s="73"/>
      <c r="Q84" s="73"/>
      <c r="R84" s="81"/>
      <c r="S84" s="48">
        <v>5</v>
      </c>
      <c r="T84" s="48">
        <v>0</v>
      </c>
      <c r="U84" s="49">
        <v>0</v>
      </c>
      <c r="V84" s="49">
        <v>2.0000000000000001E-4</v>
      </c>
      <c r="W84" s="49">
        <v>0</v>
      </c>
      <c r="X84" s="49">
        <v>0.74091700000000005</v>
      </c>
      <c r="Y84" s="49">
        <v>0.65</v>
      </c>
      <c r="Z84" s="49">
        <v>0</v>
      </c>
      <c r="AA84" s="68">
        <v>84</v>
      </c>
      <c r="AB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84" s="69"/>
      <c r="AD84" s="75">
        <v>5395</v>
      </c>
      <c r="AE84" s="75">
        <v>5444</v>
      </c>
      <c r="AF84" s="75">
        <v>43145</v>
      </c>
      <c r="AG84" s="75">
        <v>4409</v>
      </c>
      <c r="AH84" s="75">
        <v>-39600</v>
      </c>
      <c r="AI84" s="75" t="s">
        <v>9061</v>
      </c>
      <c r="AJ84" s="75" t="s">
        <v>10155</v>
      </c>
      <c r="AK84" s="78" t="s">
        <v>10966</v>
      </c>
      <c r="AL84" s="75" t="s">
        <v>11029</v>
      </c>
      <c r="AM84" s="75">
        <v>42305.067118055558</v>
      </c>
      <c r="AN84" s="75" t="s">
        <v>13047</v>
      </c>
      <c r="AO84" s="78" t="s">
        <v>14993</v>
      </c>
      <c r="AP84" s="75" t="s">
        <v>65</v>
      </c>
      <c r="AQ84" s="48"/>
      <c r="AR84" s="48"/>
      <c r="AS84" s="48"/>
      <c r="AT84" s="48"/>
      <c r="AU84" s="48"/>
      <c r="AV84" s="48"/>
      <c r="AW84" s="48"/>
      <c r="AX84" s="48"/>
      <c r="AY84" s="48"/>
      <c r="AZ84" s="48"/>
      <c r="BA84" s="2"/>
      <c r="BB84" s="3"/>
      <c r="BC84" s="3"/>
      <c r="BD84" s="3"/>
      <c r="BE84" s="3"/>
    </row>
    <row r="85" spans="1:57" x14ac:dyDescent="0.25">
      <c r="A85" s="61" t="s">
        <v>2227</v>
      </c>
      <c r="B85" s="62" t="s">
        <v>19424</v>
      </c>
      <c r="C85" s="62"/>
      <c r="D85" s="63">
        <v>1.5017</v>
      </c>
      <c r="E85" s="65">
        <v>10</v>
      </c>
      <c r="F85" s="95" t="s">
        <v>12947</v>
      </c>
      <c r="G85" s="62"/>
      <c r="H85" s="66"/>
      <c r="I85" s="67"/>
      <c r="J85" s="67"/>
      <c r="K85" s="66" t="s">
        <v>17044</v>
      </c>
      <c r="L85" s="70"/>
      <c r="M85" s="71">
        <v>855.119873046875</v>
      </c>
      <c r="N85" s="71">
        <v>5545.27880859375</v>
      </c>
      <c r="O85" s="72"/>
      <c r="P85" s="73"/>
      <c r="Q85" s="73"/>
      <c r="R85" s="81"/>
      <c r="S85" s="48">
        <v>5</v>
      </c>
      <c r="T85" s="48">
        <v>0</v>
      </c>
      <c r="U85" s="49">
        <v>0</v>
      </c>
      <c r="V85" s="49">
        <v>2.0000000000000001E-4</v>
      </c>
      <c r="W85" s="49">
        <v>0</v>
      </c>
      <c r="X85" s="49">
        <v>0.74091700000000005</v>
      </c>
      <c r="Y85" s="49">
        <v>0.65</v>
      </c>
      <c r="Z85" s="49">
        <v>0</v>
      </c>
      <c r="AA85" s="68">
        <v>85</v>
      </c>
      <c r="AB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85" s="69"/>
      <c r="AD85" s="75">
        <v>64</v>
      </c>
      <c r="AE85" s="75">
        <v>4625</v>
      </c>
      <c r="AF85" s="75">
        <v>173286</v>
      </c>
      <c r="AG85" s="75">
        <v>11862</v>
      </c>
      <c r="AH85" s="75">
        <v>-28800</v>
      </c>
      <c r="AI85" s="75" t="s">
        <v>9060</v>
      </c>
      <c r="AJ85" s="75"/>
      <c r="AK85" s="75"/>
      <c r="AL85" s="75" t="s">
        <v>11009</v>
      </c>
      <c r="AM85" s="75">
        <v>42608.572199074071</v>
      </c>
      <c r="AN85" s="75" t="s">
        <v>13047</v>
      </c>
      <c r="AO85" s="78" t="s">
        <v>14992</v>
      </c>
      <c r="AP85" s="75" t="s">
        <v>65</v>
      </c>
      <c r="AQ85" s="48"/>
      <c r="AR85" s="48"/>
      <c r="AS85" s="48"/>
      <c r="AT85" s="48"/>
      <c r="AU85" s="48"/>
      <c r="AV85" s="48"/>
      <c r="AW85" s="48"/>
      <c r="AX85" s="48"/>
      <c r="AY85" s="48"/>
      <c r="AZ85" s="48"/>
      <c r="BA85" s="2"/>
      <c r="BB85" s="3"/>
      <c r="BC85" s="3"/>
      <c r="BD85" s="3"/>
      <c r="BE85" s="3"/>
    </row>
    <row r="86" spans="1:57" x14ac:dyDescent="0.25">
      <c r="A86" s="61" t="s">
        <v>1590</v>
      </c>
      <c r="B86" s="62" t="s">
        <v>19424</v>
      </c>
      <c r="C86" s="62"/>
      <c r="D86" s="63">
        <v>1.5019210000000001</v>
      </c>
      <c r="E86" s="65">
        <v>11.737179334160038</v>
      </c>
      <c r="F86" s="95" t="s">
        <v>12541</v>
      </c>
      <c r="G86" s="62"/>
      <c r="H86" s="66"/>
      <c r="I86" s="67"/>
      <c r="J86" s="67"/>
      <c r="K86" s="66" t="s">
        <v>16620</v>
      </c>
      <c r="L86" s="70"/>
      <c r="M86" s="71">
        <v>989.19854736328125</v>
      </c>
      <c r="N86" s="71">
        <v>5242.521484375</v>
      </c>
      <c r="O86" s="72"/>
      <c r="P86" s="73"/>
      <c r="Q86" s="73"/>
      <c r="R86" s="81"/>
      <c r="S86" s="48">
        <v>5</v>
      </c>
      <c r="T86" s="48">
        <v>1</v>
      </c>
      <c r="U86" s="49">
        <v>4188</v>
      </c>
      <c r="V86" s="49">
        <v>2.2599999999999999E-4</v>
      </c>
      <c r="W86" s="49">
        <v>0</v>
      </c>
      <c r="X86" s="49">
        <v>1.774222</v>
      </c>
      <c r="Y86" s="49">
        <v>0</v>
      </c>
      <c r="Z86" s="49">
        <v>0</v>
      </c>
      <c r="AA86" s="68">
        <v>86</v>
      </c>
      <c r="AB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1</v>
      </c>
      <c r="AC86" s="69"/>
      <c r="AD86" s="75">
        <v>118</v>
      </c>
      <c r="AE86" s="75">
        <v>3261</v>
      </c>
      <c r="AF86" s="75">
        <v>194</v>
      </c>
      <c r="AG86" s="75">
        <v>304</v>
      </c>
      <c r="AH86" s="75">
        <v>-18000</v>
      </c>
      <c r="AI86" s="75" t="s">
        <v>8712</v>
      </c>
      <c r="AJ86" s="75" t="s">
        <v>9671</v>
      </c>
      <c r="AK86" s="75"/>
      <c r="AL86" s="75" t="s">
        <v>11010</v>
      </c>
      <c r="AM86" s="75">
        <v>41285.833506944444</v>
      </c>
      <c r="AN86" s="75" t="s">
        <v>13047</v>
      </c>
      <c r="AO86" s="78" t="s">
        <v>14568</v>
      </c>
      <c r="AP86" s="75" t="s">
        <v>66</v>
      </c>
      <c r="AQ86" s="48"/>
      <c r="AR86" s="48"/>
      <c r="AS86" s="48"/>
      <c r="AT86" s="48"/>
      <c r="AU86" s="48" t="s">
        <v>3397</v>
      </c>
      <c r="AV86" s="48" t="s">
        <v>3397</v>
      </c>
      <c r="AW86" s="114" t="s">
        <v>18548</v>
      </c>
      <c r="AX86" s="114" t="s">
        <v>18548</v>
      </c>
      <c r="AY86" s="114" t="s">
        <v>19232</v>
      </c>
      <c r="AZ86" s="114" t="s">
        <v>19232</v>
      </c>
      <c r="BA86" s="2"/>
      <c r="BB86" s="3"/>
      <c r="BC86" s="3"/>
      <c r="BD86" s="3"/>
      <c r="BE86" s="3"/>
    </row>
    <row r="87" spans="1:57" x14ac:dyDescent="0.25">
      <c r="A87" s="61" t="s">
        <v>2199</v>
      </c>
      <c r="B87" s="62" t="s">
        <v>19425</v>
      </c>
      <c r="C87" s="62"/>
      <c r="D87" s="63">
        <v>3.625</v>
      </c>
      <c r="E87" s="65">
        <v>10.004977591215358</v>
      </c>
      <c r="F87" s="95" t="s">
        <v>12611</v>
      </c>
      <c r="G87" s="62"/>
      <c r="H87" s="66"/>
      <c r="I87" s="67"/>
      <c r="J87" s="67"/>
      <c r="K87" s="66" t="s">
        <v>16697</v>
      </c>
      <c r="L87" s="70"/>
      <c r="M87" s="71">
        <v>4552.27001953125</v>
      </c>
      <c r="N87" s="71">
        <v>6690.3994140625</v>
      </c>
      <c r="O87" s="72"/>
      <c r="P87" s="73"/>
      <c r="Q87" s="73"/>
      <c r="R87" s="81"/>
      <c r="S87" s="48">
        <v>4</v>
      </c>
      <c r="T87" s="48">
        <v>0</v>
      </c>
      <c r="U87" s="49">
        <v>12</v>
      </c>
      <c r="V87" s="49">
        <v>0.25</v>
      </c>
      <c r="W87" s="49">
        <v>0</v>
      </c>
      <c r="X87" s="49">
        <v>2.3783780000000001</v>
      </c>
      <c r="Y87" s="49">
        <v>0</v>
      </c>
      <c r="Z87" s="49">
        <v>0</v>
      </c>
      <c r="AA87" s="68">
        <v>87</v>
      </c>
      <c r="AB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7" s="69"/>
      <c r="AD87" s="75">
        <v>600</v>
      </c>
      <c r="AE87" s="75">
        <v>1099148</v>
      </c>
      <c r="AF87" s="75">
        <v>26310</v>
      </c>
      <c r="AG87" s="75">
        <v>8830</v>
      </c>
      <c r="AH87" s="75">
        <v>-18000</v>
      </c>
      <c r="AI87" s="75" t="s">
        <v>8772</v>
      </c>
      <c r="AJ87" s="75" t="s">
        <v>9981</v>
      </c>
      <c r="AK87" s="78" t="s">
        <v>10834</v>
      </c>
      <c r="AL87" s="75" t="s">
        <v>11060</v>
      </c>
      <c r="AM87" s="75">
        <v>40384.745196759257</v>
      </c>
      <c r="AN87" s="75" t="s">
        <v>13047</v>
      </c>
      <c r="AO87" s="78" t="s">
        <v>14645</v>
      </c>
      <c r="AP87" s="75" t="s">
        <v>65</v>
      </c>
      <c r="AQ87" s="48"/>
      <c r="AR87" s="48"/>
      <c r="AS87" s="48"/>
      <c r="AT87" s="48"/>
      <c r="AU87" s="48"/>
      <c r="AV87" s="48"/>
      <c r="AW87" s="48"/>
      <c r="AX87" s="48"/>
      <c r="AY87" s="48"/>
      <c r="AZ87" s="48"/>
      <c r="BA87" s="2"/>
      <c r="BB87" s="3"/>
      <c r="BC87" s="3"/>
      <c r="BD87" s="3"/>
      <c r="BE87" s="3"/>
    </row>
    <row r="88" spans="1:57" x14ac:dyDescent="0.25">
      <c r="A88" s="61" t="s">
        <v>2137</v>
      </c>
      <c r="B88" s="62" t="s">
        <v>19425</v>
      </c>
      <c r="C88" s="62"/>
      <c r="D88" s="63">
        <v>1.5019635</v>
      </c>
      <c r="E88" s="65">
        <v>11.340921683502165</v>
      </c>
      <c r="F88" s="95" t="s">
        <v>11965</v>
      </c>
      <c r="G88" s="62"/>
      <c r="H88" s="66"/>
      <c r="I88" s="67"/>
      <c r="J88" s="67"/>
      <c r="K88" s="66" t="s">
        <v>16018</v>
      </c>
      <c r="L88" s="70"/>
      <c r="M88" s="71">
        <v>3644.927734375</v>
      </c>
      <c r="N88" s="71">
        <v>1990.1629638671875</v>
      </c>
      <c r="O88" s="72"/>
      <c r="P88" s="73"/>
      <c r="Q88" s="73"/>
      <c r="R88" s="81"/>
      <c r="S88" s="48">
        <v>4</v>
      </c>
      <c r="T88" s="48">
        <v>0</v>
      </c>
      <c r="U88" s="49">
        <v>3232.7002170000001</v>
      </c>
      <c r="V88" s="49">
        <v>2.31E-4</v>
      </c>
      <c r="W88" s="49">
        <v>0</v>
      </c>
      <c r="X88" s="49">
        <v>1.5179830000000001</v>
      </c>
      <c r="Y88" s="49">
        <v>0</v>
      </c>
      <c r="Z88" s="49">
        <v>0</v>
      </c>
      <c r="AA88" s="68">
        <v>88</v>
      </c>
      <c r="AB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8" s="69"/>
      <c r="AD88" s="75">
        <v>519</v>
      </c>
      <c r="AE88" s="75">
        <v>731733</v>
      </c>
      <c r="AF88" s="75">
        <v>41570</v>
      </c>
      <c r="AG88" s="75">
        <v>3936</v>
      </c>
      <c r="AH88" s="75">
        <v>-28800</v>
      </c>
      <c r="AI88" s="75" t="s">
        <v>8227</v>
      </c>
      <c r="AJ88" s="75" t="s">
        <v>9604</v>
      </c>
      <c r="AK88" s="78" t="s">
        <v>10589</v>
      </c>
      <c r="AL88" s="75" t="s">
        <v>11009</v>
      </c>
      <c r="AM88" s="75">
        <v>39642.187361111108</v>
      </c>
      <c r="AN88" s="75" t="s">
        <v>13047</v>
      </c>
      <c r="AO88" s="78" t="s">
        <v>13966</v>
      </c>
      <c r="AP88" s="75" t="s">
        <v>65</v>
      </c>
      <c r="AQ88" s="48"/>
      <c r="AR88" s="48"/>
      <c r="AS88" s="48"/>
      <c r="AT88" s="48"/>
      <c r="AU88" s="48"/>
      <c r="AV88" s="48"/>
      <c r="AW88" s="48"/>
      <c r="AX88" s="48"/>
      <c r="AY88" s="48"/>
      <c r="AZ88" s="48"/>
      <c r="BA88" s="2"/>
      <c r="BB88" s="3"/>
      <c r="BC88" s="3"/>
      <c r="BD88" s="3"/>
      <c r="BE88" s="3"/>
    </row>
    <row r="89" spans="1:57" x14ac:dyDescent="0.25">
      <c r="A89" s="61" t="s">
        <v>2084</v>
      </c>
      <c r="B89" s="62" t="s">
        <v>19425</v>
      </c>
      <c r="C89" s="62"/>
      <c r="D89" s="63">
        <v>3.625</v>
      </c>
      <c r="E89" s="65">
        <v>10.004977591215358</v>
      </c>
      <c r="F89" s="95" t="s">
        <v>11531</v>
      </c>
      <c r="G89" s="62"/>
      <c r="H89" s="66"/>
      <c r="I89" s="67"/>
      <c r="J89" s="67"/>
      <c r="K89" s="66" t="s">
        <v>15565</v>
      </c>
      <c r="L89" s="70"/>
      <c r="M89" s="71">
        <v>4077.35546875</v>
      </c>
      <c r="N89" s="71">
        <v>7070.0791015625</v>
      </c>
      <c r="O89" s="72"/>
      <c r="P89" s="73"/>
      <c r="Q89" s="73"/>
      <c r="R89" s="81"/>
      <c r="S89" s="48">
        <v>4</v>
      </c>
      <c r="T89" s="48">
        <v>0</v>
      </c>
      <c r="U89" s="49">
        <v>12</v>
      </c>
      <c r="V89" s="49">
        <v>0.25</v>
      </c>
      <c r="W89" s="49">
        <v>0</v>
      </c>
      <c r="X89" s="49">
        <v>2.3783780000000001</v>
      </c>
      <c r="Y89" s="49">
        <v>0</v>
      </c>
      <c r="Z89" s="49">
        <v>0</v>
      </c>
      <c r="AA89" s="68">
        <v>89</v>
      </c>
      <c r="AB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9" s="69"/>
      <c r="AD89" s="75">
        <v>1157</v>
      </c>
      <c r="AE89" s="75">
        <v>415229</v>
      </c>
      <c r="AF89" s="75">
        <v>96516</v>
      </c>
      <c r="AG89" s="75">
        <v>3962</v>
      </c>
      <c r="AH89" s="75">
        <v>39600</v>
      </c>
      <c r="AI89" s="75" t="s">
        <v>7859</v>
      </c>
      <c r="AJ89" s="75" t="s">
        <v>9400</v>
      </c>
      <c r="AK89" s="78" t="s">
        <v>10415</v>
      </c>
      <c r="AL89" s="75" t="s">
        <v>11023</v>
      </c>
      <c r="AM89" s="75">
        <v>40754.723020833335</v>
      </c>
      <c r="AN89" s="75" t="s">
        <v>13047</v>
      </c>
      <c r="AO89" s="78" t="s">
        <v>13513</v>
      </c>
      <c r="AP89" s="75" t="s">
        <v>65</v>
      </c>
      <c r="AQ89" s="48"/>
      <c r="AR89" s="48"/>
      <c r="AS89" s="48"/>
      <c r="AT89" s="48"/>
      <c r="AU89" s="48"/>
      <c r="AV89" s="48"/>
      <c r="AW89" s="48"/>
      <c r="AX89" s="48"/>
      <c r="AY89" s="48"/>
      <c r="AZ89" s="48"/>
      <c r="BA89" s="2"/>
      <c r="BB89" s="3"/>
      <c r="BC89" s="3"/>
      <c r="BD89" s="3"/>
      <c r="BE89" s="3"/>
    </row>
    <row r="90" spans="1:57" x14ac:dyDescent="0.25">
      <c r="A90" s="61" t="s">
        <v>2188</v>
      </c>
      <c r="B90" s="62" t="s">
        <v>19425</v>
      </c>
      <c r="C90" s="62"/>
      <c r="D90" s="63">
        <v>1.5016915</v>
      </c>
      <c r="E90" s="65">
        <v>10.001267023029909</v>
      </c>
      <c r="F90" s="95" t="s">
        <v>12511</v>
      </c>
      <c r="G90" s="62"/>
      <c r="H90" s="66"/>
      <c r="I90" s="67"/>
      <c r="J90" s="67"/>
      <c r="K90" s="66" t="s">
        <v>16589</v>
      </c>
      <c r="L90" s="70"/>
      <c r="M90" s="71">
        <v>514.21063232421875</v>
      </c>
      <c r="N90" s="71">
        <v>4908.50244140625</v>
      </c>
      <c r="O90" s="72"/>
      <c r="P90" s="73"/>
      <c r="Q90" s="73"/>
      <c r="R90" s="81"/>
      <c r="S90" s="48">
        <v>4</v>
      </c>
      <c r="T90" s="48">
        <v>0</v>
      </c>
      <c r="U90" s="49">
        <v>3.0545450000000001</v>
      </c>
      <c r="V90" s="49">
        <v>1.9900000000000001E-4</v>
      </c>
      <c r="W90" s="49">
        <v>0</v>
      </c>
      <c r="X90" s="49">
        <v>0.66392399999999996</v>
      </c>
      <c r="Y90" s="49">
        <v>0.33333333333333331</v>
      </c>
      <c r="Z90" s="49">
        <v>0</v>
      </c>
      <c r="AA90" s="68">
        <v>90</v>
      </c>
      <c r="AB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0" s="69"/>
      <c r="AD90" s="75">
        <v>41</v>
      </c>
      <c r="AE90" s="75">
        <v>131009</v>
      </c>
      <c r="AF90" s="75">
        <v>185102</v>
      </c>
      <c r="AG90" s="75">
        <v>16878</v>
      </c>
      <c r="AH90" s="75">
        <v>-28800</v>
      </c>
      <c r="AI90" s="75" t="s">
        <v>8683</v>
      </c>
      <c r="AJ90" s="75" t="s">
        <v>9932</v>
      </c>
      <c r="AK90" s="78" t="s">
        <v>10793</v>
      </c>
      <c r="AL90" s="75" t="s">
        <v>11009</v>
      </c>
      <c r="AM90" s="75">
        <v>41375.961886574078</v>
      </c>
      <c r="AN90" s="75" t="s">
        <v>13047</v>
      </c>
      <c r="AO90" s="78" t="s">
        <v>14537</v>
      </c>
      <c r="AP90" s="75" t="s">
        <v>65</v>
      </c>
      <c r="AQ90" s="48"/>
      <c r="AR90" s="48"/>
      <c r="AS90" s="48"/>
      <c r="AT90" s="48"/>
      <c r="AU90" s="48"/>
      <c r="AV90" s="48"/>
      <c r="AW90" s="48"/>
      <c r="AX90" s="48"/>
      <c r="AY90" s="48"/>
      <c r="AZ90" s="48"/>
      <c r="BA90" s="2"/>
      <c r="BB90" s="3"/>
      <c r="BC90" s="3"/>
      <c r="BD90" s="3"/>
      <c r="BE90" s="3"/>
    </row>
    <row r="91" spans="1:57" x14ac:dyDescent="0.25">
      <c r="A91" s="61" t="s">
        <v>2115</v>
      </c>
      <c r="B91" s="62" t="s">
        <v>19425</v>
      </c>
      <c r="C91" s="62"/>
      <c r="D91" s="63">
        <v>3.625</v>
      </c>
      <c r="E91" s="65">
        <v>10.004977591215358</v>
      </c>
      <c r="F91" s="95" t="s">
        <v>11744</v>
      </c>
      <c r="G91" s="62"/>
      <c r="H91" s="66"/>
      <c r="I91" s="67"/>
      <c r="J91" s="67"/>
      <c r="K91" s="66" t="s">
        <v>15789</v>
      </c>
      <c r="L91" s="70"/>
      <c r="M91" s="71">
        <v>5600.09375</v>
      </c>
      <c r="N91" s="71">
        <v>5432.62353515625</v>
      </c>
      <c r="O91" s="72"/>
      <c r="P91" s="73"/>
      <c r="Q91" s="73"/>
      <c r="R91" s="81"/>
      <c r="S91" s="48">
        <v>4</v>
      </c>
      <c r="T91" s="48">
        <v>0</v>
      </c>
      <c r="U91" s="49">
        <v>12</v>
      </c>
      <c r="V91" s="49">
        <v>0.25</v>
      </c>
      <c r="W91" s="49">
        <v>0</v>
      </c>
      <c r="X91" s="49">
        <v>2.3783780000000001</v>
      </c>
      <c r="Y91" s="49">
        <v>0</v>
      </c>
      <c r="Z91" s="49">
        <v>0</v>
      </c>
      <c r="AA91" s="68">
        <v>91</v>
      </c>
      <c r="AB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1" s="69"/>
      <c r="AD91" s="75">
        <v>717</v>
      </c>
      <c r="AE91" s="75">
        <v>119576</v>
      </c>
      <c r="AF91" s="75">
        <v>139709</v>
      </c>
      <c r="AG91" s="75">
        <v>32379</v>
      </c>
      <c r="AH91" s="75">
        <v>3600</v>
      </c>
      <c r="AI91" s="75" t="s">
        <v>8041</v>
      </c>
      <c r="AJ91" s="75" t="s">
        <v>9552</v>
      </c>
      <c r="AK91" s="78" t="s">
        <v>10502</v>
      </c>
      <c r="AL91" s="75" t="s">
        <v>11033</v>
      </c>
      <c r="AM91" s="75">
        <v>41115.644756944443</v>
      </c>
      <c r="AN91" s="75" t="s">
        <v>13047</v>
      </c>
      <c r="AO91" s="78" t="s">
        <v>13737</v>
      </c>
      <c r="AP91" s="75" t="s">
        <v>65</v>
      </c>
      <c r="AQ91" s="48"/>
      <c r="AR91" s="48"/>
      <c r="AS91" s="48"/>
      <c r="AT91" s="48"/>
      <c r="AU91" s="48"/>
      <c r="AV91" s="48"/>
      <c r="AW91" s="48"/>
      <c r="AX91" s="48"/>
      <c r="AY91" s="48"/>
      <c r="AZ91" s="48"/>
      <c r="BA91" s="2"/>
      <c r="BB91" s="3"/>
      <c r="BC91" s="3"/>
      <c r="BD91" s="3"/>
      <c r="BE91" s="3"/>
    </row>
    <row r="92" spans="1:57" x14ac:dyDescent="0.25">
      <c r="A92" s="61" t="s">
        <v>887</v>
      </c>
      <c r="B92" s="62" t="s">
        <v>19425</v>
      </c>
      <c r="C92" s="62"/>
      <c r="D92" s="63">
        <v>2.9166695000000002</v>
      </c>
      <c r="E92" s="65">
        <v>10.001244397803839</v>
      </c>
      <c r="F92" s="95" t="s">
        <v>11817</v>
      </c>
      <c r="G92" s="62"/>
      <c r="H92" s="66"/>
      <c r="I92" s="67"/>
      <c r="J92" s="67"/>
      <c r="K92" s="66" t="s">
        <v>15863</v>
      </c>
      <c r="L92" s="70"/>
      <c r="M92" s="71">
        <v>3475.76123046875</v>
      </c>
      <c r="N92" s="71">
        <v>4985.86669921875</v>
      </c>
      <c r="O92" s="72"/>
      <c r="P92" s="73"/>
      <c r="Q92" s="73"/>
      <c r="R92" s="81"/>
      <c r="S92" s="48">
        <v>4</v>
      </c>
      <c r="T92" s="48">
        <v>1</v>
      </c>
      <c r="U92" s="49">
        <v>3</v>
      </c>
      <c r="V92" s="49">
        <v>0.16666700000000001</v>
      </c>
      <c r="W92" s="49">
        <v>0</v>
      </c>
      <c r="X92" s="49">
        <v>1.43249</v>
      </c>
      <c r="Y92" s="49">
        <v>0.25</v>
      </c>
      <c r="Z92" s="49">
        <v>0.25</v>
      </c>
      <c r="AA92" s="68">
        <v>92</v>
      </c>
      <c r="AB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2" s="69"/>
      <c r="AD92" s="75">
        <v>162</v>
      </c>
      <c r="AE92" s="75">
        <v>74416</v>
      </c>
      <c r="AF92" s="75">
        <v>28518</v>
      </c>
      <c r="AG92" s="75">
        <v>19123</v>
      </c>
      <c r="AH92" s="75">
        <v>3600</v>
      </c>
      <c r="AI92" s="75" t="s">
        <v>8104</v>
      </c>
      <c r="AJ92" s="75" t="s">
        <v>9590</v>
      </c>
      <c r="AK92" s="78" t="s">
        <v>10532</v>
      </c>
      <c r="AL92" s="75" t="s">
        <v>9876</v>
      </c>
      <c r="AM92" s="75">
        <v>40216.404039351852</v>
      </c>
      <c r="AN92" s="75" t="s">
        <v>13047</v>
      </c>
      <c r="AO92" s="78" t="s">
        <v>13811</v>
      </c>
      <c r="AP92" s="75" t="s">
        <v>66</v>
      </c>
      <c r="AQ92" s="48" t="s">
        <v>17618</v>
      </c>
      <c r="AR92" s="48" t="s">
        <v>17618</v>
      </c>
      <c r="AS92" s="48" t="s">
        <v>3235</v>
      </c>
      <c r="AT92" s="48" t="s">
        <v>18011</v>
      </c>
      <c r="AU92" s="48" t="s">
        <v>3261</v>
      </c>
      <c r="AV92" s="48" t="s">
        <v>3261</v>
      </c>
      <c r="AW92" s="114" t="s">
        <v>18324</v>
      </c>
      <c r="AX92" s="114" t="s">
        <v>18738</v>
      </c>
      <c r="AY92" s="114" t="s">
        <v>19025</v>
      </c>
      <c r="AZ92" s="114" t="s">
        <v>19025</v>
      </c>
      <c r="BA92" s="2"/>
      <c r="BB92" s="3"/>
      <c r="BC92" s="3"/>
      <c r="BD92" s="3"/>
      <c r="BE92" s="3"/>
    </row>
    <row r="93" spans="1:57" x14ac:dyDescent="0.25">
      <c r="A93" s="61" t="s">
        <v>2187</v>
      </c>
      <c r="B93" s="62" t="s">
        <v>19425</v>
      </c>
      <c r="C93" s="62"/>
      <c r="D93" s="63">
        <v>1.5016915</v>
      </c>
      <c r="E93" s="65">
        <v>10.001267023029909</v>
      </c>
      <c r="F93" s="95" t="s">
        <v>12510</v>
      </c>
      <c r="G93" s="62"/>
      <c r="H93" s="66"/>
      <c r="I93" s="67"/>
      <c r="J93" s="67"/>
      <c r="K93" s="66" t="s">
        <v>16588</v>
      </c>
      <c r="L93" s="70"/>
      <c r="M93" s="71">
        <v>685.31201171875</v>
      </c>
      <c r="N93" s="71">
        <v>5590.87890625</v>
      </c>
      <c r="O93" s="72"/>
      <c r="P93" s="73"/>
      <c r="Q93" s="73"/>
      <c r="R93" s="81"/>
      <c r="S93" s="48">
        <v>4</v>
      </c>
      <c r="T93" s="48">
        <v>0</v>
      </c>
      <c r="U93" s="49">
        <v>3.0545450000000001</v>
      </c>
      <c r="V93" s="49">
        <v>1.9900000000000001E-4</v>
      </c>
      <c r="W93" s="49">
        <v>0</v>
      </c>
      <c r="X93" s="49">
        <v>0.66392399999999996</v>
      </c>
      <c r="Y93" s="49">
        <v>0.33333333333333331</v>
      </c>
      <c r="Z93" s="49">
        <v>0</v>
      </c>
      <c r="AA93" s="68">
        <v>93</v>
      </c>
      <c r="AB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3" s="69"/>
      <c r="AD93" s="75">
        <v>18409</v>
      </c>
      <c r="AE93" s="75">
        <v>55270</v>
      </c>
      <c r="AF93" s="75">
        <v>552555</v>
      </c>
      <c r="AG93" s="75">
        <v>125338</v>
      </c>
      <c r="AH93" s="75">
        <v>-14400</v>
      </c>
      <c r="AI93" s="75" t="s">
        <v>8682</v>
      </c>
      <c r="AJ93" s="75" t="s">
        <v>9326</v>
      </c>
      <c r="AK93" s="78" t="s">
        <v>10792</v>
      </c>
      <c r="AL93" s="75" t="s">
        <v>11019</v>
      </c>
      <c r="AM93" s="75">
        <v>41294.037916666668</v>
      </c>
      <c r="AN93" s="75" t="s">
        <v>13047</v>
      </c>
      <c r="AO93" s="78" t="s">
        <v>14536</v>
      </c>
      <c r="AP93" s="75" t="s">
        <v>65</v>
      </c>
      <c r="AQ93" s="48"/>
      <c r="AR93" s="48"/>
      <c r="AS93" s="48"/>
      <c r="AT93" s="48"/>
      <c r="AU93" s="48"/>
      <c r="AV93" s="48"/>
      <c r="AW93" s="48"/>
      <c r="AX93" s="48"/>
      <c r="AY93" s="48"/>
      <c r="AZ93" s="48"/>
      <c r="BA93" s="2"/>
      <c r="BB93" s="3"/>
      <c r="BC93" s="3"/>
      <c r="BD93" s="3"/>
      <c r="BE93" s="3"/>
    </row>
    <row r="94" spans="1:57" x14ac:dyDescent="0.25">
      <c r="A94" s="61" t="s">
        <v>1883</v>
      </c>
      <c r="B94" s="62" t="s">
        <v>19425</v>
      </c>
      <c r="C94" s="62"/>
      <c r="D94" s="63">
        <v>1.501938</v>
      </c>
      <c r="E94" s="65">
        <v>11.311367475414952</v>
      </c>
      <c r="F94" s="95" t="s">
        <v>12512</v>
      </c>
      <c r="G94" s="62"/>
      <c r="H94" s="66"/>
      <c r="I94" s="67"/>
      <c r="J94" s="67"/>
      <c r="K94" s="66" t="s">
        <v>16590</v>
      </c>
      <c r="L94" s="70"/>
      <c r="M94" s="71">
        <v>720.91827392578125</v>
      </c>
      <c r="N94" s="71">
        <v>5257.75830078125</v>
      </c>
      <c r="O94" s="72"/>
      <c r="P94" s="73"/>
      <c r="Q94" s="73"/>
      <c r="R94" s="81"/>
      <c r="S94" s="48">
        <v>4</v>
      </c>
      <c r="T94" s="48">
        <v>7</v>
      </c>
      <c r="U94" s="49">
        <v>3161.4507950000002</v>
      </c>
      <c r="V94" s="49">
        <v>2.2800000000000001E-4</v>
      </c>
      <c r="W94" s="49">
        <v>0</v>
      </c>
      <c r="X94" s="49">
        <v>1.5234030000000001</v>
      </c>
      <c r="Y94" s="49">
        <v>0.24444444444444444</v>
      </c>
      <c r="Z94" s="49">
        <v>0.1</v>
      </c>
      <c r="AA94" s="68">
        <v>94</v>
      </c>
      <c r="AB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4" s="69"/>
      <c r="AD94" s="75">
        <v>1</v>
      </c>
      <c r="AE94" s="75">
        <v>48295</v>
      </c>
      <c r="AF94" s="75">
        <v>675144</v>
      </c>
      <c r="AG94" s="75">
        <v>242108</v>
      </c>
      <c r="AH94" s="75">
        <v>-18000</v>
      </c>
      <c r="AI94" s="75" t="s">
        <v>8684</v>
      </c>
      <c r="AJ94" s="75"/>
      <c r="AK94" s="75"/>
      <c r="AL94" s="75" t="s">
        <v>11010</v>
      </c>
      <c r="AM94" s="75">
        <v>41806.482812499999</v>
      </c>
      <c r="AN94" s="75" t="s">
        <v>13047</v>
      </c>
      <c r="AO94" s="78" t="s">
        <v>14538</v>
      </c>
      <c r="AP94" s="75" t="s">
        <v>66</v>
      </c>
      <c r="AQ94" s="48"/>
      <c r="AR94" s="48"/>
      <c r="AS94" s="48"/>
      <c r="AT94" s="48"/>
      <c r="AU94" s="48" t="s">
        <v>18031</v>
      </c>
      <c r="AV94" s="48" t="s">
        <v>18059</v>
      </c>
      <c r="AW94" s="114" t="s">
        <v>18539</v>
      </c>
      <c r="AX94" s="114" t="s">
        <v>18786</v>
      </c>
      <c r="AY94" s="114" t="s">
        <v>19224</v>
      </c>
      <c r="AZ94" s="114" t="s">
        <v>19224</v>
      </c>
      <c r="BA94" s="2"/>
      <c r="BB94" s="3"/>
      <c r="BC94" s="3"/>
      <c r="BD94" s="3"/>
      <c r="BE94" s="3"/>
    </row>
    <row r="95" spans="1:57" x14ac:dyDescent="0.25">
      <c r="A95" s="61" t="s">
        <v>2226</v>
      </c>
      <c r="B95" s="62" t="s">
        <v>19425</v>
      </c>
      <c r="C95" s="62"/>
      <c r="D95" s="63">
        <v>1.5016915</v>
      </c>
      <c r="E95" s="65">
        <v>10</v>
      </c>
      <c r="F95" s="95" t="s">
        <v>12943</v>
      </c>
      <c r="G95" s="62"/>
      <c r="H95" s="66"/>
      <c r="I95" s="67"/>
      <c r="J95" s="67"/>
      <c r="K95" s="66" t="s">
        <v>17040</v>
      </c>
      <c r="L95" s="70"/>
      <c r="M95" s="71">
        <v>664.919921875</v>
      </c>
      <c r="N95" s="71">
        <v>4899.89990234375</v>
      </c>
      <c r="O95" s="72"/>
      <c r="P95" s="73"/>
      <c r="Q95" s="73"/>
      <c r="R95" s="81"/>
      <c r="S95" s="48">
        <v>4</v>
      </c>
      <c r="T95" s="48">
        <v>0</v>
      </c>
      <c r="U95" s="49">
        <v>0</v>
      </c>
      <c r="V95" s="49">
        <v>1.9900000000000001E-4</v>
      </c>
      <c r="W95" s="49">
        <v>0</v>
      </c>
      <c r="X95" s="49">
        <v>0.65893400000000002</v>
      </c>
      <c r="Y95" s="49">
        <v>0.75</v>
      </c>
      <c r="Z95" s="49">
        <v>0</v>
      </c>
      <c r="AA95" s="68">
        <v>95</v>
      </c>
      <c r="AB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5" s="69"/>
      <c r="AD95" s="75">
        <v>3724</v>
      </c>
      <c r="AE95" s="75">
        <v>19284</v>
      </c>
      <c r="AF95" s="75">
        <v>596</v>
      </c>
      <c r="AG95" s="75">
        <v>587</v>
      </c>
      <c r="AH95" s="75">
        <v>-21600</v>
      </c>
      <c r="AI95" s="75" t="s">
        <v>9056</v>
      </c>
      <c r="AJ95" s="75"/>
      <c r="AK95" s="75"/>
      <c r="AL95" s="75" t="s">
        <v>11012</v>
      </c>
      <c r="AM95" s="75">
        <v>39995.724710648145</v>
      </c>
      <c r="AN95" s="75" t="s">
        <v>13047</v>
      </c>
      <c r="AO95" s="78" t="s">
        <v>14988</v>
      </c>
      <c r="AP95" s="75" t="s">
        <v>65</v>
      </c>
      <c r="AQ95" s="48"/>
      <c r="AR95" s="48"/>
      <c r="AS95" s="48"/>
      <c r="AT95" s="48"/>
      <c r="AU95" s="48"/>
      <c r="AV95" s="48"/>
      <c r="AW95" s="48"/>
      <c r="AX95" s="48"/>
      <c r="AY95" s="48"/>
      <c r="AZ95" s="48"/>
      <c r="BA95" s="2"/>
      <c r="BB95" s="3"/>
      <c r="BC95" s="3"/>
      <c r="BD95" s="3"/>
      <c r="BE95" s="3"/>
    </row>
    <row r="96" spans="1:57" x14ac:dyDescent="0.25">
      <c r="A96" s="61" t="s">
        <v>2149</v>
      </c>
      <c r="B96" s="62" t="s">
        <v>19425</v>
      </c>
      <c r="C96" s="62"/>
      <c r="D96" s="63">
        <v>2.1538455000000001</v>
      </c>
      <c r="E96" s="65">
        <v>10</v>
      </c>
      <c r="F96" s="95" t="s">
        <v>12068</v>
      </c>
      <c r="G96" s="62"/>
      <c r="H96" s="66"/>
      <c r="I96" s="67"/>
      <c r="J96" s="67"/>
      <c r="K96" s="66" t="s">
        <v>16124</v>
      </c>
      <c r="L96" s="70"/>
      <c r="M96" s="71">
        <v>4072.577392578125</v>
      </c>
      <c r="N96" s="71">
        <v>3845.624267578125</v>
      </c>
      <c r="O96" s="72"/>
      <c r="P96" s="73"/>
      <c r="Q96" s="73"/>
      <c r="R96" s="81"/>
      <c r="S96" s="48">
        <v>4</v>
      </c>
      <c r="T96" s="48">
        <v>0</v>
      </c>
      <c r="U96" s="49">
        <v>0</v>
      </c>
      <c r="V96" s="49">
        <v>7.6923000000000005E-2</v>
      </c>
      <c r="W96" s="49">
        <v>0</v>
      </c>
      <c r="X96" s="49">
        <v>0.90054299999999998</v>
      </c>
      <c r="Y96" s="49">
        <v>0.83333333333333337</v>
      </c>
      <c r="Z96" s="49">
        <v>0</v>
      </c>
      <c r="AA96" s="68">
        <v>96</v>
      </c>
      <c r="AB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6" s="69"/>
      <c r="AD96" s="75">
        <v>2034</v>
      </c>
      <c r="AE96" s="75">
        <v>18324</v>
      </c>
      <c r="AF96" s="75">
        <v>709</v>
      </c>
      <c r="AG96" s="75">
        <v>897</v>
      </c>
      <c r="AH96" s="75">
        <v>0</v>
      </c>
      <c r="AI96" s="75" t="s">
        <v>8313</v>
      </c>
      <c r="AJ96" s="75" t="s">
        <v>9143</v>
      </c>
      <c r="AK96" s="78" t="s">
        <v>10629</v>
      </c>
      <c r="AL96" s="75" t="s">
        <v>9190</v>
      </c>
      <c r="AM96" s="75">
        <v>42787.595613425925</v>
      </c>
      <c r="AN96" s="75" t="s">
        <v>13047</v>
      </c>
      <c r="AO96" s="78" t="s">
        <v>14072</v>
      </c>
      <c r="AP96" s="75" t="s">
        <v>65</v>
      </c>
      <c r="AQ96" s="48"/>
      <c r="AR96" s="48"/>
      <c r="AS96" s="48"/>
      <c r="AT96" s="48"/>
      <c r="AU96" s="48"/>
      <c r="AV96" s="48"/>
      <c r="AW96" s="48"/>
      <c r="AX96" s="48"/>
      <c r="AY96" s="48"/>
      <c r="AZ96" s="48"/>
      <c r="BA96" s="2"/>
      <c r="BB96" s="3"/>
      <c r="BC96" s="3"/>
      <c r="BD96" s="3"/>
      <c r="BE96" s="3"/>
    </row>
    <row r="97" spans="1:57" x14ac:dyDescent="0.25">
      <c r="A97" s="61" t="s">
        <v>2167</v>
      </c>
      <c r="B97" s="62" t="s">
        <v>19425</v>
      </c>
      <c r="C97" s="62"/>
      <c r="D97" s="63">
        <v>3.625</v>
      </c>
      <c r="E97" s="65">
        <v>10.004977591215358</v>
      </c>
      <c r="F97" s="95" t="s">
        <v>12285</v>
      </c>
      <c r="G97" s="62"/>
      <c r="H97" s="66"/>
      <c r="I97" s="67"/>
      <c r="J97" s="67"/>
      <c r="K97" s="66" t="s">
        <v>16352</v>
      </c>
      <c r="L97" s="70"/>
      <c r="M97" s="71">
        <v>3498.007568359375</v>
      </c>
      <c r="N97" s="71">
        <v>4292.4775390625</v>
      </c>
      <c r="O97" s="72"/>
      <c r="P97" s="73"/>
      <c r="Q97" s="73"/>
      <c r="R97" s="81"/>
      <c r="S97" s="48">
        <v>4</v>
      </c>
      <c r="T97" s="48">
        <v>0</v>
      </c>
      <c r="U97" s="49">
        <v>12</v>
      </c>
      <c r="V97" s="49">
        <v>0.25</v>
      </c>
      <c r="W97" s="49">
        <v>0</v>
      </c>
      <c r="X97" s="49">
        <v>2.3783780000000001</v>
      </c>
      <c r="Y97" s="49">
        <v>0</v>
      </c>
      <c r="Z97" s="49">
        <v>0</v>
      </c>
      <c r="AA97" s="68">
        <v>97</v>
      </c>
      <c r="AB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7" s="69"/>
      <c r="AD97" s="75">
        <v>55</v>
      </c>
      <c r="AE97" s="75">
        <v>17062</v>
      </c>
      <c r="AF97" s="75">
        <v>4240</v>
      </c>
      <c r="AG97" s="75">
        <v>7434</v>
      </c>
      <c r="AH97" s="75">
        <v>39600</v>
      </c>
      <c r="AI97" s="75" t="s">
        <v>8489</v>
      </c>
      <c r="AJ97" s="75" t="s">
        <v>9192</v>
      </c>
      <c r="AK97" s="78" t="s">
        <v>10704</v>
      </c>
      <c r="AL97" s="75" t="s">
        <v>11023</v>
      </c>
      <c r="AM97" s="75">
        <v>40701.582881944443</v>
      </c>
      <c r="AN97" s="75" t="s">
        <v>13047</v>
      </c>
      <c r="AO97" s="78" t="s">
        <v>14300</v>
      </c>
      <c r="AP97" s="75" t="s">
        <v>65</v>
      </c>
      <c r="AQ97" s="48"/>
      <c r="AR97" s="48"/>
      <c r="AS97" s="48"/>
      <c r="AT97" s="48"/>
      <c r="AU97" s="48"/>
      <c r="AV97" s="48"/>
      <c r="AW97" s="48"/>
      <c r="AX97" s="48"/>
      <c r="AY97" s="48"/>
      <c r="AZ97" s="48"/>
      <c r="BA97" s="2"/>
      <c r="BB97" s="3"/>
      <c r="BC97" s="3"/>
      <c r="BD97" s="3"/>
      <c r="BE97" s="3"/>
    </row>
    <row r="98" spans="1:57" x14ac:dyDescent="0.25">
      <c r="A98" s="61" t="s">
        <v>1441</v>
      </c>
      <c r="B98" s="62" t="s">
        <v>19425</v>
      </c>
      <c r="C98" s="62"/>
      <c r="D98" s="63">
        <v>4.3333304999999998</v>
      </c>
      <c r="E98" s="65">
        <v>10.002488795607679</v>
      </c>
      <c r="F98" s="95" t="s">
        <v>12473</v>
      </c>
      <c r="G98" s="62"/>
      <c r="H98" s="66"/>
      <c r="I98" s="67"/>
      <c r="J98" s="67"/>
      <c r="K98" s="66" t="s">
        <v>16550</v>
      </c>
      <c r="L98" s="70"/>
      <c r="M98" s="71">
        <v>3879.067138671875</v>
      </c>
      <c r="N98" s="71">
        <v>4784.49365234375</v>
      </c>
      <c r="O98" s="72"/>
      <c r="P98" s="73"/>
      <c r="Q98" s="73"/>
      <c r="R98" s="81"/>
      <c r="S98" s="48">
        <v>4</v>
      </c>
      <c r="T98" s="48">
        <v>1</v>
      </c>
      <c r="U98" s="49">
        <v>6</v>
      </c>
      <c r="V98" s="49">
        <v>0.33333299999999999</v>
      </c>
      <c r="W98" s="49">
        <v>0</v>
      </c>
      <c r="X98" s="49">
        <v>2.1679379999999999</v>
      </c>
      <c r="Y98" s="49">
        <v>0</v>
      </c>
      <c r="Z98" s="49">
        <v>0</v>
      </c>
      <c r="AA98" s="68">
        <v>98</v>
      </c>
      <c r="AB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8" s="69"/>
      <c r="AD98" s="75">
        <v>234</v>
      </c>
      <c r="AE98" s="75">
        <v>14653</v>
      </c>
      <c r="AF98" s="75">
        <v>9521</v>
      </c>
      <c r="AG98" s="75">
        <v>4215</v>
      </c>
      <c r="AH98" s="75">
        <v>-36000</v>
      </c>
      <c r="AI98" s="75" t="s">
        <v>8649</v>
      </c>
      <c r="AJ98" s="75"/>
      <c r="AK98" s="75"/>
      <c r="AL98" s="75" t="s">
        <v>11043</v>
      </c>
      <c r="AM98" s="75">
        <v>40723.405474537038</v>
      </c>
      <c r="AN98" s="75" t="s">
        <v>13047</v>
      </c>
      <c r="AO98" s="78" t="s">
        <v>14498</v>
      </c>
      <c r="AP98" s="75" t="s">
        <v>66</v>
      </c>
      <c r="AQ98" s="48" t="s">
        <v>3153</v>
      </c>
      <c r="AR98" s="48" t="s">
        <v>3153</v>
      </c>
      <c r="AS98" s="48" t="s">
        <v>3214</v>
      </c>
      <c r="AT98" s="48" t="s">
        <v>3214</v>
      </c>
      <c r="AU98" s="48"/>
      <c r="AV98" s="48"/>
      <c r="AW98" s="114" t="s">
        <v>18528</v>
      </c>
      <c r="AX98" s="114" t="s">
        <v>18528</v>
      </c>
      <c r="AY98" s="114" t="s">
        <v>19214</v>
      </c>
      <c r="AZ98" s="114" t="s">
        <v>19214</v>
      </c>
      <c r="BA98" s="2"/>
      <c r="BB98" s="3"/>
      <c r="BC98" s="3"/>
      <c r="BD98" s="3"/>
      <c r="BE98" s="3"/>
    </row>
    <row r="99" spans="1:57" x14ac:dyDescent="0.25">
      <c r="A99" s="61" t="s">
        <v>2131</v>
      </c>
      <c r="B99" s="62" t="s">
        <v>19425</v>
      </c>
      <c r="C99" s="62"/>
      <c r="D99" s="63">
        <v>1.5151555000000001</v>
      </c>
      <c r="E99" s="65">
        <v>10.001659197071787</v>
      </c>
      <c r="F99" s="95" t="s">
        <v>11931</v>
      </c>
      <c r="G99" s="62"/>
      <c r="H99" s="66"/>
      <c r="I99" s="67"/>
      <c r="J99" s="67"/>
      <c r="K99" s="66" t="s">
        <v>15983</v>
      </c>
      <c r="L99" s="70"/>
      <c r="M99" s="71">
        <v>2987.741455078125</v>
      </c>
      <c r="N99" s="71">
        <v>3117.432373046875</v>
      </c>
      <c r="O99" s="72"/>
      <c r="P99" s="73"/>
      <c r="Q99" s="73"/>
      <c r="R99" s="81"/>
      <c r="S99" s="48">
        <v>4</v>
      </c>
      <c r="T99" s="48">
        <v>0</v>
      </c>
      <c r="U99" s="49">
        <v>4</v>
      </c>
      <c r="V99" s="49">
        <v>1.7830000000000001E-3</v>
      </c>
      <c r="W99" s="49">
        <v>1.0059999999999999E-3</v>
      </c>
      <c r="X99" s="49">
        <v>1.400414</v>
      </c>
      <c r="Y99" s="49">
        <v>0</v>
      </c>
      <c r="Z99" s="49">
        <v>0</v>
      </c>
      <c r="AA99" s="68">
        <v>99</v>
      </c>
      <c r="AB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9" s="69"/>
      <c r="AD99" s="75">
        <v>820</v>
      </c>
      <c r="AE99" s="75">
        <v>2945</v>
      </c>
      <c r="AF99" s="75">
        <v>3420</v>
      </c>
      <c r="AG99" s="75">
        <v>216</v>
      </c>
      <c r="AH99" s="75">
        <v>-18000</v>
      </c>
      <c r="AI99" s="75" t="s">
        <v>8201</v>
      </c>
      <c r="AJ99" s="75" t="s">
        <v>9652</v>
      </c>
      <c r="AK99" s="78" t="s">
        <v>10577</v>
      </c>
      <c r="AL99" s="75" t="s">
        <v>11010</v>
      </c>
      <c r="AM99" s="75">
        <v>39932.352881944447</v>
      </c>
      <c r="AN99" s="75" t="s">
        <v>13047</v>
      </c>
      <c r="AO99" s="78" t="s">
        <v>13931</v>
      </c>
      <c r="AP99" s="75" t="s">
        <v>65</v>
      </c>
      <c r="AQ99" s="48"/>
      <c r="AR99" s="48"/>
      <c r="AS99" s="48"/>
      <c r="AT99" s="48"/>
      <c r="AU99" s="48"/>
      <c r="AV99" s="48"/>
      <c r="AW99" s="48"/>
      <c r="AX99" s="48"/>
      <c r="AY99" s="48"/>
      <c r="AZ99" s="48"/>
      <c r="BA99" s="2"/>
      <c r="BB99" s="3"/>
      <c r="BC99" s="3"/>
      <c r="BD99" s="3"/>
      <c r="BE99" s="3"/>
    </row>
    <row r="100" spans="1:57" x14ac:dyDescent="0.25">
      <c r="A100" s="61" t="s">
        <v>1680</v>
      </c>
      <c r="B100" s="62" t="s">
        <v>19425</v>
      </c>
      <c r="C100" s="62"/>
      <c r="D100" s="63">
        <v>1.502397</v>
      </c>
      <c r="E100" s="65">
        <v>10.455274413200852</v>
      </c>
      <c r="F100" s="95" t="s">
        <v>12741</v>
      </c>
      <c r="G100" s="62"/>
      <c r="H100" s="66"/>
      <c r="I100" s="67"/>
      <c r="J100" s="67"/>
      <c r="K100" s="66" t="s">
        <v>16834</v>
      </c>
      <c r="L100" s="70"/>
      <c r="M100" s="71">
        <v>4381.54248046875</v>
      </c>
      <c r="N100" s="71">
        <v>2102.435791015625</v>
      </c>
      <c r="O100" s="72"/>
      <c r="P100" s="73"/>
      <c r="Q100" s="73"/>
      <c r="R100" s="81"/>
      <c r="S100" s="48">
        <v>4</v>
      </c>
      <c r="T100" s="48">
        <v>1</v>
      </c>
      <c r="U100" s="49">
        <v>1097.5776679999999</v>
      </c>
      <c r="V100" s="49">
        <v>2.8200000000000002E-4</v>
      </c>
      <c r="W100" s="49">
        <v>0</v>
      </c>
      <c r="X100" s="49">
        <v>1.4730479999999999</v>
      </c>
      <c r="Y100" s="49">
        <v>0.15</v>
      </c>
      <c r="Z100" s="49">
        <v>0</v>
      </c>
      <c r="AA100" s="68">
        <v>100</v>
      </c>
      <c r="AB1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0" s="69"/>
      <c r="AD100" s="75">
        <v>413</v>
      </c>
      <c r="AE100" s="75">
        <v>2429</v>
      </c>
      <c r="AF100" s="75">
        <v>54749</v>
      </c>
      <c r="AG100" s="75">
        <v>30805</v>
      </c>
      <c r="AH100" s="75">
        <v>-18000</v>
      </c>
      <c r="AI100" s="75" t="s">
        <v>8885</v>
      </c>
      <c r="AJ100" s="75" t="s">
        <v>10051</v>
      </c>
      <c r="AK100" s="78" t="s">
        <v>10880</v>
      </c>
      <c r="AL100" s="75" t="s">
        <v>11010</v>
      </c>
      <c r="AM100" s="75">
        <v>40417.476458333331</v>
      </c>
      <c r="AN100" s="75" t="s">
        <v>13047</v>
      </c>
      <c r="AO100" s="78" t="s">
        <v>14782</v>
      </c>
      <c r="AP100" s="75" t="s">
        <v>66</v>
      </c>
      <c r="AQ100" s="48" t="s">
        <v>3174</v>
      </c>
      <c r="AR100" s="48" t="s">
        <v>3174</v>
      </c>
      <c r="AS100" s="48" t="s">
        <v>3254</v>
      </c>
      <c r="AT100" s="48" t="s">
        <v>3254</v>
      </c>
      <c r="AU100" s="48" t="s">
        <v>3319</v>
      </c>
      <c r="AV100" s="48" t="s">
        <v>3319</v>
      </c>
      <c r="AW100" s="114" t="s">
        <v>18614</v>
      </c>
      <c r="AX100" s="114" t="s">
        <v>18614</v>
      </c>
      <c r="AY100" s="114" t="s">
        <v>19291</v>
      </c>
      <c r="AZ100" s="114" t="s">
        <v>19291</v>
      </c>
      <c r="BA100" s="2"/>
      <c r="BB100" s="3"/>
      <c r="BC100" s="3"/>
      <c r="BD100" s="3"/>
      <c r="BE100" s="3"/>
    </row>
    <row r="101" spans="1:57" x14ac:dyDescent="0.25">
      <c r="A101" s="61" t="s">
        <v>2148</v>
      </c>
      <c r="B101" s="62" t="s">
        <v>19425</v>
      </c>
      <c r="C101" s="62"/>
      <c r="D101" s="63">
        <v>2.1538455000000001</v>
      </c>
      <c r="E101" s="65">
        <v>10</v>
      </c>
      <c r="F101" s="95" t="s">
        <v>12067</v>
      </c>
      <c r="G101" s="62"/>
      <c r="H101" s="66"/>
      <c r="I101" s="67"/>
      <c r="J101" s="67"/>
      <c r="K101" s="66" t="s">
        <v>16123</v>
      </c>
      <c r="L101" s="70"/>
      <c r="M101" s="71">
        <v>3965.635986328125</v>
      </c>
      <c r="N101" s="71">
        <v>3708.17626953125</v>
      </c>
      <c r="O101" s="72"/>
      <c r="P101" s="73"/>
      <c r="Q101" s="73"/>
      <c r="R101" s="81"/>
      <c r="S101" s="48">
        <v>4</v>
      </c>
      <c r="T101" s="48">
        <v>0</v>
      </c>
      <c r="U101" s="49">
        <v>0</v>
      </c>
      <c r="V101" s="49">
        <v>7.6923000000000005E-2</v>
      </c>
      <c r="W101" s="49">
        <v>0</v>
      </c>
      <c r="X101" s="49">
        <v>0.90054299999999998</v>
      </c>
      <c r="Y101" s="49">
        <v>0.83333333333333337</v>
      </c>
      <c r="Z101" s="49">
        <v>0</v>
      </c>
      <c r="AA101" s="68">
        <v>101</v>
      </c>
      <c r="AB1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1" s="69"/>
      <c r="AD101" s="75">
        <v>3390</v>
      </c>
      <c r="AE101" s="75">
        <v>2198</v>
      </c>
      <c r="AF101" s="75">
        <v>21030</v>
      </c>
      <c r="AG101" s="75">
        <v>893</v>
      </c>
      <c r="AH101" s="75">
        <v>-28800</v>
      </c>
      <c r="AI101" s="75" t="s">
        <v>8312</v>
      </c>
      <c r="AJ101" s="75" t="s">
        <v>9721</v>
      </c>
      <c r="AK101" s="78" t="s">
        <v>10628</v>
      </c>
      <c r="AL101" s="75" t="s">
        <v>11009</v>
      </c>
      <c r="AM101" s="75">
        <v>42652.069189814814</v>
      </c>
      <c r="AN101" s="75" t="s">
        <v>13047</v>
      </c>
      <c r="AO101" s="78" t="s">
        <v>14071</v>
      </c>
      <c r="AP101" s="75" t="s">
        <v>65</v>
      </c>
      <c r="AQ101" s="48"/>
      <c r="AR101" s="48"/>
      <c r="AS101" s="48"/>
      <c r="AT101" s="48"/>
      <c r="AU101" s="48"/>
      <c r="AV101" s="48"/>
      <c r="AW101" s="48"/>
      <c r="AX101" s="48"/>
      <c r="AY101" s="48"/>
      <c r="AZ101" s="48"/>
      <c r="BA101" s="2"/>
      <c r="BB101" s="3"/>
      <c r="BC101" s="3"/>
      <c r="BD101" s="3"/>
      <c r="BE101" s="3"/>
    </row>
    <row r="102" spans="1:57" x14ac:dyDescent="0.25">
      <c r="A102" s="61" t="s">
        <v>1887</v>
      </c>
      <c r="B102" s="62" t="s">
        <v>19425</v>
      </c>
      <c r="C102" s="62"/>
      <c r="D102" s="63">
        <v>1.5018530000000001</v>
      </c>
      <c r="E102" s="65">
        <v>10.060328676394064</v>
      </c>
      <c r="F102" s="95" t="s">
        <v>12949</v>
      </c>
      <c r="G102" s="62"/>
      <c r="H102" s="66"/>
      <c r="I102" s="67"/>
      <c r="J102" s="67"/>
      <c r="K102" s="66" t="s">
        <v>17046</v>
      </c>
      <c r="L102" s="70"/>
      <c r="M102" s="71">
        <v>745.99468994140625</v>
      </c>
      <c r="N102" s="71">
        <v>5317.38330078125</v>
      </c>
      <c r="O102" s="72"/>
      <c r="P102" s="73"/>
      <c r="Q102" s="73"/>
      <c r="R102" s="81"/>
      <c r="S102" s="48">
        <v>4</v>
      </c>
      <c r="T102" s="48">
        <v>5</v>
      </c>
      <c r="U102" s="49">
        <v>145.440653</v>
      </c>
      <c r="V102" s="49">
        <v>2.1800000000000001E-4</v>
      </c>
      <c r="W102" s="49">
        <v>0</v>
      </c>
      <c r="X102" s="49">
        <v>1.009836</v>
      </c>
      <c r="Y102" s="49">
        <v>0.45238095238095238</v>
      </c>
      <c r="Z102" s="49">
        <v>0.2857142857142857</v>
      </c>
      <c r="AA102" s="68">
        <v>102</v>
      </c>
      <c r="AB1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2" s="69"/>
      <c r="AD102" s="75">
        <v>52</v>
      </c>
      <c r="AE102" s="75">
        <v>2055</v>
      </c>
      <c r="AF102" s="75">
        <v>202</v>
      </c>
      <c r="AG102" s="75">
        <v>101</v>
      </c>
      <c r="AH102" s="75">
        <v>-18000</v>
      </c>
      <c r="AI102" s="75" t="s">
        <v>9062</v>
      </c>
      <c r="AJ102" s="75" t="s">
        <v>10156</v>
      </c>
      <c r="AK102" s="78" t="s">
        <v>10967</v>
      </c>
      <c r="AL102" s="75" t="s">
        <v>11010</v>
      </c>
      <c r="AM102" s="75">
        <v>42956.190798611111</v>
      </c>
      <c r="AN102" s="75" t="s">
        <v>13047</v>
      </c>
      <c r="AO102" s="78" t="s">
        <v>14994</v>
      </c>
      <c r="AP102" s="75" t="s">
        <v>66</v>
      </c>
      <c r="AQ102" s="48"/>
      <c r="AR102" s="48"/>
      <c r="AS102" s="48"/>
      <c r="AT102" s="48"/>
      <c r="AU102" s="48" t="s">
        <v>3319</v>
      </c>
      <c r="AV102" s="48" t="s">
        <v>3319</v>
      </c>
      <c r="AW102" s="114" t="s">
        <v>18673</v>
      </c>
      <c r="AX102" s="114" t="s">
        <v>18673</v>
      </c>
      <c r="AY102" s="114" t="s">
        <v>19347</v>
      </c>
      <c r="AZ102" s="114" t="s">
        <v>19347</v>
      </c>
      <c r="BA102" s="2"/>
      <c r="BB102" s="3"/>
      <c r="BC102" s="3"/>
      <c r="BD102" s="3"/>
      <c r="BE102" s="3"/>
    </row>
    <row r="103" spans="1:57" x14ac:dyDescent="0.25">
      <c r="A103" s="61" t="s">
        <v>1888</v>
      </c>
      <c r="B103" s="62" t="s">
        <v>19425</v>
      </c>
      <c r="C103" s="62"/>
      <c r="D103" s="63">
        <v>1.5018530000000001</v>
      </c>
      <c r="E103" s="65">
        <v>10.060328676394064</v>
      </c>
      <c r="F103" s="95" t="s">
        <v>12946</v>
      </c>
      <c r="G103" s="62"/>
      <c r="H103" s="66"/>
      <c r="I103" s="67"/>
      <c r="J103" s="67"/>
      <c r="K103" s="66" t="s">
        <v>17043</v>
      </c>
      <c r="L103" s="70"/>
      <c r="M103" s="71">
        <v>746.365966796875</v>
      </c>
      <c r="N103" s="71">
        <v>5069.4775390625</v>
      </c>
      <c r="O103" s="72"/>
      <c r="P103" s="73"/>
      <c r="Q103" s="73"/>
      <c r="R103" s="81"/>
      <c r="S103" s="48">
        <v>4</v>
      </c>
      <c r="T103" s="48">
        <v>5</v>
      </c>
      <c r="U103" s="49">
        <v>145.440653</v>
      </c>
      <c r="V103" s="49">
        <v>2.1800000000000001E-4</v>
      </c>
      <c r="W103" s="49">
        <v>0</v>
      </c>
      <c r="X103" s="49">
        <v>1.009836</v>
      </c>
      <c r="Y103" s="49">
        <v>0.45238095238095238</v>
      </c>
      <c r="Z103" s="49">
        <v>0.2857142857142857</v>
      </c>
      <c r="AA103" s="68">
        <v>103</v>
      </c>
      <c r="AB1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3" s="69"/>
      <c r="AD103" s="75">
        <v>1378</v>
      </c>
      <c r="AE103" s="75">
        <v>1880</v>
      </c>
      <c r="AF103" s="75">
        <v>35137</v>
      </c>
      <c r="AG103" s="75">
        <v>294</v>
      </c>
      <c r="AH103" s="75"/>
      <c r="AI103" s="75" t="s">
        <v>9059</v>
      </c>
      <c r="AJ103" s="75" t="s">
        <v>10154</v>
      </c>
      <c r="AK103" s="78" t="s">
        <v>10965</v>
      </c>
      <c r="AL103" s="75"/>
      <c r="AM103" s="75">
        <v>42381.757511574076</v>
      </c>
      <c r="AN103" s="75" t="s">
        <v>13047</v>
      </c>
      <c r="AO103" s="78" t="s">
        <v>14991</v>
      </c>
      <c r="AP103" s="75" t="s">
        <v>66</v>
      </c>
      <c r="AQ103" s="48"/>
      <c r="AR103" s="48"/>
      <c r="AS103" s="48"/>
      <c r="AT103" s="48"/>
      <c r="AU103" s="48" t="s">
        <v>3319</v>
      </c>
      <c r="AV103" s="48" t="s">
        <v>3319</v>
      </c>
      <c r="AW103" s="114" t="s">
        <v>18672</v>
      </c>
      <c r="AX103" s="114" t="s">
        <v>18672</v>
      </c>
      <c r="AY103" s="114" t="s">
        <v>19346</v>
      </c>
      <c r="AZ103" s="114" t="s">
        <v>19346</v>
      </c>
      <c r="BA103" s="2"/>
      <c r="BB103" s="3"/>
      <c r="BC103" s="3"/>
      <c r="BD103" s="3"/>
      <c r="BE103" s="3"/>
    </row>
    <row r="104" spans="1:57" x14ac:dyDescent="0.25">
      <c r="A104" s="61" t="s">
        <v>2174</v>
      </c>
      <c r="B104" s="62" t="s">
        <v>19425</v>
      </c>
      <c r="C104" s="62"/>
      <c r="D104" s="63">
        <v>1.5023035</v>
      </c>
      <c r="E104" s="65">
        <v>10.323389360520993</v>
      </c>
      <c r="F104" s="95" t="s">
        <v>12368</v>
      </c>
      <c r="G104" s="62"/>
      <c r="H104" s="66"/>
      <c r="I104" s="67"/>
      <c r="J104" s="67"/>
      <c r="K104" s="66" t="s">
        <v>16442</v>
      </c>
      <c r="L104" s="70"/>
      <c r="M104" s="71">
        <v>5874.73583984375</v>
      </c>
      <c r="N104" s="71">
        <v>2163.48681640625</v>
      </c>
      <c r="O104" s="72"/>
      <c r="P104" s="73"/>
      <c r="Q104" s="73"/>
      <c r="R104" s="81"/>
      <c r="S104" s="48">
        <v>4</v>
      </c>
      <c r="T104" s="48">
        <v>0</v>
      </c>
      <c r="U104" s="49">
        <v>779.62857099999997</v>
      </c>
      <c r="V104" s="49">
        <v>2.7099999999999997E-4</v>
      </c>
      <c r="W104" s="49">
        <v>0</v>
      </c>
      <c r="X104" s="49">
        <v>1.29627</v>
      </c>
      <c r="Y104" s="49">
        <v>0</v>
      </c>
      <c r="Z104" s="49">
        <v>0</v>
      </c>
      <c r="AA104" s="68">
        <v>104</v>
      </c>
      <c r="AB1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4" s="69"/>
      <c r="AD104" s="75">
        <v>287</v>
      </c>
      <c r="AE104" s="75">
        <v>1757</v>
      </c>
      <c r="AF104" s="75">
        <v>2328</v>
      </c>
      <c r="AG104" s="75">
        <v>2795</v>
      </c>
      <c r="AH104" s="75">
        <v>-28800</v>
      </c>
      <c r="AI104" s="75" t="s">
        <v>8556</v>
      </c>
      <c r="AJ104" s="75" t="s">
        <v>9866</v>
      </c>
      <c r="AK104" s="78" t="s">
        <v>10727</v>
      </c>
      <c r="AL104" s="75" t="s">
        <v>11009</v>
      </c>
      <c r="AM104" s="75">
        <v>41558.593680555554</v>
      </c>
      <c r="AN104" s="75" t="s">
        <v>13047</v>
      </c>
      <c r="AO104" s="78" t="s">
        <v>14390</v>
      </c>
      <c r="AP104" s="75" t="s">
        <v>65</v>
      </c>
      <c r="AQ104" s="48"/>
      <c r="AR104" s="48"/>
      <c r="AS104" s="48"/>
      <c r="AT104" s="48"/>
      <c r="AU104" s="48"/>
      <c r="AV104" s="48"/>
      <c r="AW104" s="48"/>
      <c r="AX104" s="48"/>
      <c r="AY104" s="48"/>
      <c r="AZ104" s="48"/>
      <c r="BA104" s="2"/>
      <c r="BB104" s="3"/>
      <c r="BC104" s="3"/>
      <c r="BD104" s="3"/>
      <c r="BE104" s="3"/>
    </row>
    <row r="105" spans="1:57" x14ac:dyDescent="0.25">
      <c r="A105" s="61" t="s">
        <v>2130</v>
      </c>
      <c r="B105" s="62" t="s">
        <v>19425</v>
      </c>
      <c r="C105" s="62"/>
      <c r="D105" s="63">
        <v>1.5025415</v>
      </c>
      <c r="E105" s="65">
        <v>11.737179334160038</v>
      </c>
      <c r="F105" s="95" t="s">
        <v>11921</v>
      </c>
      <c r="G105" s="62"/>
      <c r="H105" s="66"/>
      <c r="I105" s="67"/>
      <c r="J105" s="67"/>
      <c r="K105" s="66" t="s">
        <v>15972</v>
      </c>
      <c r="L105" s="70"/>
      <c r="M105" s="71">
        <v>4440.29833984375</v>
      </c>
      <c r="N105" s="71">
        <v>2274.50439453125</v>
      </c>
      <c r="O105" s="72"/>
      <c r="P105" s="73"/>
      <c r="Q105" s="73"/>
      <c r="R105" s="81"/>
      <c r="S105" s="48">
        <v>4</v>
      </c>
      <c r="T105" s="48">
        <v>0</v>
      </c>
      <c r="U105" s="49">
        <v>4188</v>
      </c>
      <c r="V105" s="49">
        <v>2.99E-4</v>
      </c>
      <c r="W105" s="49">
        <v>0</v>
      </c>
      <c r="X105" s="49">
        <v>1.697209</v>
      </c>
      <c r="Y105" s="49">
        <v>0</v>
      </c>
      <c r="Z105" s="49">
        <v>0</v>
      </c>
      <c r="AA105" s="68">
        <v>105</v>
      </c>
      <c r="AB1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5" s="69"/>
      <c r="AD105" s="75">
        <v>879</v>
      </c>
      <c r="AE105" s="75">
        <v>1269</v>
      </c>
      <c r="AF105" s="75">
        <v>487</v>
      </c>
      <c r="AG105" s="75">
        <v>261</v>
      </c>
      <c r="AH105" s="75">
        <v>-25200</v>
      </c>
      <c r="AI105" s="75" t="s">
        <v>8193</v>
      </c>
      <c r="AJ105" s="75" t="s">
        <v>9645</v>
      </c>
      <c r="AK105" s="78" t="s">
        <v>10573</v>
      </c>
      <c r="AL105" s="75" t="s">
        <v>11026</v>
      </c>
      <c r="AM105" s="75">
        <v>42751.979583333334</v>
      </c>
      <c r="AN105" s="75" t="s">
        <v>13047</v>
      </c>
      <c r="AO105" s="78" t="s">
        <v>13920</v>
      </c>
      <c r="AP105" s="75" t="s">
        <v>65</v>
      </c>
      <c r="AQ105" s="48"/>
      <c r="AR105" s="48"/>
      <c r="AS105" s="48"/>
      <c r="AT105" s="48"/>
      <c r="AU105" s="48"/>
      <c r="AV105" s="48"/>
      <c r="AW105" s="48"/>
      <c r="AX105" s="48"/>
      <c r="AY105" s="48"/>
      <c r="AZ105" s="48"/>
      <c r="BA105" s="2"/>
      <c r="BB105" s="3"/>
      <c r="BC105" s="3"/>
      <c r="BD105" s="3"/>
      <c r="BE105" s="3"/>
    </row>
    <row r="106" spans="1:57" x14ac:dyDescent="0.25">
      <c r="A106" s="61" t="s">
        <v>881</v>
      </c>
      <c r="B106" s="62" t="s">
        <v>19425</v>
      </c>
      <c r="C106" s="62"/>
      <c r="D106" s="63">
        <v>1.5019210000000001</v>
      </c>
      <c r="E106" s="65">
        <v>10.577400580981559</v>
      </c>
      <c r="F106" s="95" t="s">
        <v>11681</v>
      </c>
      <c r="G106" s="62"/>
      <c r="H106" s="66"/>
      <c r="I106" s="67"/>
      <c r="J106" s="67"/>
      <c r="K106" s="66" t="s">
        <v>15723</v>
      </c>
      <c r="L106" s="70"/>
      <c r="M106" s="71">
        <v>551.37127685546875</v>
      </c>
      <c r="N106" s="71">
        <v>5248.75048828125</v>
      </c>
      <c r="O106" s="72"/>
      <c r="P106" s="73"/>
      <c r="Q106" s="73"/>
      <c r="R106" s="81"/>
      <c r="S106" s="48">
        <v>4</v>
      </c>
      <c r="T106" s="48">
        <v>2</v>
      </c>
      <c r="U106" s="49">
        <v>1392</v>
      </c>
      <c r="V106" s="49">
        <v>2.2599999999999999E-4</v>
      </c>
      <c r="W106" s="49">
        <v>0</v>
      </c>
      <c r="X106" s="49">
        <v>1.1467670000000001</v>
      </c>
      <c r="Y106" s="49">
        <v>0.2</v>
      </c>
      <c r="Z106" s="49">
        <v>0.2</v>
      </c>
      <c r="AA106" s="68">
        <v>106</v>
      </c>
      <c r="AB1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6" s="69"/>
      <c r="AD106" s="75">
        <v>777</v>
      </c>
      <c r="AE106" s="75">
        <v>350</v>
      </c>
      <c r="AF106" s="75">
        <v>485</v>
      </c>
      <c r="AG106" s="75">
        <v>243</v>
      </c>
      <c r="AH106" s="75">
        <v>0</v>
      </c>
      <c r="AI106" s="75" t="s">
        <v>7986</v>
      </c>
      <c r="AJ106" s="75" t="s">
        <v>9520</v>
      </c>
      <c r="AK106" s="78" t="s">
        <v>10475</v>
      </c>
      <c r="AL106" s="75" t="s">
        <v>9190</v>
      </c>
      <c r="AM106" s="75">
        <v>39967.72347222222</v>
      </c>
      <c r="AN106" s="75" t="s">
        <v>13047</v>
      </c>
      <c r="AO106" s="78" t="s">
        <v>13671</v>
      </c>
      <c r="AP106" s="75" t="s">
        <v>66</v>
      </c>
      <c r="AQ106" s="48" t="s">
        <v>3083</v>
      </c>
      <c r="AR106" s="48" t="s">
        <v>3083</v>
      </c>
      <c r="AS106" s="48" t="s">
        <v>3218</v>
      </c>
      <c r="AT106" s="48" t="s">
        <v>3218</v>
      </c>
      <c r="AU106" s="48" t="s">
        <v>3321</v>
      </c>
      <c r="AV106" s="48" t="s">
        <v>3321</v>
      </c>
      <c r="AW106" s="114" t="s">
        <v>18286</v>
      </c>
      <c r="AX106" s="114" t="s">
        <v>18286</v>
      </c>
      <c r="AY106" s="114" t="s">
        <v>18993</v>
      </c>
      <c r="AZ106" s="114" t="s">
        <v>18993</v>
      </c>
      <c r="BA106" s="2"/>
      <c r="BB106" s="3"/>
      <c r="BC106" s="3"/>
      <c r="BD106" s="3"/>
      <c r="BE106" s="3"/>
    </row>
    <row r="107" spans="1:57" x14ac:dyDescent="0.25">
      <c r="A107" s="61" t="s">
        <v>2189</v>
      </c>
      <c r="B107" s="62" t="s">
        <v>19425</v>
      </c>
      <c r="C107" s="62"/>
      <c r="D107" s="63">
        <v>1.5016915</v>
      </c>
      <c r="E107" s="65">
        <v>10.001267023029909</v>
      </c>
      <c r="F107" s="95" t="s">
        <v>12513</v>
      </c>
      <c r="G107" s="62"/>
      <c r="H107" s="66"/>
      <c r="I107" s="67"/>
      <c r="J107" s="67"/>
      <c r="K107" s="66" t="s">
        <v>16591</v>
      </c>
      <c r="L107" s="70"/>
      <c r="M107" s="71">
        <v>455.03765869140625</v>
      </c>
      <c r="N107" s="71">
        <v>5167.8779296875</v>
      </c>
      <c r="O107" s="72"/>
      <c r="P107" s="73"/>
      <c r="Q107" s="73"/>
      <c r="R107" s="81"/>
      <c r="S107" s="48">
        <v>4</v>
      </c>
      <c r="T107" s="48">
        <v>0</v>
      </c>
      <c r="U107" s="49">
        <v>3.0545450000000001</v>
      </c>
      <c r="V107" s="49">
        <v>1.9900000000000001E-4</v>
      </c>
      <c r="W107" s="49">
        <v>0</v>
      </c>
      <c r="X107" s="49">
        <v>0.66392399999999996</v>
      </c>
      <c r="Y107" s="49">
        <v>0.33333333333333331</v>
      </c>
      <c r="Z107" s="49">
        <v>0</v>
      </c>
      <c r="AA107" s="68">
        <v>107</v>
      </c>
      <c r="AB1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7" s="69"/>
      <c r="AD107" s="75">
        <v>1094</v>
      </c>
      <c r="AE107" s="75">
        <v>147</v>
      </c>
      <c r="AF107" s="75">
        <v>220</v>
      </c>
      <c r="AG107" s="75">
        <v>488</v>
      </c>
      <c r="AH107" s="75"/>
      <c r="AI107" s="75" t="s">
        <v>8685</v>
      </c>
      <c r="AJ107" s="75" t="s">
        <v>9368</v>
      </c>
      <c r="AK107" s="78" t="s">
        <v>10794</v>
      </c>
      <c r="AL107" s="75"/>
      <c r="AM107" s="75">
        <v>42972.32739583333</v>
      </c>
      <c r="AN107" s="75" t="s">
        <v>13047</v>
      </c>
      <c r="AO107" s="78" t="s">
        <v>14539</v>
      </c>
      <c r="AP107" s="75" t="s">
        <v>65</v>
      </c>
      <c r="AQ107" s="48"/>
      <c r="AR107" s="48"/>
      <c r="AS107" s="48"/>
      <c r="AT107" s="48"/>
      <c r="AU107" s="48"/>
      <c r="AV107" s="48"/>
      <c r="AW107" s="48"/>
      <c r="AX107" s="48"/>
      <c r="AY107" s="48"/>
      <c r="AZ107" s="48"/>
      <c r="BA107" s="2"/>
      <c r="BB107" s="3"/>
      <c r="BC107" s="3"/>
      <c r="BD107" s="3"/>
      <c r="BE107" s="3"/>
    </row>
    <row r="108" spans="1:57" x14ac:dyDescent="0.25">
      <c r="A108" s="61" t="s">
        <v>1328</v>
      </c>
      <c r="B108" s="62" t="s">
        <v>19425</v>
      </c>
      <c r="C108" s="62"/>
      <c r="D108" s="63">
        <v>1.5217940000000001</v>
      </c>
      <c r="E108" s="65">
        <v>10.001659197071787</v>
      </c>
      <c r="F108" s="95" t="s">
        <v>11932</v>
      </c>
      <c r="G108" s="62"/>
      <c r="H108" s="66"/>
      <c r="I108" s="67"/>
      <c r="J108" s="67"/>
      <c r="K108" s="66" t="s">
        <v>15984</v>
      </c>
      <c r="L108" s="70"/>
      <c r="M108" s="71">
        <v>2585.096923828125</v>
      </c>
      <c r="N108" s="71">
        <v>2931.088134765625</v>
      </c>
      <c r="O108" s="72"/>
      <c r="P108" s="73"/>
      <c r="Q108" s="73"/>
      <c r="R108" s="81"/>
      <c r="S108" s="48">
        <v>4</v>
      </c>
      <c r="T108" s="48">
        <v>1</v>
      </c>
      <c r="U108" s="49">
        <v>4</v>
      </c>
      <c r="V108" s="49">
        <v>2.5639999999999999E-3</v>
      </c>
      <c r="W108" s="49">
        <v>7.2649999999999998E-3</v>
      </c>
      <c r="X108" s="49">
        <v>1.7573780000000001</v>
      </c>
      <c r="Y108" s="49">
        <v>0.2</v>
      </c>
      <c r="Z108" s="49">
        <v>0</v>
      </c>
      <c r="AA108" s="68">
        <v>108</v>
      </c>
      <c r="AB1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8" s="69"/>
      <c r="AD108" s="75">
        <v>1032</v>
      </c>
      <c r="AE108" s="75">
        <v>68</v>
      </c>
      <c r="AF108" s="75">
        <v>1120</v>
      </c>
      <c r="AG108" s="75">
        <v>1071</v>
      </c>
      <c r="AH108" s="75"/>
      <c r="AI108" s="75" t="s">
        <v>8202</v>
      </c>
      <c r="AJ108" s="75"/>
      <c r="AK108" s="75"/>
      <c r="AL108" s="75"/>
      <c r="AM108" s="75">
        <v>42906.422280092593</v>
      </c>
      <c r="AN108" s="75" t="s">
        <v>13047</v>
      </c>
      <c r="AO108" s="78" t="s">
        <v>13932</v>
      </c>
      <c r="AP108" s="75" t="s">
        <v>66</v>
      </c>
      <c r="AQ108" s="48" t="s">
        <v>3033</v>
      </c>
      <c r="AR108" s="48" t="s">
        <v>3033</v>
      </c>
      <c r="AS108" s="48" t="s">
        <v>3219</v>
      </c>
      <c r="AT108" s="48" t="s">
        <v>3219</v>
      </c>
      <c r="AU108" s="48" t="s">
        <v>3276</v>
      </c>
      <c r="AV108" s="48" t="s">
        <v>3276</v>
      </c>
      <c r="AW108" s="114" t="s">
        <v>18116</v>
      </c>
      <c r="AX108" s="114" t="s">
        <v>18722</v>
      </c>
      <c r="AY108" s="114" t="s">
        <v>18939</v>
      </c>
      <c r="AZ108" s="114" t="s">
        <v>19389</v>
      </c>
      <c r="BA108" s="2"/>
      <c r="BB108" s="3"/>
      <c r="BC108" s="3"/>
      <c r="BD108" s="3"/>
      <c r="BE108" s="3"/>
    </row>
    <row r="109" spans="1:57" x14ac:dyDescent="0.25">
      <c r="A109" s="61" t="s">
        <v>1195</v>
      </c>
      <c r="B109" s="62" t="s">
        <v>19425</v>
      </c>
      <c r="C109" s="62"/>
      <c r="D109" s="63">
        <v>1.50187</v>
      </c>
      <c r="E109" s="65">
        <v>10.520446666218389</v>
      </c>
      <c r="F109" s="95" t="s">
        <v>12040</v>
      </c>
      <c r="G109" s="62"/>
      <c r="H109" s="66"/>
      <c r="I109" s="67"/>
      <c r="J109" s="67"/>
      <c r="K109" s="66" t="s">
        <v>16095</v>
      </c>
      <c r="L109" s="70"/>
      <c r="M109" s="71">
        <v>460.90631103515625</v>
      </c>
      <c r="N109" s="71">
        <v>5848.6376953125</v>
      </c>
      <c r="O109" s="72"/>
      <c r="P109" s="73"/>
      <c r="Q109" s="73"/>
      <c r="R109" s="81"/>
      <c r="S109" s="48">
        <v>4</v>
      </c>
      <c r="T109" s="48">
        <v>1</v>
      </c>
      <c r="U109" s="49">
        <v>1254.695238</v>
      </c>
      <c r="V109" s="49">
        <v>2.2000000000000001E-4</v>
      </c>
      <c r="W109" s="49">
        <v>0</v>
      </c>
      <c r="X109" s="49">
        <v>1.3513790000000001</v>
      </c>
      <c r="Y109" s="49">
        <v>0.2</v>
      </c>
      <c r="Z109" s="49">
        <v>0</v>
      </c>
      <c r="AA109" s="68">
        <v>109</v>
      </c>
      <c r="AB1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9" s="69"/>
      <c r="AD109" s="75">
        <v>75</v>
      </c>
      <c r="AE109" s="75">
        <v>59</v>
      </c>
      <c r="AF109" s="75">
        <v>488</v>
      </c>
      <c r="AG109" s="75">
        <v>27</v>
      </c>
      <c r="AH109" s="75">
        <v>0</v>
      </c>
      <c r="AI109" s="75" t="s">
        <v>8288</v>
      </c>
      <c r="AJ109" s="75" t="s">
        <v>9143</v>
      </c>
      <c r="AK109" s="78" t="s">
        <v>10616</v>
      </c>
      <c r="AL109" s="75" t="s">
        <v>9190</v>
      </c>
      <c r="AM109" s="75">
        <v>42862.512604166666</v>
      </c>
      <c r="AN109" s="75" t="s">
        <v>13047</v>
      </c>
      <c r="AO109" s="78" t="s">
        <v>14043</v>
      </c>
      <c r="AP109" s="75" t="s">
        <v>66</v>
      </c>
      <c r="AQ109" s="48" t="s">
        <v>3117</v>
      </c>
      <c r="AR109" s="48" t="s">
        <v>3117</v>
      </c>
      <c r="AS109" s="48" t="s">
        <v>3218</v>
      </c>
      <c r="AT109" s="48" t="s">
        <v>3218</v>
      </c>
      <c r="AU109" s="48" t="s">
        <v>3342</v>
      </c>
      <c r="AV109" s="48" t="s">
        <v>3342</v>
      </c>
      <c r="AW109" s="114" t="s">
        <v>18383</v>
      </c>
      <c r="AX109" s="114" t="s">
        <v>18383</v>
      </c>
      <c r="AY109" s="114" t="s">
        <v>19078</v>
      </c>
      <c r="AZ109" s="114" t="s">
        <v>19078</v>
      </c>
      <c r="BA109" s="2"/>
      <c r="BB109" s="3"/>
      <c r="BC109" s="3"/>
      <c r="BD109" s="3"/>
      <c r="BE109" s="3"/>
    </row>
    <row r="110" spans="1:57" x14ac:dyDescent="0.25">
      <c r="A110" s="61" t="s">
        <v>2225</v>
      </c>
      <c r="B110" s="62" t="s">
        <v>19425</v>
      </c>
      <c r="C110" s="62"/>
      <c r="D110" s="63">
        <v>1.5019294999999999</v>
      </c>
      <c r="E110" s="65">
        <v>10</v>
      </c>
      <c r="F110" s="95" t="s">
        <v>12942</v>
      </c>
      <c r="G110" s="62"/>
      <c r="H110" s="66"/>
      <c r="I110" s="67"/>
      <c r="J110" s="67"/>
      <c r="K110" s="66" t="s">
        <v>17039</v>
      </c>
      <c r="L110" s="70"/>
      <c r="M110" s="71">
        <v>941.20404052734375</v>
      </c>
      <c r="N110" s="71">
        <v>5536.517578125</v>
      </c>
      <c r="O110" s="72"/>
      <c r="P110" s="73"/>
      <c r="Q110" s="73"/>
      <c r="R110" s="81"/>
      <c r="S110" s="48">
        <v>4</v>
      </c>
      <c r="T110" s="48">
        <v>0</v>
      </c>
      <c r="U110" s="49">
        <v>0</v>
      </c>
      <c r="V110" s="49">
        <v>2.2699999999999999E-4</v>
      </c>
      <c r="W110" s="49">
        <v>0</v>
      </c>
      <c r="X110" s="49">
        <v>0.68295399999999995</v>
      </c>
      <c r="Y110" s="49">
        <v>0.58333333333333337</v>
      </c>
      <c r="Z110" s="49">
        <v>0</v>
      </c>
      <c r="AA110" s="68">
        <v>110</v>
      </c>
      <c r="AB1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0" s="69"/>
      <c r="AD110" s="75">
        <v>89</v>
      </c>
      <c r="AE110" s="75">
        <v>39</v>
      </c>
      <c r="AF110" s="75">
        <v>194</v>
      </c>
      <c r="AG110" s="75">
        <v>174</v>
      </c>
      <c r="AH110" s="75"/>
      <c r="AI110" s="75" t="s">
        <v>9055</v>
      </c>
      <c r="AJ110" s="75" t="s">
        <v>9917</v>
      </c>
      <c r="AK110" s="78" t="s">
        <v>10963</v>
      </c>
      <c r="AL110" s="75"/>
      <c r="AM110" s="75">
        <v>42969.694120370368</v>
      </c>
      <c r="AN110" s="75" t="s">
        <v>13047</v>
      </c>
      <c r="AO110" s="78" t="s">
        <v>14987</v>
      </c>
      <c r="AP110" s="75" t="s">
        <v>65</v>
      </c>
      <c r="AQ110" s="48"/>
      <c r="AR110" s="48"/>
      <c r="AS110" s="48"/>
      <c r="AT110" s="48"/>
      <c r="AU110" s="48"/>
      <c r="AV110" s="48"/>
      <c r="AW110" s="48"/>
      <c r="AX110" s="48"/>
      <c r="AY110" s="48"/>
      <c r="AZ110" s="48"/>
      <c r="BA110" s="2"/>
      <c r="BB110" s="3"/>
      <c r="BC110" s="3"/>
      <c r="BD110" s="3"/>
      <c r="BE110" s="3"/>
    </row>
    <row r="111" spans="1:57" x14ac:dyDescent="0.25">
      <c r="A111" s="61" t="s">
        <v>2106</v>
      </c>
      <c r="B111" s="62" t="s">
        <v>19425</v>
      </c>
      <c r="C111" s="62"/>
      <c r="D111" s="63">
        <v>1.5019210000000001</v>
      </c>
      <c r="E111" s="65">
        <v>10.577400580981559</v>
      </c>
      <c r="F111" s="95" t="s">
        <v>11082</v>
      </c>
      <c r="G111" s="62"/>
      <c r="H111" s="66"/>
      <c r="I111" s="67"/>
      <c r="J111" s="67"/>
      <c r="K111" s="66" t="s">
        <v>15721</v>
      </c>
      <c r="L111" s="70"/>
      <c r="M111" s="71">
        <v>871.24493408203125</v>
      </c>
      <c r="N111" s="71">
        <v>5800.57177734375</v>
      </c>
      <c r="O111" s="72"/>
      <c r="P111" s="73"/>
      <c r="Q111" s="73"/>
      <c r="R111" s="81"/>
      <c r="S111" s="48">
        <v>4</v>
      </c>
      <c r="T111" s="48">
        <v>0</v>
      </c>
      <c r="U111" s="49">
        <v>1392</v>
      </c>
      <c r="V111" s="49">
        <v>2.2599999999999999E-4</v>
      </c>
      <c r="W111" s="49">
        <v>0</v>
      </c>
      <c r="X111" s="49">
        <v>0.95181700000000002</v>
      </c>
      <c r="Y111" s="49">
        <v>0</v>
      </c>
      <c r="Z111" s="49">
        <v>0</v>
      </c>
      <c r="AA111" s="68">
        <v>111</v>
      </c>
      <c r="AB1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1" s="69"/>
      <c r="AD111" s="75">
        <v>3</v>
      </c>
      <c r="AE111" s="75">
        <v>3</v>
      </c>
      <c r="AF111" s="75">
        <v>0</v>
      </c>
      <c r="AG111" s="75">
        <v>1</v>
      </c>
      <c r="AH111" s="75"/>
      <c r="AI111" s="75"/>
      <c r="AJ111" s="75"/>
      <c r="AK111" s="75"/>
      <c r="AL111" s="75"/>
      <c r="AM111" s="75">
        <v>40359.38490740741</v>
      </c>
      <c r="AN111" s="75" t="s">
        <v>13047</v>
      </c>
      <c r="AO111" s="78" t="s">
        <v>13669</v>
      </c>
      <c r="AP111" s="75" t="s">
        <v>65</v>
      </c>
      <c r="AQ111" s="48"/>
      <c r="AR111" s="48"/>
      <c r="AS111" s="48"/>
      <c r="AT111" s="48"/>
      <c r="AU111" s="48"/>
      <c r="AV111" s="48"/>
      <c r="AW111" s="48"/>
      <c r="AX111" s="48"/>
      <c r="AY111" s="48"/>
      <c r="AZ111" s="48"/>
      <c r="BA111" s="2"/>
      <c r="BB111" s="3"/>
      <c r="BC111" s="3"/>
      <c r="BD111" s="3"/>
      <c r="BE111" s="3"/>
    </row>
    <row r="112" spans="1:57" x14ac:dyDescent="0.25">
      <c r="A112" s="61" t="s">
        <v>2097</v>
      </c>
      <c r="B112" s="62" t="s">
        <v>19426</v>
      </c>
      <c r="C112" s="62"/>
      <c r="D112" s="63">
        <v>1.502346</v>
      </c>
      <c r="E112" s="65">
        <v>10.47398395118835</v>
      </c>
      <c r="F112" s="95" t="s">
        <v>11617</v>
      </c>
      <c r="G112" s="62"/>
      <c r="H112" s="66"/>
      <c r="I112" s="67"/>
      <c r="J112" s="67"/>
      <c r="K112" s="66" t="s">
        <v>15652</v>
      </c>
      <c r="L112" s="70"/>
      <c r="M112" s="71">
        <v>5637.50244140625</v>
      </c>
      <c r="N112" s="71">
        <v>1696.6656494140625</v>
      </c>
      <c r="O112" s="72"/>
      <c r="P112" s="73"/>
      <c r="Q112" s="73"/>
      <c r="R112" s="81"/>
      <c r="S112" s="48">
        <v>3</v>
      </c>
      <c r="T112" s="48">
        <v>0</v>
      </c>
      <c r="U112" s="49">
        <v>1142.6827089999999</v>
      </c>
      <c r="V112" s="49">
        <v>2.7599999999999999E-4</v>
      </c>
      <c r="W112" s="49">
        <v>0</v>
      </c>
      <c r="X112" s="49">
        <v>0.93146499999999999</v>
      </c>
      <c r="Y112" s="49">
        <v>0.16666666666666666</v>
      </c>
      <c r="Z112" s="49">
        <v>0</v>
      </c>
      <c r="AA112" s="68">
        <v>112</v>
      </c>
      <c r="AB1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2" s="69"/>
      <c r="AD112" s="75">
        <v>757</v>
      </c>
      <c r="AE112" s="75">
        <v>1337535</v>
      </c>
      <c r="AF112" s="75">
        <v>6167</v>
      </c>
      <c r="AG112" s="75">
        <v>6010</v>
      </c>
      <c r="AH112" s="75"/>
      <c r="AI112" s="75" t="s">
        <v>7935</v>
      </c>
      <c r="AJ112" s="75"/>
      <c r="AK112" s="78" t="s">
        <v>10450</v>
      </c>
      <c r="AL112" s="75"/>
      <c r="AM112" s="75">
        <v>42151.664525462962</v>
      </c>
      <c r="AN112" s="75" t="s">
        <v>13047</v>
      </c>
      <c r="AO112" s="78" t="s">
        <v>13600</v>
      </c>
      <c r="AP112" s="75" t="s">
        <v>65</v>
      </c>
      <c r="AQ112" s="48"/>
      <c r="AR112" s="48"/>
      <c r="AS112" s="48"/>
      <c r="AT112" s="48"/>
      <c r="AU112" s="48"/>
      <c r="AV112" s="48"/>
      <c r="AW112" s="48"/>
      <c r="AX112" s="48"/>
      <c r="AY112" s="48"/>
      <c r="AZ112" s="48"/>
      <c r="BA112" s="2"/>
      <c r="BB112" s="3"/>
      <c r="BC112" s="3"/>
      <c r="BD112" s="3"/>
      <c r="BE112" s="3"/>
    </row>
    <row r="113" spans="1:57" x14ac:dyDescent="0.25">
      <c r="A113" s="61" t="s">
        <v>2045</v>
      </c>
      <c r="B113" s="62" t="s">
        <v>19426</v>
      </c>
      <c r="C113" s="62"/>
      <c r="D113" s="63">
        <v>4.3333304999999998</v>
      </c>
      <c r="E113" s="65">
        <v>10.002488795607679</v>
      </c>
      <c r="F113" s="95" t="s">
        <v>11333</v>
      </c>
      <c r="G113" s="62"/>
      <c r="H113" s="66"/>
      <c r="I113" s="67"/>
      <c r="J113" s="67"/>
      <c r="K113" s="66" t="s">
        <v>15361</v>
      </c>
      <c r="L113" s="70"/>
      <c r="M113" s="71">
        <v>4126.19091796875</v>
      </c>
      <c r="N113" s="71">
        <v>7385.978515625</v>
      </c>
      <c r="O113" s="72"/>
      <c r="P113" s="73"/>
      <c r="Q113" s="73"/>
      <c r="R113" s="81"/>
      <c r="S113" s="48">
        <v>3</v>
      </c>
      <c r="T113" s="48">
        <v>0</v>
      </c>
      <c r="U113" s="49">
        <v>6</v>
      </c>
      <c r="V113" s="49">
        <v>0.33333299999999999</v>
      </c>
      <c r="W113" s="49">
        <v>0</v>
      </c>
      <c r="X113" s="49">
        <v>1.9189179999999999</v>
      </c>
      <c r="Y113" s="49">
        <v>0</v>
      </c>
      <c r="Z113" s="49">
        <v>0</v>
      </c>
      <c r="AA113" s="68">
        <v>113</v>
      </c>
      <c r="AB1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3" s="69"/>
      <c r="AD113" s="75">
        <v>1525</v>
      </c>
      <c r="AE113" s="75">
        <v>163438</v>
      </c>
      <c r="AF113" s="75">
        <v>72800</v>
      </c>
      <c r="AG113" s="75">
        <v>63757</v>
      </c>
      <c r="AH113" s="75">
        <v>-28800</v>
      </c>
      <c r="AI113" s="75" t="s">
        <v>7687</v>
      </c>
      <c r="AJ113" s="75" t="s">
        <v>9188</v>
      </c>
      <c r="AK113" s="78" t="s">
        <v>10324</v>
      </c>
      <c r="AL113" s="75" t="s">
        <v>11009</v>
      </c>
      <c r="AM113" s="75">
        <v>41165.348460648151</v>
      </c>
      <c r="AN113" s="75" t="s">
        <v>13047</v>
      </c>
      <c r="AO113" s="78" t="s">
        <v>13309</v>
      </c>
      <c r="AP113" s="75" t="s">
        <v>65</v>
      </c>
      <c r="AQ113" s="48"/>
      <c r="AR113" s="48"/>
      <c r="AS113" s="48"/>
      <c r="AT113" s="48"/>
      <c r="AU113" s="48"/>
      <c r="AV113" s="48"/>
      <c r="AW113" s="48"/>
      <c r="AX113" s="48"/>
      <c r="AY113" s="48"/>
      <c r="AZ113" s="48"/>
      <c r="BA113" s="2"/>
      <c r="BB113" s="3"/>
      <c r="BC113" s="3"/>
      <c r="BD113" s="3"/>
      <c r="BE113" s="3"/>
    </row>
    <row r="114" spans="1:57" x14ac:dyDescent="0.25">
      <c r="A114" s="61" t="s">
        <v>863</v>
      </c>
      <c r="B114" s="62" t="s">
        <v>19426</v>
      </c>
      <c r="C114" s="62"/>
      <c r="D114" s="63">
        <v>2.4444435000000002</v>
      </c>
      <c r="E114" s="65">
        <v>10.01265137767237</v>
      </c>
      <c r="F114" s="95" t="s">
        <v>11887</v>
      </c>
      <c r="G114" s="62"/>
      <c r="H114" s="66"/>
      <c r="I114" s="67"/>
      <c r="J114" s="67"/>
      <c r="K114" s="66" t="s">
        <v>15937</v>
      </c>
      <c r="L114" s="70"/>
      <c r="M114" s="71">
        <v>3977.19873046875</v>
      </c>
      <c r="N114" s="71">
        <v>3797.837890625</v>
      </c>
      <c r="O114" s="72"/>
      <c r="P114" s="73"/>
      <c r="Q114" s="73"/>
      <c r="R114" s="81"/>
      <c r="S114" s="48">
        <v>3</v>
      </c>
      <c r="T114" s="48">
        <v>6</v>
      </c>
      <c r="U114" s="49">
        <v>30.5</v>
      </c>
      <c r="V114" s="49">
        <v>0.111111</v>
      </c>
      <c r="W114" s="49">
        <v>0</v>
      </c>
      <c r="X114" s="49">
        <v>1.5743199999999999</v>
      </c>
      <c r="Y114" s="49">
        <v>0.30952380952380953</v>
      </c>
      <c r="Z114" s="49">
        <v>0.2857142857142857</v>
      </c>
      <c r="AA114" s="68">
        <v>114</v>
      </c>
      <c r="AB1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4" s="69"/>
      <c r="AD114" s="75">
        <v>82</v>
      </c>
      <c r="AE114" s="75">
        <v>77193</v>
      </c>
      <c r="AF114" s="75">
        <v>163891</v>
      </c>
      <c r="AG114" s="75">
        <v>65717</v>
      </c>
      <c r="AH114" s="75">
        <v>-18000</v>
      </c>
      <c r="AI114" s="75" t="s">
        <v>8167</v>
      </c>
      <c r="AJ114" s="75"/>
      <c r="AK114" s="75"/>
      <c r="AL114" s="75" t="s">
        <v>11010</v>
      </c>
      <c r="AM114" s="75">
        <v>41780.709293981483</v>
      </c>
      <c r="AN114" s="75" t="s">
        <v>13047</v>
      </c>
      <c r="AO114" s="78" t="s">
        <v>13885</v>
      </c>
      <c r="AP114" s="75" t="s">
        <v>66</v>
      </c>
      <c r="AQ114" s="48" t="s">
        <v>17989</v>
      </c>
      <c r="AR114" s="48" t="s">
        <v>17989</v>
      </c>
      <c r="AS114" s="48" t="s">
        <v>3218</v>
      </c>
      <c r="AT114" s="48" t="s">
        <v>3218</v>
      </c>
      <c r="AU114" s="48" t="s">
        <v>3261</v>
      </c>
      <c r="AV114" s="48" t="s">
        <v>3261</v>
      </c>
      <c r="AW114" s="114" t="s">
        <v>18344</v>
      </c>
      <c r="AX114" s="114" t="s">
        <v>18344</v>
      </c>
      <c r="AY114" s="114" t="s">
        <v>19044</v>
      </c>
      <c r="AZ114" s="114" t="s">
        <v>19044</v>
      </c>
      <c r="BA114" s="2"/>
      <c r="BB114" s="3"/>
      <c r="BC114" s="3"/>
      <c r="BD114" s="3"/>
      <c r="BE114" s="3"/>
    </row>
    <row r="115" spans="1:57" x14ac:dyDescent="0.25">
      <c r="A115" s="61" t="s">
        <v>2028</v>
      </c>
      <c r="B115" s="62" t="s">
        <v>19426</v>
      </c>
      <c r="C115" s="62"/>
      <c r="D115" s="63">
        <v>1.5019804999999999</v>
      </c>
      <c r="E115" s="65">
        <v>10.579889376589239</v>
      </c>
      <c r="F115" s="95" t="s">
        <v>11205</v>
      </c>
      <c r="G115" s="62"/>
      <c r="H115" s="66"/>
      <c r="I115" s="67"/>
      <c r="J115" s="67"/>
      <c r="K115" s="66" t="s">
        <v>15230</v>
      </c>
      <c r="L115" s="70"/>
      <c r="M115" s="71">
        <v>5403.08203125</v>
      </c>
      <c r="N115" s="71">
        <v>2212.589599609375</v>
      </c>
      <c r="O115" s="72"/>
      <c r="P115" s="73"/>
      <c r="Q115" s="73"/>
      <c r="R115" s="81"/>
      <c r="S115" s="48">
        <v>3</v>
      </c>
      <c r="T115" s="48">
        <v>0</v>
      </c>
      <c r="U115" s="49">
        <v>1398</v>
      </c>
      <c r="V115" s="49">
        <v>2.33E-4</v>
      </c>
      <c r="W115" s="49">
        <v>0</v>
      </c>
      <c r="X115" s="49">
        <v>1.0307500000000001</v>
      </c>
      <c r="Y115" s="49">
        <v>0.16666666666666666</v>
      </c>
      <c r="Z115" s="49">
        <v>0</v>
      </c>
      <c r="AA115" s="68">
        <v>115</v>
      </c>
      <c r="AB1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5" s="69"/>
      <c r="AD115" s="75">
        <v>410</v>
      </c>
      <c r="AE115" s="75">
        <v>61004</v>
      </c>
      <c r="AF115" s="75">
        <v>50431</v>
      </c>
      <c r="AG115" s="75">
        <v>7109</v>
      </c>
      <c r="AH115" s="75">
        <v>-28800</v>
      </c>
      <c r="AI115" s="75" t="s">
        <v>7576</v>
      </c>
      <c r="AJ115" s="75"/>
      <c r="AK115" s="78" t="s">
        <v>10269</v>
      </c>
      <c r="AL115" s="75" t="s">
        <v>11009</v>
      </c>
      <c r="AM115" s="75">
        <v>41906.21539351852</v>
      </c>
      <c r="AN115" s="75" t="s">
        <v>13047</v>
      </c>
      <c r="AO115" s="78" t="s">
        <v>13178</v>
      </c>
      <c r="AP115" s="75" t="s">
        <v>65</v>
      </c>
      <c r="AQ115" s="48"/>
      <c r="AR115" s="48"/>
      <c r="AS115" s="48"/>
      <c r="AT115" s="48"/>
      <c r="AU115" s="48"/>
      <c r="AV115" s="48"/>
      <c r="AW115" s="48"/>
      <c r="AX115" s="48"/>
      <c r="AY115" s="48"/>
      <c r="AZ115" s="48"/>
      <c r="BA115" s="2"/>
      <c r="BB115" s="3"/>
      <c r="BC115" s="3"/>
      <c r="BD115" s="3"/>
      <c r="BE115" s="3"/>
    </row>
    <row r="116" spans="1:57" x14ac:dyDescent="0.25">
      <c r="A116" s="61" t="s">
        <v>1223</v>
      </c>
      <c r="B116" s="62" t="s">
        <v>19426</v>
      </c>
      <c r="C116" s="62"/>
      <c r="D116" s="63">
        <v>1.501547</v>
      </c>
      <c r="E116" s="65">
        <v>10.289529889026673</v>
      </c>
      <c r="F116" s="95" t="s">
        <v>11825</v>
      </c>
      <c r="G116" s="62"/>
      <c r="H116" s="66"/>
      <c r="I116" s="67"/>
      <c r="J116" s="67"/>
      <c r="K116" s="66" t="s">
        <v>15872</v>
      </c>
      <c r="L116" s="70"/>
      <c r="M116" s="71">
        <v>9462.85546875</v>
      </c>
      <c r="N116" s="71">
        <v>614.98992919921875</v>
      </c>
      <c r="O116" s="72"/>
      <c r="P116" s="73"/>
      <c r="Q116" s="73"/>
      <c r="R116" s="81"/>
      <c r="S116" s="48">
        <v>3</v>
      </c>
      <c r="T116" s="48">
        <v>1</v>
      </c>
      <c r="U116" s="49">
        <v>698</v>
      </c>
      <c r="V116" s="49">
        <v>1.8200000000000001E-4</v>
      </c>
      <c r="W116" s="49">
        <v>0</v>
      </c>
      <c r="X116" s="49">
        <v>1.2208220000000001</v>
      </c>
      <c r="Y116" s="49">
        <v>0</v>
      </c>
      <c r="Z116" s="49">
        <v>0</v>
      </c>
      <c r="AA116" s="68">
        <v>116</v>
      </c>
      <c r="AB1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6" s="69"/>
      <c r="AD116" s="75">
        <v>448</v>
      </c>
      <c r="AE116" s="75">
        <v>48280</v>
      </c>
      <c r="AF116" s="75">
        <v>61626</v>
      </c>
      <c r="AG116" s="75">
        <v>38522</v>
      </c>
      <c r="AH116" s="75">
        <v>3600</v>
      </c>
      <c r="AI116" s="75" t="s">
        <v>8112</v>
      </c>
      <c r="AJ116" s="75" t="s">
        <v>9596</v>
      </c>
      <c r="AK116" s="78" t="s">
        <v>10535</v>
      </c>
      <c r="AL116" s="75" t="s">
        <v>11031</v>
      </c>
      <c r="AM116" s="75">
        <v>40656.759756944448</v>
      </c>
      <c r="AN116" s="75" t="s">
        <v>13047</v>
      </c>
      <c r="AO116" s="78" t="s">
        <v>13820</v>
      </c>
      <c r="AP116" s="75" t="s">
        <v>66</v>
      </c>
      <c r="AQ116" s="48" t="s">
        <v>3138</v>
      </c>
      <c r="AR116" s="48" t="s">
        <v>3138</v>
      </c>
      <c r="AS116" s="48" t="s">
        <v>3220</v>
      </c>
      <c r="AT116" s="48" t="s">
        <v>3220</v>
      </c>
      <c r="AU116" s="48" t="s">
        <v>3261</v>
      </c>
      <c r="AV116" s="48" t="s">
        <v>3261</v>
      </c>
      <c r="AW116" s="114" t="s">
        <v>18327</v>
      </c>
      <c r="AX116" s="114" t="s">
        <v>18740</v>
      </c>
      <c r="AY116" s="114" t="s">
        <v>19028</v>
      </c>
      <c r="AZ116" s="114" t="s">
        <v>19028</v>
      </c>
      <c r="BA116" s="2"/>
      <c r="BB116" s="3"/>
      <c r="BC116" s="3"/>
      <c r="BD116" s="3"/>
      <c r="BE116" s="3"/>
    </row>
    <row r="117" spans="1:57" x14ac:dyDescent="0.25">
      <c r="A117" s="61" t="s">
        <v>1033</v>
      </c>
      <c r="B117" s="62" t="s">
        <v>19426</v>
      </c>
      <c r="C117" s="62"/>
      <c r="D117" s="63">
        <v>2.2083305000000002</v>
      </c>
      <c r="E117" s="65">
        <v>10.000207399633974</v>
      </c>
      <c r="F117" s="95" t="s">
        <v>12066</v>
      </c>
      <c r="G117" s="62"/>
      <c r="H117" s="66"/>
      <c r="I117" s="67"/>
      <c r="J117" s="67"/>
      <c r="K117" s="66" t="s">
        <v>16122</v>
      </c>
      <c r="L117" s="70"/>
      <c r="M117" s="71">
        <v>3936.98828125</v>
      </c>
      <c r="N117" s="71">
        <v>3772.45556640625</v>
      </c>
      <c r="O117" s="72"/>
      <c r="P117" s="73"/>
      <c r="Q117" s="73"/>
      <c r="R117" s="81"/>
      <c r="S117" s="48">
        <v>3</v>
      </c>
      <c r="T117" s="48">
        <v>4</v>
      </c>
      <c r="U117" s="49">
        <v>0.5</v>
      </c>
      <c r="V117" s="49">
        <v>8.3333000000000004E-2</v>
      </c>
      <c r="W117" s="49">
        <v>0</v>
      </c>
      <c r="X117" s="49">
        <v>1.096816</v>
      </c>
      <c r="Y117" s="49">
        <v>0.55000000000000004</v>
      </c>
      <c r="Z117" s="49">
        <v>0.4</v>
      </c>
      <c r="AA117" s="68">
        <v>117</v>
      </c>
      <c r="AB1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7" s="69"/>
      <c r="AD117" s="75">
        <v>20568</v>
      </c>
      <c r="AE117" s="75">
        <v>39307</v>
      </c>
      <c r="AF117" s="75">
        <v>121170</v>
      </c>
      <c r="AG117" s="75">
        <v>31551</v>
      </c>
      <c r="AH117" s="75">
        <v>-28800</v>
      </c>
      <c r="AI117" s="75" t="s">
        <v>8311</v>
      </c>
      <c r="AJ117" s="75" t="s">
        <v>9204</v>
      </c>
      <c r="AK117" s="78" t="s">
        <v>10627</v>
      </c>
      <c r="AL117" s="75" t="s">
        <v>11009</v>
      </c>
      <c r="AM117" s="75">
        <v>41612.367789351854</v>
      </c>
      <c r="AN117" s="75" t="s">
        <v>13047</v>
      </c>
      <c r="AO117" s="78" t="s">
        <v>14070</v>
      </c>
      <c r="AP117" s="75" t="s">
        <v>66</v>
      </c>
      <c r="AQ117" s="48" t="s">
        <v>3121</v>
      </c>
      <c r="AR117" s="48" t="s">
        <v>3121</v>
      </c>
      <c r="AS117" s="48" t="s">
        <v>3218</v>
      </c>
      <c r="AT117" s="48" t="s">
        <v>3218</v>
      </c>
      <c r="AU117" s="48" t="s">
        <v>3261</v>
      </c>
      <c r="AV117" s="48" t="s">
        <v>3261</v>
      </c>
      <c r="AW117" s="114" t="s">
        <v>18391</v>
      </c>
      <c r="AX117" s="114" t="s">
        <v>18391</v>
      </c>
      <c r="AY117" s="114" t="s">
        <v>19085</v>
      </c>
      <c r="AZ117" s="114" t="s">
        <v>19085</v>
      </c>
      <c r="BA117" s="2"/>
      <c r="BB117" s="3"/>
      <c r="BC117" s="3"/>
      <c r="BD117" s="3"/>
      <c r="BE117" s="3"/>
    </row>
    <row r="118" spans="1:57" x14ac:dyDescent="0.25">
      <c r="A118" s="61" t="s">
        <v>2211</v>
      </c>
      <c r="B118" s="62" t="s">
        <v>19426</v>
      </c>
      <c r="C118" s="62"/>
      <c r="D118" s="63">
        <v>1.5023035</v>
      </c>
      <c r="E118" s="65">
        <v>10.093606368271532</v>
      </c>
      <c r="F118" s="95" t="s">
        <v>12742</v>
      </c>
      <c r="G118" s="62"/>
      <c r="H118" s="66"/>
      <c r="I118" s="67"/>
      <c r="J118" s="67"/>
      <c r="K118" s="66" t="s">
        <v>16835</v>
      </c>
      <c r="L118" s="70"/>
      <c r="M118" s="71">
        <v>4451.4052734375</v>
      </c>
      <c r="N118" s="71">
        <v>1964.0640869140625</v>
      </c>
      <c r="O118" s="72"/>
      <c r="P118" s="73"/>
      <c r="Q118" s="73"/>
      <c r="R118" s="81"/>
      <c r="S118" s="48">
        <v>3</v>
      </c>
      <c r="T118" s="48">
        <v>0</v>
      </c>
      <c r="U118" s="49">
        <v>225.66666699999999</v>
      </c>
      <c r="V118" s="49">
        <v>2.7099999999999997E-4</v>
      </c>
      <c r="W118" s="49">
        <v>0</v>
      </c>
      <c r="X118" s="49">
        <v>0.93872999999999995</v>
      </c>
      <c r="Y118" s="49">
        <v>0.33333333333333331</v>
      </c>
      <c r="Z118" s="49">
        <v>0</v>
      </c>
      <c r="AA118" s="68">
        <v>118</v>
      </c>
      <c r="AB1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8" s="69"/>
      <c r="AD118" s="75">
        <v>5062</v>
      </c>
      <c r="AE118" s="75">
        <v>29244</v>
      </c>
      <c r="AF118" s="75">
        <v>2144</v>
      </c>
      <c r="AG118" s="75">
        <v>3040</v>
      </c>
      <c r="AH118" s="75">
        <v>-18000</v>
      </c>
      <c r="AI118" s="75" t="s">
        <v>8886</v>
      </c>
      <c r="AJ118" s="75"/>
      <c r="AK118" s="78" t="s">
        <v>10881</v>
      </c>
      <c r="AL118" s="75" t="s">
        <v>11010</v>
      </c>
      <c r="AM118" s="75">
        <v>40518.958518518521</v>
      </c>
      <c r="AN118" s="75" t="s">
        <v>13047</v>
      </c>
      <c r="AO118" s="78" t="s">
        <v>14783</v>
      </c>
      <c r="AP118" s="75" t="s">
        <v>65</v>
      </c>
      <c r="AQ118" s="48"/>
      <c r="AR118" s="48"/>
      <c r="AS118" s="48"/>
      <c r="AT118" s="48"/>
      <c r="AU118" s="48"/>
      <c r="AV118" s="48"/>
      <c r="AW118" s="48"/>
      <c r="AX118" s="48"/>
      <c r="AY118" s="48"/>
      <c r="AZ118" s="48"/>
      <c r="BA118" s="2"/>
      <c r="BB118" s="3"/>
      <c r="BC118" s="3"/>
      <c r="BD118" s="3"/>
      <c r="BE118" s="3"/>
    </row>
    <row r="119" spans="1:57" x14ac:dyDescent="0.25">
      <c r="A119" s="61" t="s">
        <v>1836</v>
      </c>
      <c r="B119" s="62" t="s">
        <v>19426</v>
      </c>
      <c r="C119" s="62"/>
      <c r="D119" s="63">
        <v>5.75</v>
      </c>
      <c r="E119" s="65">
        <v>10.000829598535892</v>
      </c>
      <c r="F119" s="95" t="s">
        <v>11260</v>
      </c>
      <c r="G119" s="62"/>
      <c r="H119" s="66"/>
      <c r="I119" s="67"/>
      <c r="J119" s="67"/>
      <c r="K119" s="66" t="s">
        <v>15287</v>
      </c>
      <c r="L119" s="70"/>
      <c r="M119" s="71">
        <v>4991.263671875</v>
      </c>
      <c r="N119" s="71">
        <v>6515.185546875</v>
      </c>
      <c r="O119" s="72"/>
      <c r="P119" s="73"/>
      <c r="Q119" s="73"/>
      <c r="R119" s="81"/>
      <c r="S119" s="48">
        <v>3</v>
      </c>
      <c r="T119" s="48">
        <v>1</v>
      </c>
      <c r="U119" s="49">
        <v>2</v>
      </c>
      <c r="V119" s="49">
        <v>0.5</v>
      </c>
      <c r="W119" s="49">
        <v>0</v>
      </c>
      <c r="X119" s="49">
        <v>1.7234039999999999</v>
      </c>
      <c r="Y119" s="49">
        <v>0</v>
      </c>
      <c r="Z119" s="49">
        <v>0</v>
      </c>
      <c r="AA119" s="68">
        <v>119</v>
      </c>
      <c r="AB1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9" s="69"/>
      <c r="AD119" s="75">
        <v>1395</v>
      </c>
      <c r="AE119" s="75">
        <v>21635</v>
      </c>
      <c r="AF119" s="75">
        <v>6995</v>
      </c>
      <c r="AG119" s="75">
        <v>3116</v>
      </c>
      <c r="AH119" s="75">
        <v>0</v>
      </c>
      <c r="AI119" s="75" t="s">
        <v>7624</v>
      </c>
      <c r="AJ119" s="75" t="s">
        <v>9153</v>
      </c>
      <c r="AK119" s="78" t="s">
        <v>10296</v>
      </c>
      <c r="AL119" s="75" t="s">
        <v>9190</v>
      </c>
      <c r="AM119" s="75">
        <v>41109.35460648148</v>
      </c>
      <c r="AN119" s="75" t="s">
        <v>13047</v>
      </c>
      <c r="AO119" s="78" t="s">
        <v>13235</v>
      </c>
      <c r="AP119" s="75" t="s">
        <v>66</v>
      </c>
      <c r="AQ119" s="48" t="s">
        <v>3189</v>
      </c>
      <c r="AR119" s="48" t="s">
        <v>3189</v>
      </c>
      <c r="AS119" s="48" t="s">
        <v>3220</v>
      </c>
      <c r="AT119" s="48" t="s">
        <v>3220</v>
      </c>
      <c r="AU119" s="48" t="s">
        <v>3261</v>
      </c>
      <c r="AV119" s="48" t="s">
        <v>3261</v>
      </c>
      <c r="AW119" s="114" t="s">
        <v>17753</v>
      </c>
      <c r="AX119" s="114" t="s">
        <v>17753</v>
      </c>
      <c r="AY119" s="114" t="s">
        <v>17919</v>
      </c>
      <c r="AZ119" s="114" t="s">
        <v>17919</v>
      </c>
      <c r="BA119" s="2"/>
      <c r="BB119" s="3"/>
      <c r="BC119" s="3"/>
      <c r="BD119" s="3"/>
      <c r="BE119" s="3"/>
    </row>
    <row r="120" spans="1:57" x14ac:dyDescent="0.25">
      <c r="A120" s="61" t="s">
        <v>2003</v>
      </c>
      <c r="B120" s="62" t="s">
        <v>19426</v>
      </c>
      <c r="C120" s="62"/>
      <c r="D120" s="63">
        <v>4.3333304999999998</v>
      </c>
      <c r="E120" s="65">
        <v>10.002488795607679</v>
      </c>
      <c r="F120" s="95" t="s">
        <v>11127</v>
      </c>
      <c r="G120" s="62"/>
      <c r="H120" s="66"/>
      <c r="I120" s="67"/>
      <c r="J120" s="67"/>
      <c r="K120" s="66" t="s">
        <v>15152</v>
      </c>
      <c r="L120" s="70"/>
      <c r="M120" s="71">
        <v>4756.1884765625</v>
      </c>
      <c r="N120" s="71">
        <v>7013.5166015625</v>
      </c>
      <c r="O120" s="72"/>
      <c r="P120" s="73"/>
      <c r="Q120" s="73"/>
      <c r="R120" s="81"/>
      <c r="S120" s="48">
        <v>3</v>
      </c>
      <c r="T120" s="48">
        <v>0</v>
      </c>
      <c r="U120" s="49">
        <v>6</v>
      </c>
      <c r="V120" s="49">
        <v>0.33333299999999999</v>
      </c>
      <c r="W120" s="49">
        <v>0</v>
      </c>
      <c r="X120" s="49">
        <v>1.9189179999999999</v>
      </c>
      <c r="Y120" s="49">
        <v>0</v>
      </c>
      <c r="Z120" s="49">
        <v>0</v>
      </c>
      <c r="AA120" s="68">
        <v>120</v>
      </c>
      <c r="AB1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0" s="69"/>
      <c r="AD120" s="75">
        <v>5584</v>
      </c>
      <c r="AE120" s="75">
        <v>20889</v>
      </c>
      <c r="AF120" s="75">
        <v>25443</v>
      </c>
      <c r="AG120" s="75">
        <v>2530</v>
      </c>
      <c r="AH120" s="75">
        <v>-18000</v>
      </c>
      <c r="AI120" s="75" t="s">
        <v>7509</v>
      </c>
      <c r="AJ120" s="75" t="s">
        <v>9178</v>
      </c>
      <c r="AK120" s="78" t="s">
        <v>10225</v>
      </c>
      <c r="AL120" s="75" t="s">
        <v>11010</v>
      </c>
      <c r="AM120" s="75">
        <v>40929.752326388887</v>
      </c>
      <c r="AN120" s="75" t="s">
        <v>13047</v>
      </c>
      <c r="AO120" s="78" t="s">
        <v>13100</v>
      </c>
      <c r="AP120" s="75" t="s">
        <v>65</v>
      </c>
      <c r="AQ120" s="48"/>
      <c r="AR120" s="48"/>
      <c r="AS120" s="48"/>
      <c r="AT120" s="48"/>
      <c r="AU120" s="48"/>
      <c r="AV120" s="48"/>
      <c r="AW120" s="48"/>
      <c r="AX120" s="48"/>
      <c r="AY120" s="48"/>
      <c r="AZ120" s="48"/>
      <c r="BA120" s="2"/>
      <c r="BB120" s="3"/>
      <c r="BC120" s="3"/>
      <c r="BD120" s="3"/>
      <c r="BE120" s="3"/>
    </row>
    <row r="121" spans="1:57" x14ac:dyDescent="0.25">
      <c r="A121" s="61" t="s">
        <v>2138</v>
      </c>
      <c r="B121" s="62" t="s">
        <v>19426</v>
      </c>
      <c r="C121" s="62"/>
      <c r="D121" s="63">
        <v>1.5014620000000001</v>
      </c>
      <c r="E121" s="65">
        <v>10.000207399633974</v>
      </c>
      <c r="F121" s="95" t="s">
        <v>11971</v>
      </c>
      <c r="G121" s="62"/>
      <c r="H121" s="66"/>
      <c r="I121" s="67"/>
      <c r="J121" s="67"/>
      <c r="K121" s="66" t="s">
        <v>16024</v>
      </c>
      <c r="L121" s="70"/>
      <c r="M121" s="71">
        <v>8797.990234375</v>
      </c>
      <c r="N121" s="71">
        <v>6780.162109375</v>
      </c>
      <c r="O121" s="72"/>
      <c r="P121" s="73"/>
      <c r="Q121" s="73"/>
      <c r="R121" s="81"/>
      <c r="S121" s="48">
        <v>3</v>
      </c>
      <c r="T121" s="48">
        <v>0</v>
      </c>
      <c r="U121" s="49">
        <v>0.5</v>
      </c>
      <c r="V121" s="49">
        <v>1.7200000000000001E-4</v>
      </c>
      <c r="W121" s="49">
        <v>0</v>
      </c>
      <c r="X121" s="49">
        <v>0.86589499999999997</v>
      </c>
      <c r="Y121" s="49">
        <v>0.33333333333333331</v>
      </c>
      <c r="Z121" s="49">
        <v>0</v>
      </c>
      <c r="AA121" s="68">
        <v>121</v>
      </c>
      <c r="AB1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1" s="69"/>
      <c r="AD121" s="75">
        <v>618</v>
      </c>
      <c r="AE121" s="75">
        <v>17508</v>
      </c>
      <c r="AF121" s="75">
        <v>69844</v>
      </c>
      <c r="AG121" s="75">
        <v>53106</v>
      </c>
      <c r="AH121" s="75">
        <v>-18000</v>
      </c>
      <c r="AI121" s="75" t="s">
        <v>8233</v>
      </c>
      <c r="AJ121" s="75" t="s">
        <v>9671</v>
      </c>
      <c r="AK121" s="78" t="s">
        <v>10594</v>
      </c>
      <c r="AL121" s="75" t="s">
        <v>11010</v>
      </c>
      <c r="AM121" s="75">
        <v>41114.316921296297</v>
      </c>
      <c r="AN121" s="75" t="s">
        <v>13047</v>
      </c>
      <c r="AO121" s="78" t="s">
        <v>13972</v>
      </c>
      <c r="AP121" s="75" t="s">
        <v>65</v>
      </c>
      <c r="AQ121" s="48"/>
      <c r="AR121" s="48"/>
      <c r="AS121" s="48"/>
      <c r="AT121" s="48"/>
      <c r="AU121" s="48"/>
      <c r="AV121" s="48"/>
      <c r="AW121" s="48"/>
      <c r="AX121" s="48"/>
      <c r="AY121" s="48"/>
      <c r="AZ121" s="48"/>
      <c r="BA121" s="2"/>
      <c r="BB121" s="3"/>
      <c r="BC121" s="3"/>
      <c r="BD121" s="3"/>
      <c r="BE121" s="3"/>
    </row>
    <row r="122" spans="1:57" x14ac:dyDescent="0.25">
      <c r="A122" s="61" t="s">
        <v>2071</v>
      </c>
      <c r="B122" s="62" t="s">
        <v>19426</v>
      </c>
      <c r="C122" s="62"/>
      <c r="D122" s="63">
        <v>4.3333304999999998</v>
      </c>
      <c r="E122" s="65">
        <v>10.002488795607679</v>
      </c>
      <c r="F122" s="95" t="s">
        <v>11500</v>
      </c>
      <c r="G122" s="62"/>
      <c r="H122" s="66"/>
      <c r="I122" s="67"/>
      <c r="J122" s="67"/>
      <c r="K122" s="66" t="s">
        <v>15533</v>
      </c>
      <c r="L122" s="70"/>
      <c r="M122" s="71">
        <v>3523.35595703125</v>
      </c>
      <c r="N122" s="71">
        <v>6085.44482421875</v>
      </c>
      <c r="O122" s="72"/>
      <c r="P122" s="73"/>
      <c r="Q122" s="73"/>
      <c r="R122" s="81"/>
      <c r="S122" s="48">
        <v>3</v>
      </c>
      <c r="T122" s="48">
        <v>0</v>
      </c>
      <c r="U122" s="49">
        <v>6</v>
      </c>
      <c r="V122" s="49">
        <v>0.33333299999999999</v>
      </c>
      <c r="W122" s="49">
        <v>0</v>
      </c>
      <c r="X122" s="49">
        <v>1.9189179999999999</v>
      </c>
      <c r="Y122" s="49">
        <v>0</v>
      </c>
      <c r="Z122" s="49">
        <v>0</v>
      </c>
      <c r="AA122" s="68">
        <v>122</v>
      </c>
      <c r="AB1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2" s="69"/>
      <c r="AD122" s="75">
        <v>14690</v>
      </c>
      <c r="AE122" s="75">
        <v>16064</v>
      </c>
      <c r="AF122" s="75">
        <v>1024</v>
      </c>
      <c r="AG122" s="75">
        <v>2660</v>
      </c>
      <c r="AH122" s="75">
        <v>-21600</v>
      </c>
      <c r="AI122" s="75" t="s">
        <v>7829</v>
      </c>
      <c r="AJ122" s="75"/>
      <c r="AK122" s="75"/>
      <c r="AL122" s="75" t="s">
        <v>11012</v>
      </c>
      <c r="AM122" s="75">
        <v>42358.481388888889</v>
      </c>
      <c r="AN122" s="75" t="s">
        <v>13047</v>
      </c>
      <c r="AO122" s="78" t="s">
        <v>13481</v>
      </c>
      <c r="AP122" s="75" t="s">
        <v>65</v>
      </c>
      <c r="AQ122" s="48"/>
      <c r="AR122" s="48"/>
      <c r="AS122" s="48"/>
      <c r="AT122" s="48"/>
      <c r="AU122" s="48"/>
      <c r="AV122" s="48"/>
      <c r="AW122" s="48"/>
      <c r="AX122" s="48"/>
      <c r="AY122" s="48"/>
      <c r="AZ122" s="48"/>
      <c r="BA122" s="2"/>
      <c r="BB122" s="3"/>
      <c r="BC122" s="3"/>
      <c r="BD122" s="3"/>
      <c r="BE122" s="3"/>
    </row>
    <row r="123" spans="1:57" x14ac:dyDescent="0.25">
      <c r="A123" s="61" t="s">
        <v>2184</v>
      </c>
      <c r="B123" s="62" t="s">
        <v>19426</v>
      </c>
      <c r="C123" s="62"/>
      <c r="D123" s="63">
        <v>3.2</v>
      </c>
      <c r="E123" s="65">
        <v>10.001244397803839</v>
      </c>
      <c r="F123" s="95" t="s">
        <v>12494</v>
      </c>
      <c r="G123" s="62"/>
      <c r="H123" s="66"/>
      <c r="I123" s="67"/>
      <c r="J123" s="67"/>
      <c r="K123" s="66" t="s">
        <v>16572</v>
      </c>
      <c r="L123" s="70"/>
      <c r="M123" s="71">
        <v>5761.90576171875</v>
      </c>
      <c r="N123" s="71">
        <v>4849.365234375</v>
      </c>
      <c r="O123" s="72"/>
      <c r="P123" s="73"/>
      <c r="Q123" s="73"/>
      <c r="R123" s="81"/>
      <c r="S123" s="48">
        <v>3</v>
      </c>
      <c r="T123" s="48">
        <v>0</v>
      </c>
      <c r="U123" s="49">
        <v>3</v>
      </c>
      <c r="V123" s="49">
        <v>0.2</v>
      </c>
      <c r="W123" s="49">
        <v>0</v>
      </c>
      <c r="X123" s="49">
        <v>1.2297290000000001</v>
      </c>
      <c r="Y123" s="49">
        <v>0</v>
      </c>
      <c r="Z123" s="49">
        <v>0</v>
      </c>
      <c r="AA123" s="68">
        <v>123</v>
      </c>
      <c r="AB1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3" s="69"/>
      <c r="AD123" s="75">
        <v>100</v>
      </c>
      <c r="AE123" s="75">
        <v>14936</v>
      </c>
      <c r="AF123" s="75">
        <v>12295</v>
      </c>
      <c r="AG123" s="75">
        <v>687</v>
      </c>
      <c r="AH123" s="75">
        <v>10800</v>
      </c>
      <c r="AI123" s="75" t="s">
        <v>8669</v>
      </c>
      <c r="AJ123" s="75" t="s">
        <v>9735</v>
      </c>
      <c r="AK123" s="78" t="s">
        <v>10784</v>
      </c>
      <c r="AL123" s="75" t="s">
        <v>9735</v>
      </c>
      <c r="AM123" s="75">
        <v>41317.788993055554</v>
      </c>
      <c r="AN123" s="75" t="s">
        <v>13047</v>
      </c>
      <c r="AO123" s="78" t="s">
        <v>14520</v>
      </c>
      <c r="AP123" s="75" t="s">
        <v>65</v>
      </c>
      <c r="AQ123" s="48"/>
      <c r="AR123" s="48"/>
      <c r="AS123" s="48"/>
      <c r="AT123" s="48"/>
      <c r="AU123" s="48"/>
      <c r="AV123" s="48"/>
      <c r="AW123" s="48"/>
      <c r="AX123" s="48"/>
      <c r="AY123" s="48"/>
      <c r="AZ123" s="48"/>
      <c r="BA123" s="2"/>
      <c r="BB123" s="3"/>
      <c r="BC123" s="3"/>
      <c r="BD123" s="3"/>
      <c r="BE123" s="3"/>
    </row>
    <row r="124" spans="1:57" x14ac:dyDescent="0.25">
      <c r="A124" s="61" t="s">
        <v>2092</v>
      </c>
      <c r="B124" s="62" t="s">
        <v>19426</v>
      </c>
      <c r="C124" s="62"/>
      <c r="D124" s="63">
        <v>4.3333304999999998</v>
      </c>
      <c r="E124" s="65">
        <v>10.002488795607679</v>
      </c>
      <c r="F124" s="95" t="s">
        <v>11593</v>
      </c>
      <c r="G124" s="62"/>
      <c r="H124" s="66"/>
      <c r="I124" s="67"/>
      <c r="J124" s="67"/>
      <c r="K124" s="66" t="s">
        <v>15628</v>
      </c>
      <c r="L124" s="70"/>
      <c r="M124" s="71">
        <v>5839.32373046875</v>
      </c>
      <c r="N124" s="71">
        <v>4264.1689453125</v>
      </c>
      <c r="O124" s="72"/>
      <c r="P124" s="73"/>
      <c r="Q124" s="73"/>
      <c r="R124" s="81"/>
      <c r="S124" s="48">
        <v>3</v>
      </c>
      <c r="T124" s="48">
        <v>0</v>
      </c>
      <c r="U124" s="49">
        <v>6</v>
      </c>
      <c r="V124" s="49">
        <v>0.33333299999999999</v>
      </c>
      <c r="W124" s="49">
        <v>0</v>
      </c>
      <c r="X124" s="49">
        <v>1.9189179999999999</v>
      </c>
      <c r="Y124" s="49">
        <v>0</v>
      </c>
      <c r="Z124" s="49">
        <v>0</v>
      </c>
      <c r="AA124" s="68">
        <v>124</v>
      </c>
      <c r="AB1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4" s="69"/>
      <c r="AD124" s="75">
        <v>76</v>
      </c>
      <c r="AE124" s="75">
        <v>9349</v>
      </c>
      <c r="AF124" s="75">
        <v>852</v>
      </c>
      <c r="AG124" s="75">
        <v>485</v>
      </c>
      <c r="AH124" s="75"/>
      <c r="AI124" s="75" t="s">
        <v>7913</v>
      </c>
      <c r="AJ124" s="75" t="s">
        <v>9143</v>
      </c>
      <c r="AK124" s="78" t="s">
        <v>10438</v>
      </c>
      <c r="AL124" s="75"/>
      <c r="AM124" s="75">
        <v>42774.918321759258</v>
      </c>
      <c r="AN124" s="75" t="s">
        <v>13047</v>
      </c>
      <c r="AO124" s="78" t="s">
        <v>13576</v>
      </c>
      <c r="AP124" s="75" t="s">
        <v>65</v>
      </c>
      <c r="AQ124" s="48"/>
      <c r="AR124" s="48"/>
      <c r="AS124" s="48"/>
      <c r="AT124" s="48"/>
      <c r="AU124" s="48"/>
      <c r="AV124" s="48"/>
      <c r="AW124" s="48"/>
      <c r="AX124" s="48"/>
      <c r="AY124" s="48"/>
      <c r="AZ124" s="48"/>
      <c r="BA124" s="2"/>
      <c r="BB124" s="3"/>
      <c r="BC124" s="3"/>
      <c r="BD124" s="3"/>
      <c r="BE124" s="3"/>
    </row>
    <row r="125" spans="1:57" x14ac:dyDescent="0.25">
      <c r="A125" s="61" t="s">
        <v>1884</v>
      </c>
      <c r="B125" s="62" t="s">
        <v>19426</v>
      </c>
      <c r="C125" s="62"/>
      <c r="D125" s="63">
        <v>1.5019635</v>
      </c>
      <c r="E125" s="65">
        <v>14.234772818135148</v>
      </c>
      <c r="F125" s="95" t="s">
        <v>12944</v>
      </c>
      <c r="G125" s="62"/>
      <c r="H125" s="66"/>
      <c r="I125" s="67"/>
      <c r="J125" s="67"/>
      <c r="K125" s="66" t="s">
        <v>17041</v>
      </c>
      <c r="L125" s="70"/>
      <c r="M125" s="71">
        <v>719.749267578125</v>
      </c>
      <c r="N125" s="71">
        <v>5186.33837890625</v>
      </c>
      <c r="O125" s="72"/>
      <c r="P125" s="73"/>
      <c r="Q125" s="73"/>
      <c r="R125" s="81"/>
      <c r="S125" s="48">
        <v>3</v>
      </c>
      <c r="T125" s="48">
        <v>23</v>
      </c>
      <c r="U125" s="49">
        <v>10209.209961</v>
      </c>
      <c r="V125" s="49">
        <v>2.31E-4</v>
      </c>
      <c r="W125" s="49">
        <v>0</v>
      </c>
      <c r="X125" s="49">
        <v>3.2571669999999999</v>
      </c>
      <c r="Y125" s="49">
        <v>0.1431159420289855</v>
      </c>
      <c r="Z125" s="49">
        <v>8.3333333333333329E-2</v>
      </c>
      <c r="AA125" s="68">
        <v>125</v>
      </c>
      <c r="AB1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5" s="69"/>
      <c r="AD125" s="75">
        <v>35</v>
      </c>
      <c r="AE125" s="75">
        <v>5429</v>
      </c>
      <c r="AF125" s="75">
        <v>233521</v>
      </c>
      <c r="AG125" s="75">
        <v>46875</v>
      </c>
      <c r="AH125" s="75">
        <v>7200</v>
      </c>
      <c r="AI125" s="75" t="s">
        <v>9057</v>
      </c>
      <c r="AJ125" s="75"/>
      <c r="AK125" s="78" t="s">
        <v>10964</v>
      </c>
      <c r="AL125" s="75" t="s">
        <v>11021</v>
      </c>
      <c r="AM125" s="75">
        <v>41673.522349537037</v>
      </c>
      <c r="AN125" s="75" t="s">
        <v>13047</v>
      </c>
      <c r="AO125" s="78" t="s">
        <v>14989</v>
      </c>
      <c r="AP125" s="75" t="s">
        <v>66</v>
      </c>
      <c r="AQ125" s="48" t="s">
        <v>17988</v>
      </c>
      <c r="AR125" s="48" t="s">
        <v>17988</v>
      </c>
      <c r="AS125" s="48" t="s">
        <v>18005</v>
      </c>
      <c r="AT125" s="48" t="s">
        <v>18005</v>
      </c>
      <c r="AU125" s="48" t="s">
        <v>18020</v>
      </c>
      <c r="AV125" s="48" t="s">
        <v>18046</v>
      </c>
      <c r="AW125" s="114" t="s">
        <v>18308</v>
      </c>
      <c r="AX125" s="114" t="s">
        <v>18735</v>
      </c>
      <c r="AY125" s="114" t="s">
        <v>19012</v>
      </c>
      <c r="AZ125" s="114" t="s">
        <v>19012</v>
      </c>
      <c r="BA125" s="2"/>
      <c r="BB125" s="3"/>
      <c r="BC125" s="3"/>
      <c r="BD125" s="3"/>
      <c r="BE125" s="3"/>
    </row>
    <row r="126" spans="1:57" x14ac:dyDescent="0.25">
      <c r="A126" s="61" t="s">
        <v>2058</v>
      </c>
      <c r="B126" s="62" t="s">
        <v>19426</v>
      </c>
      <c r="C126" s="62"/>
      <c r="D126" s="63">
        <v>1.5021420000000001</v>
      </c>
      <c r="E126" s="65">
        <v>10.025579288328302</v>
      </c>
      <c r="F126" s="95" t="s">
        <v>11400</v>
      </c>
      <c r="G126" s="62"/>
      <c r="H126" s="66"/>
      <c r="I126" s="67"/>
      <c r="J126" s="67"/>
      <c r="K126" s="66" t="s">
        <v>15428</v>
      </c>
      <c r="L126" s="70"/>
      <c r="M126" s="71">
        <v>4886.09423828125</v>
      </c>
      <c r="N126" s="71">
        <v>8694.1611328125</v>
      </c>
      <c r="O126" s="72"/>
      <c r="P126" s="73"/>
      <c r="Q126" s="73"/>
      <c r="R126" s="81"/>
      <c r="S126" s="48">
        <v>3</v>
      </c>
      <c r="T126" s="48">
        <v>0</v>
      </c>
      <c r="U126" s="49">
        <v>61.666666999999997</v>
      </c>
      <c r="V126" s="49">
        <v>2.52E-4</v>
      </c>
      <c r="W126" s="49">
        <v>0</v>
      </c>
      <c r="X126" s="49">
        <v>1.022696</v>
      </c>
      <c r="Y126" s="49">
        <v>0</v>
      </c>
      <c r="Z126" s="49">
        <v>0</v>
      </c>
      <c r="AA126" s="68">
        <v>126</v>
      </c>
      <c r="AB1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6" s="69"/>
      <c r="AD126" s="75">
        <v>25</v>
      </c>
      <c r="AE126" s="75">
        <v>5272</v>
      </c>
      <c r="AF126" s="75">
        <v>22</v>
      </c>
      <c r="AG126" s="75">
        <v>7</v>
      </c>
      <c r="AH126" s="75"/>
      <c r="AI126" s="75" t="s">
        <v>7745</v>
      </c>
      <c r="AJ126" s="75" t="s">
        <v>9177</v>
      </c>
      <c r="AK126" s="78" t="s">
        <v>10349</v>
      </c>
      <c r="AL126" s="75"/>
      <c r="AM126" s="75">
        <v>42749.112268518518</v>
      </c>
      <c r="AN126" s="75" t="s">
        <v>13047</v>
      </c>
      <c r="AO126" s="78" t="s">
        <v>13376</v>
      </c>
      <c r="AP126" s="75" t="s">
        <v>65</v>
      </c>
      <c r="AQ126" s="48"/>
      <c r="AR126" s="48"/>
      <c r="AS126" s="48"/>
      <c r="AT126" s="48"/>
      <c r="AU126" s="48"/>
      <c r="AV126" s="48"/>
      <c r="AW126" s="48"/>
      <c r="AX126" s="48"/>
      <c r="AY126" s="48"/>
      <c r="AZ126" s="48"/>
      <c r="BA126" s="2"/>
      <c r="BB126" s="3"/>
      <c r="BC126" s="3"/>
      <c r="BD126" s="3"/>
      <c r="BE126" s="3"/>
    </row>
    <row r="127" spans="1:57" x14ac:dyDescent="0.25">
      <c r="A127" s="61" t="s">
        <v>1641</v>
      </c>
      <c r="B127" s="62" t="s">
        <v>19426</v>
      </c>
      <c r="C127" s="62"/>
      <c r="D127" s="63">
        <v>5.75</v>
      </c>
      <c r="E127" s="65">
        <v>10.000829598535892</v>
      </c>
      <c r="F127" s="95" t="s">
        <v>12364</v>
      </c>
      <c r="G127" s="62"/>
      <c r="H127" s="66"/>
      <c r="I127" s="67"/>
      <c r="J127" s="67"/>
      <c r="K127" s="66" t="s">
        <v>16437</v>
      </c>
      <c r="L127" s="70"/>
      <c r="M127" s="71">
        <v>3904.0576171875</v>
      </c>
      <c r="N127" s="71">
        <v>5089.98876953125</v>
      </c>
      <c r="O127" s="72"/>
      <c r="P127" s="73"/>
      <c r="Q127" s="73"/>
      <c r="R127" s="81"/>
      <c r="S127" s="48">
        <v>3</v>
      </c>
      <c r="T127" s="48">
        <v>1</v>
      </c>
      <c r="U127" s="49">
        <v>2</v>
      </c>
      <c r="V127" s="49">
        <v>0.5</v>
      </c>
      <c r="W127" s="49">
        <v>0</v>
      </c>
      <c r="X127" s="49">
        <v>1.7234039999999999</v>
      </c>
      <c r="Y127" s="49">
        <v>0</v>
      </c>
      <c r="Z127" s="49">
        <v>0</v>
      </c>
      <c r="AA127" s="68">
        <v>127</v>
      </c>
      <c r="AB1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7" s="69"/>
      <c r="AD127" s="75">
        <v>26</v>
      </c>
      <c r="AE127" s="75">
        <v>4897</v>
      </c>
      <c r="AF127" s="75">
        <v>332</v>
      </c>
      <c r="AG127" s="75">
        <v>418</v>
      </c>
      <c r="AH127" s="75">
        <v>-28800</v>
      </c>
      <c r="AI127" s="75" t="s">
        <v>8552</v>
      </c>
      <c r="AJ127" s="75" t="s">
        <v>9864</v>
      </c>
      <c r="AK127" s="75"/>
      <c r="AL127" s="75" t="s">
        <v>11009</v>
      </c>
      <c r="AM127" s="75">
        <v>42689.54115740741</v>
      </c>
      <c r="AN127" s="75" t="s">
        <v>13047</v>
      </c>
      <c r="AO127" s="78" t="s">
        <v>14385</v>
      </c>
      <c r="AP127" s="75" t="s">
        <v>66</v>
      </c>
      <c r="AQ127" s="48"/>
      <c r="AR127" s="48"/>
      <c r="AS127" s="48"/>
      <c r="AT127" s="48"/>
      <c r="AU127" s="48" t="s">
        <v>3261</v>
      </c>
      <c r="AV127" s="48" t="s">
        <v>3261</v>
      </c>
      <c r="AW127" s="114" t="s">
        <v>18490</v>
      </c>
      <c r="AX127" s="114" t="s">
        <v>18490</v>
      </c>
      <c r="AY127" s="114" t="s">
        <v>19178</v>
      </c>
      <c r="AZ127" s="114" t="s">
        <v>19178</v>
      </c>
      <c r="BA127" s="2"/>
      <c r="BB127" s="3"/>
      <c r="BC127" s="3"/>
      <c r="BD127" s="3"/>
      <c r="BE127" s="3"/>
    </row>
    <row r="128" spans="1:57" x14ac:dyDescent="0.25">
      <c r="A128" s="61" t="s">
        <v>2110</v>
      </c>
      <c r="B128" s="62" t="s">
        <v>19426</v>
      </c>
      <c r="C128" s="62"/>
      <c r="D128" s="63">
        <v>4.3333304999999998</v>
      </c>
      <c r="E128" s="65">
        <v>10.002488795607679</v>
      </c>
      <c r="F128" s="95" t="s">
        <v>11702</v>
      </c>
      <c r="G128" s="62"/>
      <c r="H128" s="66"/>
      <c r="I128" s="67"/>
      <c r="J128" s="67"/>
      <c r="K128" s="66" t="s">
        <v>15744</v>
      </c>
      <c r="L128" s="70"/>
      <c r="M128" s="71">
        <v>4297.88818359375</v>
      </c>
      <c r="N128" s="71">
        <v>4103.73779296875</v>
      </c>
      <c r="O128" s="72"/>
      <c r="P128" s="73"/>
      <c r="Q128" s="73"/>
      <c r="R128" s="81"/>
      <c r="S128" s="48">
        <v>3</v>
      </c>
      <c r="T128" s="48">
        <v>0</v>
      </c>
      <c r="U128" s="49">
        <v>6</v>
      </c>
      <c r="V128" s="49">
        <v>0.33333299999999999</v>
      </c>
      <c r="W128" s="49">
        <v>0</v>
      </c>
      <c r="X128" s="49">
        <v>1.9189179999999999</v>
      </c>
      <c r="Y128" s="49">
        <v>0</v>
      </c>
      <c r="Z128" s="49">
        <v>0</v>
      </c>
      <c r="AA128" s="68">
        <v>128</v>
      </c>
      <c r="AB1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8" s="69"/>
      <c r="AD128" s="75">
        <v>31</v>
      </c>
      <c r="AE128" s="75">
        <v>1736</v>
      </c>
      <c r="AF128" s="75">
        <v>757</v>
      </c>
      <c r="AG128" s="75">
        <v>396</v>
      </c>
      <c r="AH128" s="75">
        <v>-28800</v>
      </c>
      <c r="AI128" s="75" t="s">
        <v>8001</v>
      </c>
      <c r="AJ128" s="75"/>
      <c r="AK128" s="78" t="s">
        <v>10482</v>
      </c>
      <c r="AL128" s="75" t="s">
        <v>11009</v>
      </c>
      <c r="AM128" s="75">
        <v>42954.300428240742</v>
      </c>
      <c r="AN128" s="75" t="s">
        <v>13047</v>
      </c>
      <c r="AO128" s="78" t="s">
        <v>13692</v>
      </c>
      <c r="AP128" s="75" t="s">
        <v>65</v>
      </c>
      <c r="AQ128" s="48"/>
      <c r="AR128" s="48"/>
      <c r="AS128" s="48"/>
      <c r="AT128" s="48"/>
      <c r="AU128" s="48"/>
      <c r="AV128" s="48"/>
      <c r="AW128" s="48"/>
      <c r="AX128" s="48"/>
      <c r="AY128" s="48"/>
      <c r="AZ128" s="48"/>
      <c r="BA128" s="2"/>
      <c r="BB128" s="3"/>
      <c r="BC128" s="3"/>
      <c r="BD128" s="3"/>
      <c r="BE128" s="3"/>
    </row>
    <row r="129" spans="1:57" x14ac:dyDescent="0.25">
      <c r="A129" s="61" t="s">
        <v>1989</v>
      </c>
      <c r="B129" s="62" t="s">
        <v>19426</v>
      </c>
      <c r="C129" s="62"/>
      <c r="D129" s="63">
        <v>4.3333304999999998</v>
      </c>
      <c r="E129" s="65">
        <v>10.002488795607679</v>
      </c>
      <c r="F129" s="95" t="s">
        <v>11087</v>
      </c>
      <c r="G129" s="62"/>
      <c r="H129" s="66"/>
      <c r="I129" s="67"/>
      <c r="J129" s="67"/>
      <c r="K129" s="66" t="s">
        <v>15111</v>
      </c>
      <c r="L129" s="70"/>
      <c r="M129" s="71">
        <v>4989.392578125</v>
      </c>
      <c r="N129" s="71">
        <v>7148.67529296875</v>
      </c>
      <c r="O129" s="72"/>
      <c r="P129" s="73"/>
      <c r="Q129" s="73"/>
      <c r="R129" s="81"/>
      <c r="S129" s="48">
        <v>3</v>
      </c>
      <c r="T129" s="48">
        <v>0</v>
      </c>
      <c r="U129" s="49">
        <v>6</v>
      </c>
      <c r="V129" s="49">
        <v>0.33333299999999999</v>
      </c>
      <c r="W129" s="49">
        <v>0</v>
      </c>
      <c r="X129" s="49">
        <v>1.9189179999999999</v>
      </c>
      <c r="Y129" s="49">
        <v>0</v>
      </c>
      <c r="Z129" s="49">
        <v>0</v>
      </c>
      <c r="AA129" s="68">
        <v>129</v>
      </c>
      <c r="AB1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9" s="69"/>
      <c r="AD129" s="75">
        <v>663</v>
      </c>
      <c r="AE129" s="75">
        <v>1707</v>
      </c>
      <c r="AF129" s="75">
        <v>303</v>
      </c>
      <c r="AG129" s="75">
        <v>236</v>
      </c>
      <c r="AH129" s="75">
        <v>-28800</v>
      </c>
      <c r="AI129" s="75" t="s">
        <v>7471</v>
      </c>
      <c r="AJ129" s="78" t="s">
        <v>9146</v>
      </c>
      <c r="AK129" s="78" t="s">
        <v>10202</v>
      </c>
      <c r="AL129" s="75" t="s">
        <v>11009</v>
      </c>
      <c r="AM129" s="75">
        <v>42677.670682870368</v>
      </c>
      <c r="AN129" s="75" t="s">
        <v>13047</v>
      </c>
      <c r="AO129" s="78" t="s">
        <v>13059</v>
      </c>
      <c r="AP129" s="75" t="s">
        <v>65</v>
      </c>
      <c r="AQ129" s="48"/>
      <c r="AR129" s="48"/>
      <c r="AS129" s="48"/>
      <c r="AT129" s="48"/>
      <c r="AU129" s="48"/>
      <c r="AV129" s="48"/>
      <c r="AW129" s="48"/>
      <c r="AX129" s="48"/>
      <c r="AY129" s="48"/>
      <c r="AZ129" s="48"/>
      <c r="BA129" s="2"/>
      <c r="BB129" s="3"/>
      <c r="BC129" s="3"/>
      <c r="BD129" s="3"/>
      <c r="BE129" s="3"/>
    </row>
    <row r="130" spans="1:57" x14ac:dyDescent="0.25">
      <c r="A130" s="61" t="s">
        <v>1492</v>
      </c>
      <c r="B130" s="62" t="s">
        <v>19426</v>
      </c>
      <c r="C130" s="62"/>
      <c r="D130" s="63">
        <v>1.502278</v>
      </c>
      <c r="E130" s="65">
        <v>27.271916483905237</v>
      </c>
      <c r="F130" s="95" t="s">
        <v>12551</v>
      </c>
      <c r="G130" s="62"/>
      <c r="H130" s="66"/>
      <c r="I130" s="67"/>
      <c r="J130" s="67"/>
      <c r="K130" s="66" t="s">
        <v>16630</v>
      </c>
      <c r="L130" s="70"/>
      <c r="M130" s="71">
        <v>684.67596435546875</v>
      </c>
      <c r="N130" s="71">
        <v>5469.5546875</v>
      </c>
      <c r="O130" s="72"/>
      <c r="P130" s="73"/>
      <c r="Q130" s="73"/>
      <c r="R130" s="81"/>
      <c r="S130" s="48">
        <v>3</v>
      </c>
      <c r="T130" s="48">
        <v>11</v>
      </c>
      <c r="U130" s="49">
        <v>41639.216408</v>
      </c>
      <c r="V130" s="49">
        <v>2.6800000000000001E-4</v>
      </c>
      <c r="W130" s="49">
        <v>0</v>
      </c>
      <c r="X130" s="49">
        <v>2.6149749999999998</v>
      </c>
      <c r="Y130" s="49">
        <v>7.6923076923076927E-2</v>
      </c>
      <c r="Z130" s="49">
        <v>7.6923076923076927E-2</v>
      </c>
      <c r="AA130" s="68">
        <v>130</v>
      </c>
      <c r="AB1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0" s="69"/>
      <c r="AD130" s="75">
        <v>128</v>
      </c>
      <c r="AE130" s="75">
        <v>1635</v>
      </c>
      <c r="AF130" s="75">
        <v>82055</v>
      </c>
      <c r="AG130" s="75">
        <v>389</v>
      </c>
      <c r="AH130" s="75">
        <v>0</v>
      </c>
      <c r="AI130" s="75" t="s">
        <v>8721</v>
      </c>
      <c r="AJ130" s="75" t="s">
        <v>9709</v>
      </c>
      <c r="AK130" s="75"/>
      <c r="AL130" s="75" t="s">
        <v>9190</v>
      </c>
      <c r="AM130" s="75">
        <v>42994.068124999998</v>
      </c>
      <c r="AN130" s="75" t="s">
        <v>13047</v>
      </c>
      <c r="AO130" s="78" t="s">
        <v>14578</v>
      </c>
      <c r="AP130" s="75" t="s">
        <v>66</v>
      </c>
      <c r="AQ130" s="48" t="s">
        <v>3083</v>
      </c>
      <c r="AR130" s="48" t="s">
        <v>3083</v>
      </c>
      <c r="AS130" s="48" t="s">
        <v>3218</v>
      </c>
      <c r="AT130" s="48" t="s">
        <v>3218</v>
      </c>
      <c r="AU130" s="48" t="s">
        <v>18032</v>
      </c>
      <c r="AV130" s="48" t="s">
        <v>18061</v>
      </c>
      <c r="AW130" s="114" t="s">
        <v>18553</v>
      </c>
      <c r="AX130" s="114" t="s">
        <v>18789</v>
      </c>
      <c r="AY130" s="114" t="s">
        <v>19237</v>
      </c>
      <c r="AZ130" s="114" t="s">
        <v>19237</v>
      </c>
      <c r="BA130" s="2"/>
      <c r="BB130" s="3"/>
      <c r="BC130" s="3"/>
      <c r="BD130" s="3"/>
      <c r="BE130" s="3"/>
    </row>
    <row r="131" spans="1:57" x14ac:dyDescent="0.25">
      <c r="A131" s="61" t="s">
        <v>1032</v>
      </c>
      <c r="B131" s="62" t="s">
        <v>19426</v>
      </c>
      <c r="C131" s="62"/>
      <c r="D131" s="63">
        <v>2.2083305000000002</v>
      </c>
      <c r="E131" s="65">
        <v>10.000207399633974</v>
      </c>
      <c r="F131" s="95" t="s">
        <v>12065</v>
      </c>
      <c r="G131" s="62"/>
      <c r="H131" s="66"/>
      <c r="I131" s="67"/>
      <c r="J131" s="67"/>
      <c r="K131" s="66" t="s">
        <v>16121</v>
      </c>
      <c r="L131" s="70"/>
      <c r="M131" s="71">
        <v>4020.27685546875</v>
      </c>
      <c r="N131" s="71">
        <v>3768.88916015625</v>
      </c>
      <c r="O131" s="72"/>
      <c r="P131" s="73"/>
      <c r="Q131" s="73"/>
      <c r="R131" s="81"/>
      <c r="S131" s="48">
        <v>3</v>
      </c>
      <c r="T131" s="48">
        <v>5</v>
      </c>
      <c r="U131" s="49">
        <v>0.5</v>
      </c>
      <c r="V131" s="49">
        <v>8.3333000000000004E-2</v>
      </c>
      <c r="W131" s="49">
        <v>0</v>
      </c>
      <c r="X131" s="49">
        <v>1.096816</v>
      </c>
      <c r="Y131" s="49">
        <v>0.5</v>
      </c>
      <c r="Z131" s="49">
        <v>0.6</v>
      </c>
      <c r="AA131" s="68">
        <v>131</v>
      </c>
      <c r="AB1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1" s="69"/>
      <c r="AD131" s="75">
        <v>790</v>
      </c>
      <c r="AE131" s="75">
        <v>1292</v>
      </c>
      <c r="AF131" s="75">
        <v>23813</v>
      </c>
      <c r="AG131" s="75">
        <v>2647</v>
      </c>
      <c r="AH131" s="75">
        <v>-18000</v>
      </c>
      <c r="AI131" s="75" t="s">
        <v>8310</v>
      </c>
      <c r="AJ131" s="75" t="s">
        <v>9720</v>
      </c>
      <c r="AK131" s="78" t="s">
        <v>10626</v>
      </c>
      <c r="AL131" s="75" t="s">
        <v>11010</v>
      </c>
      <c r="AM131" s="75">
        <v>40642.037893518522</v>
      </c>
      <c r="AN131" s="75" t="s">
        <v>13047</v>
      </c>
      <c r="AO131" s="78" t="s">
        <v>14069</v>
      </c>
      <c r="AP131" s="75" t="s">
        <v>66</v>
      </c>
      <c r="AQ131" s="48" t="s">
        <v>3121</v>
      </c>
      <c r="AR131" s="48" t="s">
        <v>3121</v>
      </c>
      <c r="AS131" s="48" t="s">
        <v>3218</v>
      </c>
      <c r="AT131" s="48" t="s">
        <v>3218</v>
      </c>
      <c r="AU131" s="48" t="s">
        <v>3261</v>
      </c>
      <c r="AV131" s="48" t="s">
        <v>3261</v>
      </c>
      <c r="AW131" s="114" t="s">
        <v>18390</v>
      </c>
      <c r="AX131" s="114" t="s">
        <v>18390</v>
      </c>
      <c r="AY131" s="114" t="s">
        <v>19084</v>
      </c>
      <c r="AZ131" s="114" t="s">
        <v>19084</v>
      </c>
      <c r="BA131" s="2"/>
      <c r="BB131" s="3"/>
      <c r="BC131" s="3"/>
      <c r="BD131" s="3"/>
      <c r="BE131" s="3"/>
    </row>
    <row r="132" spans="1:57" x14ac:dyDescent="0.25">
      <c r="A132" s="61" t="s">
        <v>2185</v>
      </c>
      <c r="B132" s="62" t="s">
        <v>19426</v>
      </c>
      <c r="C132" s="62"/>
      <c r="D132" s="63">
        <v>3.2</v>
      </c>
      <c r="E132" s="65">
        <v>10.001244397803839</v>
      </c>
      <c r="F132" s="95" t="s">
        <v>12495</v>
      </c>
      <c r="G132" s="62"/>
      <c r="H132" s="66"/>
      <c r="I132" s="67"/>
      <c r="J132" s="67"/>
      <c r="K132" s="66" t="s">
        <v>16573</v>
      </c>
      <c r="L132" s="70"/>
      <c r="M132" s="71">
        <v>5713.57763671875</v>
      </c>
      <c r="N132" s="71">
        <v>4820.81494140625</v>
      </c>
      <c r="O132" s="72"/>
      <c r="P132" s="73"/>
      <c r="Q132" s="73"/>
      <c r="R132" s="81"/>
      <c r="S132" s="48">
        <v>3</v>
      </c>
      <c r="T132" s="48">
        <v>0</v>
      </c>
      <c r="U132" s="49">
        <v>3</v>
      </c>
      <c r="V132" s="49">
        <v>0.2</v>
      </c>
      <c r="W132" s="49">
        <v>0</v>
      </c>
      <c r="X132" s="49">
        <v>1.2297290000000001</v>
      </c>
      <c r="Y132" s="49">
        <v>0</v>
      </c>
      <c r="Z132" s="49">
        <v>0</v>
      </c>
      <c r="AA132" s="68">
        <v>132</v>
      </c>
      <c r="AB1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2" s="69"/>
      <c r="AD132" s="75">
        <v>164</v>
      </c>
      <c r="AE132" s="75">
        <v>1270</v>
      </c>
      <c r="AF132" s="75">
        <v>16815</v>
      </c>
      <c r="AG132" s="75">
        <v>5784</v>
      </c>
      <c r="AH132" s="75">
        <v>-28800</v>
      </c>
      <c r="AI132" s="75" t="s">
        <v>8670</v>
      </c>
      <c r="AJ132" s="75" t="s">
        <v>9925</v>
      </c>
      <c r="AK132" s="78" t="s">
        <v>10785</v>
      </c>
      <c r="AL132" s="75" t="s">
        <v>11009</v>
      </c>
      <c r="AM132" s="75">
        <v>42549.024467592593</v>
      </c>
      <c r="AN132" s="75" t="s">
        <v>13047</v>
      </c>
      <c r="AO132" s="78" t="s">
        <v>14521</v>
      </c>
      <c r="AP132" s="75" t="s">
        <v>65</v>
      </c>
      <c r="AQ132" s="48"/>
      <c r="AR132" s="48"/>
      <c r="AS132" s="48"/>
      <c r="AT132" s="48"/>
      <c r="AU132" s="48"/>
      <c r="AV132" s="48"/>
      <c r="AW132" s="48"/>
      <c r="AX132" s="48"/>
      <c r="AY132" s="48"/>
      <c r="AZ132" s="48"/>
      <c r="BA132" s="2"/>
      <c r="BB132" s="3"/>
      <c r="BC132" s="3"/>
      <c r="BD132" s="3"/>
      <c r="BE132" s="3"/>
    </row>
    <row r="133" spans="1:57" x14ac:dyDescent="0.25">
      <c r="A133" s="61" t="s">
        <v>1816</v>
      </c>
      <c r="B133" s="62" t="s">
        <v>19426</v>
      </c>
      <c r="C133" s="62"/>
      <c r="D133" s="63">
        <v>5.75</v>
      </c>
      <c r="E133" s="65">
        <v>10.000829598535892</v>
      </c>
      <c r="F133" s="95" t="s">
        <v>12758</v>
      </c>
      <c r="G133" s="62"/>
      <c r="H133" s="66"/>
      <c r="I133" s="67"/>
      <c r="J133" s="67"/>
      <c r="K133" s="66" t="s">
        <v>16851</v>
      </c>
      <c r="L133" s="70"/>
      <c r="M133" s="71">
        <v>3508.7099609375</v>
      </c>
      <c r="N133" s="71">
        <v>4614.9228515625</v>
      </c>
      <c r="O133" s="72"/>
      <c r="P133" s="73"/>
      <c r="Q133" s="73"/>
      <c r="R133" s="81"/>
      <c r="S133" s="48">
        <v>3</v>
      </c>
      <c r="T133" s="48">
        <v>1</v>
      </c>
      <c r="U133" s="49">
        <v>2</v>
      </c>
      <c r="V133" s="49">
        <v>0.5</v>
      </c>
      <c r="W133" s="49">
        <v>0</v>
      </c>
      <c r="X133" s="49">
        <v>1.7234039999999999</v>
      </c>
      <c r="Y133" s="49">
        <v>0</v>
      </c>
      <c r="Z133" s="49">
        <v>0</v>
      </c>
      <c r="AA133" s="68">
        <v>133</v>
      </c>
      <c r="AB1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3" s="69"/>
      <c r="AD133" s="75">
        <v>915</v>
      </c>
      <c r="AE133" s="75">
        <v>1107</v>
      </c>
      <c r="AF133" s="75">
        <v>149</v>
      </c>
      <c r="AG133" s="75">
        <v>8</v>
      </c>
      <c r="AH133" s="75"/>
      <c r="AI133" s="75" t="s">
        <v>8900</v>
      </c>
      <c r="AJ133" s="75" t="s">
        <v>9728</v>
      </c>
      <c r="AK133" s="78" t="s">
        <v>10888</v>
      </c>
      <c r="AL133" s="75"/>
      <c r="AM133" s="75">
        <v>42906.784583333334</v>
      </c>
      <c r="AN133" s="75" t="s">
        <v>13047</v>
      </c>
      <c r="AO133" s="78" t="s">
        <v>14799</v>
      </c>
      <c r="AP133" s="75" t="s">
        <v>66</v>
      </c>
      <c r="AQ133" s="48" t="s">
        <v>3178</v>
      </c>
      <c r="AR133" s="48" t="s">
        <v>3178</v>
      </c>
      <c r="AS133" s="48" t="s">
        <v>3233</v>
      </c>
      <c r="AT133" s="48" t="s">
        <v>3233</v>
      </c>
      <c r="AU133" s="48" t="s">
        <v>3414</v>
      </c>
      <c r="AV133" s="48" t="s">
        <v>3414</v>
      </c>
      <c r="AW133" s="114" t="s">
        <v>18622</v>
      </c>
      <c r="AX133" s="114" t="s">
        <v>18622</v>
      </c>
      <c r="AY133" s="114" t="s">
        <v>19299</v>
      </c>
      <c r="AZ133" s="114" t="s">
        <v>19299</v>
      </c>
      <c r="BA133" s="2"/>
      <c r="BB133" s="3"/>
      <c r="BC133" s="3"/>
      <c r="BD133" s="3"/>
      <c r="BE133" s="3"/>
    </row>
    <row r="134" spans="1:57" x14ac:dyDescent="0.25">
      <c r="A134" s="61" t="s">
        <v>864</v>
      </c>
      <c r="B134" s="62" t="s">
        <v>19426</v>
      </c>
      <c r="C134" s="62"/>
      <c r="D134" s="63">
        <v>2.1538455000000001</v>
      </c>
      <c r="E134" s="65">
        <v>10.002488795607679</v>
      </c>
      <c r="F134" s="95" t="s">
        <v>11664</v>
      </c>
      <c r="G134" s="62"/>
      <c r="H134" s="66"/>
      <c r="I134" s="67"/>
      <c r="J134" s="67"/>
      <c r="K134" s="66" t="s">
        <v>15704</v>
      </c>
      <c r="L134" s="70"/>
      <c r="M134" s="71">
        <v>4037.71630859375</v>
      </c>
      <c r="N134" s="71">
        <v>3687.4375</v>
      </c>
      <c r="O134" s="72"/>
      <c r="P134" s="73"/>
      <c r="Q134" s="73"/>
      <c r="R134" s="81"/>
      <c r="S134" s="48">
        <v>3</v>
      </c>
      <c r="T134" s="48">
        <v>1</v>
      </c>
      <c r="U134" s="49">
        <v>6</v>
      </c>
      <c r="V134" s="49">
        <v>7.6923000000000005E-2</v>
      </c>
      <c r="W134" s="49">
        <v>0</v>
      </c>
      <c r="X134" s="49">
        <v>0.85096499999999997</v>
      </c>
      <c r="Y134" s="49">
        <v>0.33333333333333331</v>
      </c>
      <c r="Z134" s="49">
        <v>0.33333333333333331</v>
      </c>
      <c r="AA134" s="68">
        <v>134</v>
      </c>
      <c r="AB1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4" s="69"/>
      <c r="AD134" s="75">
        <v>113</v>
      </c>
      <c r="AE134" s="75">
        <v>839</v>
      </c>
      <c r="AF134" s="75">
        <v>1140</v>
      </c>
      <c r="AG134" s="75">
        <v>712</v>
      </c>
      <c r="AH134" s="75">
        <v>-28800</v>
      </c>
      <c r="AI134" s="75" t="s">
        <v>7971</v>
      </c>
      <c r="AJ134" s="75" t="s">
        <v>9192</v>
      </c>
      <c r="AK134" s="78" t="s">
        <v>10465</v>
      </c>
      <c r="AL134" s="75" t="s">
        <v>11009</v>
      </c>
      <c r="AM134" s="75">
        <v>42708.447106481479</v>
      </c>
      <c r="AN134" s="75" t="s">
        <v>13047</v>
      </c>
      <c r="AO134" s="78" t="s">
        <v>13652</v>
      </c>
      <c r="AP134" s="75" t="s">
        <v>66</v>
      </c>
      <c r="AQ134" s="48" t="s">
        <v>3081</v>
      </c>
      <c r="AR134" s="48" t="s">
        <v>3081</v>
      </c>
      <c r="AS134" s="48" t="s">
        <v>3218</v>
      </c>
      <c r="AT134" s="48" t="s">
        <v>3218</v>
      </c>
      <c r="AU134" s="48"/>
      <c r="AV134" s="48"/>
      <c r="AW134" s="114" t="s">
        <v>18279</v>
      </c>
      <c r="AX134" s="114" t="s">
        <v>18279</v>
      </c>
      <c r="AY134" s="114" t="s">
        <v>18986</v>
      </c>
      <c r="AZ134" s="114" t="s">
        <v>18986</v>
      </c>
      <c r="BA134" s="2"/>
      <c r="BB134" s="3"/>
      <c r="BC134" s="3"/>
      <c r="BD134" s="3"/>
      <c r="BE134" s="3"/>
    </row>
    <row r="135" spans="1:57" x14ac:dyDescent="0.25">
      <c r="A135" s="61" t="s">
        <v>1809</v>
      </c>
      <c r="B135" s="62" t="s">
        <v>19426</v>
      </c>
      <c r="C135" s="62"/>
      <c r="D135" s="63">
        <v>1.5023120000000001</v>
      </c>
      <c r="E135" s="65">
        <v>11.197497833138815</v>
      </c>
      <c r="F135" s="95" t="s">
        <v>12229</v>
      </c>
      <c r="G135" s="62"/>
      <c r="H135" s="66"/>
      <c r="I135" s="67"/>
      <c r="J135" s="67"/>
      <c r="K135" s="66" t="s">
        <v>16294</v>
      </c>
      <c r="L135" s="70"/>
      <c r="M135" s="71">
        <v>5900.40869140625</v>
      </c>
      <c r="N135" s="71">
        <v>2022.255615234375</v>
      </c>
      <c r="O135" s="72"/>
      <c r="P135" s="73"/>
      <c r="Q135" s="73"/>
      <c r="R135" s="81"/>
      <c r="S135" s="48">
        <v>3</v>
      </c>
      <c r="T135" s="48">
        <v>1</v>
      </c>
      <c r="U135" s="49">
        <v>2886.9333329999999</v>
      </c>
      <c r="V135" s="49">
        <v>2.72E-4</v>
      </c>
      <c r="W135" s="49">
        <v>0</v>
      </c>
      <c r="X135" s="49">
        <v>1.0864640000000001</v>
      </c>
      <c r="Y135" s="49">
        <v>0</v>
      </c>
      <c r="Z135" s="49">
        <v>0</v>
      </c>
      <c r="AA135" s="68">
        <v>135</v>
      </c>
      <c r="AB1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5" s="69"/>
      <c r="AD135" s="75">
        <v>109</v>
      </c>
      <c r="AE135" s="75">
        <v>564</v>
      </c>
      <c r="AF135" s="75">
        <v>21317</v>
      </c>
      <c r="AG135" s="75">
        <v>430</v>
      </c>
      <c r="AH135" s="75">
        <v>-7200</v>
      </c>
      <c r="AI135" s="75"/>
      <c r="AJ135" s="75" t="s">
        <v>9800</v>
      </c>
      <c r="AK135" s="78" t="s">
        <v>10681</v>
      </c>
      <c r="AL135" s="75" t="s">
        <v>11014</v>
      </c>
      <c r="AM135" s="75">
        <v>39925.529918981483</v>
      </c>
      <c r="AN135" s="75" t="s">
        <v>13047</v>
      </c>
      <c r="AO135" s="78" t="s">
        <v>14242</v>
      </c>
      <c r="AP135" s="75" t="s">
        <v>66</v>
      </c>
      <c r="AQ135" s="48" t="s">
        <v>17992</v>
      </c>
      <c r="AR135" s="48" t="s">
        <v>17992</v>
      </c>
      <c r="AS135" s="48" t="s">
        <v>18006</v>
      </c>
      <c r="AT135" s="48" t="s">
        <v>18006</v>
      </c>
      <c r="AU135" s="48" t="s">
        <v>18026</v>
      </c>
      <c r="AV135" s="48" t="s">
        <v>3357</v>
      </c>
      <c r="AW135" s="114" t="s">
        <v>18445</v>
      </c>
      <c r="AX135" s="114" t="s">
        <v>18763</v>
      </c>
      <c r="AY135" s="114" t="s">
        <v>19138</v>
      </c>
      <c r="AZ135" s="114" t="s">
        <v>19405</v>
      </c>
      <c r="BA135" s="2"/>
      <c r="BB135" s="3"/>
      <c r="BC135" s="3"/>
      <c r="BD135" s="3"/>
      <c r="BE135" s="3"/>
    </row>
    <row r="136" spans="1:57" x14ac:dyDescent="0.25">
      <c r="A136" s="61" t="s">
        <v>1782</v>
      </c>
      <c r="B136" s="62" t="s">
        <v>19426</v>
      </c>
      <c r="C136" s="62"/>
      <c r="D136" s="63">
        <v>5.75</v>
      </c>
      <c r="E136" s="65">
        <v>10.000829598535892</v>
      </c>
      <c r="F136" s="95" t="s">
        <v>12430</v>
      </c>
      <c r="G136" s="62"/>
      <c r="H136" s="66"/>
      <c r="I136" s="67"/>
      <c r="J136" s="67"/>
      <c r="K136" s="66" t="s">
        <v>16506</v>
      </c>
      <c r="L136" s="70"/>
      <c r="M136" s="71">
        <v>6078.4697265625</v>
      </c>
      <c r="N136" s="71">
        <v>4547.056640625</v>
      </c>
      <c r="O136" s="72"/>
      <c r="P136" s="73"/>
      <c r="Q136" s="73"/>
      <c r="R136" s="81"/>
      <c r="S136" s="48">
        <v>3</v>
      </c>
      <c r="T136" s="48">
        <v>1</v>
      </c>
      <c r="U136" s="49">
        <v>2</v>
      </c>
      <c r="V136" s="49">
        <v>0.5</v>
      </c>
      <c r="W136" s="49">
        <v>0</v>
      </c>
      <c r="X136" s="49">
        <v>1.7234039999999999</v>
      </c>
      <c r="Y136" s="49">
        <v>0</v>
      </c>
      <c r="Z136" s="49">
        <v>0</v>
      </c>
      <c r="AA136" s="68">
        <v>136</v>
      </c>
      <c r="AB1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6" s="69"/>
      <c r="AD136" s="75">
        <v>2983</v>
      </c>
      <c r="AE136" s="75">
        <v>502</v>
      </c>
      <c r="AF136" s="75">
        <v>1444</v>
      </c>
      <c r="AG136" s="75">
        <v>404</v>
      </c>
      <c r="AH136" s="75"/>
      <c r="AI136" s="75" t="s">
        <v>8611</v>
      </c>
      <c r="AJ136" s="75" t="s">
        <v>9894</v>
      </c>
      <c r="AK136" s="75"/>
      <c r="AL136" s="75"/>
      <c r="AM136" s="75">
        <v>42851.858020833337</v>
      </c>
      <c r="AN136" s="75" t="s">
        <v>13047</v>
      </c>
      <c r="AO136" s="78" t="s">
        <v>14454</v>
      </c>
      <c r="AP136" s="75" t="s">
        <v>66</v>
      </c>
      <c r="AQ136" s="48"/>
      <c r="AR136" s="48"/>
      <c r="AS136" s="48"/>
      <c r="AT136" s="48"/>
      <c r="AU136" s="48" t="s">
        <v>3261</v>
      </c>
      <c r="AV136" s="48" t="s">
        <v>3261</v>
      </c>
      <c r="AW136" s="114" t="s">
        <v>18512</v>
      </c>
      <c r="AX136" s="114" t="s">
        <v>18512</v>
      </c>
      <c r="AY136" s="114" t="s">
        <v>19199</v>
      </c>
      <c r="AZ136" s="114" t="s">
        <v>19199</v>
      </c>
      <c r="BA136" s="2"/>
      <c r="BB136" s="3"/>
      <c r="BC136" s="3"/>
      <c r="BD136" s="3"/>
      <c r="BE136" s="3"/>
    </row>
    <row r="137" spans="1:57" x14ac:dyDescent="0.25">
      <c r="A137" s="61" t="s">
        <v>862</v>
      </c>
      <c r="B137" s="62" t="s">
        <v>19426</v>
      </c>
      <c r="C137" s="62"/>
      <c r="D137" s="63">
        <v>2.1538455000000001</v>
      </c>
      <c r="E137" s="65">
        <v>10.002488795607679</v>
      </c>
      <c r="F137" s="95" t="s">
        <v>11665</v>
      </c>
      <c r="G137" s="62"/>
      <c r="H137" s="66"/>
      <c r="I137" s="67"/>
      <c r="J137" s="67"/>
      <c r="K137" s="66" t="s">
        <v>15705</v>
      </c>
      <c r="L137" s="70"/>
      <c r="M137" s="71">
        <v>4101.71630859375</v>
      </c>
      <c r="N137" s="71">
        <v>3747.245849609375</v>
      </c>
      <c r="O137" s="72"/>
      <c r="P137" s="73"/>
      <c r="Q137" s="73"/>
      <c r="R137" s="81"/>
      <c r="S137" s="48">
        <v>3</v>
      </c>
      <c r="T137" s="48">
        <v>1</v>
      </c>
      <c r="U137" s="49">
        <v>6</v>
      </c>
      <c r="V137" s="49">
        <v>7.6923000000000005E-2</v>
      </c>
      <c r="W137" s="49">
        <v>0</v>
      </c>
      <c r="X137" s="49">
        <v>0.85096499999999997</v>
      </c>
      <c r="Y137" s="49">
        <v>0.33333333333333331</v>
      </c>
      <c r="Z137" s="49">
        <v>0.33333333333333331</v>
      </c>
      <c r="AA137" s="68">
        <v>137</v>
      </c>
      <c r="AB1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7" s="69"/>
      <c r="AD137" s="75">
        <v>300</v>
      </c>
      <c r="AE137" s="75">
        <v>428</v>
      </c>
      <c r="AF137" s="75">
        <v>10536</v>
      </c>
      <c r="AG137" s="75">
        <v>3633</v>
      </c>
      <c r="AH137" s="75">
        <v>-28800</v>
      </c>
      <c r="AI137" s="75" t="s">
        <v>7972</v>
      </c>
      <c r="AJ137" s="75" t="s">
        <v>9510</v>
      </c>
      <c r="AK137" s="78" t="s">
        <v>10466</v>
      </c>
      <c r="AL137" s="75" t="s">
        <v>11009</v>
      </c>
      <c r="AM137" s="75">
        <v>41326.286111111112</v>
      </c>
      <c r="AN137" s="75" t="s">
        <v>13047</v>
      </c>
      <c r="AO137" s="78" t="s">
        <v>13653</v>
      </c>
      <c r="AP137" s="75" t="s">
        <v>66</v>
      </c>
      <c r="AQ137" s="48" t="s">
        <v>3105</v>
      </c>
      <c r="AR137" s="48" t="s">
        <v>3105</v>
      </c>
      <c r="AS137" s="48" t="s">
        <v>3235</v>
      </c>
      <c r="AT137" s="48" t="s">
        <v>3235</v>
      </c>
      <c r="AU137" s="48"/>
      <c r="AV137" s="48"/>
      <c r="AW137" s="114" t="s">
        <v>18280</v>
      </c>
      <c r="AX137" s="114" t="s">
        <v>18280</v>
      </c>
      <c r="AY137" s="114" t="s">
        <v>18987</v>
      </c>
      <c r="AZ137" s="114" t="s">
        <v>18987</v>
      </c>
      <c r="BA137" s="2"/>
      <c r="BB137" s="3"/>
      <c r="BC137" s="3"/>
      <c r="BD137" s="3"/>
      <c r="BE137" s="3"/>
    </row>
    <row r="138" spans="1:57" x14ac:dyDescent="0.25">
      <c r="A138" s="61" t="s">
        <v>1714</v>
      </c>
      <c r="B138" s="62" t="s">
        <v>19426</v>
      </c>
      <c r="C138" s="62"/>
      <c r="D138" s="63">
        <v>5.75</v>
      </c>
      <c r="E138" s="65">
        <v>10.000829598535892</v>
      </c>
      <c r="F138" s="95" t="s">
        <v>12618</v>
      </c>
      <c r="G138" s="62"/>
      <c r="H138" s="66"/>
      <c r="I138" s="67"/>
      <c r="J138" s="67"/>
      <c r="K138" s="66" t="s">
        <v>16704</v>
      </c>
      <c r="L138" s="70"/>
      <c r="M138" s="71">
        <v>4513.5517578125</v>
      </c>
      <c r="N138" s="71">
        <v>4343.45703125</v>
      </c>
      <c r="O138" s="72"/>
      <c r="P138" s="73"/>
      <c r="Q138" s="73"/>
      <c r="R138" s="81"/>
      <c r="S138" s="48">
        <v>3</v>
      </c>
      <c r="T138" s="48">
        <v>1</v>
      </c>
      <c r="U138" s="49">
        <v>2</v>
      </c>
      <c r="V138" s="49">
        <v>0.5</v>
      </c>
      <c r="W138" s="49">
        <v>0</v>
      </c>
      <c r="X138" s="49">
        <v>1.7234039999999999</v>
      </c>
      <c r="Y138" s="49">
        <v>0</v>
      </c>
      <c r="Z138" s="49">
        <v>0</v>
      </c>
      <c r="AA138" s="68">
        <v>138</v>
      </c>
      <c r="AB1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8" s="69"/>
      <c r="AD138" s="75">
        <v>112</v>
      </c>
      <c r="AE138" s="75">
        <v>280</v>
      </c>
      <c r="AF138" s="75">
        <v>1354</v>
      </c>
      <c r="AG138" s="75">
        <v>1187</v>
      </c>
      <c r="AH138" s="75">
        <v>3600</v>
      </c>
      <c r="AI138" s="75" t="s">
        <v>8779</v>
      </c>
      <c r="AJ138" s="75"/>
      <c r="AK138" s="78" t="s">
        <v>10838</v>
      </c>
      <c r="AL138" s="75" t="s">
        <v>11031</v>
      </c>
      <c r="AM138" s="75">
        <v>42721.902488425927</v>
      </c>
      <c r="AN138" s="75" t="s">
        <v>13047</v>
      </c>
      <c r="AO138" s="78" t="s">
        <v>14652</v>
      </c>
      <c r="AP138" s="75" t="s">
        <v>66</v>
      </c>
      <c r="AQ138" s="48"/>
      <c r="AR138" s="48"/>
      <c r="AS138" s="48"/>
      <c r="AT138" s="48"/>
      <c r="AU138" s="48" t="s">
        <v>3261</v>
      </c>
      <c r="AV138" s="48" t="s">
        <v>3261</v>
      </c>
      <c r="AW138" s="114" t="s">
        <v>17754</v>
      </c>
      <c r="AX138" s="114" t="s">
        <v>17754</v>
      </c>
      <c r="AY138" s="114" t="s">
        <v>17923</v>
      </c>
      <c r="AZ138" s="114" t="s">
        <v>17923</v>
      </c>
      <c r="BA138" s="2"/>
      <c r="BB138" s="3"/>
      <c r="BC138" s="3"/>
      <c r="BD138" s="3"/>
      <c r="BE138" s="3"/>
    </row>
    <row r="139" spans="1:57" x14ac:dyDescent="0.25">
      <c r="A139" s="61" t="s">
        <v>654</v>
      </c>
      <c r="B139" s="62" t="s">
        <v>19426</v>
      </c>
      <c r="C139" s="62"/>
      <c r="D139" s="63">
        <v>1.5025584999999999</v>
      </c>
      <c r="E139" s="65">
        <v>10.004562791947412</v>
      </c>
      <c r="F139" s="95" t="s">
        <v>11574</v>
      </c>
      <c r="G139" s="62"/>
      <c r="H139" s="66"/>
      <c r="I139" s="67"/>
      <c r="J139" s="67"/>
      <c r="K139" s="66" t="s">
        <v>15608</v>
      </c>
      <c r="L139" s="70"/>
      <c r="M139" s="71">
        <v>3979.753662109375</v>
      </c>
      <c r="N139" s="71">
        <v>2244.61962890625</v>
      </c>
      <c r="O139" s="72"/>
      <c r="P139" s="73"/>
      <c r="Q139" s="73"/>
      <c r="R139" s="81"/>
      <c r="S139" s="48">
        <v>3</v>
      </c>
      <c r="T139" s="48">
        <v>1</v>
      </c>
      <c r="U139" s="49">
        <v>11</v>
      </c>
      <c r="V139" s="49">
        <v>3.01E-4</v>
      </c>
      <c r="W139" s="49">
        <v>0</v>
      </c>
      <c r="X139" s="49">
        <v>1.2654939999999999</v>
      </c>
      <c r="Y139" s="49">
        <v>0.25</v>
      </c>
      <c r="Z139" s="49">
        <v>0</v>
      </c>
      <c r="AA139" s="68">
        <v>139</v>
      </c>
      <c r="AB1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9" s="69"/>
      <c r="AD139" s="75">
        <v>202</v>
      </c>
      <c r="AE139" s="75">
        <v>255</v>
      </c>
      <c r="AF139" s="75">
        <v>3732</v>
      </c>
      <c r="AG139" s="75">
        <v>3149</v>
      </c>
      <c r="AH139" s="75"/>
      <c r="AI139" s="75" t="s">
        <v>7897</v>
      </c>
      <c r="AJ139" s="75" t="s">
        <v>9465</v>
      </c>
      <c r="AK139" s="75"/>
      <c r="AL139" s="75"/>
      <c r="AM139" s="75">
        <v>41878.287152777775</v>
      </c>
      <c r="AN139" s="75" t="s">
        <v>13047</v>
      </c>
      <c r="AO139" s="78" t="s">
        <v>13556</v>
      </c>
      <c r="AP139" s="75" t="s">
        <v>66</v>
      </c>
      <c r="AQ139" s="48" t="s">
        <v>3072</v>
      </c>
      <c r="AR139" s="48" t="s">
        <v>3072</v>
      </c>
      <c r="AS139" s="48" t="s">
        <v>3214</v>
      </c>
      <c r="AT139" s="48" t="s">
        <v>3214</v>
      </c>
      <c r="AU139" s="48" t="s">
        <v>3261</v>
      </c>
      <c r="AV139" s="48" t="s">
        <v>3261</v>
      </c>
      <c r="AW139" s="114" t="s">
        <v>18252</v>
      </c>
      <c r="AX139" s="114" t="s">
        <v>18252</v>
      </c>
      <c r="AY139" s="114" t="s">
        <v>18963</v>
      </c>
      <c r="AZ139" s="114" t="s">
        <v>18963</v>
      </c>
      <c r="BA139" s="2"/>
      <c r="BB139" s="3"/>
      <c r="BC139" s="3"/>
      <c r="BD139" s="3"/>
      <c r="BE139" s="3"/>
    </row>
    <row r="140" spans="1:57" x14ac:dyDescent="0.25">
      <c r="A140" s="61" t="s">
        <v>2177</v>
      </c>
      <c r="B140" s="62" t="s">
        <v>19426</v>
      </c>
      <c r="C140" s="62"/>
      <c r="D140" s="63">
        <v>1.50238</v>
      </c>
      <c r="E140" s="65">
        <v>10</v>
      </c>
      <c r="F140" s="95" t="s">
        <v>12392</v>
      </c>
      <c r="G140" s="62"/>
      <c r="H140" s="66"/>
      <c r="I140" s="67"/>
      <c r="J140" s="67"/>
      <c r="K140" s="66" t="s">
        <v>16467</v>
      </c>
      <c r="L140" s="70"/>
      <c r="M140" s="71">
        <v>1036.35595703125</v>
      </c>
      <c r="N140" s="71">
        <v>6213.08056640625</v>
      </c>
      <c r="O140" s="72"/>
      <c r="P140" s="73"/>
      <c r="Q140" s="73"/>
      <c r="R140" s="81"/>
      <c r="S140" s="48">
        <v>3</v>
      </c>
      <c r="T140" s="48">
        <v>0</v>
      </c>
      <c r="U140" s="49">
        <v>0</v>
      </c>
      <c r="V140" s="49">
        <v>2.7999999999999998E-4</v>
      </c>
      <c r="W140" s="49">
        <v>0</v>
      </c>
      <c r="X140" s="49">
        <v>0.954152</v>
      </c>
      <c r="Y140" s="49">
        <v>1</v>
      </c>
      <c r="Z140" s="49">
        <v>0</v>
      </c>
      <c r="AA140" s="68">
        <v>140</v>
      </c>
      <c r="AB1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0" s="69"/>
      <c r="AD140" s="75">
        <v>231</v>
      </c>
      <c r="AE140" s="75">
        <v>170</v>
      </c>
      <c r="AF140" s="75">
        <v>904</v>
      </c>
      <c r="AG140" s="75">
        <v>334</v>
      </c>
      <c r="AH140" s="75"/>
      <c r="AI140" s="75" t="s">
        <v>8579</v>
      </c>
      <c r="AJ140" s="75" t="s">
        <v>9876</v>
      </c>
      <c r="AK140" s="75"/>
      <c r="AL140" s="75"/>
      <c r="AM140" s="75">
        <v>40670.860162037039</v>
      </c>
      <c r="AN140" s="75" t="s">
        <v>13047</v>
      </c>
      <c r="AO140" s="78" t="s">
        <v>14415</v>
      </c>
      <c r="AP140" s="75" t="s">
        <v>65</v>
      </c>
      <c r="AQ140" s="48"/>
      <c r="AR140" s="48"/>
      <c r="AS140" s="48"/>
      <c r="AT140" s="48"/>
      <c r="AU140" s="48"/>
      <c r="AV140" s="48"/>
      <c r="AW140" s="48"/>
      <c r="AX140" s="48"/>
      <c r="AY140" s="48"/>
      <c r="AZ140" s="48"/>
      <c r="BA140" s="2"/>
      <c r="BB140" s="3"/>
      <c r="BC140" s="3"/>
      <c r="BD140" s="3"/>
      <c r="BE140" s="3"/>
    </row>
    <row r="141" spans="1:57" x14ac:dyDescent="0.25">
      <c r="A141" s="61" t="s">
        <v>1885</v>
      </c>
      <c r="B141" s="62" t="s">
        <v>19426</v>
      </c>
      <c r="C141" s="62"/>
      <c r="D141" s="63">
        <v>1.5016915</v>
      </c>
      <c r="E141" s="65">
        <v>10</v>
      </c>
      <c r="F141" s="95" t="s">
        <v>12945</v>
      </c>
      <c r="G141" s="62"/>
      <c r="H141" s="66"/>
      <c r="I141" s="67"/>
      <c r="J141" s="67"/>
      <c r="K141" s="66" t="s">
        <v>17042</v>
      </c>
      <c r="L141" s="70"/>
      <c r="M141" s="71">
        <v>891.59320068359375</v>
      </c>
      <c r="N141" s="71">
        <v>5150.64501953125</v>
      </c>
      <c r="O141" s="72"/>
      <c r="P141" s="73"/>
      <c r="Q141" s="73"/>
      <c r="R141" s="81"/>
      <c r="S141" s="48">
        <v>3</v>
      </c>
      <c r="T141" s="48">
        <v>3</v>
      </c>
      <c r="U141" s="49">
        <v>0</v>
      </c>
      <c r="V141" s="49">
        <v>1.9900000000000001E-4</v>
      </c>
      <c r="W141" s="49">
        <v>0</v>
      </c>
      <c r="X141" s="49">
        <v>0.65893400000000002</v>
      </c>
      <c r="Y141" s="49">
        <v>0.58333333333333337</v>
      </c>
      <c r="Z141" s="49">
        <v>0.5</v>
      </c>
      <c r="AA141" s="68">
        <v>141</v>
      </c>
      <c r="AB1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1" s="69"/>
      <c r="AD141" s="75">
        <v>297</v>
      </c>
      <c r="AE141" s="75">
        <v>104</v>
      </c>
      <c r="AF141" s="75">
        <v>1165</v>
      </c>
      <c r="AG141" s="75">
        <v>2550</v>
      </c>
      <c r="AH141" s="75"/>
      <c r="AI141" s="75" t="s">
        <v>9058</v>
      </c>
      <c r="AJ141" s="75" t="s">
        <v>9298</v>
      </c>
      <c r="AK141" s="75"/>
      <c r="AL141" s="75"/>
      <c r="AM141" s="75">
        <v>42583.875451388885</v>
      </c>
      <c r="AN141" s="75" t="s">
        <v>13047</v>
      </c>
      <c r="AO141" s="78" t="s">
        <v>14990</v>
      </c>
      <c r="AP141" s="75" t="s">
        <v>66</v>
      </c>
      <c r="AQ141" s="48" t="s">
        <v>3197</v>
      </c>
      <c r="AR141" s="48" t="s">
        <v>3197</v>
      </c>
      <c r="AS141" s="48" t="s">
        <v>3212</v>
      </c>
      <c r="AT141" s="48" t="s">
        <v>3212</v>
      </c>
      <c r="AU141" s="48" t="s">
        <v>3261</v>
      </c>
      <c r="AV141" s="48" t="s">
        <v>3261</v>
      </c>
      <c r="AW141" s="114" t="s">
        <v>18671</v>
      </c>
      <c r="AX141" s="114" t="s">
        <v>18671</v>
      </c>
      <c r="AY141" s="114" t="s">
        <v>19345</v>
      </c>
      <c r="AZ141" s="114" t="s">
        <v>19345</v>
      </c>
      <c r="BA141" s="2"/>
      <c r="BB141" s="3"/>
      <c r="BC141" s="3"/>
      <c r="BD141" s="3"/>
      <c r="BE141" s="3"/>
    </row>
    <row r="142" spans="1:57" x14ac:dyDescent="0.25">
      <c r="A142" s="61" t="s">
        <v>2157</v>
      </c>
      <c r="B142" s="62" t="s">
        <v>19426</v>
      </c>
      <c r="C142" s="62"/>
      <c r="D142" s="63">
        <v>1.5024139999999999</v>
      </c>
      <c r="E142" s="65">
        <v>10.001106131519457</v>
      </c>
      <c r="F142" s="95" t="s">
        <v>12175</v>
      </c>
      <c r="G142" s="62"/>
      <c r="H142" s="66"/>
      <c r="I142" s="67"/>
      <c r="J142" s="67"/>
      <c r="K142" s="66" t="s">
        <v>16237</v>
      </c>
      <c r="L142" s="70"/>
      <c r="M142" s="71">
        <v>3857.655517578125</v>
      </c>
      <c r="N142" s="71">
        <v>2488.26220703125</v>
      </c>
      <c r="O142" s="72"/>
      <c r="P142" s="73"/>
      <c r="Q142" s="73"/>
      <c r="R142" s="81"/>
      <c r="S142" s="48">
        <v>3</v>
      </c>
      <c r="T142" s="48">
        <v>0</v>
      </c>
      <c r="U142" s="49">
        <v>2.6666669999999999</v>
      </c>
      <c r="V142" s="49">
        <v>2.8400000000000002E-4</v>
      </c>
      <c r="W142" s="49">
        <v>0</v>
      </c>
      <c r="X142" s="49">
        <v>0.85044200000000003</v>
      </c>
      <c r="Y142" s="49">
        <v>0</v>
      </c>
      <c r="Z142" s="49">
        <v>0</v>
      </c>
      <c r="AA142" s="68">
        <v>142</v>
      </c>
      <c r="AB1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2" s="69"/>
      <c r="AD142" s="75">
        <v>54</v>
      </c>
      <c r="AE142" s="75">
        <v>33</v>
      </c>
      <c r="AF142" s="75">
        <v>687</v>
      </c>
      <c r="AG142" s="75">
        <v>91</v>
      </c>
      <c r="AH142" s="75"/>
      <c r="AI142" s="75" t="s">
        <v>8400</v>
      </c>
      <c r="AJ142" s="75"/>
      <c r="AK142" s="75"/>
      <c r="AL142" s="75"/>
      <c r="AM142" s="75">
        <v>42749.042384259257</v>
      </c>
      <c r="AN142" s="75" t="s">
        <v>13047</v>
      </c>
      <c r="AO142" s="78" t="s">
        <v>14185</v>
      </c>
      <c r="AP142" s="75" t="s">
        <v>65</v>
      </c>
      <c r="AQ142" s="48"/>
      <c r="AR142" s="48"/>
      <c r="AS142" s="48"/>
      <c r="AT142" s="48"/>
      <c r="AU142" s="48"/>
      <c r="AV142" s="48"/>
      <c r="AW142" s="48"/>
      <c r="AX142" s="48"/>
      <c r="AY142" s="48"/>
      <c r="AZ142" s="48"/>
      <c r="BA142" s="2"/>
      <c r="BB142" s="3"/>
      <c r="BC142" s="3"/>
      <c r="BD142" s="3"/>
      <c r="BE142" s="3"/>
    </row>
    <row r="143" spans="1:57" x14ac:dyDescent="0.25">
      <c r="A143" s="61" t="s">
        <v>520</v>
      </c>
      <c r="B143" s="62" t="s">
        <v>19426</v>
      </c>
      <c r="C143" s="62"/>
      <c r="D143" s="63">
        <v>5.75</v>
      </c>
      <c r="E143" s="65">
        <v>10.000829598535892</v>
      </c>
      <c r="F143" s="95" t="s">
        <v>11471</v>
      </c>
      <c r="G143" s="62"/>
      <c r="H143" s="66"/>
      <c r="I143" s="67"/>
      <c r="J143" s="67"/>
      <c r="K143" s="66" t="s">
        <v>15503</v>
      </c>
      <c r="L143" s="70"/>
      <c r="M143" s="71">
        <v>4118.2041015625</v>
      </c>
      <c r="N143" s="71">
        <v>5044.744140625</v>
      </c>
      <c r="O143" s="72"/>
      <c r="P143" s="73"/>
      <c r="Q143" s="73"/>
      <c r="R143" s="81"/>
      <c r="S143" s="48">
        <v>3</v>
      </c>
      <c r="T143" s="48">
        <v>1</v>
      </c>
      <c r="U143" s="49">
        <v>2</v>
      </c>
      <c r="V143" s="49">
        <v>0.5</v>
      </c>
      <c r="W143" s="49">
        <v>0</v>
      </c>
      <c r="X143" s="49">
        <v>1.7234039999999999</v>
      </c>
      <c r="Y143" s="49">
        <v>0</v>
      </c>
      <c r="Z143" s="49">
        <v>0</v>
      </c>
      <c r="AA143" s="68">
        <v>143</v>
      </c>
      <c r="AB1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3" s="69"/>
      <c r="AD143" s="75">
        <v>259</v>
      </c>
      <c r="AE143" s="75">
        <v>20</v>
      </c>
      <c r="AF143" s="75">
        <v>313</v>
      </c>
      <c r="AG143" s="75">
        <v>487</v>
      </c>
      <c r="AH143" s="75">
        <v>-28800</v>
      </c>
      <c r="AI143" s="75" t="s">
        <v>7807</v>
      </c>
      <c r="AJ143" s="75" t="s">
        <v>9395</v>
      </c>
      <c r="AK143" s="78" t="s">
        <v>10383</v>
      </c>
      <c r="AL143" s="75" t="s">
        <v>11009</v>
      </c>
      <c r="AM143" s="75">
        <v>42757.048298611109</v>
      </c>
      <c r="AN143" s="75" t="s">
        <v>13047</v>
      </c>
      <c r="AO143" s="78" t="s">
        <v>13451</v>
      </c>
      <c r="AP143" s="75" t="s">
        <v>66</v>
      </c>
      <c r="AQ143" s="48" t="s">
        <v>3042</v>
      </c>
      <c r="AR143" s="48" t="s">
        <v>3042</v>
      </c>
      <c r="AS143" s="48" t="s">
        <v>3215</v>
      </c>
      <c r="AT143" s="48" t="s">
        <v>3215</v>
      </c>
      <c r="AU143" s="48" t="s">
        <v>3281</v>
      </c>
      <c r="AV143" s="48" t="s">
        <v>3281</v>
      </c>
      <c r="AW143" s="114" t="s">
        <v>17757</v>
      </c>
      <c r="AX143" s="114" t="s">
        <v>17757</v>
      </c>
      <c r="AY143" s="114" t="s">
        <v>17929</v>
      </c>
      <c r="AZ143" s="114" t="s">
        <v>17929</v>
      </c>
      <c r="BA143" s="2"/>
      <c r="BB143" s="3"/>
      <c r="BC143" s="3"/>
      <c r="BD143" s="3"/>
      <c r="BE143" s="3"/>
    </row>
    <row r="144" spans="1:57" x14ac:dyDescent="0.25">
      <c r="A144" s="61" t="s">
        <v>1089</v>
      </c>
      <c r="B144" s="62" t="s">
        <v>19426</v>
      </c>
      <c r="C144" s="62"/>
      <c r="D144" s="63">
        <v>1.5019465000000001</v>
      </c>
      <c r="E144" s="65">
        <v>11.845469596516876</v>
      </c>
      <c r="F144" s="95" t="s">
        <v>12125</v>
      </c>
      <c r="G144" s="62"/>
      <c r="H144" s="66"/>
      <c r="I144" s="67"/>
      <c r="J144" s="67"/>
      <c r="K144" s="66" t="s">
        <v>16184</v>
      </c>
      <c r="L144" s="70"/>
      <c r="M144" s="71">
        <v>5528.310546875</v>
      </c>
      <c r="N144" s="71">
        <v>1940.964111328125</v>
      </c>
      <c r="O144" s="72"/>
      <c r="P144" s="73"/>
      <c r="Q144" s="73"/>
      <c r="R144" s="81"/>
      <c r="S144" s="48">
        <v>3</v>
      </c>
      <c r="T144" s="48">
        <v>4</v>
      </c>
      <c r="U144" s="49">
        <v>4449.0666670000001</v>
      </c>
      <c r="V144" s="49">
        <v>2.2900000000000001E-4</v>
      </c>
      <c r="W144" s="49">
        <v>0</v>
      </c>
      <c r="X144" s="49">
        <v>2.442453</v>
      </c>
      <c r="Y144" s="49">
        <v>0</v>
      </c>
      <c r="Z144" s="49">
        <v>0</v>
      </c>
      <c r="AA144" s="68">
        <v>144</v>
      </c>
      <c r="AB1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4" s="69"/>
      <c r="AD144" s="75">
        <v>22</v>
      </c>
      <c r="AE144" s="75">
        <v>18</v>
      </c>
      <c r="AF144" s="75">
        <v>290</v>
      </c>
      <c r="AG144" s="75">
        <v>269</v>
      </c>
      <c r="AH144" s="75"/>
      <c r="AI144" s="75" t="s">
        <v>8360</v>
      </c>
      <c r="AJ144" s="75" t="s">
        <v>9298</v>
      </c>
      <c r="AK144" s="75"/>
      <c r="AL144" s="75"/>
      <c r="AM144" s="75">
        <v>42672.311469907407</v>
      </c>
      <c r="AN144" s="75" t="s">
        <v>13047</v>
      </c>
      <c r="AO144" s="78" t="s">
        <v>14132</v>
      </c>
      <c r="AP144" s="75" t="s">
        <v>66</v>
      </c>
      <c r="AQ144" s="48"/>
      <c r="AR144" s="48"/>
      <c r="AS144" s="48"/>
      <c r="AT144" s="48"/>
      <c r="AU144" s="48" t="s">
        <v>18024</v>
      </c>
      <c r="AV144" s="48" t="s">
        <v>18051</v>
      </c>
      <c r="AW144" s="114" t="s">
        <v>18412</v>
      </c>
      <c r="AX144" s="114" t="s">
        <v>18755</v>
      </c>
      <c r="AY144" s="114" t="s">
        <v>19105</v>
      </c>
      <c r="AZ144" s="114" t="s">
        <v>19105</v>
      </c>
      <c r="BA144" s="2"/>
      <c r="BB144" s="3"/>
      <c r="BC144" s="3"/>
      <c r="BD144" s="3"/>
      <c r="BE144" s="3"/>
    </row>
    <row r="145" spans="1:57" x14ac:dyDescent="0.25">
      <c r="A145" s="61" t="s">
        <v>782</v>
      </c>
      <c r="B145" s="62" t="s">
        <v>19426</v>
      </c>
      <c r="C145" s="62"/>
      <c r="D145" s="63">
        <v>1.5021165000000001</v>
      </c>
      <c r="E145" s="65">
        <v>10.579889376589239</v>
      </c>
      <c r="F145" s="95" t="s">
        <v>11655</v>
      </c>
      <c r="G145" s="62"/>
      <c r="H145" s="66"/>
      <c r="I145" s="67"/>
      <c r="J145" s="67"/>
      <c r="K145" s="66" t="s">
        <v>15694</v>
      </c>
      <c r="L145" s="70"/>
      <c r="M145" s="71">
        <v>3929.3564453125</v>
      </c>
      <c r="N145" s="71">
        <v>1634.1295166015625</v>
      </c>
      <c r="O145" s="72"/>
      <c r="P145" s="73"/>
      <c r="Q145" s="73"/>
      <c r="R145" s="81"/>
      <c r="S145" s="48">
        <v>3</v>
      </c>
      <c r="T145" s="48">
        <v>1</v>
      </c>
      <c r="U145" s="49">
        <v>1398</v>
      </c>
      <c r="V145" s="49">
        <v>2.4899999999999998E-4</v>
      </c>
      <c r="W145" s="49">
        <v>0</v>
      </c>
      <c r="X145" s="49">
        <v>1.180571</v>
      </c>
      <c r="Y145" s="49">
        <v>0</v>
      </c>
      <c r="Z145" s="49">
        <v>0</v>
      </c>
      <c r="AA145" s="68">
        <v>145</v>
      </c>
      <c r="AB1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5" s="69"/>
      <c r="AD145" s="75">
        <v>84</v>
      </c>
      <c r="AE145" s="75">
        <v>6</v>
      </c>
      <c r="AF145" s="75">
        <v>3</v>
      </c>
      <c r="AG145" s="75">
        <v>109</v>
      </c>
      <c r="AH145" s="75">
        <v>0</v>
      </c>
      <c r="AI145" s="75" t="s">
        <v>7964</v>
      </c>
      <c r="AJ145" s="75" t="s">
        <v>9143</v>
      </c>
      <c r="AK145" s="78" t="s">
        <v>10462</v>
      </c>
      <c r="AL145" s="75" t="s">
        <v>9190</v>
      </c>
      <c r="AM145" s="75">
        <v>42809.401145833333</v>
      </c>
      <c r="AN145" s="75" t="s">
        <v>13047</v>
      </c>
      <c r="AO145" s="78" t="s">
        <v>13642</v>
      </c>
      <c r="AP145" s="75" t="s">
        <v>66</v>
      </c>
      <c r="AQ145" s="48"/>
      <c r="AR145" s="48"/>
      <c r="AS145" s="48"/>
      <c r="AT145" s="48"/>
      <c r="AU145" s="48" t="s">
        <v>3261</v>
      </c>
      <c r="AV145" s="48" t="s">
        <v>3261</v>
      </c>
      <c r="AW145" s="114" t="s">
        <v>18276</v>
      </c>
      <c r="AX145" s="114" t="s">
        <v>18276</v>
      </c>
      <c r="AY145" s="114" t="s">
        <v>18983</v>
      </c>
      <c r="AZ145" s="114" t="s">
        <v>18983</v>
      </c>
      <c r="BA145" s="2"/>
      <c r="BB145" s="3"/>
      <c r="BC145" s="3"/>
      <c r="BD145" s="3"/>
      <c r="BE145" s="3"/>
    </row>
    <row r="146" spans="1:57" x14ac:dyDescent="0.25">
      <c r="A146" s="61" t="s">
        <v>736</v>
      </c>
      <c r="B146" s="62" t="s">
        <v>19426</v>
      </c>
      <c r="C146" s="62"/>
      <c r="D146" s="63">
        <v>5.75</v>
      </c>
      <c r="E146" s="65">
        <v>10.000829598535892</v>
      </c>
      <c r="F146" s="95" t="s">
        <v>11082</v>
      </c>
      <c r="G146" s="62"/>
      <c r="H146" s="66"/>
      <c r="I146" s="67"/>
      <c r="J146" s="67"/>
      <c r="K146" s="66" t="s">
        <v>15784</v>
      </c>
      <c r="L146" s="70"/>
      <c r="M146" s="71">
        <v>5254.82861328125</v>
      </c>
      <c r="N146" s="71">
        <v>4230.34619140625</v>
      </c>
      <c r="O146" s="72"/>
      <c r="P146" s="73"/>
      <c r="Q146" s="73"/>
      <c r="R146" s="81"/>
      <c r="S146" s="48">
        <v>3</v>
      </c>
      <c r="T146" s="48">
        <v>1</v>
      </c>
      <c r="U146" s="49">
        <v>2</v>
      </c>
      <c r="V146" s="49">
        <v>0.5</v>
      </c>
      <c r="W146" s="49">
        <v>0</v>
      </c>
      <c r="X146" s="49">
        <v>1.7234039999999999</v>
      </c>
      <c r="Y146" s="49">
        <v>0</v>
      </c>
      <c r="Z146" s="49">
        <v>0</v>
      </c>
      <c r="AA146" s="68">
        <v>146</v>
      </c>
      <c r="AB1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6" s="69"/>
      <c r="AD146" s="75">
        <v>4</v>
      </c>
      <c r="AE146" s="75">
        <v>3</v>
      </c>
      <c r="AF146" s="75">
        <v>11</v>
      </c>
      <c r="AG146" s="75">
        <v>1</v>
      </c>
      <c r="AH146" s="75"/>
      <c r="AI146" s="75" t="s">
        <v>8037</v>
      </c>
      <c r="AJ146" s="75"/>
      <c r="AK146" s="75"/>
      <c r="AL146" s="75"/>
      <c r="AM146" s="75">
        <v>43043.153391203705</v>
      </c>
      <c r="AN146" s="75" t="s">
        <v>13047</v>
      </c>
      <c r="AO146" s="78" t="s">
        <v>13732</v>
      </c>
      <c r="AP146" s="75" t="s">
        <v>66</v>
      </c>
      <c r="AQ146" s="48"/>
      <c r="AR146" s="48"/>
      <c r="AS146" s="48"/>
      <c r="AT146" s="48"/>
      <c r="AU146" s="48" t="s">
        <v>17672</v>
      </c>
      <c r="AV146" s="48" t="s">
        <v>17672</v>
      </c>
      <c r="AW146" s="114" t="s">
        <v>17755</v>
      </c>
      <c r="AX146" s="114" t="s">
        <v>17755</v>
      </c>
      <c r="AY146" s="114" t="s">
        <v>17926</v>
      </c>
      <c r="AZ146" s="114" t="s">
        <v>17926</v>
      </c>
      <c r="BA146" s="2"/>
      <c r="BB146" s="3"/>
      <c r="BC146" s="3"/>
      <c r="BD146" s="3"/>
      <c r="BE146" s="3"/>
    </row>
    <row r="147" spans="1:57" x14ac:dyDescent="0.25">
      <c r="A147" s="61" t="s">
        <v>2083</v>
      </c>
      <c r="B147" s="62" t="s">
        <v>19427</v>
      </c>
      <c r="C147" s="62"/>
      <c r="D147" s="63">
        <v>1.5024310000000001</v>
      </c>
      <c r="E147" s="65">
        <v>10.43659508421444</v>
      </c>
      <c r="F147" s="95" t="s">
        <v>11525</v>
      </c>
      <c r="G147" s="62"/>
      <c r="H147" s="66"/>
      <c r="I147" s="67"/>
      <c r="J147" s="67"/>
      <c r="K147" s="66" t="s">
        <v>15559</v>
      </c>
      <c r="L147" s="70"/>
      <c r="M147" s="71">
        <v>1104.523193359375</v>
      </c>
      <c r="N147" s="71">
        <v>6175.8544921875</v>
      </c>
      <c r="O147" s="72"/>
      <c r="P147" s="73"/>
      <c r="Q147" s="73"/>
      <c r="R147" s="81"/>
      <c r="S147" s="48">
        <v>2</v>
      </c>
      <c r="T147" s="48">
        <v>0</v>
      </c>
      <c r="U147" s="49">
        <v>1052.5454549999999</v>
      </c>
      <c r="V147" s="49">
        <v>2.8600000000000001E-4</v>
      </c>
      <c r="W147" s="49">
        <v>0</v>
      </c>
      <c r="X147" s="49">
        <v>0.77687200000000001</v>
      </c>
      <c r="Y147" s="49">
        <v>0</v>
      </c>
      <c r="Z147" s="49">
        <v>0</v>
      </c>
      <c r="AA147" s="68">
        <v>147</v>
      </c>
      <c r="AB1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7" s="69"/>
      <c r="AD147" s="75">
        <v>2916</v>
      </c>
      <c r="AE147" s="75">
        <v>620283</v>
      </c>
      <c r="AF147" s="75">
        <v>59278</v>
      </c>
      <c r="AG147" s="75">
        <v>18017</v>
      </c>
      <c r="AH147" s="75">
        <v>3600</v>
      </c>
      <c r="AI147" s="75" t="s">
        <v>7853</v>
      </c>
      <c r="AJ147" s="75" t="s">
        <v>9433</v>
      </c>
      <c r="AK147" s="78" t="s">
        <v>10413</v>
      </c>
      <c r="AL147" s="75" t="s">
        <v>9876</v>
      </c>
      <c r="AM147" s="75">
        <v>40248.675555555557</v>
      </c>
      <c r="AN147" s="75" t="s">
        <v>13047</v>
      </c>
      <c r="AO147" s="78" t="s">
        <v>13507</v>
      </c>
      <c r="AP147" s="75" t="s">
        <v>65</v>
      </c>
      <c r="AQ147" s="48"/>
      <c r="AR147" s="48"/>
      <c r="AS147" s="48"/>
      <c r="AT147" s="48"/>
      <c r="AU147" s="48"/>
      <c r="AV147" s="48"/>
      <c r="AW147" s="48"/>
      <c r="AX147" s="48"/>
      <c r="AY147" s="48"/>
      <c r="AZ147" s="48"/>
      <c r="BA147" s="2"/>
      <c r="BB147" s="3"/>
      <c r="BC147" s="3"/>
      <c r="BD147" s="3"/>
      <c r="BE147" s="3"/>
    </row>
    <row r="148" spans="1:57" x14ac:dyDescent="0.25">
      <c r="A148" s="61" t="s">
        <v>2134</v>
      </c>
      <c r="B148" s="62" t="s">
        <v>19427</v>
      </c>
      <c r="C148" s="62"/>
      <c r="D148" s="63">
        <v>5.75</v>
      </c>
      <c r="E148" s="65">
        <v>10.000829598535892</v>
      </c>
      <c r="F148" s="95" t="s">
        <v>11959</v>
      </c>
      <c r="G148" s="62"/>
      <c r="H148" s="66"/>
      <c r="I148" s="67"/>
      <c r="J148" s="67"/>
      <c r="K148" s="66" t="s">
        <v>16012</v>
      </c>
      <c r="L148" s="70"/>
      <c r="M148" s="71">
        <v>5847.85009765625</v>
      </c>
      <c r="N148" s="71">
        <v>5678.1650390625</v>
      </c>
      <c r="O148" s="72"/>
      <c r="P148" s="73"/>
      <c r="Q148" s="73"/>
      <c r="R148" s="81"/>
      <c r="S148" s="48">
        <v>2</v>
      </c>
      <c r="T148" s="48">
        <v>0</v>
      </c>
      <c r="U148" s="49">
        <v>2</v>
      </c>
      <c r="V148" s="49">
        <v>0.5</v>
      </c>
      <c r="W148" s="49">
        <v>0</v>
      </c>
      <c r="X148" s="49">
        <v>1.4594590000000001</v>
      </c>
      <c r="Y148" s="49">
        <v>0</v>
      </c>
      <c r="Z148" s="49">
        <v>0</v>
      </c>
      <c r="AA148" s="68">
        <v>148</v>
      </c>
      <c r="AB1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8" s="69"/>
      <c r="AD148" s="75">
        <v>579</v>
      </c>
      <c r="AE148" s="75">
        <v>429123</v>
      </c>
      <c r="AF148" s="75">
        <v>112387</v>
      </c>
      <c r="AG148" s="75">
        <v>2126</v>
      </c>
      <c r="AH148" s="75">
        <v>-21600</v>
      </c>
      <c r="AI148" s="75" t="s">
        <v>8221</v>
      </c>
      <c r="AJ148" s="75"/>
      <c r="AK148" s="78" t="s">
        <v>10586</v>
      </c>
      <c r="AL148" s="75" t="s">
        <v>11012</v>
      </c>
      <c r="AM148" s="75">
        <v>40548.908587962964</v>
      </c>
      <c r="AN148" s="75" t="s">
        <v>13047</v>
      </c>
      <c r="AO148" s="78" t="s">
        <v>13960</v>
      </c>
      <c r="AP148" s="75" t="s">
        <v>65</v>
      </c>
      <c r="AQ148" s="48"/>
      <c r="AR148" s="48"/>
      <c r="AS148" s="48"/>
      <c r="AT148" s="48"/>
      <c r="AU148" s="48"/>
      <c r="AV148" s="48"/>
      <c r="AW148" s="48"/>
      <c r="AX148" s="48"/>
      <c r="AY148" s="48"/>
      <c r="AZ148" s="48"/>
      <c r="BA148" s="2"/>
      <c r="BB148" s="3"/>
      <c r="BC148" s="3"/>
      <c r="BD148" s="3"/>
      <c r="BE148" s="3"/>
    </row>
    <row r="149" spans="1:57" x14ac:dyDescent="0.25">
      <c r="A149" s="61" t="s">
        <v>2191</v>
      </c>
      <c r="B149" s="62" t="s">
        <v>19427</v>
      </c>
      <c r="C149" s="62"/>
      <c r="D149" s="63">
        <v>5.75</v>
      </c>
      <c r="E149" s="65">
        <v>10.000829598535892</v>
      </c>
      <c r="F149" s="95" t="s">
        <v>12522</v>
      </c>
      <c r="G149" s="62"/>
      <c r="H149" s="66"/>
      <c r="I149" s="67"/>
      <c r="J149" s="67"/>
      <c r="K149" s="66" t="s">
        <v>16600</v>
      </c>
      <c r="L149" s="70"/>
      <c r="M149" s="71">
        <v>4233.51416015625</v>
      </c>
      <c r="N149" s="71">
        <v>4773.2783203125</v>
      </c>
      <c r="O149" s="72"/>
      <c r="P149" s="73"/>
      <c r="Q149" s="73"/>
      <c r="R149" s="81"/>
      <c r="S149" s="48">
        <v>2</v>
      </c>
      <c r="T149" s="48">
        <v>0</v>
      </c>
      <c r="U149" s="49">
        <v>2</v>
      </c>
      <c r="V149" s="49">
        <v>0.5</v>
      </c>
      <c r="W149" s="49">
        <v>0</v>
      </c>
      <c r="X149" s="49">
        <v>1.4594590000000001</v>
      </c>
      <c r="Y149" s="49">
        <v>0</v>
      </c>
      <c r="Z149" s="49">
        <v>0</v>
      </c>
      <c r="AA149" s="68">
        <v>149</v>
      </c>
      <c r="AB1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9" s="69"/>
      <c r="AD149" s="75">
        <v>149</v>
      </c>
      <c r="AE149" s="75">
        <v>162192</v>
      </c>
      <c r="AF149" s="75">
        <v>4545</v>
      </c>
      <c r="AG149" s="75">
        <v>7004</v>
      </c>
      <c r="AH149" s="75">
        <v>-18000</v>
      </c>
      <c r="AI149" s="75" t="s">
        <v>8693</v>
      </c>
      <c r="AJ149" s="75" t="s">
        <v>9937</v>
      </c>
      <c r="AK149" s="78" t="s">
        <v>10797</v>
      </c>
      <c r="AL149" s="75" t="s">
        <v>11010</v>
      </c>
      <c r="AM149" s="75">
        <v>40343.100555555553</v>
      </c>
      <c r="AN149" s="75" t="s">
        <v>13047</v>
      </c>
      <c r="AO149" s="78" t="s">
        <v>14548</v>
      </c>
      <c r="AP149" s="75" t="s">
        <v>65</v>
      </c>
      <c r="AQ149" s="48"/>
      <c r="AR149" s="48"/>
      <c r="AS149" s="48"/>
      <c r="AT149" s="48"/>
      <c r="AU149" s="48"/>
      <c r="AV149" s="48"/>
      <c r="AW149" s="48"/>
      <c r="AX149" s="48"/>
      <c r="AY149" s="48"/>
      <c r="AZ149" s="48"/>
      <c r="BA149" s="2"/>
      <c r="BB149" s="3"/>
      <c r="BC149" s="3"/>
      <c r="BD149" s="3"/>
      <c r="BE149" s="3"/>
    </row>
    <row r="150" spans="1:57" x14ac:dyDescent="0.25">
      <c r="A150" s="61" t="s">
        <v>2214</v>
      </c>
      <c r="B150" s="62" t="s">
        <v>19427</v>
      </c>
      <c r="C150" s="62"/>
      <c r="D150" s="63">
        <v>1.5021249999999999</v>
      </c>
      <c r="E150" s="65">
        <v>10.000276532983564</v>
      </c>
      <c r="F150" s="95" t="s">
        <v>12753</v>
      </c>
      <c r="G150" s="62"/>
      <c r="H150" s="66"/>
      <c r="I150" s="67"/>
      <c r="J150" s="67"/>
      <c r="K150" s="66" t="s">
        <v>16846</v>
      </c>
      <c r="L150" s="70"/>
      <c r="M150" s="71">
        <v>4078.640625</v>
      </c>
      <c r="N150" s="71">
        <v>1694.7332763671875</v>
      </c>
      <c r="O150" s="72"/>
      <c r="P150" s="73"/>
      <c r="Q150" s="73"/>
      <c r="R150" s="81"/>
      <c r="S150" s="48">
        <v>2</v>
      </c>
      <c r="T150" s="48">
        <v>0</v>
      </c>
      <c r="U150" s="49">
        <v>0.66666700000000001</v>
      </c>
      <c r="V150" s="49">
        <v>2.5000000000000001E-4</v>
      </c>
      <c r="W150" s="49">
        <v>0</v>
      </c>
      <c r="X150" s="49">
        <v>0.66876199999999997</v>
      </c>
      <c r="Y150" s="49">
        <v>0</v>
      </c>
      <c r="Z150" s="49">
        <v>0</v>
      </c>
      <c r="AA150" s="68">
        <v>150</v>
      </c>
      <c r="AB1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0" s="69"/>
      <c r="AD150" s="75">
        <v>146</v>
      </c>
      <c r="AE150" s="75">
        <v>143067</v>
      </c>
      <c r="AF150" s="75">
        <v>1236</v>
      </c>
      <c r="AG150" s="75">
        <v>129</v>
      </c>
      <c r="AH150" s="75">
        <v>-21600</v>
      </c>
      <c r="AI150" s="75" t="s">
        <v>8896</v>
      </c>
      <c r="AJ150" s="75" t="s">
        <v>10055</v>
      </c>
      <c r="AK150" s="78" t="s">
        <v>10886</v>
      </c>
      <c r="AL150" s="75" t="s">
        <v>11012</v>
      </c>
      <c r="AM150" s="75">
        <v>39831.19326388889</v>
      </c>
      <c r="AN150" s="75" t="s">
        <v>13047</v>
      </c>
      <c r="AO150" s="78" t="s">
        <v>14794</v>
      </c>
      <c r="AP150" s="75" t="s">
        <v>65</v>
      </c>
      <c r="AQ150" s="48"/>
      <c r="AR150" s="48"/>
      <c r="AS150" s="48"/>
      <c r="AT150" s="48"/>
      <c r="AU150" s="48"/>
      <c r="AV150" s="48"/>
      <c r="AW150" s="48"/>
      <c r="AX150" s="48"/>
      <c r="AY150" s="48"/>
      <c r="AZ150" s="48"/>
      <c r="BA150" s="2"/>
      <c r="BB150" s="3"/>
      <c r="BC150" s="3"/>
      <c r="BD150" s="3"/>
      <c r="BE150" s="3"/>
    </row>
    <row r="151" spans="1:57" x14ac:dyDescent="0.25">
      <c r="A151" s="61" t="s">
        <v>2135</v>
      </c>
      <c r="B151" s="62" t="s">
        <v>19427</v>
      </c>
      <c r="C151" s="62"/>
      <c r="D151" s="63">
        <v>3.625</v>
      </c>
      <c r="E151" s="65">
        <v>10.000414799267947</v>
      </c>
      <c r="F151" s="95" t="s">
        <v>11961</v>
      </c>
      <c r="G151" s="62"/>
      <c r="H151" s="66"/>
      <c r="I151" s="67"/>
      <c r="J151" s="67"/>
      <c r="K151" s="66" t="s">
        <v>16014</v>
      </c>
      <c r="L151" s="70"/>
      <c r="M151" s="71">
        <v>5612.46533203125</v>
      </c>
      <c r="N151" s="71">
        <v>6414.04345703125</v>
      </c>
      <c r="O151" s="72"/>
      <c r="P151" s="73"/>
      <c r="Q151" s="73"/>
      <c r="R151" s="81"/>
      <c r="S151" s="48">
        <v>2</v>
      </c>
      <c r="T151" s="48">
        <v>0</v>
      </c>
      <c r="U151" s="49">
        <v>1</v>
      </c>
      <c r="V151" s="49">
        <v>0.25</v>
      </c>
      <c r="W151" s="49">
        <v>0</v>
      </c>
      <c r="X151" s="49">
        <v>1</v>
      </c>
      <c r="Y151" s="49">
        <v>0</v>
      </c>
      <c r="Z151" s="49">
        <v>0</v>
      </c>
      <c r="AA151" s="68">
        <v>151</v>
      </c>
      <c r="AB1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1" s="69"/>
      <c r="AD151" s="75">
        <v>20001</v>
      </c>
      <c r="AE151" s="75">
        <v>136350</v>
      </c>
      <c r="AF151" s="75">
        <v>15923</v>
      </c>
      <c r="AG151" s="75">
        <v>156706</v>
      </c>
      <c r="AH151" s="75">
        <v>37800</v>
      </c>
      <c r="AI151" s="75" t="s">
        <v>8223</v>
      </c>
      <c r="AJ151" s="75" t="s">
        <v>9241</v>
      </c>
      <c r="AK151" s="78" t="s">
        <v>10588</v>
      </c>
      <c r="AL151" s="75" t="s">
        <v>11042</v>
      </c>
      <c r="AM151" s="75">
        <v>41840.681331018517</v>
      </c>
      <c r="AN151" s="75" t="s">
        <v>13047</v>
      </c>
      <c r="AO151" s="78" t="s">
        <v>13962</v>
      </c>
      <c r="AP151" s="75" t="s">
        <v>65</v>
      </c>
      <c r="AQ151" s="48"/>
      <c r="AR151" s="48"/>
      <c r="AS151" s="48"/>
      <c r="AT151" s="48"/>
      <c r="AU151" s="48"/>
      <c r="AV151" s="48"/>
      <c r="AW151" s="48"/>
      <c r="AX151" s="48"/>
      <c r="AY151" s="48"/>
      <c r="AZ151" s="48"/>
      <c r="BA151" s="2"/>
      <c r="BB151" s="3"/>
      <c r="BC151" s="3"/>
      <c r="BD151" s="3"/>
      <c r="BE151" s="3"/>
    </row>
    <row r="152" spans="1:57" x14ac:dyDescent="0.25">
      <c r="A152" s="61" t="s">
        <v>2046</v>
      </c>
      <c r="B152" s="62" t="s">
        <v>19427</v>
      </c>
      <c r="C152" s="62"/>
      <c r="D152" s="63">
        <v>1.5021165000000001</v>
      </c>
      <c r="E152" s="65">
        <v>10.579889376589239</v>
      </c>
      <c r="F152" s="95" t="s">
        <v>11339</v>
      </c>
      <c r="G152" s="62"/>
      <c r="H152" s="66"/>
      <c r="I152" s="67"/>
      <c r="J152" s="67"/>
      <c r="K152" s="66" t="s">
        <v>15367</v>
      </c>
      <c r="L152" s="70"/>
      <c r="M152" s="71">
        <v>3726.47265625</v>
      </c>
      <c r="N152" s="71">
        <v>2285.7431640625</v>
      </c>
      <c r="O152" s="72"/>
      <c r="P152" s="73"/>
      <c r="Q152" s="73"/>
      <c r="R152" s="81"/>
      <c r="S152" s="48">
        <v>2</v>
      </c>
      <c r="T152" s="48">
        <v>0</v>
      </c>
      <c r="U152" s="49">
        <v>1398</v>
      </c>
      <c r="V152" s="49">
        <v>2.4899999999999998E-4</v>
      </c>
      <c r="W152" s="49">
        <v>0</v>
      </c>
      <c r="X152" s="49">
        <v>0.97665999999999997</v>
      </c>
      <c r="Y152" s="49">
        <v>0</v>
      </c>
      <c r="Z152" s="49">
        <v>0</v>
      </c>
      <c r="AA152" s="68">
        <v>152</v>
      </c>
      <c r="AB1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2" s="69"/>
      <c r="AD152" s="75">
        <v>35168</v>
      </c>
      <c r="AE152" s="75">
        <v>114243</v>
      </c>
      <c r="AF152" s="75">
        <v>1365</v>
      </c>
      <c r="AG152" s="75">
        <v>1354</v>
      </c>
      <c r="AH152" s="75">
        <v>-18000</v>
      </c>
      <c r="AI152" s="75" t="s">
        <v>7692</v>
      </c>
      <c r="AJ152" s="75" t="s">
        <v>9315</v>
      </c>
      <c r="AK152" s="78" t="s">
        <v>10327</v>
      </c>
      <c r="AL152" s="75" t="s">
        <v>11010</v>
      </c>
      <c r="AM152" s="75">
        <v>40907.748101851852</v>
      </c>
      <c r="AN152" s="75" t="s">
        <v>13047</v>
      </c>
      <c r="AO152" s="78" t="s">
        <v>13315</v>
      </c>
      <c r="AP152" s="75" t="s">
        <v>65</v>
      </c>
      <c r="AQ152" s="48"/>
      <c r="AR152" s="48"/>
      <c r="AS152" s="48"/>
      <c r="AT152" s="48"/>
      <c r="AU152" s="48"/>
      <c r="AV152" s="48"/>
      <c r="AW152" s="48"/>
      <c r="AX152" s="48"/>
      <c r="AY152" s="48"/>
      <c r="AZ152" s="48"/>
      <c r="BA152" s="2"/>
      <c r="BB152" s="3"/>
      <c r="BC152" s="3"/>
      <c r="BD152" s="3"/>
      <c r="BE152" s="3"/>
    </row>
    <row r="153" spans="1:57" x14ac:dyDescent="0.25">
      <c r="A153" s="61" t="s">
        <v>2145</v>
      </c>
      <c r="B153" s="62" t="s">
        <v>19427</v>
      </c>
      <c r="C153" s="62"/>
      <c r="D153" s="63">
        <v>1.5021420000000001</v>
      </c>
      <c r="E153" s="65">
        <v>10.519183952538073</v>
      </c>
      <c r="F153" s="95" t="s">
        <v>12032</v>
      </c>
      <c r="G153" s="62"/>
      <c r="H153" s="66"/>
      <c r="I153" s="67"/>
      <c r="J153" s="67"/>
      <c r="K153" s="66" t="s">
        <v>16087</v>
      </c>
      <c r="L153" s="70"/>
      <c r="M153" s="71">
        <v>506.43844604492187</v>
      </c>
      <c r="N153" s="71">
        <v>5639.69775390625</v>
      </c>
      <c r="O153" s="72"/>
      <c r="P153" s="73"/>
      <c r="Q153" s="73"/>
      <c r="R153" s="81"/>
      <c r="S153" s="48">
        <v>2</v>
      </c>
      <c r="T153" s="48">
        <v>0</v>
      </c>
      <c r="U153" s="49">
        <v>1251.6510820000001</v>
      </c>
      <c r="V153" s="49">
        <v>2.52E-4</v>
      </c>
      <c r="W153" s="49">
        <v>0</v>
      </c>
      <c r="X153" s="49">
        <v>0.56569199999999997</v>
      </c>
      <c r="Y153" s="49">
        <v>0</v>
      </c>
      <c r="Z153" s="49">
        <v>0</v>
      </c>
      <c r="AA153" s="68">
        <v>153</v>
      </c>
      <c r="AB1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3" s="69"/>
      <c r="AD153" s="75">
        <v>129</v>
      </c>
      <c r="AE153" s="75">
        <v>52630</v>
      </c>
      <c r="AF153" s="75">
        <v>16958</v>
      </c>
      <c r="AG153" s="75">
        <v>11641</v>
      </c>
      <c r="AH153" s="75">
        <v>-25200</v>
      </c>
      <c r="AI153" s="75" t="s">
        <v>8280</v>
      </c>
      <c r="AJ153" s="75" t="s">
        <v>9704</v>
      </c>
      <c r="AK153" s="75"/>
      <c r="AL153" s="75" t="s">
        <v>11024</v>
      </c>
      <c r="AM153" s="75">
        <v>41775.081655092596</v>
      </c>
      <c r="AN153" s="75" t="s">
        <v>13047</v>
      </c>
      <c r="AO153" s="78" t="s">
        <v>14035</v>
      </c>
      <c r="AP153" s="75" t="s">
        <v>65</v>
      </c>
      <c r="AQ153" s="48"/>
      <c r="AR153" s="48"/>
      <c r="AS153" s="48"/>
      <c r="AT153" s="48"/>
      <c r="AU153" s="48"/>
      <c r="AV153" s="48"/>
      <c r="AW153" s="48"/>
      <c r="AX153" s="48"/>
      <c r="AY153" s="48"/>
      <c r="AZ153" s="48"/>
      <c r="BA153" s="2"/>
      <c r="BB153" s="3"/>
      <c r="BC153" s="3"/>
      <c r="BD153" s="3"/>
      <c r="BE153" s="3"/>
    </row>
    <row r="154" spans="1:57" x14ac:dyDescent="0.25">
      <c r="A154" s="61" t="s">
        <v>2090</v>
      </c>
      <c r="B154" s="62" t="s">
        <v>19427</v>
      </c>
      <c r="C154" s="62"/>
      <c r="D154" s="63">
        <v>1.5025584999999999</v>
      </c>
      <c r="E154" s="65">
        <v>10.861261422931182</v>
      </c>
      <c r="F154" s="95" t="s">
        <v>11585</v>
      </c>
      <c r="G154" s="62"/>
      <c r="H154" s="66"/>
      <c r="I154" s="67"/>
      <c r="J154" s="67"/>
      <c r="K154" s="66" t="s">
        <v>15619</v>
      </c>
      <c r="L154" s="70"/>
      <c r="M154" s="71">
        <v>4071.112548828125</v>
      </c>
      <c r="N154" s="71">
        <v>2368.12548828125</v>
      </c>
      <c r="O154" s="72"/>
      <c r="P154" s="73"/>
      <c r="Q154" s="73"/>
      <c r="R154" s="81"/>
      <c r="S154" s="48">
        <v>2</v>
      </c>
      <c r="T154" s="48">
        <v>0</v>
      </c>
      <c r="U154" s="49">
        <v>2076.3330350000001</v>
      </c>
      <c r="V154" s="49">
        <v>3.01E-4</v>
      </c>
      <c r="W154" s="49">
        <v>0</v>
      </c>
      <c r="X154" s="49">
        <v>0.70366499999999998</v>
      </c>
      <c r="Y154" s="49">
        <v>0</v>
      </c>
      <c r="Z154" s="49">
        <v>0</v>
      </c>
      <c r="AA154" s="68">
        <v>154</v>
      </c>
      <c r="AB1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4" s="69"/>
      <c r="AD154" s="75">
        <v>1847</v>
      </c>
      <c r="AE154" s="75">
        <v>45600</v>
      </c>
      <c r="AF154" s="75">
        <v>2756</v>
      </c>
      <c r="AG154" s="75">
        <v>1629</v>
      </c>
      <c r="AH154" s="75">
        <v>-18000</v>
      </c>
      <c r="AI154" s="75" t="s">
        <v>7906</v>
      </c>
      <c r="AJ154" s="75"/>
      <c r="AK154" s="78" t="s">
        <v>10433</v>
      </c>
      <c r="AL154" s="75" t="s">
        <v>11010</v>
      </c>
      <c r="AM154" s="75">
        <v>40107.534166666665</v>
      </c>
      <c r="AN154" s="75" t="s">
        <v>13047</v>
      </c>
      <c r="AO154" s="78" t="s">
        <v>13567</v>
      </c>
      <c r="AP154" s="75" t="s">
        <v>65</v>
      </c>
      <c r="AQ154" s="48"/>
      <c r="AR154" s="48"/>
      <c r="AS154" s="48"/>
      <c r="AT154" s="48"/>
      <c r="AU154" s="48"/>
      <c r="AV154" s="48"/>
      <c r="AW154" s="48"/>
      <c r="AX154" s="48"/>
      <c r="AY154" s="48"/>
      <c r="AZ154" s="48"/>
      <c r="BA154" s="2"/>
      <c r="BB154" s="3"/>
      <c r="BC154" s="3"/>
      <c r="BD154" s="3"/>
      <c r="BE154" s="3"/>
    </row>
    <row r="155" spans="1:57" x14ac:dyDescent="0.25">
      <c r="A155" s="61" t="s">
        <v>2127</v>
      </c>
      <c r="B155" s="62" t="s">
        <v>19427</v>
      </c>
      <c r="C155" s="62"/>
      <c r="D155" s="63">
        <v>1.5011814999999999</v>
      </c>
      <c r="E155" s="65">
        <v>10.000414799267947</v>
      </c>
      <c r="F155" s="95" t="s">
        <v>11873</v>
      </c>
      <c r="G155" s="62"/>
      <c r="H155" s="66"/>
      <c r="I155" s="67"/>
      <c r="J155" s="67"/>
      <c r="K155" s="66" t="s">
        <v>15923</v>
      </c>
      <c r="L155" s="70"/>
      <c r="M155" s="71">
        <v>8624.8271484375</v>
      </c>
      <c r="N155" s="71">
        <v>6343.17333984375</v>
      </c>
      <c r="O155" s="72"/>
      <c r="P155" s="73"/>
      <c r="Q155" s="73"/>
      <c r="R155" s="81"/>
      <c r="S155" s="48">
        <v>2</v>
      </c>
      <c r="T155" s="48">
        <v>0</v>
      </c>
      <c r="U155" s="49">
        <v>1</v>
      </c>
      <c r="V155" s="49">
        <v>1.3899999999999999E-4</v>
      </c>
      <c r="W155" s="49">
        <v>0</v>
      </c>
      <c r="X155" s="49">
        <v>0.77075700000000003</v>
      </c>
      <c r="Y155" s="49">
        <v>0</v>
      </c>
      <c r="Z155" s="49">
        <v>0</v>
      </c>
      <c r="AA155" s="68">
        <v>155</v>
      </c>
      <c r="AB1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5" s="69"/>
      <c r="AD155" s="75">
        <v>84</v>
      </c>
      <c r="AE155" s="75">
        <v>44896</v>
      </c>
      <c r="AF155" s="75">
        <v>21085</v>
      </c>
      <c r="AG155" s="75">
        <v>14462</v>
      </c>
      <c r="AH155" s="75">
        <v>-18000</v>
      </c>
      <c r="AI155" s="75" t="s">
        <v>8156</v>
      </c>
      <c r="AJ155" s="75" t="s">
        <v>9622</v>
      </c>
      <c r="AK155" s="78" t="s">
        <v>10554</v>
      </c>
      <c r="AL155" s="75" t="s">
        <v>11010</v>
      </c>
      <c r="AM155" s="75">
        <v>41085.916504629633</v>
      </c>
      <c r="AN155" s="75" t="s">
        <v>13047</v>
      </c>
      <c r="AO155" s="78" t="s">
        <v>13871</v>
      </c>
      <c r="AP155" s="75" t="s">
        <v>65</v>
      </c>
      <c r="AQ155" s="48"/>
      <c r="AR155" s="48"/>
      <c r="AS155" s="48"/>
      <c r="AT155" s="48"/>
      <c r="AU155" s="48"/>
      <c r="AV155" s="48"/>
      <c r="AW155" s="48"/>
      <c r="AX155" s="48"/>
      <c r="AY155" s="48"/>
      <c r="AZ155" s="48"/>
      <c r="BA155" s="2"/>
      <c r="BB155" s="3"/>
      <c r="BC155" s="3"/>
      <c r="BD155" s="3"/>
      <c r="BE155" s="3"/>
    </row>
    <row r="156" spans="1:57" x14ac:dyDescent="0.25">
      <c r="A156" s="61" t="s">
        <v>346</v>
      </c>
      <c r="B156" s="62" t="s">
        <v>19427</v>
      </c>
      <c r="C156" s="62"/>
      <c r="D156" s="63">
        <v>10</v>
      </c>
      <c r="E156" s="65">
        <v>10</v>
      </c>
      <c r="F156" s="95" t="s">
        <v>11293</v>
      </c>
      <c r="G156" s="62"/>
      <c r="H156" s="66"/>
      <c r="I156" s="67"/>
      <c r="J156" s="67"/>
      <c r="K156" s="66" t="s">
        <v>15320</v>
      </c>
      <c r="L156" s="70"/>
      <c r="M156" s="71">
        <v>3212.199462890625</v>
      </c>
      <c r="N156" s="71">
        <v>5112.61083984375</v>
      </c>
      <c r="O156" s="72"/>
      <c r="P156" s="73"/>
      <c r="Q156" s="73"/>
      <c r="R156" s="81"/>
      <c r="S156" s="48">
        <v>2</v>
      </c>
      <c r="T156" s="48">
        <v>1</v>
      </c>
      <c r="U156" s="49">
        <v>0</v>
      </c>
      <c r="V156" s="49">
        <v>1</v>
      </c>
      <c r="W156" s="49">
        <v>0</v>
      </c>
      <c r="X156" s="49">
        <v>1.2982450000000001</v>
      </c>
      <c r="Y156" s="49">
        <v>0</v>
      </c>
      <c r="Z156" s="49">
        <v>0</v>
      </c>
      <c r="AA156" s="68">
        <v>156</v>
      </c>
      <c r="AB1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6" s="69"/>
      <c r="AD156" s="75">
        <v>4551</v>
      </c>
      <c r="AE156" s="75">
        <v>43122</v>
      </c>
      <c r="AF156" s="75">
        <v>37589</v>
      </c>
      <c r="AG156" s="75">
        <v>9473</v>
      </c>
      <c r="AH156" s="75">
        <v>0</v>
      </c>
      <c r="AI156" s="75" t="s">
        <v>7652</v>
      </c>
      <c r="AJ156" s="75" t="s">
        <v>9287</v>
      </c>
      <c r="AK156" s="78" t="s">
        <v>10308</v>
      </c>
      <c r="AL156" s="75" t="s">
        <v>9190</v>
      </c>
      <c r="AM156" s="75">
        <v>39867.653969907406</v>
      </c>
      <c r="AN156" s="75" t="s">
        <v>13047</v>
      </c>
      <c r="AO156" s="78" t="s">
        <v>13268</v>
      </c>
      <c r="AP156" s="75" t="s">
        <v>66</v>
      </c>
      <c r="AQ156" s="48" t="s">
        <v>3047</v>
      </c>
      <c r="AR156" s="48" t="s">
        <v>3047</v>
      </c>
      <c r="AS156" s="48" t="s">
        <v>3221</v>
      </c>
      <c r="AT156" s="48" t="s">
        <v>3221</v>
      </c>
      <c r="AU156" s="48" t="s">
        <v>3261</v>
      </c>
      <c r="AV156" s="48" t="s">
        <v>3261</v>
      </c>
      <c r="AW156" s="114" t="s">
        <v>17768</v>
      </c>
      <c r="AX156" s="114" t="s">
        <v>17768</v>
      </c>
      <c r="AY156" s="114" t="s">
        <v>17941</v>
      </c>
      <c r="AZ156" s="114" t="s">
        <v>17941</v>
      </c>
      <c r="BA156" s="2"/>
      <c r="BB156" s="3"/>
      <c r="BC156" s="3"/>
      <c r="BD156" s="3"/>
      <c r="BE156" s="3"/>
    </row>
    <row r="157" spans="1:57" x14ac:dyDescent="0.25">
      <c r="A157" s="61" t="s">
        <v>2111</v>
      </c>
      <c r="B157" s="62" t="s">
        <v>19427</v>
      </c>
      <c r="C157" s="62"/>
      <c r="D157" s="63">
        <v>5.75</v>
      </c>
      <c r="E157" s="65">
        <v>10</v>
      </c>
      <c r="F157" s="95" t="s">
        <v>11716</v>
      </c>
      <c r="G157" s="62"/>
      <c r="H157" s="66"/>
      <c r="I157" s="67"/>
      <c r="J157" s="67"/>
      <c r="K157" s="66" t="s">
        <v>15758</v>
      </c>
      <c r="L157" s="70"/>
      <c r="M157" s="71">
        <v>5551.33935546875</v>
      </c>
      <c r="N157" s="71">
        <v>4524.4345703125</v>
      </c>
      <c r="O157" s="72"/>
      <c r="P157" s="73"/>
      <c r="Q157" s="73"/>
      <c r="R157" s="81"/>
      <c r="S157" s="48">
        <v>2</v>
      </c>
      <c r="T157" s="48">
        <v>0</v>
      </c>
      <c r="U157" s="49">
        <v>0</v>
      </c>
      <c r="V157" s="49">
        <v>0.5</v>
      </c>
      <c r="W157" s="49">
        <v>0</v>
      </c>
      <c r="X157" s="49">
        <v>1</v>
      </c>
      <c r="Y157" s="49">
        <v>0.5</v>
      </c>
      <c r="Z157" s="49">
        <v>0</v>
      </c>
      <c r="AA157" s="68">
        <v>157</v>
      </c>
      <c r="AB1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7" s="69"/>
      <c r="AD157" s="75">
        <v>90</v>
      </c>
      <c r="AE157" s="75">
        <v>33080</v>
      </c>
      <c r="AF157" s="75">
        <v>79722</v>
      </c>
      <c r="AG157" s="75">
        <v>2353</v>
      </c>
      <c r="AH157" s="75">
        <v>0</v>
      </c>
      <c r="AI157" s="75" t="s">
        <v>8014</v>
      </c>
      <c r="AJ157" s="75" t="s">
        <v>9538</v>
      </c>
      <c r="AK157" s="78" t="s">
        <v>10488</v>
      </c>
      <c r="AL157" s="75" t="s">
        <v>11027</v>
      </c>
      <c r="AM157" s="75">
        <v>39884.754895833335</v>
      </c>
      <c r="AN157" s="75" t="s">
        <v>13047</v>
      </c>
      <c r="AO157" s="78" t="s">
        <v>13706</v>
      </c>
      <c r="AP157" s="75" t="s">
        <v>65</v>
      </c>
      <c r="AQ157" s="48"/>
      <c r="AR157" s="48"/>
      <c r="AS157" s="48"/>
      <c r="AT157" s="48"/>
      <c r="AU157" s="48"/>
      <c r="AV157" s="48"/>
      <c r="AW157" s="48"/>
      <c r="AX157" s="48"/>
      <c r="AY157" s="48"/>
      <c r="AZ157" s="48"/>
      <c r="BA157" s="2"/>
      <c r="BB157" s="3"/>
      <c r="BC157" s="3"/>
      <c r="BD157" s="3"/>
      <c r="BE157" s="3"/>
    </row>
    <row r="158" spans="1:57" x14ac:dyDescent="0.25">
      <c r="A158" s="61" t="s">
        <v>601</v>
      </c>
      <c r="B158" s="62" t="s">
        <v>19427</v>
      </c>
      <c r="C158" s="62"/>
      <c r="D158" s="63">
        <v>1.5022610000000001</v>
      </c>
      <c r="E158" s="65">
        <v>24.498658827950713</v>
      </c>
      <c r="F158" s="95" t="s">
        <v>11081</v>
      </c>
      <c r="G158" s="62"/>
      <c r="H158" s="66"/>
      <c r="I158" s="67"/>
      <c r="J158" s="67"/>
      <c r="K158" s="66" t="s">
        <v>15105</v>
      </c>
      <c r="L158" s="70"/>
      <c r="M158" s="71">
        <v>8606.2353515625</v>
      </c>
      <c r="N158" s="71">
        <v>6847.2890625</v>
      </c>
      <c r="O158" s="72"/>
      <c r="P158" s="73"/>
      <c r="Q158" s="73"/>
      <c r="R158" s="81"/>
      <c r="S158" s="48">
        <v>2</v>
      </c>
      <c r="T158" s="48">
        <v>3</v>
      </c>
      <c r="U158" s="49">
        <v>34953.433982000002</v>
      </c>
      <c r="V158" s="49">
        <v>2.6600000000000001E-4</v>
      </c>
      <c r="W158" s="49">
        <v>0</v>
      </c>
      <c r="X158" s="49">
        <v>1.752783</v>
      </c>
      <c r="Y158" s="49">
        <v>0</v>
      </c>
      <c r="Z158" s="49">
        <v>0</v>
      </c>
      <c r="AA158" s="68">
        <v>158</v>
      </c>
      <c r="AB1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8" s="69"/>
      <c r="AD158" s="75">
        <v>191</v>
      </c>
      <c r="AE158" s="75">
        <v>30893</v>
      </c>
      <c r="AF158" s="75">
        <v>4422</v>
      </c>
      <c r="AG158" s="75">
        <v>2310</v>
      </c>
      <c r="AH158" s="75">
        <v>0</v>
      </c>
      <c r="AI158" s="75" t="s">
        <v>7467</v>
      </c>
      <c r="AJ158" s="75" t="s">
        <v>9143</v>
      </c>
      <c r="AK158" s="78" t="s">
        <v>10200</v>
      </c>
      <c r="AL158" s="75" t="s">
        <v>9190</v>
      </c>
      <c r="AM158" s="75">
        <v>41732.772858796299</v>
      </c>
      <c r="AN158" s="75" t="s">
        <v>13047</v>
      </c>
      <c r="AO158" s="78" t="s">
        <v>13053</v>
      </c>
      <c r="AP158" s="75" t="s">
        <v>66</v>
      </c>
      <c r="AQ158" s="48"/>
      <c r="AR158" s="48"/>
      <c r="AS158" s="48"/>
      <c r="AT158" s="48"/>
      <c r="AU158" s="48" t="s">
        <v>3312</v>
      </c>
      <c r="AV158" s="48" t="s">
        <v>3312</v>
      </c>
      <c r="AW158" s="114" t="s">
        <v>18075</v>
      </c>
      <c r="AX158" s="114" t="s">
        <v>18075</v>
      </c>
      <c r="AY158" s="114" t="s">
        <v>18814</v>
      </c>
      <c r="AZ158" s="114" t="s">
        <v>18814</v>
      </c>
      <c r="BA158" s="2"/>
      <c r="BB158" s="3"/>
      <c r="BC158" s="3"/>
      <c r="BD158" s="3"/>
      <c r="BE158" s="3"/>
    </row>
    <row r="159" spans="1:57" x14ac:dyDescent="0.25">
      <c r="A159" s="61" t="s">
        <v>2102</v>
      </c>
      <c r="B159" s="62" t="s">
        <v>19427</v>
      </c>
      <c r="C159" s="62"/>
      <c r="D159" s="63">
        <v>5.75</v>
      </c>
      <c r="E159" s="65">
        <v>10.000829598535892</v>
      </c>
      <c r="F159" s="95" t="s">
        <v>11643</v>
      </c>
      <c r="G159" s="62"/>
      <c r="H159" s="66"/>
      <c r="I159" s="67"/>
      <c r="J159" s="67"/>
      <c r="K159" s="66" t="s">
        <v>15679</v>
      </c>
      <c r="L159" s="70"/>
      <c r="M159" s="71">
        <v>4513.5517578125</v>
      </c>
      <c r="N159" s="71">
        <v>3936.2578125</v>
      </c>
      <c r="O159" s="72"/>
      <c r="P159" s="73"/>
      <c r="Q159" s="73"/>
      <c r="R159" s="81"/>
      <c r="S159" s="48">
        <v>2</v>
      </c>
      <c r="T159" s="48">
        <v>0</v>
      </c>
      <c r="U159" s="49">
        <v>2</v>
      </c>
      <c r="V159" s="49">
        <v>0.5</v>
      </c>
      <c r="W159" s="49">
        <v>0</v>
      </c>
      <c r="X159" s="49">
        <v>1.4594590000000001</v>
      </c>
      <c r="Y159" s="49">
        <v>0</v>
      </c>
      <c r="Z159" s="49">
        <v>0</v>
      </c>
      <c r="AA159" s="68">
        <v>159</v>
      </c>
      <c r="AB1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9" s="69"/>
      <c r="AD159" s="75">
        <v>1894</v>
      </c>
      <c r="AE159" s="75">
        <v>29283</v>
      </c>
      <c r="AF159" s="75">
        <v>83797</v>
      </c>
      <c r="AG159" s="75">
        <v>40000</v>
      </c>
      <c r="AH159" s="75">
        <v>-28800</v>
      </c>
      <c r="AI159" s="75" t="s">
        <v>7953</v>
      </c>
      <c r="AJ159" s="75" t="s">
        <v>9173</v>
      </c>
      <c r="AK159" s="78" t="s">
        <v>10459</v>
      </c>
      <c r="AL159" s="75" t="s">
        <v>11049</v>
      </c>
      <c r="AM159" s="75">
        <v>39201.191921296297</v>
      </c>
      <c r="AN159" s="75" t="s">
        <v>13047</v>
      </c>
      <c r="AO159" s="78" t="s">
        <v>13627</v>
      </c>
      <c r="AP159" s="75" t="s">
        <v>65</v>
      </c>
      <c r="AQ159" s="48"/>
      <c r="AR159" s="48"/>
      <c r="AS159" s="48"/>
      <c r="AT159" s="48"/>
      <c r="AU159" s="48"/>
      <c r="AV159" s="48"/>
      <c r="AW159" s="48"/>
      <c r="AX159" s="48"/>
      <c r="AY159" s="48"/>
      <c r="AZ159" s="48"/>
      <c r="BA159" s="2"/>
      <c r="BB159" s="3"/>
      <c r="BC159" s="3"/>
      <c r="BD159" s="3"/>
      <c r="BE159" s="3"/>
    </row>
    <row r="160" spans="1:57" x14ac:dyDescent="0.25">
      <c r="A160" s="61" t="s">
        <v>2043</v>
      </c>
      <c r="B160" s="62" t="s">
        <v>19427</v>
      </c>
      <c r="C160" s="62"/>
      <c r="D160" s="63">
        <v>5.75</v>
      </c>
      <c r="E160" s="65">
        <v>10.000829598535892</v>
      </c>
      <c r="F160" s="95" t="s">
        <v>11309</v>
      </c>
      <c r="G160" s="62"/>
      <c r="H160" s="66"/>
      <c r="I160" s="67"/>
      <c r="J160" s="67"/>
      <c r="K160" s="66" t="s">
        <v>15337</v>
      </c>
      <c r="L160" s="70"/>
      <c r="M160" s="71">
        <v>4447.66064453125</v>
      </c>
      <c r="N160" s="71">
        <v>4841.14501953125</v>
      </c>
      <c r="O160" s="72"/>
      <c r="P160" s="73"/>
      <c r="Q160" s="73"/>
      <c r="R160" s="81"/>
      <c r="S160" s="48">
        <v>2</v>
      </c>
      <c r="T160" s="48">
        <v>0</v>
      </c>
      <c r="U160" s="49">
        <v>2</v>
      </c>
      <c r="V160" s="49">
        <v>0.5</v>
      </c>
      <c r="W160" s="49">
        <v>0</v>
      </c>
      <c r="X160" s="49">
        <v>1.4594590000000001</v>
      </c>
      <c r="Y160" s="49">
        <v>0</v>
      </c>
      <c r="Z160" s="49">
        <v>0</v>
      </c>
      <c r="AA160" s="68">
        <v>160</v>
      </c>
      <c r="AB1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0" s="69"/>
      <c r="AD160" s="75">
        <v>331</v>
      </c>
      <c r="AE160" s="75">
        <v>16145</v>
      </c>
      <c r="AF160" s="75">
        <v>18219</v>
      </c>
      <c r="AG160" s="75">
        <v>114</v>
      </c>
      <c r="AH160" s="75">
        <v>-18000</v>
      </c>
      <c r="AI160" s="75" t="s">
        <v>7667</v>
      </c>
      <c r="AJ160" s="75" t="s">
        <v>9299</v>
      </c>
      <c r="AK160" s="78" t="s">
        <v>10312</v>
      </c>
      <c r="AL160" s="75" t="s">
        <v>11010</v>
      </c>
      <c r="AM160" s="75">
        <v>40685.188807870371</v>
      </c>
      <c r="AN160" s="75" t="s">
        <v>13047</v>
      </c>
      <c r="AO160" s="78" t="s">
        <v>13285</v>
      </c>
      <c r="AP160" s="75" t="s">
        <v>65</v>
      </c>
      <c r="AQ160" s="48"/>
      <c r="AR160" s="48"/>
      <c r="AS160" s="48"/>
      <c r="AT160" s="48"/>
      <c r="AU160" s="48"/>
      <c r="AV160" s="48"/>
      <c r="AW160" s="48"/>
      <c r="AX160" s="48"/>
      <c r="AY160" s="48"/>
      <c r="AZ160" s="48"/>
      <c r="BA160" s="2"/>
      <c r="BB160" s="3"/>
      <c r="BC160" s="3"/>
      <c r="BD160" s="3"/>
      <c r="BE160" s="3"/>
    </row>
    <row r="161" spans="1:57" x14ac:dyDescent="0.25">
      <c r="A161" s="61" t="s">
        <v>2124</v>
      </c>
      <c r="B161" s="62" t="s">
        <v>19427</v>
      </c>
      <c r="C161" s="62"/>
      <c r="D161" s="63">
        <v>1.501547</v>
      </c>
      <c r="E161" s="65">
        <v>10.289529889026673</v>
      </c>
      <c r="F161" s="95" t="s">
        <v>11824</v>
      </c>
      <c r="G161" s="62"/>
      <c r="H161" s="66"/>
      <c r="I161" s="67"/>
      <c r="J161" s="67"/>
      <c r="K161" s="66" t="s">
        <v>15871</v>
      </c>
      <c r="L161" s="70"/>
      <c r="M161" s="71">
        <v>9408.650390625</v>
      </c>
      <c r="N161" s="71">
        <v>408.94158935546875</v>
      </c>
      <c r="O161" s="72"/>
      <c r="P161" s="73"/>
      <c r="Q161" s="73"/>
      <c r="R161" s="81"/>
      <c r="S161" s="48">
        <v>2</v>
      </c>
      <c r="T161" s="48">
        <v>0</v>
      </c>
      <c r="U161" s="49">
        <v>698</v>
      </c>
      <c r="V161" s="49">
        <v>1.8200000000000001E-4</v>
      </c>
      <c r="W161" s="49">
        <v>0</v>
      </c>
      <c r="X161" s="49">
        <v>0.87492199999999998</v>
      </c>
      <c r="Y161" s="49">
        <v>0</v>
      </c>
      <c r="Z161" s="49">
        <v>0</v>
      </c>
      <c r="AA161" s="68">
        <v>161</v>
      </c>
      <c r="AB1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1" s="69"/>
      <c r="AD161" s="75">
        <v>87</v>
      </c>
      <c r="AE161" s="75">
        <v>11827</v>
      </c>
      <c r="AF161" s="75">
        <v>42833</v>
      </c>
      <c r="AG161" s="75">
        <v>27890</v>
      </c>
      <c r="AH161" s="75">
        <v>7200</v>
      </c>
      <c r="AI161" s="75" t="s">
        <v>8111</v>
      </c>
      <c r="AJ161" s="75" t="s">
        <v>9595</v>
      </c>
      <c r="AK161" s="75"/>
      <c r="AL161" s="75" t="s">
        <v>11021</v>
      </c>
      <c r="AM161" s="75">
        <v>40816.917337962965</v>
      </c>
      <c r="AN161" s="75" t="s">
        <v>13047</v>
      </c>
      <c r="AO161" s="78" t="s">
        <v>13819</v>
      </c>
      <c r="AP161" s="75" t="s">
        <v>65</v>
      </c>
      <c r="AQ161" s="48"/>
      <c r="AR161" s="48"/>
      <c r="AS161" s="48"/>
      <c r="AT161" s="48"/>
      <c r="AU161" s="48"/>
      <c r="AV161" s="48"/>
      <c r="AW161" s="48"/>
      <c r="AX161" s="48"/>
      <c r="AY161" s="48"/>
      <c r="AZ161" s="48"/>
      <c r="BA161" s="2"/>
      <c r="BB161" s="3"/>
      <c r="BC161" s="3"/>
      <c r="BD161" s="3"/>
      <c r="BE161" s="3"/>
    </row>
    <row r="162" spans="1:57" x14ac:dyDescent="0.25">
      <c r="A162" s="61" t="s">
        <v>2163</v>
      </c>
      <c r="B162" s="62" t="s">
        <v>19427</v>
      </c>
      <c r="C162" s="62"/>
      <c r="D162" s="63">
        <v>1.502176</v>
      </c>
      <c r="E162" s="65">
        <v>11.705267443950952</v>
      </c>
      <c r="F162" s="95" t="s">
        <v>12227</v>
      </c>
      <c r="G162" s="62"/>
      <c r="H162" s="66"/>
      <c r="I162" s="67"/>
      <c r="J162" s="67"/>
      <c r="K162" s="66" t="s">
        <v>16292</v>
      </c>
      <c r="L162" s="70"/>
      <c r="M162" s="71">
        <v>5742.8349609375</v>
      </c>
      <c r="N162" s="71">
        <v>2420.5751953125</v>
      </c>
      <c r="O162" s="72"/>
      <c r="P162" s="73"/>
      <c r="Q162" s="73"/>
      <c r="R162" s="81"/>
      <c r="S162" s="48">
        <v>2</v>
      </c>
      <c r="T162" s="48">
        <v>0</v>
      </c>
      <c r="U162" s="49">
        <v>4111.0666670000001</v>
      </c>
      <c r="V162" s="49">
        <v>2.5599999999999999E-4</v>
      </c>
      <c r="W162" s="49">
        <v>0</v>
      </c>
      <c r="X162" s="49">
        <v>0.79992600000000003</v>
      </c>
      <c r="Y162" s="49">
        <v>0</v>
      </c>
      <c r="Z162" s="49">
        <v>0</v>
      </c>
      <c r="AA162" s="68">
        <v>162</v>
      </c>
      <c r="AB1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2" s="69"/>
      <c r="AD162" s="75">
        <v>109</v>
      </c>
      <c r="AE162" s="75">
        <v>10215</v>
      </c>
      <c r="AF162" s="75">
        <v>12979</v>
      </c>
      <c r="AG162" s="75">
        <v>5930</v>
      </c>
      <c r="AH162" s="75"/>
      <c r="AI162" s="75" t="s">
        <v>8442</v>
      </c>
      <c r="AJ162" s="75" t="s">
        <v>9195</v>
      </c>
      <c r="AK162" s="78" t="s">
        <v>10680</v>
      </c>
      <c r="AL162" s="75"/>
      <c r="AM162" s="75">
        <v>41204.687893518516</v>
      </c>
      <c r="AN162" s="75" t="s">
        <v>13047</v>
      </c>
      <c r="AO162" s="78" t="s">
        <v>14240</v>
      </c>
      <c r="AP162" s="75" t="s">
        <v>65</v>
      </c>
      <c r="AQ162" s="48"/>
      <c r="AR162" s="48"/>
      <c r="AS162" s="48"/>
      <c r="AT162" s="48"/>
      <c r="AU162" s="48"/>
      <c r="AV162" s="48"/>
      <c r="AW162" s="48"/>
      <c r="AX162" s="48"/>
      <c r="AY162" s="48"/>
      <c r="AZ162" s="48"/>
      <c r="BA162" s="2"/>
      <c r="BB162" s="3"/>
      <c r="BC162" s="3"/>
      <c r="BD162" s="3"/>
      <c r="BE162" s="3"/>
    </row>
    <row r="163" spans="1:57" x14ac:dyDescent="0.25">
      <c r="A163" s="61" t="s">
        <v>2059</v>
      </c>
      <c r="B163" s="62" t="s">
        <v>19427</v>
      </c>
      <c r="C163" s="62"/>
      <c r="D163" s="63">
        <v>1.5021420000000001</v>
      </c>
      <c r="E163" s="65">
        <v>10.012513111387987</v>
      </c>
      <c r="F163" s="95" t="s">
        <v>11401</v>
      </c>
      <c r="G163" s="62"/>
      <c r="H163" s="66"/>
      <c r="I163" s="67"/>
      <c r="J163" s="67"/>
      <c r="K163" s="66" t="s">
        <v>15429</v>
      </c>
      <c r="L163" s="70"/>
      <c r="M163" s="71">
        <v>4968.51611328125</v>
      </c>
      <c r="N163" s="71">
        <v>8045.6201171875</v>
      </c>
      <c r="O163" s="72"/>
      <c r="P163" s="73"/>
      <c r="Q163" s="73"/>
      <c r="R163" s="81"/>
      <c r="S163" s="48">
        <v>2</v>
      </c>
      <c r="T163" s="48">
        <v>0</v>
      </c>
      <c r="U163" s="49">
        <v>30.166667</v>
      </c>
      <c r="V163" s="49">
        <v>2.52E-4</v>
      </c>
      <c r="W163" s="49">
        <v>0</v>
      </c>
      <c r="X163" s="49">
        <v>0.74704099999999996</v>
      </c>
      <c r="Y163" s="49">
        <v>0</v>
      </c>
      <c r="Z163" s="49">
        <v>0</v>
      </c>
      <c r="AA163" s="68">
        <v>163</v>
      </c>
      <c r="AB1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3" s="69"/>
      <c r="AD163" s="75">
        <v>3275</v>
      </c>
      <c r="AE163" s="75">
        <v>9990</v>
      </c>
      <c r="AF163" s="75">
        <v>11131</v>
      </c>
      <c r="AG163" s="75">
        <v>8315</v>
      </c>
      <c r="AH163" s="75">
        <v>-14400</v>
      </c>
      <c r="AI163" s="75" t="s">
        <v>7746</v>
      </c>
      <c r="AJ163" s="75" t="s">
        <v>9359</v>
      </c>
      <c r="AK163" s="78" t="s">
        <v>10350</v>
      </c>
      <c r="AL163" s="75" t="s">
        <v>11019</v>
      </c>
      <c r="AM163" s="75">
        <v>41311.759525462963</v>
      </c>
      <c r="AN163" s="75" t="s">
        <v>13047</v>
      </c>
      <c r="AO163" s="78" t="s">
        <v>13377</v>
      </c>
      <c r="AP163" s="75" t="s">
        <v>65</v>
      </c>
      <c r="AQ163" s="48"/>
      <c r="AR163" s="48"/>
      <c r="AS163" s="48"/>
      <c r="AT163" s="48"/>
      <c r="AU163" s="48"/>
      <c r="AV163" s="48"/>
      <c r="AW163" s="48"/>
      <c r="AX163" s="48"/>
      <c r="AY163" s="48"/>
      <c r="AZ163" s="48"/>
      <c r="BA163" s="2"/>
      <c r="BB163" s="3"/>
      <c r="BC163" s="3"/>
      <c r="BD163" s="3"/>
      <c r="BE163" s="3"/>
    </row>
    <row r="164" spans="1:57" x14ac:dyDescent="0.25">
      <c r="A164" s="61" t="s">
        <v>2035</v>
      </c>
      <c r="B164" s="62" t="s">
        <v>19427</v>
      </c>
      <c r="C164" s="62"/>
      <c r="D164" s="63">
        <v>1.5303534999999999</v>
      </c>
      <c r="E164" s="65">
        <v>10.077982262373947</v>
      </c>
      <c r="F164" s="95" t="s">
        <v>11247</v>
      </c>
      <c r="G164" s="62"/>
      <c r="H164" s="66"/>
      <c r="I164" s="67"/>
      <c r="J164" s="67"/>
      <c r="K164" s="66" t="s">
        <v>15273</v>
      </c>
      <c r="L164" s="70"/>
      <c r="M164" s="71">
        <v>3427.1669921875</v>
      </c>
      <c r="N164" s="71">
        <v>8369.5771484375</v>
      </c>
      <c r="O164" s="72"/>
      <c r="P164" s="73"/>
      <c r="Q164" s="73"/>
      <c r="R164" s="81"/>
      <c r="S164" s="48">
        <v>2</v>
      </c>
      <c r="T164" s="48">
        <v>0</v>
      </c>
      <c r="U164" s="49">
        <v>188</v>
      </c>
      <c r="V164" s="49">
        <v>3.571E-3</v>
      </c>
      <c r="W164" s="49">
        <v>0</v>
      </c>
      <c r="X164" s="49">
        <v>1.11083</v>
      </c>
      <c r="Y164" s="49">
        <v>0</v>
      </c>
      <c r="Z164" s="49">
        <v>0</v>
      </c>
      <c r="AA164" s="68">
        <v>164</v>
      </c>
      <c r="AB1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4" s="69"/>
      <c r="AD164" s="75">
        <v>1</v>
      </c>
      <c r="AE164" s="75">
        <v>8528</v>
      </c>
      <c r="AF164" s="75">
        <v>227</v>
      </c>
      <c r="AG164" s="75">
        <v>4</v>
      </c>
      <c r="AH164" s="75">
        <v>-28800</v>
      </c>
      <c r="AI164" s="75" t="s">
        <v>7613</v>
      </c>
      <c r="AJ164" s="75" t="s">
        <v>9257</v>
      </c>
      <c r="AK164" s="78" t="s">
        <v>10287</v>
      </c>
      <c r="AL164" s="75" t="s">
        <v>11009</v>
      </c>
      <c r="AM164" s="75">
        <v>42612.190706018519</v>
      </c>
      <c r="AN164" s="75" t="s">
        <v>13047</v>
      </c>
      <c r="AO164" s="78" t="s">
        <v>13221</v>
      </c>
      <c r="AP164" s="75" t="s">
        <v>65</v>
      </c>
      <c r="AQ164" s="48"/>
      <c r="AR164" s="48"/>
      <c r="AS164" s="48"/>
      <c r="AT164" s="48"/>
      <c r="AU164" s="48"/>
      <c r="AV164" s="48"/>
      <c r="AW164" s="48"/>
      <c r="AX164" s="48"/>
      <c r="AY164" s="48"/>
      <c r="AZ164" s="48"/>
      <c r="BA164" s="2"/>
      <c r="BB164" s="3"/>
      <c r="BC164" s="3"/>
      <c r="BD164" s="3"/>
      <c r="BE164" s="3"/>
    </row>
    <row r="165" spans="1:57" x14ac:dyDescent="0.25">
      <c r="A165" s="61" t="s">
        <v>1350</v>
      </c>
      <c r="B165" s="62" t="s">
        <v>19427</v>
      </c>
      <c r="C165" s="62"/>
      <c r="D165" s="63">
        <v>1.502958</v>
      </c>
      <c r="E165" s="65">
        <v>17.573246972417767</v>
      </c>
      <c r="F165" s="95" t="s">
        <v>12394</v>
      </c>
      <c r="G165" s="62"/>
      <c r="H165" s="66"/>
      <c r="I165" s="67"/>
      <c r="J165" s="67"/>
      <c r="K165" s="66" t="s">
        <v>16469</v>
      </c>
      <c r="L165" s="70"/>
      <c r="M165" s="71">
        <v>1062.071044921875</v>
      </c>
      <c r="N165" s="71">
        <v>6385.01806640625</v>
      </c>
      <c r="O165" s="72"/>
      <c r="P165" s="73"/>
      <c r="Q165" s="73"/>
      <c r="R165" s="81"/>
      <c r="S165" s="48">
        <v>2</v>
      </c>
      <c r="T165" s="48">
        <v>9</v>
      </c>
      <c r="U165" s="49">
        <v>18257.618944000002</v>
      </c>
      <c r="V165" s="49">
        <v>3.48E-4</v>
      </c>
      <c r="W165" s="49">
        <v>0</v>
      </c>
      <c r="X165" s="49">
        <v>2.7896369999999999</v>
      </c>
      <c r="Y165" s="49">
        <v>5.5555555555555552E-2</v>
      </c>
      <c r="Z165" s="49">
        <v>0.22222222222222221</v>
      </c>
      <c r="AA165" s="68">
        <v>165</v>
      </c>
      <c r="AB1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5" s="69"/>
      <c r="AD165" s="75">
        <v>173</v>
      </c>
      <c r="AE165" s="75">
        <v>5081</v>
      </c>
      <c r="AF165" s="75">
        <v>12092</v>
      </c>
      <c r="AG165" s="75">
        <v>521</v>
      </c>
      <c r="AH165" s="75">
        <v>3600</v>
      </c>
      <c r="AI165" s="75" t="s">
        <v>8580</v>
      </c>
      <c r="AJ165" s="75" t="s">
        <v>9878</v>
      </c>
      <c r="AK165" s="78" t="s">
        <v>10739</v>
      </c>
      <c r="AL165" s="75" t="s">
        <v>11033</v>
      </c>
      <c r="AM165" s="75">
        <v>41134.53429398148</v>
      </c>
      <c r="AN165" s="75" t="s">
        <v>13047</v>
      </c>
      <c r="AO165" s="78" t="s">
        <v>14417</v>
      </c>
      <c r="AP165" s="75" t="s">
        <v>66</v>
      </c>
      <c r="AQ165" s="48" t="s">
        <v>17993</v>
      </c>
      <c r="AR165" s="48" t="s">
        <v>17993</v>
      </c>
      <c r="AS165" s="48" t="s">
        <v>3220</v>
      </c>
      <c r="AT165" s="48" t="s">
        <v>3220</v>
      </c>
      <c r="AU165" s="48" t="s">
        <v>3261</v>
      </c>
      <c r="AV165" s="48" t="s">
        <v>3261</v>
      </c>
      <c r="AW165" s="114" t="s">
        <v>18501</v>
      </c>
      <c r="AX165" s="114" t="s">
        <v>18777</v>
      </c>
      <c r="AY165" s="114" t="s">
        <v>19189</v>
      </c>
      <c r="AZ165" s="114" t="s">
        <v>19407</v>
      </c>
      <c r="BA165" s="2"/>
      <c r="BB165" s="3"/>
      <c r="BC165" s="3"/>
      <c r="BD165" s="3"/>
      <c r="BE165" s="3"/>
    </row>
    <row r="166" spans="1:57" x14ac:dyDescent="0.25">
      <c r="A166" s="61" t="s">
        <v>1678</v>
      </c>
      <c r="B166" s="62" t="s">
        <v>19427</v>
      </c>
      <c r="C166" s="62"/>
      <c r="D166" s="63">
        <v>1.5022184999999999</v>
      </c>
      <c r="E166" s="65">
        <v>10</v>
      </c>
      <c r="F166" s="95" t="s">
        <v>12739</v>
      </c>
      <c r="G166" s="62"/>
      <c r="H166" s="66"/>
      <c r="I166" s="67"/>
      <c r="J166" s="67"/>
      <c r="K166" s="66" t="s">
        <v>16832</v>
      </c>
      <c r="L166" s="70"/>
      <c r="M166" s="71">
        <v>4191.25146484375</v>
      </c>
      <c r="N166" s="71">
        <v>2786.870361328125</v>
      </c>
      <c r="O166" s="72"/>
      <c r="P166" s="73"/>
      <c r="Q166" s="73"/>
      <c r="R166" s="81"/>
      <c r="S166" s="48">
        <v>2</v>
      </c>
      <c r="T166" s="48">
        <v>1</v>
      </c>
      <c r="U166" s="49">
        <v>0</v>
      </c>
      <c r="V166" s="49">
        <v>2.61E-4</v>
      </c>
      <c r="W166" s="49">
        <v>0</v>
      </c>
      <c r="X166" s="49">
        <v>0.74354200000000004</v>
      </c>
      <c r="Y166" s="49">
        <v>0</v>
      </c>
      <c r="Z166" s="49">
        <v>0</v>
      </c>
      <c r="AA166" s="68">
        <v>166</v>
      </c>
      <c r="AB1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6" s="69"/>
      <c r="AD166" s="75">
        <v>254</v>
      </c>
      <c r="AE166" s="75">
        <v>4135</v>
      </c>
      <c r="AF166" s="75">
        <v>32139</v>
      </c>
      <c r="AG166" s="75">
        <v>11975</v>
      </c>
      <c r="AH166" s="75">
        <v>3600</v>
      </c>
      <c r="AI166" s="75" t="s">
        <v>8883</v>
      </c>
      <c r="AJ166" s="75" t="s">
        <v>10050</v>
      </c>
      <c r="AK166" s="75"/>
      <c r="AL166" s="75" t="s">
        <v>11033</v>
      </c>
      <c r="AM166" s="75">
        <v>41050.568680555552</v>
      </c>
      <c r="AN166" s="75" t="s">
        <v>13047</v>
      </c>
      <c r="AO166" s="78" t="s">
        <v>14780</v>
      </c>
      <c r="AP166" s="75" t="s">
        <v>66</v>
      </c>
      <c r="AQ166" s="48"/>
      <c r="AR166" s="48"/>
      <c r="AS166" s="48"/>
      <c r="AT166" s="48"/>
      <c r="AU166" s="48" t="s">
        <v>3261</v>
      </c>
      <c r="AV166" s="48" t="s">
        <v>3261</v>
      </c>
      <c r="AW166" s="114" t="s">
        <v>18612</v>
      </c>
      <c r="AX166" s="114" t="s">
        <v>18612</v>
      </c>
      <c r="AY166" s="114" t="s">
        <v>19289</v>
      </c>
      <c r="AZ166" s="114" t="s">
        <v>19289</v>
      </c>
      <c r="BA166" s="2"/>
      <c r="BB166" s="3"/>
      <c r="BC166" s="3"/>
      <c r="BD166" s="3"/>
      <c r="BE166" s="3"/>
    </row>
    <row r="167" spans="1:57" x14ac:dyDescent="0.25">
      <c r="A167" s="61" t="s">
        <v>1061</v>
      </c>
      <c r="B167" s="62" t="s">
        <v>19427</v>
      </c>
      <c r="C167" s="62"/>
      <c r="D167" s="63">
        <v>10</v>
      </c>
      <c r="E167" s="65">
        <v>10</v>
      </c>
      <c r="F167" s="95" t="s">
        <v>12098</v>
      </c>
      <c r="G167" s="62"/>
      <c r="H167" s="66"/>
      <c r="I167" s="67"/>
      <c r="J167" s="67"/>
      <c r="K167" s="66" t="s">
        <v>16155</v>
      </c>
      <c r="L167" s="70"/>
      <c r="M167" s="71">
        <v>5468.97509765625</v>
      </c>
      <c r="N167" s="71">
        <v>5180.4775390625</v>
      </c>
      <c r="O167" s="72"/>
      <c r="P167" s="73"/>
      <c r="Q167" s="73"/>
      <c r="R167" s="81"/>
      <c r="S167" s="48">
        <v>2</v>
      </c>
      <c r="T167" s="48">
        <v>1</v>
      </c>
      <c r="U167" s="49">
        <v>0</v>
      </c>
      <c r="V167" s="49">
        <v>1</v>
      </c>
      <c r="W167" s="49">
        <v>0</v>
      </c>
      <c r="X167" s="49">
        <v>1.2982450000000001</v>
      </c>
      <c r="Y167" s="49">
        <v>0</v>
      </c>
      <c r="Z167" s="49">
        <v>0</v>
      </c>
      <c r="AA167" s="68">
        <v>167</v>
      </c>
      <c r="AB1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7" s="69"/>
      <c r="AD167" s="75">
        <v>39</v>
      </c>
      <c r="AE167" s="75">
        <v>3216</v>
      </c>
      <c r="AF167" s="75">
        <v>1305</v>
      </c>
      <c r="AG167" s="75">
        <v>187</v>
      </c>
      <c r="AH167" s="75">
        <v>10800</v>
      </c>
      <c r="AI167" s="75" t="s">
        <v>8336</v>
      </c>
      <c r="AJ167" s="75" t="s">
        <v>9735</v>
      </c>
      <c r="AK167" s="78" t="s">
        <v>10634</v>
      </c>
      <c r="AL167" s="75" t="s">
        <v>9735</v>
      </c>
      <c r="AM167" s="75">
        <v>40079.960347222222</v>
      </c>
      <c r="AN167" s="75" t="s">
        <v>13047</v>
      </c>
      <c r="AO167" s="78" t="s">
        <v>14103</v>
      </c>
      <c r="AP167" s="75" t="s">
        <v>66</v>
      </c>
      <c r="AQ167" s="48"/>
      <c r="AR167" s="48"/>
      <c r="AS167" s="48"/>
      <c r="AT167" s="48"/>
      <c r="AU167" s="48"/>
      <c r="AV167" s="48"/>
      <c r="AW167" s="114" t="s">
        <v>17765</v>
      </c>
      <c r="AX167" s="114" t="s">
        <v>17765</v>
      </c>
      <c r="AY167" s="114" t="s">
        <v>17938</v>
      </c>
      <c r="AZ167" s="114" t="s">
        <v>17938</v>
      </c>
      <c r="BA167" s="2"/>
      <c r="BB167" s="3"/>
      <c r="BC167" s="3"/>
      <c r="BD167" s="3"/>
      <c r="BE167" s="3"/>
    </row>
    <row r="168" spans="1:57" x14ac:dyDescent="0.25">
      <c r="A168" s="61" t="s">
        <v>1605</v>
      </c>
      <c r="B168" s="62" t="s">
        <v>19427</v>
      </c>
      <c r="C168" s="62"/>
      <c r="D168" s="63">
        <v>10</v>
      </c>
      <c r="E168" s="65">
        <v>10</v>
      </c>
      <c r="F168" s="95" t="s">
        <v>12664</v>
      </c>
      <c r="G168" s="62"/>
      <c r="H168" s="66"/>
      <c r="I168" s="67"/>
      <c r="J168" s="67"/>
      <c r="K168" s="66" t="s">
        <v>16752</v>
      </c>
      <c r="L168" s="70"/>
      <c r="M168" s="71">
        <v>5090.1005859375</v>
      </c>
      <c r="N168" s="71">
        <v>5270.9658203125</v>
      </c>
      <c r="O168" s="72"/>
      <c r="P168" s="73"/>
      <c r="Q168" s="73"/>
      <c r="R168" s="81"/>
      <c r="S168" s="48">
        <v>2</v>
      </c>
      <c r="T168" s="48">
        <v>1</v>
      </c>
      <c r="U168" s="49">
        <v>0</v>
      </c>
      <c r="V168" s="49">
        <v>1</v>
      </c>
      <c r="W168" s="49">
        <v>0</v>
      </c>
      <c r="X168" s="49">
        <v>1.2982450000000001</v>
      </c>
      <c r="Y168" s="49">
        <v>0</v>
      </c>
      <c r="Z168" s="49">
        <v>0</v>
      </c>
      <c r="AA168" s="68">
        <v>168</v>
      </c>
      <c r="AB1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8" s="69"/>
      <c r="AD168" s="75">
        <v>661</v>
      </c>
      <c r="AE168" s="75">
        <v>2825</v>
      </c>
      <c r="AF168" s="75">
        <v>70865</v>
      </c>
      <c r="AG168" s="75">
        <v>26587</v>
      </c>
      <c r="AH168" s="75">
        <v>-18000</v>
      </c>
      <c r="AI168" s="75" t="s">
        <v>8820</v>
      </c>
      <c r="AJ168" s="75" t="s">
        <v>10002</v>
      </c>
      <c r="AK168" s="78" t="s">
        <v>10858</v>
      </c>
      <c r="AL168" s="75" t="s">
        <v>11010</v>
      </c>
      <c r="AM168" s="75">
        <v>42047.667662037034</v>
      </c>
      <c r="AN168" s="75" t="s">
        <v>13047</v>
      </c>
      <c r="AO168" s="78" t="s">
        <v>14700</v>
      </c>
      <c r="AP168" s="75" t="s">
        <v>66</v>
      </c>
      <c r="AQ168" s="48"/>
      <c r="AR168" s="48"/>
      <c r="AS168" s="48"/>
      <c r="AT168" s="48"/>
      <c r="AU168" s="48"/>
      <c r="AV168" s="48"/>
      <c r="AW168" s="114" t="s">
        <v>17760</v>
      </c>
      <c r="AX168" s="114" t="s">
        <v>17760</v>
      </c>
      <c r="AY168" s="114" t="s">
        <v>17933</v>
      </c>
      <c r="AZ168" s="114" t="s">
        <v>17933</v>
      </c>
      <c r="BA168" s="2"/>
      <c r="BB168" s="3"/>
      <c r="BC168" s="3"/>
      <c r="BD168" s="3"/>
      <c r="BE168" s="3"/>
    </row>
    <row r="169" spans="1:57" x14ac:dyDescent="0.25">
      <c r="A169" s="61" t="s">
        <v>1372</v>
      </c>
      <c r="B169" s="62" t="s">
        <v>19427</v>
      </c>
      <c r="C169" s="62"/>
      <c r="D169" s="63">
        <v>1.50187</v>
      </c>
      <c r="E169" s="65">
        <v>10.000342900866436</v>
      </c>
      <c r="F169" s="95" t="s">
        <v>12338</v>
      </c>
      <c r="G169" s="62"/>
      <c r="H169" s="66"/>
      <c r="I169" s="67"/>
      <c r="J169" s="67"/>
      <c r="K169" s="66" t="s">
        <v>16406</v>
      </c>
      <c r="L169" s="70"/>
      <c r="M169" s="71">
        <v>2881.95849609375</v>
      </c>
      <c r="N169" s="71">
        <v>9260.2607421875</v>
      </c>
      <c r="O169" s="72"/>
      <c r="P169" s="73"/>
      <c r="Q169" s="73"/>
      <c r="R169" s="81"/>
      <c r="S169" s="48">
        <v>2</v>
      </c>
      <c r="T169" s="48">
        <v>2</v>
      </c>
      <c r="U169" s="49">
        <v>0.82666700000000004</v>
      </c>
      <c r="V169" s="49">
        <v>2.2000000000000001E-4</v>
      </c>
      <c r="W169" s="49">
        <v>0</v>
      </c>
      <c r="X169" s="49">
        <v>0.99585699999999999</v>
      </c>
      <c r="Y169" s="49">
        <v>0.33333333333333331</v>
      </c>
      <c r="Z169" s="49">
        <v>0</v>
      </c>
      <c r="AA169" s="68">
        <v>169</v>
      </c>
      <c r="AB1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9" s="69"/>
      <c r="AD169" s="75">
        <v>4997</v>
      </c>
      <c r="AE169" s="75">
        <v>2794</v>
      </c>
      <c r="AF169" s="75">
        <v>207195</v>
      </c>
      <c r="AG169" s="75">
        <v>11372</v>
      </c>
      <c r="AH169" s="75">
        <v>0</v>
      </c>
      <c r="AI169" s="75"/>
      <c r="AJ169" s="75" t="s">
        <v>9851</v>
      </c>
      <c r="AK169" s="75"/>
      <c r="AL169" s="75" t="s">
        <v>9190</v>
      </c>
      <c r="AM169" s="75">
        <v>39915.734074074076</v>
      </c>
      <c r="AN169" s="75" t="s">
        <v>13047</v>
      </c>
      <c r="AO169" s="78" t="s">
        <v>14354</v>
      </c>
      <c r="AP169" s="75" t="s">
        <v>66</v>
      </c>
      <c r="AQ169" s="48" t="s">
        <v>3143</v>
      </c>
      <c r="AR169" s="48" t="s">
        <v>3143</v>
      </c>
      <c r="AS169" s="48" t="s">
        <v>3215</v>
      </c>
      <c r="AT169" s="48" t="s">
        <v>3215</v>
      </c>
      <c r="AU169" s="48" t="s">
        <v>3267</v>
      </c>
      <c r="AV169" s="48" t="s">
        <v>3267</v>
      </c>
      <c r="AW169" s="114" t="s">
        <v>18095</v>
      </c>
      <c r="AX169" s="114" t="s">
        <v>18095</v>
      </c>
      <c r="AY169" s="114" t="s">
        <v>18828</v>
      </c>
      <c r="AZ169" s="114" t="s">
        <v>18828</v>
      </c>
      <c r="BA169" s="2"/>
      <c r="BB169" s="3"/>
      <c r="BC169" s="3"/>
      <c r="BD169" s="3"/>
      <c r="BE169" s="3"/>
    </row>
    <row r="170" spans="1:57" x14ac:dyDescent="0.25">
      <c r="A170" s="61" t="s">
        <v>2119</v>
      </c>
      <c r="B170" s="62" t="s">
        <v>19427</v>
      </c>
      <c r="C170" s="62"/>
      <c r="D170" s="63">
        <v>2.35</v>
      </c>
      <c r="E170" s="65">
        <v>10</v>
      </c>
      <c r="F170" s="95" t="s">
        <v>11756</v>
      </c>
      <c r="G170" s="62"/>
      <c r="H170" s="66"/>
      <c r="I170" s="67"/>
      <c r="J170" s="67"/>
      <c r="K170" s="66" t="s">
        <v>15801</v>
      </c>
      <c r="L170" s="70"/>
      <c r="M170" s="71">
        <v>3116.481201171875</v>
      </c>
      <c r="N170" s="71">
        <v>5384.10009765625</v>
      </c>
      <c r="O170" s="72"/>
      <c r="P170" s="73"/>
      <c r="Q170" s="73"/>
      <c r="R170" s="81"/>
      <c r="S170" s="48">
        <v>2</v>
      </c>
      <c r="T170" s="48">
        <v>0</v>
      </c>
      <c r="U170" s="49">
        <v>0</v>
      </c>
      <c r="V170" s="49">
        <v>0.1</v>
      </c>
      <c r="W170" s="49">
        <v>0</v>
      </c>
      <c r="X170" s="49">
        <v>0.66829300000000003</v>
      </c>
      <c r="Y170" s="49">
        <v>0.5</v>
      </c>
      <c r="Z170" s="49">
        <v>0</v>
      </c>
      <c r="AA170" s="68">
        <v>170</v>
      </c>
      <c r="AB1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0" s="69"/>
      <c r="AD170" s="75">
        <v>85</v>
      </c>
      <c r="AE170" s="75">
        <v>2755</v>
      </c>
      <c r="AF170" s="75">
        <v>3071</v>
      </c>
      <c r="AG170" s="75">
        <v>792</v>
      </c>
      <c r="AH170" s="75"/>
      <c r="AI170" s="75" t="s">
        <v>8052</v>
      </c>
      <c r="AJ170" s="75" t="s">
        <v>9557</v>
      </c>
      <c r="AK170" s="78" t="s">
        <v>10507</v>
      </c>
      <c r="AL170" s="75"/>
      <c r="AM170" s="75">
        <v>41866.960520833331</v>
      </c>
      <c r="AN170" s="75" t="s">
        <v>13047</v>
      </c>
      <c r="AO170" s="78" t="s">
        <v>13749</v>
      </c>
      <c r="AP170" s="75" t="s">
        <v>65</v>
      </c>
      <c r="AQ170" s="48"/>
      <c r="AR170" s="48"/>
      <c r="AS170" s="48"/>
      <c r="AT170" s="48"/>
      <c r="AU170" s="48"/>
      <c r="AV170" s="48"/>
      <c r="AW170" s="48"/>
      <c r="AX170" s="48"/>
      <c r="AY170" s="48"/>
      <c r="AZ170" s="48"/>
      <c r="BA170" s="2"/>
      <c r="BB170" s="3"/>
      <c r="BC170" s="3"/>
      <c r="BD170" s="3"/>
      <c r="BE170" s="3"/>
    </row>
    <row r="171" spans="1:57" x14ac:dyDescent="0.25">
      <c r="A171" s="61" t="s">
        <v>1235</v>
      </c>
      <c r="B171" s="62" t="s">
        <v>19427</v>
      </c>
      <c r="C171" s="62"/>
      <c r="D171" s="63">
        <v>10</v>
      </c>
      <c r="E171" s="65">
        <v>10</v>
      </c>
      <c r="F171" s="95" t="s">
        <v>12275</v>
      </c>
      <c r="G171" s="62"/>
      <c r="H171" s="66"/>
      <c r="I171" s="67"/>
      <c r="J171" s="67"/>
      <c r="K171" s="66" t="s">
        <v>16342</v>
      </c>
      <c r="L171" s="70"/>
      <c r="M171" s="71">
        <v>5946.68701171875</v>
      </c>
      <c r="N171" s="71">
        <v>4795.900390625</v>
      </c>
      <c r="O171" s="72"/>
      <c r="P171" s="73"/>
      <c r="Q171" s="73"/>
      <c r="R171" s="81"/>
      <c r="S171" s="48">
        <v>2</v>
      </c>
      <c r="T171" s="48">
        <v>1</v>
      </c>
      <c r="U171" s="49">
        <v>0</v>
      </c>
      <c r="V171" s="49">
        <v>1</v>
      </c>
      <c r="W171" s="49">
        <v>0</v>
      </c>
      <c r="X171" s="49">
        <v>1.2982450000000001</v>
      </c>
      <c r="Y171" s="49">
        <v>0</v>
      </c>
      <c r="Z171" s="49">
        <v>0</v>
      </c>
      <c r="AA171" s="68">
        <v>171</v>
      </c>
      <c r="AB1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1" s="69"/>
      <c r="AD171" s="75">
        <v>880</v>
      </c>
      <c r="AE171" s="75">
        <v>2485</v>
      </c>
      <c r="AF171" s="75">
        <v>24158</v>
      </c>
      <c r="AG171" s="75">
        <v>5211</v>
      </c>
      <c r="AH171" s="75">
        <v>3600</v>
      </c>
      <c r="AI171" s="75" t="s">
        <v>8479</v>
      </c>
      <c r="AJ171" s="75" t="s">
        <v>9822</v>
      </c>
      <c r="AK171" s="78" t="s">
        <v>10697</v>
      </c>
      <c r="AL171" s="75" t="s">
        <v>9876</v>
      </c>
      <c r="AM171" s="75">
        <v>41072.374849537038</v>
      </c>
      <c r="AN171" s="75" t="s">
        <v>13047</v>
      </c>
      <c r="AO171" s="78" t="s">
        <v>14290</v>
      </c>
      <c r="AP171" s="75" t="s">
        <v>66</v>
      </c>
      <c r="AQ171" s="48"/>
      <c r="AR171" s="48"/>
      <c r="AS171" s="48"/>
      <c r="AT171" s="48"/>
      <c r="AU171" s="48" t="s">
        <v>3261</v>
      </c>
      <c r="AV171" s="48" t="s">
        <v>3261</v>
      </c>
      <c r="AW171" s="114" t="s">
        <v>17763</v>
      </c>
      <c r="AX171" s="114" t="s">
        <v>17763</v>
      </c>
      <c r="AY171" s="114" t="s">
        <v>17936</v>
      </c>
      <c r="AZ171" s="114" t="s">
        <v>17936</v>
      </c>
      <c r="BA171" s="2"/>
      <c r="BB171" s="3"/>
      <c r="BC171" s="3"/>
      <c r="BD171" s="3"/>
      <c r="BE171" s="3"/>
    </row>
    <row r="172" spans="1:57" x14ac:dyDescent="0.25">
      <c r="A172" s="61" t="s">
        <v>199</v>
      </c>
      <c r="B172" s="62" t="s">
        <v>19427</v>
      </c>
      <c r="C172" s="62"/>
      <c r="D172" s="63">
        <v>10</v>
      </c>
      <c r="E172" s="65">
        <v>10</v>
      </c>
      <c r="F172" s="95" t="s">
        <v>11094</v>
      </c>
      <c r="G172" s="62"/>
      <c r="H172" s="66"/>
      <c r="I172" s="67"/>
      <c r="J172" s="67"/>
      <c r="K172" s="66" t="s">
        <v>15119</v>
      </c>
      <c r="L172" s="70"/>
      <c r="M172" s="71">
        <v>3755.80224609375</v>
      </c>
      <c r="N172" s="71">
        <v>3710.0361328125</v>
      </c>
      <c r="O172" s="72"/>
      <c r="P172" s="73"/>
      <c r="Q172" s="73"/>
      <c r="R172" s="81"/>
      <c r="S172" s="48">
        <v>2</v>
      </c>
      <c r="T172" s="48">
        <v>1</v>
      </c>
      <c r="U172" s="49">
        <v>0</v>
      </c>
      <c r="V172" s="49">
        <v>1</v>
      </c>
      <c r="W172" s="49">
        <v>0</v>
      </c>
      <c r="X172" s="49">
        <v>1.2982450000000001</v>
      </c>
      <c r="Y172" s="49">
        <v>0</v>
      </c>
      <c r="Z172" s="49">
        <v>0</v>
      </c>
      <c r="AA172" s="68">
        <v>172</v>
      </c>
      <c r="AB1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2" s="69"/>
      <c r="AD172" s="75">
        <v>2607</v>
      </c>
      <c r="AE172" s="75">
        <v>2137</v>
      </c>
      <c r="AF172" s="75">
        <v>9972</v>
      </c>
      <c r="AG172" s="75">
        <v>4345</v>
      </c>
      <c r="AH172" s="75"/>
      <c r="AI172" s="75" t="s">
        <v>7478</v>
      </c>
      <c r="AJ172" s="75" t="s">
        <v>9150</v>
      </c>
      <c r="AK172" s="78" t="s">
        <v>10206</v>
      </c>
      <c r="AL172" s="75"/>
      <c r="AM172" s="75">
        <v>41049.634895833333</v>
      </c>
      <c r="AN172" s="75" t="s">
        <v>13047</v>
      </c>
      <c r="AO172" s="78" t="s">
        <v>13067</v>
      </c>
      <c r="AP172" s="75" t="s">
        <v>66</v>
      </c>
      <c r="AQ172" s="48"/>
      <c r="AR172" s="48"/>
      <c r="AS172" s="48"/>
      <c r="AT172" s="48"/>
      <c r="AU172" s="48" t="s">
        <v>3266</v>
      </c>
      <c r="AV172" s="48" t="s">
        <v>3266</v>
      </c>
      <c r="AW172" s="114" t="s">
        <v>17769</v>
      </c>
      <c r="AX172" s="114" t="s">
        <v>17769</v>
      </c>
      <c r="AY172" s="114" t="s">
        <v>17942</v>
      </c>
      <c r="AZ172" s="114" t="s">
        <v>17942</v>
      </c>
      <c r="BA172" s="2"/>
      <c r="BB172" s="3"/>
      <c r="BC172" s="3"/>
      <c r="BD172" s="3"/>
      <c r="BE172" s="3"/>
    </row>
    <row r="173" spans="1:57" x14ac:dyDescent="0.25">
      <c r="A173" s="61" t="s">
        <v>2136</v>
      </c>
      <c r="B173" s="62" t="s">
        <v>19427</v>
      </c>
      <c r="C173" s="62"/>
      <c r="D173" s="63">
        <v>3.625</v>
      </c>
      <c r="E173" s="65">
        <v>10.000414799267947</v>
      </c>
      <c r="F173" s="95" t="s">
        <v>11962</v>
      </c>
      <c r="G173" s="62"/>
      <c r="H173" s="66"/>
      <c r="I173" s="67"/>
      <c r="J173" s="67"/>
      <c r="K173" s="66" t="s">
        <v>16015</v>
      </c>
      <c r="L173" s="70"/>
      <c r="M173" s="71">
        <v>5596.34619140625</v>
      </c>
      <c r="N173" s="71">
        <v>6379.52978515625</v>
      </c>
      <c r="O173" s="72"/>
      <c r="P173" s="73"/>
      <c r="Q173" s="73"/>
      <c r="R173" s="81"/>
      <c r="S173" s="48">
        <v>2</v>
      </c>
      <c r="T173" s="48">
        <v>0</v>
      </c>
      <c r="U173" s="49">
        <v>1</v>
      </c>
      <c r="V173" s="49">
        <v>0.25</v>
      </c>
      <c r="W173" s="49">
        <v>0</v>
      </c>
      <c r="X173" s="49">
        <v>1</v>
      </c>
      <c r="Y173" s="49">
        <v>0</v>
      </c>
      <c r="Z173" s="49">
        <v>0</v>
      </c>
      <c r="AA173" s="68">
        <v>173</v>
      </c>
      <c r="AB1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3" s="69"/>
      <c r="AD173" s="75">
        <v>1044</v>
      </c>
      <c r="AE173" s="75">
        <v>1702</v>
      </c>
      <c r="AF173" s="75">
        <v>15</v>
      </c>
      <c r="AG173" s="75">
        <v>129</v>
      </c>
      <c r="AH173" s="75">
        <v>-28800</v>
      </c>
      <c r="AI173" s="75" t="s">
        <v>8224</v>
      </c>
      <c r="AJ173" s="75" t="s">
        <v>9666</v>
      </c>
      <c r="AK173" s="75"/>
      <c r="AL173" s="75" t="s">
        <v>11009</v>
      </c>
      <c r="AM173" s="75">
        <v>42774.450601851851</v>
      </c>
      <c r="AN173" s="75" t="s">
        <v>13047</v>
      </c>
      <c r="AO173" s="78" t="s">
        <v>13963</v>
      </c>
      <c r="AP173" s="75" t="s">
        <v>65</v>
      </c>
      <c r="AQ173" s="48"/>
      <c r="AR173" s="48"/>
      <c r="AS173" s="48"/>
      <c r="AT173" s="48"/>
      <c r="AU173" s="48"/>
      <c r="AV173" s="48"/>
      <c r="AW173" s="48"/>
      <c r="AX173" s="48"/>
      <c r="AY173" s="48"/>
      <c r="AZ173" s="48"/>
      <c r="BA173" s="2"/>
      <c r="BB173" s="3"/>
      <c r="BC173" s="3"/>
      <c r="BD173" s="3"/>
      <c r="BE173" s="3"/>
    </row>
    <row r="174" spans="1:57" x14ac:dyDescent="0.25">
      <c r="A174" s="61" t="s">
        <v>2147</v>
      </c>
      <c r="B174" s="62" t="s">
        <v>19427</v>
      </c>
      <c r="C174" s="62"/>
      <c r="D174" s="63">
        <v>5.75</v>
      </c>
      <c r="E174" s="65">
        <v>10.000829598535892</v>
      </c>
      <c r="F174" s="95" t="s">
        <v>12056</v>
      </c>
      <c r="G174" s="62"/>
      <c r="H174" s="66"/>
      <c r="I174" s="67"/>
      <c r="J174" s="67"/>
      <c r="K174" s="66" t="s">
        <v>16112</v>
      </c>
      <c r="L174" s="70"/>
      <c r="M174" s="71">
        <v>5221.8828125</v>
      </c>
      <c r="N174" s="71">
        <v>6990.2509765625</v>
      </c>
      <c r="O174" s="72"/>
      <c r="P174" s="73"/>
      <c r="Q174" s="73"/>
      <c r="R174" s="81"/>
      <c r="S174" s="48">
        <v>2</v>
      </c>
      <c r="T174" s="48">
        <v>0</v>
      </c>
      <c r="U174" s="49">
        <v>2</v>
      </c>
      <c r="V174" s="49">
        <v>0.5</v>
      </c>
      <c r="W174" s="49">
        <v>0</v>
      </c>
      <c r="X174" s="49">
        <v>1.4594590000000001</v>
      </c>
      <c r="Y174" s="49">
        <v>0</v>
      </c>
      <c r="Z174" s="49">
        <v>0</v>
      </c>
      <c r="AA174" s="68">
        <v>174</v>
      </c>
      <c r="AB1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4" s="69"/>
      <c r="AD174" s="75">
        <v>134</v>
      </c>
      <c r="AE174" s="75">
        <v>1193</v>
      </c>
      <c r="AF174" s="75">
        <v>16299</v>
      </c>
      <c r="AG174" s="75">
        <v>25128</v>
      </c>
      <c r="AH174" s="75"/>
      <c r="AI174" s="75" t="s">
        <v>8302</v>
      </c>
      <c r="AJ174" s="75"/>
      <c r="AK174" s="78" t="s">
        <v>10621</v>
      </c>
      <c r="AL174" s="75"/>
      <c r="AM174" s="75">
        <v>41574.380208333336</v>
      </c>
      <c r="AN174" s="75" t="s">
        <v>13047</v>
      </c>
      <c r="AO174" s="78" t="s">
        <v>14060</v>
      </c>
      <c r="AP174" s="75" t="s">
        <v>65</v>
      </c>
      <c r="AQ174" s="48"/>
      <c r="AR174" s="48"/>
      <c r="AS174" s="48"/>
      <c r="AT174" s="48"/>
      <c r="AU174" s="48"/>
      <c r="AV174" s="48"/>
      <c r="AW174" s="48"/>
      <c r="AX174" s="48"/>
      <c r="AY174" s="48"/>
      <c r="AZ174" s="48"/>
      <c r="BA174" s="2"/>
      <c r="BB174" s="3"/>
      <c r="BC174" s="3"/>
      <c r="BD174" s="3"/>
      <c r="BE174" s="3"/>
    </row>
    <row r="175" spans="1:57" x14ac:dyDescent="0.25">
      <c r="A175" s="61" t="s">
        <v>2034</v>
      </c>
      <c r="B175" s="62" t="s">
        <v>19427</v>
      </c>
      <c r="C175" s="62"/>
      <c r="D175" s="63">
        <v>5.75</v>
      </c>
      <c r="E175" s="65">
        <v>10.000829598535892</v>
      </c>
      <c r="F175" s="95" t="s">
        <v>11243</v>
      </c>
      <c r="G175" s="62"/>
      <c r="H175" s="66"/>
      <c r="I175" s="67"/>
      <c r="J175" s="67"/>
      <c r="K175" s="66" t="s">
        <v>15268</v>
      </c>
      <c r="L175" s="70"/>
      <c r="M175" s="71">
        <v>3640.49267578125</v>
      </c>
      <c r="N175" s="71">
        <v>5542.43212890625</v>
      </c>
      <c r="O175" s="72"/>
      <c r="P175" s="73"/>
      <c r="Q175" s="73"/>
      <c r="R175" s="81"/>
      <c r="S175" s="48">
        <v>2</v>
      </c>
      <c r="T175" s="48">
        <v>0</v>
      </c>
      <c r="U175" s="49">
        <v>2</v>
      </c>
      <c r="V175" s="49">
        <v>0.5</v>
      </c>
      <c r="W175" s="49">
        <v>0</v>
      </c>
      <c r="X175" s="49">
        <v>1.4594590000000001</v>
      </c>
      <c r="Y175" s="49">
        <v>0</v>
      </c>
      <c r="Z175" s="49">
        <v>0</v>
      </c>
      <c r="AA175" s="68">
        <v>175</v>
      </c>
      <c r="AB1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5" s="69"/>
      <c r="AD175" s="75">
        <v>34</v>
      </c>
      <c r="AE175" s="75">
        <v>929</v>
      </c>
      <c r="AF175" s="75">
        <v>1684</v>
      </c>
      <c r="AG175" s="75">
        <v>1036</v>
      </c>
      <c r="AH175" s="75"/>
      <c r="AI175" s="75" t="s">
        <v>7609</v>
      </c>
      <c r="AJ175" s="75" t="s">
        <v>9254</v>
      </c>
      <c r="AK175" s="75"/>
      <c r="AL175" s="75"/>
      <c r="AM175" s="75">
        <v>42819.533055555556</v>
      </c>
      <c r="AN175" s="75" t="s">
        <v>13047</v>
      </c>
      <c r="AO175" s="78" t="s">
        <v>13216</v>
      </c>
      <c r="AP175" s="75" t="s">
        <v>65</v>
      </c>
      <c r="AQ175" s="48"/>
      <c r="AR175" s="48"/>
      <c r="AS175" s="48"/>
      <c r="AT175" s="48"/>
      <c r="AU175" s="48"/>
      <c r="AV175" s="48"/>
      <c r="AW175" s="48"/>
      <c r="AX175" s="48"/>
      <c r="AY175" s="48"/>
      <c r="AZ175" s="48"/>
      <c r="BA175" s="2"/>
      <c r="BB175" s="3"/>
      <c r="BC175" s="3"/>
      <c r="BD175" s="3"/>
      <c r="BE175" s="3"/>
    </row>
    <row r="176" spans="1:57" x14ac:dyDescent="0.25">
      <c r="A176" s="61" t="s">
        <v>1952</v>
      </c>
      <c r="B176" s="62" t="s">
        <v>19427</v>
      </c>
      <c r="C176" s="62"/>
      <c r="D176" s="63">
        <v>10</v>
      </c>
      <c r="E176" s="65">
        <v>10</v>
      </c>
      <c r="F176" s="95" t="s">
        <v>13015</v>
      </c>
      <c r="G176" s="62"/>
      <c r="H176" s="66"/>
      <c r="I176" s="67"/>
      <c r="J176" s="67"/>
      <c r="K176" s="66" t="s">
        <v>17116</v>
      </c>
      <c r="L176" s="70"/>
      <c r="M176" s="71">
        <v>5386.611328125</v>
      </c>
      <c r="N176" s="71">
        <v>5497.18798828125</v>
      </c>
      <c r="O176" s="72"/>
      <c r="P176" s="73"/>
      <c r="Q176" s="73"/>
      <c r="R176" s="81"/>
      <c r="S176" s="48">
        <v>2</v>
      </c>
      <c r="T176" s="48">
        <v>1</v>
      </c>
      <c r="U176" s="49">
        <v>0</v>
      </c>
      <c r="V176" s="49">
        <v>1</v>
      </c>
      <c r="W176" s="49">
        <v>0</v>
      </c>
      <c r="X176" s="49">
        <v>1.2982450000000001</v>
      </c>
      <c r="Y176" s="49">
        <v>0</v>
      </c>
      <c r="Z176" s="49">
        <v>0</v>
      </c>
      <c r="AA176" s="68">
        <v>176</v>
      </c>
      <c r="AB1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6" s="69"/>
      <c r="AD176" s="75">
        <v>907</v>
      </c>
      <c r="AE176" s="75">
        <v>749</v>
      </c>
      <c r="AF176" s="75">
        <v>3126</v>
      </c>
      <c r="AG176" s="75">
        <v>2388</v>
      </c>
      <c r="AH176" s="75">
        <v>-28800</v>
      </c>
      <c r="AI176" s="75" t="s">
        <v>9116</v>
      </c>
      <c r="AJ176" s="75" t="s">
        <v>10183</v>
      </c>
      <c r="AK176" s="78" t="s">
        <v>10994</v>
      </c>
      <c r="AL176" s="75" t="s">
        <v>11009</v>
      </c>
      <c r="AM176" s="75">
        <v>42491.927881944444</v>
      </c>
      <c r="AN176" s="75" t="s">
        <v>13047</v>
      </c>
      <c r="AO176" s="78" t="s">
        <v>15064</v>
      </c>
      <c r="AP176" s="75" t="s">
        <v>66</v>
      </c>
      <c r="AQ176" s="48"/>
      <c r="AR176" s="48"/>
      <c r="AS176" s="48"/>
      <c r="AT176" s="48"/>
      <c r="AU176" s="48" t="s">
        <v>3268</v>
      </c>
      <c r="AV176" s="48" t="s">
        <v>3268</v>
      </c>
      <c r="AW176" s="114" t="s">
        <v>18695</v>
      </c>
      <c r="AX176" s="114" t="s">
        <v>18695</v>
      </c>
      <c r="AY176" s="114" t="s">
        <v>17930</v>
      </c>
      <c r="AZ176" s="114" t="s">
        <v>17930</v>
      </c>
      <c r="BA176" s="2"/>
      <c r="BB176" s="3"/>
      <c r="BC176" s="3"/>
      <c r="BD176" s="3"/>
      <c r="BE176" s="3"/>
    </row>
    <row r="177" spans="1:57" x14ac:dyDescent="0.25">
      <c r="A177" s="61" t="s">
        <v>2120</v>
      </c>
      <c r="B177" s="62" t="s">
        <v>19427</v>
      </c>
      <c r="C177" s="62"/>
      <c r="D177" s="63">
        <v>2.35</v>
      </c>
      <c r="E177" s="65">
        <v>10</v>
      </c>
      <c r="F177" s="95" t="s">
        <v>11757</v>
      </c>
      <c r="G177" s="62"/>
      <c r="H177" s="66"/>
      <c r="I177" s="67"/>
      <c r="J177" s="67"/>
      <c r="K177" s="66" t="s">
        <v>15802</v>
      </c>
      <c r="L177" s="70"/>
      <c r="M177" s="71">
        <v>3162.76513671875</v>
      </c>
      <c r="N177" s="71">
        <v>5439.23095703125</v>
      </c>
      <c r="O177" s="72"/>
      <c r="P177" s="73"/>
      <c r="Q177" s="73"/>
      <c r="R177" s="81"/>
      <c r="S177" s="48">
        <v>2</v>
      </c>
      <c r="T177" s="48">
        <v>0</v>
      </c>
      <c r="U177" s="49">
        <v>0</v>
      </c>
      <c r="V177" s="49">
        <v>0.1</v>
      </c>
      <c r="W177" s="49">
        <v>0</v>
      </c>
      <c r="X177" s="49">
        <v>0.66829300000000003</v>
      </c>
      <c r="Y177" s="49">
        <v>0.5</v>
      </c>
      <c r="Z177" s="49">
        <v>0</v>
      </c>
      <c r="AA177" s="68">
        <v>177</v>
      </c>
      <c r="AB1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7" s="69"/>
      <c r="AD177" s="75">
        <v>72</v>
      </c>
      <c r="AE177" s="75">
        <v>613</v>
      </c>
      <c r="AF177" s="75">
        <v>3225</v>
      </c>
      <c r="AG177" s="75">
        <v>1315</v>
      </c>
      <c r="AH177" s="75">
        <v>-28800</v>
      </c>
      <c r="AI177" s="75" t="s">
        <v>8053</v>
      </c>
      <c r="AJ177" s="75" t="s">
        <v>9558</v>
      </c>
      <c r="AK177" s="78" t="s">
        <v>10508</v>
      </c>
      <c r="AL177" s="75" t="s">
        <v>11009</v>
      </c>
      <c r="AM177" s="75">
        <v>41912.628958333335</v>
      </c>
      <c r="AN177" s="75" t="s">
        <v>13047</v>
      </c>
      <c r="AO177" s="78" t="s">
        <v>13750</v>
      </c>
      <c r="AP177" s="75" t="s">
        <v>65</v>
      </c>
      <c r="AQ177" s="48"/>
      <c r="AR177" s="48"/>
      <c r="AS177" s="48"/>
      <c r="AT177" s="48"/>
      <c r="AU177" s="48"/>
      <c r="AV177" s="48"/>
      <c r="AW177" s="48"/>
      <c r="AX177" s="48"/>
      <c r="AY177" s="48"/>
      <c r="AZ177" s="48"/>
      <c r="BA177" s="2"/>
      <c r="BB177" s="3"/>
      <c r="BC177" s="3"/>
      <c r="BD177" s="3"/>
      <c r="BE177" s="3"/>
    </row>
    <row r="178" spans="1:57" x14ac:dyDescent="0.25">
      <c r="A178" s="61" t="s">
        <v>1494</v>
      </c>
      <c r="B178" s="62" t="s">
        <v>19427</v>
      </c>
      <c r="C178" s="62"/>
      <c r="D178" s="63">
        <v>10</v>
      </c>
      <c r="E178" s="65">
        <v>10</v>
      </c>
      <c r="F178" s="95" t="s">
        <v>12553</v>
      </c>
      <c r="G178" s="62"/>
      <c r="H178" s="66"/>
      <c r="I178" s="67"/>
      <c r="J178" s="67"/>
      <c r="K178" s="66" t="s">
        <v>16633</v>
      </c>
      <c r="L178" s="70"/>
      <c r="M178" s="71">
        <v>4480.6064453125</v>
      </c>
      <c r="N178" s="71">
        <v>6221.09716796875</v>
      </c>
      <c r="O178" s="72"/>
      <c r="P178" s="73"/>
      <c r="Q178" s="73"/>
      <c r="R178" s="81"/>
      <c r="S178" s="48">
        <v>2</v>
      </c>
      <c r="T178" s="48">
        <v>1</v>
      </c>
      <c r="U178" s="49">
        <v>0</v>
      </c>
      <c r="V178" s="49">
        <v>1</v>
      </c>
      <c r="W178" s="49">
        <v>0</v>
      </c>
      <c r="X178" s="49">
        <v>1.2982450000000001</v>
      </c>
      <c r="Y178" s="49">
        <v>0</v>
      </c>
      <c r="Z178" s="49">
        <v>0</v>
      </c>
      <c r="AA178" s="68">
        <v>178</v>
      </c>
      <c r="AB1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8" s="69"/>
      <c r="AD178" s="75">
        <v>1493</v>
      </c>
      <c r="AE178" s="75">
        <v>462</v>
      </c>
      <c r="AF178" s="75">
        <v>926</v>
      </c>
      <c r="AG178" s="75">
        <v>78</v>
      </c>
      <c r="AH178" s="75">
        <v>0</v>
      </c>
      <c r="AI178" s="75" t="s">
        <v>8723</v>
      </c>
      <c r="AJ178" s="75" t="s">
        <v>9143</v>
      </c>
      <c r="AK178" s="78" t="s">
        <v>10810</v>
      </c>
      <c r="AL178" s="75" t="s">
        <v>9190</v>
      </c>
      <c r="AM178" s="75">
        <v>41771.46166666667</v>
      </c>
      <c r="AN178" s="75" t="s">
        <v>13047</v>
      </c>
      <c r="AO178" s="78" t="s">
        <v>14581</v>
      </c>
      <c r="AP178" s="75" t="s">
        <v>66</v>
      </c>
      <c r="AQ178" s="48"/>
      <c r="AR178" s="48"/>
      <c r="AS178" s="48"/>
      <c r="AT178" s="48"/>
      <c r="AU178" s="48" t="s">
        <v>3261</v>
      </c>
      <c r="AV178" s="48" t="s">
        <v>3261</v>
      </c>
      <c r="AW178" s="114" t="s">
        <v>18554</v>
      </c>
      <c r="AX178" s="114" t="s">
        <v>18554</v>
      </c>
      <c r="AY178" s="114" t="s">
        <v>17935</v>
      </c>
      <c r="AZ178" s="114" t="s">
        <v>17935</v>
      </c>
      <c r="BA178" s="2"/>
      <c r="BB178" s="3"/>
      <c r="BC178" s="3"/>
      <c r="BD178" s="3"/>
      <c r="BE178" s="3"/>
    </row>
    <row r="179" spans="1:57" x14ac:dyDescent="0.25">
      <c r="A179" s="61" t="s">
        <v>1014</v>
      </c>
      <c r="B179" s="62" t="s">
        <v>19427</v>
      </c>
      <c r="C179" s="62"/>
      <c r="D179" s="63">
        <v>1.5016575000000001</v>
      </c>
      <c r="E179" s="65">
        <v>10.959499840109897</v>
      </c>
      <c r="F179" s="95" t="s">
        <v>11972</v>
      </c>
      <c r="G179" s="62"/>
      <c r="H179" s="66"/>
      <c r="I179" s="67"/>
      <c r="J179" s="67"/>
      <c r="K179" s="66" t="s">
        <v>16025</v>
      </c>
      <c r="L179" s="70"/>
      <c r="M179" s="71">
        <v>8788.94140625</v>
      </c>
      <c r="N179" s="71">
        <v>6696.185546875</v>
      </c>
      <c r="O179" s="72"/>
      <c r="P179" s="73"/>
      <c r="Q179" s="73"/>
      <c r="R179" s="81"/>
      <c r="S179" s="48">
        <v>2</v>
      </c>
      <c r="T179" s="48">
        <v>3</v>
      </c>
      <c r="U179" s="49">
        <v>2313.166667</v>
      </c>
      <c r="V179" s="49">
        <v>1.95E-4</v>
      </c>
      <c r="W179" s="49">
        <v>0</v>
      </c>
      <c r="X179" s="49">
        <v>1.3795139999999999</v>
      </c>
      <c r="Y179" s="49">
        <v>0.3</v>
      </c>
      <c r="Z179" s="49">
        <v>0</v>
      </c>
      <c r="AA179" s="68">
        <v>179</v>
      </c>
      <c r="AB1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9" s="69"/>
      <c r="AD179" s="75">
        <v>379</v>
      </c>
      <c r="AE179" s="75">
        <v>445</v>
      </c>
      <c r="AF179" s="75">
        <v>6823</v>
      </c>
      <c r="AG179" s="75">
        <v>5558</v>
      </c>
      <c r="AH179" s="75">
        <v>-18000</v>
      </c>
      <c r="AI179" s="75" t="s">
        <v>8234</v>
      </c>
      <c r="AJ179" s="75" t="s">
        <v>9195</v>
      </c>
      <c r="AK179" s="78" t="s">
        <v>10595</v>
      </c>
      <c r="AL179" s="75" t="s">
        <v>11010</v>
      </c>
      <c r="AM179" s="75">
        <v>40411.890555555554</v>
      </c>
      <c r="AN179" s="75" t="s">
        <v>13047</v>
      </c>
      <c r="AO179" s="78" t="s">
        <v>13973</v>
      </c>
      <c r="AP179" s="75" t="s">
        <v>66</v>
      </c>
      <c r="AQ179" s="48" t="s">
        <v>3110</v>
      </c>
      <c r="AR179" s="48" t="s">
        <v>3110</v>
      </c>
      <c r="AS179" s="48" t="s">
        <v>3218</v>
      </c>
      <c r="AT179" s="48" t="s">
        <v>3218</v>
      </c>
      <c r="AU179" s="48" t="s">
        <v>3261</v>
      </c>
      <c r="AV179" s="48" t="s">
        <v>3261</v>
      </c>
      <c r="AW179" s="114" t="s">
        <v>18367</v>
      </c>
      <c r="AX179" s="114" t="s">
        <v>18367</v>
      </c>
      <c r="AY179" s="114" t="s">
        <v>19065</v>
      </c>
      <c r="AZ179" s="114" t="s">
        <v>19065</v>
      </c>
      <c r="BA179" s="2"/>
      <c r="BB179" s="3"/>
      <c r="BC179" s="3"/>
      <c r="BD179" s="3"/>
      <c r="BE179" s="3"/>
    </row>
    <row r="180" spans="1:57" x14ac:dyDescent="0.25">
      <c r="A180" s="61" t="s">
        <v>1349</v>
      </c>
      <c r="B180" s="62" t="s">
        <v>19427</v>
      </c>
      <c r="C180" s="62"/>
      <c r="D180" s="63">
        <v>1.50238</v>
      </c>
      <c r="E180" s="65">
        <v>10</v>
      </c>
      <c r="F180" s="95" t="s">
        <v>12393</v>
      </c>
      <c r="G180" s="62"/>
      <c r="H180" s="66"/>
      <c r="I180" s="67"/>
      <c r="J180" s="67"/>
      <c r="K180" s="66" t="s">
        <v>16468</v>
      </c>
      <c r="L180" s="70"/>
      <c r="M180" s="71">
        <v>989.487060546875</v>
      </c>
      <c r="N180" s="71">
        <v>6326.154296875</v>
      </c>
      <c r="O180" s="72"/>
      <c r="P180" s="73"/>
      <c r="Q180" s="73"/>
      <c r="R180" s="81"/>
      <c r="S180" s="48">
        <v>2</v>
      </c>
      <c r="T180" s="48">
        <v>3</v>
      </c>
      <c r="U180" s="49">
        <v>0</v>
      </c>
      <c r="V180" s="49">
        <v>2.7999999999999998E-4</v>
      </c>
      <c r="W180" s="49">
        <v>0</v>
      </c>
      <c r="X180" s="49">
        <v>0.954152</v>
      </c>
      <c r="Y180" s="49">
        <v>0.66666666666666663</v>
      </c>
      <c r="Z180" s="49">
        <v>0.66666666666666663</v>
      </c>
      <c r="AA180" s="68">
        <v>180</v>
      </c>
      <c r="AB1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0" s="69"/>
      <c r="AD180" s="75">
        <v>466</v>
      </c>
      <c r="AE180" s="75">
        <v>423</v>
      </c>
      <c r="AF180" s="75">
        <v>5782</v>
      </c>
      <c r="AG180" s="75">
        <v>1561</v>
      </c>
      <c r="AH180" s="75">
        <v>3600</v>
      </c>
      <c r="AI180" s="75"/>
      <c r="AJ180" s="75" t="s">
        <v>9877</v>
      </c>
      <c r="AK180" s="75"/>
      <c r="AL180" s="75" t="s">
        <v>11033</v>
      </c>
      <c r="AM180" s="75">
        <v>40961.881805555553</v>
      </c>
      <c r="AN180" s="75" t="s">
        <v>13047</v>
      </c>
      <c r="AO180" s="78" t="s">
        <v>14416</v>
      </c>
      <c r="AP180" s="75" t="s">
        <v>66</v>
      </c>
      <c r="AQ180" s="48"/>
      <c r="AR180" s="48"/>
      <c r="AS180" s="48"/>
      <c r="AT180" s="48"/>
      <c r="AU180" s="48" t="s">
        <v>3261</v>
      </c>
      <c r="AV180" s="48" t="s">
        <v>3261</v>
      </c>
      <c r="AW180" s="114" t="s">
        <v>18500</v>
      </c>
      <c r="AX180" s="114" t="s">
        <v>18500</v>
      </c>
      <c r="AY180" s="114" t="s">
        <v>19188</v>
      </c>
      <c r="AZ180" s="114" t="s">
        <v>19188</v>
      </c>
      <c r="BA180" s="2"/>
      <c r="BB180" s="3"/>
      <c r="BC180" s="3"/>
      <c r="BD180" s="3"/>
      <c r="BE180" s="3"/>
    </row>
    <row r="181" spans="1:57" x14ac:dyDescent="0.25">
      <c r="A181" s="61" t="s">
        <v>1812</v>
      </c>
      <c r="B181" s="62" t="s">
        <v>19427</v>
      </c>
      <c r="C181" s="62"/>
      <c r="D181" s="63">
        <v>1.5023035</v>
      </c>
      <c r="E181" s="65">
        <v>10</v>
      </c>
      <c r="F181" s="95" t="s">
        <v>12876</v>
      </c>
      <c r="G181" s="62"/>
      <c r="H181" s="66"/>
      <c r="I181" s="67"/>
      <c r="J181" s="67"/>
      <c r="K181" s="66" t="s">
        <v>16972</v>
      </c>
      <c r="L181" s="70"/>
      <c r="M181" s="71">
        <v>5955.11669921875</v>
      </c>
      <c r="N181" s="71">
        <v>2284.786865234375</v>
      </c>
      <c r="O181" s="72"/>
      <c r="P181" s="73"/>
      <c r="Q181" s="73"/>
      <c r="R181" s="81"/>
      <c r="S181" s="48">
        <v>2</v>
      </c>
      <c r="T181" s="48">
        <v>1</v>
      </c>
      <c r="U181" s="49">
        <v>0</v>
      </c>
      <c r="V181" s="49">
        <v>2.7099999999999997E-4</v>
      </c>
      <c r="W181" s="49">
        <v>0</v>
      </c>
      <c r="X181" s="49">
        <v>0.75999700000000003</v>
      </c>
      <c r="Y181" s="49">
        <v>0</v>
      </c>
      <c r="Z181" s="49">
        <v>0</v>
      </c>
      <c r="AA181" s="68">
        <v>181</v>
      </c>
      <c r="AB1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1" s="69"/>
      <c r="AD181" s="75">
        <v>600</v>
      </c>
      <c r="AE181" s="75">
        <v>363</v>
      </c>
      <c r="AF181" s="75">
        <v>2221</v>
      </c>
      <c r="AG181" s="75">
        <v>311</v>
      </c>
      <c r="AH181" s="75">
        <v>0</v>
      </c>
      <c r="AI181" s="75" t="s">
        <v>8998</v>
      </c>
      <c r="AJ181" s="75" t="s">
        <v>10128</v>
      </c>
      <c r="AK181" s="75"/>
      <c r="AL181" s="75" t="s">
        <v>9190</v>
      </c>
      <c r="AM181" s="75">
        <v>41204.925335648149</v>
      </c>
      <c r="AN181" s="75" t="s">
        <v>13047</v>
      </c>
      <c r="AO181" s="78" t="s">
        <v>14920</v>
      </c>
      <c r="AP181" s="75" t="s">
        <v>66</v>
      </c>
      <c r="AQ181" s="48"/>
      <c r="AR181" s="48"/>
      <c r="AS181" s="48"/>
      <c r="AT181" s="48"/>
      <c r="AU181" s="48" t="s">
        <v>3261</v>
      </c>
      <c r="AV181" s="48" t="s">
        <v>3261</v>
      </c>
      <c r="AW181" s="114" t="s">
        <v>18650</v>
      </c>
      <c r="AX181" s="114" t="s">
        <v>18650</v>
      </c>
      <c r="AY181" s="114" t="s">
        <v>19326</v>
      </c>
      <c r="AZ181" s="114" t="s">
        <v>19326</v>
      </c>
      <c r="BA181" s="2"/>
      <c r="BB181" s="3"/>
      <c r="BC181" s="3"/>
      <c r="BD181" s="3"/>
      <c r="BE181" s="3"/>
    </row>
    <row r="182" spans="1:57" x14ac:dyDescent="0.25">
      <c r="A182" s="61" t="s">
        <v>2118</v>
      </c>
      <c r="B182" s="62" t="s">
        <v>19427</v>
      </c>
      <c r="C182" s="62"/>
      <c r="D182" s="63">
        <v>2.35</v>
      </c>
      <c r="E182" s="65">
        <v>10</v>
      </c>
      <c r="F182" s="95" t="s">
        <v>11755</v>
      </c>
      <c r="G182" s="62"/>
      <c r="H182" s="66"/>
      <c r="I182" s="67"/>
      <c r="J182" s="67"/>
      <c r="K182" s="66" t="s">
        <v>15800</v>
      </c>
      <c r="L182" s="70"/>
      <c r="M182" s="71">
        <v>3047.455322265625</v>
      </c>
      <c r="N182" s="71">
        <v>5454.91015625</v>
      </c>
      <c r="O182" s="72"/>
      <c r="P182" s="73"/>
      <c r="Q182" s="73"/>
      <c r="R182" s="81"/>
      <c r="S182" s="48">
        <v>2</v>
      </c>
      <c r="T182" s="48">
        <v>0</v>
      </c>
      <c r="U182" s="49">
        <v>0</v>
      </c>
      <c r="V182" s="49">
        <v>0.1</v>
      </c>
      <c r="W182" s="49">
        <v>0</v>
      </c>
      <c r="X182" s="49">
        <v>0.66829300000000003</v>
      </c>
      <c r="Y182" s="49">
        <v>0.5</v>
      </c>
      <c r="Z182" s="49">
        <v>0</v>
      </c>
      <c r="AA182" s="68">
        <v>182</v>
      </c>
      <c r="AB1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2" s="69"/>
      <c r="AD182" s="75">
        <v>96</v>
      </c>
      <c r="AE182" s="75">
        <v>297</v>
      </c>
      <c r="AF182" s="75">
        <v>8150</v>
      </c>
      <c r="AG182" s="75">
        <v>12589</v>
      </c>
      <c r="AH182" s="75"/>
      <c r="AI182" s="75" t="s">
        <v>8051</v>
      </c>
      <c r="AJ182" s="75" t="s">
        <v>9556</v>
      </c>
      <c r="AK182" s="78" t="s">
        <v>10506</v>
      </c>
      <c r="AL182" s="75"/>
      <c r="AM182" s="75">
        <v>42579.475543981483</v>
      </c>
      <c r="AN182" s="75" t="s">
        <v>13047</v>
      </c>
      <c r="AO182" s="78" t="s">
        <v>13748</v>
      </c>
      <c r="AP182" s="75" t="s">
        <v>65</v>
      </c>
      <c r="AQ182" s="48"/>
      <c r="AR182" s="48"/>
      <c r="AS182" s="48"/>
      <c r="AT182" s="48"/>
      <c r="AU182" s="48"/>
      <c r="AV182" s="48"/>
      <c r="AW182" s="48"/>
      <c r="AX182" s="48"/>
      <c r="AY182" s="48"/>
      <c r="AZ182" s="48"/>
      <c r="BA182" s="2"/>
      <c r="BB182" s="3"/>
      <c r="BC182" s="3"/>
      <c r="BD182" s="3"/>
      <c r="BE182" s="3"/>
    </row>
    <row r="183" spans="1:57" x14ac:dyDescent="0.25">
      <c r="A183" s="61" t="s">
        <v>1540</v>
      </c>
      <c r="B183" s="62" t="s">
        <v>19427</v>
      </c>
      <c r="C183" s="62"/>
      <c r="D183" s="63">
        <v>10</v>
      </c>
      <c r="E183" s="65">
        <v>10</v>
      </c>
      <c r="F183" s="95" t="s">
        <v>12596</v>
      </c>
      <c r="G183" s="62"/>
      <c r="H183" s="66"/>
      <c r="I183" s="67"/>
      <c r="J183" s="67"/>
      <c r="K183" s="66" t="s">
        <v>16681</v>
      </c>
      <c r="L183" s="70"/>
      <c r="M183" s="71">
        <v>5040.68212890625</v>
      </c>
      <c r="N183" s="71">
        <v>4841.14501953125</v>
      </c>
      <c r="O183" s="72"/>
      <c r="P183" s="73"/>
      <c r="Q183" s="73"/>
      <c r="R183" s="81"/>
      <c r="S183" s="48">
        <v>2</v>
      </c>
      <c r="T183" s="48">
        <v>1</v>
      </c>
      <c r="U183" s="49">
        <v>0</v>
      </c>
      <c r="V183" s="49">
        <v>1</v>
      </c>
      <c r="W183" s="49">
        <v>0</v>
      </c>
      <c r="X183" s="49">
        <v>1.2982450000000001</v>
      </c>
      <c r="Y183" s="49">
        <v>0</v>
      </c>
      <c r="Z183" s="49">
        <v>0</v>
      </c>
      <c r="AA183" s="68">
        <v>183</v>
      </c>
      <c r="AB1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3" s="69"/>
      <c r="AD183" s="75">
        <v>710</v>
      </c>
      <c r="AE183" s="75">
        <v>281</v>
      </c>
      <c r="AF183" s="75">
        <v>2234</v>
      </c>
      <c r="AG183" s="75">
        <v>881</v>
      </c>
      <c r="AH183" s="75">
        <v>0</v>
      </c>
      <c r="AI183" s="75" t="s">
        <v>8762</v>
      </c>
      <c r="AJ183" s="75" t="s">
        <v>9143</v>
      </c>
      <c r="AK183" s="75"/>
      <c r="AL183" s="75" t="s">
        <v>9190</v>
      </c>
      <c r="AM183" s="75">
        <v>41536.471250000002</v>
      </c>
      <c r="AN183" s="75" t="s">
        <v>13047</v>
      </c>
      <c r="AO183" s="78" t="s">
        <v>14629</v>
      </c>
      <c r="AP183" s="75" t="s">
        <v>66</v>
      </c>
      <c r="AQ183" s="48" t="s">
        <v>3160</v>
      </c>
      <c r="AR183" s="48" t="s">
        <v>3160</v>
      </c>
      <c r="AS183" s="48" t="s">
        <v>3247</v>
      </c>
      <c r="AT183" s="48" t="s">
        <v>3247</v>
      </c>
      <c r="AU183" s="48" t="s">
        <v>3390</v>
      </c>
      <c r="AV183" s="48" t="s">
        <v>3390</v>
      </c>
      <c r="AW183" s="114" t="s">
        <v>3390</v>
      </c>
      <c r="AX183" s="114" t="s">
        <v>3390</v>
      </c>
      <c r="AY183" s="114" t="s">
        <v>17934</v>
      </c>
      <c r="AZ183" s="114" t="s">
        <v>17934</v>
      </c>
      <c r="BA183" s="2"/>
      <c r="BB183" s="3"/>
      <c r="BC183" s="3"/>
      <c r="BD183" s="3"/>
      <c r="BE183" s="3"/>
    </row>
    <row r="184" spans="1:57" x14ac:dyDescent="0.25">
      <c r="A184" s="61" t="s">
        <v>1811</v>
      </c>
      <c r="B184" s="62" t="s">
        <v>19427</v>
      </c>
      <c r="C184" s="62"/>
      <c r="D184" s="63">
        <v>1.5023035</v>
      </c>
      <c r="E184" s="65">
        <v>10</v>
      </c>
      <c r="F184" s="95" t="s">
        <v>12875</v>
      </c>
      <c r="G184" s="62"/>
      <c r="H184" s="66"/>
      <c r="I184" s="67"/>
      <c r="J184" s="67"/>
      <c r="K184" s="66" t="s">
        <v>16971</v>
      </c>
      <c r="L184" s="70"/>
      <c r="M184" s="71">
        <v>5429.7568359375</v>
      </c>
      <c r="N184" s="71">
        <v>2044.9248046875</v>
      </c>
      <c r="O184" s="72"/>
      <c r="P184" s="73"/>
      <c r="Q184" s="73"/>
      <c r="R184" s="81"/>
      <c r="S184" s="48">
        <v>2</v>
      </c>
      <c r="T184" s="48">
        <v>1</v>
      </c>
      <c r="U184" s="49">
        <v>0</v>
      </c>
      <c r="V184" s="49">
        <v>2.7099999999999997E-4</v>
      </c>
      <c r="W184" s="49">
        <v>0</v>
      </c>
      <c r="X184" s="49">
        <v>0.75999700000000003</v>
      </c>
      <c r="Y184" s="49">
        <v>0</v>
      </c>
      <c r="Z184" s="49">
        <v>0</v>
      </c>
      <c r="AA184" s="68">
        <v>184</v>
      </c>
      <c r="AB1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4" s="69"/>
      <c r="AD184" s="75">
        <v>224</v>
      </c>
      <c r="AE184" s="75">
        <v>231</v>
      </c>
      <c r="AF184" s="75">
        <v>718</v>
      </c>
      <c r="AG184" s="75">
        <v>1034</v>
      </c>
      <c r="AH184" s="75"/>
      <c r="AI184" s="75" t="s">
        <v>8997</v>
      </c>
      <c r="AJ184" s="75" t="s">
        <v>10127</v>
      </c>
      <c r="AK184" s="75"/>
      <c r="AL184" s="75"/>
      <c r="AM184" s="75">
        <v>42923.115856481483</v>
      </c>
      <c r="AN184" s="75" t="s">
        <v>13047</v>
      </c>
      <c r="AO184" s="78" t="s">
        <v>14919</v>
      </c>
      <c r="AP184" s="75" t="s">
        <v>66</v>
      </c>
      <c r="AQ184" s="48"/>
      <c r="AR184" s="48"/>
      <c r="AS184" s="48"/>
      <c r="AT184" s="48"/>
      <c r="AU184" s="48" t="s">
        <v>3411</v>
      </c>
      <c r="AV184" s="48" t="s">
        <v>3411</v>
      </c>
      <c r="AW184" s="114" t="s">
        <v>18649</v>
      </c>
      <c r="AX184" s="114" t="s">
        <v>18649</v>
      </c>
      <c r="AY184" s="114" t="s">
        <v>19325</v>
      </c>
      <c r="AZ184" s="114" t="s">
        <v>19325</v>
      </c>
      <c r="BA184" s="2"/>
      <c r="BB184" s="3"/>
      <c r="BC184" s="3"/>
      <c r="BD184" s="3"/>
      <c r="BE184" s="3"/>
    </row>
    <row r="185" spans="1:57" x14ac:dyDescent="0.25">
      <c r="A185" s="61" t="s">
        <v>1348</v>
      </c>
      <c r="B185" s="62" t="s">
        <v>19427</v>
      </c>
      <c r="C185" s="62"/>
      <c r="D185" s="63">
        <v>1.50238</v>
      </c>
      <c r="E185" s="65">
        <v>10</v>
      </c>
      <c r="F185" s="95" t="s">
        <v>12391</v>
      </c>
      <c r="G185" s="62"/>
      <c r="H185" s="66"/>
      <c r="I185" s="67"/>
      <c r="J185" s="67"/>
      <c r="K185" s="66" t="s">
        <v>16466</v>
      </c>
      <c r="L185" s="70"/>
      <c r="M185" s="71">
        <v>988.36871337890625</v>
      </c>
      <c r="N185" s="71">
        <v>6456.32421875</v>
      </c>
      <c r="O185" s="72"/>
      <c r="P185" s="73"/>
      <c r="Q185" s="73"/>
      <c r="R185" s="81"/>
      <c r="S185" s="48">
        <v>2</v>
      </c>
      <c r="T185" s="48">
        <v>3</v>
      </c>
      <c r="U185" s="49">
        <v>0</v>
      </c>
      <c r="V185" s="49">
        <v>2.7999999999999998E-4</v>
      </c>
      <c r="W185" s="49">
        <v>0</v>
      </c>
      <c r="X185" s="49">
        <v>0.954152</v>
      </c>
      <c r="Y185" s="49">
        <v>0.66666666666666663</v>
      </c>
      <c r="Z185" s="49">
        <v>0.66666666666666663</v>
      </c>
      <c r="AA185" s="68">
        <v>185</v>
      </c>
      <c r="AB1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5" s="69"/>
      <c r="AD185" s="75">
        <v>198</v>
      </c>
      <c r="AE185" s="75">
        <v>213</v>
      </c>
      <c r="AF185" s="75">
        <v>3619</v>
      </c>
      <c r="AG185" s="75">
        <v>2637</v>
      </c>
      <c r="AH185" s="75"/>
      <c r="AI185" s="75" t="s">
        <v>8578</v>
      </c>
      <c r="AJ185" s="75"/>
      <c r="AK185" s="75"/>
      <c r="AL185" s="75"/>
      <c r="AM185" s="75">
        <v>42407.491377314815</v>
      </c>
      <c r="AN185" s="75" t="s">
        <v>13047</v>
      </c>
      <c r="AO185" s="78" t="s">
        <v>14414</v>
      </c>
      <c r="AP185" s="75" t="s">
        <v>66</v>
      </c>
      <c r="AQ185" s="48"/>
      <c r="AR185" s="48"/>
      <c r="AS185" s="48"/>
      <c r="AT185" s="48"/>
      <c r="AU185" s="48" t="s">
        <v>3261</v>
      </c>
      <c r="AV185" s="48" t="s">
        <v>3261</v>
      </c>
      <c r="AW185" s="114" t="s">
        <v>18500</v>
      </c>
      <c r="AX185" s="114" t="s">
        <v>18500</v>
      </c>
      <c r="AY185" s="114" t="s">
        <v>19188</v>
      </c>
      <c r="AZ185" s="114" t="s">
        <v>19188</v>
      </c>
      <c r="BA185" s="2"/>
      <c r="BB185" s="3"/>
      <c r="BC185" s="3"/>
      <c r="BD185" s="3"/>
      <c r="BE185" s="3"/>
    </row>
    <row r="186" spans="1:57" x14ac:dyDescent="0.25">
      <c r="A186" s="61" t="s">
        <v>1813</v>
      </c>
      <c r="B186" s="62" t="s">
        <v>19427</v>
      </c>
      <c r="C186" s="62"/>
      <c r="D186" s="63">
        <v>1.5023035</v>
      </c>
      <c r="E186" s="65">
        <v>10</v>
      </c>
      <c r="F186" s="95" t="s">
        <v>12877</v>
      </c>
      <c r="G186" s="62"/>
      <c r="H186" s="66"/>
      <c r="I186" s="67"/>
      <c r="J186" s="67"/>
      <c r="K186" s="66" t="s">
        <v>16973</v>
      </c>
      <c r="L186" s="70"/>
      <c r="M186" s="71">
        <v>5858.92626953125</v>
      </c>
      <c r="N186" s="71">
        <v>1845.249267578125</v>
      </c>
      <c r="O186" s="72"/>
      <c r="P186" s="73"/>
      <c r="Q186" s="73"/>
      <c r="R186" s="81"/>
      <c r="S186" s="48">
        <v>2</v>
      </c>
      <c r="T186" s="48">
        <v>1</v>
      </c>
      <c r="U186" s="49">
        <v>0</v>
      </c>
      <c r="V186" s="49">
        <v>2.7099999999999997E-4</v>
      </c>
      <c r="W186" s="49">
        <v>0</v>
      </c>
      <c r="X186" s="49">
        <v>0.75999700000000003</v>
      </c>
      <c r="Y186" s="49">
        <v>0</v>
      </c>
      <c r="Z186" s="49">
        <v>0</v>
      </c>
      <c r="AA186" s="68">
        <v>186</v>
      </c>
      <c r="AB1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6" s="69"/>
      <c r="AD186" s="75">
        <v>642</v>
      </c>
      <c r="AE186" s="75">
        <v>160</v>
      </c>
      <c r="AF186" s="75">
        <v>556</v>
      </c>
      <c r="AG186" s="75">
        <v>903</v>
      </c>
      <c r="AH186" s="75"/>
      <c r="AI186" s="75" t="s">
        <v>8999</v>
      </c>
      <c r="AJ186" s="75"/>
      <c r="AK186" s="78" t="s">
        <v>10935</v>
      </c>
      <c r="AL186" s="75"/>
      <c r="AM186" s="75">
        <v>42897.249606481484</v>
      </c>
      <c r="AN186" s="75" t="s">
        <v>13047</v>
      </c>
      <c r="AO186" s="78" t="s">
        <v>14921</v>
      </c>
      <c r="AP186" s="75" t="s">
        <v>66</v>
      </c>
      <c r="AQ186" s="48" t="s">
        <v>17998</v>
      </c>
      <c r="AR186" s="48" t="s">
        <v>18002</v>
      </c>
      <c r="AS186" s="48" t="s">
        <v>3256</v>
      </c>
      <c r="AT186" s="48" t="s">
        <v>3256</v>
      </c>
      <c r="AU186" s="48" t="s">
        <v>3412</v>
      </c>
      <c r="AV186" s="48" t="s">
        <v>18070</v>
      </c>
      <c r="AW186" s="114" t="s">
        <v>18651</v>
      </c>
      <c r="AX186" s="114" t="s">
        <v>18808</v>
      </c>
      <c r="AY186" s="114" t="s">
        <v>19327</v>
      </c>
      <c r="AZ186" s="114" t="s">
        <v>19416</v>
      </c>
      <c r="BA186" s="2"/>
      <c r="BB186" s="3"/>
      <c r="BC186" s="3"/>
      <c r="BD186" s="3"/>
      <c r="BE186" s="3"/>
    </row>
    <row r="187" spans="1:57" x14ac:dyDescent="0.25">
      <c r="A187" s="61" t="s">
        <v>1166</v>
      </c>
      <c r="B187" s="62" t="s">
        <v>19427</v>
      </c>
      <c r="C187" s="62"/>
      <c r="D187" s="63">
        <v>10</v>
      </c>
      <c r="E187" s="65">
        <v>10</v>
      </c>
      <c r="F187" s="95" t="s">
        <v>12206</v>
      </c>
      <c r="G187" s="62"/>
      <c r="H187" s="66"/>
      <c r="I187" s="67"/>
      <c r="J187" s="67"/>
      <c r="K187" s="66" t="s">
        <v>16270</v>
      </c>
      <c r="L187" s="70"/>
      <c r="M187" s="71">
        <v>4332.35107421875</v>
      </c>
      <c r="N187" s="71">
        <v>6899.76220703125</v>
      </c>
      <c r="O187" s="72"/>
      <c r="P187" s="73"/>
      <c r="Q187" s="73"/>
      <c r="R187" s="81"/>
      <c r="S187" s="48">
        <v>2</v>
      </c>
      <c r="T187" s="48">
        <v>1</v>
      </c>
      <c r="U187" s="49">
        <v>0</v>
      </c>
      <c r="V187" s="49">
        <v>1</v>
      </c>
      <c r="W187" s="49">
        <v>0</v>
      </c>
      <c r="X187" s="49">
        <v>1.2982450000000001</v>
      </c>
      <c r="Y187" s="49">
        <v>0</v>
      </c>
      <c r="Z187" s="49">
        <v>0</v>
      </c>
      <c r="AA187" s="68">
        <v>187</v>
      </c>
      <c r="AB1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7" s="69"/>
      <c r="AD187" s="75">
        <v>164</v>
      </c>
      <c r="AE187" s="75">
        <v>133</v>
      </c>
      <c r="AF187" s="75">
        <v>317</v>
      </c>
      <c r="AG187" s="75">
        <v>1294</v>
      </c>
      <c r="AH187" s="75"/>
      <c r="AI187" s="75" t="s">
        <v>8425</v>
      </c>
      <c r="AJ187" s="75" t="s">
        <v>9192</v>
      </c>
      <c r="AK187" s="78" t="s">
        <v>10671</v>
      </c>
      <c r="AL187" s="75"/>
      <c r="AM187" s="75">
        <v>42160.203958333332</v>
      </c>
      <c r="AN187" s="75" t="s">
        <v>13047</v>
      </c>
      <c r="AO187" s="78" t="s">
        <v>14218</v>
      </c>
      <c r="AP187" s="75" t="s">
        <v>66</v>
      </c>
      <c r="AQ187" s="48"/>
      <c r="AR187" s="48"/>
      <c r="AS187" s="48"/>
      <c r="AT187" s="48"/>
      <c r="AU187" s="48" t="s">
        <v>3261</v>
      </c>
      <c r="AV187" s="48" t="s">
        <v>3261</v>
      </c>
      <c r="AW187" s="114" t="s">
        <v>3261</v>
      </c>
      <c r="AX187" s="114" t="s">
        <v>3261</v>
      </c>
      <c r="AY187" s="114" t="s">
        <v>17752</v>
      </c>
      <c r="AZ187" s="114" t="s">
        <v>17752</v>
      </c>
      <c r="BA187" s="2"/>
      <c r="BB187" s="3"/>
      <c r="BC187" s="3"/>
      <c r="BD187" s="3"/>
      <c r="BE187" s="3"/>
    </row>
    <row r="188" spans="1:57" x14ac:dyDescent="0.25">
      <c r="A188" s="61" t="s">
        <v>2201</v>
      </c>
      <c r="B188" s="62" t="s">
        <v>19427</v>
      </c>
      <c r="C188" s="62"/>
      <c r="D188" s="63">
        <v>5.75</v>
      </c>
      <c r="E188" s="65">
        <v>10.000829598535892</v>
      </c>
      <c r="F188" s="95" t="s">
        <v>12636</v>
      </c>
      <c r="G188" s="62"/>
      <c r="H188" s="66"/>
      <c r="I188" s="67"/>
      <c r="J188" s="67"/>
      <c r="K188" s="66" t="s">
        <v>16724</v>
      </c>
      <c r="L188" s="70"/>
      <c r="M188" s="71">
        <v>4678.2802734375</v>
      </c>
      <c r="N188" s="71">
        <v>4841.14501953125</v>
      </c>
      <c r="O188" s="72"/>
      <c r="P188" s="73"/>
      <c r="Q188" s="73"/>
      <c r="R188" s="81"/>
      <c r="S188" s="48">
        <v>2</v>
      </c>
      <c r="T188" s="48">
        <v>0</v>
      </c>
      <c r="U188" s="49">
        <v>2</v>
      </c>
      <c r="V188" s="49">
        <v>0.5</v>
      </c>
      <c r="W188" s="49">
        <v>0</v>
      </c>
      <c r="X188" s="49">
        <v>1.4594590000000001</v>
      </c>
      <c r="Y188" s="49">
        <v>0</v>
      </c>
      <c r="Z188" s="49">
        <v>0</v>
      </c>
      <c r="AA188" s="68">
        <v>188</v>
      </c>
      <c r="AB1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8" s="69"/>
      <c r="AD188" s="75">
        <v>69</v>
      </c>
      <c r="AE188" s="75">
        <v>116</v>
      </c>
      <c r="AF188" s="75">
        <v>2155</v>
      </c>
      <c r="AG188" s="75">
        <v>839</v>
      </c>
      <c r="AH188" s="75"/>
      <c r="AI188" s="75" t="s">
        <v>8797</v>
      </c>
      <c r="AJ188" s="75" t="s">
        <v>9998</v>
      </c>
      <c r="AK188" s="75"/>
      <c r="AL188" s="75"/>
      <c r="AM188" s="75">
        <v>42614.600046296298</v>
      </c>
      <c r="AN188" s="75" t="s">
        <v>13047</v>
      </c>
      <c r="AO188" s="78" t="s">
        <v>14672</v>
      </c>
      <c r="AP188" s="75" t="s">
        <v>65</v>
      </c>
      <c r="AQ188" s="48"/>
      <c r="AR188" s="48"/>
      <c r="AS188" s="48"/>
      <c r="AT188" s="48"/>
      <c r="AU188" s="48"/>
      <c r="AV188" s="48"/>
      <c r="AW188" s="48"/>
      <c r="AX188" s="48"/>
      <c r="AY188" s="48"/>
      <c r="AZ188" s="48"/>
      <c r="BA188" s="2"/>
      <c r="BB188" s="3"/>
      <c r="BC188" s="3"/>
      <c r="BD188" s="3"/>
      <c r="BE188" s="3"/>
    </row>
    <row r="189" spans="1:57" x14ac:dyDescent="0.25">
      <c r="A189" s="61" t="s">
        <v>487</v>
      </c>
      <c r="B189" s="62" t="s">
        <v>19427</v>
      </c>
      <c r="C189" s="62"/>
      <c r="D189" s="63">
        <v>10</v>
      </c>
      <c r="E189" s="65">
        <v>10</v>
      </c>
      <c r="F189" s="95" t="s">
        <v>11455</v>
      </c>
      <c r="G189" s="62"/>
      <c r="H189" s="66"/>
      <c r="I189" s="67"/>
      <c r="J189" s="67"/>
      <c r="K189" s="66" t="s">
        <v>15486</v>
      </c>
      <c r="L189" s="70"/>
      <c r="M189" s="71">
        <v>4875.9541015625</v>
      </c>
      <c r="N189" s="71">
        <v>4637.54541015625</v>
      </c>
      <c r="O189" s="72"/>
      <c r="P189" s="73"/>
      <c r="Q189" s="73"/>
      <c r="R189" s="81"/>
      <c r="S189" s="48">
        <v>2</v>
      </c>
      <c r="T189" s="48">
        <v>1</v>
      </c>
      <c r="U189" s="49">
        <v>0</v>
      </c>
      <c r="V189" s="49">
        <v>1</v>
      </c>
      <c r="W189" s="49">
        <v>0</v>
      </c>
      <c r="X189" s="49">
        <v>1.2982450000000001</v>
      </c>
      <c r="Y189" s="49">
        <v>0</v>
      </c>
      <c r="Z189" s="49">
        <v>0</v>
      </c>
      <c r="AA189" s="68">
        <v>189</v>
      </c>
      <c r="AB1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9" s="69"/>
      <c r="AD189" s="75">
        <v>82</v>
      </c>
      <c r="AE189" s="75">
        <v>81</v>
      </c>
      <c r="AF189" s="75">
        <v>1971</v>
      </c>
      <c r="AG189" s="75">
        <v>3086</v>
      </c>
      <c r="AH189" s="75"/>
      <c r="AI189" s="75" t="s">
        <v>7794</v>
      </c>
      <c r="AJ189" s="75"/>
      <c r="AK189" s="78" t="s">
        <v>10376</v>
      </c>
      <c r="AL189" s="75"/>
      <c r="AM189" s="75">
        <v>42835.615173611113</v>
      </c>
      <c r="AN189" s="75" t="s">
        <v>13047</v>
      </c>
      <c r="AO189" s="78" t="s">
        <v>13434</v>
      </c>
      <c r="AP189" s="75" t="s">
        <v>66</v>
      </c>
      <c r="AQ189" s="48" t="s">
        <v>3061</v>
      </c>
      <c r="AR189" s="48" t="s">
        <v>3061</v>
      </c>
      <c r="AS189" s="48" t="s">
        <v>3212</v>
      </c>
      <c r="AT189" s="48" t="s">
        <v>3212</v>
      </c>
      <c r="AU189" s="48"/>
      <c r="AV189" s="48"/>
      <c r="AW189" s="114" t="s">
        <v>17766</v>
      </c>
      <c r="AX189" s="114" t="s">
        <v>17766</v>
      </c>
      <c r="AY189" s="114" t="s">
        <v>17939</v>
      </c>
      <c r="AZ189" s="114" t="s">
        <v>17939</v>
      </c>
      <c r="BA189" s="2"/>
      <c r="BB189" s="3"/>
      <c r="BC189" s="3"/>
      <c r="BD189" s="3"/>
      <c r="BE189" s="3"/>
    </row>
    <row r="190" spans="1:57" x14ac:dyDescent="0.25">
      <c r="A190" s="61" t="s">
        <v>1656</v>
      </c>
      <c r="B190" s="62" t="s">
        <v>19427</v>
      </c>
      <c r="C190" s="62"/>
      <c r="D190" s="63">
        <v>10</v>
      </c>
      <c r="E190" s="65">
        <v>10</v>
      </c>
      <c r="F190" s="95" t="s">
        <v>12715</v>
      </c>
      <c r="G190" s="62"/>
      <c r="H190" s="66"/>
      <c r="I190" s="67"/>
      <c r="J190" s="67"/>
      <c r="K190" s="66" t="s">
        <v>16808</v>
      </c>
      <c r="L190" s="70"/>
      <c r="M190" s="71">
        <v>3871.112060546875</v>
      </c>
      <c r="N190" s="71">
        <v>4117.2353515625</v>
      </c>
      <c r="O190" s="72"/>
      <c r="P190" s="73"/>
      <c r="Q190" s="73"/>
      <c r="R190" s="81"/>
      <c r="S190" s="48">
        <v>2</v>
      </c>
      <c r="T190" s="48">
        <v>1</v>
      </c>
      <c r="U190" s="49">
        <v>0</v>
      </c>
      <c r="V190" s="49">
        <v>1</v>
      </c>
      <c r="W190" s="49">
        <v>0</v>
      </c>
      <c r="X190" s="49">
        <v>1.2982450000000001</v>
      </c>
      <c r="Y190" s="49">
        <v>0</v>
      </c>
      <c r="Z190" s="49">
        <v>0</v>
      </c>
      <c r="AA190" s="68">
        <v>190</v>
      </c>
      <c r="AB1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0" s="69"/>
      <c r="AD190" s="75">
        <v>214</v>
      </c>
      <c r="AE190" s="75">
        <v>79</v>
      </c>
      <c r="AF190" s="75">
        <v>14086</v>
      </c>
      <c r="AG190" s="75">
        <v>3260</v>
      </c>
      <c r="AH190" s="75">
        <v>3600</v>
      </c>
      <c r="AI190" s="75" t="s">
        <v>8862</v>
      </c>
      <c r="AJ190" s="75" t="s">
        <v>10037</v>
      </c>
      <c r="AK190" s="75"/>
      <c r="AL190" s="75" t="s">
        <v>11050</v>
      </c>
      <c r="AM190" s="75">
        <v>40181.072847222225</v>
      </c>
      <c r="AN190" s="75" t="s">
        <v>13047</v>
      </c>
      <c r="AO190" s="78" t="s">
        <v>14756</v>
      </c>
      <c r="AP190" s="75" t="s">
        <v>66</v>
      </c>
      <c r="AQ190" s="48" t="s">
        <v>3173</v>
      </c>
      <c r="AR190" s="48" t="s">
        <v>3173</v>
      </c>
      <c r="AS190" s="48" t="s">
        <v>3212</v>
      </c>
      <c r="AT190" s="48" t="s">
        <v>3212</v>
      </c>
      <c r="AU190" s="48" t="s">
        <v>3400</v>
      </c>
      <c r="AV190" s="48" t="s">
        <v>3400</v>
      </c>
      <c r="AW190" s="114" t="s">
        <v>17759</v>
      </c>
      <c r="AX190" s="114" t="s">
        <v>17759</v>
      </c>
      <c r="AY190" s="114" t="s">
        <v>17932</v>
      </c>
      <c r="AZ190" s="114" t="s">
        <v>17932</v>
      </c>
      <c r="BA190" s="2"/>
      <c r="BB190" s="3"/>
      <c r="BC190" s="3"/>
      <c r="BD190" s="3"/>
      <c r="BE190" s="3"/>
    </row>
    <row r="191" spans="1:57" x14ac:dyDescent="0.25">
      <c r="A191" s="61" t="s">
        <v>465</v>
      </c>
      <c r="B191" s="62" t="s">
        <v>19427</v>
      </c>
      <c r="C191" s="62"/>
      <c r="D191" s="63">
        <v>10</v>
      </c>
      <c r="E191" s="65">
        <v>10</v>
      </c>
      <c r="F191" s="95" t="s">
        <v>11429</v>
      </c>
      <c r="G191" s="62"/>
      <c r="H191" s="66"/>
      <c r="I191" s="67"/>
      <c r="J191" s="67"/>
      <c r="K191" s="66" t="s">
        <v>15460</v>
      </c>
      <c r="L191" s="70"/>
      <c r="M191" s="71">
        <v>4958.31787109375</v>
      </c>
      <c r="N191" s="71">
        <v>5972.25341796875</v>
      </c>
      <c r="O191" s="72"/>
      <c r="P191" s="73"/>
      <c r="Q191" s="73"/>
      <c r="R191" s="81"/>
      <c r="S191" s="48">
        <v>2</v>
      </c>
      <c r="T191" s="48">
        <v>1</v>
      </c>
      <c r="U191" s="49">
        <v>0</v>
      </c>
      <c r="V191" s="49">
        <v>1</v>
      </c>
      <c r="W191" s="49">
        <v>0</v>
      </c>
      <c r="X191" s="49">
        <v>1.2982450000000001</v>
      </c>
      <c r="Y191" s="49">
        <v>0</v>
      </c>
      <c r="Z191" s="49">
        <v>0</v>
      </c>
      <c r="AA191" s="68">
        <v>191</v>
      </c>
      <c r="AB1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1" s="69"/>
      <c r="AD191" s="75">
        <v>20</v>
      </c>
      <c r="AE191" s="75">
        <v>73</v>
      </c>
      <c r="AF191" s="75">
        <v>10</v>
      </c>
      <c r="AG191" s="75">
        <v>5</v>
      </c>
      <c r="AH191" s="75"/>
      <c r="AI191" s="75" t="s">
        <v>7769</v>
      </c>
      <c r="AJ191" s="75"/>
      <c r="AK191" s="75"/>
      <c r="AL191" s="75"/>
      <c r="AM191" s="75">
        <v>42927.568993055553</v>
      </c>
      <c r="AN191" s="75" t="s">
        <v>13047</v>
      </c>
      <c r="AO191" s="78" t="s">
        <v>13408</v>
      </c>
      <c r="AP191" s="75" t="s">
        <v>66</v>
      </c>
      <c r="AQ191" s="48"/>
      <c r="AR191" s="48"/>
      <c r="AS191" s="48"/>
      <c r="AT191" s="48"/>
      <c r="AU191" s="48" t="s">
        <v>3261</v>
      </c>
      <c r="AV191" s="48" t="s">
        <v>3261</v>
      </c>
      <c r="AW191" s="114" t="s">
        <v>17767</v>
      </c>
      <c r="AX191" s="114" t="s">
        <v>17767</v>
      </c>
      <c r="AY191" s="114" t="s">
        <v>17940</v>
      </c>
      <c r="AZ191" s="114" t="s">
        <v>17940</v>
      </c>
      <c r="BA191" s="2"/>
      <c r="BB191" s="3"/>
      <c r="BC191" s="3"/>
      <c r="BD191" s="3"/>
      <c r="BE191" s="3"/>
    </row>
    <row r="192" spans="1:57" x14ac:dyDescent="0.25">
      <c r="A192" s="61" t="s">
        <v>2123</v>
      </c>
      <c r="B192" s="62" t="s">
        <v>19427</v>
      </c>
      <c r="C192" s="62"/>
      <c r="D192" s="63">
        <v>5.75</v>
      </c>
      <c r="E192" s="65">
        <v>10.000829598535892</v>
      </c>
      <c r="F192" s="95" t="s">
        <v>11794</v>
      </c>
      <c r="G192" s="62"/>
      <c r="H192" s="66"/>
      <c r="I192" s="67"/>
      <c r="J192" s="67"/>
      <c r="K192" s="66" t="s">
        <v>15840</v>
      </c>
      <c r="L192" s="70"/>
      <c r="M192" s="71">
        <v>3656.96533203125</v>
      </c>
      <c r="N192" s="71">
        <v>5813.89794921875</v>
      </c>
      <c r="O192" s="72"/>
      <c r="P192" s="73"/>
      <c r="Q192" s="73"/>
      <c r="R192" s="81"/>
      <c r="S192" s="48">
        <v>2</v>
      </c>
      <c r="T192" s="48">
        <v>0</v>
      </c>
      <c r="U192" s="49">
        <v>2</v>
      </c>
      <c r="V192" s="49">
        <v>0.5</v>
      </c>
      <c r="W192" s="49">
        <v>0</v>
      </c>
      <c r="X192" s="49">
        <v>1.4594590000000001</v>
      </c>
      <c r="Y192" s="49">
        <v>0</v>
      </c>
      <c r="Z192" s="49">
        <v>0</v>
      </c>
      <c r="AA192" s="68">
        <v>192</v>
      </c>
      <c r="AB1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2" s="69"/>
      <c r="AD192" s="75">
        <v>1063</v>
      </c>
      <c r="AE192" s="75">
        <v>72</v>
      </c>
      <c r="AF192" s="75">
        <v>1</v>
      </c>
      <c r="AG192" s="75">
        <v>0</v>
      </c>
      <c r="AH192" s="75"/>
      <c r="AI192" s="75" t="s">
        <v>8083</v>
      </c>
      <c r="AJ192" s="75" t="s">
        <v>9143</v>
      </c>
      <c r="AK192" s="75"/>
      <c r="AL192" s="75"/>
      <c r="AM192" s="75">
        <v>43042.578842592593</v>
      </c>
      <c r="AN192" s="75" t="s">
        <v>13047</v>
      </c>
      <c r="AO192" s="78" t="s">
        <v>13788</v>
      </c>
      <c r="AP192" s="75" t="s">
        <v>65</v>
      </c>
      <c r="AQ192" s="48"/>
      <c r="AR192" s="48"/>
      <c r="AS192" s="48"/>
      <c r="AT192" s="48"/>
      <c r="AU192" s="48"/>
      <c r="AV192" s="48"/>
      <c r="AW192" s="48"/>
      <c r="AX192" s="48"/>
      <c r="AY192" s="48"/>
      <c r="AZ192" s="48"/>
      <c r="BA192" s="2"/>
      <c r="BB192" s="3"/>
      <c r="BC192" s="3"/>
      <c r="BD192" s="3"/>
      <c r="BE192" s="3"/>
    </row>
    <row r="193" spans="1:57" x14ac:dyDescent="0.25">
      <c r="A193" s="61" t="s">
        <v>1303</v>
      </c>
      <c r="B193" s="62" t="s">
        <v>19427</v>
      </c>
      <c r="C193" s="62"/>
      <c r="D193" s="63">
        <v>10</v>
      </c>
      <c r="E193" s="65">
        <v>10</v>
      </c>
      <c r="F193" s="95" t="s">
        <v>12346</v>
      </c>
      <c r="G193" s="62"/>
      <c r="H193" s="66"/>
      <c r="I193" s="67"/>
      <c r="J193" s="67"/>
      <c r="K193" s="66" t="s">
        <v>16416</v>
      </c>
      <c r="L193" s="70"/>
      <c r="M193" s="71">
        <v>3838.16650390625</v>
      </c>
      <c r="N193" s="71">
        <v>5565.05419921875</v>
      </c>
      <c r="O193" s="72"/>
      <c r="P193" s="73"/>
      <c r="Q193" s="73"/>
      <c r="R193" s="81"/>
      <c r="S193" s="48">
        <v>2</v>
      </c>
      <c r="T193" s="48">
        <v>1</v>
      </c>
      <c r="U193" s="49">
        <v>0</v>
      </c>
      <c r="V193" s="49">
        <v>1</v>
      </c>
      <c r="W193" s="49">
        <v>0</v>
      </c>
      <c r="X193" s="49">
        <v>1.2982450000000001</v>
      </c>
      <c r="Y193" s="49">
        <v>0</v>
      </c>
      <c r="Z193" s="49">
        <v>0</v>
      </c>
      <c r="AA193" s="68">
        <v>193</v>
      </c>
      <c r="AB1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3" s="69"/>
      <c r="AD193" s="75">
        <v>184</v>
      </c>
      <c r="AE193" s="75">
        <v>48</v>
      </c>
      <c r="AF193" s="75">
        <v>591</v>
      </c>
      <c r="AG193" s="75">
        <v>1669</v>
      </c>
      <c r="AH193" s="75"/>
      <c r="AI193" s="75" t="s">
        <v>8538</v>
      </c>
      <c r="AJ193" s="75" t="s">
        <v>9856</v>
      </c>
      <c r="AK193" s="75"/>
      <c r="AL193" s="75"/>
      <c r="AM193" s="75">
        <v>42885.772986111115</v>
      </c>
      <c r="AN193" s="75" t="s">
        <v>13047</v>
      </c>
      <c r="AO193" s="78" t="s">
        <v>14364</v>
      </c>
      <c r="AP193" s="75" t="s">
        <v>66</v>
      </c>
      <c r="AQ193" s="48"/>
      <c r="AR193" s="48"/>
      <c r="AS193" s="48"/>
      <c r="AT193" s="48"/>
      <c r="AU193" s="48" t="s">
        <v>3349</v>
      </c>
      <c r="AV193" s="48" t="s">
        <v>3349</v>
      </c>
      <c r="AW193" s="114" t="s">
        <v>17762</v>
      </c>
      <c r="AX193" s="114" t="s">
        <v>17762</v>
      </c>
      <c r="AY193" s="114" t="s">
        <v>19170</v>
      </c>
      <c r="AZ193" s="114" t="s">
        <v>19170</v>
      </c>
      <c r="BA193" s="2"/>
      <c r="BB193" s="3"/>
      <c r="BC193" s="3"/>
      <c r="BD193" s="3"/>
      <c r="BE193" s="3"/>
    </row>
    <row r="194" spans="1:57" x14ac:dyDescent="0.25">
      <c r="A194" s="61" t="s">
        <v>2116</v>
      </c>
      <c r="B194" s="62" t="s">
        <v>19427</v>
      </c>
      <c r="C194" s="62"/>
      <c r="D194" s="63">
        <v>2.35</v>
      </c>
      <c r="E194" s="65">
        <v>10</v>
      </c>
      <c r="F194" s="95" t="s">
        <v>11752</v>
      </c>
      <c r="G194" s="62"/>
      <c r="H194" s="66"/>
      <c r="I194" s="67"/>
      <c r="J194" s="67"/>
      <c r="K194" s="66" t="s">
        <v>15797</v>
      </c>
      <c r="L194" s="70"/>
      <c r="M194" s="71">
        <v>3116.481201171875</v>
      </c>
      <c r="N194" s="71">
        <v>5384.10009765625</v>
      </c>
      <c r="O194" s="72"/>
      <c r="P194" s="73"/>
      <c r="Q194" s="73"/>
      <c r="R194" s="81"/>
      <c r="S194" s="48">
        <v>2</v>
      </c>
      <c r="T194" s="48">
        <v>0</v>
      </c>
      <c r="U194" s="49">
        <v>0</v>
      </c>
      <c r="V194" s="49">
        <v>0.1</v>
      </c>
      <c r="W194" s="49">
        <v>0</v>
      </c>
      <c r="X194" s="49">
        <v>0.66829300000000003</v>
      </c>
      <c r="Y194" s="49">
        <v>0.5</v>
      </c>
      <c r="Z194" s="49">
        <v>0</v>
      </c>
      <c r="AA194" s="68">
        <v>194</v>
      </c>
      <c r="AB1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4" s="69"/>
      <c r="AD194" s="75">
        <v>12</v>
      </c>
      <c r="AE194" s="75">
        <v>24</v>
      </c>
      <c r="AF194" s="75">
        <v>554</v>
      </c>
      <c r="AG194" s="75">
        <v>278</v>
      </c>
      <c r="AH194" s="75"/>
      <c r="AI194" s="75"/>
      <c r="AJ194" s="75"/>
      <c r="AK194" s="75"/>
      <c r="AL194" s="75"/>
      <c r="AM194" s="75">
        <v>42926.928726851853</v>
      </c>
      <c r="AN194" s="75" t="s">
        <v>13047</v>
      </c>
      <c r="AO194" s="78" t="s">
        <v>13745</v>
      </c>
      <c r="AP194" s="75" t="s">
        <v>65</v>
      </c>
      <c r="AQ194" s="48"/>
      <c r="AR194" s="48"/>
      <c r="AS194" s="48"/>
      <c r="AT194" s="48"/>
      <c r="AU194" s="48"/>
      <c r="AV194" s="48"/>
      <c r="AW194" s="48"/>
      <c r="AX194" s="48"/>
      <c r="AY194" s="48"/>
      <c r="AZ194" s="48"/>
      <c r="BA194" s="2"/>
      <c r="BB194" s="3"/>
      <c r="BC194" s="3"/>
      <c r="BD194" s="3"/>
      <c r="BE194" s="3"/>
    </row>
    <row r="195" spans="1:57" x14ac:dyDescent="0.25">
      <c r="A195" s="61" t="s">
        <v>2158</v>
      </c>
      <c r="B195" s="62" t="s">
        <v>19427</v>
      </c>
      <c r="C195" s="62"/>
      <c r="D195" s="63">
        <v>1.5027200000000001</v>
      </c>
      <c r="E195" s="65">
        <v>10.935159558854149</v>
      </c>
      <c r="F195" s="95" t="s">
        <v>11082</v>
      </c>
      <c r="G195" s="62"/>
      <c r="H195" s="66"/>
      <c r="I195" s="67"/>
      <c r="J195" s="67"/>
      <c r="K195" s="66" t="s">
        <v>16238</v>
      </c>
      <c r="L195" s="70"/>
      <c r="M195" s="71">
        <v>4711.2236328125</v>
      </c>
      <c r="N195" s="71">
        <v>2271.584228515625</v>
      </c>
      <c r="O195" s="72"/>
      <c r="P195" s="73"/>
      <c r="Q195" s="73"/>
      <c r="R195" s="81"/>
      <c r="S195" s="48">
        <v>2</v>
      </c>
      <c r="T195" s="48">
        <v>0</v>
      </c>
      <c r="U195" s="49">
        <v>2254.4870040000001</v>
      </c>
      <c r="V195" s="49">
        <v>3.2000000000000003E-4</v>
      </c>
      <c r="W195" s="49">
        <v>0</v>
      </c>
      <c r="X195" s="49">
        <v>0.70121999999999995</v>
      </c>
      <c r="Y195" s="49">
        <v>0</v>
      </c>
      <c r="Z195" s="49">
        <v>0</v>
      </c>
      <c r="AA195" s="68">
        <v>195</v>
      </c>
      <c r="AB1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5" s="69"/>
      <c r="AD195" s="75">
        <v>12</v>
      </c>
      <c r="AE195" s="75">
        <v>16</v>
      </c>
      <c r="AF195" s="75">
        <v>1</v>
      </c>
      <c r="AG195" s="75">
        <v>0</v>
      </c>
      <c r="AH195" s="75"/>
      <c r="AI195" s="75"/>
      <c r="AJ195" s="75"/>
      <c r="AK195" s="75"/>
      <c r="AL195" s="75"/>
      <c r="AM195" s="75">
        <v>39983.859201388892</v>
      </c>
      <c r="AN195" s="75" t="s">
        <v>13047</v>
      </c>
      <c r="AO195" s="78" t="s">
        <v>14186</v>
      </c>
      <c r="AP195" s="75" t="s">
        <v>65</v>
      </c>
      <c r="AQ195" s="48"/>
      <c r="AR195" s="48"/>
      <c r="AS195" s="48"/>
      <c r="AT195" s="48"/>
      <c r="AU195" s="48"/>
      <c r="AV195" s="48"/>
      <c r="AW195" s="48"/>
      <c r="AX195" s="48"/>
      <c r="AY195" s="48"/>
      <c r="AZ195" s="48"/>
      <c r="BA195" s="2"/>
      <c r="BB195" s="3"/>
      <c r="BC195" s="3"/>
      <c r="BD195" s="3"/>
      <c r="BE195" s="3"/>
    </row>
    <row r="196" spans="1:57" x14ac:dyDescent="0.25">
      <c r="A196" s="61" t="s">
        <v>2117</v>
      </c>
      <c r="B196" s="62" t="s">
        <v>19427</v>
      </c>
      <c r="C196" s="62"/>
      <c r="D196" s="63">
        <v>2.35</v>
      </c>
      <c r="E196" s="65">
        <v>10</v>
      </c>
      <c r="F196" s="95" t="s">
        <v>11754</v>
      </c>
      <c r="G196" s="62"/>
      <c r="H196" s="66"/>
      <c r="I196" s="67"/>
      <c r="J196" s="67"/>
      <c r="K196" s="66" t="s">
        <v>15799</v>
      </c>
      <c r="L196" s="70"/>
      <c r="M196" s="71">
        <v>3062.23193359375</v>
      </c>
      <c r="N196" s="71">
        <v>5519.8330078125</v>
      </c>
      <c r="O196" s="72"/>
      <c r="P196" s="73"/>
      <c r="Q196" s="73"/>
      <c r="R196" s="81"/>
      <c r="S196" s="48">
        <v>2</v>
      </c>
      <c r="T196" s="48">
        <v>0</v>
      </c>
      <c r="U196" s="49">
        <v>0</v>
      </c>
      <c r="V196" s="49">
        <v>0.1</v>
      </c>
      <c r="W196" s="49">
        <v>0</v>
      </c>
      <c r="X196" s="49">
        <v>0.66829300000000003</v>
      </c>
      <c r="Y196" s="49">
        <v>0.5</v>
      </c>
      <c r="Z196" s="49">
        <v>0</v>
      </c>
      <c r="AA196" s="68">
        <v>196</v>
      </c>
      <c r="AB1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6" s="69"/>
      <c r="AD196" s="75">
        <v>21</v>
      </c>
      <c r="AE196" s="75">
        <v>14</v>
      </c>
      <c r="AF196" s="75">
        <v>80</v>
      </c>
      <c r="AG196" s="75">
        <v>101</v>
      </c>
      <c r="AH196" s="75"/>
      <c r="AI196" s="75" t="s">
        <v>8050</v>
      </c>
      <c r="AJ196" s="75"/>
      <c r="AK196" s="75"/>
      <c r="AL196" s="75"/>
      <c r="AM196" s="75">
        <v>42830.844930555555</v>
      </c>
      <c r="AN196" s="75" t="s">
        <v>13047</v>
      </c>
      <c r="AO196" s="78" t="s">
        <v>13747</v>
      </c>
      <c r="AP196" s="75" t="s">
        <v>65</v>
      </c>
      <c r="AQ196" s="48"/>
      <c r="AR196" s="48"/>
      <c r="AS196" s="48"/>
      <c r="AT196" s="48"/>
      <c r="AU196" s="48"/>
      <c r="AV196" s="48"/>
      <c r="AW196" s="48"/>
      <c r="AX196" s="48"/>
      <c r="AY196" s="48"/>
      <c r="AZ196" s="48"/>
      <c r="BA196" s="2"/>
      <c r="BB196" s="3"/>
      <c r="BC196" s="3"/>
      <c r="BD196" s="3"/>
      <c r="BE196" s="3"/>
    </row>
    <row r="197" spans="1:57" x14ac:dyDescent="0.25">
      <c r="A197" s="61" t="s">
        <v>2048</v>
      </c>
      <c r="B197" s="62" t="s">
        <v>19427</v>
      </c>
      <c r="C197" s="62"/>
      <c r="D197" s="63">
        <v>5.75</v>
      </c>
      <c r="E197" s="65">
        <v>10.000829598535892</v>
      </c>
      <c r="F197" s="95" t="s">
        <v>11351</v>
      </c>
      <c r="G197" s="62"/>
      <c r="H197" s="66"/>
      <c r="I197" s="67"/>
      <c r="J197" s="67"/>
      <c r="K197" s="66" t="s">
        <v>15379</v>
      </c>
      <c r="L197" s="70"/>
      <c r="M197" s="71">
        <v>6045.52392578125</v>
      </c>
      <c r="N197" s="71">
        <v>5565.05419921875</v>
      </c>
      <c r="O197" s="72"/>
      <c r="P197" s="73"/>
      <c r="Q197" s="73"/>
      <c r="R197" s="81"/>
      <c r="S197" s="48">
        <v>2</v>
      </c>
      <c r="T197" s="48">
        <v>0</v>
      </c>
      <c r="U197" s="49">
        <v>2</v>
      </c>
      <c r="V197" s="49">
        <v>0.5</v>
      </c>
      <c r="W197" s="49">
        <v>0</v>
      </c>
      <c r="X197" s="49">
        <v>1.4594590000000001</v>
      </c>
      <c r="Y197" s="49">
        <v>0</v>
      </c>
      <c r="Z197" s="49">
        <v>0</v>
      </c>
      <c r="AA197" s="68">
        <v>197</v>
      </c>
      <c r="AB1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7" s="69"/>
      <c r="AD197" s="75">
        <v>21</v>
      </c>
      <c r="AE197" s="75">
        <v>13</v>
      </c>
      <c r="AF197" s="75">
        <v>18</v>
      </c>
      <c r="AG197" s="75">
        <v>15</v>
      </c>
      <c r="AH197" s="75"/>
      <c r="AI197" s="75" t="s">
        <v>7703</v>
      </c>
      <c r="AJ197" s="75"/>
      <c r="AK197" s="75"/>
      <c r="AL197" s="75"/>
      <c r="AM197" s="75">
        <v>42491.438344907408</v>
      </c>
      <c r="AN197" s="75" t="s">
        <v>13047</v>
      </c>
      <c r="AO197" s="78" t="s">
        <v>13327</v>
      </c>
      <c r="AP197" s="75" t="s">
        <v>65</v>
      </c>
      <c r="AQ197" s="48"/>
      <c r="AR197" s="48"/>
      <c r="AS197" s="48"/>
      <c r="AT197" s="48"/>
      <c r="AU197" s="48"/>
      <c r="AV197" s="48"/>
      <c r="AW197" s="48"/>
      <c r="AX197" s="48"/>
      <c r="AY197" s="48"/>
      <c r="AZ197" s="48"/>
      <c r="BA197" s="2"/>
      <c r="BB197" s="3"/>
      <c r="BC197" s="3"/>
      <c r="BD197" s="3"/>
      <c r="BE197" s="3"/>
    </row>
    <row r="198" spans="1:57" x14ac:dyDescent="0.25">
      <c r="A198" s="61" t="s">
        <v>2237</v>
      </c>
      <c r="B198" s="62" t="s">
        <v>19427</v>
      </c>
      <c r="C198" s="62"/>
      <c r="D198" s="63">
        <v>1.5019804999999999</v>
      </c>
      <c r="E198" s="65">
        <v>10</v>
      </c>
      <c r="F198" s="95" t="s">
        <v>13029</v>
      </c>
      <c r="G198" s="62"/>
      <c r="H198" s="66"/>
      <c r="I198" s="67"/>
      <c r="J198" s="67"/>
      <c r="K198" s="66" t="s">
        <v>17134</v>
      </c>
      <c r="L198" s="70"/>
      <c r="M198" s="71">
        <v>5651.740234375</v>
      </c>
      <c r="N198" s="71">
        <v>1792.8375244140625</v>
      </c>
      <c r="O198" s="72"/>
      <c r="P198" s="73"/>
      <c r="Q198" s="73"/>
      <c r="R198" s="81"/>
      <c r="S198" s="48">
        <v>2</v>
      </c>
      <c r="T198" s="48">
        <v>0</v>
      </c>
      <c r="U198" s="49">
        <v>0</v>
      </c>
      <c r="V198" s="49">
        <v>2.33E-4</v>
      </c>
      <c r="W198" s="49">
        <v>0</v>
      </c>
      <c r="X198" s="49">
        <v>0.65501100000000001</v>
      </c>
      <c r="Y198" s="49">
        <v>0.5</v>
      </c>
      <c r="Z198" s="49">
        <v>0</v>
      </c>
      <c r="AA198" s="68">
        <v>198</v>
      </c>
      <c r="AB1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8" s="69"/>
      <c r="AD198" s="75">
        <v>28</v>
      </c>
      <c r="AE198" s="75">
        <v>8</v>
      </c>
      <c r="AF198" s="75">
        <v>52</v>
      </c>
      <c r="AG198" s="75">
        <v>28</v>
      </c>
      <c r="AH198" s="75">
        <v>-21600</v>
      </c>
      <c r="AI198" s="75"/>
      <c r="AJ198" s="75"/>
      <c r="AK198" s="75"/>
      <c r="AL198" s="75" t="s">
        <v>11025</v>
      </c>
      <c r="AM198" s="75">
        <v>40401.082280092596</v>
      </c>
      <c r="AN198" s="75" t="s">
        <v>13047</v>
      </c>
      <c r="AO198" s="78" t="s">
        <v>15082</v>
      </c>
      <c r="AP198" s="75" t="s">
        <v>65</v>
      </c>
      <c r="AQ198" s="48"/>
      <c r="AR198" s="48"/>
      <c r="AS198" s="48"/>
      <c r="AT198" s="48"/>
      <c r="AU198" s="48"/>
      <c r="AV198" s="48"/>
      <c r="AW198" s="48"/>
      <c r="AX198" s="48"/>
      <c r="AY198" s="48"/>
      <c r="AZ198" s="48"/>
      <c r="BA198" s="2"/>
      <c r="BB198" s="3"/>
      <c r="BC198" s="3"/>
      <c r="BD198" s="3"/>
      <c r="BE198" s="3"/>
    </row>
    <row r="199" spans="1:57" x14ac:dyDescent="0.25">
      <c r="A199" s="61" t="s">
        <v>2233</v>
      </c>
      <c r="B199" s="62" t="s">
        <v>19428</v>
      </c>
      <c r="C199" s="62"/>
      <c r="D199" s="63">
        <v>4.3333304999999998</v>
      </c>
      <c r="E199" s="65">
        <v>10</v>
      </c>
      <c r="F199" s="95" t="s">
        <v>12991</v>
      </c>
      <c r="G199" s="62"/>
      <c r="H199" s="66"/>
      <c r="I199" s="67"/>
      <c r="J199" s="67"/>
      <c r="K199" s="66" t="s">
        <v>17090</v>
      </c>
      <c r="L199" s="70"/>
      <c r="M199" s="71">
        <v>4777.1171875</v>
      </c>
      <c r="N199" s="71">
        <v>6673.54052734375</v>
      </c>
      <c r="O199" s="72"/>
      <c r="P199" s="73"/>
      <c r="Q199" s="73"/>
      <c r="R199" s="81"/>
      <c r="S199" s="48">
        <v>1</v>
      </c>
      <c r="T199" s="48">
        <v>0</v>
      </c>
      <c r="U199" s="49">
        <v>0</v>
      </c>
      <c r="V199" s="49">
        <v>0.33333299999999999</v>
      </c>
      <c r="W199" s="49">
        <v>0</v>
      </c>
      <c r="X199" s="49">
        <v>0.77027000000000001</v>
      </c>
      <c r="Y199" s="49">
        <v>0</v>
      </c>
      <c r="Z199" s="49">
        <v>0</v>
      </c>
      <c r="AA199" s="68">
        <v>199</v>
      </c>
      <c r="AB1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9" s="69"/>
      <c r="AD199" s="75">
        <v>17588</v>
      </c>
      <c r="AE199" s="75">
        <v>12378796</v>
      </c>
      <c r="AF199" s="75">
        <v>186660</v>
      </c>
      <c r="AG199" s="75">
        <v>3199</v>
      </c>
      <c r="AH199" s="75">
        <v>-28800</v>
      </c>
      <c r="AI199" s="75" t="s">
        <v>9093</v>
      </c>
      <c r="AJ199" s="75"/>
      <c r="AK199" s="75"/>
      <c r="AL199" s="75" t="s">
        <v>11009</v>
      </c>
      <c r="AM199" s="75">
        <v>39888.771435185183</v>
      </c>
      <c r="AN199" s="75" t="s">
        <v>13047</v>
      </c>
      <c r="AO199" s="78" t="s">
        <v>15038</v>
      </c>
      <c r="AP199" s="75" t="s">
        <v>65</v>
      </c>
      <c r="AQ199" s="48"/>
      <c r="AR199" s="48"/>
      <c r="AS199" s="48"/>
      <c r="AT199" s="48"/>
      <c r="AU199" s="48"/>
      <c r="AV199" s="48"/>
      <c r="AW199" s="48"/>
      <c r="AX199" s="48"/>
      <c r="AY199" s="48"/>
      <c r="AZ199" s="48"/>
      <c r="BA199" s="2"/>
      <c r="BB199" s="3"/>
      <c r="BC199" s="3"/>
      <c r="BD199" s="3"/>
      <c r="BE199" s="3"/>
    </row>
    <row r="200" spans="1:57" x14ac:dyDescent="0.25">
      <c r="A200" s="61" t="s">
        <v>2121</v>
      </c>
      <c r="B200" s="62" t="s">
        <v>19428</v>
      </c>
      <c r="C200" s="62"/>
      <c r="D200" s="63">
        <v>10</v>
      </c>
      <c r="E200" s="65">
        <v>10</v>
      </c>
      <c r="F200" s="95" t="s">
        <v>11759</v>
      </c>
      <c r="G200" s="62"/>
      <c r="H200" s="66"/>
      <c r="I200" s="67"/>
      <c r="J200" s="67"/>
      <c r="K200" s="66" t="s">
        <v>15804</v>
      </c>
      <c r="L200" s="70"/>
      <c r="M200" s="71">
        <v>3343.98193359375</v>
      </c>
      <c r="N200" s="71">
        <v>5338.83251953125</v>
      </c>
      <c r="O200" s="72"/>
      <c r="P200" s="73"/>
      <c r="Q200" s="73"/>
      <c r="R200" s="81"/>
      <c r="S200" s="48">
        <v>1</v>
      </c>
      <c r="T200" s="48">
        <v>0</v>
      </c>
      <c r="U200" s="49">
        <v>0</v>
      </c>
      <c r="V200" s="49">
        <v>1</v>
      </c>
      <c r="W200" s="49">
        <v>0</v>
      </c>
      <c r="X200" s="49">
        <v>1</v>
      </c>
      <c r="Y200" s="49">
        <v>0</v>
      </c>
      <c r="Z200" s="49">
        <v>0</v>
      </c>
      <c r="AA200" s="68">
        <v>200</v>
      </c>
      <c r="AB2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0" s="69"/>
      <c r="AD200" s="75">
        <v>57</v>
      </c>
      <c r="AE200" s="75">
        <v>2044790</v>
      </c>
      <c r="AF200" s="75">
        <v>63811</v>
      </c>
      <c r="AG200" s="75">
        <v>50</v>
      </c>
      <c r="AH200" s="75">
        <v>-25200</v>
      </c>
      <c r="AI200" s="75" t="s">
        <v>8055</v>
      </c>
      <c r="AJ200" s="75"/>
      <c r="AK200" s="78" t="s">
        <v>10509</v>
      </c>
      <c r="AL200" s="75" t="s">
        <v>11026</v>
      </c>
      <c r="AM200" s="75">
        <v>39454.17359953704</v>
      </c>
      <c r="AN200" s="75" t="s">
        <v>13047</v>
      </c>
      <c r="AO200" s="78" t="s">
        <v>13752</v>
      </c>
      <c r="AP200" s="75" t="s">
        <v>65</v>
      </c>
      <c r="AQ200" s="48"/>
      <c r="AR200" s="48"/>
      <c r="AS200" s="48"/>
      <c r="AT200" s="48"/>
      <c r="AU200" s="48"/>
      <c r="AV200" s="48"/>
      <c r="AW200" s="48"/>
      <c r="AX200" s="48"/>
      <c r="AY200" s="48"/>
      <c r="AZ200" s="48"/>
      <c r="BA200" s="2"/>
      <c r="BB200" s="3"/>
      <c r="BC200" s="3"/>
      <c r="BD200" s="3"/>
      <c r="BE200" s="3"/>
    </row>
    <row r="201" spans="1:57" x14ac:dyDescent="0.25">
      <c r="A201" s="61" t="s">
        <v>2183</v>
      </c>
      <c r="B201" s="62" t="s">
        <v>19428</v>
      </c>
      <c r="C201" s="62"/>
      <c r="D201" s="63">
        <v>10</v>
      </c>
      <c r="E201" s="65">
        <v>10</v>
      </c>
      <c r="F201" s="95" t="s">
        <v>12492</v>
      </c>
      <c r="G201" s="62"/>
      <c r="H201" s="66"/>
      <c r="I201" s="67"/>
      <c r="J201" s="67"/>
      <c r="K201" s="66" t="s">
        <v>16570</v>
      </c>
      <c r="L201" s="70"/>
      <c r="M201" s="71">
        <v>3838.16650390625</v>
      </c>
      <c r="N201" s="71">
        <v>5836.5205078125</v>
      </c>
      <c r="O201" s="72"/>
      <c r="P201" s="73"/>
      <c r="Q201" s="73"/>
      <c r="R201" s="81"/>
      <c r="S201" s="48">
        <v>1</v>
      </c>
      <c r="T201" s="48">
        <v>0</v>
      </c>
      <c r="U201" s="49">
        <v>0</v>
      </c>
      <c r="V201" s="49">
        <v>1</v>
      </c>
      <c r="W201" s="49">
        <v>0</v>
      </c>
      <c r="X201" s="49">
        <v>1</v>
      </c>
      <c r="Y201" s="49">
        <v>0</v>
      </c>
      <c r="Z201" s="49">
        <v>0</v>
      </c>
      <c r="AA201" s="68">
        <v>201</v>
      </c>
      <c r="AB2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1" s="69"/>
      <c r="AD201" s="75">
        <v>653</v>
      </c>
      <c r="AE201" s="75">
        <v>1168842</v>
      </c>
      <c r="AF201" s="75">
        <v>117914</v>
      </c>
      <c r="AG201" s="75">
        <v>30843</v>
      </c>
      <c r="AH201" s="75">
        <v>-21600</v>
      </c>
      <c r="AI201" s="75" t="s">
        <v>8667</v>
      </c>
      <c r="AJ201" s="75" t="s">
        <v>9923</v>
      </c>
      <c r="AK201" s="78" t="s">
        <v>10783</v>
      </c>
      <c r="AL201" s="75" t="s">
        <v>11012</v>
      </c>
      <c r="AM201" s="75">
        <v>40758.8434375</v>
      </c>
      <c r="AN201" s="75" t="s">
        <v>13047</v>
      </c>
      <c r="AO201" s="78" t="s">
        <v>14518</v>
      </c>
      <c r="AP201" s="75" t="s">
        <v>65</v>
      </c>
      <c r="AQ201" s="48"/>
      <c r="AR201" s="48"/>
      <c r="AS201" s="48"/>
      <c r="AT201" s="48"/>
      <c r="AU201" s="48"/>
      <c r="AV201" s="48"/>
      <c r="AW201" s="48"/>
      <c r="AX201" s="48"/>
      <c r="AY201" s="48"/>
      <c r="AZ201" s="48"/>
      <c r="BA201" s="2"/>
      <c r="BB201" s="3"/>
      <c r="BC201" s="3"/>
      <c r="BD201" s="3"/>
      <c r="BE201" s="3"/>
    </row>
    <row r="202" spans="1:57" x14ac:dyDescent="0.25">
      <c r="A202" s="61" t="s">
        <v>2232</v>
      </c>
      <c r="B202" s="62" t="s">
        <v>19428</v>
      </c>
      <c r="C202" s="62"/>
      <c r="D202" s="63">
        <v>4.3333304999999998</v>
      </c>
      <c r="E202" s="65">
        <v>10</v>
      </c>
      <c r="F202" s="95" t="s">
        <v>12990</v>
      </c>
      <c r="G202" s="62"/>
      <c r="H202" s="66"/>
      <c r="I202" s="67"/>
      <c r="J202" s="67"/>
      <c r="K202" s="66" t="s">
        <v>17089</v>
      </c>
      <c r="L202" s="70"/>
      <c r="M202" s="71">
        <v>4777.1171875</v>
      </c>
      <c r="N202" s="71">
        <v>6673.54052734375</v>
      </c>
      <c r="O202" s="72"/>
      <c r="P202" s="73"/>
      <c r="Q202" s="73"/>
      <c r="R202" s="81"/>
      <c r="S202" s="48">
        <v>1</v>
      </c>
      <c r="T202" s="48">
        <v>0</v>
      </c>
      <c r="U202" s="49">
        <v>0</v>
      </c>
      <c r="V202" s="49">
        <v>0.33333299999999999</v>
      </c>
      <c r="W202" s="49">
        <v>0</v>
      </c>
      <c r="X202" s="49">
        <v>0.77027000000000001</v>
      </c>
      <c r="Y202" s="49">
        <v>0</v>
      </c>
      <c r="Z202" s="49">
        <v>0</v>
      </c>
      <c r="AA202" s="68">
        <v>202</v>
      </c>
      <c r="AB2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2" s="69"/>
      <c r="AD202" s="75">
        <v>6</v>
      </c>
      <c r="AE202" s="75">
        <v>1129577</v>
      </c>
      <c r="AF202" s="75">
        <v>50303</v>
      </c>
      <c r="AG202" s="75">
        <v>6</v>
      </c>
      <c r="AH202" s="75">
        <v>-28800</v>
      </c>
      <c r="AI202" s="75" t="s">
        <v>9092</v>
      </c>
      <c r="AJ202" s="75" t="s">
        <v>10170</v>
      </c>
      <c r="AK202" s="78" t="s">
        <v>10986</v>
      </c>
      <c r="AL202" s="75" t="s">
        <v>11009</v>
      </c>
      <c r="AM202" s="75">
        <v>39043.852812500001</v>
      </c>
      <c r="AN202" s="75" t="s">
        <v>13047</v>
      </c>
      <c r="AO202" s="78" t="s">
        <v>15037</v>
      </c>
      <c r="AP202" s="75" t="s">
        <v>65</v>
      </c>
      <c r="AQ202" s="48"/>
      <c r="AR202" s="48"/>
      <c r="AS202" s="48"/>
      <c r="AT202" s="48"/>
      <c r="AU202" s="48"/>
      <c r="AV202" s="48"/>
      <c r="AW202" s="48"/>
      <c r="AX202" s="48"/>
      <c r="AY202" s="48"/>
      <c r="AZ202" s="48"/>
      <c r="BA202" s="2"/>
      <c r="BB202" s="3"/>
      <c r="BC202" s="3"/>
      <c r="BD202" s="3"/>
      <c r="BE202" s="3"/>
    </row>
    <row r="203" spans="1:57" x14ac:dyDescent="0.25">
      <c r="A203" s="61" t="s">
        <v>2041</v>
      </c>
      <c r="B203" s="62" t="s">
        <v>19428</v>
      </c>
      <c r="C203" s="62"/>
      <c r="D203" s="63">
        <v>10</v>
      </c>
      <c r="E203" s="65">
        <v>10</v>
      </c>
      <c r="F203" s="95" t="s">
        <v>11286</v>
      </c>
      <c r="G203" s="62"/>
      <c r="H203" s="66"/>
      <c r="I203" s="67"/>
      <c r="J203" s="67"/>
      <c r="K203" s="66" t="s">
        <v>15313</v>
      </c>
      <c r="L203" s="70"/>
      <c r="M203" s="71">
        <v>4958.31787109375</v>
      </c>
      <c r="N203" s="71">
        <v>6899.76220703125</v>
      </c>
      <c r="O203" s="72"/>
      <c r="P203" s="73"/>
      <c r="Q203" s="73"/>
      <c r="R203" s="81"/>
      <c r="S203" s="48">
        <v>1</v>
      </c>
      <c r="T203" s="48">
        <v>0</v>
      </c>
      <c r="U203" s="49">
        <v>0</v>
      </c>
      <c r="V203" s="49">
        <v>1</v>
      </c>
      <c r="W203" s="49">
        <v>0</v>
      </c>
      <c r="X203" s="49">
        <v>1</v>
      </c>
      <c r="Y203" s="49">
        <v>0</v>
      </c>
      <c r="Z203" s="49">
        <v>0</v>
      </c>
      <c r="AA203" s="68">
        <v>203</v>
      </c>
      <c r="AB2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3" s="69"/>
      <c r="AD203" s="75">
        <v>135</v>
      </c>
      <c r="AE203" s="75">
        <v>1078072</v>
      </c>
      <c r="AF203" s="75">
        <v>877</v>
      </c>
      <c r="AG203" s="75">
        <v>31</v>
      </c>
      <c r="AH203" s="75">
        <v>3600</v>
      </c>
      <c r="AI203" s="75" t="s">
        <v>7647</v>
      </c>
      <c r="AJ203" s="75" t="s">
        <v>9283</v>
      </c>
      <c r="AK203" s="78" t="s">
        <v>10304</v>
      </c>
      <c r="AL203" s="75" t="s">
        <v>9764</v>
      </c>
      <c r="AM203" s="75">
        <v>40454.995150462964</v>
      </c>
      <c r="AN203" s="75" t="s">
        <v>13047</v>
      </c>
      <c r="AO203" s="78" t="s">
        <v>13261</v>
      </c>
      <c r="AP203" s="75" t="s">
        <v>65</v>
      </c>
      <c r="AQ203" s="48"/>
      <c r="AR203" s="48"/>
      <c r="AS203" s="48"/>
      <c r="AT203" s="48"/>
      <c r="AU203" s="48"/>
      <c r="AV203" s="48"/>
      <c r="AW203" s="48"/>
      <c r="AX203" s="48"/>
      <c r="AY203" s="48"/>
      <c r="AZ203" s="48"/>
      <c r="BA203" s="2"/>
      <c r="BB203" s="3"/>
      <c r="BC203" s="3"/>
      <c r="BD203" s="3"/>
      <c r="BE203" s="3"/>
    </row>
    <row r="204" spans="1:57" x14ac:dyDescent="0.25">
      <c r="A204" s="61" t="s">
        <v>2230</v>
      </c>
      <c r="B204" s="62" t="s">
        <v>19428</v>
      </c>
      <c r="C204" s="62"/>
      <c r="D204" s="63">
        <v>10</v>
      </c>
      <c r="E204" s="65">
        <v>10</v>
      </c>
      <c r="F204" s="95" t="s">
        <v>12966</v>
      </c>
      <c r="G204" s="62"/>
      <c r="H204" s="66"/>
      <c r="I204" s="67"/>
      <c r="J204" s="67"/>
      <c r="K204" s="66" t="s">
        <v>17063</v>
      </c>
      <c r="L204" s="70"/>
      <c r="M204" s="71">
        <v>4299.4052734375</v>
      </c>
      <c r="N204" s="71">
        <v>6107.986328125</v>
      </c>
      <c r="O204" s="72"/>
      <c r="P204" s="73"/>
      <c r="Q204" s="73"/>
      <c r="R204" s="81"/>
      <c r="S204" s="48">
        <v>1</v>
      </c>
      <c r="T204" s="48">
        <v>0</v>
      </c>
      <c r="U204" s="49">
        <v>0</v>
      </c>
      <c r="V204" s="49">
        <v>1</v>
      </c>
      <c r="W204" s="49">
        <v>0</v>
      </c>
      <c r="X204" s="49">
        <v>1</v>
      </c>
      <c r="Y204" s="49">
        <v>0</v>
      </c>
      <c r="Z204" s="49">
        <v>0</v>
      </c>
      <c r="AA204" s="68">
        <v>204</v>
      </c>
      <c r="AB2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4" s="69"/>
      <c r="AD204" s="75">
        <v>291360</v>
      </c>
      <c r="AE204" s="75">
        <v>1020639</v>
      </c>
      <c r="AF204" s="75">
        <v>2935538</v>
      </c>
      <c r="AG204" s="75">
        <v>161</v>
      </c>
      <c r="AH204" s="75">
        <v>-28800</v>
      </c>
      <c r="AI204" s="75" t="s">
        <v>9076</v>
      </c>
      <c r="AJ204" s="75" t="s">
        <v>10162</v>
      </c>
      <c r="AK204" s="78" t="s">
        <v>10976</v>
      </c>
      <c r="AL204" s="75" t="s">
        <v>11009</v>
      </c>
      <c r="AM204" s="75">
        <v>40018.630624999998</v>
      </c>
      <c r="AN204" s="75" t="s">
        <v>13047</v>
      </c>
      <c r="AO204" s="78" t="s">
        <v>15011</v>
      </c>
      <c r="AP204" s="75" t="s">
        <v>65</v>
      </c>
      <c r="AQ204" s="48"/>
      <c r="AR204" s="48"/>
      <c r="AS204" s="48"/>
      <c r="AT204" s="48"/>
      <c r="AU204" s="48"/>
      <c r="AV204" s="48"/>
      <c r="AW204" s="48"/>
      <c r="AX204" s="48"/>
      <c r="AY204" s="48"/>
      <c r="AZ204" s="48"/>
      <c r="BA204" s="2"/>
      <c r="BB204" s="3"/>
      <c r="BC204" s="3"/>
      <c r="BD204" s="3"/>
      <c r="BE204" s="3"/>
    </row>
    <row r="205" spans="1:57" x14ac:dyDescent="0.25">
      <c r="A205" s="61" t="s">
        <v>2217</v>
      </c>
      <c r="B205" s="62" t="s">
        <v>19428</v>
      </c>
      <c r="C205" s="62"/>
      <c r="D205" s="63">
        <v>1.5019210000000001</v>
      </c>
      <c r="E205" s="65">
        <v>10</v>
      </c>
      <c r="F205" s="95" t="s">
        <v>12816</v>
      </c>
      <c r="G205" s="62"/>
      <c r="H205" s="66"/>
      <c r="I205" s="67"/>
      <c r="J205" s="67"/>
      <c r="K205" s="66" t="s">
        <v>16911</v>
      </c>
      <c r="L205" s="70"/>
      <c r="M205" s="71">
        <v>4410.13232421875</v>
      </c>
      <c r="N205" s="71">
        <v>2724.62353515625</v>
      </c>
      <c r="O205" s="72"/>
      <c r="P205" s="73"/>
      <c r="Q205" s="73"/>
      <c r="R205" s="81"/>
      <c r="S205" s="48">
        <v>1</v>
      </c>
      <c r="T205" s="48">
        <v>0</v>
      </c>
      <c r="U205" s="49">
        <v>0</v>
      </c>
      <c r="V205" s="49">
        <v>2.2599999999999999E-4</v>
      </c>
      <c r="W205" s="49">
        <v>0</v>
      </c>
      <c r="X205" s="49">
        <v>0.43827300000000002</v>
      </c>
      <c r="Y205" s="49">
        <v>0</v>
      </c>
      <c r="Z205" s="49">
        <v>0</v>
      </c>
      <c r="AA205" s="68">
        <v>205</v>
      </c>
      <c r="AB2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5" s="69"/>
      <c r="AD205" s="75">
        <v>1176</v>
      </c>
      <c r="AE205" s="75">
        <v>772582</v>
      </c>
      <c r="AF205" s="75">
        <v>51016</v>
      </c>
      <c r="AG205" s="75">
        <v>23276</v>
      </c>
      <c r="AH205" s="75">
        <v>-28800</v>
      </c>
      <c r="AI205" s="75" t="s">
        <v>8948</v>
      </c>
      <c r="AJ205" s="75" t="s">
        <v>9191</v>
      </c>
      <c r="AK205" s="78" t="s">
        <v>10913</v>
      </c>
      <c r="AL205" s="75" t="s">
        <v>11009</v>
      </c>
      <c r="AM205" s="75">
        <v>40542.040358796294</v>
      </c>
      <c r="AN205" s="75" t="s">
        <v>13047</v>
      </c>
      <c r="AO205" s="78" t="s">
        <v>14859</v>
      </c>
      <c r="AP205" s="75" t="s">
        <v>65</v>
      </c>
      <c r="AQ205" s="48"/>
      <c r="AR205" s="48"/>
      <c r="AS205" s="48"/>
      <c r="AT205" s="48"/>
      <c r="AU205" s="48"/>
      <c r="AV205" s="48"/>
      <c r="AW205" s="48"/>
      <c r="AX205" s="48"/>
      <c r="AY205" s="48"/>
      <c r="AZ205" s="48"/>
      <c r="BA205" s="2"/>
      <c r="BB205" s="3"/>
      <c r="BC205" s="3"/>
      <c r="BD205" s="3"/>
      <c r="BE205" s="3"/>
    </row>
    <row r="206" spans="1:57" x14ac:dyDescent="0.25">
      <c r="A206" s="61" t="s">
        <v>2099</v>
      </c>
      <c r="B206" s="62" t="s">
        <v>19428</v>
      </c>
      <c r="C206" s="62"/>
      <c r="D206" s="63">
        <v>1.5219045</v>
      </c>
      <c r="E206" s="65">
        <v>10</v>
      </c>
      <c r="F206" s="95" t="s">
        <v>11623</v>
      </c>
      <c r="G206" s="62"/>
      <c r="H206" s="66"/>
      <c r="I206" s="67"/>
      <c r="J206" s="67"/>
      <c r="K206" s="66" t="s">
        <v>15658</v>
      </c>
      <c r="L206" s="70"/>
      <c r="M206" s="71">
        <v>1927.12744140625</v>
      </c>
      <c r="N206" s="71">
        <v>7084.45556640625</v>
      </c>
      <c r="O206" s="72"/>
      <c r="P206" s="73"/>
      <c r="Q206" s="73"/>
      <c r="R206" s="81"/>
      <c r="S206" s="48">
        <v>1</v>
      </c>
      <c r="T206" s="48">
        <v>0</v>
      </c>
      <c r="U206" s="49">
        <v>0</v>
      </c>
      <c r="V206" s="49">
        <v>2.5769999999999999E-3</v>
      </c>
      <c r="W206" s="49">
        <v>0</v>
      </c>
      <c r="X206" s="49">
        <v>0.57945500000000005</v>
      </c>
      <c r="Y206" s="49">
        <v>0</v>
      </c>
      <c r="Z206" s="49">
        <v>0</v>
      </c>
      <c r="AA206" s="68">
        <v>206</v>
      </c>
      <c r="AB2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6" s="69"/>
      <c r="AD206" s="75">
        <v>496</v>
      </c>
      <c r="AE206" s="75">
        <v>588530</v>
      </c>
      <c r="AF206" s="75">
        <v>28336</v>
      </c>
      <c r="AG206" s="75">
        <v>26353</v>
      </c>
      <c r="AH206" s="75">
        <v>7200</v>
      </c>
      <c r="AI206" s="75" t="s">
        <v>7939</v>
      </c>
      <c r="AJ206" s="75"/>
      <c r="AK206" s="78" t="s">
        <v>10455</v>
      </c>
      <c r="AL206" s="75" t="s">
        <v>11021</v>
      </c>
      <c r="AM206" s="75">
        <v>40903.758263888885</v>
      </c>
      <c r="AN206" s="75" t="s">
        <v>13047</v>
      </c>
      <c r="AO206" s="78" t="s">
        <v>13606</v>
      </c>
      <c r="AP206" s="75" t="s">
        <v>65</v>
      </c>
      <c r="AQ206" s="48"/>
      <c r="AR206" s="48"/>
      <c r="AS206" s="48"/>
      <c r="AT206" s="48"/>
      <c r="AU206" s="48"/>
      <c r="AV206" s="48"/>
      <c r="AW206" s="48"/>
      <c r="AX206" s="48"/>
      <c r="AY206" s="48"/>
      <c r="AZ206" s="48"/>
      <c r="BA206" s="2"/>
      <c r="BB206" s="3"/>
      <c r="BC206" s="3"/>
      <c r="BD206" s="3"/>
      <c r="BE206" s="3"/>
    </row>
    <row r="207" spans="1:57" x14ac:dyDescent="0.25">
      <c r="A207" s="61" t="s">
        <v>2085</v>
      </c>
      <c r="B207" s="62" t="s">
        <v>19428</v>
      </c>
      <c r="C207" s="62"/>
      <c r="D207" s="63">
        <v>10</v>
      </c>
      <c r="E207" s="65">
        <v>10</v>
      </c>
      <c r="F207" s="95" t="s">
        <v>11534</v>
      </c>
      <c r="G207" s="62"/>
      <c r="H207" s="66"/>
      <c r="I207" s="67"/>
      <c r="J207" s="67"/>
      <c r="K207" s="66" t="s">
        <v>15568</v>
      </c>
      <c r="L207" s="70"/>
      <c r="M207" s="71">
        <v>4711.2255859375</v>
      </c>
      <c r="N207" s="71">
        <v>3936.2578125</v>
      </c>
      <c r="O207" s="72"/>
      <c r="P207" s="73"/>
      <c r="Q207" s="73"/>
      <c r="R207" s="81"/>
      <c r="S207" s="48">
        <v>1</v>
      </c>
      <c r="T207" s="48">
        <v>0</v>
      </c>
      <c r="U207" s="49">
        <v>0</v>
      </c>
      <c r="V207" s="49">
        <v>1</v>
      </c>
      <c r="W207" s="49">
        <v>0</v>
      </c>
      <c r="X207" s="49">
        <v>1</v>
      </c>
      <c r="Y207" s="49">
        <v>0</v>
      </c>
      <c r="Z207" s="49">
        <v>0</v>
      </c>
      <c r="AA207" s="68">
        <v>207</v>
      </c>
      <c r="AB2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7" s="69"/>
      <c r="AD207" s="75">
        <v>474</v>
      </c>
      <c r="AE207" s="75">
        <v>560693</v>
      </c>
      <c r="AF207" s="75">
        <v>16053</v>
      </c>
      <c r="AG207" s="75">
        <v>3119</v>
      </c>
      <c r="AH207" s="75">
        <v>0</v>
      </c>
      <c r="AI207" s="75" t="s">
        <v>7862</v>
      </c>
      <c r="AJ207" s="75" t="s">
        <v>9143</v>
      </c>
      <c r="AK207" s="78" t="s">
        <v>10416</v>
      </c>
      <c r="AL207" s="75" t="s">
        <v>9190</v>
      </c>
      <c r="AM207" s="75">
        <v>40758.598854166667</v>
      </c>
      <c r="AN207" s="75" t="s">
        <v>13047</v>
      </c>
      <c r="AO207" s="78" t="s">
        <v>13516</v>
      </c>
      <c r="AP207" s="75" t="s">
        <v>65</v>
      </c>
      <c r="AQ207" s="48"/>
      <c r="AR207" s="48"/>
      <c r="AS207" s="48"/>
      <c r="AT207" s="48"/>
      <c r="AU207" s="48"/>
      <c r="AV207" s="48"/>
      <c r="AW207" s="48"/>
      <c r="AX207" s="48"/>
      <c r="AY207" s="48"/>
      <c r="AZ207" s="48"/>
      <c r="BA207" s="2"/>
      <c r="BB207" s="3"/>
      <c r="BC207" s="3"/>
      <c r="BD207" s="3"/>
      <c r="BE207" s="3"/>
    </row>
    <row r="208" spans="1:57" x14ac:dyDescent="0.25">
      <c r="A208" s="61" t="s">
        <v>2076</v>
      </c>
      <c r="B208" s="62" t="s">
        <v>19428</v>
      </c>
      <c r="C208" s="62"/>
      <c r="D208" s="63">
        <v>1.5020315</v>
      </c>
      <c r="E208" s="65">
        <v>10</v>
      </c>
      <c r="F208" s="95" t="s">
        <v>11518</v>
      </c>
      <c r="G208" s="62"/>
      <c r="H208" s="66"/>
      <c r="I208" s="67"/>
      <c r="J208" s="67"/>
      <c r="K208" s="66" t="s">
        <v>15552</v>
      </c>
      <c r="L208" s="70"/>
      <c r="M208" s="71">
        <v>1231.6759033203125</v>
      </c>
      <c r="N208" s="71">
        <v>6215.89892578125</v>
      </c>
      <c r="O208" s="72"/>
      <c r="P208" s="73"/>
      <c r="Q208" s="73"/>
      <c r="R208" s="81"/>
      <c r="S208" s="48">
        <v>1</v>
      </c>
      <c r="T208" s="48">
        <v>0</v>
      </c>
      <c r="U208" s="49">
        <v>0</v>
      </c>
      <c r="V208" s="49">
        <v>2.3900000000000001E-4</v>
      </c>
      <c r="W208" s="49">
        <v>0</v>
      </c>
      <c r="X208" s="49">
        <v>0.51340699999999995</v>
      </c>
      <c r="Y208" s="49">
        <v>0</v>
      </c>
      <c r="Z208" s="49">
        <v>0</v>
      </c>
      <c r="AA208" s="68">
        <v>208</v>
      </c>
      <c r="AB2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8" s="69"/>
      <c r="AD208" s="75">
        <v>821</v>
      </c>
      <c r="AE208" s="75">
        <v>559809</v>
      </c>
      <c r="AF208" s="75">
        <v>161452</v>
      </c>
      <c r="AG208" s="75">
        <v>2767</v>
      </c>
      <c r="AH208" s="75">
        <v>0</v>
      </c>
      <c r="AI208" s="75" t="s">
        <v>7846</v>
      </c>
      <c r="AJ208" s="75" t="s">
        <v>9428</v>
      </c>
      <c r="AK208" s="78" t="s">
        <v>10407</v>
      </c>
      <c r="AL208" s="75" t="s">
        <v>9190</v>
      </c>
      <c r="AM208" s="75">
        <v>39853.946226851855</v>
      </c>
      <c r="AN208" s="75" t="s">
        <v>13047</v>
      </c>
      <c r="AO208" s="78" t="s">
        <v>13500</v>
      </c>
      <c r="AP208" s="75" t="s">
        <v>65</v>
      </c>
      <c r="AQ208" s="48"/>
      <c r="AR208" s="48"/>
      <c r="AS208" s="48"/>
      <c r="AT208" s="48"/>
      <c r="AU208" s="48"/>
      <c r="AV208" s="48"/>
      <c r="AW208" s="48"/>
      <c r="AX208" s="48"/>
      <c r="AY208" s="48"/>
      <c r="AZ208" s="48"/>
      <c r="BA208" s="2"/>
      <c r="BB208" s="3"/>
      <c r="BC208" s="3"/>
      <c r="BD208" s="3"/>
      <c r="BE208" s="3"/>
    </row>
    <row r="209" spans="1:57" x14ac:dyDescent="0.25">
      <c r="A209" s="61" t="s">
        <v>2151</v>
      </c>
      <c r="B209" s="62" t="s">
        <v>19428</v>
      </c>
      <c r="C209" s="62"/>
      <c r="D209" s="63">
        <v>1.5020994999999999</v>
      </c>
      <c r="E209" s="65">
        <v>10</v>
      </c>
      <c r="F209" s="95" t="s">
        <v>12086</v>
      </c>
      <c r="G209" s="62"/>
      <c r="H209" s="66"/>
      <c r="I209" s="67"/>
      <c r="J209" s="67"/>
      <c r="K209" s="66" t="s">
        <v>16143</v>
      </c>
      <c r="L209" s="70"/>
      <c r="M209" s="71">
        <v>4969.93359375</v>
      </c>
      <c r="N209" s="71">
        <v>8318.2509765625</v>
      </c>
      <c r="O209" s="72"/>
      <c r="P209" s="73"/>
      <c r="Q209" s="73"/>
      <c r="R209" s="81"/>
      <c r="S209" s="48">
        <v>1</v>
      </c>
      <c r="T209" s="48">
        <v>0</v>
      </c>
      <c r="U209" s="49">
        <v>0</v>
      </c>
      <c r="V209" s="49">
        <v>2.4699999999999999E-4</v>
      </c>
      <c r="W209" s="49">
        <v>0</v>
      </c>
      <c r="X209" s="49">
        <v>0.50069399999999997</v>
      </c>
      <c r="Y209" s="49">
        <v>0</v>
      </c>
      <c r="Z209" s="49">
        <v>0</v>
      </c>
      <c r="AA209" s="68">
        <v>209</v>
      </c>
      <c r="AB2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9" s="69"/>
      <c r="AD209" s="75">
        <v>56</v>
      </c>
      <c r="AE209" s="75">
        <v>520086</v>
      </c>
      <c r="AF209" s="75">
        <v>158</v>
      </c>
      <c r="AG209" s="75">
        <v>3712</v>
      </c>
      <c r="AH209" s="75">
        <v>-18000</v>
      </c>
      <c r="AI209" s="75"/>
      <c r="AJ209" s="75"/>
      <c r="AK209" s="75"/>
      <c r="AL209" s="75" t="s">
        <v>11010</v>
      </c>
      <c r="AM209" s="75">
        <v>41279.571932870371</v>
      </c>
      <c r="AN209" s="75" t="s">
        <v>13047</v>
      </c>
      <c r="AO209" s="78" t="s">
        <v>14091</v>
      </c>
      <c r="AP209" s="75" t="s">
        <v>65</v>
      </c>
      <c r="AQ209" s="48"/>
      <c r="AR209" s="48"/>
      <c r="AS209" s="48"/>
      <c r="AT209" s="48"/>
      <c r="AU209" s="48"/>
      <c r="AV209" s="48"/>
      <c r="AW209" s="48"/>
      <c r="AX209" s="48"/>
      <c r="AY209" s="48"/>
      <c r="AZ209" s="48"/>
      <c r="BA209" s="2"/>
      <c r="BB209" s="3"/>
      <c r="BC209" s="3"/>
      <c r="BD209" s="3"/>
      <c r="BE209" s="3"/>
    </row>
    <row r="210" spans="1:57" x14ac:dyDescent="0.25">
      <c r="A210" s="61" t="s">
        <v>2204</v>
      </c>
      <c r="B210" s="62" t="s">
        <v>19428</v>
      </c>
      <c r="C210" s="62"/>
      <c r="D210" s="63">
        <v>1.5020994999999999</v>
      </c>
      <c r="E210" s="65">
        <v>10</v>
      </c>
      <c r="F210" s="95" t="s">
        <v>12685</v>
      </c>
      <c r="G210" s="62"/>
      <c r="H210" s="66"/>
      <c r="I210" s="67"/>
      <c r="J210" s="67"/>
      <c r="K210" s="66" t="s">
        <v>16774</v>
      </c>
      <c r="L210" s="70"/>
      <c r="M210" s="71">
        <v>5528.87744140625</v>
      </c>
      <c r="N210" s="71">
        <v>8673.8759765625</v>
      </c>
      <c r="O210" s="72"/>
      <c r="P210" s="73"/>
      <c r="Q210" s="73"/>
      <c r="R210" s="81"/>
      <c r="S210" s="48">
        <v>1</v>
      </c>
      <c r="T210" s="48">
        <v>0</v>
      </c>
      <c r="U210" s="49">
        <v>0</v>
      </c>
      <c r="V210" s="49">
        <v>2.4699999999999999E-4</v>
      </c>
      <c r="W210" s="49">
        <v>0</v>
      </c>
      <c r="X210" s="49">
        <v>0.492039</v>
      </c>
      <c r="Y210" s="49">
        <v>0</v>
      </c>
      <c r="Z210" s="49">
        <v>0</v>
      </c>
      <c r="AA210" s="68">
        <v>210</v>
      </c>
      <c r="AB2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10" s="69"/>
      <c r="AD210" s="75">
        <v>572</v>
      </c>
      <c r="AE210" s="75">
        <v>337755</v>
      </c>
      <c r="AF210" s="75">
        <v>31136</v>
      </c>
      <c r="AG210" s="75">
        <v>4455</v>
      </c>
      <c r="AH210" s="75">
        <v>-18000</v>
      </c>
      <c r="AI210" s="75" t="s">
        <v>8835</v>
      </c>
      <c r="AJ210" s="75" t="s">
        <v>9400</v>
      </c>
      <c r="AK210" s="78" t="s">
        <v>10863</v>
      </c>
      <c r="AL210" s="75" t="s">
        <v>11072</v>
      </c>
      <c r="AM210" s="75">
        <v>40942.634120370371</v>
      </c>
      <c r="AN210" s="75" t="s">
        <v>13047</v>
      </c>
      <c r="AO210" s="78" t="s">
        <v>14722</v>
      </c>
      <c r="AP210" s="75" t="s">
        <v>65</v>
      </c>
      <c r="AQ210" s="48"/>
      <c r="AR210" s="48"/>
      <c r="AS210" s="48"/>
      <c r="AT210" s="48"/>
      <c r="AU210" s="48"/>
      <c r="AV210" s="48"/>
      <c r="AW210" s="48"/>
      <c r="AX210" s="48"/>
      <c r="AY210" s="48"/>
      <c r="AZ210" s="48"/>
      <c r="BA210" s="2"/>
      <c r="BB210" s="3"/>
      <c r="BC210" s="3"/>
      <c r="BD210" s="3"/>
      <c r="BE210" s="3"/>
    </row>
    <row r="211" spans="1:57" x14ac:dyDescent="0.25">
      <c r="A211" s="61" t="s">
        <v>2098</v>
      </c>
      <c r="B211" s="62" t="s">
        <v>19428</v>
      </c>
      <c r="C211" s="62"/>
      <c r="D211" s="63">
        <v>1.5219045</v>
      </c>
      <c r="E211" s="65">
        <v>10</v>
      </c>
      <c r="F211" s="95" t="s">
        <v>11622</v>
      </c>
      <c r="G211" s="62"/>
      <c r="H211" s="66"/>
      <c r="I211" s="67"/>
      <c r="J211" s="67"/>
      <c r="K211" s="66" t="s">
        <v>15657</v>
      </c>
      <c r="L211" s="70"/>
      <c r="M211" s="71">
        <v>1475.085693359375</v>
      </c>
      <c r="N211" s="71">
        <v>7702.611328125</v>
      </c>
      <c r="O211" s="72"/>
      <c r="P211" s="73"/>
      <c r="Q211" s="73"/>
      <c r="R211" s="81"/>
      <c r="S211" s="48">
        <v>1</v>
      </c>
      <c r="T211" s="48">
        <v>0</v>
      </c>
      <c r="U211" s="49">
        <v>0</v>
      </c>
      <c r="V211" s="49">
        <v>2.5769999999999999E-3</v>
      </c>
      <c r="W211" s="49">
        <v>0</v>
      </c>
      <c r="X211" s="49">
        <v>0.57945500000000005</v>
      </c>
      <c r="Y211" s="49">
        <v>0</v>
      </c>
      <c r="Z211" s="49">
        <v>0</v>
      </c>
      <c r="AA211" s="68">
        <v>211</v>
      </c>
      <c r="AB2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11" s="69"/>
      <c r="AD211" s="75">
        <v>910</v>
      </c>
      <c r="AE211" s="75">
        <v>293234</v>
      </c>
      <c r="AF211" s="75">
        <v>19694</v>
      </c>
      <c r="AG211" s="75">
        <v>14562</v>
      </c>
      <c r="AH211" s="75">
        <v>-39600</v>
      </c>
      <c r="AI211" s="75" t="s">
        <v>7938</v>
      </c>
      <c r="AJ211" s="75" t="s">
        <v>9490</v>
      </c>
      <c r="AK211" s="78" t="s">
        <v>10454</v>
      </c>
      <c r="AL211" s="75" t="s">
        <v>11029</v>
      </c>
      <c r="AM211" s="75">
        <v>41580.84652777778</v>
      </c>
      <c r="AN211" s="75" t="s">
        <v>13047</v>
      </c>
      <c r="AO211" s="78" t="s">
        <v>13605</v>
      </c>
      <c r="AP211" s="75" t="s">
        <v>65</v>
      </c>
      <c r="AQ211" s="48"/>
      <c r="AR211" s="48"/>
      <c r="AS211" s="48"/>
      <c r="AT211" s="48"/>
      <c r="AU211" s="48"/>
      <c r="AV211" s="48"/>
      <c r="AW211" s="48"/>
      <c r="AX211" s="48"/>
      <c r="AY211" s="48"/>
      <c r="AZ211" s="48"/>
      <c r="BA211" s="2"/>
      <c r="BB211" s="3"/>
      <c r="BC211" s="3"/>
      <c r="BD211" s="3"/>
      <c r="BE211" s="3"/>
    </row>
    <row r="212" spans="1:57" x14ac:dyDescent="0.25">
      <c r="A212" s="61" t="s">
        <v>2139</v>
      </c>
      <c r="B212" s="62" t="s">
        <v>19428</v>
      </c>
      <c r="C212" s="62"/>
      <c r="D212" s="63">
        <v>1.5020994999999999</v>
      </c>
      <c r="E212" s="65">
        <v>10</v>
      </c>
      <c r="F212" s="95" t="s">
        <v>11997</v>
      </c>
      <c r="G212" s="62"/>
      <c r="H212" s="66"/>
      <c r="I212" s="67"/>
      <c r="J212" s="67"/>
      <c r="K212" s="66" t="s">
        <v>16050</v>
      </c>
      <c r="L212" s="70"/>
      <c r="M212" s="71">
        <v>5155.89208984375</v>
      </c>
      <c r="N212" s="71">
        <v>8722.9462890625</v>
      </c>
      <c r="O212" s="72"/>
      <c r="P212" s="73"/>
      <c r="Q212" s="73"/>
      <c r="R212" s="81"/>
      <c r="S212" s="48">
        <v>1</v>
      </c>
      <c r="T212" s="48">
        <v>0</v>
      </c>
      <c r="U212" s="49">
        <v>0</v>
      </c>
      <c r="V212" s="49">
        <v>2.4699999999999999E-4</v>
      </c>
      <c r="W212" s="49">
        <v>0</v>
      </c>
      <c r="X212" s="49">
        <v>0.492039</v>
      </c>
      <c r="Y212" s="49">
        <v>0</v>
      </c>
      <c r="Z212" s="49">
        <v>0</v>
      </c>
      <c r="AA212" s="68">
        <v>212</v>
      </c>
      <c r="AB2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12" s="69"/>
      <c r="AD212" s="75">
        <v>21734</v>
      </c>
      <c r="AE212" s="75">
        <v>280093</v>
      </c>
      <c r="AF212" s="75">
        <v>372946</v>
      </c>
      <c r="AG212" s="75">
        <v>8186</v>
      </c>
      <c r="AH212" s="75">
        <v>0</v>
      </c>
      <c r="AI212" s="75" t="s">
        <v>8254</v>
      </c>
      <c r="AJ212" s="75" t="s">
        <v>9153</v>
      </c>
      <c r="AK212" s="78" t="s">
        <v>10601</v>
      </c>
      <c r="AL212" s="75" t="s">
        <v>9190</v>
      </c>
      <c r="AM212" s="75">
        <v>40128.664212962962</v>
      </c>
      <c r="AN212" s="75" t="s">
        <v>13047</v>
      </c>
      <c r="AO212" s="78" t="s">
        <v>13998</v>
      </c>
      <c r="AP212" s="75" t="s">
        <v>65</v>
      </c>
      <c r="AQ212" s="48"/>
      <c r="AR212" s="48"/>
      <c r="AS212" s="48"/>
      <c r="AT212" s="48"/>
      <c r="AU212" s="48"/>
      <c r="AV212" s="48"/>
      <c r="AW212" s="48"/>
      <c r="AX212" s="48"/>
      <c r="AY212" s="48"/>
      <c r="AZ212" s="48"/>
      <c r="BA212" s="2"/>
      <c r="BB212" s="3"/>
      <c r="BC212" s="3"/>
      <c r="BD212" s="3"/>
      <c r="BE212" s="3"/>
    </row>
    <row r="213" spans="1:57" x14ac:dyDescent="0.25">
      <c r="A213" s="61" t="s">
        <v>2068</v>
      </c>
      <c r="B213" s="62" t="s">
        <v>19428</v>
      </c>
      <c r="C213" s="62"/>
      <c r="D213" s="63">
        <v>1.5021845</v>
      </c>
      <c r="E213" s="65">
        <v>10</v>
      </c>
      <c r="F213" s="95" t="s">
        <v>11476</v>
      </c>
      <c r="G213" s="62"/>
      <c r="H213" s="66"/>
      <c r="I213" s="67"/>
      <c r="J213" s="67"/>
      <c r="K213" s="66" t="s">
        <v>15508</v>
      </c>
      <c r="L213" s="70"/>
      <c r="M213" s="71">
        <v>359.985595703125</v>
      </c>
      <c r="N213" s="71">
        <v>4750.65771484375</v>
      </c>
      <c r="O213" s="72"/>
      <c r="P213" s="73"/>
      <c r="Q213" s="73"/>
      <c r="R213" s="81"/>
      <c r="S213" s="48">
        <v>1</v>
      </c>
      <c r="T213" s="48">
        <v>0</v>
      </c>
      <c r="U213" s="49">
        <v>0</v>
      </c>
      <c r="V213" s="49">
        <v>2.5700000000000001E-4</v>
      </c>
      <c r="W213" s="49">
        <v>0</v>
      </c>
      <c r="X213" s="49">
        <v>0.35886699999999999</v>
      </c>
      <c r="Y213" s="49">
        <v>0</v>
      </c>
      <c r="Z213" s="49">
        <v>0</v>
      </c>
      <c r="AA213" s="68">
        <v>213</v>
      </c>
      <c r="AB2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13" s="69"/>
      <c r="AD213" s="75">
        <v>104</v>
      </c>
      <c r="AE213" s="75">
        <v>270367</v>
      </c>
      <c r="AF213" s="75">
        <v>6938</v>
      </c>
      <c r="AG213" s="75">
        <v>2098</v>
      </c>
      <c r="AH213" s="75">
        <v>-28800</v>
      </c>
      <c r="AI213" s="75" t="s">
        <v>7812</v>
      </c>
      <c r="AJ213" s="75"/>
      <c r="AK213" s="78" t="s">
        <v>10387</v>
      </c>
      <c r="AL213" s="75" t="s">
        <v>11009</v>
      </c>
      <c r="AM213" s="75">
        <v>40878.623287037037</v>
      </c>
      <c r="AN213" s="75" t="s">
        <v>13047</v>
      </c>
      <c r="AO213" s="78" t="s">
        <v>13456</v>
      </c>
      <c r="AP213" s="75" t="s">
        <v>65</v>
      </c>
      <c r="AQ213" s="48"/>
      <c r="AR213" s="48"/>
      <c r="AS213" s="48"/>
      <c r="AT213" s="48"/>
      <c r="AU213" s="48"/>
      <c r="AV213" s="48"/>
      <c r="AW213" s="48"/>
      <c r="AX213" s="48"/>
      <c r="AY213" s="48"/>
      <c r="AZ213" s="48"/>
      <c r="BA213" s="2"/>
      <c r="BB213" s="3"/>
      <c r="BC213" s="3"/>
      <c r="BD213" s="3"/>
      <c r="BE213" s="3"/>
    </row>
    <row r="214" spans="1:57" x14ac:dyDescent="0.25">
      <c r="A214" s="61" t="s">
        <v>2206</v>
      </c>
      <c r="B214" s="62" t="s">
        <v>19428</v>
      </c>
      <c r="C214" s="62"/>
      <c r="D214" s="63">
        <v>1.5021504999999999</v>
      </c>
      <c r="E214" s="65">
        <v>10</v>
      </c>
      <c r="F214" s="95" t="s">
        <v>12690</v>
      </c>
      <c r="G214" s="62"/>
      <c r="H214" s="66"/>
      <c r="I214" s="67"/>
      <c r="J214" s="67"/>
      <c r="K214" s="66" t="s">
        <v>16779</v>
      </c>
      <c r="L214" s="70"/>
      <c r="M214" s="71">
        <v>3655.625732421875</v>
      </c>
      <c r="N214" s="71">
        <v>2468.6943359375</v>
      </c>
      <c r="O214" s="72"/>
      <c r="P214" s="73"/>
      <c r="Q214" s="73"/>
      <c r="R214" s="81"/>
      <c r="S214" s="48">
        <v>1</v>
      </c>
      <c r="T214" s="48">
        <v>0</v>
      </c>
      <c r="U214" s="49">
        <v>0</v>
      </c>
      <c r="V214" s="49">
        <v>2.5300000000000002E-4</v>
      </c>
      <c r="W214" s="49">
        <v>0</v>
      </c>
      <c r="X214" s="49">
        <v>0.45391199999999998</v>
      </c>
      <c r="Y214" s="49">
        <v>0</v>
      </c>
      <c r="Z214" s="49">
        <v>0</v>
      </c>
      <c r="AA214" s="68">
        <v>214</v>
      </c>
      <c r="AB2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14" s="69"/>
      <c r="AD214" s="75">
        <v>697</v>
      </c>
      <c r="AE214" s="75">
        <v>260633</v>
      </c>
      <c r="AF214" s="75">
        <v>80950</v>
      </c>
      <c r="AG214" s="75">
        <v>2238</v>
      </c>
      <c r="AH214" s="75">
        <v>-21600</v>
      </c>
      <c r="AI214" s="75" t="s">
        <v>8840</v>
      </c>
      <c r="AJ214" s="75" t="s">
        <v>10024</v>
      </c>
      <c r="AK214" s="78" t="s">
        <v>10867</v>
      </c>
      <c r="AL214" s="75" t="s">
        <v>11012</v>
      </c>
      <c r="AM214" s="75">
        <v>40483.632997685185</v>
      </c>
      <c r="AN214" s="75" t="s">
        <v>13047</v>
      </c>
      <c r="AO214" s="78" t="s">
        <v>14727</v>
      </c>
      <c r="AP214" s="75" t="s">
        <v>65</v>
      </c>
      <c r="AQ214" s="48"/>
      <c r="AR214" s="48"/>
      <c r="AS214" s="48"/>
      <c r="AT214" s="48"/>
      <c r="AU214" s="48"/>
      <c r="AV214" s="48"/>
      <c r="AW214" s="48"/>
      <c r="AX214" s="48"/>
      <c r="AY214" s="48"/>
      <c r="AZ214" s="48"/>
      <c r="BA214" s="2"/>
      <c r="BB214" s="3"/>
      <c r="BC214" s="3"/>
      <c r="BD214" s="3"/>
      <c r="BE214" s="3"/>
    </row>
    <row r="215" spans="1:57" x14ac:dyDescent="0.25">
      <c r="A215" s="61" t="s">
        <v>2050</v>
      </c>
      <c r="B215" s="62" t="s">
        <v>19428</v>
      </c>
      <c r="C215" s="62"/>
      <c r="D215" s="63">
        <v>10</v>
      </c>
      <c r="E215" s="65">
        <v>10</v>
      </c>
      <c r="F215" s="95" t="s">
        <v>11363</v>
      </c>
      <c r="G215" s="62"/>
      <c r="H215" s="66"/>
      <c r="I215" s="67"/>
      <c r="J215" s="67"/>
      <c r="K215" s="66" t="s">
        <v>15391</v>
      </c>
      <c r="L215" s="70"/>
      <c r="M215" s="71">
        <v>4843.00830078125</v>
      </c>
      <c r="N215" s="71">
        <v>5519.81005859375</v>
      </c>
      <c r="O215" s="72"/>
      <c r="P215" s="73"/>
      <c r="Q215" s="73"/>
      <c r="R215" s="81"/>
      <c r="S215" s="48">
        <v>1</v>
      </c>
      <c r="T215" s="48">
        <v>0</v>
      </c>
      <c r="U215" s="49">
        <v>0</v>
      </c>
      <c r="V215" s="49">
        <v>1</v>
      </c>
      <c r="W215" s="49">
        <v>0</v>
      </c>
      <c r="X215" s="49">
        <v>1</v>
      </c>
      <c r="Y215" s="49">
        <v>0</v>
      </c>
      <c r="Z215" s="49">
        <v>0</v>
      </c>
      <c r="AA215" s="68">
        <v>215</v>
      </c>
      <c r="AB2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15" s="69"/>
      <c r="AD215" s="75">
        <v>580</v>
      </c>
      <c r="AE215" s="75">
        <v>254334</v>
      </c>
      <c r="AF215" s="75">
        <v>60820</v>
      </c>
      <c r="AG215" s="75">
        <v>22679</v>
      </c>
      <c r="AH215" s="75">
        <v>-18000</v>
      </c>
      <c r="AI215" s="75" t="s">
        <v>7713</v>
      </c>
      <c r="AJ215" s="75" t="s">
        <v>9331</v>
      </c>
      <c r="AK215" s="78" t="s">
        <v>10335</v>
      </c>
      <c r="AL215" s="75" t="s">
        <v>11010</v>
      </c>
      <c r="AM215" s="75">
        <v>39939.038159722222</v>
      </c>
      <c r="AN215" s="75" t="s">
        <v>13047</v>
      </c>
      <c r="AO215" s="78" t="s">
        <v>13339</v>
      </c>
      <c r="AP215" s="75" t="s">
        <v>65</v>
      </c>
      <c r="AQ215" s="48"/>
      <c r="AR215" s="48"/>
      <c r="AS215" s="48"/>
      <c r="AT215" s="48"/>
      <c r="AU215" s="48"/>
      <c r="AV215" s="48"/>
      <c r="AW215" s="48"/>
      <c r="AX215" s="48"/>
      <c r="AY215" s="48"/>
      <c r="AZ215" s="48"/>
      <c r="BA215" s="2"/>
      <c r="BB215" s="3"/>
      <c r="BC215" s="3"/>
      <c r="BD215" s="3"/>
      <c r="BE215" s="3"/>
    </row>
    <row r="216" spans="1:57" x14ac:dyDescent="0.25">
      <c r="A216" s="61" t="s">
        <v>2031</v>
      </c>
      <c r="B216" s="62" t="s">
        <v>19428</v>
      </c>
      <c r="C216" s="62"/>
      <c r="D216" s="63">
        <v>1.5020994999999999</v>
      </c>
      <c r="E216" s="65">
        <v>10</v>
      </c>
      <c r="F216" s="95" t="s">
        <v>11234</v>
      </c>
      <c r="G216" s="62"/>
      <c r="H216" s="66"/>
      <c r="I216" s="67"/>
      <c r="J216" s="67"/>
      <c r="K216" s="66" t="s">
        <v>15259</v>
      </c>
      <c r="L216" s="70"/>
      <c r="M216" s="71">
        <v>5646.82373046875</v>
      </c>
      <c r="N216" s="71">
        <v>8462.634765625</v>
      </c>
      <c r="O216" s="72"/>
      <c r="P216" s="73"/>
      <c r="Q216" s="73"/>
      <c r="R216" s="81"/>
      <c r="S216" s="48">
        <v>1</v>
      </c>
      <c r="T216" s="48">
        <v>0</v>
      </c>
      <c r="U216" s="49">
        <v>0</v>
      </c>
      <c r="V216" s="49">
        <v>2.4699999999999999E-4</v>
      </c>
      <c r="W216" s="49">
        <v>0</v>
      </c>
      <c r="X216" s="49">
        <v>0.50069399999999997</v>
      </c>
      <c r="Y216" s="49">
        <v>0</v>
      </c>
      <c r="Z216" s="49">
        <v>0</v>
      </c>
      <c r="AA216" s="68">
        <v>216</v>
      </c>
      <c r="AB2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16" s="69"/>
      <c r="AD216" s="75">
        <v>181</v>
      </c>
      <c r="AE216" s="75">
        <v>248660</v>
      </c>
      <c r="AF216" s="75">
        <v>153017</v>
      </c>
      <c r="AG216" s="75">
        <v>121356</v>
      </c>
      <c r="AH216" s="75">
        <v>-21600</v>
      </c>
      <c r="AI216" s="75" t="s">
        <v>7602</v>
      </c>
      <c r="AJ216" s="75" t="s">
        <v>9216</v>
      </c>
      <c r="AK216" s="78" t="s">
        <v>10280</v>
      </c>
      <c r="AL216" s="75" t="s">
        <v>11025</v>
      </c>
      <c r="AM216" s="75">
        <v>40839.61824074074</v>
      </c>
      <c r="AN216" s="75" t="s">
        <v>13047</v>
      </c>
      <c r="AO216" s="78" t="s">
        <v>13207</v>
      </c>
      <c r="AP216" s="75" t="s">
        <v>65</v>
      </c>
      <c r="AQ216" s="48"/>
      <c r="AR216" s="48"/>
      <c r="AS216" s="48"/>
      <c r="AT216" s="48"/>
      <c r="AU216" s="48"/>
      <c r="AV216" s="48"/>
      <c r="AW216" s="48"/>
      <c r="AX216" s="48"/>
      <c r="AY216" s="48"/>
      <c r="AZ216" s="48"/>
      <c r="BA216" s="2"/>
      <c r="BB216" s="3"/>
      <c r="BC216" s="3"/>
      <c r="BD216" s="3"/>
      <c r="BE216" s="3"/>
    </row>
    <row r="217" spans="1:57" x14ac:dyDescent="0.25">
      <c r="A217" s="61" t="s">
        <v>2112</v>
      </c>
      <c r="B217" s="62" t="s">
        <v>19428</v>
      </c>
      <c r="C217" s="62"/>
      <c r="D217" s="63">
        <v>10</v>
      </c>
      <c r="E217" s="65">
        <v>10</v>
      </c>
      <c r="F217" s="95" t="s">
        <v>11726</v>
      </c>
      <c r="G217" s="62"/>
      <c r="H217" s="66"/>
      <c r="I217" s="67"/>
      <c r="J217" s="67"/>
      <c r="K217" s="66" t="s">
        <v>15769</v>
      </c>
      <c r="L217" s="70"/>
      <c r="M217" s="71">
        <v>4315.8779296875</v>
      </c>
      <c r="N217" s="71">
        <v>6650.91845703125</v>
      </c>
      <c r="O217" s="72"/>
      <c r="P217" s="73"/>
      <c r="Q217" s="73"/>
      <c r="R217" s="81"/>
      <c r="S217" s="48">
        <v>1</v>
      </c>
      <c r="T217" s="48">
        <v>0</v>
      </c>
      <c r="U217" s="49">
        <v>0</v>
      </c>
      <c r="V217" s="49">
        <v>1</v>
      </c>
      <c r="W217" s="49">
        <v>0</v>
      </c>
      <c r="X217" s="49">
        <v>1</v>
      </c>
      <c r="Y217" s="49">
        <v>0</v>
      </c>
      <c r="Z217" s="49">
        <v>0</v>
      </c>
      <c r="AA217" s="68">
        <v>217</v>
      </c>
      <c r="AB2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17" s="69"/>
      <c r="AD217" s="75">
        <v>94</v>
      </c>
      <c r="AE217" s="75">
        <v>187772</v>
      </c>
      <c r="AF217" s="75">
        <v>3830</v>
      </c>
      <c r="AG217" s="75">
        <v>2581</v>
      </c>
      <c r="AH217" s="75"/>
      <c r="AI217" s="75" t="s">
        <v>8024</v>
      </c>
      <c r="AJ217" s="75"/>
      <c r="AK217" s="78" t="s">
        <v>10491</v>
      </c>
      <c r="AL217" s="75"/>
      <c r="AM217" s="75">
        <v>42065.966469907406</v>
      </c>
      <c r="AN217" s="75" t="s">
        <v>13047</v>
      </c>
      <c r="AO217" s="78" t="s">
        <v>13717</v>
      </c>
      <c r="AP217" s="75" t="s">
        <v>65</v>
      </c>
      <c r="AQ217" s="48"/>
      <c r="AR217" s="48"/>
      <c r="AS217" s="48"/>
      <c r="AT217" s="48"/>
      <c r="AU217" s="48"/>
      <c r="AV217" s="48"/>
      <c r="AW217" s="48"/>
      <c r="AX217" s="48"/>
      <c r="AY217" s="48"/>
      <c r="AZ217" s="48"/>
      <c r="BA217" s="2"/>
      <c r="BB217" s="3"/>
      <c r="BC217" s="3"/>
      <c r="BD217" s="3"/>
      <c r="BE217" s="3"/>
    </row>
    <row r="218" spans="1:57" x14ac:dyDescent="0.25">
      <c r="A218" s="61" t="s">
        <v>2231</v>
      </c>
      <c r="B218" s="62" t="s">
        <v>19428</v>
      </c>
      <c r="C218" s="62"/>
      <c r="D218" s="63">
        <v>1.5022949999999999</v>
      </c>
      <c r="E218" s="65">
        <v>10</v>
      </c>
      <c r="F218" s="95" t="s">
        <v>12983</v>
      </c>
      <c r="G218" s="62"/>
      <c r="H218" s="66"/>
      <c r="I218" s="67"/>
      <c r="J218" s="67"/>
      <c r="K218" s="66" t="s">
        <v>17080</v>
      </c>
      <c r="L218" s="70"/>
      <c r="M218" s="71">
        <v>5130.61767578125</v>
      </c>
      <c r="N218" s="71">
        <v>7776.05419921875</v>
      </c>
      <c r="O218" s="72"/>
      <c r="P218" s="73"/>
      <c r="Q218" s="73"/>
      <c r="R218" s="81"/>
      <c r="S218" s="48">
        <v>1</v>
      </c>
      <c r="T218" s="48">
        <v>0</v>
      </c>
      <c r="U218" s="49">
        <v>0</v>
      </c>
      <c r="V218" s="49">
        <v>2.7E-4</v>
      </c>
      <c r="W218" s="49">
        <v>0</v>
      </c>
      <c r="X218" s="49">
        <v>0.43741999999999998</v>
      </c>
      <c r="Y218" s="49">
        <v>0</v>
      </c>
      <c r="Z218" s="49">
        <v>0</v>
      </c>
      <c r="AA218" s="68">
        <v>218</v>
      </c>
      <c r="AB2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18" s="69"/>
      <c r="AD218" s="75">
        <v>811</v>
      </c>
      <c r="AE218" s="75">
        <v>180152</v>
      </c>
      <c r="AF218" s="75">
        <v>2878</v>
      </c>
      <c r="AG218" s="75">
        <v>8183</v>
      </c>
      <c r="AH218" s="75">
        <v>-21600</v>
      </c>
      <c r="AI218" s="75" t="s">
        <v>9089</v>
      </c>
      <c r="AJ218" s="75"/>
      <c r="AK218" s="75"/>
      <c r="AL218" s="75" t="s">
        <v>11012</v>
      </c>
      <c r="AM218" s="75">
        <v>41183.083506944444</v>
      </c>
      <c r="AN218" s="75" t="s">
        <v>13047</v>
      </c>
      <c r="AO218" s="78" t="s">
        <v>15028</v>
      </c>
      <c r="AP218" s="75" t="s">
        <v>65</v>
      </c>
      <c r="AQ218" s="48"/>
      <c r="AR218" s="48"/>
      <c r="AS218" s="48"/>
      <c r="AT218" s="48"/>
      <c r="AU218" s="48"/>
      <c r="AV218" s="48"/>
      <c r="AW218" s="48"/>
      <c r="AX218" s="48"/>
      <c r="AY218" s="48"/>
      <c r="AZ218" s="48"/>
      <c r="BA218" s="2"/>
      <c r="BB218" s="3"/>
      <c r="BC218" s="3"/>
      <c r="BD218" s="3"/>
      <c r="BE218" s="3"/>
    </row>
    <row r="219" spans="1:57" x14ac:dyDescent="0.25">
      <c r="A219" s="61" t="s">
        <v>2181</v>
      </c>
      <c r="B219" s="62" t="s">
        <v>19428</v>
      </c>
      <c r="C219" s="62"/>
      <c r="D219" s="63">
        <v>10</v>
      </c>
      <c r="E219" s="65">
        <v>10</v>
      </c>
      <c r="F219" s="95" t="s">
        <v>12469</v>
      </c>
      <c r="G219" s="62"/>
      <c r="H219" s="66"/>
      <c r="I219" s="67"/>
      <c r="J219" s="67"/>
      <c r="K219" s="66" t="s">
        <v>16546</v>
      </c>
      <c r="L219" s="70"/>
      <c r="M219" s="71">
        <v>4875.9541015625</v>
      </c>
      <c r="N219" s="71">
        <v>5723.40966796875</v>
      </c>
      <c r="O219" s="72"/>
      <c r="P219" s="73"/>
      <c r="Q219" s="73"/>
      <c r="R219" s="81"/>
      <c r="S219" s="48">
        <v>1</v>
      </c>
      <c r="T219" s="48">
        <v>0</v>
      </c>
      <c r="U219" s="49">
        <v>0</v>
      </c>
      <c r="V219" s="49">
        <v>1</v>
      </c>
      <c r="W219" s="49">
        <v>0</v>
      </c>
      <c r="X219" s="49">
        <v>1</v>
      </c>
      <c r="Y219" s="49">
        <v>0</v>
      </c>
      <c r="Z219" s="49">
        <v>0</v>
      </c>
      <c r="AA219" s="68">
        <v>219</v>
      </c>
      <c r="AB2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19" s="69"/>
      <c r="AD219" s="75">
        <v>1</v>
      </c>
      <c r="AE219" s="75">
        <v>146371</v>
      </c>
      <c r="AF219" s="75">
        <v>2209</v>
      </c>
      <c r="AG219" s="75">
        <v>3039</v>
      </c>
      <c r="AH219" s="75"/>
      <c r="AI219" s="75" t="s">
        <v>8646</v>
      </c>
      <c r="AJ219" s="75"/>
      <c r="AK219" s="78" t="s">
        <v>10767</v>
      </c>
      <c r="AL219" s="75"/>
      <c r="AM219" s="75">
        <v>42766.154398148145</v>
      </c>
      <c r="AN219" s="75" t="s">
        <v>13047</v>
      </c>
      <c r="AO219" s="78" t="s">
        <v>14494</v>
      </c>
      <c r="AP219" s="75" t="s">
        <v>65</v>
      </c>
      <c r="AQ219" s="48"/>
      <c r="AR219" s="48"/>
      <c r="AS219" s="48"/>
      <c r="AT219" s="48"/>
      <c r="AU219" s="48"/>
      <c r="AV219" s="48"/>
      <c r="AW219" s="48"/>
      <c r="AX219" s="48"/>
      <c r="AY219" s="48"/>
      <c r="AZ219" s="48"/>
      <c r="BA219" s="2"/>
      <c r="BB219" s="3"/>
      <c r="BC219" s="3"/>
      <c r="BD219" s="3"/>
      <c r="BE219" s="3"/>
    </row>
    <row r="220" spans="1:57" x14ac:dyDescent="0.25">
      <c r="A220" s="61" t="s">
        <v>2165</v>
      </c>
      <c r="B220" s="62" t="s">
        <v>19428</v>
      </c>
      <c r="C220" s="62"/>
      <c r="D220" s="63">
        <v>4.3333304999999998</v>
      </c>
      <c r="E220" s="65">
        <v>10</v>
      </c>
      <c r="F220" s="95" t="s">
        <v>12237</v>
      </c>
      <c r="G220" s="62"/>
      <c r="H220" s="66"/>
      <c r="I220" s="67"/>
      <c r="J220" s="67"/>
      <c r="K220" s="66" t="s">
        <v>16302</v>
      </c>
      <c r="L220" s="70"/>
      <c r="M220" s="71">
        <v>5501.9208984375</v>
      </c>
      <c r="N220" s="71">
        <v>6764.029296875</v>
      </c>
      <c r="O220" s="72"/>
      <c r="P220" s="73"/>
      <c r="Q220" s="73"/>
      <c r="R220" s="81"/>
      <c r="S220" s="48">
        <v>1</v>
      </c>
      <c r="T220" s="48">
        <v>0</v>
      </c>
      <c r="U220" s="49">
        <v>0</v>
      </c>
      <c r="V220" s="49">
        <v>0.33333299999999999</v>
      </c>
      <c r="W220" s="49">
        <v>0</v>
      </c>
      <c r="X220" s="49">
        <v>0.77027000000000001</v>
      </c>
      <c r="Y220" s="49">
        <v>0</v>
      </c>
      <c r="Z220" s="49">
        <v>0</v>
      </c>
      <c r="AA220" s="68">
        <v>220</v>
      </c>
      <c r="AB2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20" s="69"/>
      <c r="AD220" s="75">
        <v>284</v>
      </c>
      <c r="AE220" s="75">
        <v>143866</v>
      </c>
      <c r="AF220" s="75">
        <v>36042</v>
      </c>
      <c r="AG220" s="75">
        <v>27235</v>
      </c>
      <c r="AH220" s="75">
        <v>3600</v>
      </c>
      <c r="AI220" s="75" t="s">
        <v>8451</v>
      </c>
      <c r="AJ220" s="75" t="s">
        <v>9804</v>
      </c>
      <c r="AK220" s="78" t="s">
        <v>10684</v>
      </c>
      <c r="AL220" s="75" t="s">
        <v>9876</v>
      </c>
      <c r="AM220" s="75">
        <v>41305.46738425926</v>
      </c>
      <c r="AN220" s="75" t="s">
        <v>13047</v>
      </c>
      <c r="AO220" s="78" t="s">
        <v>14250</v>
      </c>
      <c r="AP220" s="75" t="s">
        <v>65</v>
      </c>
      <c r="AQ220" s="48"/>
      <c r="AR220" s="48"/>
      <c r="AS220" s="48"/>
      <c r="AT220" s="48"/>
      <c r="AU220" s="48"/>
      <c r="AV220" s="48"/>
      <c r="AW220" s="48"/>
      <c r="AX220" s="48"/>
      <c r="AY220" s="48"/>
      <c r="AZ220" s="48"/>
      <c r="BA220" s="2"/>
      <c r="BB220" s="3"/>
      <c r="BC220" s="3"/>
      <c r="BD220" s="3"/>
      <c r="BE220" s="3"/>
    </row>
    <row r="221" spans="1:57" x14ac:dyDescent="0.25">
      <c r="A221" s="61" t="s">
        <v>2104</v>
      </c>
      <c r="B221" s="62" t="s">
        <v>19428</v>
      </c>
      <c r="C221" s="62"/>
      <c r="D221" s="63">
        <v>3.2</v>
      </c>
      <c r="E221" s="65">
        <v>10</v>
      </c>
      <c r="F221" s="95" t="s">
        <v>11674</v>
      </c>
      <c r="G221" s="62"/>
      <c r="H221" s="66"/>
      <c r="I221" s="67"/>
      <c r="J221" s="67"/>
      <c r="K221" s="66" t="s">
        <v>15715</v>
      </c>
      <c r="L221" s="70"/>
      <c r="M221" s="71">
        <v>5172.43017578125</v>
      </c>
      <c r="N221" s="71">
        <v>3687.4560546875</v>
      </c>
      <c r="O221" s="72"/>
      <c r="P221" s="73"/>
      <c r="Q221" s="73"/>
      <c r="R221" s="81"/>
      <c r="S221" s="48">
        <v>1</v>
      </c>
      <c r="T221" s="48">
        <v>0</v>
      </c>
      <c r="U221" s="49">
        <v>0</v>
      </c>
      <c r="V221" s="49">
        <v>0.2</v>
      </c>
      <c r="W221" s="49">
        <v>0</v>
      </c>
      <c r="X221" s="49">
        <v>0.69369400000000003</v>
      </c>
      <c r="Y221" s="49">
        <v>0</v>
      </c>
      <c r="Z221" s="49">
        <v>0</v>
      </c>
      <c r="AA221" s="68">
        <v>221</v>
      </c>
      <c r="AB2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21" s="69"/>
      <c r="AD221" s="75">
        <v>245</v>
      </c>
      <c r="AE221" s="75">
        <v>140588</v>
      </c>
      <c r="AF221" s="75">
        <v>6466</v>
      </c>
      <c r="AG221" s="75">
        <v>5335</v>
      </c>
      <c r="AH221" s="75">
        <v>-10800</v>
      </c>
      <c r="AI221" s="75" t="s">
        <v>7980</v>
      </c>
      <c r="AJ221" s="75" t="s">
        <v>9515</v>
      </c>
      <c r="AK221" s="78" t="s">
        <v>10471</v>
      </c>
      <c r="AL221" s="75" t="s">
        <v>11018</v>
      </c>
      <c r="AM221" s="75">
        <v>40151.585775462961</v>
      </c>
      <c r="AN221" s="75" t="s">
        <v>13047</v>
      </c>
      <c r="AO221" s="78" t="s">
        <v>13663</v>
      </c>
      <c r="AP221" s="75" t="s">
        <v>65</v>
      </c>
      <c r="AQ221" s="48"/>
      <c r="AR221" s="48"/>
      <c r="AS221" s="48"/>
      <c r="AT221" s="48"/>
      <c r="AU221" s="48"/>
      <c r="AV221" s="48"/>
      <c r="AW221" s="48"/>
      <c r="AX221" s="48"/>
      <c r="AY221" s="48"/>
      <c r="AZ221" s="48"/>
      <c r="BA221" s="2"/>
      <c r="BB221" s="3"/>
      <c r="BC221" s="3"/>
      <c r="BD221" s="3"/>
      <c r="BE221" s="3"/>
    </row>
    <row r="222" spans="1:57" x14ac:dyDescent="0.25">
      <c r="A222" s="61" t="s">
        <v>2171</v>
      </c>
      <c r="B222" s="62" t="s">
        <v>19428</v>
      </c>
      <c r="C222" s="62"/>
      <c r="D222" s="63">
        <v>10</v>
      </c>
      <c r="E222" s="65">
        <v>10</v>
      </c>
      <c r="F222" s="95" t="s">
        <v>12328</v>
      </c>
      <c r="G222" s="62"/>
      <c r="H222" s="66"/>
      <c r="I222" s="67"/>
      <c r="J222" s="67"/>
      <c r="K222" s="66" t="s">
        <v>16396</v>
      </c>
      <c r="L222" s="70"/>
      <c r="M222" s="71">
        <v>5123.0458984375</v>
      </c>
      <c r="N222" s="71">
        <v>6764.029296875</v>
      </c>
      <c r="O222" s="72"/>
      <c r="P222" s="73"/>
      <c r="Q222" s="73"/>
      <c r="R222" s="81"/>
      <c r="S222" s="48">
        <v>1</v>
      </c>
      <c r="T222" s="48">
        <v>0</v>
      </c>
      <c r="U222" s="49">
        <v>0</v>
      </c>
      <c r="V222" s="49">
        <v>1</v>
      </c>
      <c r="W222" s="49">
        <v>0</v>
      </c>
      <c r="X222" s="49">
        <v>1</v>
      </c>
      <c r="Y222" s="49">
        <v>0</v>
      </c>
      <c r="Z222" s="49">
        <v>0</v>
      </c>
      <c r="AA222" s="68">
        <v>222</v>
      </c>
      <c r="AB2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22" s="69"/>
      <c r="AD222" s="75">
        <v>858</v>
      </c>
      <c r="AE222" s="75">
        <v>133707</v>
      </c>
      <c r="AF222" s="75">
        <v>16039</v>
      </c>
      <c r="AG222" s="75">
        <v>49697</v>
      </c>
      <c r="AH222" s="75">
        <v>-21600</v>
      </c>
      <c r="AI222" s="75" t="s">
        <v>8523</v>
      </c>
      <c r="AJ222" s="75" t="s">
        <v>9846</v>
      </c>
      <c r="AK222" s="78" t="s">
        <v>10716</v>
      </c>
      <c r="AL222" s="75" t="s">
        <v>11012</v>
      </c>
      <c r="AM222" s="75">
        <v>41860.699328703704</v>
      </c>
      <c r="AN222" s="75" t="s">
        <v>13047</v>
      </c>
      <c r="AO222" s="78" t="s">
        <v>14344</v>
      </c>
      <c r="AP222" s="75" t="s">
        <v>65</v>
      </c>
      <c r="AQ222" s="48"/>
      <c r="AR222" s="48"/>
      <c r="AS222" s="48"/>
      <c r="AT222" s="48"/>
      <c r="AU222" s="48"/>
      <c r="AV222" s="48"/>
      <c r="AW222" s="48"/>
      <c r="AX222" s="48"/>
      <c r="AY222" s="48"/>
      <c r="AZ222" s="48"/>
      <c r="BA222" s="2"/>
      <c r="BB222" s="3"/>
      <c r="BC222" s="3"/>
      <c r="BD222" s="3"/>
      <c r="BE222" s="3"/>
    </row>
    <row r="223" spans="1:57" x14ac:dyDescent="0.25">
      <c r="A223" s="61" t="s">
        <v>2152</v>
      </c>
      <c r="B223" s="62" t="s">
        <v>19428</v>
      </c>
      <c r="C223" s="62"/>
      <c r="D223" s="63">
        <v>10</v>
      </c>
      <c r="E223" s="65">
        <v>10</v>
      </c>
      <c r="F223" s="95" t="s">
        <v>12091</v>
      </c>
      <c r="G223" s="62"/>
      <c r="H223" s="66"/>
      <c r="I223" s="67"/>
      <c r="J223" s="67"/>
      <c r="K223" s="66" t="s">
        <v>16148</v>
      </c>
      <c r="L223" s="70"/>
      <c r="M223" s="71">
        <v>3508.7099609375</v>
      </c>
      <c r="N223" s="71">
        <v>5293.58837890625</v>
      </c>
      <c r="O223" s="72"/>
      <c r="P223" s="73"/>
      <c r="Q223" s="73"/>
      <c r="R223" s="81"/>
      <c r="S223" s="48">
        <v>1</v>
      </c>
      <c r="T223" s="48">
        <v>0</v>
      </c>
      <c r="U223" s="49">
        <v>0</v>
      </c>
      <c r="V223" s="49">
        <v>1</v>
      </c>
      <c r="W223" s="49">
        <v>0</v>
      </c>
      <c r="X223" s="49">
        <v>1</v>
      </c>
      <c r="Y223" s="49">
        <v>0</v>
      </c>
      <c r="Z223" s="49">
        <v>0</v>
      </c>
      <c r="AA223" s="68">
        <v>223</v>
      </c>
      <c r="AB2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23" s="69"/>
      <c r="AD223" s="75">
        <v>468</v>
      </c>
      <c r="AE223" s="75">
        <v>129637</v>
      </c>
      <c r="AF223" s="75">
        <v>71219</v>
      </c>
      <c r="AG223" s="75">
        <v>546</v>
      </c>
      <c r="AH223" s="75">
        <v>-18000</v>
      </c>
      <c r="AI223" s="75" t="s">
        <v>8332</v>
      </c>
      <c r="AJ223" s="75" t="s">
        <v>9732</v>
      </c>
      <c r="AK223" s="78" t="s">
        <v>10633</v>
      </c>
      <c r="AL223" s="75" t="s">
        <v>11010</v>
      </c>
      <c r="AM223" s="75">
        <v>39902.220405092594</v>
      </c>
      <c r="AN223" s="75" t="s">
        <v>13047</v>
      </c>
      <c r="AO223" s="78" t="s">
        <v>14096</v>
      </c>
      <c r="AP223" s="75" t="s">
        <v>65</v>
      </c>
      <c r="AQ223" s="48"/>
      <c r="AR223" s="48"/>
      <c r="AS223" s="48"/>
      <c r="AT223" s="48"/>
      <c r="AU223" s="48"/>
      <c r="AV223" s="48"/>
      <c r="AW223" s="48"/>
      <c r="AX223" s="48"/>
      <c r="AY223" s="48"/>
      <c r="AZ223" s="48"/>
      <c r="BA223" s="2"/>
      <c r="BB223" s="3"/>
      <c r="BC223" s="3"/>
      <c r="BD223" s="3"/>
      <c r="BE223" s="3"/>
    </row>
    <row r="224" spans="1:57" x14ac:dyDescent="0.25">
      <c r="A224" s="61" t="s">
        <v>2207</v>
      </c>
      <c r="B224" s="62" t="s">
        <v>19428</v>
      </c>
      <c r="C224" s="62"/>
      <c r="D224" s="63">
        <v>1.5021504999999999</v>
      </c>
      <c r="E224" s="65">
        <v>10</v>
      </c>
      <c r="F224" s="95" t="s">
        <v>12691</v>
      </c>
      <c r="G224" s="62"/>
      <c r="H224" s="66"/>
      <c r="I224" s="67"/>
      <c r="J224" s="67"/>
      <c r="K224" s="66" t="s">
        <v>16780</v>
      </c>
      <c r="L224" s="70"/>
      <c r="M224" s="71">
        <v>3767.163330078125</v>
      </c>
      <c r="N224" s="71">
        <v>2681.691162109375</v>
      </c>
      <c r="O224" s="72"/>
      <c r="P224" s="73"/>
      <c r="Q224" s="73"/>
      <c r="R224" s="81"/>
      <c r="S224" s="48">
        <v>1</v>
      </c>
      <c r="T224" s="48">
        <v>0</v>
      </c>
      <c r="U224" s="49">
        <v>0</v>
      </c>
      <c r="V224" s="49">
        <v>2.5300000000000002E-4</v>
      </c>
      <c r="W224" s="49">
        <v>0</v>
      </c>
      <c r="X224" s="49">
        <v>0.45391199999999998</v>
      </c>
      <c r="Y224" s="49">
        <v>0</v>
      </c>
      <c r="Z224" s="49">
        <v>0</v>
      </c>
      <c r="AA224" s="68">
        <v>224</v>
      </c>
      <c r="AB2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24" s="69"/>
      <c r="AD224" s="75">
        <v>626</v>
      </c>
      <c r="AE224" s="75">
        <v>119965</v>
      </c>
      <c r="AF224" s="75">
        <v>88934</v>
      </c>
      <c r="AG224" s="75">
        <v>2259</v>
      </c>
      <c r="AH224" s="75">
        <v>-18000</v>
      </c>
      <c r="AI224" s="75" t="s">
        <v>8841</v>
      </c>
      <c r="AJ224" s="75" t="s">
        <v>10025</v>
      </c>
      <c r="AK224" s="78" t="s">
        <v>10868</v>
      </c>
      <c r="AL224" s="75" t="s">
        <v>11010</v>
      </c>
      <c r="AM224" s="75">
        <v>40213.181539351855</v>
      </c>
      <c r="AN224" s="75" t="s">
        <v>13047</v>
      </c>
      <c r="AO224" s="78" t="s">
        <v>14728</v>
      </c>
      <c r="AP224" s="75" t="s">
        <v>65</v>
      </c>
      <c r="AQ224" s="48"/>
      <c r="AR224" s="48"/>
      <c r="AS224" s="48"/>
      <c r="AT224" s="48"/>
      <c r="AU224" s="48"/>
      <c r="AV224" s="48"/>
      <c r="AW224" s="48"/>
      <c r="AX224" s="48"/>
      <c r="AY224" s="48"/>
      <c r="AZ224" s="48"/>
      <c r="BA224" s="2"/>
      <c r="BB224" s="3"/>
      <c r="BC224" s="3"/>
      <c r="BD224" s="3"/>
      <c r="BE224" s="3"/>
    </row>
    <row r="225" spans="1:57" x14ac:dyDescent="0.25">
      <c r="A225" s="61" t="s">
        <v>2197</v>
      </c>
      <c r="B225" s="62" t="s">
        <v>19428</v>
      </c>
      <c r="C225" s="62"/>
      <c r="D225" s="63">
        <v>10</v>
      </c>
      <c r="E225" s="65">
        <v>10</v>
      </c>
      <c r="F225" s="95" t="s">
        <v>12585</v>
      </c>
      <c r="G225" s="62"/>
      <c r="H225" s="66"/>
      <c r="I225" s="67"/>
      <c r="J225" s="67"/>
      <c r="K225" s="66" t="s">
        <v>16666</v>
      </c>
      <c r="L225" s="70"/>
      <c r="M225" s="71">
        <v>4645.33447265625</v>
      </c>
      <c r="N225" s="71">
        <v>6221.09716796875</v>
      </c>
      <c r="O225" s="72"/>
      <c r="P225" s="73"/>
      <c r="Q225" s="73"/>
      <c r="R225" s="81"/>
      <c r="S225" s="48">
        <v>1</v>
      </c>
      <c r="T225" s="48">
        <v>0</v>
      </c>
      <c r="U225" s="49">
        <v>0</v>
      </c>
      <c r="V225" s="49">
        <v>1</v>
      </c>
      <c r="W225" s="49">
        <v>0</v>
      </c>
      <c r="X225" s="49">
        <v>1</v>
      </c>
      <c r="Y225" s="49">
        <v>0</v>
      </c>
      <c r="Z225" s="49">
        <v>0</v>
      </c>
      <c r="AA225" s="68">
        <v>225</v>
      </c>
      <c r="AB2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25" s="69"/>
      <c r="AD225" s="75">
        <v>111</v>
      </c>
      <c r="AE225" s="75">
        <v>112580</v>
      </c>
      <c r="AF225" s="75">
        <v>21369</v>
      </c>
      <c r="AG225" s="75">
        <v>43902</v>
      </c>
      <c r="AH225" s="75">
        <v>3600</v>
      </c>
      <c r="AI225" s="75" t="s">
        <v>8751</v>
      </c>
      <c r="AJ225" s="75" t="s">
        <v>9969</v>
      </c>
      <c r="AK225" s="78" t="s">
        <v>10826</v>
      </c>
      <c r="AL225" s="75" t="s">
        <v>11040</v>
      </c>
      <c r="AM225" s="75">
        <v>41114.6096875</v>
      </c>
      <c r="AN225" s="75" t="s">
        <v>13047</v>
      </c>
      <c r="AO225" s="78" t="s">
        <v>14614</v>
      </c>
      <c r="AP225" s="75" t="s">
        <v>65</v>
      </c>
      <c r="AQ225" s="48"/>
      <c r="AR225" s="48"/>
      <c r="AS225" s="48"/>
      <c r="AT225" s="48"/>
      <c r="AU225" s="48"/>
      <c r="AV225" s="48"/>
      <c r="AW225" s="48"/>
      <c r="AX225" s="48"/>
      <c r="AY225" s="48"/>
      <c r="AZ225" s="48"/>
      <c r="BA225" s="2"/>
      <c r="BB225" s="3"/>
      <c r="BC225" s="3"/>
      <c r="BD225" s="3"/>
      <c r="BE225" s="3"/>
    </row>
    <row r="226" spans="1:57" x14ac:dyDescent="0.25">
      <c r="A226" s="61" t="s">
        <v>2164</v>
      </c>
      <c r="B226" s="62" t="s">
        <v>19428</v>
      </c>
      <c r="C226" s="62"/>
      <c r="D226" s="63">
        <v>4.3333304999999998</v>
      </c>
      <c r="E226" s="65">
        <v>10</v>
      </c>
      <c r="F226" s="95" t="s">
        <v>12236</v>
      </c>
      <c r="G226" s="62"/>
      <c r="H226" s="66"/>
      <c r="I226" s="67"/>
      <c r="J226" s="67"/>
      <c r="K226" s="66" t="s">
        <v>16301</v>
      </c>
      <c r="L226" s="70"/>
      <c r="M226" s="71">
        <v>5501.9208984375</v>
      </c>
      <c r="N226" s="71">
        <v>6764.029296875</v>
      </c>
      <c r="O226" s="72"/>
      <c r="P226" s="73"/>
      <c r="Q226" s="73"/>
      <c r="R226" s="81"/>
      <c r="S226" s="48">
        <v>1</v>
      </c>
      <c r="T226" s="48">
        <v>0</v>
      </c>
      <c r="U226" s="49">
        <v>0</v>
      </c>
      <c r="V226" s="49">
        <v>0.33333299999999999</v>
      </c>
      <c r="W226" s="49">
        <v>0</v>
      </c>
      <c r="X226" s="49">
        <v>0.77027000000000001</v>
      </c>
      <c r="Y226" s="49">
        <v>0</v>
      </c>
      <c r="Z226" s="49">
        <v>0</v>
      </c>
      <c r="AA226" s="68">
        <v>226</v>
      </c>
      <c r="AB2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26" s="69"/>
      <c r="AD226" s="75">
        <v>207</v>
      </c>
      <c r="AE226" s="75">
        <v>109866</v>
      </c>
      <c r="AF226" s="75">
        <v>18195</v>
      </c>
      <c r="AG226" s="75">
        <v>33408</v>
      </c>
      <c r="AH226" s="75">
        <v>3600</v>
      </c>
      <c r="AI226" s="75" t="s">
        <v>8450</v>
      </c>
      <c r="AJ226" s="75"/>
      <c r="AK226" s="78" t="s">
        <v>10683</v>
      </c>
      <c r="AL226" s="75" t="s">
        <v>11033</v>
      </c>
      <c r="AM226" s="75">
        <v>40457.810046296298</v>
      </c>
      <c r="AN226" s="75" t="s">
        <v>13047</v>
      </c>
      <c r="AO226" s="78" t="s">
        <v>14249</v>
      </c>
      <c r="AP226" s="75" t="s">
        <v>65</v>
      </c>
      <c r="AQ226" s="48"/>
      <c r="AR226" s="48"/>
      <c r="AS226" s="48"/>
      <c r="AT226" s="48"/>
      <c r="AU226" s="48"/>
      <c r="AV226" s="48"/>
      <c r="AW226" s="48"/>
      <c r="AX226" s="48"/>
      <c r="AY226" s="48"/>
      <c r="AZ226" s="48"/>
      <c r="BA226" s="2"/>
      <c r="BB226" s="3"/>
      <c r="BC226" s="3"/>
      <c r="BD226" s="3"/>
      <c r="BE226" s="3"/>
    </row>
    <row r="227" spans="1:57" x14ac:dyDescent="0.25">
      <c r="A227" s="61" t="s">
        <v>2215</v>
      </c>
      <c r="B227" s="62" t="s">
        <v>19428</v>
      </c>
      <c r="C227" s="62"/>
      <c r="D227" s="63">
        <v>10</v>
      </c>
      <c r="E227" s="65">
        <v>10</v>
      </c>
      <c r="F227" s="95" t="s">
        <v>12795</v>
      </c>
      <c r="G227" s="62"/>
      <c r="H227" s="66"/>
      <c r="I227" s="67"/>
      <c r="J227" s="67"/>
      <c r="K227" s="66" t="s">
        <v>16889</v>
      </c>
      <c r="L227" s="70"/>
      <c r="M227" s="71">
        <v>4645.33447265625</v>
      </c>
      <c r="N227" s="71">
        <v>4614.9228515625</v>
      </c>
      <c r="O227" s="72"/>
      <c r="P227" s="73"/>
      <c r="Q227" s="73"/>
      <c r="R227" s="81"/>
      <c r="S227" s="48">
        <v>1</v>
      </c>
      <c r="T227" s="48">
        <v>0</v>
      </c>
      <c r="U227" s="49">
        <v>0</v>
      </c>
      <c r="V227" s="49">
        <v>1</v>
      </c>
      <c r="W227" s="49">
        <v>0</v>
      </c>
      <c r="X227" s="49">
        <v>1</v>
      </c>
      <c r="Y227" s="49">
        <v>0</v>
      </c>
      <c r="Z227" s="49">
        <v>0</v>
      </c>
      <c r="AA227" s="68">
        <v>227</v>
      </c>
      <c r="AB2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27" s="69"/>
      <c r="AD227" s="75">
        <v>2810</v>
      </c>
      <c r="AE227" s="75">
        <v>84791</v>
      </c>
      <c r="AF227" s="75">
        <v>21835</v>
      </c>
      <c r="AG227" s="75">
        <v>8338</v>
      </c>
      <c r="AH227" s="75">
        <v>-18000</v>
      </c>
      <c r="AI227" s="75" t="s">
        <v>8932</v>
      </c>
      <c r="AJ227" s="75" t="s">
        <v>10077</v>
      </c>
      <c r="AK227" s="78" t="s">
        <v>10904</v>
      </c>
      <c r="AL227" s="75" t="s">
        <v>11010</v>
      </c>
      <c r="AM227" s="75">
        <v>41640.703414351854</v>
      </c>
      <c r="AN227" s="75" t="s">
        <v>13047</v>
      </c>
      <c r="AO227" s="78" t="s">
        <v>14837</v>
      </c>
      <c r="AP227" s="75" t="s">
        <v>65</v>
      </c>
      <c r="AQ227" s="48"/>
      <c r="AR227" s="48"/>
      <c r="AS227" s="48"/>
      <c r="AT227" s="48"/>
      <c r="AU227" s="48"/>
      <c r="AV227" s="48"/>
      <c r="AW227" s="48"/>
      <c r="AX227" s="48"/>
      <c r="AY227" s="48"/>
      <c r="AZ227" s="48"/>
      <c r="BA227" s="2"/>
      <c r="BB227" s="3"/>
      <c r="BC227" s="3"/>
      <c r="BD227" s="3"/>
      <c r="BE227" s="3"/>
    </row>
    <row r="228" spans="1:57" x14ac:dyDescent="0.25">
      <c r="A228" s="61" t="s">
        <v>2075</v>
      </c>
      <c r="B228" s="62" t="s">
        <v>19428</v>
      </c>
      <c r="C228" s="62"/>
      <c r="D228" s="63">
        <v>1.5020315</v>
      </c>
      <c r="E228" s="65">
        <v>10</v>
      </c>
      <c r="F228" s="95" t="s">
        <v>11517</v>
      </c>
      <c r="G228" s="62"/>
      <c r="H228" s="66"/>
      <c r="I228" s="67"/>
      <c r="J228" s="67"/>
      <c r="K228" s="66" t="s">
        <v>15551</v>
      </c>
      <c r="L228" s="70"/>
      <c r="M228" s="71">
        <v>1165.415283203125</v>
      </c>
      <c r="N228" s="71">
        <v>6228.8916015625</v>
      </c>
      <c r="O228" s="72"/>
      <c r="P228" s="73"/>
      <c r="Q228" s="73"/>
      <c r="R228" s="81"/>
      <c r="S228" s="48">
        <v>1</v>
      </c>
      <c r="T228" s="48">
        <v>0</v>
      </c>
      <c r="U228" s="49">
        <v>0</v>
      </c>
      <c r="V228" s="49">
        <v>2.3900000000000001E-4</v>
      </c>
      <c r="W228" s="49">
        <v>0</v>
      </c>
      <c r="X228" s="49">
        <v>0.51340699999999995</v>
      </c>
      <c r="Y228" s="49">
        <v>0</v>
      </c>
      <c r="Z228" s="49">
        <v>0</v>
      </c>
      <c r="AA228" s="68">
        <v>228</v>
      </c>
      <c r="AB2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28" s="69"/>
      <c r="AD228" s="75">
        <v>605</v>
      </c>
      <c r="AE228" s="75">
        <v>84543</v>
      </c>
      <c r="AF228" s="75">
        <v>47087</v>
      </c>
      <c r="AG228" s="75">
        <v>24361</v>
      </c>
      <c r="AH228" s="75"/>
      <c r="AI228" s="75" t="s">
        <v>7845</v>
      </c>
      <c r="AJ228" s="75" t="s">
        <v>9427</v>
      </c>
      <c r="AK228" s="78" t="s">
        <v>10406</v>
      </c>
      <c r="AL228" s="75"/>
      <c r="AM228" s="75">
        <v>41230.701585648145</v>
      </c>
      <c r="AN228" s="75" t="s">
        <v>13047</v>
      </c>
      <c r="AO228" s="78" t="s">
        <v>13499</v>
      </c>
      <c r="AP228" s="75" t="s">
        <v>65</v>
      </c>
      <c r="AQ228" s="48"/>
      <c r="AR228" s="48"/>
      <c r="AS228" s="48"/>
      <c r="AT228" s="48"/>
      <c r="AU228" s="48"/>
      <c r="AV228" s="48"/>
      <c r="AW228" s="48"/>
      <c r="AX228" s="48"/>
      <c r="AY228" s="48"/>
      <c r="AZ228" s="48"/>
      <c r="BA228" s="2"/>
      <c r="BB228" s="3"/>
      <c r="BC228" s="3"/>
      <c r="BD228" s="3"/>
      <c r="BE228" s="3"/>
    </row>
    <row r="229" spans="1:57" x14ac:dyDescent="0.25">
      <c r="A229" s="61" t="s">
        <v>2053</v>
      </c>
      <c r="B229" s="62" t="s">
        <v>19428</v>
      </c>
      <c r="C229" s="62"/>
      <c r="D229" s="63">
        <v>1.501428</v>
      </c>
      <c r="E229" s="65">
        <v>10</v>
      </c>
      <c r="F229" s="95" t="s">
        <v>11377</v>
      </c>
      <c r="G229" s="62"/>
      <c r="H229" s="66"/>
      <c r="I229" s="67"/>
      <c r="J229" s="67"/>
      <c r="K229" s="66" t="s">
        <v>15405</v>
      </c>
      <c r="L229" s="70"/>
      <c r="M229" s="71">
        <v>886.0411376953125</v>
      </c>
      <c r="N229" s="71">
        <v>4789.005859375</v>
      </c>
      <c r="O229" s="72"/>
      <c r="P229" s="73"/>
      <c r="Q229" s="73"/>
      <c r="R229" s="81"/>
      <c r="S229" s="48">
        <v>1</v>
      </c>
      <c r="T229" s="48">
        <v>0</v>
      </c>
      <c r="U229" s="49">
        <v>0</v>
      </c>
      <c r="V229" s="49">
        <v>1.6799999999999999E-4</v>
      </c>
      <c r="W229" s="49">
        <v>0</v>
      </c>
      <c r="X229" s="49">
        <v>0.45449600000000001</v>
      </c>
      <c r="Y229" s="49">
        <v>0</v>
      </c>
      <c r="Z229" s="49">
        <v>0</v>
      </c>
      <c r="AA229" s="68">
        <v>229</v>
      </c>
      <c r="AB2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29" s="69"/>
      <c r="AD229" s="75">
        <v>698</v>
      </c>
      <c r="AE229" s="75">
        <v>73377</v>
      </c>
      <c r="AF229" s="75">
        <v>773332</v>
      </c>
      <c r="AG229" s="75">
        <v>211821</v>
      </c>
      <c r="AH229" s="75">
        <v>-18000</v>
      </c>
      <c r="AI229" s="75" t="s">
        <v>7725</v>
      </c>
      <c r="AJ229" s="75" t="s">
        <v>9341</v>
      </c>
      <c r="AK229" s="78" t="s">
        <v>10341</v>
      </c>
      <c r="AL229" s="75" t="s">
        <v>11039</v>
      </c>
      <c r="AM229" s="75">
        <v>42064.86041666667</v>
      </c>
      <c r="AN229" s="75" t="s">
        <v>13047</v>
      </c>
      <c r="AO229" s="78" t="s">
        <v>13353</v>
      </c>
      <c r="AP229" s="75" t="s">
        <v>65</v>
      </c>
      <c r="AQ229" s="48"/>
      <c r="AR229" s="48"/>
      <c r="AS229" s="48"/>
      <c r="AT229" s="48"/>
      <c r="AU229" s="48"/>
      <c r="AV229" s="48"/>
      <c r="AW229" s="48"/>
      <c r="AX229" s="48"/>
      <c r="AY229" s="48"/>
      <c r="AZ229" s="48"/>
      <c r="BA229" s="2"/>
      <c r="BB229" s="3"/>
      <c r="BC229" s="3"/>
      <c r="BD229" s="3"/>
      <c r="BE229" s="3"/>
    </row>
    <row r="230" spans="1:57" x14ac:dyDescent="0.25">
      <c r="A230" s="61" t="s">
        <v>2067</v>
      </c>
      <c r="B230" s="62" t="s">
        <v>19428</v>
      </c>
      <c r="C230" s="62"/>
      <c r="D230" s="63">
        <v>10</v>
      </c>
      <c r="E230" s="65">
        <v>10</v>
      </c>
      <c r="F230" s="95" t="s">
        <v>11467</v>
      </c>
      <c r="G230" s="62"/>
      <c r="H230" s="66"/>
      <c r="I230" s="67"/>
      <c r="J230" s="67"/>
      <c r="K230" s="66" t="s">
        <v>15499</v>
      </c>
      <c r="L230" s="70"/>
      <c r="M230" s="71">
        <v>5205.41015625</v>
      </c>
      <c r="N230" s="71">
        <v>4637.54541015625</v>
      </c>
      <c r="O230" s="72"/>
      <c r="P230" s="73"/>
      <c r="Q230" s="73"/>
      <c r="R230" s="81"/>
      <c r="S230" s="48">
        <v>1</v>
      </c>
      <c r="T230" s="48">
        <v>0</v>
      </c>
      <c r="U230" s="49">
        <v>0</v>
      </c>
      <c r="V230" s="49">
        <v>1</v>
      </c>
      <c r="W230" s="49">
        <v>0</v>
      </c>
      <c r="X230" s="49">
        <v>1</v>
      </c>
      <c r="Y230" s="49">
        <v>0</v>
      </c>
      <c r="Z230" s="49">
        <v>0</v>
      </c>
      <c r="AA230" s="68">
        <v>230</v>
      </c>
      <c r="AB2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30" s="69"/>
      <c r="AD230" s="75">
        <v>261</v>
      </c>
      <c r="AE230" s="75">
        <v>72446</v>
      </c>
      <c r="AF230" s="75">
        <v>11769</v>
      </c>
      <c r="AG230" s="75">
        <v>2838</v>
      </c>
      <c r="AH230" s="75">
        <v>0</v>
      </c>
      <c r="AI230" s="75" t="s">
        <v>7805</v>
      </c>
      <c r="AJ230" s="75"/>
      <c r="AK230" s="78" t="s">
        <v>10382</v>
      </c>
      <c r="AL230" s="75" t="s">
        <v>9190</v>
      </c>
      <c r="AM230" s="75">
        <v>41067.764062499999</v>
      </c>
      <c r="AN230" s="75" t="s">
        <v>13047</v>
      </c>
      <c r="AO230" s="78" t="s">
        <v>13447</v>
      </c>
      <c r="AP230" s="75" t="s">
        <v>65</v>
      </c>
      <c r="AQ230" s="48"/>
      <c r="AR230" s="48"/>
      <c r="AS230" s="48"/>
      <c r="AT230" s="48"/>
      <c r="AU230" s="48"/>
      <c r="AV230" s="48"/>
      <c r="AW230" s="48"/>
      <c r="AX230" s="48"/>
      <c r="AY230" s="48"/>
      <c r="AZ230" s="48"/>
      <c r="BA230" s="2"/>
      <c r="BB230" s="3"/>
      <c r="BC230" s="3"/>
      <c r="BD230" s="3"/>
      <c r="BE230" s="3"/>
    </row>
    <row r="231" spans="1:57" x14ac:dyDescent="0.25">
      <c r="A231" s="61" t="s">
        <v>2150</v>
      </c>
      <c r="B231" s="62" t="s">
        <v>19428</v>
      </c>
      <c r="C231" s="62"/>
      <c r="D231" s="63">
        <v>1.5020994999999999</v>
      </c>
      <c r="E231" s="65">
        <v>10</v>
      </c>
      <c r="F231" s="95" t="s">
        <v>12085</v>
      </c>
      <c r="G231" s="62"/>
      <c r="H231" s="66"/>
      <c r="I231" s="67"/>
      <c r="J231" s="67"/>
      <c r="K231" s="66" t="s">
        <v>16142</v>
      </c>
      <c r="L231" s="70"/>
      <c r="M231" s="71">
        <v>5103.3505859375</v>
      </c>
      <c r="N231" s="71">
        <v>8754.78125</v>
      </c>
      <c r="O231" s="72"/>
      <c r="P231" s="73"/>
      <c r="Q231" s="73"/>
      <c r="R231" s="81"/>
      <c r="S231" s="48">
        <v>1</v>
      </c>
      <c r="T231" s="48">
        <v>0</v>
      </c>
      <c r="U231" s="49">
        <v>0</v>
      </c>
      <c r="V231" s="49">
        <v>2.4699999999999999E-4</v>
      </c>
      <c r="W231" s="49">
        <v>0</v>
      </c>
      <c r="X231" s="49">
        <v>0.50069399999999997</v>
      </c>
      <c r="Y231" s="49">
        <v>0</v>
      </c>
      <c r="Z231" s="49">
        <v>0</v>
      </c>
      <c r="AA231" s="68">
        <v>231</v>
      </c>
      <c r="AB2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31" s="69"/>
      <c r="AD231" s="75">
        <v>217</v>
      </c>
      <c r="AE231" s="75">
        <v>69599</v>
      </c>
      <c r="AF231" s="75">
        <v>807</v>
      </c>
      <c r="AG231" s="75">
        <v>50</v>
      </c>
      <c r="AH231" s="75">
        <v>39600</v>
      </c>
      <c r="AI231" s="75" t="s">
        <v>8328</v>
      </c>
      <c r="AJ231" s="75" t="s">
        <v>9730</v>
      </c>
      <c r="AK231" s="75"/>
      <c r="AL231" s="75" t="s">
        <v>11036</v>
      </c>
      <c r="AM231" s="75">
        <v>39997.612488425926</v>
      </c>
      <c r="AN231" s="75" t="s">
        <v>13047</v>
      </c>
      <c r="AO231" s="78" t="s">
        <v>14090</v>
      </c>
      <c r="AP231" s="75" t="s">
        <v>65</v>
      </c>
      <c r="AQ231" s="48"/>
      <c r="AR231" s="48"/>
      <c r="AS231" s="48"/>
      <c r="AT231" s="48"/>
      <c r="AU231" s="48"/>
      <c r="AV231" s="48"/>
      <c r="AW231" s="48"/>
      <c r="AX231" s="48"/>
      <c r="AY231" s="48"/>
      <c r="AZ231" s="48"/>
      <c r="BA231" s="2"/>
      <c r="BB231" s="3"/>
      <c r="BC231" s="3"/>
      <c r="BD231" s="3"/>
      <c r="BE231" s="3"/>
    </row>
    <row r="232" spans="1:57" x14ac:dyDescent="0.25">
      <c r="A232" s="61" t="s">
        <v>2159</v>
      </c>
      <c r="B232" s="62" t="s">
        <v>19428</v>
      </c>
      <c r="C232" s="62"/>
      <c r="D232" s="63">
        <v>10</v>
      </c>
      <c r="E232" s="65">
        <v>10</v>
      </c>
      <c r="F232" s="95" t="s">
        <v>12182</v>
      </c>
      <c r="G232" s="62"/>
      <c r="H232" s="66"/>
      <c r="I232" s="67"/>
      <c r="J232" s="67"/>
      <c r="K232" s="66" t="s">
        <v>16246</v>
      </c>
      <c r="L232" s="70"/>
      <c r="M232" s="71">
        <v>3838.16650390625</v>
      </c>
      <c r="N232" s="71">
        <v>6854.51806640625</v>
      </c>
      <c r="O232" s="72"/>
      <c r="P232" s="73"/>
      <c r="Q232" s="73"/>
      <c r="R232" s="81"/>
      <c r="S232" s="48">
        <v>1</v>
      </c>
      <c r="T232" s="48">
        <v>0</v>
      </c>
      <c r="U232" s="49">
        <v>0</v>
      </c>
      <c r="V232" s="49">
        <v>1</v>
      </c>
      <c r="W232" s="49">
        <v>0</v>
      </c>
      <c r="X232" s="49">
        <v>1</v>
      </c>
      <c r="Y232" s="49">
        <v>0</v>
      </c>
      <c r="Z232" s="49">
        <v>0</v>
      </c>
      <c r="AA232" s="68">
        <v>232</v>
      </c>
      <c r="AB2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32" s="69"/>
      <c r="AD232" s="75">
        <v>70</v>
      </c>
      <c r="AE232" s="75">
        <v>67546</v>
      </c>
      <c r="AF232" s="75">
        <v>6238</v>
      </c>
      <c r="AG232" s="75">
        <v>1602</v>
      </c>
      <c r="AH232" s="75">
        <v>-28800</v>
      </c>
      <c r="AI232" s="75" t="s">
        <v>8405</v>
      </c>
      <c r="AJ232" s="75"/>
      <c r="AK232" s="78" t="s">
        <v>10661</v>
      </c>
      <c r="AL232" s="75" t="s">
        <v>11009</v>
      </c>
      <c r="AM232" s="75">
        <v>41544.950046296297</v>
      </c>
      <c r="AN232" s="75" t="s">
        <v>13047</v>
      </c>
      <c r="AO232" s="78" t="s">
        <v>14194</v>
      </c>
      <c r="AP232" s="75" t="s">
        <v>65</v>
      </c>
      <c r="AQ232" s="48"/>
      <c r="AR232" s="48"/>
      <c r="AS232" s="48"/>
      <c r="AT232" s="48"/>
      <c r="AU232" s="48"/>
      <c r="AV232" s="48"/>
      <c r="AW232" s="48"/>
      <c r="AX232" s="48"/>
      <c r="AY232" s="48"/>
      <c r="AZ232" s="48"/>
      <c r="BA232" s="2"/>
      <c r="BB232" s="3"/>
      <c r="BC232" s="3"/>
      <c r="BD232" s="3"/>
      <c r="BE232" s="3"/>
    </row>
    <row r="233" spans="1:57" x14ac:dyDescent="0.25">
      <c r="A233" s="61" t="s">
        <v>1838</v>
      </c>
      <c r="B233" s="62" t="s">
        <v>19428</v>
      </c>
      <c r="C233" s="62"/>
      <c r="D233" s="63">
        <v>1.5</v>
      </c>
      <c r="E233" s="65">
        <v>10</v>
      </c>
      <c r="F233" s="95" t="s">
        <v>12899</v>
      </c>
      <c r="G233" s="62"/>
      <c r="H233" s="66"/>
      <c r="I233" s="67"/>
      <c r="J233" s="67"/>
      <c r="K233" s="66" t="s">
        <v>16995</v>
      </c>
      <c r="L233" s="70"/>
      <c r="M233" s="71">
        <v>8182.57373046875</v>
      </c>
      <c r="N233" s="71">
        <v>6000.427734375</v>
      </c>
      <c r="O233" s="72"/>
      <c r="P233" s="73"/>
      <c r="Q233" s="73"/>
      <c r="R233" s="81"/>
      <c r="S233" s="48">
        <v>1</v>
      </c>
      <c r="T233" s="48">
        <v>1</v>
      </c>
      <c r="U233" s="49">
        <v>0</v>
      </c>
      <c r="V233" s="49">
        <v>0</v>
      </c>
      <c r="W233" s="49">
        <v>0</v>
      </c>
      <c r="X233" s="49">
        <v>1</v>
      </c>
      <c r="Y233" s="49">
        <v>0</v>
      </c>
      <c r="Z233" s="49" t="s">
        <v>19417</v>
      </c>
      <c r="AA233" s="68">
        <v>233</v>
      </c>
      <c r="AB2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33" s="69"/>
      <c r="AD233" s="75">
        <v>17</v>
      </c>
      <c r="AE233" s="75">
        <v>65990</v>
      </c>
      <c r="AF233" s="75">
        <v>4833</v>
      </c>
      <c r="AG233" s="75">
        <v>16</v>
      </c>
      <c r="AH233" s="75">
        <v>-10800</v>
      </c>
      <c r="AI233" s="75" t="s">
        <v>9017</v>
      </c>
      <c r="AJ233" s="75" t="s">
        <v>10139</v>
      </c>
      <c r="AK233" s="78" t="s">
        <v>10941</v>
      </c>
      <c r="AL233" s="75" t="s">
        <v>11018</v>
      </c>
      <c r="AM233" s="75">
        <v>40065.539907407408</v>
      </c>
      <c r="AN233" s="75" t="s">
        <v>13047</v>
      </c>
      <c r="AO233" s="78" t="s">
        <v>14943</v>
      </c>
      <c r="AP233" s="75" t="s">
        <v>66</v>
      </c>
      <c r="AQ233" s="48" t="s">
        <v>3190</v>
      </c>
      <c r="AR233" s="48" t="s">
        <v>3190</v>
      </c>
      <c r="AS233" s="48" t="s">
        <v>3258</v>
      </c>
      <c r="AT233" s="48" t="s">
        <v>3258</v>
      </c>
      <c r="AU233" s="48" t="s">
        <v>3337</v>
      </c>
      <c r="AV233" s="48" t="s">
        <v>3337</v>
      </c>
      <c r="AW233" s="114" t="s">
        <v>18657</v>
      </c>
      <c r="AX233" s="114" t="s">
        <v>18657</v>
      </c>
      <c r="AY233" s="114" t="s">
        <v>19332</v>
      </c>
      <c r="AZ233" s="114" t="s">
        <v>19332</v>
      </c>
      <c r="BA233" s="2"/>
      <c r="BB233" s="3"/>
      <c r="BC233" s="3"/>
      <c r="BD233" s="3"/>
      <c r="BE233" s="3"/>
    </row>
    <row r="234" spans="1:57" x14ac:dyDescent="0.25">
      <c r="A234" s="61" t="s">
        <v>1034</v>
      </c>
      <c r="B234" s="62" t="s">
        <v>19428</v>
      </c>
      <c r="C234" s="62"/>
      <c r="D234" s="63">
        <v>2.2083305000000002</v>
      </c>
      <c r="E234" s="65">
        <v>10.000207399633974</v>
      </c>
      <c r="F234" s="95" t="s">
        <v>12069</v>
      </c>
      <c r="G234" s="62"/>
      <c r="H234" s="66"/>
      <c r="I234" s="67"/>
      <c r="J234" s="67"/>
      <c r="K234" s="66" t="s">
        <v>16125</v>
      </c>
      <c r="L234" s="70"/>
      <c r="M234" s="71">
        <v>3984.241455078125</v>
      </c>
      <c r="N234" s="71">
        <v>3868.414794921875</v>
      </c>
      <c r="O234" s="72"/>
      <c r="P234" s="73"/>
      <c r="Q234" s="73"/>
      <c r="R234" s="81"/>
      <c r="S234" s="48">
        <v>1</v>
      </c>
      <c r="T234" s="48">
        <v>5</v>
      </c>
      <c r="U234" s="49">
        <v>0.5</v>
      </c>
      <c r="V234" s="49">
        <v>8.3333000000000004E-2</v>
      </c>
      <c r="W234" s="49">
        <v>0</v>
      </c>
      <c r="X234" s="49">
        <v>1.096816</v>
      </c>
      <c r="Y234" s="49">
        <v>0.6</v>
      </c>
      <c r="Z234" s="49">
        <v>0.2</v>
      </c>
      <c r="AA234" s="68">
        <v>234</v>
      </c>
      <c r="AB2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34" s="69"/>
      <c r="AD234" s="75">
        <v>22803</v>
      </c>
      <c r="AE234" s="75">
        <v>57216</v>
      </c>
      <c r="AF234" s="75">
        <v>133018</v>
      </c>
      <c r="AG234" s="75">
        <v>7670</v>
      </c>
      <c r="AH234" s="75">
        <v>-28800</v>
      </c>
      <c r="AI234" s="75" t="s">
        <v>8314</v>
      </c>
      <c r="AJ234" s="75" t="s">
        <v>9722</v>
      </c>
      <c r="AK234" s="78" t="s">
        <v>10630</v>
      </c>
      <c r="AL234" s="75" t="s">
        <v>11009</v>
      </c>
      <c r="AM234" s="75">
        <v>41556.03597222222</v>
      </c>
      <c r="AN234" s="75" t="s">
        <v>13047</v>
      </c>
      <c r="AO234" s="78" t="s">
        <v>14073</v>
      </c>
      <c r="AP234" s="75" t="s">
        <v>66</v>
      </c>
      <c r="AQ234" s="48" t="s">
        <v>3121</v>
      </c>
      <c r="AR234" s="48" t="s">
        <v>3121</v>
      </c>
      <c r="AS234" s="48" t="s">
        <v>3218</v>
      </c>
      <c r="AT234" s="48" t="s">
        <v>3218</v>
      </c>
      <c r="AU234" s="48" t="s">
        <v>3261</v>
      </c>
      <c r="AV234" s="48" t="s">
        <v>3261</v>
      </c>
      <c r="AW234" s="114" t="s">
        <v>18391</v>
      </c>
      <c r="AX234" s="114" t="s">
        <v>18391</v>
      </c>
      <c r="AY234" s="114" t="s">
        <v>19085</v>
      </c>
      <c r="AZ234" s="114" t="s">
        <v>19085</v>
      </c>
      <c r="BA234" s="2"/>
      <c r="BB234" s="3"/>
      <c r="BC234" s="3"/>
      <c r="BD234" s="3"/>
      <c r="BE234" s="3"/>
    </row>
    <row r="235" spans="1:57" x14ac:dyDescent="0.25">
      <c r="A235" s="61" t="s">
        <v>2179</v>
      </c>
      <c r="B235" s="62" t="s">
        <v>19428</v>
      </c>
      <c r="C235" s="62"/>
      <c r="D235" s="63">
        <v>1.50238</v>
      </c>
      <c r="E235" s="65">
        <v>10</v>
      </c>
      <c r="F235" s="95" t="s">
        <v>12396</v>
      </c>
      <c r="G235" s="62"/>
      <c r="H235" s="66"/>
      <c r="I235" s="67"/>
      <c r="J235" s="67"/>
      <c r="K235" s="66" t="s">
        <v>16471</v>
      </c>
      <c r="L235" s="70"/>
      <c r="M235" s="71">
        <v>1065.4383544921875</v>
      </c>
      <c r="N235" s="71">
        <v>6253.8681640625</v>
      </c>
      <c r="O235" s="72"/>
      <c r="P235" s="73"/>
      <c r="Q235" s="73"/>
      <c r="R235" s="81"/>
      <c r="S235" s="48">
        <v>1</v>
      </c>
      <c r="T235" s="48">
        <v>0</v>
      </c>
      <c r="U235" s="49">
        <v>0</v>
      </c>
      <c r="V235" s="49">
        <v>2.7999999999999998E-4</v>
      </c>
      <c r="W235" s="49">
        <v>0</v>
      </c>
      <c r="X235" s="49">
        <v>0.413466</v>
      </c>
      <c r="Y235" s="49">
        <v>0</v>
      </c>
      <c r="Z235" s="49">
        <v>0</v>
      </c>
      <c r="AA235" s="68">
        <v>235</v>
      </c>
      <c r="AB2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35" s="69"/>
      <c r="AD235" s="75">
        <v>411</v>
      </c>
      <c r="AE235" s="75">
        <v>54321</v>
      </c>
      <c r="AF235" s="75">
        <v>6202</v>
      </c>
      <c r="AG235" s="75">
        <v>559</v>
      </c>
      <c r="AH235" s="75">
        <v>39600</v>
      </c>
      <c r="AI235" s="75" t="s">
        <v>8582</v>
      </c>
      <c r="AJ235" s="75" t="s">
        <v>9192</v>
      </c>
      <c r="AK235" s="78" t="s">
        <v>10741</v>
      </c>
      <c r="AL235" s="75" t="s">
        <v>11023</v>
      </c>
      <c r="AM235" s="75">
        <v>41372.084305555552</v>
      </c>
      <c r="AN235" s="75" t="s">
        <v>13047</v>
      </c>
      <c r="AO235" s="78" t="s">
        <v>14419</v>
      </c>
      <c r="AP235" s="75" t="s">
        <v>65</v>
      </c>
      <c r="AQ235" s="48"/>
      <c r="AR235" s="48"/>
      <c r="AS235" s="48"/>
      <c r="AT235" s="48"/>
      <c r="AU235" s="48"/>
      <c r="AV235" s="48"/>
      <c r="AW235" s="48"/>
      <c r="AX235" s="48"/>
      <c r="AY235" s="48"/>
      <c r="AZ235" s="48"/>
      <c r="BA235" s="2"/>
      <c r="BB235" s="3"/>
      <c r="BC235" s="3"/>
      <c r="BD235" s="3"/>
      <c r="BE235" s="3"/>
    </row>
    <row r="236" spans="1:57" x14ac:dyDescent="0.25">
      <c r="A236" s="61" t="s">
        <v>2213</v>
      </c>
      <c r="B236" s="62" t="s">
        <v>19428</v>
      </c>
      <c r="C236" s="62"/>
      <c r="D236" s="63">
        <v>10</v>
      </c>
      <c r="E236" s="65">
        <v>10</v>
      </c>
      <c r="F236" s="95" t="s">
        <v>12749</v>
      </c>
      <c r="G236" s="62"/>
      <c r="H236" s="66"/>
      <c r="I236" s="67"/>
      <c r="J236" s="67"/>
      <c r="K236" s="66" t="s">
        <v>16842</v>
      </c>
      <c r="L236" s="70"/>
      <c r="M236" s="71">
        <v>4282.9326171875</v>
      </c>
      <c r="N236" s="71">
        <v>6311.5859375</v>
      </c>
      <c r="O236" s="72"/>
      <c r="P236" s="73"/>
      <c r="Q236" s="73"/>
      <c r="R236" s="81"/>
      <c r="S236" s="48">
        <v>1</v>
      </c>
      <c r="T236" s="48">
        <v>0</v>
      </c>
      <c r="U236" s="49">
        <v>0</v>
      </c>
      <c r="V236" s="49">
        <v>1</v>
      </c>
      <c r="W236" s="49">
        <v>0</v>
      </c>
      <c r="X236" s="49">
        <v>1</v>
      </c>
      <c r="Y236" s="49">
        <v>0</v>
      </c>
      <c r="Z236" s="49">
        <v>0</v>
      </c>
      <c r="AA236" s="68">
        <v>236</v>
      </c>
      <c r="AB2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36" s="69"/>
      <c r="AD236" s="75">
        <v>218</v>
      </c>
      <c r="AE236" s="75">
        <v>50898</v>
      </c>
      <c r="AF236" s="75">
        <v>732</v>
      </c>
      <c r="AG236" s="75">
        <v>1461</v>
      </c>
      <c r="AH236" s="75">
        <v>-21600</v>
      </c>
      <c r="AI236" s="75" t="s">
        <v>8892</v>
      </c>
      <c r="AJ236" s="75"/>
      <c r="AK236" s="75"/>
      <c r="AL236" s="75" t="s">
        <v>11012</v>
      </c>
      <c r="AM236" s="75">
        <v>40760.098622685182</v>
      </c>
      <c r="AN236" s="75" t="s">
        <v>13047</v>
      </c>
      <c r="AO236" s="78" t="s">
        <v>14790</v>
      </c>
      <c r="AP236" s="75" t="s">
        <v>65</v>
      </c>
      <c r="AQ236" s="48"/>
      <c r="AR236" s="48"/>
      <c r="AS236" s="48"/>
      <c r="AT236" s="48"/>
      <c r="AU236" s="48"/>
      <c r="AV236" s="48"/>
      <c r="AW236" s="48"/>
      <c r="AX236" s="48"/>
      <c r="AY236" s="48"/>
      <c r="AZ236" s="48"/>
      <c r="BA236" s="2"/>
      <c r="BB236" s="3"/>
      <c r="BC236" s="3"/>
      <c r="BD236" s="3"/>
      <c r="BE236" s="3"/>
    </row>
    <row r="237" spans="1:57" x14ac:dyDescent="0.25">
      <c r="A237" s="61" t="s">
        <v>2202</v>
      </c>
      <c r="B237" s="62" t="s">
        <v>19428</v>
      </c>
      <c r="C237" s="62"/>
      <c r="D237" s="63">
        <v>10</v>
      </c>
      <c r="E237" s="65">
        <v>10</v>
      </c>
      <c r="F237" s="95" t="s">
        <v>12639</v>
      </c>
      <c r="G237" s="62"/>
      <c r="H237" s="66"/>
      <c r="I237" s="67"/>
      <c r="J237" s="67"/>
      <c r="K237" s="66" t="s">
        <v>16727</v>
      </c>
      <c r="L237" s="70"/>
      <c r="M237" s="71">
        <v>4645.33447265625</v>
      </c>
      <c r="N237" s="71">
        <v>6447.31884765625</v>
      </c>
      <c r="O237" s="72"/>
      <c r="P237" s="73"/>
      <c r="Q237" s="73"/>
      <c r="R237" s="81"/>
      <c r="S237" s="48">
        <v>1</v>
      </c>
      <c r="T237" s="48">
        <v>0</v>
      </c>
      <c r="U237" s="49">
        <v>0</v>
      </c>
      <c r="V237" s="49">
        <v>1</v>
      </c>
      <c r="W237" s="49">
        <v>0</v>
      </c>
      <c r="X237" s="49">
        <v>1</v>
      </c>
      <c r="Y237" s="49">
        <v>0</v>
      </c>
      <c r="Z237" s="49">
        <v>0</v>
      </c>
      <c r="AA237" s="68">
        <v>237</v>
      </c>
      <c r="AB2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37" s="69"/>
      <c r="AD237" s="75">
        <v>357</v>
      </c>
      <c r="AE237" s="75">
        <v>44718</v>
      </c>
      <c r="AF237" s="75">
        <v>20154</v>
      </c>
      <c r="AG237" s="75">
        <v>6750</v>
      </c>
      <c r="AH237" s="75">
        <v>0</v>
      </c>
      <c r="AI237" s="75" t="s">
        <v>8799</v>
      </c>
      <c r="AJ237" s="75"/>
      <c r="AK237" s="78" t="s">
        <v>10849</v>
      </c>
      <c r="AL237" s="75" t="s">
        <v>11046</v>
      </c>
      <c r="AM237" s="75">
        <v>39833.591979166667</v>
      </c>
      <c r="AN237" s="75" t="s">
        <v>13047</v>
      </c>
      <c r="AO237" s="78" t="s">
        <v>14675</v>
      </c>
      <c r="AP237" s="75" t="s">
        <v>65</v>
      </c>
      <c r="AQ237" s="48"/>
      <c r="AR237" s="48"/>
      <c r="AS237" s="48"/>
      <c r="AT237" s="48"/>
      <c r="AU237" s="48"/>
      <c r="AV237" s="48"/>
      <c r="AW237" s="48"/>
      <c r="AX237" s="48"/>
      <c r="AY237" s="48"/>
      <c r="AZ237" s="48"/>
      <c r="BA237" s="2"/>
      <c r="BB237" s="3"/>
      <c r="BC237" s="3"/>
      <c r="BD237" s="3"/>
      <c r="BE237" s="3"/>
    </row>
    <row r="238" spans="1:57" x14ac:dyDescent="0.25">
      <c r="A238" s="61" t="s">
        <v>2030</v>
      </c>
      <c r="B238" s="62" t="s">
        <v>19428</v>
      </c>
      <c r="C238" s="62"/>
      <c r="D238" s="63">
        <v>1.5020994999999999</v>
      </c>
      <c r="E238" s="65">
        <v>10</v>
      </c>
      <c r="F238" s="95" t="s">
        <v>11233</v>
      </c>
      <c r="G238" s="62"/>
      <c r="H238" s="66"/>
      <c r="I238" s="67"/>
      <c r="J238" s="67"/>
      <c r="K238" s="66" t="s">
        <v>15258</v>
      </c>
      <c r="L238" s="70"/>
      <c r="M238" s="71">
        <v>5465.03857421875</v>
      </c>
      <c r="N238" s="71">
        <v>7948.60595703125</v>
      </c>
      <c r="O238" s="72"/>
      <c r="P238" s="73"/>
      <c r="Q238" s="73"/>
      <c r="R238" s="81"/>
      <c r="S238" s="48">
        <v>1</v>
      </c>
      <c r="T238" s="48">
        <v>0</v>
      </c>
      <c r="U238" s="49">
        <v>0</v>
      </c>
      <c r="V238" s="49">
        <v>2.4699999999999999E-4</v>
      </c>
      <c r="W238" s="49">
        <v>0</v>
      </c>
      <c r="X238" s="49">
        <v>0.50069399999999997</v>
      </c>
      <c r="Y238" s="49">
        <v>0</v>
      </c>
      <c r="Z238" s="49">
        <v>0</v>
      </c>
      <c r="AA238" s="68">
        <v>238</v>
      </c>
      <c r="AB2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38" s="69"/>
      <c r="AD238" s="75">
        <v>85</v>
      </c>
      <c r="AE238" s="75">
        <v>42415</v>
      </c>
      <c r="AF238" s="75">
        <v>37097</v>
      </c>
      <c r="AG238" s="75">
        <v>8421</v>
      </c>
      <c r="AH238" s="75">
        <v>3600</v>
      </c>
      <c r="AI238" s="75" t="s">
        <v>7601</v>
      </c>
      <c r="AJ238" s="75" t="s">
        <v>9250</v>
      </c>
      <c r="AK238" s="78" t="s">
        <v>10279</v>
      </c>
      <c r="AL238" s="75" t="s">
        <v>9876</v>
      </c>
      <c r="AM238" s="75">
        <v>41247.07271990741</v>
      </c>
      <c r="AN238" s="75" t="s">
        <v>13047</v>
      </c>
      <c r="AO238" s="78" t="s">
        <v>13206</v>
      </c>
      <c r="AP238" s="75" t="s">
        <v>65</v>
      </c>
      <c r="AQ238" s="48"/>
      <c r="AR238" s="48"/>
      <c r="AS238" s="48"/>
      <c r="AT238" s="48"/>
      <c r="AU238" s="48"/>
      <c r="AV238" s="48"/>
      <c r="AW238" s="48"/>
      <c r="AX238" s="48"/>
      <c r="AY238" s="48"/>
      <c r="AZ238" s="48"/>
      <c r="BA238" s="2"/>
      <c r="BB238" s="3"/>
      <c r="BC238" s="3"/>
      <c r="BD238" s="3"/>
      <c r="BE238" s="3"/>
    </row>
    <row r="239" spans="1:57" x14ac:dyDescent="0.25">
      <c r="A239" s="61" t="s">
        <v>2180</v>
      </c>
      <c r="B239" s="62" t="s">
        <v>19428</v>
      </c>
      <c r="C239" s="62"/>
      <c r="D239" s="63">
        <v>10</v>
      </c>
      <c r="E239" s="65">
        <v>10</v>
      </c>
      <c r="F239" s="95" t="s">
        <v>12457</v>
      </c>
      <c r="G239" s="62"/>
      <c r="H239" s="66"/>
      <c r="I239" s="67"/>
      <c r="J239" s="67"/>
      <c r="K239" s="66" t="s">
        <v>16533</v>
      </c>
      <c r="L239" s="70"/>
      <c r="M239" s="71">
        <v>5254.82861328125</v>
      </c>
      <c r="N239" s="71">
        <v>5270.9658203125</v>
      </c>
      <c r="O239" s="72"/>
      <c r="P239" s="73"/>
      <c r="Q239" s="73"/>
      <c r="R239" s="81"/>
      <c r="S239" s="48">
        <v>1</v>
      </c>
      <c r="T239" s="48">
        <v>0</v>
      </c>
      <c r="U239" s="49">
        <v>0</v>
      </c>
      <c r="V239" s="49">
        <v>1</v>
      </c>
      <c r="W239" s="49">
        <v>0</v>
      </c>
      <c r="X239" s="49">
        <v>1</v>
      </c>
      <c r="Y239" s="49">
        <v>0</v>
      </c>
      <c r="Z239" s="49">
        <v>0</v>
      </c>
      <c r="AA239" s="68">
        <v>239</v>
      </c>
      <c r="AB2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39" s="69"/>
      <c r="AD239" s="75">
        <v>484</v>
      </c>
      <c r="AE239" s="75">
        <v>42311</v>
      </c>
      <c r="AF239" s="75">
        <v>17899</v>
      </c>
      <c r="AG239" s="75">
        <v>3128</v>
      </c>
      <c r="AH239" s="75">
        <v>-21600</v>
      </c>
      <c r="AI239" s="75" t="s">
        <v>8637</v>
      </c>
      <c r="AJ239" s="75" t="s">
        <v>9874</v>
      </c>
      <c r="AK239" s="78" t="s">
        <v>10765</v>
      </c>
      <c r="AL239" s="75" t="s">
        <v>11012</v>
      </c>
      <c r="AM239" s="75">
        <v>39836.322337962964</v>
      </c>
      <c r="AN239" s="75" t="s">
        <v>13047</v>
      </c>
      <c r="AO239" s="78" t="s">
        <v>14481</v>
      </c>
      <c r="AP239" s="75" t="s">
        <v>65</v>
      </c>
      <c r="AQ239" s="48"/>
      <c r="AR239" s="48"/>
      <c r="AS239" s="48"/>
      <c r="AT239" s="48"/>
      <c r="AU239" s="48"/>
      <c r="AV239" s="48"/>
      <c r="AW239" s="48"/>
      <c r="AX239" s="48"/>
      <c r="AY239" s="48"/>
      <c r="AZ239" s="48"/>
      <c r="BA239" s="2"/>
      <c r="BB239" s="3"/>
      <c r="BC239" s="3"/>
      <c r="BD239" s="3"/>
      <c r="BE239" s="3"/>
    </row>
    <row r="240" spans="1:57" x14ac:dyDescent="0.25">
      <c r="A240" s="61" t="s">
        <v>2002</v>
      </c>
      <c r="B240" s="62" t="s">
        <v>19428</v>
      </c>
      <c r="C240" s="62"/>
      <c r="D240" s="63">
        <v>4.3333304999999998</v>
      </c>
      <c r="E240" s="65">
        <v>10</v>
      </c>
      <c r="F240" s="95" t="s">
        <v>11123</v>
      </c>
      <c r="G240" s="62"/>
      <c r="H240" s="66"/>
      <c r="I240" s="67"/>
      <c r="J240" s="67"/>
      <c r="K240" s="66" t="s">
        <v>15148</v>
      </c>
      <c r="L240" s="70"/>
      <c r="M240" s="71">
        <v>3294.5634765625</v>
      </c>
      <c r="N240" s="71">
        <v>5836.5205078125</v>
      </c>
      <c r="O240" s="72"/>
      <c r="P240" s="73"/>
      <c r="Q240" s="73"/>
      <c r="R240" s="81"/>
      <c r="S240" s="48">
        <v>1</v>
      </c>
      <c r="T240" s="48">
        <v>0</v>
      </c>
      <c r="U240" s="49">
        <v>0</v>
      </c>
      <c r="V240" s="49">
        <v>0.33333299999999999</v>
      </c>
      <c r="W240" s="49">
        <v>0</v>
      </c>
      <c r="X240" s="49">
        <v>0.77027000000000001</v>
      </c>
      <c r="Y240" s="49">
        <v>0</v>
      </c>
      <c r="Z240" s="49">
        <v>0</v>
      </c>
      <c r="AA240" s="68">
        <v>240</v>
      </c>
      <c r="AB2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40" s="69"/>
      <c r="AD240" s="75">
        <v>285</v>
      </c>
      <c r="AE240" s="75">
        <v>41849</v>
      </c>
      <c r="AF240" s="75">
        <v>4406</v>
      </c>
      <c r="AG240" s="75">
        <v>15958</v>
      </c>
      <c r="AH240" s="75">
        <v>-18000</v>
      </c>
      <c r="AI240" s="75" t="s">
        <v>7505</v>
      </c>
      <c r="AJ240" s="75" t="s">
        <v>9174</v>
      </c>
      <c r="AK240" s="78" t="s">
        <v>10224</v>
      </c>
      <c r="AL240" s="75" t="s">
        <v>11010</v>
      </c>
      <c r="AM240" s="75">
        <v>42796.002187500002</v>
      </c>
      <c r="AN240" s="75" t="s">
        <v>13047</v>
      </c>
      <c r="AO240" s="78" t="s">
        <v>13096</v>
      </c>
      <c r="AP240" s="75" t="s">
        <v>65</v>
      </c>
      <c r="AQ240" s="48"/>
      <c r="AR240" s="48"/>
      <c r="AS240" s="48"/>
      <c r="AT240" s="48"/>
      <c r="AU240" s="48"/>
      <c r="AV240" s="48"/>
      <c r="AW240" s="48"/>
      <c r="AX240" s="48"/>
      <c r="AY240" s="48"/>
      <c r="AZ240" s="48"/>
      <c r="BA240" s="2"/>
      <c r="BB240" s="3"/>
      <c r="BC240" s="3"/>
      <c r="BD240" s="3"/>
      <c r="BE240" s="3"/>
    </row>
    <row r="241" spans="1:57" x14ac:dyDescent="0.25">
      <c r="A241" s="61" t="s">
        <v>2100</v>
      </c>
      <c r="B241" s="62" t="s">
        <v>19428</v>
      </c>
      <c r="C241" s="62"/>
      <c r="D241" s="63">
        <v>1.5219045</v>
      </c>
      <c r="E241" s="65">
        <v>10</v>
      </c>
      <c r="F241" s="95" t="s">
        <v>11624</v>
      </c>
      <c r="G241" s="62"/>
      <c r="H241" s="66"/>
      <c r="I241" s="67"/>
      <c r="J241" s="67"/>
      <c r="K241" s="66" t="s">
        <v>15659</v>
      </c>
      <c r="L241" s="70"/>
      <c r="M241" s="71">
        <v>1483.82177734375</v>
      </c>
      <c r="N241" s="71">
        <v>7119.09228515625</v>
      </c>
      <c r="O241" s="72"/>
      <c r="P241" s="73"/>
      <c r="Q241" s="73"/>
      <c r="R241" s="81"/>
      <c r="S241" s="48">
        <v>1</v>
      </c>
      <c r="T241" s="48">
        <v>0</v>
      </c>
      <c r="U241" s="49">
        <v>0</v>
      </c>
      <c r="V241" s="49">
        <v>2.5769999999999999E-3</v>
      </c>
      <c r="W241" s="49">
        <v>0</v>
      </c>
      <c r="X241" s="49">
        <v>0.57945500000000005</v>
      </c>
      <c r="Y241" s="49">
        <v>0</v>
      </c>
      <c r="Z241" s="49">
        <v>0</v>
      </c>
      <c r="AA241" s="68">
        <v>241</v>
      </c>
      <c r="AB2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41" s="69"/>
      <c r="AD241" s="75">
        <v>274</v>
      </c>
      <c r="AE241" s="75">
        <v>35902</v>
      </c>
      <c r="AF241" s="75">
        <v>39252</v>
      </c>
      <c r="AG241" s="75">
        <v>10530</v>
      </c>
      <c r="AH241" s="75">
        <v>3600</v>
      </c>
      <c r="AI241" s="75" t="s">
        <v>7940</v>
      </c>
      <c r="AJ241" s="75" t="s">
        <v>9491</v>
      </c>
      <c r="AK241" s="78" t="s">
        <v>10456</v>
      </c>
      <c r="AL241" s="75" t="s">
        <v>9876</v>
      </c>
      <c r="AM241" s="75">
        <v>40912.620740740742</v>
      </c>
      <c r="AN241" s="75" t="s">
        <v>13047</v>
      </c>
      <c r="AO241" s="78" t="s">
        <v>13607</v>
      </c>
      <c r="AP241" s="75" t="s">
        <v>65</v>
      </c>
      <c r="AQ241" s="48"/>
      <c r="AR241" s="48"/>
      <c r="AS241" s="48"/>
      <c r="AT241" s="48"/>
      <c r="AU241" s="48"/>
      <c r="AV241" s="48"/>
      <c r="AW241" s="48"/>
      <c r="AX241" s="48"/>
      <c r="AY241" s="48"/>
      <c r="AZ241" s="48"/>
      <c r="BA241" s="2"/>
      <c r="BB241" s="3"/>
      <c r="BC241" s="3"/>
      <c r="BD241" s="3"/>
      <c r="BE241" s="3"/>
    </row>
    <row r="242" spans="1:57" x14ac:dyDescent="0.25">
      <c r="A242" s="61" t="s">
        <v>2140</v>
      </c>
      <c r="B242" s="62" t="s">
        <v>19428</v>
      </c>
      <c r="C242" s="62"/>
      <c r="D242" s="63">
        <v>1.5019975000000001</v>
      </c>
      <c r="E242" s="65">
        <v>10</v>
      </c>
      <c r="F242" s="95" t="s">
        <v>12027</v>
      </c>
      <c r="G242" s="62"/>
      <c r="H242" s="66"/>
      <c r="I242" s="67"/>
      <c r="J242" s="67"/>
      <c r="K242" s="66" t="s">
        <v>16082</v>
      </c>
      <c r="L242" s="70"/>
      <c r="M242" s="71">
        <v>1019.7832641601562</v>
      </c>
      <c r="N242" s="71">
        <v>5098.353515625</v>
      </c>
      <c r="O242" s="72"/>
      <c r="P242" s="73"/>
      <c r="Q242" s="73"/>
      <c r="R242" s="81"/>
      <c r="S242" s="48">
        <v>1</v>
      </c>
      <c r="T242" s="48">
        <v>0</v>
      </c>
      <c r="U242" s="49">
        <v>0</v>
      </c>
      <c r="V242" s="49">
        <v>2.3499999999999999E-4</v>
      </c>
      <c r="W242" s="49">
        <v>0</v>
      </c>
      <c r="X242" s="49">
        <v>0.39471200000000001</v>
      </c>
      <c r="Y242" s="49">
        <v>0</v>
      </c>
      <c r="Z242" s="49">
        <v>0</v>
      </c>
      <c r="AA242" s="68">
        <v>242</v>
      </c>
      <c r="AB2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42" s="69"/>
      <c r="AD242" s="75">
        <v>713</v>
      </c>
      <c r="AE242" s="75">
        <v>31847</v>
      </c>
      <c r="AF242" s="75">
        <v>37430</v>
      </c>
      <c r="AG242" s="75">
        <v>660</v>
      </c>
      <c r="AH242" s="75"/>
      <c r="AI242" s="75" t="s">
        <v>8275</v>
      </c>
      <c r="AJ242" s="75" t="s">
        <v>9699</v>
      </c>
      <c r="AK242" s="75"/>
      <c r="AL242" s="75"/>
      <c r="AM242" s="75">
        <v>41197.135752314818</v>
      </c>
      <c r="AN242" s="75" t="s">
        <v>13047</v>
      </c>
      <c r="AO242" s="78" t="s">
        <v>14030</v>
      </c>
      <c r="AP242" s="75" t="s">
        <v>65</v>
      </c>
      <c r="AQ242" s="48"/>
      <c r="AR242" s="48"/>
      <c r="AS242" s="48"/>
      <c r="AT242" s="48"/>
      <c r="AU242" s="48"/>
      <c r="AV242" s="48"/>
      <c r="AW242" s="48"/>
      <c r="AX242" s="48"/>
      <c r="AY242" s="48"/>
      <c r="AZ242" s="48"/>
      <c r="BA242" s="2"/>
      <c r="BB242" s="3"/>
      <c r="BC242" s="3"/>
      <c r="BD242" s="3"/>
      <c r="BE242" s="3"/>
    </row>
    <row r="243" spans="1:57" x14ac:dyDescent="0.25">
      <c r="A243" s="61" t="s">
        <v>882</v>
      </c>
      <c r="B243" s="62" t="s">
        <v>19428</v>
      </c>
      <c r="C243" s="62"/>
      <c r="D243" s="63">
        <v>1.5016575000000001</v>
      </c>
      <c r="E243" s="65">
        <v>10.000414799267947</v>
      </c>
      <c r="F243" s="95" t="s">
        <v>11903</v>
      </c>
      <c r="G243" s="62"/>
      <c r="H243" s="66"/>
      <c r="I243" s="67"/>
      <c r="J243" s="67"/>
      <c r="K243" s="66" t="s">
        <v>15954</v>
      </c>
      <c r="L243" s="70"/>
      <c r="M243" s="71">
        <v>479.05984497070312</v>
      </c>
      <c r="N243" s="71">
        <v>5566.9521484375</v>
      </c>
      <c r="O243" s="72"/>
      <c r="P243" s="73"/>
      <c r="Q243" s="73"/>
      <c r="R243" s="81"/>
      <c r="S243" s="48">
        <v>1</v>
      </c>
      <c r="T243" s="48">
        <v>3</v>
      </c>
      <c r="U243" s="49">
        <v>1</v>
      </c>
      <c r="V243" s="49">
        <v>1.95E-4</v>
      </c>
      <c r="W243" s="49">
        <v>0</v>
      </c>
      <c r="X243" s="49">
        <v>0.74216199999999999</v>
      </c>
      <c r="Y243" s="49">
        <v>0.16666666666666666</v>
      </c>
      <c r="Z243" s="49">
        <v>0.33333333333333331</v>
      </c>
      <c r="AA243" s="68">
        <v>243</v>
      </c>
      <c r="AB2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43" s="69"/>
      <c r="AD243" s="75">
        <v>2957</v>
      </c>
      <c r="AE243" s="75">
        <v>31559</v>
      </c>
      <c r="AF243" s="75">
        <v>951379</v>
      </c>
      <c r="AG243" s="75">
        <v>1508</v>
      </c>
      <c r="AH243" s="75">
        <v>-39600</v>
      </c>
      <c r="AI243" s="75" t="s">
        <v>8178</v>
      </c>
      <c r="AJ243" s="75" t="s">
        <v>9636</v>
      </c>
      <c r="AK243" s="78" t="s">
        <v>10566</v>
      </c>
      <c r="AL243" s="75" t="s">
        <v>11054</v>
      </c>
      <c r="AM243" s="75">
        <v>41981.573391203703</v>
      </c>
      <c r="AN243" s="75" t="s">
        <v>13047</v>
      </c>
      <c r="AO243" s="78" t="s">
        <v>13902</v>
      </c>
      <c r="AP243" s="75" t="s">
        <v>66</v>
      </c>
      <c r="AQ243" s="48" t="s">
        <v>3083</v>
      </c>
      <c r="AR243" s="48" t="s">
        <v>3083</v>
      </c>
      <c r="AS243" s="48" t="s">
        <v>3218</v>
      </c>
      <c r="AT243" s="48" t="s">
        <v>3218</v>
      </c>
      <c r="AU243" s="48" t="s">
        <v>3321</v>
      </c>
      <c r="AV243" s="48" t="s">
        <v>3321</v>
      </c>
      <c r="AW243" s="114" t="s">
        <v>18285</v>
      </c>
      <c r="AX243" s="114" t="s">
        <v>18285</v>
      </c>
      <c r="AY243" s="114" t="s">
        <v>18992</v>
      </c>
      <c r="AZ243" s="114" t="s">
        <v>18992</v>
      </c>
      <c r="BA243" s="2"/>
      <c r="BB243" s="3"/>
      <c r="BC243" s="3"/>
      <c r="BD243" s="3"/>
      <c r="BE243" s="3"/>
    </row>
    <row r="244" spans="1:57" x14ac:dyDescent="0.25">
      <c r="A244" s="61" t="s">
        <v>2081</v>
      </c>
      <c r="B244" s="62" t="s">
        <v>19428</v>
      </c>
      <c r="C244" s="62"/>
      <c r="D244" s="63">
        <v>1.5020315</v>
      </c>
      <c r="E244" s="65">
        <v>10</v>
      </c>
      <c r="F244" s="95" t="s">
        <v>11523</v>
      </c>
      <c r="G244" s="62"/>
      <c r="H244" s="66"/>
      <c r="I244" s="67"/>
      <c r="J244" s="67"/>
      <c r="K244" s="66" t="s">
        <v>15557</v>
      </c>
      <c r="L244" s="70"/>
      <c r="M244" s="71">
        <v>1229.9400634765625</v>
      </c>
      <c r="N244" s="71">
        <v>6289.43603515625</v>
      </c>
      <c r="O244" s="72"/>
      <c r="P244" s="73"/>
      <c r="Q244" s="73"/>
      <c r="R244" s="81"/>
      <c r="S244" s="48">
        <v>1</v>
      </c>
      <c r="T244" s="48">
        <v>0</v>
      </c>
      <c r="U244" s="49">
        <v>0</v>
      </c>
      <c r="V244" s="49">
        <v>2.3900000000000001E-4</v>
      </c>
      <c r="W244" s="49">
        <v>0</v>
      </c>
      <c r="X244" s="49">
        <v>0.51340699999999995</v>
      </c>
      <c r="Y244" s="49">
        <v>0</v>
      </c>
      <c r="Z244" s="49">
        <v>0</v>
      </c>
      <c r="AA244" s="68">
        <v>244</v>
      </c>
      <c r="AB2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44" s="69"/>
      <c r="AD244" s="75">
        <v>194</v>
      </c>
      <c r="AE244" s="75">
        <v>30996</v>
      </c>
      <c r="AF244" s="75">
        <v>22269</v>
      </c>
      <c r="AG244" s="75">
        <v>3206</v>
      </c>
      <c r="AH244" s="75">
        <v>-14400</v>
      </c>
      <c r="AI244" s="75" t="s">
        <v>7851</v>
      </c>
      <c r="AJ244" s="75" t="s">
        <v>9432</v>
      </c>
      <c r="AK244" s="78" t="s">
        <v>10412</v>
      </c>
      <c r="AL244" s="75" t="s">
        <v>11047</v>
      </c>
      <c r="AM244" s="75">
        <v>41713.640243055554</v>
      </c>
      <c r="AN244" s="75" t="s">
        <v>13047</v>
      </c>
      <c r="AO244" s="78" t="s">
        <v>13505</v>
      </c>
      <c r="AP244" s="75" t="s">
        <v>65</v>
      </c>
      <c r="AQ244" s="48"/>
      <c r="AR244" s="48"/>
      <c r="AS244" s="48"/>
      <c r="AT244" s="48"/>
      <c r="AU244" s="48"/>
      <c r="AV244" s="48"/>
      <c r="AW244" s="48"/>
      <c r="AX244" s="48"/>
      <c r="AY244" s="48"/>
      <c r="AZ244" s="48"/>
      <c r="BA244" s="2"/>
      <c r="BB244" s="3"/>
      <c r="BC244" s="3"/>
      <c r="BD244" s="3"/>
      <c r="BE244" s="3"/>
    </row>
    <row r="245" spans="1:57" x14ac:dyDescent="0.25">
      <c r="A245" s="61" t="s">
        <v>2212</v>
      </c>
      <c r="B245" s="62" t="s">
        <v>19428</v>
      </c>
      <c r="C245" s="62"/>
      <c r="D245" s="63">
        <v>10</v>
      </c>
      <c r="E245" s="65">
        <v>10</v>
      </c>
      <c r="F245" s="95" t="s">
        <v>12746</v>
      </c>
      <c r="G245" s="62"/>
      <c r="H245" s="66"/>
      <c r="I245" s="67"/>
      <c r="J245" s="67"/>
      <c r="K245" s="66" t="s">
        <v>16839</v>
      </c>
      <c r="L245" s="70"/>
      <c r="M245" s="71">
        <v>4497.0791015625</v>
      </c>
      <c r="N245" s="71">
        <v>5089.98876953125</v>
      </c>
      <c r="O245" s="72"/>
      <c r="P245" s="73"/>
      <c r="Q245" s="73"/>
      <c r="R245" s="81"/>
      <c r="S245" s="48">
        <v>1</v>
      </c>
      <c r="T245" s="48">
        <v>0</v>
      </c>
      <c r="U245" s="49">
        <v>0</v>
      </c>
      <c r="V245" s="49">
        <v>1</v>
      </c>
      <c r="W245" s="49">
        <v>0</v>
      </c>
      <c r="X245" s="49">
        <v>1</v>
      </c>
      <c r="Y245" s="49">
        <v>0</v>
      </c>
      <c r="Z245" s="49">
        <v>0</v>
      </c>
      <c r="AA245" s="68">
        <v>245</v>
      </c>
      <c r="AB2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45" s="69"/>
      <c r="AD245" s="75">
        <v>588</v>
      </c>
      <c r="AE245" s="75">
        <v>30899</v>
      </c>
      <c r="AF245" s="75">
        <v>10470</v>
      </c>
      <c r="AG245" s="75">
        <v>12898</v>
      </c>
      <c r="AH245" s="75">
        <v>-28800</v>
      </c>
      <c r="AI245" s="75" t="s">
        <v>8889</v>
      </c>
      <c r="AJ245" s="75" t="s">
        <v>9204</v>
      </c>
      <c r="AK245" s="78" t="s">
        <v>10883</v>
      </c>
      <c r="AL245" s="75" t="s">
        <v>11009</v>
      </c>
      <c r="AM245" s="75">
        <v>41784.294363425928</v>
      </c>
      <c r="AN245" s="75" t="s">
        <v>13047</v>
      </c>
      <c r="AO245" s="78" t="s">
        <v>14787</v>
      </c>
      <c r="AP245" s="75" t="s">
        <v>65</v>
      </c>
      <c r="AQ245" s="48"/>
      <c r="AR245" s="48"/>
      <c r="AS245" s="48"/>
      <c r="AT245" s="48"/>
      <c r="AU245" s="48"/>
      <c r="AV245" s="48"/>
      <c r="AW245" s="48"/>
      <c r="AX245" s="48"/>
      <c r="AY245" s="48"/>
      <c r="AZ245" s="48"/>
      <c r="BA245" s="2"/>
      <c r="BB245" s="3"/>
      <c r="BC245" s="3"/>
      <c r="BD245" s="3"/>
      <c r="BE245" s="3"/>
    </row>
    <row r="246" spans="1:57" x14ac:dyDescent="0.25">
      <c r="A246" s="61" t="s">
        <v>2054</v>
      </c>
      <c r="B246" s="62" t="s">
        <v>19428</v>
      </c>
      <c r="C246" s="62"/>
      <c r="D246" s="63">
        <v>1.501428</v>
      </c>
      <c r="E246" s="65">
        <v>10</v>
      </c>
      <c r="F246" s="95" t="s">
        <v>11378</v>
      </c>
      <c r="G246" s="62"/>
      <c r="H246" s="66"/>
      <c r="I246" s="67"/>
      <c r="J246" s="67"/>
      <c r="K246" s="66" t="s">
        <v>15406</v>
      </c>
      <c r="L246" s="70"/>
      <c r="M246" s="71">
        <v>942.0516357421875</v>
      </c>
      <c r="N246" s="71">
        <v>5330.8408203125</v>
      </c>
      <c r="O246" s="72"/>
      <c r="P246" s="73"/>
      <c r="Q246" s="73"/>
      <c r="R246" s="81"/>
      <c r="S246" s="48">
        <v>1</v>
      </c>
      <c r="T246" s="48">
        <v>0</v>
      </c>
      <c r="U246" s="49">
        <v>0</v>
      </c>
      <c r="V246" s="49">
        <v>1.6799999999999999E-4</v>
      </c>
      <c r="W246" s="49">
        <v>0</v>
      </c>
      <c r="X246" s="49">
        <v>0.45449600000000001</v>
      </c>
      <c r="Y246" s="49">
        <v>0</v>
      </c>
      <c r="Z246" s="49">
        <v>0</v>
      </c>
      <c r="AA246" s="68">
        <v>246</v>
      </c>
      <c r="AB2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46" s="69"/>
      <c r="AD246" s="75">
        <v>29400</v>
      </c>
      <c r="AE246" s="75">
        <v>29356</v>
      </c>
      <c r="AF246" s="75">
        <v>9764</v>
      </c>
      <c r="AG246" s="75">
        <v>9095</v>
      </c>
      <c r="AH246" s="75">
        <v>-28800</v>
      </c>
      <c r="AI246" s="75" t="s">
        <v>7726</v>
      </c>
      <c r="AJ246" s="75" t="s">
        <v>9342</v>
      </c>
      <c r="AK246" s="78" t="s">
        <v>10342</v>
      </c>
      <c r="AL246" s="75" t="s">
        <v>11009</v>
      </c>
      <c r="AM246" s="75">
        <v>40569.243206018517</v>
      </c>
      <c r="AN246" s="75" t="s">
        <v>13047</v>
      </c>
      <c r="AO246" s="78" t="s">
        <v>13354</v>
      </c>
      <c r="AP246" s="75" t="s">
        <v>65</v>
      </c>
      <c r="AQ246" s="48"/>
      <c r="AR246" s="48"/>
      <c r="AS246" s="48"/>
      <c r="AT246" s="48"/>
      <c r="AU246" s="48"/>
      <c r="AV246" s="48"/>
      <c r="AW246" s="48"/>
      <c r="AX246" s="48"/>
      <c r="AY246" s="48"/>
      <c r="AZ246" s="48"/>
      <c r="BA246" s="2"/>
      <c r="BB246" s="3"/>
      <c r="BC246" s="3"/>
      <c r="BD246" s="3"/>
      <c r="BE246" s="3"/>
    </row>
    <row r="247" spans="1:57" x14ac:dyDescent="0.25">
      <c r="A247" s="61" t="s">
        <v>2011</v>
      </c>
      <c r="B247" s="62" t="s">
        <v>19428</v>
      </c>
      <c r="C247" s="62"/>
      <c r="D247" s="63">
        <v>10</v>
      </c>
      <c r="E247" s="65">
        <v>10</v>
      </c>
      <c r="F247" s="95" t="s">
        <v>11149</v>
      </c>
      <c r="G247" s="62"/>
      <c r="H247" s="66"/>
      <c r="I247" s="67"/>
      <c r="J247" s="67"/>
      <c r="K247" s="66" t="s">
        <v>15174</v>
      </c>
      <c r="L247" s="70"/>
      <c r="M247" s="71">
        <v>5370.13818359375</v>
      </c>
      <c r="N247" s="71">
        <v>4479.18994140625</v>
      </c>
      <c r="O247" s="72"/>
      <c r="P247" s="73"/>
      <c r="Q247" s="73"/>
      <c r="R247" s="81"/>
      <c r="S247" s="48">
        <v>1</v>
      </c>
      <c r="T247" s="48">
        <v>0</v>
      </c>
      <c r="U247" s="49">
        <v>0</v>
      </c>
      <c r="V247" s="49">
        <v>1</v>
      </c>
      <c r="W247" s="49">
        <v>0</v>
      </c>
      <c r="X247" s="49">
        <v>1</v>
      </c>
      <c r="Y247" s="49">
        <v>0</v>
      </c>
      <c r="Z247" s="49">
        <v>0</v>
      </c>
      <c r="AA247" s="68">
        <v>247</v>
      </c>
      <c r="AB2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47" s="69"/>
      <c r="AD247" s="75">
        <v>187</v>
      </c>
      <c r="AE247" s="75">
        <v>26900</v>
      </c>
      <c r="AF247" s="75">
        <v>5245</v>
      </c>
      <c r="AG247" s="75">
        <v>1176</v>
      </c>
      <c r="AH247" s="75">
        <v>3600</v>
      </c>
      <c r="AI247" s="75" t="s">
        <v>7528</v>
      </c>
      <c r="AJ247" s="75" t="s">
        <v>9197</v>
      </c>
      <c r="AK247" s="78" t="s">
        <v>10241</v>
      </c>
      <c r="AL247" s="75" t="s">
        <v>9292</v>
      </c>
      <c r="AM247" s="75">
        <v>41361.722731481481</v>
      </c>
      <c r="AN247" s="75" t="s">
        <v>13047</v>
      </c>
      <c r="AO247" s="78" t="s">
        <v>13122</v>
      </c>
      <c r="AP247" s="75" t="s">
        <v>65</v>
      </c>
      <c r="AQ247" s="48"/>
      <c r="AR247" s="48"/>
      <c r="AS247" s="48"/>
      <c r="AT247" s="48"/>
      <c r="AU247" s="48"/>
      <c r="AV247" s="48"/>
      <c r="AW247" s="48"/>
      <c r="AX247" s="48"/>
      <c r="AY247" s="48"/>
      <c r="AZ247" s="48"/>
      <c r="BA247" s="2"/>
      <c r="BB247" s="3"/>
      <c r="BC247" s="3"/>
      <c r="BD247" s="3"/>
      <c r="BE247" s="3"/>
    </row>
    <row r="248" spans="1:57" x14ac:dyDescent="0.25">
      <c r="A248" s="61" t="s">
        <v>1016</v>
      </c>
      <c r="B248" s="62" t="s">
        <v>19428</v>
      </c>
      <c r="C248" s="62"/>
      <c r="D248" s="63">
        <v>1.5</v>
      </c>
      <c r="E248" s="65">
        <v>10</v>
      </c>
      <c r="F248" s="95" t="s">
        <v>12048</v>
      </c>
      <c r="G248" s="62"/>
      <c r="H248" s="66"/>
      <c r="I248" s="67"/>
      <c r="J248" s="67"/>
      <c r="K248" s="66" t="s">
        <v>16104</v>
      </c>
      <c r="L248" s="70"/>
      <c r="M248" s="71">
        <v>7924.626953125</v>
      </c>
      <c r="N248" s="71">
        <v>6708.06494140625</v>
      </c>
      <c r="O248" s="72"/>
      <c r="P248" s="73"/>
      <c r="Q248" s="73"/>
      <c r="R248" s="81"/>
      <c r="S248" s="48">
        <v>1</v>
      </c>
      <c r="T248" s="48">
        <v>1</v>
      </c>
      <c r="U248" s="49">
        <v>0</v>
      </c>
      <c r="V248" s="49">
        <v>0</v>
      </c>
      <c r="W248" s="49">
        <v>0</v>
      </c>
      <c r="X248" s="49">
        <v>1</v>
      </c>
      <c r="Y248" s="49">
        <v>0</v>
      </c>
      <c r="Z248" s="49" t="s">
        <v>19417</v>
      </c>
      <c r="AA248" s="68">
        <v>248</v>
      </c>
      <c r="AB2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48" s="69"/>
      <c r="AD248" s="75">
        <v>396</v>
      </c>
      <c r="AE248" s="75">
        <v>24306</v>
      </c>
      <c r="AF248" s="75">
        <v>118250</v>
      </c>
      <c r="AG248" s="75">
        <v>206</v>
      </c>
      <c r="AH248" s="75"/>
      <c r="AI248" s="75" t="s">
        <v>8295</v>
      </c>
      <c r="AJ248" s="75" t="s">
        <v>9710</v>
      </c>
      <c r="AK248" s="75"/>
      <c r="AL248" s="75"/>
      <c r="AM248" s="75">
        <v>42000.320231481484</v>
      </c>
      <c r="AN248" s="75" t="s">
        <v>13047</v>
      </c>
      <c r="AO248" s="78" t="s">
        <v>14052</v>
      </c>
      <c r="AP248" s="75" t="s">
        <v>66</v>
      </c>
      <c r="AQ248" s="48"/>
      <c r="AR248" s="48"/>
      <c r="AS248" s="48"/>
      <c r="AT248" s="48"/>
      <c r="AU248" s="48" t="s">
        <v>3261</v>
      </c>
      <c r="AV248" s="48" t="s">
        <v>3261</v>
      </c>
      <c r="AW248" s="114" t="s">
        <v>3261</v>
      </c>
      <c r="AX248" s="114" t="s">
        <v>3261</v>
      </c>
      <c r="AY248" s="114" t="s">
        <v>17752</v>
      </c>
      <c r="AZ248" s="114" t="s">
        <v>17752</v>
      </c>
      <c r="BA248" s="2"/>
      <c r="BB248" s="3"/>
      <c r="BC248" s="3"/>
      <c r="BD248" s="3"/>
      <c r="BE248" s="3"/>
    </row>
    <row r="249" spans="1:57" x14ac:dyDescent="0.25">
      <c r="A249" s="61" t="s">
        <v>2172</v>
      </c>
      <c r="B249" s="62" t="s">
        <v>19428</v>
      </c>
      <c r="C249" s="62"/>
      <c r="D249" s="63">
        <v>1.5023545</v>
      </c>
      <c r="E249" s="65">
        <v>10</v>
      </c>
      <c r="F249" s="95" t="s">
        <v>12349</v>
      </c>
      <c r="G249" s="62"/>
      <c r="H249" s="66"/>
      <c r="I249" s="67"/>
      <c r="J249" s="67"/>
      <c r="K249" s="66" t="s">
        <v>16419</v>
      </c>
      <c r="L249" s="70"/>
      <c r="M249" s="71">
        <v>3711.126708984375</v>
      </c>
      <c r="N249" s="71">
        <v>1761.5545654296875</v>
      </c>
      <c r="O249" s="72"/>
      <c r="P249" s="73"/>
      <c r="Q249" s="73"/>
      <c r="R249" s="81"/>
      <c r="S249" s="48">
        <v>1</v>
      </c>
      <c r="T249" s="48">
        <v>0</v>
      </c>
      <c r="U249" s="49">
        <v>0</v>
      </c>
      <c r="V249" s="49">
        <v>2.7700000000000001E-4</v>
      </c>
      <c r="W249" s="49">
        <v>0</v>
      </c>
      <c r="X249" s="49">
        <v>0.46051399999999998</v>
      </c>
      <c r="Y249" s="49">
        <v>0</v>
      </c>
      <c r="Z249" s="49">
        <v>0</v>
      </c>
      <c r="AA249" s="68">
        <v>249</v>
      </c>
      <c r="AB2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49" s="69"/>
      <c r="AD249" s="75">
        <v>225</v>
      </c>
      <c r="AE249" s="75">
        <v>24177</v>
      </c>
      <c r="AF249" s="75">
        <v>1416</v>
      </c>
      <c r="AG249" s="75">
        <v>478</v>
      </c>
      <c r="AH249" s="75">
        <v>0</v>
      </c>
      <c r="AI249" s="75" t="s">
        <v>8541</v>
      </c>
      <c r="AJ249" s="75" t="s">
        <v>9858</v>
      </c>
      <c r="AK249" s="78" t="s">
        <v>10721</v>
      </c>
      <c r="AL249" s="75" t="s">
        <v>9190</v>
      </c>
      <c r="AM249" s="75">
        <v>41389.101145833331</v>
      </c>
      <c r="AN249" s="75" t="s">
        <v>13047</v>
      </c>
      <c r="AO249" s="78" t="s">
        <v>14367</v>
      </c>
      <c r="AP249" s="75" t="s">
        <v>65</v>
      </c>
      <c r="AQ249" s="48"/>
      <c r="AR249" s="48"/>
      <c r="AS249" s="48"/>
      <c r="AT249" s="48"/>
      <c r="AU249" s="48"/>
      <c r="AV249" s="48"/>
      <c r="AW249" s="48"/>
      <c r="AX249" s="48"/>
      <c r="AY249" s="48"/>
      <c r="AZ249" s="48"/>
      <c r="BA249" s="2"/>
      <c r="BB249" s="3"/>
      <c r="BC249" s="3"/>
      <c r="BD249" s="3"/>
      <c r="BE249" s="3"/>
    </row>
    <row r="250" spans="1:57" x14ac:dyDescent="0.25">
      <c r="A250" s="61" t="s">
        <v>2052</v>
      </c>
      <c r="B250" s="62" t="s">
        <v>19428</v>
      </c>
      <c r="C250" s="62"/>
      <c r="D250" s="63">
        <v>1.501428</v>
      </c>
      <c r="E250" s="65">
        <v>10</v>
      </c>
      <c r="F250" s="95" t="s">
        <v>11376</v>
      </c>
      <c r="G250" s="62"/>
      <c r="H250" s="66"/>
      <c r="I250" s="67"/>
      <c r="J250" s="67"/>
      <c r="K250" s="66" t="s">
        <v>15404</v>
      </c>
      <c r="L250" s="70"/>
      <c r="M250" s="71">
        <v>435.05978393554687</v>
      </c>
      <c r="N250" s="71">
        <v>5640.861328125</v>
      </c>
      <c r="O250" s="72"/>
      <c r="P250" s="73"/>
      <c r="Q250" s="73"/>
      <c r="R250" s="81"/>
      <c r="S250" s="48">
        <v>1</v>
      </c>
      <c r="T250" s="48">
        <v>0</v>
      </c>
      <c r="U250" s="49">
        <v>0</v>
      </c>
      <c r="V250" s="49">
        <v>1.6799999999999999E-4</v>
      </c>
      <c r="W250" s="49">
        <v>0</v>
      </c>
      <c r="X250" s="49">
        <v>0.45449600000000001</v>
      </c>
      <c r="Y250" s="49">
        <v>0</v>
      </c>
      <c r="Z250" s="49">
        <v>0</v>
      </c>
      <c r="AA250" s="68">
        <v>250</v>
      </c>
      <c r="AB2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50" s="69"/>
      <c r="AD250" s="75">
        <v>13968</v>
      </c>
      <c r="AE250" s="75">
        <v>23790</v>
      </c>
      <c r="AF250" s="75">
        <v>644674</v>
      </c>
      <c r="AG250" s="75">
        <v>191166</v>
      </c>
      <c r="AH250" s="75">
        <v>-28800</v>
      </c>
      <c r="AI250" s="75" t="s">
        <v>7724</v>
      </c>
      <c r="AJ250" s="75" t="s">
        <v>9340</v>
      </c>
      <c r="AK250" s="78" t="s">
        <v>10341</v>
      </c>
      <c r="AL250" s="75" t="s">
        <v>11009</v>
      </c>
      <c r="AM250" s="75">
        <v>42465.959780092591</v>
      </c>
      <c r="AN250" s="75" t="s">
        <v>13047</v>
      </c>
      <c r="AO250" s="78" t="s">
        <v>13352</v>
      </c>
      <c r="AP250" s="75" t="s">
        <v>65</v>
      </c>
      <c r="AQ250" s="48"/>
      <c r="AR250" s="48"/>
      <c r="AS250" s="48"/>
      <c r="AT250" s="48"/>
      <c r="AU250" s="48"/>
      <c r="AV250" s="48"/>
      <c r="AW250" s="48"/>
      <c r="AX250" s="48"/>
      <c r="AY250" s="48"/>
      <c r="AZ250" s="48"/>
      <c r="BA250" s="2"/>
      <c r="BB250" s="3"/>
      <c r="BC250" s="3"/>
      <c r="BD250" s="3"/>
      <c r="BE250" s="3"/>
    </row>
    <row r="251" spans="1:57" x14ac:dyDescent="0.25">
      <c r="A251" s="61" t="s">
        <v>2235</v>
      </c>
      <c r="B251" s="62" t="s">
        <v>19428</v>
      </c>
      <c r="C251" s="62"/>
      <c r="D251" s="63">
        <v>10</v>
      </c>
      <c r="E251" s="65">
        <v>10</v>
      </c>
      <c r="F251" s="95" t="s">
        <v>13014</v>
      </c>
      <c r="G251" s="62"/>
      <c r="H251" s="66"/>
      <c r="I251" s="67"/>
      <c r="J251" s="67"/>
      <c r="K251" s="66" t="s">
        <v>17115</v>
      </c>
      <c r="L251" s="70"/>
      <c r="M251" s="71">
        <v>5386.611328125</v>
      </c>
      <c r="N251" s="71">
        <v>5700.787109375</v>
      </c>
      <c r="O251" s="72"/>
      <c r="P251" s="73"/>
      <c r="Q251" s="73"/>
      <c r="R251" s="81"/>
      <c r="S251" s="48">
        <v>1</v>
      </c>
      <c r="T251" s="48">
        <v>0</v>
      </c>
      <c r="U251" s="49">
        <v>0</v>
      </c>
      <c r="V251" s="49">
        <v>1</v>
      </c>
      <c r="W251" s="49">
        <v>0</v>
      </c>
      <c r="X251" s="49">
        <v>1</v>
      </c>
      <c r="Y251" s="49">
        <v>0</v>
      </c>
      <c r="Z251" s="49">
        <v>0</v>
      </c>
      <c r="AA251" s="68">
        <v>251</v>
      </c>
      <c r="AB2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51" s="69"/>
      <c r="AD251" s="75">
        <v>815</v>
      </c>
      <c r="AE251" s="75">
        <v>23480</v>
      </c>
      <c r="AF251" s="75">
        <v>7054</v>
      </c>
      <c r="AG251" s="75">
        <v>1963</v>
      </c>
      <c r="AH251" s="75">
        <v>3600</v>
      </c>
      <c r="AI251" s="75"/>
      <c r="AJ251" s="75" t="s">
        <v>10182</v>
      </c>
      <c r="AK251" s="75"/>
      <c r="AL251" s="75" t="s">
        <v>9764</v>
      </c>
      <c r="AM251" s="75">
        <v>40007.45957175926</v>
      </c>
      <c r="AN251" s="75" t="s">
        <v>13047</v>
      </c>
      <c r="AO251" s="78" t="s">
        <v>15063</v>
      </c>
      <c r="AP251" s="75" t="s">
        <v>65</v>
      </c>
      <c r="AQ251" s="48"/>
      <c r="AR251" s="48"/>
      <c r="AS251" s="48"/>
      <c r="AT251" s="48"/>
      <c r="AU251" s="48"/>
      <c r="AV251" s="48"/>
      <c r="AW251" s="48"/>
      <c r="AX251" s="48"/>
      <c r="AY251" s="48"/>
      <c r="AZ251" s="48"/>
      <c r="BA251" s="2"/>
      <c r="BB251" s="3"/>
      <c r="BC251" s="3"/>
      <c r="BD251" s="3"/>
      <c r="BE251" s="3"/>
    </row>
    <row r="252" spans="1:57" x14ac:dyDescent="0.25">
      <c r="A252" s="61" t="s">
        <v>2044</v>
      </c>
      <c r="B252" s="62" t="s">
        <v>19428</v>
      </c>
      <c r="C252" s="62"/>
      <c r="D252" s="63">
        <v>10</v>
      </c>
      <c r="E252" s="65">
        <v>10</v>
      </c>
      <c r="F252" s="95" t="s">
        <v>11320</v>
      </c>
      <c r="G252" s="62"/>
      <c r="H252" s="66"/>
      <c r="I252" s="67"/>
      <c r="J252" s="67"/>
      <c r="K252" s="66" t="s">
        <v>15348</v>
      </c>
      <c r="L252" s="70"/>
      <c r="M252" s="71">
        <v>4282.9326171875</v>
      </c>
      <c r="N252" s="71">
        <v>3845.769287109375</v>
      </c>
      <c r="O252" s="72"/>
      <c r="P252" s="73"/>
      <c r="Q252" s="73"/>
      <c r="R252" s="81"/>
      <c r="S252" s="48">
        <v>1</v>
      </c>
      <c r="T252" s="48">
        <v>0</v>
      </c>
      <c r="U252" s="49">
        <v>0</v>
      </c>
      <c r="V252" s="49">
        <v>1</v>
      </c>
      <c r="W252" s="49">
        <v>0</v>
      </c>
      <c r="X252" s="49">
        <v>1</v>
      </c>
      <c r="Y252" s="49">
        <v>0</v>
      </c>
      <c r="Z252" s="49">
        <v>0</v>
      </c>
      <c r="AA252" s="68">
        <v>252</v>
      </c>
      <c r="AB2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52" s="69"/>
      <c r="AD252" s="75">
        <v>859</v>
      </c>
      <c r="AE252" s="75">
        <v>23152</v>
      </c>
      <c r="AF252" s="75">
        <v>9968</v>
      </c>
      <c r="AG252" s="75">
        <v>11558</v>
      </c>
      <c r="AH252" s="75"/>
      <c r="AI252" s="75" t="s">
        <v>7675</v>
      </c>
      <c r="AJ252" s="75" t="s">
        <v>9304</v>
      </c>
      <c r="AK252" s="78" t="s">
        <v>10317</v>
      </c>
      <c r="AL252" s="75"/>
      <c r="AM252" s="75">
        <v>42484.338831018518</v>
      </c>
      <c r="AN252" s="75" t="s">
        <v>13047</v>
      </c>
      <c r="AO252" s="78" t="s">
        <v>13296</v>
      </c>
      <c r="AP252" s="75" t="s">
        <v>65</v>
      </c>
      <c r="AQ252" s="48"/>
      <c r="AR252" s="48"/>
      <c r="AS252" s="48"/>
      <c r="AT252" s="48"/>
      <c r="AU252" s="48"/>
      <c r="AV252" s="48"/>
      <c r="AW252" s="48"/>
      <c r="AX252" s="48"/>
      <c r="AY252" s="48"/>
      <c r="AZ252" s="48"/>
      <c r="BA252" s="2"/>
      <c r="BB252" s="3"/>
      <c r="BC252" s="3"/>
      <c r="BD252" s="3"/>
      <c r="BE252" s="3"/>
    </row>
    <row r="253" spans="1:57" x14ac:dyDescent="0.25">
      <c r="A253" s="61" t="s">
        <v>2178</v>
      </c>
      <c r="B253" s="62" t="s">
        <v>19428</v>
      </c>
      <c r="C253" s="62"/>
      <c r="D253" s="63">
        <v>1.50238</v>
      </c>
      <c r="E253" s="65">
        <v>10</v>
      </c>
      <c r="F253" s="95" t="s">
        <v>12395</v>
      </c>
      <c r="G253" s="62"/>
      <c r="H253" s="66"/>
      <c r="I253" s="67"/>
      <c r="J253" s="67"/>
      <c r="K253" s="66" t="s">
        <v>16470</v>
      </c>
      <c r="L253" s="70"/>
      <c r="M253" s="71">
        <v>1130.3583984375</v>
      </c>
      <c r="N253" s="71">
        <v>6477.52685546875</v>
      </c>
      <c r="O253" s="72"/>
      <c r="P253" s="73"/>
      <c r="Q253" s="73"/>
      <c r="R253" s="81"/>
      <c r="S253" s="48">
        <v>1</v>
      </c>
      <c r="T253" s="48">
        <v>0</v>
      </c>
      <c r="U253" s="49">
        <v>0</v>
      </c>
      <c r="V253" s="49">
        <v>2.7999999999999998E-4</v>
      </c>
      <c r="W253" s="49">
        <v>0</v>
      </c>
      <c r="X253" s="49">
        <v>0.413466</v>
      </c>
      <c r="Y253" s="49">
        <v>0</v>
      </c>
      <c r="Z253" s="49">
        <v>0</v>
      </c>
      <c r="AA253" s="68">
        <v>253</v>
      </c>
      <c r="AB2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53" s="69"/>
      <c r="AD253" s="75">
        <v>402</v>
      </c>
      <c r="AE253" s="75">
        <v>22733</v>
      </c>
      <c r="AF253" s="75">
        <v>2652</v>
      </c>
      <c r="AG253" s="75">
        <v>2872</v>
      </c>
      <c r="AH253" s="75">
        <v>3600</v>
      </c>
      <c r="AI253" s="75" t="s">
        <v>8581</v>
      </c>
      <c r="AJ253" s="75" t="s">
        <v>9433</v>
      </c>
      <c r="AK253" s="78" t="s">
        <v>10740</v>
      </c>
      <c r="AL253" s="75" t="s">
        <v>9876</v>
      </c>
      <c r="AM253" s="75">
        <v>42884.387557870374</v>
      </c>
      <c r="AN253" s="75" t="s">
        <v>13047</v>
      </c>
      <c r="AO253" s="78" t="s">
        <v>14418</v>
      </c>
      <c r="AP253" s="75" t="s">
        <v>65</v>
      </c>
      <c r="AQ253" s="48"/>
      <c r="AR253" s="48"/>
      <c r="AS253" s="48"/>
      <c r="AT253" s="48"/>
      <c r="AU253" s="48"/>
      <c r="AV253" s="48"/>
      <c r="AW253" s="48"/>
      <c r="AX253" s="48"/>
      <c r="AY253" s="48"/>
      <c r="AZ253" s="48"/>
      <c r="BA253" s="2"/>
      <c r="BB253" s="3"/>
      <c r="BC253" s="3"/>
      <c r="BD253" s="3"/>
      <c r="BE253" s="3"/>
    </row>
    <row r="254" spans="1:57" x14ac:dyDescent="0.25">
      <c r="A254" s="61" t="s">
        <v>2018</v>
      </c>
      <c r="B254" s="62" t="s">
        <v>19428</v>
      </c>
      <c r="C254" s="62"/>
      <c r="D254" s="63">
        <v>10</v>
      </c>
      <c r="E254" s="65">
        <v>10</v>
      </c>
      <c r="F254" s="95" t="s">
        <v>11164</v>
      </c>
      <c r="G254" s="62"/>
      <c r="H254" s="66"/>
      <c r="I254" s="67"/>
      <c r="J254" s="67"/>
      <c r="K254" s="66" t="s">
        <v>15189</v>
      </c>
      <c r="L254" s="70"/>
      <c r="M254" s="71">
        <v>5073.62744140625</v>
      </c>
      <c r="N254" s="71">
        <v>4388.701171875</v>
      </c>
      <c r="O254" s="72"/>
      <c r="P254" s="73"/>
      <c r="Q254" s="73"/>
      <c r="R254" s="81"/>
      <c r="S254" s="48">
        <v>1</v>
      </c>
      <c r="T254" s="48">
        <v>0</v>
      </c>
      <c r="U254" s="49">
        <v>0</v>
      </c>
      <c r="V254" s="49">
        <v>1</v>
      </c>
      <c r="W254" s="49">
        <v>0</v>
      </c>
      <c r="X254" s="49">
        <v>1</v>
      </c>
      <c r="Y254" s="49">
        <v>0</v>
      </c>
      <c r="Z254" s="49">
        <v>0</v>
      </c>
      <c r="AA254" s="68">
        <v>254</v>
      </c>
      <c r="AB2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54" s="69"/>
      <c r="AD254" s="75">
        <v>55</v>
      </c>
      <c r="AE254" s="75">
        <v>20620</v>
      </c>
      <c r="AF254" s="75">
        <v>6066</v>
      </c>
      <c r="AG254" s="75">
        <v>59215</v>
      </c>
      <c r="AH254" s="75">
        <v>0</v>
      </c>
      <c r="AI254" s="75" t="s">
        <v>7541</v>
      </c>
      <c r="AJ254" s="75" t="s">
        <v>9143</v>
      </c>
      <c r="AK254" s="78" t="s">
        <v>10248</v>
      </c>
      <c r="AL254" s="75" t="s">
        <v>9190</v>
      </c>
      <c r="AM254" s="75">
        <v>41247.742893518516</v>
      </c>
      <c r="AN254" s="75" t="s">
        <v>13047</v>
      </c>
      <c r="AO254" s="78" t="s">
        <v>13137</v>
      </c>
      <c r="AP254" s="75" t="s">
        <v>65</v>
      </c>
      <c r="AQ254" s="48"/>
      <c r="AR254" s="48"/>
      <c r="AS254" s="48"/>
      <c r="AT254" s="48"/>
      <c r="AU254" s="48"/>
      <c r="AV254" s="48"/>
      <c r="AW254" s="48"/>
      <c r="AX254" s="48"/>
      <c r="AY254" s="48"/>
      <c r="AZ254" s="48"/>
      <c r="BA254" s="2"/>
      <c r="BB254" s="3"/>
      <c r="BC254" s="3"/>
      <c r="BD254" s="3"/>
      <c r="BE254" s="3"/>
    </row>
    <row r="255" spans="1:57" x14ac:dyDescent="0.25">
      <c r="A255" s="61" t="s">
        <v>2216</v>
      </c>
      <c r="B255" s="62" t="s">
        <v>19428</v>
      </c>
      <c r="C255" s="62"/>
      <c r="D255" s="63">
        <v>10</v>
      </c>
      <c r="E255" s="65">
        <v>10</v>
      </c>
      <c r="F255" s="95" t="s">
        <v>12799</v>
      </c>
      <c r="G255" s="62"/>
      <c r="H255" s="66"/>
      <c r="I255" s="67"/>
      <c r="J255" s="67"/>
      <c r="K255" s="66" t="s">
        <v>16893</v>
      </c>
      <c r="L255" s="70"/>
      <c r="M255" s="71">
        <v>5880.7958984375</v>
      </c>
      <c r="N255" s="71">
        <v>5927.00927734375</v>
      </c>
      <c r="O255" s="72"/>
      <c r="P255" s="73"/>
      <c r="Q255" s="73"/>
      <c r="R255" s="81"/>
      <c r="S255" s="48">
        <v>1</v>
      </c>
      <c r="T255" s="48">
        <v>0</v>
      </c>
      <c r="U255" s="49">
        <v>0</v>
      </c>
      <c r="V255" s="49">
        <v>1</v>
      </c>
      <c r="W255" s="49">
        <v>0</v>
      </c>
      <c r="X255" s="49">
        <v>1</v>
      </c>
      <c r="Y255" s="49">
        <v>0</v>
      </c>
      <c r="Z255" s="49">
        <v>0</v>
      </c>
      <c r="AA255" s="68">
        <v>255</v>
      </c>
      <c r="AB2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55" s="69"/>
      <c r="AD255" s="75">
        <v>156</v>
      </c>
      <c r="AE255" s="75">
        <v>19484</v>
      </c>
      <c r="AF255" s="75">
        <v>37644</v>
      </c>
      <c r="AG255" s="75">
        <v>118328</v>
      </c>
      <c r="AH255" s="75"/>
      <c r="AI255" s="75" t="s">
        <v>8936</v>
      </c>
      <c r="AJ255" s="75"/>
      <c r="AK255" s="78" t="s">
        <v>10908</v>
      </c>
      <c r="AL255" s="75"/>
      <c r="AM255" s="75">
        <v>41427.837488425925</v>
      </c>
      <c r="AN255" s="75" t="s">
        <v>13047</v>
      </c>
      <c r="AO255" s="78" t="s">
        <v>14841</v>
      </c>
      <c r="AP255" s="75" t="s">
        <v>65</v>
      </c>
      <c r="AQ255" s="48"/>
      <c r="AR255" s="48"/>
      <c r="AS255" s="48"/>
      <c r="AT255" s="48"/>
      <c r="AU255" s="48"/>
      <c r="AV255" s="48"/>
      <c r="AW255" s="48"/>
      <c r="AX255" s="48"/>
      <c r="AY255" s="48"/>
      <c r="AZ255" s="48"/>
      <c r="BA255" s="2"/>
      <c r="BB255" s="3"/>
      <c r="BC255" s="3"/>
      <c r="BD255" s="3"/>
      <c r="BE255" s="3"/>
    </row>
    <row r="256" spans="1:57" x14ac:dyDescent="0.25">
      <c r="A256" s="61" t="s">
        <v>2168</v>
      </c>
      <c r="B256" s="62" t="s">
        <v>19428</v>
      </c>
      <c r="C256" s="62"/>
      <c r="D256" s="63">
        <v>10</v>
      </c>
      <c r="E256" s="65">
        <v>10</v>
      </c>
      <c r="F256" s="95" t="s">
        <v>12306</v>
      </c>
      <c r="G256" s="62"/>
      <c r="H256" s="66"/>
      <c r="I256" s="67"/>
      <c r="J256" s="67"/>
      <c r="K256" s="66" t="s">
        <v>16374</v>
      </c>
      <c r="L256" s="70"/>
      <c r="M256" s="71">
        <v>4711.2255859375</v>
      </c>
      <c r="N256" s="71">
        <v>5089.98876953125</v>
      </c>
      <c r="O256" s="72"/>
      <c r="P256" s="73"/>
      <c r="Q256" s="73"/>
      <c r="R256" s="81"/>
      <c r="S256" s="48">
        <v>1</v>
      </c>
      <c r="T256" s="48">
        <v>0</v>
      </c>
      <c r="U256" s="49">
        <v>0</v>
      </c>
      <c r="V256" s="49">
        <v>1</v>
      </c>
      <c r="W256" s="49">
        <v>0</v>
      </c>
      <c r="X256" s="49">
        <v>1</v>
      </c>
      <c r="Y256" s="49">
        <v>0</v>
      </c>
      <c r="Z256" s="49">
        <v>0</v>
      </c>
      <c r="AA256" s="68">
        <v>256</v>
      </c>
      <c r="AB2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56" s="69"/>
      <c r="AD256" s="75">
        <v>276</v>
      </c>
      <c r="AE256" s="75">
        <v>18016</v>
      </c>
      <c r="AF256" s="75">
        <v>4489</v>
      </c>
      <c r="AG256" s="75">
        <v>2434</v>
      </c>
      <c r="AH256" s="75">
        <v>3600</v>
      </c>
      <c r="AI256" s="75" t="s">
        <v>8508</v>
      </c>
      <c r="AJ256" s="75" t="s">
        <v>9836</v>
      </c>
      <c r="AK256" s="78" t="s">
        <v>10711</v>
      </c>
      <c r="AL256" s="75" t="s">
        <v>9876</v>
      </c>
      <c r="AM256" s="75">
        <v>41319.470937500002</v>
      </c>
      <c r="AN256" s="75" t="s">
        <v>13047</v>
      </c>
      <c r="AO256" s="78" t="s">
        <v>14322</v>
      </c>
      <c r="AP256" s="75" t="s">
        <v>65</v>
      </c>
      <c r="AQ256" s="48"/>
      <c r="AR256" s="48"/>
      <c r="AS256" s="48"/>
      <c r="AT256" s="48"/>
      <c r="AU256" s="48"/>
      <c r="AV256" s="48"/>
      <c r="AW256" s="48"/>
      <c r="AX256" s="48"/>
      <c r="AY256" s="48"/>
      <c r="AZ256" s="48"/>
      <c r="BA256" s="2"/>
      <c r="BB256" s="3"/>
      <c r="BC256" s="3"/>
      <c r="BD256" s="3"/>
      <c r="BE256" s="3"/>
    </row>
    <row r="257" spans="1:57" x14ac:dyDescent="0.25">
      <c r="A257" s="61" t="s">
        <v>2234</v>
      </c>
      <c r="B257" s="62" t="s">
        <v>19428</v>
      </c>
      <c r="C257" s="62"/>
      <c r="D257" s="63">
        <v>10</v>
      </c>
      <c r="E257" s="65">
        <v>10</v>
      </c>
      <c r="F257" s="95" t="s">
        <v>13006</v>
      </c>
      <c r="G257" s="62"/>
      <c r="H257" s="66"/>
      <c r="I257" s="67"/>
      <c r="J257" s="67"/>
      <c r="K257" s="66" t="s">
        <v>17107</v>
      </c>
      <c r="L257" s="70"/>
      <c r="M257" s="71">
        <v>5287.7744140625</v>
      </c>
      <c r="N257" s="71">
        <v>6764.029296875</v>
      </c>
      <c r="O257" s="72"/>
      <c r="P257" s="73"/>
      <c r="Q257" s="73"/>
      <c r="R257" s="81"/>
      <c r="S257" s="48">
        <v>1</v>
      </c>
      <c r="T257" s="48">
        <v>0</v>
      </c>
      <c r="U257" s="49">
        <v>0</v>
      </c>
      <c r="V257" s="49">
        <v>1</v>
      </c>
      <c r="W257" s="49">
        <v>0</v>
      </c>
      <c r="X257" s="49">
        <v>1</v>
      </c>
      <c r="Y257" s="49">
        <v>0</v>
      </c>
      <c r="Z257" s="49">
        <v>0</v>
      </c>
      <c r="AA257" s="68">
        <v>257</v>
      </c>
      <c r="AB2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57" s="69"/>
      <c r="AD257" s="75">
        <v>282</v>
      </c>
      <c r="AE257" s="75">
        <v>17842</v>
      </c>
      <c r="AF257" s="75">
        <v>14054</v>
      </c>
      <c r="AG257" s="75">
        <v>8857</v>
      </c>
      <c r="AH257" s="75">
        <v>0</v>
      </c>
      <c r="AI257" s="75" t="s">
        <v>9108</v>
      </c>
      <c r="AJ257" s="75" t="s">
        <v>9153</v>
      </c>
      <c r="AK257" s="78" t="s">
        <v>10990</v>
      </c>
      <c r="AL257" s="75" t="s">
        <v>9190</v>
      </c>
      <c r="AM257" s="75">
        <v>40342.94054398148</v>
      </c>
      <c r="AN257" s="75" t="s">
        <v>13047</v>
      </c>
      <c r="AO257" s="78" t="s">
        <v>15055</v>
      </c>
      <c r="AP257" s="75" t="s">
        <v>65</v>
      </c>
      <c r="AQ257" s="48"/>
      <c r="AR257" s="48"/>
      <c r="AS257" s="48"/>
      <c r="AT257" s="48"/>
      <c r="AU257" s="48"/>
      <c r="AV257" s="48"/>
      <c r="AW257" s="48"/>
      <c r="AX257" s="48"/>
      <c r="AY257" s="48"/>
      <c r="AZ257" s="48"/>
      <c r="BA257" s="2"/>
      <c r="BB257" s="3"/>
      <c r="BC257" s="3"/>
      <c r="BD257" s="3"/>
      <c r="BE257" s="3"/>
    </row>
    <row r="258" spans="1:57" x14ac:dyDescent="0.25">
      <c r="A258" s="61" t="s">
        <v>1044</v>
      </c>
      <c r="B258" s="62" t="s">
        <v>19428</v>
      </c>
      <c r="C258" s="62"/>
      <c r="D258" s="63">
        <v>1.5</v>
      </c>
      <c r="E258" s="65">
        <v>10</v>
      </c>
      <c r="F258" s="95" t="s">
        <v>12078</v>
      </c>
      <c r="G258" s="62"/>
      <c r="H258" s="66"/>
      <c r="I258" s="67"/>
      <c r="J258" s="67"/>
      <c r="K258" s="66" t="s">
        <v>16135</v>
      </c>
      <c r="L258" s="70"/>
      <c r="M258" s="71">
        <v>6891.23095703125</v>
      </c>
      <c r="N258" s="71">
        <v>6915.01953125</v>
      </c>
      <c r="O258" s="72"/>
      <c r="P258" s="73"/>
      <c r="Q258" s="73"/>
      <c r="R258" s="81"/>
      <c r="S258" s="48">
        <v>1</v>
      </c>
      <c r="T258" s="48">
        <v>1</v>
      </c>
      <c r="U258" s="49">
        <v>0</v>
      </c>
      <c r="V258" s="49">
        <v>0</v>
      </c>
      <c r="W258" s="49">
        <v>0</v>
      </c>
      <c r="X258" s="49">
        <v>1</v>
      </c>
      <c r="Y258" s="49">
        <v>0</v>
      </c>
      <c r="Z258" s="49" t="s">
        <v>19417</v>
      </c>
      <c r="AA258" s="68">
        <v>258</v>
      </c>
      <c r="AB2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58" s="69"/>
      <c r="AD258" s="75">
        <v>17053</v>
      </c>
      <c r="AE258" s="75">
        <v>17549</v>
      </c>
      <c r="AF258" s="75">
        <v>39217</v>
      </c>
      <c r="AG258" s="75">
        <v>14</v>
      </c>
      <c r="AH258" s="75">
        <v>28800</v>
      </c>
      <c r="AI258" s="75" t="s">
        <v>8322</v>
      </c>
      <c r="AJ258" s="75"/>
      <c r="AK258" s="75"/>
      <c r="AL258" s="75" t="s">
        <v>11013</v>
      </c>
      <c r="AM258" s="75">
        <v>40462.185289351852</v>
      </c>
      <c r="AN258" s="75" t="s">
        <v>13047</v>
      </c>
      <c r="AO258" s="78" t="s">
        <v>14083</v>
      </c>
      <c r="AP258" s="75" t="s">
        <v>66</v>
      </c>
      <c r="AQ258" s="48" t="s">
        <v>3122</v>
      </c>
      <c r="AR258" s="48" t="s">
        <v>3122</v>
      </c>
      <c r="AS258" s="48" t="s">
        <v>3240</v>
      </c>
      <c r="AT258" s="48" t="s">
        <v>3240</v>
      </c>
      <c r="AU258" s="48" t="s">
        <v>17678</v>
      </c>
      <c r="AV258" s="48" t="s">
        <v>18050</v>
      </c>
      <c r="AW258" s="114" t="s">
        <v>17771</v>
      </c>
      <c r="AX258" s="114" t="s">
        <v>18752</v>
      </c>
      <c r="AY258" s="114" t="s">
        <v>19088</v>
      </c>
      <c r="AZ258" s="114" t="s">
        <v>19399</v>
      </c>
      <c r="BA258" s="2"/>
      <c r="BB258" s="3"/>
      <c r="BC258" s="3"/>
      <c r="BD258" s="3"/>
      <c r="BE258" s="3"/>
    </row>
    <row r="259" spans="1:57" x14ac:dyDescent="0.25">
      <c r="A259" s="61" t="s">
        <v>1484</v>
      </c>
      <c r="B259" s="62" t="s">
        <v>19428</v>
      </c>
      <c r="C259" s="62"/>
      <c r="D259" s="63">
        <v>1.5</v>
      </c>
      <c r="E259" s="65">
        <v>10</v>
      </c>
      <c r="F259" s="95" t="s">
        <v>12542</v>
      </c>
      <c r="G259" s="62"/>
      <c r="H259" s="66"/>
      <c r="I259" s="67"/>
      <c r="J259" s="67"/>
      <c r="K259" s="66" t="s">
        <v>16621</v>
      </c>
      <c r="L259" s="70"/>
      <c r="M259" s="71">
        <v>7090.80859375</v>
      </c>
      <c r="N259" s="71">
        <v>7542.15185546875</v>
      </c>
      <c r="O259" s="72"/>
      <c r="P259" s="73"/>
      <c r="Q259" s="73"/>
      <c r="R259" s="81"/>
      <c r="S259" s="48">
        <v>1</v>
      </c>
      <c r="T259" s="48">
        <v>1</v>
      </c>
      <c r="U259" s="49">
        <v>0</v>
      </c>
      <c r="V259" s="49">
        <v>0</v>
      </c>
      <c r="W259" s="49">
        <v>0</v>
      </c>
      <c r="X259" s="49">
        <v>1</v>
      </c>
      <c r="Y259" s="49">
        <v>0</v>
      </c>
      <c r="Z259" s="49" t="s">
        <v>19417</v>
      </c>
      <c r="AA259" s="68">
        <v>259</v>
      </c>
      <c r="AB2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59" s="69"/>
      <c r="AD259" s="75">
        <v>3305</v>
      </c>
      <c r="AE259" s="75">
        <v>16523</v>
      </c>
      <c r="AF259" s="75">
        <v>4175</v>
      </c>
      <c r="AG259" s="75">
        <v>523</v>
      </c>
      <c r="AH259" s="75">
        <v>3600</v>
      </c>
      <c r="AI259" s="75" t="s">
        <v>8713</v>
      </c>
      <c r="AJ259" s="75"/>
      <c r="AK259" s="78" t="s">
        <v>10806</v>
      </c>
      <c r="AL259" s="75" t="s">
        <v>11033</v>
      </c>
      <c r="AM259" s="75">
        <v>41246.548877314817</v>
      </c>
      <c r="AN259" s="75" t="s">
        <v>13047</v>
      </c>
      <c r="AO259" s="78" t="s">
        <v>14569</v>
      </c>
      <c r="AP259" s="75" t="s">
        <v>66</v>
      </c>
      <c r="AQ259" s="48" t="s">
        <v>17619</v>
      </c>
      <c r="AR259" s="48" t="s">
        <v>17619</v>
      </c>
      <c r="AS259" s="48" t="s">
        <v>17635</v>
      </c>
      <c r="AT259" s="48" t="s">
        <v>3245</v>
      </c>
      <c r="AU259" s="48" t="s">
        <v>17677</v>
      </c>
      <c r="AV259" s="48" t="s">
        <v>18060</v>
      </c>
      <c r="AW259" s="114" t="s">
        <v>18549</v>
      </c>
      <c r="AX259" s="114" t="s">
        <v>18788</v>
      </c>
      <c r="AY259" s="114" t="s">
        <v>19233</v>
      </c>
      <c r="AZ259" s="114" t="s">
        <v>19233</v>
      </c>
      <c r="BA259" s="2"/>
      <c r="BB259" s="3"/>
      <c r="BC259" s="3"/>
      <c r="BD259" s="3"/>
      <c r="BE259" s="3"/>
    </row>
    <row r="260" spans="1:57" x14ac:dyDescent="0.25">
      <c r="A260" s="61" t="s">
        <v>1735</v>
      </c>
      <c r="B260" s="62" t="s">
        <v>19428</v>
      </c>
      <c r="C260" s="62"/>
      <c r="D260" s="63">
        <v>1.5</v>
      </c>
      <c r="E260" s="65">
        <v>10</v>
      </c>
      <c r="F260" s="95" t="s">
        <v>12800</v>
      </c>
      <c r="G260" s="62"/>
      <c r="H260" s="66"/>
      <c r="I260" s="67"/>
      <c r="J260" s="67"/>
      <c r="K260" s="66" t="s">
        <v>16894</v>
      </c>
      <c r="L260" s="70"/>
      <c r="M260" s="71">
        <v>7554.8623046875</v>
      </c>
      <c r="N260" s="71">
        <v>5404.93994140625</v>
      </c>
      <c r="O260" s="72"/>
      <c r="P260" s="73"/>
      <c r="Q260" s="73"/>
      <c r="R260" s="81"/>
      <c r="S260" s="48">
        <v>1</v>
      </c>
      <c r="T260" s="48">
        <v>1</v>
      </c>
      <c r="U260" s="49">
        <v>0</v>
      </c>
      <c r="V260" s="49">
        <v>0</v>
      </c>
      <c r="W260" s="49">
        <v>0</v>
      </c>
      <c r="X260" s="49">
        <v>1</v>
      </c>
      <c r="Y260" s="49">
        <v>0</v>
      </c>
      <c r="Z260" s="49" t="s">
        <v>19417</v>
      </c>
      <c r="AA260" s="68">
        <v>260</v>
      </c>
      <c r="AB2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60" s="69"/>
      <c r="AD260" s="75">
        <v>14765</v>
      </c>
      <c r="AE260" s="75">
        <v>16418</v>
      </c>
      <c r="AF260" s="75">
        <v>4401</v>
      </c>
      <c r="AG260" s="75">
        <v>87</v>
      </c>
      <c r="AH260" s="75">
        <v>0</v>
      </c>
      <c r="AI260" s="75" t="s">
        <v>8937</v>
      </c>
      <c r="AJ260" s="75" t="s">
        <v>10080</v>
      </c>
      <c r="AK260" s="75"/>
      <c r="AL260" s="75" t="s">
        <v>11027</v>
      </c>
      <c r="AM260" s="75">
        <v>40827.485277777778</v>
      </c>
      <c r="AN260" s="75" t="s">
        <v>13047</v>
      </c>
      <c r="AO260" s="78" t="s">
        <v>14842</v>
      </c>
      <c r="AP260" s="75" t="s">
        <v>66</v>
      </c>
      <c r="AQ260" s="48"/>
      <c r="AR260" s="48"/>
      <c r="AS260" s="48"/>
      <c r="AT260" s="48"/>
      <c r="AU260" s="48" t="s">
        <v>3261</v>
      </c>
      <c r="AV260" s="48" t="s">
        <v>3261</v>
      </c>
      <c r="AW260" s="114" t="s">
        <v>18635</v>
      </c>
      <c r="AX260" s="114" t="s">
        <v>18804</v>
      </c>
      <c r="AY260" s="114" t="s">
        <v>19312</v>
      </c>
      <c r="AZ260" s="114" t="s">
        <v>19414</v>
      </c>
      <c r="BA260" s="2"/>
      <c r="BB260" s="3"/>
      <c r="BC260" s="3"/>
      <c r="BD260" s="3"/>
      <c r="BE260" s="3"/>
    </row>
    <row r="261" spans="1:57" x14ac:dyDescent="0.25">
      <c r="A261" s="61" t="s">
        <v>1791</v>
      </c>
      <c r="B261" s="62" t="s">
        <v>19428</v>
      </c>
      <c r="C261" s="62"/>
      <c r="D261" s="63">
        <v>1.5</v>
      </c>
      <c r="E261" s="65">
        <v>10</v>
      </c>
      <c r="F261" s="95" t="s">
        <v>12856</v>
      </c>
      <c r="G261" s="62"/>
      <c r="H261" s="66"/>
      <c r="I261" s="67"/>
      <c r="J261" s="67"/>
      <c r="K261" s="66" t="s">
        <v>16952</v>
      </c>
      <c r="L261" s="70"/>
      <c r="M261" s="71">
        <v>7396.32373046875</v>
      </c>
      <c r="N261" s="71">
        <v>7357.345703125</v>
      </c>
      <c r="O261" s="72"/>
      <c r="P261" s="73"/>
      <c r="Q261" s="73"/>
      <c r="R261" s="81"/>
      <c r="S261" s="48">
        <v>1</v>
      </c>
      <c r="T261" s="48">
        <v>1</v>
      </c>
      <c r="U261" s="49">
        <v>0</v>
      </c>
      <c r="V261" s="49">
        <v>0</v>
      </c>
      <c r="W261" s="49">
        <v>0</v>
      </c>
      <c r="X261" s="49">
        <v>1</v>
      </c>
      <c r="Y261" s="49">
        <v>0</v>
      </c>
      <c r="Z261" s="49" t="s">
        <v>19417</v>
      </c>
      <c r="AA261" s="68">
        <v>261</v>
      </c>
      <c r="AB2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61" s="69"/>
      <c r="AD261" s="75">
        <v>11299</v>
      </c>
      <c r="AE261" s="75">
        <v>15874</v>
      </c>
      <c r="AF261" s="75">
        <v>37614</v>
      </c>
      <c r="AG261" s="75">
        <v>11833</v>
      </c>
      <c r="AH261" s="75">
        <v>39600</v>
      </c>
      <c r="AI261" s="75" t="s">
        <v>8982</v>
      </c>
      <c r="AJ261" s="75" t="s">
        <v>10111</v>
      </c>
      <c r="AK261" s="78" t="s">
        <v>10929</v>
      </c>
      <c r="AL261" s="75" t="s">
        <v>11023</v>
      </c>
      <c r="AM261" s="75">
        <v>41210.447870370372</v>
      </c>
      <c r="AN261" s="75" t="s">
        <v>13047</v>
      </c>
      <c r="AO261" s="78" t="s">
        <v>14900</v>
      </c>
      <c r="AP261" s="75" t="s">
        <v>66</v>
      </c>
      <c r="AQ261" s="48"/>
      <c r="AR261" s="48"/>
      <c r="AS261" s="48"/>
      <c r="AT261" s="48"/>
      <c r="AU261" s="48" t="s">
        <v>3261</v>
      </c>
      <c r="AV261" s="48" t="s">
        <v>3261</v>
      </c>
      <c r="AW261" s="114" t="s">
        <v>18644</v>
      </c>
      <c r="AX261" s="114" t="s">
        <v>18644</v>
      </c>
      <c r="AY261" s="114" t="s">
        <v>19321</v>
      </c>
      <c r="AZ261" s="114" t="s">
        <v>19321</v>
      </c>
      <c r="BA261" s="2"/>
      <c r="BB261" s="3"/>
      <c r="BC261" s="3"/>
      <c r="BD261" s="3"/>
      <c r="BE261" s="3"/>
    </row>
    <row r="262" spans="1:57" x14ac:dyDescent="0.25">
      <c r="A262" s="61" t="s">
        <v>2142</v>
      </c>
      <c r="B262" s="62" t="s">
        <v>19428</v>
      </c>
      <c r="C262" s="62"/>
      <c r="D262" s="63">
        <v>1.5019975000000001</v>
      </c>
      <c r="E262" s="65">
        <v>10</v>
      </c>
      <c r="F262" s="95" t="s">
        <v>12029</v>
      </c>
      <c r="G262" s="62"/>
      <c r="H262" s="66"/>
      <c r="I262" s="67"/>
      <c r="J262" s="67"/>
      <c r="K262" s="66" t="s">
        <v>16084</v>
      </c>
      <c r="L262" s="70"/>
      <c r="M262" s="71">
        <v>1087.2056884765625</v>
      </c>
      <c r="N262" s="71">
        <v>5442.2958984375</v>
      </c>
      <c r="O262" s="72"/>
      <c r="P262" s="73"/>
      <c r="Q262" s="73"/>
      <c r="R262" s="81"/>
      <c r="S262" s="48">
        <v>1</v>
      </c>
      <c r="T262" s="48">
        <v>0</v>
      </c>
      <c r="U262" s="49">
        <v>0</v>
      </c>
      <c r="V262" s="49">
        <v>2.3499999999999999E-4</v>
      </c>
      <c r="W262" s="49">
        <v>0</v>
      </c>
      <c r="X262" s="49">
        <v>0.39471200000000001</v>
      </c>
      <c r="Y262" s="49">
        <v>0</v>
      </c>
      <c r="Z262" s="49">
        <v>0</v>
      </c>
      <c r="AA262" s="68">
        <v>262</v>
      </c>
      <c r="AB2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62" s="69"/>
      <c r="AD262" s="75">
        <v>311</v>
      </c>
      <c r="AE262" s="75">
        <v>15625</v>
      </c>
      <c r="AF262" s="75">
        <v>105237</v>
      </c>
      <c r="AG262" s="75">
        <v>8073</v>
      </c>
      <c r="AH262" s="75"/>
      <c r="AI262" s="75" t="s">
        <v>8277</v>
      </c>
      <c r="AJ262" s="75" t="s">
        <v>9701</v>
      </c>
      <c r="AK262" s="78" t="s">
        <v>10610</v>
      </c>
      <c r="AL262" s="75"/>
      <c r="AM262" s="75">
        <v>41736.884155092594</v>
      </c>
      <c r="AN262" s="75" t="s">
        <v>13047</v>
      </c>
      <c r="AO262" s="78" t="s">
        <v>14032</v>
      </c>
      <c r="AP262" s="75" t="s">
        <v>65</v>
      </c>
      <c r="AQ262" s="48"/>
      <c r="AR262" s="48"/>
      <c r="AS262" s="48"/>
      <c r="AT262" s="48"/>
      <c r="AU262" s="48"/>
      <c r="AV262" s="48"/>
      <c r="AW262" s="48"/>
      <c r="AX262" s="48"/>
      <c r="AY262" s="48"/>
      <c r="AZ262" s="48"/>
      <c r="BA262" s="2"/>
      <c r="BB262" s="3"/>
      <c r="BC262" s="3"/>
      <c r="BD262" s="3"/>
      <c r="BE262" s="3"/>
    </row>
    <row r="263" spans="1:57" x14ac:dyDescent="0.25">
      <c r="A263" s="61" t="s">
        <v>2141</v>
      </c>
      <c r="B263" s="62" t="s">
        <v>19428</v>
      </c>
      <c r="C263" s="62"/>
      <c r="D263" s="63">
        <v>1.5019975000000001</v>
      </c>
      <c r="E263" s="65">
        <v>10</v>
      </c>
      <c r="F263" s="95" t="s">
        <v>12028</v>
      </c>
      <c r="G263" s="62"/>
      <c r="H263" s="66"/>
      <c r="I263" s="67"/>
      <c r="J263" s="67"/>
      <c r="K263" s="66" t="s">
        <v>16083</v>
      </c>
      <c r="L263" s="70"/>
      <c r="M263" s="71">
        <v>1083.2957763671875</v>
      </c>
      <c r="N263" s="71">
        <v>5172.9189453125</v>
      </c>
      <c r="O263" s="72"/>
      <c r="P263" s="73"/>
      <c r="Q263" s="73"/>
      <c r="R263" s="81"/>
      <c r="S263" s="48">
        <v>1</v>
      </c>
      <c r="T263" s="48">
        <v>0</v>
      </c>
      <c r="U263" s="49">
        <v>0</v>
      </c>
      <c r="V263" s="49">
        <v>2.3499999999999999E-4</v>
      </c>
      <c r="W263" s="49">
        <v>0</v>
      </c>
      <c r="X263" s="49">
        <v>0.39471200000000001</v>
      </c>
      <c r="Y263" s="49">
        <v>0</v>
      </c>
      <c r="Z263" s="49">
        <v>0</v>
      </c>
      <c r="AA263" s="68">
        <v>263</v>
      </c>
      <c r="AB2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63" s="69"/>
      <c r="AD263" s="75">
        <v>17</v>
      </c>
      <c r="AE263" s="75">
        <v>13768</v>
      </c>
      <c r="AF263" s="75">
        <v>191620</v>
      </c>
      <c r="AG263" s="75">
        <v>5</v>
      </c>
      <c r="AH263" s="75">
        <v>-28800</v>
      </c>
      <c r="AI263" s="75" t="s">
        <v>8276</v>
      </c>
      <c r="AJ263" s="75" t="s">
        <v>9700</v>
      </c>
      <c r="AK263" s="78" t="s">
        <v>10609</v>
      </c>
      <c r="AL263" s="75" t="s">
        <v>11009</v>
      </c>
      <c r="AM263" s="75">
        <v>42399.893657407411</v>
      </c>
      <c r="AN263" s="75" t="s">
        <v>13047</v>
      </c>
      <c r="AO263" s="78" t="s">
        <v>14031</v>
      </c>
      <c r="AP263" s="75" t="s">
        <v>65</v>
      </c>
      <c r="AQ263" s="48"/>
      <c r="AR263" s="48"/>
      <c r="AS263" s="48"/>
      <c r="AT263" s="48"/>
      <c r="AU263" s="48"/>
      <c r="AV263" s="48"/>
      <c r="AW263" s="48"/>
      <c r="AX263" s="48"/>
      <c r="AY263" s="48"/>
      <c r="AZ263" s="48"/>
      <c r="BA263" s="2"/>
      <c r="BB263" s="3"/>
      <c r="BC263" s="3"/>
      <c r="BD263" s="3"/>
      <c r="BE263" s="3"/>
    </row>
    <row r="264" spans="1:57" x14ac:dyDescent="0.25">
      <c r="A264" s="61" t="s">
        <v>2129</v>
      </c>
      <c r="B264" s="62" t="s">
        <v>19428</v>
      </c>
      <c r="C264" s="62"/>
      <c r="D264" s="63">
        <v>10</v>
      </c>
      <c r="E264" s="65">
        <v>10</v>
      </c>
      <c r="F264" s="95" t="s">
        <v>11907</v>
      </c>
      <c r="G264" s="62"/>
      <c r="H264" s="66"/>
      <c r="I264" s="67"/>
      <c r="J264" s="67"/>
      <c r="K264" s="66" t="s">
        <v>15958</v>
      </c>
      <c r="L264" s="70"/>
      <c r="M264" s="71">
        <v>4151.14990234375</v>
      </c>
      <c r="N264" s="71">
        <v>6786.6513671875</v>
      </c>
      <c r="O264" s="72"/>
      <c r="P264" s="73"/>
      <c r="Q264" s="73"/>
      <c r="R264" s="81"/>
      <c r="S264" s="48">
        <v>1</v>
      </c>
      <c r="T264" s="48">
        <v>0</v>
      </c>
      <c r="U264" s="49">
        <v>0</v>
      </c>
      <c r="V264" s="49">
        <v>1</v>
      </c>
      <c r="W264" s="49">
        <v>0</v>
      </c>
      <c r="X264" s="49">
        <v>1</v>
      </c>
      <c r="Y264" s="49">
        <v>0</v>
      </c>
      <c r="Z264" s="49">
        <v>0</v>
      </c>
      <c r="AA264" s="68">
        <v>264</v>
      </c>
      <c r="AB2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64" s="69"/>
      <c r="AD264" s="75">
        <v>781</v>
      </c>
      <c r="AE264" s="75">
        <v>13565</v>
      </c>
      <c r="AF264" s="75">
        <v>75540</v>
      </c>
      <c r="AG264" s="75">
        <v>35698</v>
      </c>
      <c r="AH264" s="75">
        <v>3600</v>
      </c>
      <c r="AI264" s="75" t="s">
        <v>8181</v>
      </c>
      <c r="AJ264" s="75" t="s">
        <v>9638</v>
      </c>
      <c r="AK264" s="78" t="s">
        <v>10569</v>
      </c>
      <c r="AL264" s="75" t="s">
        <v>11033</v>
      </c>
      <c r="AM264" s="75">
        <v>41187.504780092589</v>
      </c>
      <c r="AN264" s="75" t="s">
        <v>13047</v>
      </c>
      <c r="AO264" s="78" t="s">
        <v>13906</v>
      </c>
      <c r="AP264" s="75" t="s">
        <v>65</v>
      </c>
      <c r="AQ264" s="48"/>
      <c r="AR264" s="48"/>
      <c r="AS264" s="48"/>
      <c r="AT264" s="48"/>
      <c r="AU264" s="48"/>
      <c r="AV264" s="48"/>
      <c r="AW264" s="48"/>
      <c r="AX264" s="48"/>
      <c r="AY264" s="48"/>
      <c r="AZ264" s="48"/>
      <c r="BA264" s="2"/>
      <c r="BB264" s="3"/>
      <c r="BC264" s="3"/>
      <c r="BD264" s="3"/>
      <c r="BE264" s="3"/>
    </row>
    <row r="265" spans="1:57" x14ac:dyDescent="0.25">
      <c r="A265" s="61" t="s">
        <v>1994</v>
      </c>
      <c r="B265" s="62" t="s">
        <v>19428</v>
      </c>
      <c r="C265" s="62"/>
      <c r="D265" s="63">
        <v>10</v>
      </c>
      <c r="E265" s="65">
        <v>10</v>
      </c>
      <c r="F265" s="95" t="s">
        <v>11103</v>
      </c>
      <c r="G265" s="62"/>
      <c r="H265" s="66"/>
      <c r="I265" s="67"/>
      <c r="J265" s="67"/>
      <c r="K265" s="66" t="s">
        <v>15128</v>
      </c>
      <c r="L265" s="70"/>
      <c r="M265" s="71">
        <v>4908.8994140625</v>
      </c>
      <c r="N265" s="71">
        <v>4388.701171875</v>
      </c>
      <c r="O265" s="72"/>
      <c r="P265" s="73"/>
      <c r="Q265" s="73"/>
      <c r="R265" s="81"/>
      <c r="S265" s="48">
        <v>1</v>
      </c>
      <c r="T265" s="48">
        <v>0</v>
      </c>
      <c r="U265" s="49">
        <v>0</v>
      </c>
      <c r="V265" s="49">
        <v>1</v>
      </c>
      <c r="W265" s="49">
        <v>0</v>
      </c>
      <c r="X265" s="49">
        <v>1</v>
      </c>
      <c r="Y265" s="49">
        <v>0</v>
      </c>
      <c r="Z265" s="49">
        <v>0</v>
      </c>
      <c r="AA265" s="68">
        <v>265</v>
      </c>
      <c r="AB2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65" s="69"/>
      <c r="AD265" s="75">
        <v>516</v>
      </c>
      <c r="AE265" s="75">
        <v>13222</v>
      </c>
      <c r="AF265" s="75">
        <v>31223</v>
      </c>
      <c r="AG265" s="75">
        <v>16256</v>
      </c>
      <c r="AH265" s="75"/>
      <c r="AI265" s="75" t="s">
        <v>7487</v>
      </c>
      <c r="AJ265" s="75" t="s">
        <v>9158</v>
      </c>
      <c r="AK265" s="78" t="s">
        <v>10212</v>
      </c>
      <c r="AL265" s="75"/>
      <c r="AM265" s="75">
        <v>41639.821435185186</v>
      </c>
      <c r="AN265" s="75" t="s">
        <v>13047</v>
      </c>
      <c r="AO265" s="78" t="s">
        <v>13076</v>
      </c>
      <c r="AP265" s="75" t="s">
        <v>65</v>
      </c>
      <c r="AQ265" s="48"/>
      <c r="AR265" s="48"/>
      <c r="AS265" s="48"/>
      <c r="AT265" s="48"/>
      <c r="AU265" s="48"/>
      <c r="AV265" s="48"/>
      <c r="AW265" s="48"/>
      <c r="AX265" s="48"/>
      <c r="AY265" s="48"/>
      <c r="AZ265" s="48"/>
      <c r="BA265" s="2"/>
      <c r="BB265" s="3"/>
      <c r="BC265" s="3"/>
      <c r="BD265" s="3"/>
      <c r="BE265" s="3"/>
    </row>
    <row r="266" spans="1:57" x14ac:dyDescent="0.25">
      <c r="A266" s="61" t="s">
        <v>2114</v>
      </c>
      <c r="B266" s="62" t="s">
        <v>19428</v>
      </c>
      <c r="C266" s="62"/>
      <c r="D266" s="63">
        <v>10</v>
      </c>
      <c r="E266" s="65">
        <v>10</v>
      </c>
      <c r="F266" s="95" t="s">
        <v>11738</v>
      </c>
      <c r="G266" s="62"/>
      <c r="H266" s="66"/>
      <c r="I266" s="67"/>
      <c r="J266" s="67"/>
      <c r="K266" s="66" t="s">
        <v>15781</v>
      </c>
      <c r="L266" s="70"/>
      <c r="M266" s="71">
        <v>5221.8828125</v>
      </c>
      <c r="N266" s="71">
        <v>5700.787109375</v>
      </c>
      <c r="O266" s="72"/>
      <c r="P266" s="73"/>
      <c r="Q266" s="73"/>
      <c r="R266" s="81"/>
      <c r="S266" s="48">
        <v>1</v>
      </c>
      <c r="T266" s="48">
        <v>0</v>
      </c>
      <c r="U266" s="49">
        <v>0</v>
      </c>
      <c r="V266" s="49">
        <v>1</v>
      </c>
      <c r="W266" s="49">
        <v>0</v>
      </c>
      <c r="X266" s="49">
        <v>1</v>
      </c>
      <c r="Y266" s="49">
        <v>0</v>
      </c>
      <c r="Z266" s="49">
        <v>0</v>
      </c>
      <c r="AA266" s="68">
        <v>266</v>
      </c>
      <c r="AB2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66" s="69"/>
      <c r="AD266" s="75">
        <v>1492</v>
      </c>
      <c r="AE266" s="75">
        <v>13077</v>
      </c>
      <c r="AF266" s="75">
        <v>30955</v>
      </c>
      <c r="AG266" s="75">
        <v>15319</v>
      </c>
      <c r="AH266" s="75">
        <v>0</v>
      </c>
      <c r="AI266" s="75" t="s">
        <v>8034</v>
      </c>
      <c r="AJ266" s="75" t="s">
        <v>9549</v>
      </c>
      <c r="AK266" s="78" t="s">
        <v>10499</v>
      </c>
      <c r="AL266" s="75" t="s">
        <v>9190</v>
      </c>
      <c r="AM266" s="75">
        <v>40577.774571759262</v>
      </c>
      <c r="AN266" s="75" t="s">
        <v>13047</v>
      </c>
      <c r="AO266" s="78" t="s">
        <v>13729</v>
      </c>
      <c r="AP266" s="75" t="s">
        <v>65</v>
      </c>
      <c r="AQ266" s="48"/>
      <c r="AR266" s="48"/>
      <c r="AS266" s="48"/>
      <c r="AT266" s="48"/>
      <c r="AU266" s="48"/>
      <c r="AV266" s="48"/>
      <c r="AW266" s="48"/>
      <c r="AX266" s="48"/>
      <c r="AY266" s="48"/>
      <c r="AZ266" s="48"/>
      <c r="BA266" s="2"/>
      <c r="BB266" s="3"/>
      <c r="BC266" s="3"/>
      <c r="BD266" s="3"/>
      <c r="BE266" s="3"/>
    </row>
    <row r="267" spans="1:57" x14ac:dyDescent="0.25">
      <c r="A267" s="61" t="s">
        <v>1180</v>
      </c>
      <c r="B267" s="62" t="s">
        <v>19428</v>
      </c>
      <c r="C267" s="62"/>
      <c r="D267" s="63">
        <v>10</v>
      </c>
      <c r="E267" s="65">
        <v>10</v>
      </c>
      <c r="F267" s="95" t="s">
        <v>12219</v>
      </c>
      <c r="G267" s="62"/>
      <c r="H267" s="66"/>
      <c r="I267" s="67"/>
      <c r="J267" s="67"/>
      <c r="K267" s="66" t="s">
        <v>16284</v>
      </c>
      <c r="L267" s="70"/>
      <c r="M267" s="71">
        <v>5057.15478515625</v>
      </c>
      <c r="N267" s="71">
        <v>5700.787109375</v>
      </c>
      <c r="O267" s="72"/>
      <c r="P267" s="73"/>
      <c r="Q267" s="73"/>
      <c r="R267" s="81"/>
      <c r="S267" s="48">
        <v>1</v>
      </c>
      <c r="T267" s="48">
        <v>1</v>
      </c>
      <c r="U267" s="49">
        <v>0</v>
      </c>
      <c r="V267" s="49">
        <v>1</v>
      </c>
      <c r="W267" s="49">
        <v>0</v>
      </c>
      <c r="X267" s="49">
        <v>1</v>
      </c>
      <c r="Y267" s="49">
        <v>0</v>
      </c>
      <c r="Z267" s="49">
        <v>1</v>
      </c>
      <c r="AA267" s="68">
        <v>267</v>
      </c>
      <c r="AB2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67" s="69"/>
      <c r="AD267" s="75">
        <v>10364</v>
      </c>
      <c r="AE267" s="75">
        <v>13001</v>
      </c>
      <c r="AF267" s="75">
        <v>66592</v>
      </c>
      <c r="AG267" s="75">
        <v>47120</v>
      </c>
      <c r="AH267" s="75">
        <v>3600</v>
      </c>
      <c r="AI267" s="75" t="s">
        <v>8436</v>
      </c>
      <c r="AJ267" s="75" t="s">
        <v>9796</v>
      </c>
      <c r="AK267" s="78" t="s">
        <v>10677</v>
      </c>
      <c r="AL267" s="75" t="s">
        <v>9876</v>
      </c>
      <c r="AM267" s="75">
        <v>42267.683553240742</v>
      </c>
      <c r="AN267" s="75" t="s">
        <v>13047</v>
      </c>
      <c r="AO267" s="78" t="s">
        <v>14232</v>
      </c>
      <c r="AP267" s="75" t="s">
        <v>66</v>
      </c>
      <c r="AQ267" s="48" t="s">
        <v>3134</v>
      </c>
      <c r="AR267" s="48" t="s">
        <v>3134</v>
      </c>
      <c r="AS267" s="48" t="s">
        <v>3212</v>
      </c>
      <c r="AT267" s="48" t="s">
        <v>3212</v>
      </c>
      <c r="AU267" s="48" t="s">
        <v>3261</v>
      </c>
      <c r="AV267" s="48" t="s">
        <v>3261</v>
      </c>
      <c r="AW267" s="114" t="s">
        <v>18442</v>
      </c>
      <c r="AX267" s="114" t="s">
        <v>18442</v>
      </c>
      <c r="AY267" s="114" t="s">
        <v>19134</v>
      </c>
      <c r="AZ267" s="114" t="s">
        <v>19134</v>
      </c>
      <c r="BA267" s="2"/>
      <c r="BB267" s="3"/>
      <c r="BC267" s="3"/>
      <c r="BD267" s="3"/>
      <c r="BE267" s="3"/>
    </row>
    <row r="268" spans="1:57" x14ac:dyDescent="0.25">
      <c r="A268" s="61" t="s">
        <v>2077</v>
      </c>
      <c r="B268" s="62" t="s">
        <v>19428</v>
      </c>
      <c r="C268" s="62"/>
      <c r="D268" s="63">
        <v>1.5020315</v>
      </c>
      <c r="E268" s="65">
        <v>10</v>
      </c>
      <c r="F268" s="95" t="s">
        <v>11519</v>
      </c>
      <c r="G268" s="62"/>
      <c r="H268" s="66"/>
      <c r="I268" s="67"/>
      <c r="J268" s="67"/>
      <c r="K268" s="66" t="s">
        <v>15553</v>
      </c>
      <c r="L268" s="70"/>
      <c r="M268" s="71">
        <v>1254.966796875</v>
      </c>
      <c r="N268" s="71">
        <v>6405.10400390625</v>
      </c>
      <c r="O268" s="72"/>
      <c r="P268" s="73"/>
      <c r="Q268" s="73"/>
      <c r="R268" s="81"/>
      <c r="S268" s="48">
        <v>1</v>
      </c>
      <c r="T268" s="48">
        <v>0</v>
      </c>
      <c r="U268" s="49">
        <v>0</v>
      </c>
      <c r="V268" s="49">
        <v>2.3900000000000001E-4</v>
      </c>
      <c r="W268" s="49">
        <v>0</v>
      </c>
      <c r="X268" s="49">
        <v>0.51340699999999995</v>
      </c>
      <c r="Y268" s="49">
        <v>0</v>
      </c>
      <c r="Z268" s="49">
        <v>0</v>
      </c>
      <c r="AA268" s="68">
        <v>268</v>
      </c>
      <c r="AB2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68" s="69"/>
      <c r="AD268" s="75">
        <v>754</v>
      </c>
      <c r="AE268" s="75">
        <v>12776</v>
      </c>
      <c r="AF268" s="75">
        <v>6302</v>
      </c>
      <c r="AG268" s="75">
        <v>21649</v>
      </c>
      <c r="AH268" s="75">
        <v>3600</v>
      </c>
      <c r="AI268" s="75" t="s">
        <v>7847</v>
      </c>
      <c r="AJ268" s="75" t="s">
        <v>9429</v>
      </c>
      <c r="AK268" s="78" t="s">
        <v>10408</v>
      </c>
      <c r="AL268" s="75" t="s">
        <v>9876</v>
      </c>
      <c r="AM268" s="75">
        <v>42219.492731481485</v>
      </c>
      <c r="AN268" s="75" t="s">
        <v>13047</v>
      </c>
      <c r="AO268" s="78" t="s">
        <v>13501</v>
      </c>
      <c r="AP268" s="75" t="s">
        <v>65</v>
      </c>
      <c r="AQ268" s="48"/>
      <c r="AR268" s="48"/>
      <c r="AS268" s="48"/>
      <c r="AT268" s="48"/>
      <c r="AU268" s="48"/>
      <c r="AV268" s="48"/>
      <c r="AW268" s="48"/>
      <c r="AX268" s="48"/>
      <c r="AY268" s="48"/>
      <c r="AZ268" s="48"/>
      <c r="BA268" s="2"/>
      <c r="BB268" s="3"/>
      <c r="BC268" s="3"/>
      <c r="BD268" s="3"/>
      <c r="BE268" s="3"/>
    </row>
    <row r="269" spans="1:57" x14ac:dyDescent="0.25">
      <c r="A269" s="61" t="s">
        <v>942</v>
      </c>
      <c r="B269" s="62" t="s">
        <v>19428</v>
      </c>
      <c r="C269" s="62"/>
      <c r="D269" s="63">
        <v>1.84</v>
      </c>
      <c r="E269" s="65">
        <v>10</v>
      </c>
      <c r="F269" s="95" t="s">
        <v>11968</v>
      </c>
      <c r="G269" s="62"/>
      <c r="H269" s="66"/>
      <c r="I269" s="67"/>
      <c r="J269" s="67"/>
      <c r="K269" s="66" t="s">
        <v>16021</v>
      </c>
      <c r="L269" s="70"/>
      <c r="M269" s="71">
        <v>6024.6279296875</v>
      </c>
      <c r="N269" s="71">
        <v>7424.662109375</v>
      </c>
      <c r="O269" s="72"/>
      <c r="P269" s="73"/>
      <c r="Q269" s="73"/>
      <c r="R269" s="81"/>
      <c r="S269" s="48">
        <v>1</v>
      </c>
      <c r="T269" s="48">
        <v>1</v>
      </c>
      <c r="U269" s="49">
        <v>0</v>
      </c>
      <c r="V269" s="49">
        <v>0.04</v>
      </c>
      <c r="W269" s="49">
        <v>0</v>
      </c>
      <c r="X269" s="49">
        <v>0.94617200000000001</v>
      </c>
      <c r="Y269" s="49">
        <v>0.5</v>
      </c>
      <c r="Z269" s="49">
        <v>0</v>
      </c>
      <c r="AA269" s="68">
        <v>269</v>
      </c>
      <c r="AB2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69" s="69"/>
      <c r="AD269" s="75">
        <v>526</v>
      </c>
      <c r="AE269" s="75">
        <v>10774</v>
      </c>
      <c r="AF269" s="75">
        <v>2437</v>
      </c>
      <c r="AG269" s="75">
        <v>14322</v>
      </c>
      <c r="AH269" s="75">
        <v>-28800</v>
      </c>
      <c r="AI269" s="75" t="s">
        <v>8230</v>
      </c>
      <c r="AJ269" s="75" t="s">
        <v>9669</v>
      </c>
      <c r="AK269" s="78" t="s">
        <v>10591</v>
      </c>
      <c r="AL269" s="75" t="s">
        <v>11009</v>
      </c>
      <c r="AM269" s="75">
        <v>42538.044699074075</v>
      </c>
      <c r="AN269" s="75" t="s">
        <v>13047</v>
      </c>
      <c r="AO269" s="78" t="s">
        <v>13969</v>
      </c>
      <c r="AP269" s="75" t="s">
        <v>66</v>
      </c>
      <c r="AQ269" s="48" t="s">
        <v>3071</v>
      </c>
      <c r="AR269" s="48" t="s">
        <v>3071</v>
      </c>
      <c r="AS269" s="48" t="s">
        <v>3212</v>
      </c>
      <c r="AT269" s="48" t="s">
        <v>3212</v>
      </c>
      <c r="AU269" s="48" t="s">
        <v>3261</v>
      </c>
      <c r="AV269" s="48" t="s">
        <v>3261</v>
      </c>
      <c r="AW269" s="114" t="s">
        <v>18246</v>
      </c>
      <c r="AX269" s="114" t="s">
        <v>18246</v>
      </c>
      <c r="AY269" s="114" t="s">
        <v>18957</v>
      </c>
      <c r="AZ269" s="114" t="s">
        <v>18957</v>
      </c>
      <c r="BA269" s="2"/>
      <c r="BB269" s="3"/>
      <c r="BC269" s="3"/>
      <c r="BD269" s="3"/>
      <c r="BE269" s="3"/>
    </row>
    <row r="270" spans="1:57" x14ac:dyDescent="0.25">
      <c r="A270" s="61" t="s">
        <v>485</v>
      </c>
      <c r="B270" s="62" t="s">
        <v>19428</v>
      </c>
      <c r="C270" s="62"/>
      <c r="D270" s="63">
        <v>1.5</v>
      </c>
      <c r="E270" s="65">
        <v>10</v>
      </c>
      <c r="F270" s="95" t="s">
        <v>11453</v>
      </c>
      <c r="G270" s="62"/>
      <c r="H270" s="66"/>
      <c r="I270" s="67"/>
      <c r="J270" s="67"/>
      <c r="K270" s="66" t="s">
        <v>15484</v>
      </c>
      <c r="L270" s="70"/>
      <c r="M270" s="71">
        <v>8131.59765625</v>
      </c>
      <c r="N270" s="71">
        <v>7143.25048828125</v>
      </c>
      <c r="O270" s="72"/>
      <c r="P270" s="73"/>
      <c r="Q270" s="73"/>
      <c r="R270" s="81"/>
      <c r="S270" s="48">
        <v>1</v>
      </c>
      <c r="T270" s="48">
        <v>1</v>
      </c>
      <c r="U270" s="49">
        <v>0</v>
      </c>
      <c r="V270" s="49">
        <v>0</v>
      </c>
      <c r="W270" s="49">
        <v>0</v>
      </c>
      <c r="X270" s="49">
        <v>1</v>
      </c>
      <c r="Y270" s="49">
        <v>0</v>
      </c>
      <c r="Z270" s="49" t="s">
        <v>19417</v>
      </c>
      <c r="AA270" s="68">
        <v>270</v>
      </c>
      <c r="AB2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70" s="69"/>
      <c r="AD270" s="75">
        <v>8705</v>
      </c>
      <c r="AE270" s="75">
        <v>9956</v>
      </c>
      <c r="AF270" s="75">
        <v>92881</v>
      </c>
      <c r="AG270" s="75">
        <v>0</v>
      </c>
      <c r="AH270" s="75">
        <v>32400</v>
      </c>
      <c r="AI270" s="75" t="s">
        <v>7792</v>
      </c>
      <c r="AJ270" s="75"/>
      <c r="AK270" s="78" t="s">
        <v>10374</v>
      </c>
      <c r="AL270" s="75" t="s">
        <v>9690</v>
      </c>
      <c r="AM270" s="75">
        <v>40809.554652777777</v>
      </c>
      <c r="AN270" s="75" t="s">
        <v>13047</v>
      </c>
      <c r="AO270" s="78" t="s">
        <v>13432</v>
      </c>
      <c r="AP270" s="75" t="s">
        <v>66</v>
      </c>
      <c r="AQ270" s="48" t="s">
        <v>17620</v>
      </c>
      <c r="AR270" s="48" t="s">
        <v>17620</v>
      </c>
      <c r="AS270" s="48" t="s">
        <v>3224</v>
      </c>
      <c r="AT270" s="48" t="s">
        <v>3224</v>
      </c>
      <c r="AU270" s="48"/>
      <c r="AV270" s="48"/>
      <c r="AW270" s="114" t="s">
        <v>17772</v>
      </c>
      <c r="AX270" s="114" t="s">
        <v>17772</v>
      </c>
      <c r="AY270" s="114" t="s">
        <v>17944</v>
      </c>
      <c r="AZ270" s="114" t="s">
        <v>17944</v>
      </c>
      <c r="BA270" s="2"/>
      <c r="BB270" s="3"/>
      <c r="BC270" s="3"/>
      <c r="BD270" s="3"/>
      <c r="BE270" s="3"/>
    </row>
    <row r="271" spans="1:57" x14ac:dyDescent="0.25">
      <c r="A271" s="61" t="s">
        <v>2132</v>
      </c>
      <c r="B271" s="62" t="s">
        <v>19428</v>
      </c>
      <c r="C271" s="62"/>
      <c r="D271" s="63">
        <v>10</v>
      </c>
      <c r="E271" s="65">
        <v>10</v>
      </c>
      <c r="F271" s="95" t="s">
        <v>11939</v>
      </c>
      <c r="G271" s="62"/>
      <c r="H271" s="66"/>
      <c r="I271" s="67"/>
      <c r="J271" s="67"/>
      <c r="K271" s="66" t="s">
        <v>15991</v>
      </c>
      <c r="L271" s="70"/>
      <c r="M271" s="71">
        <v>3689.9111328125</v>
      </c>
      <c r="N271" s="71">
        <v>4863.76708984375</v>
      </c>
      <c r="O271" s="72"/>
      <c r="P271" s="73"/>
      <c r="Q271" s="73"/>
      <c r="R271" s="81"/>
      <c r="S271" s="48">
        <v>1</v>
      </c>
      <c r="T271" s="48">
        <v>0</v>
      </c>
      <c r="U271" s="49">
        <v>0</v>
      </c>
      <c r="V271" s="49">
        <v>1</v>
      </c>
      <c r="W271" s="49">
        <v>0</v>
      </c>
      <c r="X271" s="49">
        <v>1</v>
      </c>
      <c r="Y271" s="49">
        <v>0</v>
      </c>
      <c r="Z271" s="49">
        <v>0</v>
      </c>
      <c r="AA271" s="68">
        <v>271</v>
      </c>
      <c r="AB2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71" s="69"/>
      <c r="AD271" s="75">
        <v>543</v>
      </c>
      <c r="AE271" s="75">
        <v>8892</v>
      </c>
      <c r="AF271" s="75">
        <v>11878</v>
      </c>
      <c r="AG271" s="75">
        <v>77</v>
      </c>
      <c r="AH271" s="75">
        <v>-28800</v>
      </c>
      <c r="AI271" s="75" t="s">
        <v>8205</v>
      </c>
      <c r="AJ271" s="75" t="s">
        <v>9153</v>
      </c>
      <c r="AK271" s="78" t="s">
        <v>10579</v>
      </c>
      <c r="AL271" s="75" t="s">
        <v>11009</v>
      </c>
      <c r="AM271" s="75">
        <v>40024.369652777779</v>
      </c>
      <c r="AN271" s="75" t="s">
        <v>13047</v>
      </c>
      <c r="AO271" s="78" t="s">
        <v>13939</v>
      </c>
      <c r="AP271" s="75" t="s">
        <v>65</v>
      </c>
      <c r="AQ271" s="48"/>
      <c r="AR271" s="48"/>
      <c r="AS271" s="48"/>
      <c r="AT271" s="48"/>
      <c r="AU271" s="48"/>
      <c r="AV271" s="48"/>
      <c r="AW271" s="48"/>
      <c r="AX271" s="48"/>
      <c r="AY271" s="48"/>
      <c r="AZ271" s="48"/>
      <c r="BA271" s="2"/>
      <c r="BB271" s="3"/>
      <c r="BC271" s="3"/>
      <c r="BD271" s="3"/>
      <c r="BE271" s="3"/>
    </row>
    <row r="272" spans="1:57" x14ac:dyDescent="0.25">
      <c r="A272" s="61" t="s">
        <v>2060</v>
      </c>
      <c r="B272" s="62" t="s">
        <v>19428</v>
      </c>
      <c r="C272" s="62"/>
      <c r="D272" s="63">
        <v>10</v>
      </c>
      <c r="E272" s="65">
        <v>10</v>
      </c>
      <c r="F272" s="95" t="s">
        <v>11415</v>
      </c>
      <c r="G272" s="62"/>
      <c r="H272" s="66"/>
      <c r="I272" s="67"/>
      <c r="J272" s="67"/>
      <c r="K272" s="66" t="s">
        <v>15444</v>
      </c>
      <c r="L272" s="70"/>
      <c r="M272" s="71">
        <v>4628.86181640625</v>
      </c>
      <c r="N272" s="71">
        <v>6017.49755859375</v>
      </c>
      <c r="O272" s="72"/>
      <c r="P272" s="73"/>
      <c r="Q272" s="73"/>
      <c r="R272" s="81"/>
      <c r="S272" s="48">
        <v>1</v>
      </c>
      <c r="T272" s="48">
        <v>0</v>
      </c>
      <c r="U272" s="49">
        <v>0</v>
      </c>
      <c r="V272" s="49">
        <v>1</v>
      </c>
      <c r="W272" s="49">
        <v>0</v>
      </c>
      <c r="X272" s="49">
        <v>1</v>
      </c>
      <c r="Y272" s="49">
        <v>0</v>
      </c>
      <c r="Z272" s="49">
        <v>0</v>
      </c>
      <c r="AA272" s="68">
        <v>272</v>
      </c>
      <c r="AB2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72" s="69"/>
      <c r="AD272" s="75">
        <v>822</v>
      </c>
      <c r="AE272" s="75">
        <v>8828</v>
      </c>
      <c r="AF272" s="75">
        <v>648</v>
      </c>
      <c r="AG272" s="75">
        <v>1611</v>
      </c>
      <c r="AH272" s="75">
        <v>0</v>
      </c>
      <c r="AI272" s="75" t="s">
        <v>7758</v>
      </c>
      <c r="AJ272" s="75" t="s">
        <v>9369</v>
      </c>
      <c r="AK272" s="78" t="s">
        <v>10354</v>
      </c>
      <c r="AL272" s="75" t="s">
        <v>9190</v>
      </c>
      <c r="AM272" s="75">
        <v>41902.506643518522</v>
      </c>
      <c r="AN272" s="75" t="s">
        <v>13047</v>
      </c>
      <c r="AO272" s="78" t="s">
        <v>13392</v>
      </c>
      <c r="AP272" s="75" t="s">
        <v>65</v>
      </c>
      <c r="AQ272" s="48"/>
      <c r="AR272" s="48"/>
      <c r="AS272" s="48"/>
      <c r="AT272" s="48"/>
      <c r="AU272" s="48"/>
      <c r="AV272" s="48"/>
      <c r="AW272" s="48"/>
      <c r="AX272" s="48"/>
      <c r="AY272" s="48"/>
      <c r="AZ272" s="48"/>
      <c r="BA272" s="2"/>
      <c r="BB272" s="3"/>
      <c r="BC272" s="3"/>
      <c r="BD272" s="3"/>
      <c r="BE272" s="3"/>
    </row>
    <row r="273" spans="1:57" x14ac:dyDescent="0.25">
      <c r="A273" s="61" t="s">
        <v>2078</v>
      </c>
      <c r="B273" s="62" t="s">
        <v>19428</v>
      </c>
      <c r="C273" s="62"/>
      <c r="D273" s="63">
        <v>1.5020315</v>
      </c>
      <c r="E273" s="65">
        <v>10</v>
      </c>
      <c r="F273" s="95" t="s">
        <v>11520</v>
      </c>
      <c r="G273" s="62"/>
      <c r="H273" s="66"/>
      <c r="I273" s="67"/>
      <c r="J273" s="67"/>
      <c r="K273" s="66" t="s">
        <v>15554</v>
      </c>
      <c r="L273" s="70"/>
      <c r="M273" s="71">
        <v>1218.9039306640625</v>
      </c>
      <c r="N273" s="71">
        <v>6510.7333984375</v>
      </c>
      <c r="O273" s="72"/>
      <c r="P273" s="73"/>
      <c r="Q273" s="73"/>
      <c r="R273" s="81"/>
      <c r="S273" s="48">
        <v>1</v>
      </c>
      <c r="T273" s="48">
        <v>0</v>
      </c>
      <c r="U273" s="49">
        <v>0</v>
      </c>
      <c r="V273" s="49">
        <v>2.3900000000000001E-4</v>
      </c>
      <c r="W273" s="49">
        <v>0</v>
      </c>
      <c r="X273" s="49">
        <v>0.51340699999999995</v>
      </c>
      <c r="Y273" s="49">
        <v>0</v>
      </c>
      <c r="Z273" s="49">
        <v>0</v>
      </c>
      <c r="AA273" s="68">
        <v>273</v>
      </c>
      <c r="AB2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73" s="69"/>
      <c r="AD273" s="75">
        <v>136</v>
      </c>
      <c r="AE273" s="75">
        <v>8486</v>
      </c>
      <c r="AF273" s="75">
        <v>8430</v>
      </c>
      <c r="AG273" s="75">
        <v>3622</v>
      </c>
      <c r="AH273" s="75">
        <v>3600</v>
      </c>
      <c r="AI273" s="75" t="s">
        <v>7848</v>
      </c>
      <c r="AJ273" s="75" t="s">
        <v>9243</v>
      </c>
      <c r="AK273" s="78" t="s">
        <v>10409</v>
      </c>
      <c r="AL273" s="75" t="s">
        <v>9876</v>
      </c>
      <c r="AM273" s="75">
        <v>41876.458020833335</v>
      </c>
      <c r="AN273" s="75" t="s">
        <v>13047</v>
      </c>
      <c r="AO273" s="78" t="s">
        <v>13502</v>
      </c>
      <c r="AP273" s="75" t="s">
        <v>65</v>
      </c>
      <c r="AQ273" s="48"/>
      <c r="AR273" s="48"/>
      <c r="AS273" s="48"/>
      <c r="AT273" s="48"/>
      <c r="AU273" s="48"/>
      <c r="AV273" s="48"/>
      <c r="AW273" s="48"/>
      <c r="AX273" s="48"/>
      <c r="AY273" s="48"/>
      <c r="AZ273" s="48"/>
      <c r="BA273" s="2"/>
      <c r="BB273" s="3"/>
      <c r="BC273" s="3"/>
      <c r="BD273" s="3"/>
      <c r="BE273" s="3"/>
    </row>
    <row r="274" spans="1:57" x14ac:dyDescent="0.25">
      <c r="A274" s="61" t="s">
        <v>523</v>
      </c>
      <c r="B274" s="62" t="s">
        <v>19428</v>
      </c>
      <c r="C274" s="62"/>
      <c r="D274" s="63">
        <v>1.5</v>
      </c>
      <c r="E274" s="65">
        <v>10</v>
      </c>
      <c r="F274" s="95" t="s">
        <v>11494</v>
      </c>
      <c r="G274" s="62"/>
      <c r="H274" s="66"/>
      <c r="I274" s="67"/>
      <c r="J274" s="67"/>
      <c r="K274" s="66" t="s">
        <v>15527</v>
      </c>
      <c r="L274" s="70"/>
      <c r="M274" s="71">
        <v>6856.51513671875</v>
      </c>
      <c r="N274" s="71">
        <v>6742.52294921875</v>
      </c>
      <c r="O274" s="72"/>
      <c r="P274" s="73"/>
      <c r="Q274" s="73"/>
      <c r="R274" s="81"/>
      <c r="S274" s="48">
        <v>1</v>
      </c>
      <c r="T274" s="48">
        <v>1</v>
      </c>
      <c r="U274" s="49">
        <v>0</v>
      </c>
      <c r="V274" s="49">
        <v>0</v>
      </c>
      <c r="W274" s="49">
        <v>0</v>
      </c>
      <c r="X274" s="49">
        <v>1</v>
      </c>
      <c r="Y274" s="49">
        <v>0</v>
      </c>
      <c r="Z274" s="49" t="s">
        <v>19417</v>
      </c>
      <c r="AA274" s="68">
        <v>274</v>
      </c>
      <c r="AB2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74" s="69"/>
      <c r="AD274" s="75">
        <v>100</v>
      </c>
      <c r="AE274" s="75">
        <v>8380</v>
      </c>
      <c r="AF274" s="75">
        <v>10677</v>
      </c>
      <c r="AG274" s="75">
        <v>4465</v>
      </c>
      <c r="AH274" s="75">
        <v>3600</v>
      </c>
      <c r="AI274" s="75" t="s">
        <v>7825</v>
      </c>
      <c r="AJ274" s="75" t="s">
        <v>9410</v>
      </c>
      <c r="AK274" s="78" t="s">
        <v>10394</v>
      </c>
      <c r="AL274" s="75" t="s">
        <v>11033</v>
      </c>
      <c r="AM274" s="75">
        <v>41142.578009259261</v>
      </c>
      <c r="AN274" s="75" t="s">
        <v>13047</v>
      </c>
      <c r="AO274" s="78" t="s">
        <v>13475</v>
      </c>
      <c r="AP274" s="75" t="s">
        <v>66</v>
      </c>
      <c r="AQ274" s="48"/>
      <c r="AR274" s="48"/>
      <c r="AS274" s="48"/>
      <c r="AT274" s="48"/>
      <c r="AU274" s="48" t="s">
        <v>3261</v>
      </c>
      <c r="AV274" s="48" t="s">
        <v>3261</v>
      </c>
      <c r="AW274" s="114" t="s">
        <v>18220</v>
      </c>
      <c r="AX274" s="114" t="s">
        <v>18220</v>
      </c>
      <c r="AY274" s="114" t="s">
        <v>18934</v>
      </c>
      <c r="AZ274" s="114" t="s">
        <v>18934</v>
      </c>
      <c r="BA274" s="2"/>
      <c r="BB274" s="3"/>
      <c r="BC274" s="3"/>
      <c r="BD274" s="3"/>
      <c r="BE274" s="3"/>
    </row>
    <row r="275" spans="1:57" x14ac:dyDescent="0.25">
      <c r="A275" s="61" t="s">
        <v>2103</v>
      </c>
      <c r="B275" s="62" t="s">
        <v>19428</v>
      </c>
      <c r="C275" s="62"/>
      <c r="D275" s="63">
        <v>3.2</v>
      </c>
      <c r="E275" s="65">
        <v>10</v>
      </c>
      <c r="F275" s="95" t="s">
        <v>11673</v>
      </c>
      <c r="G275" s="62"/>
      <c r="H275" s="66"/>
      <c r="I275" s="67"/>
      <c r="J275" s="67"/>
      <c r="K275" s="66" t="s">
        <v>15714</v>
      </c>
      <c r="L275" s="70"/>
      <c r="M275" s="71">
        <v>5172.42822265625</v>
      </c>
      <c r="N275" s="71">
        <v>3664.833984375</v>
      </c>
      <c r="O275" s="72"/>
      <c r="P275" s="73"/>
      <c r="Q275" s="73"/>
      <c r="R275" s="81"/>
      <c r="S275" s="48">
        <v>1</v>
      </c>
      <c r="T275" s="48">
        <v>0</v>
      </c>
      <c r="U275" s="49">
        <v>0</v>
      </c>
      <c r="V275" s="49">
        <v>0.2</v>
      </c>
      <c r="W275" s="49">
        <v>0</v>
      </c>
      <c r="X275" s="49">
        <v>0.69369400000000003</v>
      </c>
      <c r="Y275" s="49">
        <v>0</v>
      </c>
      <c r="Z275" s="49">
        <v>0</v>
      </c>
      <c r="AA275" s="68">
        <v>275</v>
      </c>
      <c r="AB2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75" s="69"/>
      <c r="AD275" s="75">
        <v>19</v>
      </c>
      <c r="AE275" s="75">
        <v>7784</v>
      </c>
      <c r="AF275" s="75">
        <v>2075</v>
      </c>
      <c r="AG275" s="75">
        <v>10915</v>
      </c>
      <c r="AH275" s="75">
        <v>3600</v>
      </c>
      <c r="AI275" s="75" t="s">
        <v>7979</v>
      </c>
      <c r="AJ275" s="75"/>
      <c r="AK275" s="78" t="s">
        <v>10470</v>
      </c>
      <c r="AL275" s="75" t="s">
        <v>9764</v>
      </c>
      <c r="AM275" s="75">
        <v>42241.758310185185</v>
      </c>
      <c r="AN275" s="75" t="s">
        <v>13047</v>
      </c>
      <c r="AO275" s="78" t="s">
        <v>13662</v>
      </c>
      <c r="AP275" s="75" t="s">
        <v>65</v>
      </c>
      <c r="AQ275" s="48"/>
      <c r="AR275" s="48"/>
      <c r="AS275" s="48"/>
      <c r="AT275" s="48"/>
      <c r="AU275" s="48"/>
      <c r="AV275" s="48"/>
      <c r="AW275" s="48"/>
      <c r="AX275" s="48"/>
      <c r="AY275" s="48"/>
      <c r="AZ275" s="48"/>
      <c r="BA275" s="2"/>
      <c r="BB275" s="3"/>
      <c r="BC275" s="3"/>
      <c r="BD275" s="3"/>
      <c r="BE275" s="3"/>
    </row>
    <row r="276" spans="1:57" x14ac:dyDescent="0.25">
      <c r="A276" s="61" t="s">
        <v>2224</v>
      </c>
      <c r="B276" s="62" t="s">
        <v>19428</v>
      </c>
      <c r="C276" s="62"/>
      <c r="D276" s="63">
        <v>2.7142845000000002</v>
      </c>
      <c r="E276" s="65">
        <v>10</v>
      </c>
      <c r="F276" s="95" t="s">
        <v>12936</v>
      </c>
      <c r="G276" s="62"/>
      <c r="H276" s="66"/>
      <c r="I276" s="67"/>
      <c r="J276" s="67"/>
      <c r="K276" s="66" t="s">
        <v>17033</v>
      </c>
      <c r="L276" s="70"/>
      <c r="M276" s="71">
        <v>5279.013671875</v>
      </c>
      <c r="N276" s="71">
        <v>4963.111328125</v>
      </c>
      <c r="O276" s="72"/>
      <c r="P276" s="73"/>
      <c r="Q276" s="73"/>
      <c r="R276" s="81"/>
      <c r="S276" s="48">
        <v>1</v>
      </c>
      <c r="T276" s="48">
        <v>0</v>
      </c>
      <c r="U276" s="49">
        <v>0</v>
      </c>
      <c r="V276" s="49">
        <v>0.14285700000000001</v>
      </c>
      <c r="W276" s="49">
        <v>0</v>
      </c>
      <c r="X276" s="49">
        <v>0.65540500000000002</v>
      </c>
      <c r="Y276" s="49">
        <v>0</v>
      </c>
      <c r="Z276" s="49">
        <v>0</v>
      </c>
      <c r="AA276" s="68">
        <v>276</v>
      </c>
      <c r="AB2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76" s="69"/>
      <c r="AD276" s="75">
        <v>211</v>
      </c>
      <c r="AE276" s="75">
        <v>7784</v>
      </c>
      <c r="AF276" s="75">
        <v>4697</v>
      </c>
      <c r="AG276" s="75">
        <v>456</v>
      </c>
      <c r="AH276" s="75">
        <v>7200</v>
      </c>
      <c r="AI276" s="75" t="s">
        <v>9050</v>
      </c>
      <c r="AJ276" s="75" t="s">
        <v>9799</v>
      </c>
      <c r="AK276" s="78" t="s">
        <v>10960</v>
      </c>
      <c r="AL276" s="75" t="s">
        <v>11034</v>
      </c>
      <c r="AM276" s="75">
        <v>40402.434907407405</v>
      </c>
      <c r="AN276" s="75" t="s">
        <v>13047</v>
      </c>
      <c r="AO276" s="78" t="s">
        <v>14981</v>
      </c>
      <c r="AP276" s="75" t="s">
        <v>65</v>
      </c>
      <c r="AQ276" s="48"/>
      <c r="AR276" s="48"/>
      <c r="AS276" s="48"/>
      <c r="AT276" s="48"/>
      <c r="AU276" s="48"/>
      <c r="AV276" s="48"/>
      <c r="AW276" s="48"/>
      <c r="AX276" s="48"/>
      <c r="AY276" s="48"/>
      <c r="AZ276" s="48"/>
      <c r="BA276" s="2"/>
      <c r="BB276" s="3"/>
      <c r="BC276" s="3"/>
      <c r="BD276" s="3"/>
      <c r="BE276" s="3"/>
    </row>
    <row r="277" spans="1:57" x14ac:dyDescent="0.25">
      <c r="A277" s="61" t="s">
        <v>1913</v>
      </c>
      <c r="B277" s="62" t="s">
        <v>19428</v>
      </c>
      <c r="C277" s="62"/>
      <c r="D277" s="63">
        <v>1.5</v>
      </c>
      <c r="E277" s="65">
        <v>10</v>
      </c>
      <c r="F277" s="95" t="s">
        <v>12981</v>
      </c>
      <c r="G277" s="62"/>
      <c r="H277" s="66"/>
      <c r="I277" s="67"/>
      <c r="J277" s="67"/>
      <c r="K277" s="66" t="s">
        <v>17078</v>
      </c>
      <c r="L277" s="70"/>
      <c r="M277" s="71">
        <v>6889.04296875</v>
      </c>
      <c r="N277" s="71">
        <v>5793.73876953125</v>
      </c>
      <c r="O277" s="72"/>
      <c r="P277" s="73"/>
      <c r="Q277" s="73"/>
      <c r="R277" s="81"/>
      <c r="S277" s="48">
        <v>1</v>
      </c>
      <c r="T277" s="48">
        <v>1</v>
      </c>
      <c r="U277" s="49">
        <v>0</v>
      </c>
      <c r="V277" s="49">
        <v>0</v>
      </c>
      <c r="W277" s="49">
        <v>0</v>
      </c>
      <c r="X277" s="49">
        <v>1</v>
      </c>
      <c r="Y277" s="49">
        <v>0</v>
      </c>
      <c r="Z277" s="49" t="s">
        <v>19417</v>
      </c>
      <c r="AA277" s="68">
        <v>277</v>
      </c>
      <c r="AB2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77" s="69"/>
      <c r="AD277" s="75">
        <v>3626</v>
      </c>
      <c r="AE277" s="75">
        <v>7102</v>
      </c>
      <c r="AF277" s="75">
        <v>9873</v>
      </c>
      <c r="AG277" s="75">
        <v>13607</v>
      </c>
      <c r="AH277" s="75">
        <v>0</v>
      </c>
      <c r="AI277" s="75" t="s">
        <v>9087</v>
      </c>
      <c r="AJ277" s="75" t="s">
        <v>10164</v>
      </c>
      <c r="AK277" s="78" t="s">
        <v>10983</v>
      </c>
      <c r="AL277" s="75" t="s">
        <v>9190</v>
      </c>
      <c r="AM277" s="75">
        <v>41779.830763888887</v>
      </c>
      <c r="AN277" s="75" t="s">
        <v>13047</v>
      </c>
      <c r="AO277" s="78" t="s">
        <v>15026</v>
      </c>
      <c r="AP277" s="75" t="s">
        <v>66</v>
      </c>
      <c r="AQ277" s="48" t="s">
        <v>3200</v>
      </c>
      <c r="AR277" s="48" t="s">
        <v>3200</v>
      </c>
      <c r="AS277" s="48" t="s">
        <v>3259</v>
      </c>
      <c r="AT277" s="48" t="s">
        <v>3259</v>
      </c>
      <c r="AU277" s="48" t="s">
        <v>3274</v>
      </c>
      <c r="AV277" s="48" t="s">
        <v>3274</v>
      </c>
      <c r="AW277" s="114" t="s">
        <v>18684</v>
      </c>
      <c r="AX277" s="114" t="s">
        <v>18684</v>
      </c>
      <c r="AY277" s="114" t="s">
        <v>19357</v>
      </c>
      <c r="AZ277" s="114" t="s">
        <v>19357</v>
      </c>
      <c r="BA277" s="2"/>
      <c r="BB277" s="3"/>
      <c r="BC277" s="3"/>
      <c r="BD277" s="3"/>
      <c r="BE277" s="3"/>
    </row>
    <row r="278" spans="1:57" x14ac:dyDescent="0.25">
      <c r="A278" s="61" t="s">
        <v>1875</v>
      </c>
      <c r="B278" s="62" t="s">
        <v>19428</v>
      </c>
      <c r="C278" s="62"/>
      <c r="D278" s="63">
        <v>1.5019635</v>
      </c>
      <c r="E278" s="65">
        <v>15.118725567473817</v>
      </c>
      <c r="F278" s="95" t="s">
        <v>11776</v>
      </c>
      <c r="G278" s="62"/>
      <c r="H278" s="66"/>
      <c r="I278" s="67"/>
      <c r="J278" s="67"/>
      <c r="K278" s="66" t="s">
        <v>15821</v>
      </c>
      <c r="L278" s="70"/>
      <c r="M278" s="71">
        <v>747.569091796875</v>
      </c>
      <c r="N278" s="71">
        <v>5213.23388671875</v>
      </c>
      <c r="O278" s="72"/>
      <c r="P278" s="73"/>
      <c r="Q278" s="73"/>
      <c r="R278" s="81"/>
      <c r="S278" s="48">
        <v>1</v>
      </c>
      <c r="T278" s="48">
        <v>24</v>
      </c>
      <c r="U278" s="49">
        <v>12340.247351</v>
      </c>
      <c r="V278" s="49">
        <v>2.31E-4</v>
      </c>
      <c r="W278" s="49">
        <v>0</v>
      </c>
      <c r="X278" s="49">
        <v>3.444922</v>
      </c>
      <c r="Y278" s="49">
        <v>0.13666666666666666</v>
      </c>
      <c r="Z278" s="49">
        <v>0</v>
      </c>
      <c r="AA278" s="68">
        <v>278</v>
      </c>
      <c r="AB2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78" s="69"/>
      <c r="AD278" s="75">
        <v>8</v>
      </c>
      <c r="AE278" s="75">
        <v>6934</v>
      </c>
      <c r="AF278" s="75">
        <v>245217</v>
      </c>
      <c r="AG278" s="75">
        <v>12536</v>
      </c>
      <c r="AH278" s="75">
        <v>-28800</v>
      </c>
      <c r="AI278" s="75" t="s">
        <v>8068</v>
      </c>
      <c r="AJ278" s="75"/>
      <c r="AK278" s="75"/>
      <c r="AL278" s="75" t="s">
        <v>11009</v>
      </c>
      <c r="AM278" s="75">
        <v>42651.003101851849</v>
      </c>
      <c r="AN278" s="75" t="s">
        <v>13047</v>
      </c>
      <c r="AO278" s="78" t="s">
        <v>13769</v>
      </c>
      <c r="AP278" s="75" t="s">
        <v>66</v>
      </c>
      <c r="AQ278" s="48" t="s">
        <v>17988</v>
      </c>
      <c r="AR278" s="48" t="s">
        <v>17988</v>
      </c>
      <c r="AS278" s="48" t="s">
        <v>18005</v>
      </c>
      <c r="AT278" s="48" t="s">
        <v>18005</v>
      </c>
      <c r="AU278" s="48" t="s">
        <v>18020</v>
      </c>
      <c r="AV278" s="48" t="s">
        <v>18046</v>
      </c>
      <c r="AW278" s="114" t="s">
        <v>18308</v>
      </c>
      <c r="AX278" s="114" t="s">
        <v>18735</v>
      </c>
      <c r="AY278" s="114" t="s">
        <v>19012</v>
      </c>
      <c r="AZ278" s="114" t="s">
        <v>19012</v>
      </c>
      <c r="BA278" s="2"/>
      <c r="BB278" s="3"/>
      <c r="BC278" s="3"/>
      <c r="BD278" s="3"/>
      <c r="BE278" s="3"/>
    </row>
    <row r="279" spans="1:57" x14ac:dyDescent="0.25">
      <c r="A279" s="61" t="s">
        <v>2218</v>
      </c>
      <c r="B279" s="62" t="s">
        <v>19428</v>
      </c>
      <c r="C279" s="62"/>
      <c r="D279" s="63">
        <v>10</v>
      </c>
      <c r="E279" s="65">
        <v>10</v>
      </c>
      <c r="F279" s="95" t="s">
        <v>12822</v>
      </c>
      <c r="G279" s="62"/>
      <c r="H279" s="66"/>
      <c r="I279" s="67"/>
      <c r="J279" s="67"/>
      <c r="K279" s="66" t="s">
        <v>16917</v>
      </c>
      <c r="L279" s="70"/>
      <c r="M279" s="71">
        <v>3689.9111328125</v>
      </c>
      <c r="N279" s="71">
        <v>4343.45703125</v>
      </c>
      <c r="O279" s="72"/>
      <c r="P279" s="73"/>
      <c r="Q279" s="73"/>
      <c r="R279" s="81"/>
      <c r="S279" s="48">
        <v>1</v>
      </c>
      <c r="T279" s="48">
        <v>0</v>
      </c>
      <c r="U279" s="49">
        <v>0</v>
      </c>
      <c r="V279" s="49">
        <v>1</v>
      </c>
      <c r="W279" s="49">
        <v>0</v>
      </c>
      <c r="X279" s="49">
        <v>1</v>
      </c>
      <c r="Y279" s="49">
        <v>0</v>
      </c>
      <c r="Z279" s="49">
        <v>0</v>
      </c>
      <c r="AA279" s="68">
        <v>279</v>
      </c>
      <c r="AB2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79" s="69"/>
      <c r="AD279" s="75">
        <v>1295</v>
      </c>
      <c r="AE279" s="75">
        <v>6085</v>
      </c>
      <c r="AF279" s="75">
        <v>7845</v>
      </c>
      <c r="AG279" s="75">
        <v>13147</v>
      </c>
      <c r="AH279" s="75">
        <v>39600</v>
      </c>
      <c r="AI279" s="75" t="s">
        <v>8954</v>
      </c>
      <c r="AJ279" s="75" t="s">
        <v>9192</v>
      </c>
      <c r="AK279" s="78" t="s">
        <v>10916</v>
      </c>
      <c r="AL279" s="75" t="s">
        <v>11036</v>
      </c>
      <c r="AM279" s="75">
        <v>41184.412129629629</v>
      </c>
      <c r="AN279" s="75" t="s">
        <v>13047</v>
      </c>
      <c r="AO279" s="78" t="s">
        <v>14865</v>
      </c>
      <c r="AP279" s="75" t="s">
        <v>65</v>
      </c>
      <c r="AQ279" s="48"/>
      <c r="AR279" s="48"/>
      <c r="AS279" s="48"/>
      <c r="AT279" s="48"/>
      <c r="AU279" s="48"/>
      <c r="AV279" s="48"/>
      <c r="AW279" s="48"/>
      <c r="AX279" s="48"/>
      <c r="AY279" s="48"/>
      <c r="AZ279" s="48"/>
      <c r="BA279" s="2"/>
      <c r="BB279" s="3"/>
      <c r="BC279" s="3"/>
      <c r="BD279" s="3"/>
      <c r="BE279" s="3"/>
    </row>
    <row r="280" spans="1:57" x14ac:dyDescent="0.25">
      <c r="A280" s="61" t="s">
        <v>2101</v>
      </c>
      <c r="B280" s="62" t="s">
        <v>19428</v>
      </c>
      <c r="C280" s="62"/>
      <c r="D280" s="63">
        <v>1.5021165000000001</v>
      </c>
      <c r="E280" s="65">
        <v>10</v>
      </c>
      <c r="F280" s="95" t="s">
        <v>11627</v>
      </c>
      <c r="G280" s="62"/>
      <c r="H280" s="66"/>
      <c r="I280" s="67"/>
      <c r="J280" s="67"/>
      <c r="K280" s="66" t="s">
        <v>15662</v>
      </c>
      <c r="L280" s="70"/>
      <c r="M280" s="71">
        <v>3802.96923828125</v>
      </c>
      <c r="N280" s="71">
        <v>2403.748779296875</v>
      </c>
      <c r="O280" s="72"/>
      <c r="P280" s="73"/>
      <c r="Q280" s="73"/>
      <c r="R280" s="81"/>
      <c r="S280" s="48">
        <v>1</v>
      </c>
      <c r="T280" s="48">
        <v>0</v>
      </c>
      <c r="U280" s="49">
        <v>0</v>
      </c>
      <c r="V280" s="49">
        <v>2.4899999999999998E-4</v>
      </c>
      <c r="W280" s="49">
        <v>0</v>
      </c>
      <c r="X280" s="49">
        <v>0.44717600000000002</v>
      </c>
      <c r="Y280" s="49">
        <v>0</v>
      </c>
      <c r="Z280" s="49">
        <v>0</v>
      </c>
      <c r="AA280" s="68">
        <v>280</v>
      </c>
      <c r="AB2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80" s="69"/>
      <c r="AD280" s="75">
        <v>3400</v>
      </c>
      <c r="AE280" s="75">
        <v>5988</v>
      </c>
      <c r="AF280" s="75">
        <v>718</v>
      </c>
      <c r="AG280" s="75">
        <v>516</v>
      </c>
      <c r="AH280" s="75"/>
      <c r="AI280" s="75" t="s">
        <v>7943</v>
      </c>
      <c r="AJ280" s="75" t="s">
        <v>9493</v>
      </c>
      <c r="AK280" s="78" t="s">
        <v>10457</v>
      </c>
      <c r="AL280" s="75"/>
      <c r="AM280" s="75">
        <v>43003.060428240744</v>
      </c>
      <c r="AN280" s="75" t="s">
        <v>13047</v>
      </c>
      <c r="AO280" s="78" t="s">
        <v>13610</v>
      </c>
      <c r="AP280" s="75" t="s">
        <v>65</v>
      </c>
      <c r="AQ280" s="48"/>
      <c r="AR280" s="48"/>
      <c r="AS280" s="48"/>
      <c r="AT280" s="48"/>
      <c r="AU280" s="48"/>
      <c r="AV280" s="48"/>
      <c r="AW280" s="48"/>
      <c r="AX280" s="48"/>
      <c r="AY280" s="48"/>
      <c r="AZ280" s="48"/>
      <c r="BA280" s="2"/>
      <c r="BB280" s="3"/>
      <c r="BC280" s="3"/>
      <c r="BD280" s="3"/>
      <c r="BE280" s="3"/>
    </row>
    <row r="281" spans="1:57" x14ac:dyDescent="0.25">
      <c r="A281" s="61" t="s">
        <v>2001</v>
      </c>
      <c r="B281" s="62" t="s">
        <v>19428</v>
      </c>
      <c r="C281" s="62"/>
      <c r="D281" s="63">
        <v>4.3333304999999998</v>
      </c>
      <c r="E281" s="65">
        <v>10</v>
      </c>
      <c r="F281" s="95" t="s">
        <v>11122</v>
      </c>
      <c r="G281" s="62"/>
      <c r="H281" s="66"/>
      <c r="I281" s="67"/>
      <c r="J281" s="67"/>
      <c r="K281" s="66" t="s">
        <v>15147</v>
      </c>
      <c r="L281" s="70"/>
      <c r="M281" s="71">
        <v>3294.5634765625</v>
      </c>
      <c r="N281" s="71">
        <v>5836.5205078125</v>
      </c>
      <c r="O281" s="72"/>
      <c r="P281" s="73"/>
      <c r="Q281" s="73"/>
      <c r="R281" s="81"/>
      <c r="S281" s="48">
        <v>1</v>
      </c>
      <c r="T281" s="48">
        <v>0</v>
      </c>
      <c r="U281" s="49">
        <v>0</v>
      </c>
      <c r="V281" s="49">
        <v>0.33333299999999999</v>
      </c>
      <c r="W281" s="49">
        <v>0</v>
      </c>
      <c r="X281" s="49">
        <v>0.77027000000000001</v>
      </c>
      <c r="Y281" s="49">
        <v>0</v>
      </c>
      <c r="Z281" s="49">
        <v>0</v>
      </c>
      <c r="AA281" s="68">
        <v>281</v>
      </c>
      <c r="AB2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81" s="69"/>
      <c r="AD281" s="75">
        <v>1046</v>
      </c>
      <c r="AE281" s="75">
        <v>5967</v>
      </c>
      <c r="AF281" s="75">
        <v>5842</v>
      </c>
      <c r="AG281" s="75">
        <v>5960</v>
      </c>
      <c r="AH281" s="75">
        <v>-28800</v>
      </c>
      <c r="AI281" s="75" t="s">
        <v>7504</v>
      </c>
      <c r="AJ281" s="75" t="s">
        <v>9173</v>
      </c>
      <c r="AK281" s="78" t="s">
        <v>10223</v>
      </c>
      <c r="AL281" s="75" t="s">
        <v>11009</v>
      </c>
      <c r="AM281" s="75">
        <v>42046.410034722219</v>
      </c>
      <c r="AN281" s="75" t="s">
        <v>13047</v>
      </c>
      <c r="AO281" s="78" t="s">
        <v>13095</v>
      </c>
      <c r="AP281" s="75" t="s">
        <v>65</v>
      </c>
      <c r="AQ281" s="48"/>
      <c r="AR281" s="48"/>
      <c r="AS281" s="48"/>
      <c r="AT281" s="48"/>
      <c r="AU281" s="48"/>
      <c r="AV281" s="48"/>
      <c r="AW281" s="48"/>
      <c r="AX281" s="48"/>
      <c r="AY281" s="48"/>
      <c r="AZ281" s="48"/>
      <c r="BA281" s="2"/>
      <c r="BB281" s="3"/>
      <c r="BC281" s="3"/>
      <c r="BD281" s="3"/>
      <c r="BE281" s="3"/>
    </row>
    <row r="282" spans="1:57" x14ac:dyDescent="0.25">
      <c r="A282" s="61" t="s">
        <v>2203</v>
      </c>
      <c r="B282" s="62" t="s">
        <v>19428</v>
      </c>
      <c r="C282" s="62"/>
      <c r="D282" s="63">
        <v>10</v>
      </c>
      <c r="E282" s="65">
        <v>10</v>
      </c>
      <c r="F282" s="95" t="s">
        <v>12668</v>
      </c>
      <c r="G282" s="62"/>
      <c r="H282" s="66"/>
      <c r="I282" s="67"/>
      <c r="J282" s="67"/>
      <c r="K282" s="66" t="s">
        <v>16756</v>
      </c>
      <c r="L282" s="70"/>
      <c r="M282" s="71">
        <v>3327.509033203125</v>
      </c>
      <c r="N282" s="71">
        <v>4682.78955078125</v>
      </c>
      <c r="O282" s="72"/>
      <c r="P282" s="73"/>
      <c r="Q282" s="73"/>
      <c r="R282" s="81"/>
      <c r="S282" s="48">
        <v>1</v>
      </c>
      <c r="T282" s="48">
        <v>0</v>
      </c>
      <c r="U282" s="49">
        <v>0</v>
      </c>
      <c r="V282" s="49">
        <v>1</v>
      </c>
      <c r="W282" s="49">
        <v>0</v>
      </c>
      <c r="X282" s="49">
        <v>1</v>
      </c>
      <c r="Y282" s="49">
        <v>0</v>
      </c>
      <c r="Z282" s="49">
        <v>0</v>
      </c>
      <c r="AA282" s="68">
        <v>282</v>
      </c>
      <c r="AB2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82" s="69"/>
      <c r="AD282" s="75">
        <v>43</v>
      </c>
      <c r="AE282" s="75">
        <v>5768</v>
      </c>
      <c r="AF282" s="75">
        <v>16560</v>
      </c>
      <c r="AG282" s="75">
        <v>4905</v>
      </c>
      <c r="AH282" s="75">
        <v>3600</v>
      </c>
      <c r="AI282" s="75" t="s">
        <v>8824</v>
      </c>
      <c r="AJ282" s="75" t="s">
        <v>9216</v>
      </c>
      <c r="AK282" s="78" t="s">
        <v>10859</v>
      </c>
      <c r="AL282" s="75" t="s">
        <v>9876</v>
      </c>
      <c r="AM282" s="75">
        <v>41770.713414351849</v>
      </c>
      <c r="AN282" s="75" t="s">
        <v>13047</v>
      </c>
      <c r="AO282" s="78" t="s">
        <v>14704</v>
      </c>
      <c r="AP282" s="75" t="s">
        <v>65</v>
      </c>
      <c r="AQ282" s="48"/>
      <c r="AR282" s="48"/>
      <c r="AS282" s="48"/>
      <c r="AT282" s="48"/>
      <c r="AU282" s="48"/>
      <c r="AV282" s="48"/>
      <c r="AW282" s="48"/>
      <c r="AX282" s="48"/>
      <c r="AY282" s="48"/>
      <c r="AZ282" s="48"/>
      <c r="BA282" s="2"/>
      <c r="BB282" s="3"/>
      <c r="BC282" s="3"/>
      <c r="BD282" s="3"/>
      <c r="BE282" s="3"/>
    </row>
    <row r="283" spans="1:57" x14ac:dyDescent="0.25">
      <c r="A283" s="61" t="s">
        <v>2105</v>
      </c>
      <c r="B283" s="62" t="s">
        <v>19428</v>
      </c>
      <c r="C283" s="62"/>
      <c r="D283" s="63">
        <v>3.2</v>
      </c>
      <c r="E283" s="65">
        <v>10</v>
      </c>
      <c r="F283" s="95" t="s">
        <v>11675</v>
      </c>
      <c r="G283" s="62"/>
      <c r="H283" s="66"/>
      <c r="I283" s="67"/>
      <c r="J283" s="67"/>
      <c r="K283" s="66" t="s">
        <v>15716</v>
      </c>
      <c r="L283" s="70"/>
      <c r="M283" s="71">
        <v>5172.42822265625</v>
      </c>
      <c r="N283" s="71">
        <v>3664.833984375</v>
      </c>
      <c r="O283" s="72"/>
      <c r="P283" s="73"/>
      <c r="Q283" s="73"/>
      <c r="R283" s="81"/>
      <c r="S283" s="48">
        <v>1</v>
      </c>
      <c r="T283" s="48">
        <v>0</v>
      </c>
      <c r="U283" s="49">
        <v>0</v>
      </c>
      <c r="V283" s="49">
        <v>0.2</v>
      </c>
      <c r="W283" s="49">
        <v>0</v>
      </c>
      <c r="X283" s="49">
        <v>0.69369400000000003</v>
      </c>
      <c r="Y283" s="49">
        <v>0</v>
      </c>
      <c r="Z283" s="49">
        <v>0</v>
      </c>
      <c r="AA283" s="68">
        <v>283</v>
      </c>
      <c r="AB2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83" s="69"/>
      <c r="AD283" s="75">
        <v>44</v>
      </c>
      <c r="AE283" s="75">
        <v>5712</v>
      </c>
      <c r="AF283" s="75">
        <v>1084</v>
      </c>
      <c r="AG283" s="75">
        <v>3659</v>
      </c>
      <c r="AH283" s="75">
        <v>3600</v>
      </c>
      <c r="AI283" s="75" t="s">
        <v>7981</v>
      </c>
      <c r="AJ283" s="75" t="s">
        <v>9516</v>
      </c>
      <c r="AK283" s="78" t="s">
        <v>10472</v>
      </c>
      <c r="AL283" s="75" t="s">
        <v>9764</v>
      </c>
      <c r="AM283" s="75">
        <v>41711.712511574071</v>
      </c>
      <c r="AN283" s="75" t="s">
        <v>13047</v>
      </c>
      <c r="AO283" s="78" t="s">
        <v>13664</v>
      </c>
      <c r="AP283" s="75" t="s">
        <v>65</v>
      </c>
      <c r="AQ283" s="48"/>
      <c r="AR283" s="48"/>
      <c r="AS283" s="48"/>
      <c r="AT283" s="48"/>
      <c r="AU283" s="48"/>
      <c r="AV283" s="48"/>
      <c r="AW283" s="48"/>
      <c r="AX283" s="48"/>
      <c r="AY283" s="48"/>
      <c r="AZ283" s="48"/>
      <c r="BA283" s="2"/>
      <c r="BB283" s="3"/>
      <c r="BC283" s="3"/>
      <c r="BD283" s="3"/>
      <c r="BE283" s="3"/>
    </row>
    <row r="284" spans="1:57" x14ac:dyDescent="0.25">
      <c r="A284" s="61" t="s">
        <v>639</v>
      </c>
      <c r="B284" s="62" t="s">
        <v>19428</v>
      </c>
      <c r="C284" s="62"/>
      <c r="D284" s="63">
        <v>1.5</v>
      </c>
      <c r="E284" s="65">
        <v>10</v>
      </c>
      <c r="F284" s="95" t="s">
        <v>11641</v>
      </c>
      <c r="G284" s="62"/>
      <c r="H284" s="66"/>
      <c r="I284" s="67"/>
      <c r="J284" s="67"/>
      <c r="K284" s="66" t="s">
        <v>15677</v>
      </c>
      <c r="L284" s="70"/>
      <c r="M284" s="71">
        <v>6660.2958984375</v>
      </c>
      <c r="N284" s="71">
        <v>7113.248046875</v>
      </c>
      <c r="O284" s="72"/>
      <c r="P284" s="73"/>
      <c r="Q284" s="73"/>
      <c r="R284" s="81"/>
      <c r="S284" s="48">
        <v>1</v>
      </c>
      <c r="T284" s="48">
        <v>1</v>
      </c>
      <c r="U284" s="49">
        <v>0</v>
      </c>
      <c r="V284" s="49">
        <v>0</v>
      </c>
      <c r="W284" s="49">
        <v>0</v>
      </c>
      <c r="X284" s="49">
        <v>1</v>
      </c>
      <c r="Y284" s="49">
        <v>0</v>
      </c>
      <c r="Z284" s="49" t="s">
        <v>19417</v>
      </c>
      <c r="AA284" s="68">
        <v>284</v>
      </c>
      <c r="AB2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84" s="69"/>
      <c r="AD284" s="75">
        <v>68</v>
      </c>
      <c r="AE284" s="75">
        <v>5379</v>
      </c>
      <c r="AF284" s="75">
        <v>12621</v>
      </c>
      <c r="AG284" s="75">
        <v>248</v>
      </c>
      <c r="AH284" s="75">
        <v>-28800</v>
      </c>
      <c r="AI284" s="75" t="s">
        <v>7952</v>
      </c>
      <c r="AJ284" s="75" t="s">
        <v>9216</v>
      </c>
      <c r="AK284" s="78" t="s">
        <v>10458</v>
      </c>
      <c r="AL284" s="75" t="s">
        <v>11009</v>
      </c>
      <c r="AM284" s="75">
        <v>42501.660949074074</v>
      </c>
      <c r="AN284" s="75" t="s">
        <v>13047</v>
      </c>
      <c r="AO284" s="78" t="s">
        <v>13625</v>
      </c>
      <c r="AP284" s="75" t="s">
        <v>66</v>
      </c>
      <c r="AQ284" s="48" t="s">
        <v>3077</v>
      </c>
      <c r="AR284" s="48" t="s">
        <v>3077</v>
      </c>
      <c r="AS284" s="48" t="s">
        <v>3228</v>
      </c>
      <c r="AT284" s="48" t="s">
        <v>3228</v>
      </c>
      <c r="AU284" s="48" t="s">
        <v>3261</v>
      </c>
      <c r="AV284" s="48" t="s">
        <v>3261</v>
      </c>
      <c r="AW284" s="114" t="s">
        <v>18268</v>
      </c>
      <c r="AX284" s="114" t="s">
        <v>18268</v>
      </c>
      <c r="AY284" s="114" t="s">
        <v>18976</v>
      </c>
      <c r="AZ284" s="114" t="s">
        <v>18976</v>
      </c>
      <c r="BA284" s="2"/>
      <c r="BB284" s="3"/>
      <c r="BC284" s="3"/>
      <c r="BD284" s="3"/>
      <c r="BE284" s="3"/>
    </row>
    <row r="285" spans="1:57" x14ac:dyDescent="0.25">
      <c r="A285" s="61" t="s">
        <v>2022</v>
      </c>
      <c r="B285" s="62" t="s">
        <v>19428</v>
      </c>
      <c r="C285" s="62"/>
      <c r="D285" s="63">
        <v>10</v>
      </c>
      <c r="E285" s="65">
        <v>10</v>
      </c>
      <c r="F285" s="95" t="s">
        <v>11178</v>
      </c>
      <c r="G285" s="62"/>
      <c r="H285" s="66"/>
      <c r="I285" s="67"/>
      <c r="J285" s="67"/>
      <c r="K285" s="66" t="s">
        <v>15203</v>
      </c>
      <c r="L285" s="70"/>
      <c r="M285" s="71">
        <v>4810.0625</v>
      </c>
      <c r="N285" s="71">
        <v>6175.85302734375</v>
      </c>
      <c r="O285" s="72"/>
      <c r="P285" s="73"/>
      <c r="Q285" s="73"/>
      <c r="R285" s="81"/>
      <c r="S285" s="48">
        <v>1</v>
      </c>
      <c r="T285" s="48">
        <v>0</v>
      </c>
      <c r="U285" s="49">
        <v>0</v>
      </c>
      <c r="V285" s="49">
        <v>1</v>
      </c>
      <c r="W285" s="49">
        <v>0</v>
      </c>
      <c r="X285" s="49">
        <v>1</v>
      </c>
      <c r="Y285" s="49">
        <v>0</v>
      </c>
      <c r="Z285" s="49">
        <v>0</v>
      </c>
      <c r="AA285" s="68">
        <v>285</v>
      </c>
      <c r="AB2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85" s="69"/>
      <c r="AD285" s="75">
        <v>364</v>
      </c>
      <c r="AE285" s="75">
        <v>5330</v>
      </c>
      <c r="AF285" s="75">
        <v>1122</v>
      </c>
      <c r="AG285" s="75">
        <v>3936</v>
      </c>
      <c r="AH285" s="75">
        <v>-28800</v>
      </c>
      <c r="AI285" s="75" t="s">
        <v>7553</v>
      </c>
      <c r="AJ285" s="75" t="s">
        <v>9212</v>
      </c>
      <c r="AK285" s="78" t="s">
        <v>10254</v>
      </c>
      <c r="AL285" s="75" t="s">
        <v>11009</v>
      </c>
      <c r="AM285" s="75">
        <v>42585.075520833336</v>
      </c>
      <c r="AN285" s="75" t="s">
        <v>13047</v>
      </c>
      <c r="AO285" s="78" t="s">
        <v>13151</v>
      </c>
      <c r="AP285" s="75" t="s">
        <v>65</v>
      </c>
      <c r="AQ285" s="48"/>
      <c r="AR285" s="48"/>
      <c r="AS285" s="48"/>
      <c r="AT285" s="48"/>
      <c r="AU285" s="48"/>
      <c r="AV285" s="48"/>
      <c r="AW285" s="48"/>
      <c r="AX285" s="48"/>
      <c r="AY285" s="48"/>
      <c r="AZ285" s="48"/>
      <c r="BA285" s="2"/>
      <c r="BB285" s="3"/>
      <c r="BC285" s="3"/>
      <c r="BD285" s="3"/>
      <c r="BE285" s="3"/>
    </row>
    <row r="286" spans="1:57" x14ac:dyDescent="0.25">
      <c r="A286" s="61" t="s">
        <v>2080</v>
      </c>
      <c r="B286" s="62" t="s">
        <v>19428</v>
      </c>
      <c r="C286" s="62"/>
      <c r="D286" s="63">
        <v>1.5020315</v>
      </c>
      <c r="E286" s="65">
        <v>10</v>
      </c>
      <c r="F286" s="95" t="s">
        <v>11522</v>
      </c>
      <c r="G286" s="62"/>
      <c r="H286" s="66"/>
      <c r="I286" s="67"/>
      <c r="J286" s="67"/>
      <c r="K286" s="66" t="s">
        <v>15556</v>
      </c>
      <c r="L286" s="70"/>
      <c r="M286" s="71">
        <v>1268.406494140625</v>
      </c>
      <c r="N286" s="71">
        <v>6499.90283203125</v>
      </c>
      <c r="O286" s="72"/>
      <c r="P286" s="73"/>
      <c r="Q286" s="73"/>
      <c r="R286" s="81"/>
      <c r="S286" s="48">
        <v>1</v>
      </c>
      <c r="T286" s="48">
        <v>0</v>
      </c>
      <c r="U286" s="49">
        <v>0</v>
      </c>
      <c r="V286" s="49">
        <v>2.3900000000000001E-4</v>
      </c>
      <c r="W286" s="49">
        <v>0</v>
      </c>
      <c r="X286" s="49">
        <v>0.51340699999999995</v>
      </c>
      <c r="Y286" s="49">
        <v>0</v>
      </c>
      <c r="Z286" s="49">
        <v>0</v>
      </c>
      <c r="AA286" s="68">
        <v>286</v>
      </c>
      <c r="AB2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86" s="69"/>
      <c r="AD286" s="75">
        <v>559</v>
      </c>
      <c r="AE286" s="75">
        <v>5277</v>
      </c>
      <c r="AF286" s="75">
        <v>5110</v>
      </c>
      <c r="AG286" s="75">
        <v>4954</v>
      </c>
      <c r="AH286" s="75">
        <v>3600</v>
      </c>
      <c r="AI286" s="75" t="s">
        <v>7850</v>
      </c>
      <c r="AJ286" s="75" t="s">
        <v>9431</v>
      </c>
      <c r="AK286" s="78" t="s">
        <v>10411</v>
      </c>
      <c r="AL286" s="75" t="s">
        <v>9876</v>
      </c>
      <c r="AM286" s="75">
        <v>42318.484953703701</v>
      </c>
      <c r="AN286" s="75" t="s">
        <v>13047</v>
      </c>
      <c r="AO286" s="78" t="s">
        <v>13504</v>
      </c>
      <c r="AP286" s="75" t="s">
        <v>65</v>
      </c>
      <c r="AQ286" s="48"/>
      <c r="AR286" s="48"/>
      <c r="AS286" s="48"/>
      <c r="AT286" s="48"/>
      <c r="AU286" s="48"/>
      <c r="AV286" s="48"/>
      <c r="AW286" s="48"/>
      <c r="AX286" s="48"/>
      <c r="AY286" s="48"/>
      <c r="AZ286" s="48"/>
      <c r="BA286" s="2"/>
      <c r="BB286" s="3"/>
      <c r="BC286" s="3"/>
      <c r="BD286" s="3"/>
      <c r="BE286" s="3"/>
    </row>
    <row r="287" spans="1:57" x14ac:dyDescent="0.25">
      <c r="A287" s="61" t="s">
        <v>1247</v>
      </c>
      <c r="B287" s="62" t="s">
        <v>19428</v>
      </c>
      <c r="C287" s="62"/>
      <c r="D287" s="63">
        <v>1.5</v>
      </c>
      <c r="E287" s="65">
        <v>10</v>
      </c>
      <c r="F287" s="95" t="s">
        <v>12288</v>
      </c>
      <c r="G287" s="62"/>
      <c r="H287" s="66"/>
      <c r="I287" s="67"/>
      <c r="J287" s="67"/>
      <c r="K287" s="66" t="s">
        <v>16355</v>
      </c>
      <c r="L287" s="70"/>
      <c r="M287" s="71">
        <v>7706.8759765625</v>
      </c>
      <c r="N287" s="71">
        <v>7368.64794921875</v>
      </c>
      <c r="O287" s="72"/>
      <c r="P287" s="73"/>
      <c r="Q287" s="73"/>
      <c r="R287" s="81"/>
      <c r="S287" s="48">
        <v>1</v>
      </c>
      <c r="T287" s="48">
        <v>1</v>
      </c>
      <c r="U287" s="49">
        <v>0</v>
      </c>
      <c r="V287" s="49">
        <v>0</v>
      </c>
      <c r="W287" s="49">
        <v>0</v>
      </c>
      <c r="X287" s="49">
        <v>1</v>
      </c>
      <c r="Y287" s="49">
        <v>0</v>
      </c>
      <c r="Z287" s="49" t="s">
        <v>19417</v>
      </c>
      <c r="AA287" s="68">
        <v>287</v>
      </c>
      <c r="AB2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87" s="69"/>
      <c r="AD287" s="75">
        <v>457</v>
      </c>
      <c r="AE287" s="75">
        <v>5129</v>
      </c>
      <c r="AF287" s="75">
        <v>59614</v>
      </c>
      <c r="AG287" s="75">
        <v>16508</v>
      </c>
      <c r="AH287" s="75">
        <v>0</v>
      </c>
      <c r="AI287" s="75" t="s">
        <v>8491</v>
      </c>
      <c r="AJ287" s="75" t="s">
        <v>9829</v>
      </c>
      <c r="AK287" s="78" t="s">
        <v>10705</v>
      </c>
      <c r="AL287" s="75" t="s">
        <v>9190</v>
      </c>
      <c r="AM287" s="75">
        <v>41502.927268518521</v>
      </c>
      <c r="AN287" s="75" t="s">
        <v>13047</v>
      </c>
      <c r="AO287" s="78" t="s">
        <v>14303</v>
      </c>
      <c r="AP287" s="75" t="s">
        <v>66</v>
      </c>
      <c r="AQ287" s="48" t="s">
        <v>3139</v>
      </c>
      <c r="AR287" s="48" t="s">
        <v>3139</v>
      </c>
      <c r="AS287" s="48" t="s">
        <v>3220</v>
      </c>
      <c r="AT287" s="48" t="s">
        <v>3220</v>
      </c>
      <c r="AU287" s="48"/>
      <c r="AV287" s="48"/>
      <c r="AW287" s="114" t="s">
        <v>18460</v>
      </c>
      <c r="AX287" s="114" t="s">
        <v>18460</v>
      </c>
      <c r="AY287" s="114" t="s">
        <v>19149</v>
      </c>
      <c r="AZ287" s="114" t="s">
        <v>19149</v>
      </c>
      <c r="BA287" s="2"/>
      <c r="BB287" s="3"/>
      <c r="BC287" s="3"/>
      <c r="BD287" s="3"/>
      <c r="BE287" s="3"/>
    </row>
    <row r="288" spans="1:57" x14ac:dyDescent="0.25">
      <c r="A288" s="61" t="s">
        <v>342</v>
      </c>
      <c r="B288" s="62" t="s">
        <v>19428</v>
      </c>
      <c r="C288" s="62"/>
      <c r="D288" s="63">
        <v>1.5</v>
      </c>
      <c r="E288" s="65">
        <v>10</v>
      </c>
      <c r="F288" s="95" t="s">
        <v>11289</v>
      </c>
      <c r="G288" s="62"/>
      <c r="H288" s="66"/>
      <c r="I288" s="67"/>
      <c r="J288" s="67"/>
      <c r="K288" s="66" t="s">
        <v>15316</v>
      </c>
      <c r="L288" s="70"/>
      <c r="M288" s="71">
        <v>7840.9453125</v>
      </c>
      <c r="N288" s="71">
        <v>7452.60986328125</v>
      </c>
      <c r="O288" s="72"/>
      <c r="P288" s="73"/>
      <c r="Q288" s="73"/>
      <c r="R288" s="81"/>
      <c r="S288" s="48">
        <v>1</v>
      </c>
      <c r="T288" s="48">
        <v>1</v>
      </c>
      <c r="U288" s="49">
        <v>0</v>
      </c>
      <c r="V288" s="49">
        <v>0</v>
      </c>
      <c r="W288" s="49">
        <v>0</v>
      </c>
      <c r="X288" s="49">
        <v>1</v>
      </c>
      <c r="Y288" s="49">
        <v>0</v>
      </c>
      <c r="Z288" s="49" t="s">
        <v>19417</v>
      </c>
      <c r="AA288" s="68">
        <v>288</v>
      </c>
      <c r="AB2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88" s="69"/>
      <c r="AD288" s="75">
        <v>0</v>
      </c>
      <c r="AE288" s="75">
        <v>5051</v>
      </c>
      <c r="AF288" s="75">
        <v>4542</v>
      </c>
      <c r="AG288" s="75">
        <v>3</v>
      </c>
      <c r="AH288" s="75">
        <v>3600</v>
      </c>
      <c r="AI288" s="75"/>
      <c r="AJ288" s="75"/>
      <c r="AK288" s="78" t="s">
        <v>10306</v>
      </c>
      <c r="AL288" s="75" t="s">
        <v>9764</v>
      </c>
      <c r="AM288" s="75">
        <v>41325.386180555557</v>
      </c>
      <c r="AN288" s="75" t="s">
        <v>13047</v>
      </c>
      <c r="AO288" s="78" t="s">
        <v>13264</v>
      </c>
      <c r="AP288" s="75" t="s">
        <v>66</v>
      </c>
      <c r="AQ288" s="48" t="s">
        <v>3045</v>
      </c>
      <c r="AR288" s="48" t="s">
        <v>3045</v>
      </c>
      <c r="AS288" s="48" t="s">
        <v>3220</v>
      </c>
      <c r="AT288" s="48" t="s">
        <v>3220</v>
      </c>
      <c r="AU288" s="48" t="s">
        <v>3261</v>
      </c>
      <c r="AV288" s="48" t="s">
        <v>3261</v>
      </c>
      <c r="AW288" s="114" t="s">
        <v>18152</v>
      </c>
      <c r="AX288" s="114" t="s">
        <v>18152</v>
      </c>
      <c r="AY288" s="114" t="s">
        <v>18874</v>
      </c>
      <c r="AZ288" s="114" t="s">
        <v>18874</v>
      </c>
      <c r="BA288" s="2"/>
      <c r="BB288" s="3"/>
      <c r="BC288" s="3"/>
      <c r="BD288" s="3"/>
      <c r="BE288" s="3"/>
    </row>
    <row r="289" spans="1:57" x14ac:dyDescent="0.25">
      <c r="A289" s="61" t="s">
        <v>2155</v>
      </c>
      <c r="B289" s="62" t="s">
        <v>19428</v>
      </c>
      <c r="C289" s="62"/>
      <c r="D289" s="63">
        <v>1.5016745</v>
      </c>
      <c r="E289" s="65">
        <v>10</v>
      </c>
      <c r="F289" s="95" t="s">
        <v>12127</v>
      </c>
      <c r="G289" s="62"/>
      <c r="H289" s="66"/>
      <c r="I289" s="67"/>
      <c r="J289" s="67"/>
      <c r="K289" s="66" t="s">
        <v>16186</v>
      </c>
      <c r="L289" s="70"/>
      <c r="M289" s="71">
        <v>5817.72802734375</v>
      </c>
      <c r="N289" s="71">
        <v>1915.79931640625</v>
      </c>
      <c r="O289" s="72"/>
      <c r="P289" s="73"/>
      <c r="Q289" s="73"/>
      <c r="R289" s="81"/>
      <c r="S289" s="48">
        <v>1</v>
      </c>
      <c r="T289" s="48">
        <v>0</v>
      </c>
      <c r="U289" s="49">
        <v>0</v>
      </c>
      <c r="V289" s="49">
        <v>1.9699999999999999E-4</v>
      </c>
      <c r="W289" s="49">
        <v>0</v>
      </c>
      <c r="X289" s="49">
        <v>0.49601400000000001</v>
      </c>
      <c r="Y289" s="49">
        <v>0</v>
      </c>
      <c r="Z289" s="49">
        <v>0</v>
      </c>
      <c r="AA289" s="68">
        <v>289</v>
      </c>
      <c r="AB2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89" s="69"/>
      <c r="AD289" s="75">
        <v>801</v>
      </c>
      <c r="AE289" s="75">
        <v>5037</v>
      </c>
      <c r="AF289" s="75">
        <v>13088</v>
      </c>
      <c r="AG289" s="75">
        <v>13943</v>
      </c>
      <c r="AH289" s="75"/>
      <c r="AI289" s="75" t="s">
        <v>8362</v>
      </c>
      <c r="AJ289" s="75"/>
      <c r="AK289" s="78" t="s">
        <v>10644</v>
      </c>
      <c r="AL289" s="75"/>
      <c r="AM289" s="75">
        <v>40109.539224537039</v>
      </c>
      <c r="AN289" s="75" t="s">
        <v>13047</v>
      </c>
      <c r="AO289" s="78" t="s">
        <v>14134</v>
      </c>
      <c r="AP289" s="75" t="s">
        <v>65</v>
      </c>
      <c r="AQ289" s="48"/>
      <c r="AR289" s="48"/>
      <c r="AS289" s="48"/>
      <c r="AT289" s="48"/>
      <c r="AU289" s="48"/>
      <c r="AV289" s="48"/>
      <c r="AW289" s="48"/>
      <c r="AX289" s="48"/>
      <c r="AY289" s="48"/>
      <c r="AZ289" s="48"/>
      <c r="BA289" s="2"/>
      <c r="BB289" s="3"/>
      <c r="BC289" s="3"/>
      <c r="BD289" s="3"/>
      <c r="BE289" s="3"/>
    </row>
    <row r="290" spans="1:57" x14ac:dyDescent="0.25">
      <c r="A290" s="61" t="s">
        <v>2143</v>
      </c>
      <c r="B290" s="62" t="s">
        <v>19428</v>
      </c>
      <c r="C290" s="62"/>
      <c r="D290" s="63">
        <v>1.5019975000000001</v>
      </c>
      <c r="E290" s="65">
        <v>10</v>
      </c>
      <c r="F290" s="95" t="s">
        <v>12030</v>
      </c>
      <c r="G290" s="62"/>
      <c r="H290" s="66"/>
      <c r="I290" s="67"/>
      <c r="J290" s="67"/>
      <c r="K290" s="66" t="s">
        <v>16085</v>
      </c>
      <c r="L290" s="70"/>
      <c r="M290" s="71">
        <v>355.69918823242187</v>
      </c>
      <c r="N290" s="71">
        <v>4848.431640625</v>
      </c>
      <c r="O290" s="72"/>
      <c r="P290" s="73"/>
      <c r="Q290" s="73"/>
      <c r="R290" s="81"/>
      <c r="S290" s="48">
        <v>1</v>
      </c>
      <c r="T290" s="48">
        <v>0</v>
      </c>
      <c r="U290" s="49">
        <v>0</v>
      </c>
      <c r="V290" s="49">
        <v>2.3499999999999999E-4</v>
      </c>
      <c r="W290" s="49">
        <v>0</v>
      </c>
      <c r="X290" s="49">
        <v>0.39471200000000001</v>
      </c>
      <c r="Y290" s="49">
        <v>0</v>
      </c>
      <c r="Z290" s="49">
        <v>0</v>
      </c>
      <c r="AA290" s="68">
        <v>290</v>
      </c>
      <c r="AB2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90" s="69"/>
      <c r="AD290" s="75">
        <v>318</v>
      </c>
      <c r="AE290" s="75">
        <v>4899</v>
      </c>
      <c r="AF290" s="75">
        <v>19092</v>
      </c>
      <c r="AG290" s="75">
        <v>2432</v>
      </c>
      <c r="AH290" s="75"/>
      <c r="AI290" s="75" t="s">
        <v>8278</v>
      </c>
      <c r="AJ290" s="75" t="s">
        <v>9702</v>
      </c>
      <c r="AK290" s="78" t="s">
        <v>10611</v>
      </c>
      <c r="AL290" s="75"/>
      <c r="AM290" s="75">
        <v>42327.010648148149</v>
      </c>
      <c r="AN290" s="75" t="s">
        <v>13047</v>
      </c>
      <c r="AO290" s="78" t="s">
        <v>14033</v>
      </c>
      <c r="AP290" s="75" t="s">
        <v>65</v>
      </c>
      <c r="AQ290" s="48"/>
      <c r="AR290" s="48"/>
      <c r="AS290" s="48"/>
      <c r="AT290" s="48"/>
      <c r="AU290" s="48"/>
      <c r="AV290" s="48"/>
      <c r="AW290" s="48"/>
      <c r="AX290" s="48"/>
      <c r="AY290" s="48"/>
      <c r="AZ290" s="48"/>
      <c r="BA290" s="2"/>
      <c r="BB290" s="3"/>
      <c r="BC290" s="3"/>
      <c r="BD290" s="3"/>
      <c r="BE290" s="3"/>
    </row>
    <row r="291" spans="1:57" x14ac:dyDescent="0.25">
      <c r="A291" s="61" t="s">
        <v>1118</v>
      </c>
      <c r="B291" s="62" t="s">
        <v>19428</v>
      </c>
      <c r="C291" s="62"/>
      <c r="D291" s="63">
        <v>1.5</v>
      </c>
      <c r="E291" s="65">
        <v>10</v>
      </c>
      <c r="F291" s="95" t="s">
        <v>12154</v>
      </c>
      <c r="G291" s="62"/>
      <c r="H291" s="66"/>
      <c r="I291" s="67"/>
      <c r="J291" s="67"/>
      <c r="K291" s="66" t="s">
        <v>16215</v>
      </c>
      <c r="L291" s="70"/>
      <c r="M291" s="71">
        <v>7488.9091796875</v>
      </c>
      <c r="N291" s="71">
        <v>5566.00732421875</v>
      </c>
      <c r="O291" s="72"/>
      <c r="P291" s="73"/>
      <c r="Q291" s="73"/>
      <c r="R291" s="81"/>
      <c r="S291" s="48">
        <v>1</v>
      </c>
      <c r="T291" s="48">
        <v>1</v>
      </c>
      <c r="U291" s="49">
        <v>0</v>
      </c>
      <c r="V291" s="49">
        <v>0</v>
      </c>
      <c r="W291" s="49">
        <v>0</v>
      </c>
      <c r="X291" s="49">
        <v>1</v>
      </c>
      <c r="Y291" s="49">
        <v>0</v>
      </c>
      <c r="Z291" s="49" t="s">
        <v>19417</v>
      </c>
      <c r="AA291" s="68">
        <v>291</v>
      </c>
      <c r="AB2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91" s="69"/>
      <c r="AD291" s="75">
        <v>21</v>
      </c>
      <c r="AE291" s="75">
        <v>4615</v>
      </c>
      <c r="AF291" s="75">
        <v>70220</v>
      </c>
      <c r="AG291" s="75">
        <v>125</v>
      </c>
      <c r="AH291" s="75">
        <v>3600</v>
      </c>
      <c r="AI291" s="75" t="s">
        <v>8386</v>
      </c>
      <c r="AJ291" s="75" t="s">
        <v>9764</v>
      </c>
      <c r="AK291" s="78" t="s">
        <v>10653</v>
      </c>
      <c r="AL291" s="75" t="s">
        <v>9764</v>
      </c>
      <c r="AM291" s="75">
        <v>39972.318229166667</v>
      </c>
      <c r="AN291" s="75" t="s">
        <v>13047</v>
      </c>
      <c r="AO291" s="78" t="s">
        <v>14163</v>
      </c>
      <c r="AP291" s="75" t="s">
        <v>66</v>
      </c>
      <c r="AQ291" s="48" t="s">
        <v>3130</v>
      </c>
      <c r="AR291" s="48" t="s">
        <v>3130</v>
      </c>
      <c r="AS291" s="48" t="s">
        <v>3241</v>
      </c>
      <c r="AT291" s="48" t="s">
        <v>3241</v>
      </c>
      <c r="AU291" s="48" t="s">
        <v>3261</v>
      </c>
      <c r="AV291" s="48" t="s">
        <v>3261</v>
      </c>
      <c r="AW291" s="114" t="s">
        <v>18421</v>
      </c>
      <c r="AX291" s="114" t="s">
        <v>18421</v>
      </c>
      <c r="AY291" s="114" t="s">
        <v>19114</v>
      </c>
      <c r="AZ291" s="114" t="s">
        <v>19114</v>
      </c>
      <c r="BA291" s="2"/>
      <c r="BB291" s="3"/>
      <c r="BC291" s="3"/>
      <c r="BD291" s="3"/>
      <c r="BE291" s="3"/>
    </row>
    <row r="292" spans="1:57" x14ac:dyDescent="0.25">
      <c r="A292" s="61" t="s">
        <v>2182</v>
      </c>
      <c r="B292" s="62" t="s">
        <v>19428</v>
      </c>
      <c r="C292" s="62"/>
      <c r="D292" s="63">
        <v>10</v>
      </c>
      <c r="E292" s="65">
        <v>10</v>
      </c>
      <c r="F292" s="95" t="s">
        <v>12484</v>
      </c>
      <c r="G292" s="62"/>
      <c r="H292" s="66"/>
      <c r="I292" s="67"/>
      <c r="J292" s="67"/>
      <c r="K292" s="66" t="s">
        <v>16562</v>
      </c>
      <c r="L292" s="70"/>
      <c r="M292" s="71">
        <v>4085.258544921875</v>
      </c>
      <c r="N292" s="71">
        <v>4117.2353515625</v>
      </c>
      <c r="O292" s="72"/>
      <c r="P292" s="73"/>
      <c r="Q292" s="73"/>
      <c r="R292" s="81"/>
      <c r="S292" s="48">
        <v>1</v>
      </c>
      <c r="T292" s="48">
        <v>0</v>
      </c>
      <c r="U292" s="49">
        <v>0</v>
      </c>
      <c r="V292" s="49">
        <v>1</v>
      </c>
      <c r="W292" s="49">
        <v>0</v>
      </c>
      <c r="X292" s="49">
        <v>1</v>
      </c>
      <c r="Y292" s="49">
        <v>0</v>
      </c>
      <c r="Z292" s="49">
        <v>0</v>
      </c>
      <c r="AA292" s="68">
        <v>292</v>
      </c>
      <c r="AB2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92" s="69"/>
      <c r="AD292" s="75">
        <v>4717</v>
      </c>
      <c r="AE292" s="75">
        <v>4527</v>
      </c>
      <c r="AF292" s="75">
        <v>35964</v>
      </c>
      <c r="AG292" s="75">
        <v>15875</v>
      </c>
      <c r="AH292" s="75">
        <v>0</v>
      </c>
      <c r="AI292" s="75" t="s">
        <v>8659</v>
      </c>
      <c r="AJ292" s="75" t="s">
        <v>9918</v>
      </c>
      <c r="AK292" s="78" t="s">
        <v>10574</v>
      </c>
      <c r="AL292" s="75" t="s">
        <v>9190</v>
      </c>
      <c r="AM292" s="75">
        <v>40963.48709490741</v>
      </c>
      <c r="AN292" s="75" t="s">
        <v>13047</v>
      </c>
      <c r="AO292" s="78" t="s">
        <v>14510</v>
      </c>
      <c r="AP292" s="75" t="s">
        <v>65</v>
      </c>
      <c r="AQ292" s="48"/>
      <c r="AR292" s="48"/>
      <c r="AS292" s="48"/>
      <c r="AT292" s="48"/>
      <c r="AU292" s="48"/>
      <c r="AV292" s="48"/>
      <c r="AW292" s="48"/>
      <c r="AX292" s="48"/>
      <c r="AY292" s="48"/>
      <c r="AZ292" s="48"/>
      <c r="BA292" s="2"/>
      <c r="BB292" s="3"/>
      <c r="BC292" s="3"/>
      <c r="BD292" s="3"/>
      <c r="BE292" s="3"/>
    </row>
    <row r="293" spans="1:57" x14ac:dyDescent="0.25">
      <c r="A293" s="61" t="s">
        <v>1473</v>
      </c>
      <c r="B293" s="62" t="s">
        <v>19428</v>
      </c>
      <c r="C293" s="62"/>
      <c r="D293" s="63">
        <v>5.75</v>
      </c>
      <c r="E293" s="65">
        <v>10.000829598535892</v>
      </c>
      <c r="F293" s="95" t="s">
        <v>12529</v>
      </c>
      <c r="G293" s="62"/>
      <c r="H293" s="66"/>
      <c r="I293" s="67"/>
      <c r="J293" s="67"/>
      <c r="K293" s="66" t="s">
        <v>16607</v>
      </c>
      <c r="L293" s="70"/>
      <c r="M293" s="71">
        <v>6127.88818359375</v>
      </c>
      <c r="N293" s="71">
        <v>5293.58837890625</v>
      </c>
      <c r="O293" s="72"/>
      <c r="P293" s="73"/>
      <c r="Q293" s="73"/>
      <c r="R293" s="81"/>
      <c r="S293" s="48">
        <v>1</v>
      </c>
      <c r="T293" s="48">
        <v>3</v>
      </c>
      <c r="U293" s="49">
        <v>2</v>
      </c>
      <c r="V293" s="49">
        <v>0.5</v>
      </c>
      <c r="W293" s="49">
        <v>0</v>
      </c>
      <c r="X293" s="49">
        <v>1.7234039999999999</v>
      </c>
      <c r="Y293" s="49">
        <v>0</v>
      </c>
      <c r="Z293" s="49">
        <v>0</v>
      </c>
      <c r="AA293" s="68">
        <v>293</v>
      </c>
      <c r="AB2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93" s="69"/>
      <c r="AD293" s="75">
        <v>1095</v>
      </c>
      <c r="AE293" s="75">
        <v>4287</v>
      </c>
      <c r="AF293" s="75">
        <v>9678</v>
      </c>
      <c r="AG293" s="75">
        <v>28156</v>
      </c>
      <c r="AH293" s="75">
        <v>28800</v>
      </c>
      <c r="AI293" s="75" t="s">
        <v>8700</v>
      </c>
      <c r="AJ293" s="75"/>
      <c r="AK293" s="75"/>
      <c r="AL293" s="75" t="s">
        <v>11067</v>
      </c>
      <c r="AM293" s="75">
        <v>39660.795335648145</v>
      </c>
      <c r="AN293" s="75" t="s">
        <v>13047</v>
      </c>
      <c r="AO293" s="78" t="s">
        <v>14555</v>
      </c>
      <c r="AP293" s="75" t="s">
        <v>66</v>
      </c>
      <c r="AQ293" s="48"/>
      <c r="AR293" s="48"/>
      <c r="AS293" s="48"/>
      <c r="AT293" s="48"/>
      <c r="AU293" s="48" t="s">
        <v>3261</v>
      </c>
      <c r="AV293" s="48" t="s">
        <v>3261</v>
      </c>
      <c r="AW293" s="114" t="s">
        <v>18545</v>
      </c>
      <c r="AX293" s="114" t="s">
        <v>18787</v>
      </c>
      <c r="AY293" s="114" t="s">
        <v>19229</v>
      </c>
      <c r="AZ293" s="114" t="s">
        <v>19410</v>
      </c>
      <c r="BA293" s="2"/>
      <c r="BB293" s="3"/>
      <c r="BC293" s="3"/>
      <c r="BD293" s="3"/>
      <c r="BE293" s="3"/>
    </row>
    <row r="294" spans="1:57" x14ac:dyDescent="0.25">
      <c r="A294" s="61" t="s">
        <v>1516</v>
      </c>
      <c r="B294" s="62" t="s">
        <v>19428</v>
      </c>
      <c r="C294" s="62"/>
      <c r="D294" s="63">
        <v>1.5</v>
      </c>
      <c r="E294" s="65">
        <v>10</v>
      </c>
      <c r="F294" s="95" t="s">
        <v>12575</v>
      </c>
      <c r="G294" s="62"/>
      <c r="H294" s="66"/>
      <c r="I294" s="67"/>
      <c r="J294" s="67"/>
      <c r="K294" s="66" t="s">
        <v>16656</v>
      </c>
      <c r="L294" s="70"/>
      <c r="M294" s="71">
        <v>7083.521484375</v>
      </c>
      <c r="N294" s="71">
        <v>5876.4130859375</v>
      </c>
      <c r="O294" s="72"/>
      <c r="P294" s="73"/>
      <c r="Q294" s="73"/>
      <c r="R294" s="81"/>
      <c r="S294" s="48">
        <v>1</v>
      </c>
      <c r="T294" s="48">
        <v>1</v>
      </c>
      <c r="U294" s="49">
        <v>0</v>
      </c>
      <c r="V294" s="49">
        <v>0</v>
      </c>
      <c r="W294" s="49">
        <v>0</v>
      </c>
      <c r="X294" s="49">
        <v>1</v>
      </c>
      <c r="Y294" s="49">
        <v>0</v>
      </c>
      <c r="Z294" s="49" t="s">
        <v>19417</v>
      </c>
      <c r="AA294" s="68">
        <v>294</v>
      </c>
      <c r="AB2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94" s="69"/>
      <c r="AD294" s="75">
        <v>489</v>
      </c>
      <c r="AE294" s="75">
        <v>3913</v>
      </c>
      <c r="AF294" s="75">
        <v>14614</v>
      </c>
      <c r="AG294" s="75">
        <v>43146</v>
      </c>
      <c r="AH294" s="75"/>
      <c r="AI294" s="75" t="s">
        <v>8742</v>
      </c>
      <c r="AJ294" s="75" t="s">
        <v>9962</v>
      </c>
      <c r="AK294" s="75"/>
      <c r="AL294" s="75"/>
      <c r="AM294" s="75">
        <v>41571.737500000003</v>
      </c>
      <c r="AN294" s="75" t="s">
        <v>13047</v>
      </c>
      <c r="AO294" s="78" t="s">
        <v>14604</v>
      </c>
      <c r="AP294" s="75" t="s">
        <v>66</v>
      </c>
      <c r="AQ294" s="48"/>
      <c r="AR294" s="48"/>
      <c r="AS294" s="48"/>
      <c r="AT294" s="48"/>
      <c r="AU294" s="48" t="s">
        <v>3386</v>
      </c>
      <c r="AV294" s="48" t="s">
        <v>3386</v>
      </c>
      <c r="AW294" s="114" t="s">
        <v>18559</v>
      </c>
      <c r="AX294" s="114" t="s">
        <v>18559</v>
      </c>
      <c r="AY294" s="114" t="s">
        <v>19243</v>
      </c>
      <c r="AZ294" s="114" t="s">
        <v>19243</v>
      </c>
      <c r="BA294" s="2"/>
      <c r="BB294" s="3"/>
      <c r="BC294" s="3"/>
      <c r="BD294" s="3"/>
      <c r="BE294" s="3"/>
    </row>
    <row r="295" spans="1:57" x14ac:dyDescent="0.25">
      <c r="A295" s="61" t="s">
        <v>1712</v>
      </c>
      <c r="B295" s="62" t="s">
        <v>19428</v>
      </c>
      <c r="C295" s="62"/>
      <c r="D295" s="63">
        <v>1.5</v>
      </c>
      <c r="E295" s="65">
        <v>10</v>
      </c>
      <c r="F295" s="95" t="s">
        <v>12778</v>
      </c>
      <c r="G295" s="62"/>
      <c r="H295" s="66"/>
      <c r="I295" s="67"/>
      <c r="J295" s="67"/>
      <c r="K295" s="66" t="s">
        <v>16871</v>
      </c>
      <c r="L295" s="70"/>
      <c r="M295" s="71">
        <v>6724.91064453125</v>
      </c>
      <c r="N295" s="71">
        <v>6012.3779296875</v>
      </c>
      <c r="O295" s="72"/>
      <c r="P295" s="73"/>
      <c r="Q295" s="73"/>
      <c r="R295" s="81"/>
      <c r="S295" s="48">
        <v>1</v>
      </c>
      <c r="T295" s="48">
        <v>1</v>
      </c>
      <c r="U295" s="49">
        <v>0</v>
      </c>
      <c r="V295" s="49">
        <v>0</v>
      </c>
      <c r="W295" s="49">
        <v>0</v>
      </c>
      <c r="X295" s="49">
        <v>1</v>
      </c>
      <c r="Y295" s="49">
        <v>0</v>
      </c>
      <c r="Z295" s="49" t="s">
        <v>19417</v>
      </c>
      <c r="AA295" s="68">
        <v>295</v>
      </c>
      <c r="AB2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95" s="69"/>
      <c r="AD295" s="75">
        <v>4101</v>
      </c>
      <c r="AE295" s="75">
        <v>3854</v>
      </c>
      <c r="AF295" s="75">
        <v>8569</v>
      </c>
      <c r="AG295" s="75">
        <v>2171</v>
      </c>
      <c r="AH295" s="75"/>
      <c r="AI295" s="75" t="s">
        <v>8917</v>
      </c>
      <c r="AJ295" s="75" t="s">
        <v>10070</v>
      </c>
      <c r="AK295" s="78" t="s">
        <v>10894</v>
      </c>
      <c r="AL295" s="75"/>
      <c r="AM295" s="75">
        <v>42035.468113425923</v>
      </c>
      <c r="AN295" s="75" t="s">
        <v>13047</v>
      </c>
      <c r="AO295" s="78" t="s">
        <v>14819</v>
      </c>
      <c r="AP295" s="75" t="s">
        <v>66</v>
      </c>
      <c r="AQ295" s="48" t="s">
        <v>3180</v>
      </c>
      <c r="AR295" s="48" t="s">
        <v>3180</v>
      </c>
      <c r="AS295" s="48" t="s">
        <v>3212</v>
      </c>
      <c r="AT295" s="48" t="s">
        <v>3212</v>
      </c>
      <c r="AU295" s="48" t="s">
        <v>3383</v>
      </c>
      <c r="AV295" s="48" t="s">
        <v>3383</v>
      </c>
      <c r="AW295" s="114" t="s">
        <v>18626</v>
      </c>
      <c r="AX295" s="114" t="s">
        <v>18626</v>
      </c>
      <c r="AY295" s="114" t="s">
        <v>19303</v>
      </c>
      <c r="AZ295" s="114" t="s">
        <v>19303</v>
      </c>
      <c r="BA295" s="2"/>
      <c r="BB295" s="3"/>
      <c r="BC295" s="3"/>
      <c r="BD295" s="3"/>
      <c r="BE295" s="3"/>
    </row>
    <row r="296" spans="1:57" x14ac:dyDescent="0.25">
      <c r="A296" s="61" t="s">
        <v>2209</v>
      </c>
      <c r="B296" s="62" t="s">
        <v>19428</v>
      </c>
      <c r="C296" s="62"/>
      <c r="D296" s="63">
        <v>10</v>
      </c>
      <c r="E296" s="65">
        <v>10</v>
      </c>
      <c r="F296" s="95" t="s">
        <v>12733</v>
      </c>
      <c r="G296" s="62"/>
      <c r="H296" s="66"/>
      <c r="I296" s="67"/>
      <c r="J296" s="67"/>
      <c r="K296" s="66" t="s">
        <v>16826</v>
      </c>
      <c r="L296" s="70"/>
      <c r="M296" s="71">
        <v>4694.7529296875</v>
      </c>
      <c r="N296" s="71">
        <v>5723.40966796875</v>
      </c>
      <c r="O296" s="72"/>
      <c r="P296" s="73"/>
      <c r="Q296" s="73"/>
      <c r="R296" s="81"/>
      <c r="S296" s="48">
        <v>1</v>
      </c>
      <c r="T296" s="48">
        <v>0</v>
      </c>
      <c r="U296" s="49">
        <v>0</v>
      </c>
      <c r="V296" s="49">
        <v>1</v>
      </c>
      <c r="W296" s="49">
        <v>0</v>
      </c>
      <c r="X296" s="49">
        <v>1</v>
      </c>
      <c r="Y296" s="49">
        <v>0</v>
      </c>
      <c r="Z296" s="49">
        <v>0</v>
      </c>
      <c r="AA296" s="68">
        <v>296</v>
      </c>
      <c r="AB2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96" s="69"/>
      <c r="AD296" s="75">
        <v>888</v>
      </c>
      <c r="AE296" s="75">
        <v>3724</v>
      </c>
      <c r="AF296" s="75">
        <v>12830</v>
      </c>
      <c r="AG296" s="75">
        <v>16156</v>
      </c>
      <c r="AH296" s="75"/>
      <c r="AI296" s="75" t="s">
        <v>8878</v>
      </c>
      <c r="AJ296" s="75" t="s">
        <v>10047</v>
      </c>
      <c r="AK296" s="78" t="s">
        <v>10879</v>
      </c>
      <c r="AL296" s="75"/>
      <c r="AM296" s="75">
        <v>42635.062164351853</v>
      </c>
      <c r="AN296" s="75" t="s">
        <v>13047</v>
      </c>
      <c r="AO296" s="78" t="s">
        <v>14774</v>
      </c>
      <c r="AP296" s="75" t="s">
        <v>65</v>
      </c>
      <c r="AQ296" s="48"/>
      <c r="AR296" s="48"/>
      <c r="AS296" s="48"/>
      <c r="AT296" s="48"/>
      <c r="AU296" s="48"/>
      <c r="AV296" s="48"/>
      <c r="AW296" s="48"/>
      <c r="AX296" s="48"/>
      <c r="AY296" s="48"/>
      <c r="AZ296" s="48"/>
      <c r="BA296" s="2"/>
      <c r="BB296" s="3"/>
      <c r="BC296" s="3"/>
      <c r="BD296" s="3"/>
      <c r="BE296" s="3"/>
    </row>
    <row r="297" spans="1:57" x14ac:dyDescent="0.25">
      <c r="A297" s="61" t="s">
        <v>2079</v>
      </c>
      <c r="B297" s="62" t="s">
        <v>19428</v>
      </c>
      <c r="C297" s="62"/>
      <c r="D297" s="63">
        <v>1.5020315</v>
      </c>
      <c r="E297" s="65">
        <v>10</v>
      </c>
      <c r="F297" s="95" t="s">
        <v>11521</v>
      </c>
      <c r="G297" s="62"/>
      <c r="H297" s="66"/>
      <c r="I297" s="67"/>
      <c r="J297" s="67"/>
      <c r="K297" s="66" t="s">
        <v>15555</v>
      </c>
      <c r="L297" s="70"/>
      <c r="M297" s="71">
        <v>1000.3890380859375</v>
      </c>
      <c r="N297" s="71">
        <v>6415.26904296875</v>
      </c>
      <c r="O297" s="72"/>
      <c r="P297" s="73"/>
      <c r="Q297" s="73"/>
      <c r="R297" s="81"/>
      <c r="S297" s="48">
        <v>1</v>
      </c>
      <c r="T297" s="48">
        <v>0</v>
      </c>
      <c r="U297" s="49">
        <v>0</v>
      </c>
      <c r="V297" s="49">
        <v>2.3900000000000001E-4</v>
      </c>
      <c r="W297" s="49">
        <v>0</v>
      </c>
      <c r="X297" s="49">
        <v>0.51340699999999995</v>
      </c>
      <c r="Y297" s="49">
        <v>0</v>
      </c>
      <c r="Z297" s="49">
        <v>0</v>
      </c>
      <c r="AA297" s="68">
        <v>297</v>
      </c>
      <c r="AB2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97" s="69"/>
      <c r="AD297" s="75">
        <v>382</v>
      </c>
      <c r="AE297" s="75">
        <v>3663</v>
      </c>
      <c r="AF297" s="75">
        <v>3601</v>
      </c>
      <c r="AG297" s="75">
        <v>2575</v>
      </c>
      <c r="AH297" s="75">
        <v>3600</v>
      </c>
      <c r="AI297" s="75" t="s">
        <v>7849</v>
      </c>
      <c r="AJ297" s="75" t="s">
        <v>9430</v>
      </c>
      <c r="AK297" s="78" t="s">
        <v>10410</v>
      </c>
      <c r="AL297" s="75" t="s">
        <v>9876</v>
      </c>
      <c r="AM297" s="75">
        <v>42059.565196759257</v>
      </c>
      <c r="AN297" s="75" t="s">
        <v>13047</v>
      </c>
      <c r="AO297" s="78" t="s">
        <v>13503</v>
      </c>
      <c r="AP297" s="75" t="s">
        <v>65</v>
      </c>
      <c r="AQ297" s="48"/>
      <c r="AR297" s="48"/>
      <c r="AS297" s="48"/>
      <c r="AT297" s="48"/>
      <c r="AU297" s="48"/>
      <c r="AV297" s="48"/>
      <c r="AW297" s="48"/>
      <c r="AX297" s="48"/>
      <c r="AY297" s="48"/>
      <c r="AZ297" s="48"/>
      <c r="BA297" s="2"/>
      <c r="BB297" s="3"/>
      <c r="BC297" s="3"/>
      <c r="BD297" s="3"/>
      <c r="BE297" s="3"/>
    </row>
    <row r="298" spans="1:57" x14ac:dyDescent="0.25">
      <c r="A298" s="61" t="s">
        <v>476</v>
      </c>
      <c r="B298" s="62" t="s">
        <v>19428</v>
      </c>
      <c r="C298" s="62"/>
      <c r="D298" s="63">
        <v>1.5</v>
      </c>
      <c r="E298" s="65">
        <v>10</v>
      </c>
      <c r="F298" s="95" t="s">
        <v>11441</v>
      </c>
      <c r="G298" s="62"/>
      <c r="H298" s="66"/>
      <c r="I298" s="67"/>
      <c r="J298" s="67"/>
      <c r="K298" s="66" t="s">
        <v>15472</v>
      </c>
      <c r="L298" s="70"/>
      <c r="M298" s="71">
        <v>7196.63916015625</v>
      </c>
      <c r="N298" s="71">
        <v>5622.7783203125</v>
      </c>
      <c r="O298" s="72"/>
      <c r="P298" s="73"/>
      <c r="Q298" s="73"/>
      <c r="R298" s="81"/>
      <c r="S298" s="48">
        <v>1</v>
      </c>
      <c r="T298" s="48">
        <v>1</v>
      </c>
      <c r="U298" s="49">
        <v>0</v>
      </c>
      <c r="V298" s="49">
        <v>0</v>
      </c>
      <c r="W298" s="49">
        <v>0</v>
      </c>
      <c r="X298" s="49">
        <v>1</v>
      </c>
      <c r="Y298" s="49">
        <v>0</v>
      </c>
      <c r="Z298" s="49" t="s">
        <v>19417</v>
      </c>
      <c r="AA298" s="68">
        <v>298</v>
      </c>
      <c r="AB2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98" s="69"/>
      <c r="AD298" s="75">
        <v>545</v>
      </c>
      <c r="AE298" s="75">
        <v>3189</v>
      </c>
      <c r="AF298" s="75">
        <v>1334</v>
      </c>
      <c r="AG298" s="75">
        <v>12835</v>
      </c>
      <c r="AH298" s="75">
        <v>0</v>
      </c>
      <c r="AI298" s="75" t="s">
        <v>7781</v>
      </c>
      <c r="AJ298" s="75"/>
      <c r="AK298" s="75"/>
      <c r="AL298" s="75" t="s">
        <v>9190</v>
      </c>
      <c r="AM298" s="75">
        <v>41220.503784722219</v>
      </c>
      <c r="AN298" s="75" t="s">
        <v>13047</v>
      </c>
      <c r="AO298" s="78" t="s">
        <v>13420</v>
      </c>
      <c r="AP298" s="75" t="s">
        <v>66</v>
      </c>
      <c r="AQ298" s="48"/>
      <c r="AR298" s="48"/>
      <c r="AS298" s="48"/>
      <c r="AT298" s="48"/>
      <c r="AU298" s="48" t="s">
        <v>3261</v>
      </c>
      <c r="AV298" s="48" t="s">
        <v>3261</v>
      </c>
      <c r="AW298" s="114" t="s">
        <v>18203</v>
      </c>
      <c r="AX298" s="114" t="s">
        <v>18203</v>
      </c>
      <c r="AY298" s="114" t="s">
        <v>18920</v>
      </c>
      <c r="AZ298" s="114" t="s">
        <v>18920</v>
      </c>
      <c r="BA298" s="2"/>
      <c r="BB298" s="3"/>
      <c r="BC298" s="3"/>
      <c r="BD298" s="3"/>
      <c r="BE298" s="3"/>
    </row>
    <row r="299" spans="1:57" x14ac:dyDescent="0.25">
      <c r="A299" s="61" t="s">
        <v>789</v>
      </c>
      <c r="B299" s="62" t="s">
        <v>19428</v>
      </c>
      <c r="C299" s="62"/>
      <c r="D299" s="63">
        <v>1.5</v>
      </c>
      <c r="E299" s="65">
        <v>10</v>
      </c>
      <c r="F299" s="95" t="s">
        <v>11810</v>
      </c>
      <c r="G299" s="62"/>
      <c r="H299" s="66"/>
      <c r="I299" s="67"/>
      <c r="J299" s="67"/>
      <c r="K299" s="66" t="s">
        <v>15856</v>
      </c>
      <c r="L299" s="70"/>
      <c r="M299" s="71">
        <v>6649.38525390625</v>
      </c>
      <c r="N299" s="71">
        <v>6020.67333984375</v>
      </c>
      <c r="O299" s="72"/>
      <c r="P299" s="73"/>
      <c r="Q299" s="73"/>
      <c r="R299" s="81"/>
      <c r="S299" s="48">
        <v>1</v>
      </c>
      <c r="T299" s="48">
        <v>1</v>
      </c>
      <c r="U299" s="49">
        <v>0</v>
      </c>
      <c r="V299" s="49">
        <v>0</v>
      </c>
      <c r="W299" s="49">
        <v>0</v>
      </c>
      <c r="X299" s="49">
        <v>1</v>
      </c>
      <c r="Y299" s="49">
        <v>0</v>
      </c>
      <c r="Z299" s="49" t="s">
        <v>19417</v>
      </c>
      <c r="AA299" s="68">
        <v>299</v>
      </c>
      <c r="AB2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99" s="69"/>
      <c r="AD299" s="75">
        <v>566</v>
      </c>
      <c r="AE299" s="75">
        <v>3138</v>
      </c>
      <c r="AF299" s="75">
        <v>43820</v>
      </c>
      <c r="AG299" s="75">
        <v>10203</v>
      </c>
      <c r="AH299" s="75">
        <v>-3600</v>
      </c>
      <c r="AI299" s="75" t="s">
        <v>8099</v>
      </c>
      <c r="AJ299" s="75" t="s">
        <v>9586</v>
      </c>
      <c r="AK299" s="78" t="s">
        <v>10529</v>
      </c>
      <c r="AL299" s="75" t="s">
        <v>11053</v>
      </c>
      <c r="AM299" s="75">
        <v>39930.897800925923</v>
      </c>
      <c r="AN299" s="75" t="s">
        <v>13047</v>
      </c>
      <c r="AO299" s="78" t="s">
        <v>13804</v>
      </c>
      <c r="AP299" s="75" t="s">
        <v>66</v>
      </c>
      <c r="AQ299" s="48"/>
      <c r="AR299" s="48"/>
      <c r="AS299" s="48"/>
      <c r="AT299" s="48"/>
      <c r="AU299" s="48" t="s">
        <v>3261</v>
      </c>
      <c r="AV299" s="48" t="s">
        <v>3261</v>
      </c>
      <c r="AW299" s="114" t="s">
        <v>18322</v>
      </c>
      <c r="AX299" s="114" t="s">
        <v>18322</v>
      </c>
      <c r="AY299" s="114" t="s">
        <v>19023</v>
      </c>
      <c r="AZ299" s="114" t="s">
        <v>19023</v>
      </c>
      <c r="BA299" s="2"/>
      <c r="BB299" s="3"/>
      <c r="BC299" s="3"/>
      <c r="BD299" s="3"/>
      <c r="BE299" s="3"/>
    </row>
    <row r="300" spans="1:57" x14ac:dyDescent="0.25">
      <c r="A300" s="61" t="s">
        <v>834</v>
      </c>
      <c r="B300" s="62" t="s">
        <v>19428</v>
      </c>
      <c r="C300" s="62"/>
      <c r="D300" s="63">
        <v>1.5</v>
      </c>
      <c r="E300" s="65">
        <v>10</v>
      </c>
      <c r="F300" s="95" t="s">
        <v>11856</v>
      </c>
      <c r="G300" s="62"/>
      <c r="H300" s="66"/>
      <c r="I300" s="67"/>
      <c r="J300" s="67"/>
      <c r="K300" s="66" t="s">
        <v>15906</v>
      </c>
      <c r="L300" s="70"/>
      <c r="M300" s="71">
        <v>6722.5771484375</v>
      </c>
      <c r="N300" s="71">
        <v>6143.78662109375</v>
      </c>
      <c r="O300" s="72"/>
      <c r="P300" s="73"/>
      <c r="Q300" s="73"/>
      <c r="R300" s="81"/>
      <c r="S300" s="48">
        <v>1</v>
      </c>
      <c r="T300" s="48">
        <v>1</v>
      </c>
      <c r="U300" s="49">
        <v>0</v>
      </c>
      <c r="V300" s="49">
        <v>0</v>
      </c>
      <c r="W300" s="49">
        <v>0</v>
      </c>
      <c r="X300" s="49">
        <v>1</v>
      </c>
      <c r="Y300" s="49">
        <v>0</v>
      </c>
      <c r="Z300" s="49" t="s">
        <v>19417</v>
      </c>
      <c r="AA300" s="68">
        <v>300</v>
      </c>
      <c r="AB3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00" s="69"/>
      <c r="AD300" s="75">
        <v>250</v>
      </c>
      <c r="AE300" s="75">
        <v>3111</v>
      </c>
      <c r="AF300" s="75">
        <v>4827</v>
      </c>
      <c r="AG300" s="75">
        <v>679</v>
      </c>
      <c r="AH300" s="75">
        <v>-28800</v>
      </c>
      <c r="AI300" s="75" t="s">
        <v>8140</v>
      </c>
      <c r="AJ300" s="75"/>
      <c r="AK300" s="78" t="s">
        <v>10548</v>
      </c>
      <c r="AL300" s="75" t="s">
        <v>11009</v>
      </c>
      <c r="AM300" s="75">
        <v>42709.708773148152</v>
      </c>
      <c r="AN300" s="75" t="s">
        <v>13047</v>
      </c>
      <c r="AO300" s="78" t="s">
        <v>13854</v>
      </c>
      <c r="AP300" s="75" t="s">
        <v>66</v>
      </c>
      <c r="AQ300" s="48" t="s">
        <v>3103</v>
      </c>
      <c r="AR300" s="48" t="s">
        <v>3103</v>
      </c>
      <c r="AS300" s="48" t="s">
        <v>3220</v>
      </c>
      <c r="AT300" s="48" t="s">
        <v>3220</v>
      </c>
      <c r="AU300" s="48"/>
      <c r="AV300" s="48"/>
      <c r="AW300" s="114" t="s">
        <v>18339</v>
      </c>
      <c r="AX300" s="114" t="s">
        <v>18339</v>
      </c>
      <c r="AY300" s="114" t="s">
        <v>19039</v>
      </c>
      <c r="AZ300" s="114" t="s">
        <v>19039</v>
      </c>
      <c r="BA300" s="2"/>
      <c r="BB300" s="3"/>
      <c r="BC300" s="3"/>
      <c r="BD300" s="3"/>
      <c r="BE300" s="3"/>
    </row>
    <row r="301" spans="1:57" x14ac:dyDescent="0.25">
      <c r="A301" s="61" t="s">
        <v>2176</v>
      </c>
      <c r="B301" s="62" t="s">
        <v>19428</v>
      </c>
      <c r="C301" s="62"/>
      <c r="D301" s="63">
        <v>10</v>
      </c>
      <c r="E301" s="65">
        <v>10</v>
      </c>
      <c r="F301" s="95" t="s">
        <v>12386</v>
      </c>
      <c r="G301" s="62"/>
      <c r="H301" s="66"/>
      <c r="I301" s="67"/>
      <c r="J301" s="67"/>
      <c r="K301" s="66" t="s">
        <v>16461</v>
      </c>
      <c r="L301" s="70"/>
      <c r="M301" s="71">
        <v>4892.4267578125</v>
      </c>
      <c r="N301" s="71">
        <v>4162.4794921875</v>
      </c>
      <c r="O301" s="72"/>
      <c r="P301" s="73"/>
      <c r="Q301" s="73"/>
      <c r="R301" s="81"/>
      <c r="S301" s="48">
        <v>1</v>
      </c>
      <c r="T301" s="48">
        <v>0</v>
      </c>
      <c r="U301" s="49">
        <v>0</v>
      </c>
      <c r="V301" s="49">
        <v>1</v>
      </c>
      <c r="W301" s="49">
        <v>0</v>
      </c>
      <c r="X301" s="49">
        <v>1</v>
      </c>
      <c r="Y301" s="49">
        <v>0</v>
      </c>
      <c r="Z301" s="49">
        <v>0</v>
      </c>
      <c r="AA301" s="68">
        <v>301</v>
      </c>
      <c r="AB3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01" s="69"/>
      <c r="AD301" s="75">
        <v>190</v>
      </c>
      <c r="AE301" s="75">
        <v>3105</v>
      </c>
      <c r="AF301" s="75">
        <v>2642</v>
      </c>
      <c r="AG301" s="75">
        <v>14356</v>
      </c>
      <c r="AH301" s="75">
        <v>-21600</v>
      </c>
      <c r="AI301" s="75" t="s">
        <v>8574</v>
      </c>
      <c r="AJ301" s="75"/>
      <c r="AK301" s="78" t="s">
        <v>10737</v>
      </c>
      <c r="AL301" s="75" t="s">
        <v>11012</v>
      </c>
      <c r="AM301" s="75">
        <v>41351.215671296297</v>
      </c>
      <c r="AN301" s="75" t="s">
        <v>13047</v>
      </c>
      <c r="AO301" s="78" t="s">
        <v>14409</v>
      </c>
      <c r="AP301" s="75" t="s">
        <v>65</v>
      </c>
      <c r="AQ301" s="48"/>
      <c r="AR301" s="48"/>
      <c r="AS301" s="48"/>
      <c r="AT301" s="48"/>
      <c r="AU301" s="48"/>
      <c r="AV301" s="48"/>
      <c r="AW301" s="48"/>
      <c r="AX301" s="48"/>
      <c r="AY301" s="48"/>
      <c r="AZ301" s="48"/>
      <c r="BA301" s="2"/>
      <c r="BB301" s="3"/>
      <c r="BC301" s="3"/>
      <c r="BD301" s="3"/>
      <c r="BE301" s="3"/>
    </row>
    <row r="302" spans="1:57" x14ac:dyDescent="0.25">
      <c r="A302" s="61" t="s">
        <v>539</v>
      </c>
      <c r="B302" s="62" t="s">
        <v>19428</v>
      </c>
      <c r="C302" s="62"/>
      <c r="D302" s="63">
        <v>1.5</v>
      </c>
      <c r="E302" s="65">
        <v>10</v>
      </c>
      <c r="F302" s="95" t="s">
        <v>11514</v>
      </c>
      <c r="G302" s="62"/>
      <c r="H302" s="66"/>
      <c r="I302" s="67"/>
      <c r="J302" s="67"/>
      <c r="K302" s="66" t="s">
        <v>15548</v>
      </c>
      <c r="L302" s="70"/>
      <c r="M302" s="71">
        <v>8068.3818359375</v>
      </c>
      <c r="N302" s="71">
        <v>5923.7626953125</v>
      </c>
      <c r="O302" s="72"/>
      <c r="P302" s="73"/>
      <c r="Q302" s="73"/>
      <c r="R302" s="81"/>
      <c r="S302" s="48">
        <v>1</v>
      </c>
      <c r="T302" s="48">
        <v>1</v>
      </c>
      <c r="U302" s="49">
        <v>0</v>
      </c>
      <c r="V302" s="49">
        <v>0</v>
      </c>
      <c r="W302" s="49">
        <v>0</v>
      </c>
      <c r="X302" s="49">
        <v>1</v>
      </c>
      <c r="Y302" s="49">
        <v>0</v>
      </c>
      <c r="Z302" s="49" t="s">
        <v>19417</v>
      </c>
      <c r="AA302" s="68">
        <v>302</v>
      </c>
      <c r="AB3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02" s="69"/>
      <c r="AD302" s="75">
        <v>1202</v>
      </c>
      <c r="AE302" s="75">
        <v>3012</v>
      </c>
      <c r="AF302" s="75">
        <v>4435</v>
      </c>
      <c r="AG302" s="75">
        <v>1822</v>
      </c>
      <c r="AH302" s="75">
        <v>0</v>
      </c>
      <c r="AI302" s="75" t="s">
        <v>7842</v>
      </c>
      <c r="AJ302" s="75" t="s">
        <v>9424</v>
      </c>
      <c r="AK302" s="78" t="s">
        <v>10404</v>
      </c>
      <c r="AL302" s="75" t="s">
        <v>11046</v>
      </c>
      <c r="AM302" s="75">
        <v>40956.047824074078</v>
      </c>
      <c r="AN302" s="75" t="s">
        <v>13047</v>
      </c>
      <c r="AO302" s="78" t="s">
        <v>13496</v>
      </c>
      <c r="AP302" s="75" t="s">
        <v>66</v>
      </c>
      <c r="AQ302" s="48" t="s">
        <v>3066</v>
      </c>
      <c r="AR302" s="48" t="s">
        <v>3066</v>
      </c>
      <c r="AS302" s="48" t="s">
        <v>3218</v>
      </c>
      <c r="AT302" s="48" t="s">
        <v>3218</v>
      </c>
      <c r="AU302" s="48" t="s">
        <v>3305</v>
      </c>
      <c r="AV302" s="48" t="s">
        <v>3305</v>
      </c>
      <c r="AW302" s="114" t="s">
        <v>18230</v>
      </c>
      <c r="AX302" s="114" t="s">
        <v>18230</v>
      </c>
      <c r="AY302" s="114" t="s">
        <v>18943</v>
      </c>
      <c r="AZ302" s="114" t="s">
        <v>18943</v>
      </c>
      <c r="BA302" s="2"/>
      <c r="BB302" s="3"/>
      <c r="BC302" s="3"/>
      <c r="BD302" s="3"/>
      <c r="BE302" s="3"/>
    </row>
    <row r="303" spans="1:57" x14ac:dyDescent="0.25">
      <c r="A303" s="61" t="s">
        <v>2069</v>
      </c>
      <c r="B303" s="62" t="s">
        <v>19428</v>
      </c>
      <c r="C303" s="62"/>
      <c r="D303" s="63">
        <v>10</v>
      </c>
      <c r="E303" s="65">
        <v>10</v>
      </c>
      <c r="F303" s="95" t="s">
        <v>11479</v>
      </c>
      <c r="G303" s="62"/>
      <c r="H303" s="66"/>
      <c r="I303" s="67"/>
      <c r="J303" s="67"/>
      <c r="K303" s="66" t="s">
        <v>15511</v>
      </c>
      <c r="L303" s="70"/>
      <c r="M303" s="71">
        <v>5007.736328125</v>
      </c>
      <c r="N303" s="71">
        <v>3936.2578125</v>
      </c>
      <c r="O303" s="72"/>
      <c r="P303" s="73"/>
      <c r="Q303" s="73"/>
      <c r="R303" s="81"/>
      <c r="S303" s="48">
        <v>1</v>
      </c>
      <c r="T303" s="48">
        <v>0</v>
      </c>
      <c r="U303" s="49">
        <v>0</v>
      </c>
      <c r="V303" s="49">
        <v>1</v>
      </c>
      <c r="W303" s="49">
        <v>0</v>
      </c>
      <c r="X303" s="49">
        <v>1</v>
      </c>
      <c r="Y303" s="49">
        <v>0</v>
      </c>
      <c r="Z303" s="49">
        <v>0</v>
      </c>
      <c r="AA303" s="68">
        <v>303</v>
      </c>
      <c r="AB3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03" s="69"/>
      <c r="AD303" s="75">
        <v>16</v>
      </c>
      <c r="AE303" s="75">
        <v>2988</v>
      </c>
      <c r="AF303" s="75">
        <v>673</v>
      </c>
      <c r="AG303" s="75">
        <v>973</v>
      </c>
      <c r="AH303" s="75">
        <v>-18000</v>
      </c>
      <c r="AI303" s="75" t="s">
        <v>7815</v>
      </c>
      <c r="AJ303" s="75" t="s">
        <v>9400</v>
      </c>
      <c r="AK303" s="78" t="s">
        <v>10389</v>
      </c>
      <c r="AL303" s="75" t="s">
        <v>11010</v>
      </c>
      <c r="AM303" s="75">
        <v>42806.191018518519</v>
      </c>
      <c r="AN303" s="75" t="s">
        <v>13047</v>
      </c>
      <c r="AO303" s="78" t="s">
        <v>13459</v>
      </c>
      <c r="AP303" s="75" t="s">
        <v>65</v>
      </c>
      <c r="AQ303" s="48"/>
      <c r="AR303" s="48"/>
      <c r="AS303" s="48"/>
      <c r="AT303" s="48"/>
      <c r="AU303" s="48"/>
      <c r="AV303" s="48"/>
      <c r="AW303" s="48"/>
      <c r="AX303" s="48"/>
      <c r="AY303" s="48"/>
      <c r="AZ303" s="48"/>
      <c r="BA303" s="2"/>
      <c r="BB303" s="3"/>
      <c r="BC303" s="3"/>
      <c r="BD303" s="3"/>
      <c r="BE303" s="3"/>
    </row>
    <row r="304" spans="1:57" x14ac:dyDescent="0.25">
      <c r="A304" s="61" t="s">
        <v>422</v>
      </c>
      <c r="B304" s="62" t="s">
        <v>19428</v>
      </c>
      <c r="C304" s="62"/>
      <c r="D304" s="63">
        <v>1.5</v>
      </c>
      <c r="E304" s="65">
        <v>10</v>
      </c>
      <c r="F304" s="95" t="s">
        <v>11382</v>
      </c>
      <c r="G304" s="62"/>
      <c r="H304" s="66"/>
      <c r="I304" s="67"/>
      <c r="J304" s="67"/>
      <c r="K304" s="66" t="s">
        <v>15410</v>
      </c>
      <c r="L304" s="70"/>
      <c r="M304" s="71">
        <v>6722.412109375</v>
      </c>
      <c r="N304" s="71">
        <v>7114.45654296875</v>
      </c>
      <c r="O304" s="72"/>
      <c r="P304" s="73"/>
      <c r="Q304" s="73"/>
      <c r="R304" s="81"/>
      <c r="S304" s="48">
        <v>1</v>
      </c>
      <c r="T304" s="48">
        <v>1</v>
      </c>
      <c r="U304" s="49">
        <v>0</v>
      </c>
      <c r="V304" s="49">
        <v>0</v>
      </c>
      <c r="W304" s="49">
        <v>0</v>
      </c>
      <c r="X304" s="49">
        <v>1</v>
      </c>
      <c r="Y304" s="49">
        <v>0</v>
      </c>
      <c r="Z304" s="49" t="s">
        <v>19417</v>
      </c>
      <c r="AA304" s="68">
        <v>304</v>
      </c>
      <c r="AB3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04" s="69"/>
      <c r="AD304" s="75">
        <v>364</v>
      </c>
      <c r="AE304" s="75">
        <v>2875</v>
      </c>
      <c r="AF304" s="75">
        <v>11117</v>
      </c>
      <c r="AG304" s="75">
        <v>1643</v>
      </c>
      <c r="AH304" s="75">
        <v>3600</v>
      </c>
      <c r="AI304" s="75" t="s">
        <v>7730</v>
      </c>
      <c r="AJ304" s="75" t="s">
        <v>9346</v>
      </c>
      <c r="AK304" s="78" t="s">
        <v>10344</v>
      </c>
      <c r="AL304" s="75" t="s">
        <v>9346</v>
      </c>
      <c r="AM304" s="75">
        <v>40224.573414351849</v>
      </c>
      <c r="AN304" s="75" t="s">
        <v>13047</v>
      </c>
      <c r="AO304" s="78" t="s">
        <v>13358</v>
      </c>
      <c r="AP304" s="75" t="s">
        <v>66</v>
      </c>
      <c r="AQ304" s="48"/>
      <c r="AR304" s="48"/>
      <c r="AS304" s="48"/>
      <c r="AT304" s="48"/>
      <c r="AU304" s="48" t="s">
        <v>3261</v>
      </c>
      <c r="AV304" s="48" t="s">
        <v>3261</v>
      </c>
      <c r="AW304" s="114" t="s">
        <v>18183</v>
      </c>
      <c r="AX304" s="114" t="s">
        <v>18183</v>
      </c>
      <c r="AY304" s="114" t="s">
        <v>18902</v>
      </c>
      <c r="AZ304" s="114" t="s">
        <v>18902</v>
      </c>
      <c r="BA304" s="2"/>
      <c r="BB304" s="3"/>
      <c r="BC304" s="3"/>
      <c r="BD304" s="3"/>
      <c r="BE304" s="3"/>
    </row>
    <row r="305" spans="1:57" x14ac:dyDescent="0.25">
      <c r="A305" s="61" t="s">
        <v>2219</v>
      </c>
      <c r="B305" s="62" t="s">
        <v>19428</v>
      </c>
      <c r="C305" s="62"/>
      <c r="D305" s="63">
        <v>10</v>
      </c>
      <c r="E305" s="65">
        <v>10</v>
      </c>
      <c r="F305" s="95" t="s">
        <v>12825</v>
      </c>
      <c r="G305" s="62"/>
      <c r="H305" s="66"/>
      <c r="I305" s="67"/>
      <c r="J305" s="67"/>
      <c r="K305" s="66" t="s">
        <v>16920</v>
      </c>
      <c r="L305" s="70"/>
      <c r="M305" s="71">
        <v>4134.67724609375</v>
      </c>
      <c r="N305" s="71">
        <v>6107.986328125</v>
      </c>
      <c r="O305" s="72"/>
      <c r="P305" s="73"/>
      <c r="Q305" s="73"/>
      <c r="R305" s="81"/>
      <c r="S305" s="48">
        <v>1</v>
      </c>
      <c r="T305" s="48">
        <v>0</v>
      </c>
      <c r="U305" s="49">
        <v>0</v>
      </c>
      <c r="V305" s="49">
        <v>1</v>
      </c>
      <c r="W305" s="49">
        <v>0</v>
      </c>
      <c r="X305" s="49">
        <v>1</v>
      </c>
      <c r="Y305" s="49">
        <v>0</v>
      </c>
      <c r="Z305" s="49">
        <v>0</v>
      </c>
      <c r="AA305" s="68">
        <v>305</v>
      </c>
      <c r="AB3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05" s="69"/>
      <c r="AD305" s="75">
        <v>68</v>
      </c>
      <c r="AE305" s="75">
        <v>2839</v>
      </c>
      <c r="AF305" s="75">
        <v>1320</v>
      </c>
      <c r="AG305" s="75">
        <v>1120</v>
      </c>
      <c r="AH305" s="75"/>
      <c r="AI305" s="75" t="s">
        <v>8957</v>
      </c>
      <c r="AJ305" s="75"/>
      <c r="AK305" s="75"/>
      <c r="AL305" s="75"/>
      <c r="AM305" s="75">
        <v>42685.516759259262</v>
      </c>
      <c r="AN305" s="75" t="s">
        <v>13047</v>
      </c>
      <c r="AO305" s="78" t="s">
        <v>14868</v>
      </c>
      <c r="AP305" s="75" t="s">
        <v>65</v>
      </c>
      <c r="AQ305" s="48"/>
      <c r="AR305" s="48"/>
      <c r="AS305" s="48"/>
      <c r="AT305" s="48"/>
      <c r="AU305" s="48"/>
      <c r="AV305" s="48"/>
      <c r="AW305" s="48"/>
      <c r="AX305" s="48"/>
      <c r="AY305" s="48"/>
      <c r="AZ305" s="48"/>
      <c r="BA305" s="2"/>
      <c r="BB305" s="3"/>
      <c r="BC305" s="3"/>
      <c r="BD305" s="3"/>
      <c r="BE305" s="3"/>
    </row>
    <row r="306" spans="1:57" x14ac:dyDescent="0.25">
      <c r="A306" s="61" t="s">
        <v>381</v>
      </c>
      <c r="B306" s="62" t="s">
        <v>19428</v>
      </c>
      <c r="C306" s="62"/>
      <c r="D306" s="63">
        <v>1.5</v>
      </c>
      <c r="E306" s="65">
        <v>10</v>
      </c>
      <c r="F306" s="95" t="s">
        <v>11330</v>
      </c>
      <c r="G306" s="62"/>
      <c r="H306" s="66"/>
      <c r="I306" s="67"/>
      <c r="J306" s="67"/>
      <c r="K306" s="66" t="s">
        <v>15358</v>
      </c>
      <c r="L306" s="70"/>
      <c r="M306" s="71">
        <v>6805.71630859375</v>
      </c>
      <c r="N306" s="71">
        <v>6927.9892578125</v>
      </c>
      <c r="O306" s="72"/>
      <c r="P306" s="73"/>
      <c r="Q306" s="73"/>
      <c r="R306" s="81"/>
      <c r="S306" s="48">
        <v>1</v>
      </c>
      <c r="T306" s="48">
        <v>1</v>
      </c>
      <c r="U306" s="49">
        <v>0</v>
      </c>
      <c r="V306" s="49">
        <v>0</v>
      </c>
      <c r="W306" s="49">
        <v>0</v>
      </c>
      <c r="X306" s="49">
        <v>1</v>
      </c>
      <c r="Y306" s="49">
        <v>0</v>
      </c>
      <c r="Z306" s="49" t="s">
        <v>19417</v>
      </c>
      <c r="AA306" s="68">
        <v>306</v>
      </c>
      <c r="AB3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06" s="69"/>
      <c r="AD306" s="75">
        <v>541</v>
      </c>
      <c r="AE306" s="75">
        <v>2231</v>
      </c>
      <c r="AF306" s="75">
        <v>21089</v>
      </c>
      <c r="AG306" s="75">
        <v>10387</v>
      </c>
      <c r="AH306" s="75">
        <v>3600</v>
      </c>
      <c r="AI306" s="75" t="s">
        <v>7684</v>
      </c>
      <c r="AJ306" s="75" t="s">
        <v>9310</v>
      </c>
      <c r="AK306" s="78" t="s">
        <v>10321</v>
      </c>
      <c r="AL306" s="75" t="s">
        <v>9876</v>
      </c>
      <c r="AM306" s="75">
        <v>41465.964745370373</v>
      </c>
      <c r="AN306" s="75" t="s">
        <v>13047</v>
      </c>
      <c r="AO306" s="78" t="s">
        <v>13306</v>
      </c>
      <c r="AP306" s="75" t="s">
        <v>66</v>
      </c>
      <c r="AQ306" s="48" t="s">
        <v>3049</v>
      </c>
      <c r="AR306" s="48" t="s">
        <v>3049</v>
      </c>
      <c r="AS306" s="48" t="s">
        <v>3218</v>
      </c>
      <c r="AT306" s="48" t="s">
        <v>3218</v>
      </c>
      <c r="AU306" s="48" t="s">
        <v>3289</v>
      </c>
      <c r="AV306" s="48" t="s">
        <v>3289</v>
      </c>
      <c r="AW306" s="114" t="s">
        <v>18164</v>
      </c>
      <c r="AX306" s="114" t="s">
        <v>18164</v>
      </c>
      <c r="AY306" s="114" t="s">
        <v>18885</v>
      </c>
      <c r="AZ306" s="114" t="s">
        <v>18885</v>
      </c>
      <c r="BA306" s="2"/>
      <c r="BB306" s="3"/>
      <c r="BC306" s="3"/>
      <c r="BD306" s="3"/>
      <c r="BE306" s="3"/>
    </row>
    <row r="307" spans="1:57" x14ac:dyDescent="0.25">
      <c r="A307" s="61" t="s">
        <v>2238</v>
      </c>
      <c r="B307" s="62" t="s">
        <v>19428</v>
      </c>
      <c r="C307" s="62"/>
      <c r="D307" s="63">
        <v>10</v>
      </c>
      <c r="E307" s="65">
        <v>10</v>
      </c>
      <c r="F307" s="95" t="s">
        <v>13038</v>
      </c>
      <c r="G307" s="62"/>
      <c r="H307" s="66"/>
      <c r="I307" s="67"/>
      <c r="J307" s="67"/>
      <c r="K307" s="66" t="s">
        <v>17143</v>
      </c>
      <c r="L307" s="70"/>
      <c r="M307" s="71">
        <v>5880.7958984375</v>
      </c>
      <c r="N307" s="71">
        <v>6288.9638671875</v>
      </c>
      <c r="O307" s="72"/>
      <c r="P307" s="73"/>
      <c r="Q307" s="73"/>
      <c r="R307" s="81"/>
      <c r="S307" s="48">
        <v>1</v>
      </c>
      <c r="T307" s="48">
        <v>0</v>
      </c>
      <c r="U307" s="49">
        <v>0</v>
      </c>
      <c r="V307" s="49">
        <v>1</v>
      </c>
      <c r="W307" s="49">
        <v>0</v>
      </c>
      <c r="X307" s="49">
        <v>1</v>
      </c>
      <c r="Y307" s="49">
        <v>0</v>
      </c>
      <c r="Z307" s="49">
        <v>0</v>
      </c>
      <c r="AA307" s="68">
        <v>307</v>
      </c>
      <c r="AB3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07" s="69"/>
      <c r="AD307" s="75">
        <v>21</v>
      </c>
      <c r="AE307" s="75">
        <v>2201</v>
      </c>
      <c r="AF307" s="75">
        <v>73</v>
      </c>
      <c r="AG307" s="75">
        <v>0</v>
      </c>
      <c r="AH307" s="75">
        <v>-21600</v>
      </c>
      <c r="AI307" s="75" t="s">
        <v>9134</v>
      </c>
      <c r="AJ307" s="75" t="s">
        <v>9755</v>
      </c>
      <c r="AK307" s="78" t="s">
        <v>11005</v>
      </c>
      <c r="AL307" s="75" t="s">
        <v>11012</v>
      </c>
      <c r="AM307" s="75">
        <v>42981.537893518522</v>
      </c>
      <c r="AN307" s="75" t="s">
        <v>13047</v>
      </c>
      <c r="AO307" s="78" t="s">
        <v>15091</v>
      </c>
      <c r="AP307" s="75" t="s">
        <v>65</v>
      </c>
      <c r="AQ307" s="48"/>
      <c r="AR307" s="48"/>
      <c r="AS307" s="48"/>
      <c r="AT307" s="48"/>
      <c r="AU307" s="48"/>
      <c r="AV307" s="48"/>
      <c r="AW307" s="48"/>
      <c r="AX307" s="48"/>
      <c r="AY307" s="48"/>
      <c r="AZ307" s="48"/>
      <c r="BA307" s="2"/>
      <c r="BB307" s="3"/>
      <c r="BC307" s="3"/>
      <c r="BD307" s="3"/>
      <c r="BE307" s="3"/>
    </row>
    <row r="308" spans="1:57" x14ac:dyDescent="0.25">
      <c r="A308" s="61" t="s">
        <v>1911</v>
      </c>
      <c r="B308" s="62" t="s">
        <v>19428</v>
      </c>
      <c r="C308" s="62"/>
      <c r="D308" s="63">
        <v>1.5</v>
      </c>
      <c r="E308" s="65">
        <v>10</v>
      </c>
      <c r="F308" s="95" t="s">
        <v>12979</v>
      </c>
      <c r="G308" s="62"/>
      <c r="H308" s="66"/>
      <c r="I308" s="67"/>
      <c r="J308" s="67"/>
      <c r="K308" s="66" t="s">
        <v>17076</v>
      </c>
      <c r="L308" s="70"/>
      <c r="M308" s="71">
        <v>7888.2744140625</v>
      </c>
      <c r="N308" s="71">
        <v>6388.75048828125</v>
      </c>
      <c r="O308" s="72"/>
      <c r="P308" s="73"/>
      <c r="Q308" s="73"/>
      <c r="R308" s="81"/>
      <c r="S308" s="48">
        <v>1</v>
      </c>
      <c r="T308" s="48">
        <v>1</v>
      </c>
      <c r="U308" s="49">
        <v>0</v>
      </c>
      <c r="V308" s="49">
        <v>0</v>
      </c>
      <c r="W308" s="49">
        <v>0</v>
      </c>
      <c r="X308" s="49">
        <v>1</v>
      </c>
      <c r="Y308" s="49">
        <v>0</v>
      </c>
      <c r="Z308" s="49" t="s">
        <v>19417</v>
      </c>
      <c r="AA308" s="68">
        <v>308</v>
      </c>
      <c r="AB3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08" s="69"/>
      <c r="AD308" s="75">
        <v>686</v>
      </c>
      <c r="AE308" s="75">
        <v>2146</v>
      </c>
      <c r="AF308" s="75">
        <v>57004</v>
      </c>
      <c r="AG308" s="75">
        <v>13703</v>
      </c>
      <c r="AH308" s="75">
        <v>0</v>
      </c>
      <c r="AI308" s="75" t="s">
        <v>9085</v>
      </c>
      <c r="AJ308" s="75" t="s">
        <v>10165</v>
      </c>
      <c r="AK308" s="78" t="s">
        <v>10981</v>
      </c>
      <c r="AL308" s="75" t="s">
        <v>9190</v>
      </c>
      <c r="AM308" s="75">
        <v>41100.8903587963</v>
      </c>
      <c r="AN308" s="75" t="s">
        <v>13047</v>
      </c>
      <c r="AO308" s="78" t="s">
        <v>15024</v>
      </c>
      <c r="AP308" s="75" t="s">
        <v>66</v>
      </c>
      <c r="AQ308" s="48"/>
      <c r="AR308" s="48"/>
      <c r="AS308" s="48"/>
      <c r="AT308" s="48"/>
      <c r="AU308" s="48" t="s">
        <v>3261</v>
      </c>
      <c r="AV308" s="48" t="s">
        <v>3261</v>
      </c>
      <c r="AW308" s="114" t="s">
        <v>18682</v>
      </c>
      <c r="AX308" s="114" t="s">
        <v>18682</v>
      </c>
      <c r="AY308" s="114" t="s">
        <v>19355</v>
      </c>
      <c r="AZ308" s="114" t="s">
        <v>19355</v>
      </c>
      <c r="BA308" s="2"/>
      <c r="BB308" s="3"/>
      <c r="BC308" s="3"/>
      <c r="BD308" s="3"/>
      <c r="BE308" s="3"/>
    </row>
    <row r="309" spans="1:57" x14ac:dyDescent="0.25">
      <c r="A309" s="61" t="s">
        <v>2122</v>
      </c>
      <c r="B309" s="62" t="s">
        <v>19428</v>
      </c>
      <c r="C309" s="62"/>
      <c r="D309" s="63">
        <v>1.5014875000000001</v>
      </c>
      <c r="E309" s="65">
        <v>10</v>
      </c>
      <c r="F309" s="95" t="s">
        <v>11774</v>
      </c>
      <c r="G309" s="62"/>
      <c r="H309" s="66"/>
      <c r="I309" s="67"/>
      <c r="J309" s="67"/>
      <c r="K309" s="66" t="s">
        <v>15819</v>
      </c>
      <c r="L309" s="70"/>
      <c r="M309" s="71">
        <v>988.34368896484375</v>
      </c>
      <c r="N309" s="71">
        <v>5035.52587890625</v>
      </c>
      <c r="O309" s="72"/>
      <c r="P309" s="73"/>
      <c r="Q309" s="73"/>
      <c r="R309" s="81"/>
      <c r="S309" s="48">
        <v>1</v>
      </c>
      <c r="T309" s="48">
        <v>0</v>
      </c>
      <c r="U309" s="49">
        <v>0</v>
      </c>
      <c r="V309" s="49">
        <v>1.75E-4</v>
      </c>
      <c r="W309" s="49">
        <v>0</v>
      </c>
      <c r="X309" s="49">
        <v>0.33952399999999999</v>
      </c>
      <c r="Y309" s="49">
        <v>0</v>
      </c>
      <c r="Z309" s="49">
        <v>0</v>
      </c>
      <c r="AA309" s="68">
        <v>309</v>
      </c>
      <c r="AB3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09" s="69"/>
      <c r="AD309" s="75">
        <v>1720</v>
      </c>
      <c r="AE309" s="75">
        <v>2093</v>
      </c>
      <c r="AF309" s="75">
        <v>618</v>
      </c>
      <c r="AG309" s="75">
        <v>4127</v>
      </c>
      <c r="AH309" s="75">
        <v>-28800</v>
      </c>
      <c r="AI309" s="75" t="s">
        <v>8066</v>
      </c>
      <c r="AJ309" s="75" t="s">
        <v>9195</v>
      </c>
      <c r="AK309" s="78" t="s">
        <v>10515</v>
      </c>
      <c r="AL309" s="75" t="s">
        <v>11009</v>
      </c>
      <c r="AM309" s="75">
        <v>42482.597291666665</v>
      </c>
      <c r="AN309" s="75" t="s">
        <v>13047</v>
      </c>
      <c r="AO309" s="78" t="s">
        <v>13767</v>
      </c>
      <c r="AP309" s="75" t="s">
        <v>65</v>
      </c>
      <c r="AQ309" s="48"/>
      <c r="AR309" s="48"/>
      <c r="AS309" s="48"/>
      <c r="AT309" s="48"/>
      <c r="AU309" s="48"/>
      <c r="AV309" s="48"/>
      <c r="AW309" s="48"/>
      <c r="AX309" s="48"/>
      <c r="AY309" s="48"/>
      <c r="AZ309" s="48"/>
      <c r="BA309" s="2"/>
      <c r="BB309" s="3"/>
      <c r="BC309" s="3"/>
      <c r="BD309" s="3"/>
      <c r="BE309" s="3"/>
    </row>
    <row r="310" spans="1:57" x14ac:dyDescent="0.25">
      <c r="A310" s="61" t="s">
        <v>1394</v>
      </c>
      <c r="B310" s="62" t="s">
        <v>19428</v>
      </c>
      <c r="C310" s="62"/>
      <c r="D310" s="63">
        <v>1.5</v>
      </c>
      <c r="E310" s="65">
        <v>10</v>
      </c>
      <c r="F310" s="95" t="s">
        <v>12439</v>
      </c>
      <c r="G310" s="62"/>
      <c r="H310" s="66"/>
      <c r="I310" s="67"/>
      <c r="J310" s="67"/>
      <c r="K310" s="66" t="s">
        <v>16515</v>
      </c>
      <c r="L310" s="70"/>
      <c r="M310" s="71">
        <v>6809.8330078125</v>
      </c>
      <c r="N310" s="71">
        <v>6557.7705078125</v>
      </c>
      <c r="O310" s="72"/>
      <c r="P310" s="73"/>
      <c r="Q310" s="73"/>
      <c r="R310" s="81"/>
      <c r="S310" s="48">
        <v>1</v>
      </c>
      <c r="T310" s="48">
        <v>1</v>
      </c>
      <c r="U310" s="49">
        <v>0</v>
      </c>
      <c r="V310" s="49">
        <v>0</v>
      </c>
      <c r="W310" s="49">
        <v>0</v>
      </c>
      <c r="X310" s="49">
        <v>1</v>
      </c>
      <c r="Y310" s="49">
        <v>0</v>
      </c>
      <c r="Z310" s="49" t="s">
        <v>19417</v>
      </c>
      <c r="AA310" s="68">
        <v>310</v>
      </c>
      <c r="AB3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10" s="69"/>
      <c r="AD310" s="75">
        <v>2049</v>
      </c>
      <c r="AE310" s="75">
        <v>2048</v>
      </c>
      <c r="AF310" s="75">
        <v>1687</v>
      </c>
      <c r="AG310" s="75">
        <v>2314</v>
      </c>
      <c r="AH310" s="75"/>
      <c r="AI310" s="75" t="s">
        <v>8620</v>
      </c>
      <c r="AJ310" s="75" t="s">
        <v>9900</v>
      </c>
      <c r="AK310" s="78" t="s">
        <v>10757</v>
      </c>
      <c r="AL310" s="75"/>
      <c r="AM310" s="75">
        <v>42786.285891203705</v>
      </c>
      <c r="AN310" s="75" t="s">
        <v>13047</v>
      </c>
      <c r="AO310" s="78" t="s">
        <v>14463</v>
      </c>
      <c r="AP310" s="75" t="s">
        <v>66</v>
      </c>
      <c r="AQ310" s="48"/>
      <c r="AR310" s="48"/>
      <c r="AS310" s="48"/>
      <c r="AT310" s="48"/>
      <c r="AU310" s="48" t="s">
        <v>3261</v>
      </c>
      <c r="AV310" s="48" t="s">
        <v>3261</v>
      </c>
      <c r="AW310" s="114" t="s">
        <v>18516</v>
      </c>
      <c r="AX310" s="114" t="s">
        <v>18516</v>
      </c>
      <c r="AY310" s="114" t="s">
        <v>19203</v>
      </c>
      <c r="AZ310" s="114" t="s">
        <v>19203</v>
      </c>
      <c r="BA310" s="2"/>
      <c r="BB310" s="3"/>
      <c r="BC310" s="3"/>
      <c r="BD310" s="3"/>
      <c r="BE310" s="3"/>
    </row>
    <row r="311" spans="1:57" x14ac:dyDescent="0.25">
      <c r="A311" s="61" t="s">
        <v>1341</v>
      </c>
      <c r="B311" s="62" t="s">
        <v>19428</v>
      </c>
      <c r="C311" s="62"/>
      <c r="D311" s="63">
        <v>1.5</v>
      </c>
      <c r="E311" s="65">
        <v>10</v>
      </c>
      <c r="F311" s="95" t="s">
        <v>12383</v>
      </c>
      <c r="G311" s="62"/>
      <c r="H311" s="66"/>
      <c r="I311" s="67"/>
      <c r="J311" s="67"/>
      <c r="K311" s="66" t="s">
        <v>16458</v>
      </c>
      <c r="L311" s="70"/>
      <c r="M311" s="71">
        <v>7770.625</v>
      </c>
      <c r="N311" s="71">
        <v>6102.5927734375</v>
      </c>
      <c r="O311" s="72"/>
      <c r="P311" s="73"/>
      <c r="Q311" s="73"/>
      <c r="R311" s="81"/>
      <c r="S311" s="48">
        <v>1</v>
      </c>
      <c r="T311" s="48">
        <v>1</v>
      </c>
      <c r="U311" s="49">
        <v>0</v>
      </c>
      <c r="V311" s="49">
        <v>0</v>
      </c>
      <c r="W311" s="49">
        <v>0</v>
      </c>
      <c r="X311" s="49">
        <v>1</v>
      </c>
      <c r="Y311" s="49">
        <v>0</v>
      </c>
      <c r="Z311" s="49" t="s">
        <v>19417</v>
      </c>
      <c r="AA311" s="68">
        <v>311</v>
      </c>
      <c r="AB3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11" s="69"/>
      <c r="AD311" s="75">
        <v>476</v>
      </c>
      <c r="AE311" s="75">
        <v>2045</v>
      </c>
      <c r="AF311" s="75">
        <v>3312</v>
      </c>
      <c r="AG311" s="75">
        <v>52731</v>
      </c>
      <c r="AH311" s="75">
        <v>-21600</v>
      </c>
      <c r="AI311" s="75" t="s">
        <v>8571</v>
      </c>
      <c r="AJ311" s="75" t="s">
        <v>9874</v>
      </c>
      <c r="AK311" s="78" t="s">
        <v>10736</v>
      </c>
      <c r="AL311" s="75" t="s">
        <v>11012</v>
      </c>
      <c r="AM311" s="75">
        <v>42113.451284722221</v>
      </c>
      <c r="AN311" s="75" t="s">
        <v>13047</v>
      </c>
      <c r="AO311" s="78" t="s">
        <v>14406</v>
      </c>
      <c r="AP311" s="75" t="s">
        <v>66</v>
      </c>
      <c r="AQ311" s="48"/>
      <c r="AR311" s="48"/>
      <c r="AS311" s="48"/>
      <c r="AT311" s="48"/>
      <c r="AU311" s="48" t="s">
        <v>3368</v>
      </c>
      <c r="AV311" s="48" t="s">
        <v>3368</v>
      </c>
      <c r="AW311" s="114" t="s">
        <v>18497</v>
      </c>
      <c r="AX311" s="114" t="s">
        <v>18497</v>
      </c>
      <c r="AY311" s="114" t="s">
        <v>19185</v>
      </c>
      <c r="AZ311" s="114" t="s">
        <v>19185</v>
      </c>
      <c r="BA311" s="2"/>
      <c r="BB311" s="3"/>
      <c r="BC311" s="3"/>
      <c r="BD311" s="3"/>
      <c r="BE311" s="3"/>
    </row>
    <row r="312" spans="1:57" x14ac:dyDescent="0.25">
      <c r="A312" s="61" t="s">
        <v>1559</v>
      </c>
      <c r="B312" s="62" t="s">
        <v>19428</v>
      </c>
      <c r="C312" s="62"/>
      <c r="D312" s="63">
        <v>1.5</v>
      </c>
      <c r="E312" s="65">
        <v>10</v>
      </c>
      <c r="F312" s="95" t="s">
        <v>12616</v>
      </c>
      <c r="G312" s="62"/>
      <c r="H312" s="66"/>
      <c r="I312" s="67"/>
      <c r="J312" s="67"/>
      <c r="K312" s="66" t="s">
        <v>16702</v>
      </c>
      <c r="L312" s="70"/>
      <c r="M312" s="71">
        <v>8114.423828125</v>
      </c>
      <c r="N312" s="71">
        <v>5651.1298828125</v>
      </c>
      <c r="O312" s="72"/>
      <c r="P312" s="73"/>
      <c r="Q312" s="73"/>
      <c r="R312" s="81"/>
      <c r="S312" s="48">
        <v>1</v>
      </c>
      <c r="T312" s="48">
        <v>1</v>
      </c>
      <c r="U312" s="49">
        <v>0</v>
      </c>
      <c r="V312" s="49">
        <v>0</v>
      </c>
      <c r="W312" s="49">
        <v>0</v>
      </c>
      <c r="X312" s="49">
        <v>1</v>
      </c>
      <c r="Y312" s="49">
        <v>0</v>
      </c>
      <c r="Z312" s="49" t="s">
        <v>19417</v>
      </c>
      <c r="AA312" s="68">
        <v>312</v>
      </c>
      <c r="AB3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12" s="69"/>
      <c r="AD312" s="75">
        <v>30</v>
      </c>
      <c r="AE312" s="75">
        <v>2001</v>
      </c>
      <c r="AF312" s="75">
        <v>2898</v>
      </c>
      <c r="AG312" s="75">
        <v>424</v>
      </c>
      <c r="AH312" s="75"/>
      <c r="AI312" s="75" t="s">
        <v>8777</v>
      </c>
      <c r="AJ312" s="75" t="s">
        <v>9985</v>
      </c>
      <c r="AK312" s="78" t="s">
        <v>10837</v>
      </c>
      <c r="AL312" s="75"/>
      <c r="AM312" s="75">
        <v>42223.517002314817</v>
      </c>
      <c r="AN312" s="75" t="s">
        <v>13047</v>
      </c>
      <c r="AO312" s="78" t="s">
        <v>14650</v>
      </c>
      <c r="AP312" s="75" t="s">
        <v>66</v>
      </c>
      <c r="AQ312" s="48"/>
      <c r="AR312" s="48"/>
      <c r="AS312" s="48"/>
      <c r="AT312" s="48"/>
      <c r="AU312" s="48" t="s">
        <v>17676</v>
      </c>
      <c r="AV312" s="48" t="s">
        <v>18065</v>
      </c>
      <c r="AW312" s="114" t="s">
        <v>18580</v>
      </c>
      <c r="AX312" s="114" t="s">
        <v>18796</v>
      </c>
      <c r="AY312" s="114" t="s">
        <v>19261</v>
      </c>
      <c r="AZ312" s="114" t="s">
        <v>19261</v>
      </c>
      <c r="BA312" s="2"/>
      <c r="BB312" s="3"/>
      <c r="BC312" s="3"/>
      <c r="BD312" s="3"/>
      <c r="BE312" s="3"/>
    </row>
    <row r="313" spans="1:57" x14ac:dyDescent="0.25">
      <c r="A313" s="61" t="s">
        <v>2236</v>
      </c>
      <c r="B313" s="62" t="s">
        <v>19428</v>
      </c>
      <c r="C313" s="62"/>
      <c r="D313" s="63">
        <v>10</v>
      </c>
      <c r="E313" s="65">
        <v>10</v>
      </c>
      <c r="F313" s="95" t="s">
        <v>13025</v>
      </c>
      <c r="G313" s="62"/>
      <c r="H313" s="66"/>
      <c r="I313" s="67"/>
      <c r="J313" s="67"/>
      <c r="K313" s="66" t="s">
        <v>17129</v>
      </c>
      <c r="L313" s="70"/>
      <c r="M313" s="71">
        <v>3689.9111328125</v>
      </c>
      <c r="N313" s="71">
        <v>4117.2353515625</v>
      </c>
      <c r="O313" s="72"/>
      <c r="P313" s="73"/>
      <c r="Q313" s="73"/>
      <c r="R313" s="81"/>
      <c r="S313" s="48">
        <v>1</v>
      </c>
      <c r="T313" s="48">
        <v>0</v>
      </c>
      <c r="U313" s="49">
        <v>0</v>
      </c>
      <c r="V313" s="49">
        <v>1</v>
      </c>
      <c r="W313" s="49">
        <v>0</v>
      </c>
      <c r="X313" s="49">
        <v>1</v>
      </c>
      <c r="Y313" s="49">
        <v>0</v>
      </c>
      <c r="Z313" s="49">
        <v>0</v>
      </c>
      <c r="AA313" s="68">
        <v>313</v>
      </c>
      <c r="AB3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13" s="69"/>
      <c r="AD313" s="75">
        <v>353</v>
      </c>
      <c r="AE313" s="75">
        <v>1988</v>
      </c>
      <c r="AF313" s="75">
        <v>6687</v>
      </c>
      <c r="AG313" s="75">
        <v>6530</v>
      </c>
      <c r="AH313" s="75">
        <v>-18000</v>
      </c>
      <c r="AI313" s="75" t="s">
        <v>9123</v>
      </c>
      <c r="AJ313" s="75"/>
      <c r="AK313" s="78" t="s">
        <v>10999</v>
      </c>
      <c r="AL313" s="75" t="s">
        <v>11010</v>
      </c>
      <c r="AM313" s="75">
        <v>41934.833877314813</v>
      </c>
      <c r="AN313" s="75" t="s">
        <v>13047</v>
      </c>
      <c r="AO313" s="78" t="s">
        <v>15077</v>
      </c>
      <c r="AP313" s="75" t="s">
        <v>65</v>
      </c>
      <c r="AQ313" s="48"/>
      <c r="AR313" s="48"/>
      <c r="AS313" s="48"/>
      <c r="AT313" s="48"/>
      <c r="AU313" s="48"/>
      <c r="AV313" s="48"/>
      <c r="AW313" s="48"/>
      <c r="AX313" s="48"/>
      <c r="AY313" s="48"/>
      <c r="AZ313" s="48"/>
      <c r="BA313" s="2"/>
      <c r="BB313" s="3"/>
      <c r="BC313" s="3"/>
      <c r="BD313" s="3"/>
      <c r="BE313" s="3"/>
    </row>
    <row r="314" spans="1:57" x14ac:dyDescent="0.25">
      <c r="A314" s="61" t="s">
        <v>1356</v>
      </c>
      <c r="B314" s="62" t="s">
        <v>19428</v>
      </c>
      <c r="C314" s="62"/>
      <c r="D314" s="63">
        <v>1.5</v>
      </c>
      <c r="E314" s="65">
        <v>10</v>
      </c>
      <c r="F314" s="95" t="s">
        <v>12402</v>
      </c>
      <c r="G314" s="62"/>
      <c r="H314" s="66"/>
      <c r="I314" s="67"/>
      <c r="J314" s="67"/>
      <c r="K314" s="66" t="s">
        <v>16477</v>
      </c>
      <c r="L314" s="70"/>
      <c r="M314" s="71">
        <v>6910.5869140625</v>
      </c>
      <c r="N314" s="71">
        <v>5502.11962890625</v>
      </c>
      <c r="O314" s="72"/>
      <c r="P314" s="73"/>
      <c r="Q314" s="73"/>
      <c r="R314" s="81"/>
      <c r="S314" s="48">
        <v>1</v>
      </c>
      <c r="T314" s="48">
        <v>1</v>
      </c>
      <c r="U314" s="49">
        <v>0</v>
      </c>
      <c r="V314" s="49">
        <v>0</v>
      </c>
      <c r="W314" s="49">
        <v>0</v>
      </c>
      <c r="X314" s="49">
        <v>1</v>
      </c>
      <c r="Y314" s="49">
        <v>0</v>
      </c>
      <c r="Z314" s="49" t="s">
        <v>19417</v>
      </c>
      <c r="AA314" s="68">
        <v>314</v>
      </c>
      <c r="AB3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14" s="69"/>
      <c r="AD314" s="75">
        <v>508</v>
      </c>
      <c r="AE314" s="75">
        <v>1973</v>
      </c>
      <c r="AF314" s="75">
        <v>32285</v>
      </c>
      <c r="AG314" s="75">
        <v>22287</v>
      </c>
      <c r="AH314" s="75"/>
      <c r="AI314" s="75" t="s">
        <v>8585</v>
      </c>
      <c r="AJ314" s="75" t="s">
        <v>9881</v>
      </c>
      <c r="AK314" s="78" t="s">
        <v>10744</v>
      </c>
      <c r="AL314" s="75"/>
      <c r="AM314" s="75">
        <v>41811.925439814811</v>
      </c>
      <c r="AN314" s="75" t="s">
        <v>13047</v>
      </c>
      <c r="AO314" s="78" t="s">
        <v>14425</v>
      </c>
      <c r="AP314" s="75" t="s">
        <v>66</v>
      </c>
      <c r="AQ314" s="48"/>
      <c r="AR314" s="48"/>
      <c r="AS314" s="48"/>
      <c r="AT314" s="48"/>
      <c r="AU314" s="48"/>
      <c r="AV314" s="48"/>
      <c r="AW314" s="114" t="s">
        <v>18502</v>
      </c>
      <c r="AX314" s="114" t="s">
        <v>18502</v>
      </c>
      <c r="AY314" s="114" t="s">
        <v>19190</v>
      </c>
      <c r="AZ314" s="114" t="s">
        <v>19190</v>
      </c>
      <c r="BA314" s="2"/>
      <c r="BB314" s="3"/>
      <c r="BC314" s="3"/>
      <c r="BD314" s="3"/>
      <c r="BE314" s="3"/>
    </row>
    <row r="315" spans="1:57" x14ac:dyDescent="0.25">
      <c r="A315" s="61" t="s">
        <v>1314</v>
      </c>
      <c r="B315" s="62" t="s">
        <v>19428</v>
      </c>
      <c r="C315" s="62"/>
      <c r="D315" s="63">
        <v>1.5</v>
      </c>
      <c r="E315" s="65">
        <v>10</v>
      </c>
      <c r="F315" s="95" t="s">
        <v>12356</v>
      </c>
      <c r="G315" s="62"/>
      <c r="H315" s="66"/>
      <c r="I315" s="67"/>
      <c r="J315" s="67"/>
      <c r="K315" s="66" t="s">
        <v>16428</v>
      </c>
      <c r="L315" s="70"/>
      <c r="M315" s="71">
        <v>6680.10009765625</v>
      </c>
      <c r="N315" s="71">
        <v>6884.7880859375</v>
      </c>
      <c r="O315" s="72"/>
      <c r="P315" s="73"/>
      <c r="Q315" s="73"/>
      <c r="R315" s="81"/>
      <c r="S315" s="48">
        <v>1</v>
      </c>
      <c r="T315" s="48">
        <v>1</v>
      </c>
      <c r="U315" s="49">
        <v>0</v>
      </c>
      <c r="V315" s="49">
        <v>0</v>
      </c>
      <c r="W315" s="49">
        <v>0</v>
      </c>
      <c r="X315" s="49">
        <v>1</v>
      </c>
      <c r="Y315" s="49">
        <v>0</v>
      </c>
      <c r="Z315" s="49" t="s">
        <v>19417</v>
      </c>
      <c r="AA315" s="68">
        <v>315</v>
      </c>
      <c r="AB3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15" s="69"/>
      <c r="AD315" s="75">
        <v>126</v>
      </c>
      <c r="AE315" s="75">
        <v>1922</v>
      </c>
      <c r="AF315" s="75">
        <v>11864</v>
      </c>
      <c r="AG315" s="75">
        <v>1366</v>
      </c>
      <c r="AH315" s="75">
        <v>3600</v>
      </c>
      <c r="AI315" s="75" t="s">
        <v>8545</v>
      </c>
      <c r="AJ315" s="75" t="s">
        <v>9859</v>
      </c>
      <c r="AK315" s="78" t="s">
        <v>10722</v>
      </c>
      <c r="AL315" s="75" t="s">
        <v>9876</v>
      </c>
      <c r="AM315" s="75">
        <v>41077.786851851852</v>
      </c>
      <c r="AN315" s="75" t="s">
        <v>13047</v>
      </c>
      <c r="AO315" s="78" t="s">
        <v>14376</v>
      </c>
      <c r="AP315" s="75" t="s">
        <v>66</v>
      </c>
      <c r="AQ315" s="48" t="s">
        <v>3144</v>
      </c>
      <c r="AR315" s="48" t="s">
        <v>3144</v>
      </c>
      <c r="AS315" s="48" t="s">
        <v>3243</v>
      </c>
      <c r="AT315" s="48" t="s">
        <v>3243</v>
      </c>
      <c r="AU315" s="48" t="s">
        <v>3261</v>
      </c>
      <c r="AV315" s="48" t="s">
        <v>3261</v>
      </c>
      <c r="AW315" s="114" t="s">
        <v>18486</v>
      </c>
      <c r="AX315" s="114" t="s">
        <v>18774</v>
      </c>
      <c r="AY315" s="114" t="s">
        <v>19174</v>
      </c>
      <c r="AZ315" s="114" t="s">
        <v>19174</v>
      </c>
      <c r="BA315" s="2"/>
      <c r="BB315" s="3"/>
      <c r="BC315" s="3"/>
      <c r="BD315" s="3"/>
      <c r="BE315" s="3"/>
    </row>
    <row r="316" spans="1:57" x14ac:dyDescent="0.25">
      <c r="A316" s="61" t="s">
        <v>1946</v>
      </c>
      <c r="B316" s="62" t="s">
        <v>19428</v>
      </c>
      <c r="C316" s="62"/>
      <c r="D316" s="63">
        <v>10</v>
      </c>
      <c r="E316" s="65">
        <v>10</v>
      </c>
      <c r="F316" s="95" t="s">
        <v>13009</v>
      </c>
      <c r="G316" s="62"/>
      <c r="H316" s="66"/>
      <c r="I316" s="67"/>
      <c r="J316" s="67"/>
      <c r="K316" s="66" t="s">
        <v>17110</v>
      </c>
      <c r="L316" s="70"/>
      <c r="M316" s="71">
        <v>5040.68212890625</v>
      </c>
      <c r="N316" s="71">
        <v>5067.36669921875</v>
      </c>
      <c r="O316" s="72"/>
      <c r="P316" s="73"/>
      <c r="Q316" s="73"/>
      <c r="R316" s="81"/>
      <c r="S316" s="48">
        <v>1</v>
      </c>
      <c r="T316" s="48">
        <v>1</v>
      </c>
      <c r="U316" s="49">
        <v>0</v>
      </c>
      <c r="V316" s="49">
        <v>1</v>
      </c>
      <c r="W316" s="49">
        <v>0</v>
      </c>
      <c r="X316" s="49">
        <v>1</v>
      </c>
      <c r="Y316" s="49">
        <v>0</v>
      </c>
      <c r="Z316" s="49">
        <v>1</v>
      </c>
      <c r="AA316" s="68">
        <v>316</v>
      </c>
      <c r="AB3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16" s="69"/>
      <c r="AD316" s="75">
        <v>125</v>
      </c>
      <c r="AE316" s="75">
        <v>1856</v>
      </c>
      <c r="AF316" s="75">
        <v>1403</v>
      </c>
      <c r="AG316" s="75">
        <v>1202</v>
      </c>
      <c r="AH316" s="75">
        <v>-28800</v>
      </c>
      <c r="AI316" s="75" t="s">
        <v>9111</v>
      </c>
      <c r="AJ316" s="75"/>
      <c r="AK316" s="78" t="s">
        <v>10991</v>
      </c>
      <c r="AL316" s="75" t="s">
        <v>11009</v>
      </c>
      <c r="AM316" s="75">
        <v>42010.067557870374</v>
      </c>
      <c r="AN316" s="75" t="s">
        <v>13047</v>
      </c>
      <c r="AO316" s="78" t="s">
        <v>15058</v>
      </c>
      <c r="AP316" s="75" t="s">
        <v>66</v>
      </c>
      <c r="AQ316" s="48"/>
      <c r="AR316" s="48"/>
      <c r="AS316" s="48"/>
      <c r="AT316" s="48"/>
      <c r="AU316" s="48" t="s">
        <v>3261</v>
      </c>
      <c r="AV316" s="48" t="s">
        <v>3261</v>
      </c>
      <c r="AW316" s="114" t="s">
        <v>18692</v>
      </c>
      <c r="AX316" s="114" t="s">
        <v>18692</v>
      </c>
      <c r="AY316" s="114" t="s">
        <v>19365</v>
      </c>
      <c r="AZ316" s="114" t="s">
        <v>19365</v>
      </c>
      <c r="BA316" s="2"/>
      <c r="BB316" s="3"/>
      <c r="BC316" s="3"/>
      <c r="BD316" s="3"/>
      <c r="BE316" s="3"/>
    </row>
    <row r="317" spans="1:57" x14ac:dyDescent="0.25">
      <c r="A317" s="61" t="s">
        <v>2008</v>
      </c>
      <c r="B317" s="62" t="s">
        <v>19428</v>
      </c>
      <c r="C317" s="62"/>
      <c r="D317" s="63">
        <v>10</v>
      </c>
      <c r="E317" s="65">
        <v>10</v>
      </c>
      <c r="F317" s="95" t="s">
        <v>11141</v>
      </c>
      <c r="G317" s="62"/>
      <c r="H317" s="66"/>
      <c r="I317" s="67"/>
      <c r="J317" s="67"/>
      <c r="K317" s="66" t="s">
        <v>15166</v>
      </c>
      <c r="L317" s="70"/>
      <c r="M317" s="71">
        <v>4315.8779296875</v>
      </c>
      <c r="N317" s="71">
        <v>5089.98876953125</v>
      </c>
      <c r="O317" s="72"/>
      <c r="P317" s="73"/>
      <c r="Q317" s="73"/>
      <c r="R317" s="81"/>
      <c r="S317" s="48">
        <v>1</v>
      </c>
      <c r="T317" s="48">
        <v>0</v>
      </c>
      <c r="U317" s="49">
        <v>0</v>
      </c>
      <c r="V317" s="49">
        <v>1</v>
      </c>
      <c r="W317" s="49">
        <v>0</v>
      </c>
      <c r="X317" s="49">
        <v>1</v>
      </c>
      <c r="Y317" s="49">
        <v>0</v>
      </c>
      <c r="Z317" s="49">
        <v>0</v>
      </c>
      <c r="AA317" s="68">
        <v>317</v>
      </c>
      <c r="AB3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17" s="69"/>
      <c r="AD317" s="75">
        <v>1223</v>
      </c>
      <c r="AE317" s="75">
        <v>1853</v>
      </c>
      <c r="AF317" s="75">
        <v>1382</v>
      </c>
      <c r="AG317" s="75">
        <v>792</v>
      </c>
      <c r="AH317" s="75">
        <v>0</v>
      </c>
      <c r="AI317" s="75" t="s">
        <v>7521</v>
      </c>
      <c r="AJ317" s="75" t="s">
        <v>9190</v>
      </c>
      <c r="AK317" s="78" t="s">
        <v>10235</v>
      </c>
      <c r="AL317" s="75" t="s">
        <v>9190</v>
      </c>
      <c r="AM317" s="75">
        <v>42304.549988425926</v>
      </c>
      <c r="AN317" s="75" t="s">
        <v>13047</v>
      </c>
      <c r="AO317" s="78" t="s">
        <v>13114</v>
      </c>
      <c r="AP317" s="75" t="s">
        <v>65</v>
      </c>
      <c r="AQ317" s="48"/>
      <c r="AR317" s="48"/>
      <c r="AS317" s="48"/>
      <c r="AT317" s="48"/>
      <c r="AU317" s="48"/>
      <c r="AV317" s="48"/>
      <c r="AW317" s="48"/>
      <c r="AX317" s="48"/>
      <c r="AY317" s="48"/>
      <c r="AZ317" s="48"/>
      <c r="BA317" s="2"/>
      <c r="BB317" s="3"/>
      <c r="BC317" s="3"/>
      <c r="BD317" s="3"/>
      <c r="BE317" s="3"/>
    </row>
    <row r="318" spans="1:57" x14ac:dyDescent="0.25">
      <c r="A318" s="61" t="s">
        <v>399</v>
      </c>
      <c r="B318" s="62" t="s">
        <v>19428</v>
      </c>
      <c r="C318" s="62"/>
      <c r="D318" s="63">
        <v>1.5</v>
      </c>
      <c r="E318" s="65">
        <v>10</v>
      </c>
      <c r="F318" s="95" t="s">
        <v>11352</v>
      </c>
      <c r="G318" s="62"/>
      <c r="H318" s="66"/>
      <c r="I318" s="67"/>
      <c r="J318" s="67"/>
      <c r="K318" s="66" t="s">
        <v>15380</v>
      </c>
      <c r="L318" s="70"/>
      <c r="M318" s="71">
        <v>7288.13427734375</v>
      </c>
      <c r="N318" s="71">
        <v>7395.845703125</v>
      </c>
      <c r="O318" s="72"/>
      <c r="P318" s="73"/>
      <c r="Q318" s="73"/>
      <c r="R318" s="81"/>
      <c r="S318" s="48">
        <v>1</v>
      </c>
      <c r="T318" s="48">
        <v>1</v>
      </c>
      <c r="U318" s="49">
        <v>0</v>
      </c>
      <c r="V318" s="49">
        <v>0</v>
      </c>
      <c r="W318" s="49">
        <v>0</v>
      </c>
      <c r="X318" s="49">
        <v>1</v>
      </c>
      <c r="Y318" s="49">
        <v>0</v>
      </c>
      <c r="Z318" s="49" t="s">
        <v>19417</v>
      </c>
      <c r="AA318" s="68">
        <v>318</v>
      </c>
      <c r="AB3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18" s="69"/>
      <c r="AD318" s="75">
        <v>1392</v>
      </c>
      <c r="AE318" s="75">
        <v>1740</v>
      </c>
      <c r="AF318" s="75">
        <v>19668</v>
      </c>
      <c r="AG318" s="75">
        <v>120399</v>
      </c>
      <c r="AH318" s="75">
        <v>32400</v>
      </c>
      <c r="AI318" s="75" t="s">
        <v>7704</v>
      </c>
      <c r="AJ318" s="75" t="s">
        <v>9323</v>
      </c>
      <c r="AK318" s="78" t="s">
        <v>10331</v>
      </c>
      <c r="AL318" s="75" t="s">
        <v>9690</v>
      </c>
      <c r="AM318" s="75">
        <v>40285.312662037039</v>
      </c>
      <c r="AN318" s="75" t="s">
        <v>13047</v>
      </c>
      <c r="AO318" s="78" t="s">
        <v>13328</v>
      </c>
      <c r="AP318" s="75" t="s">
        <v>66</v>
      </c>
      <c r="AQ318" s="48"/>
      <c r="AR318" s="48"/>
      <c r="AS318" s="48"/>
      <c r="AT318" s="48"/>
      <c r="AU318" s="48" t="s">
        <v>3261</v>
      </c>
      <c r="AV318" s="48" t="s">
        <v>3261</v>
      </c>
      <c r="AW318" s="114" t="s">
        <v>18172</v>
      </c>
      <c r="AX318" s="114" t="s">
        <v>18172</v>
      </c>
      <c r="AY318" s="114" t="s">
        <v>18891</v>
      </c>
      <c r="AZ318" s="114" t="s">
        <v>18891</v>
      </c>
      <c r="BA318" s="2"/>
      <c r="BB318" s="3"/>
      <c r="BC318" s="3"/>
      <c r="BD318" s="3"/>
      <c r="BE318" s="3"/>
    </row>
    <row r="319" spans="1:57" x14ac:dyDescent="0.25">
      <c r="A319" s="61" t="s">
        <v>614</v>
      </c>
      <c r="B319" s="62" t="s">
        <v>19428</v>
      </c>
      <c r="C319" s="62"/>
      <c r="D319" s="63">
        <v>1.5</v>
      </c>
      <c r="E319" s="65">
        <v>10</v>
      </c>
      <c r="F319" s="95" t="s">
        <v>11611</v>
      </c>
      <c r="G319" s="62"/>
      <c r="H319" s="66"/>
      <c r="I319" s="67"/>
      <c r="J319" s="67"/>
      <c r="K319" s="66" t="s">
        <v>15646</v>
      </c>
      <c r="L319" s="70"/>
      <c r="M319" s="71">
        <v>6658.75341796875</v>
      </c>
      <c r="N319" s="71">
        <v>6762.35546875</v>
      </c>
      <c r="O319" s="72"/>
      <c r="P319" s="73"/>
      <c r="Q319" s="73"/>
      <c r="R319" s="81"/>
      <c r="S319" s="48">
        <v>1</v>
      </c>
      <c r="T319" s="48">
        <v>1</v>
      </c>
      <c r="U319" s="49">
        <v>0</v>
      </c>
      <c r="V319" s="49">
        <v>0</v>
      </c>
      <c r="W319" s="49">
        <v>0</v>
      </c>
      <c r="X319" s="49">
        <v>1</v>
      </c>
      <c r="Y319" s="49">
        <v>0</v>
      </c>
      <c r="Z319" s="49" t="s">
        <v>19417</v>
      </c>
      <c r="AA319" s="68">
        <v>319</v>
      </c>
      <c r="AB3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19" s="69"/>
      <c r="AD319" s="75">
        <v>804</v>
      </c>
      <c r="AE319" s="75">
        <v>1697</v>
      </c>
      <c r="AF319" s="75">
        <v>25123</v>
      </c>
      <c r="AG319" s="75">
        <v>4676</v>
      </c>
      <c r="AH319" s="75">
        <v>-28800</v>
      </c>
      <c r="AI319" s="75" t="s">
        <v>7929</v>
      </c>
      <c r="AJ319" s="75" t="s">
        <v>9150</v>
      </c>
      <c r="AK319" s="78" t="s">
        <v>10446</v>
      </c>
      <c r="AL319" s="75" t="s">
        <v>11009</v>
      </c>
      <c r="AM319" s="75">
        <v>40106.24459490741</v>
      </c>
      <c r="AN319" s="75" t="s">
        <v>13047</v>
      </c>
      <c r="AO319" s="78" t="s">
        <v>13594</v>
      </c>
      <c r="AP319" s="75" t="s">
        <v>66</v>
      </c>
      <c r="AQ319" s="48" t="s">
        <v>3074</v>
      </c>
      <c r="AR319" s="48" t="s">
        <v>3074</v>
      </c>
      <c r="AS319" s="48" t="s">
        <v>3220</v>
      </c>
      <c r="AT319" s="48" t="s">
        <v>3220</v>
      </c>
      <c r="AU319" s="48" t="s">
        <v>3315</v>
      </c>
      <c r="AV319" s="48" t="s">
        <v>3315</v>
      </c>
      <c r="AW319" s="114" t="s">
        <v>18260</v>
      </c>
      <c r="AX319" s="114" t="s">
        <v>18260</v>
      </c>
      <c r="AY319" s="114" t="s">
        <v>18968</v>
      </c>
      <c r="AZ319" s="114" t="s">
        <v>18968</v>
      </c>
      <c r="BA319" s="2"/>
      <c r="BB319" s="3"/>
      <c r="BC319" s="3"/>
      <c r="BD319" s="3"/>
      <c r="BE319" s="3"/>
    </row>
    <row r="320" spans="1:57" x14ac:dyDescent="0.25">
      <c r="A320" s="61" t="s">
        <v>2133</v>
      </c>
      <c r="B320" s="62" t="s">
        <v>19428</v>
      </c>
      <c r="C320" s="62"/>
      <c r="D320" s="63">
        <v>10</v>
      </c>
      <c r="E320" s="65">
        <v>10</v>
      </c>
      <c r="F320" s="95" t="s">
        <v>11954</v>
      </c>
      <c r="G320" s="62"/>
      <c r="H320" s="66"/>
      <c r="I320" s="67"/>
      <c r="J320" s="67"/>
      <c r="K320" s="66" t="s">
        <v>16006</v>
      </c>
      <c r="L320" s="70"/>
      <c r="M320" s="71">
        <v>5370.13818359375</v>
      </c>
      <c r="N320" s="71">
        <v>4705.41162109375</v>
      </c>
      <c r="O320" s="72"/>
      <c r="P320" s="73"/>
      <c r="Q320" s="73"/>
      <c r="R320" s="81"/>
      <c r="S320" s="48">
        <v>1</v>
      </c>
      <c r="T320" s="48">
        <v>0</v>
      </c>
      <c r="U320" s="49">
        <v>0</v>
      </c>
      <c r="V320" s="49">
        <v>1</v>
      </c>
      <c r="W320" s="49">
        <v>0</v>
      </c>
      <c r="X320" s="49">
        <v>1</v>
      </c>
      <c r="Y320" s="49">
        <v>0</v>
      </c>
      <c r="Z320" s="49">
        <v>0</v>
      </c>
      <c r="AA320" s="68">
        <v>320</v>
      </c>
      <c r="AB3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20" s="69"/>
      <c r="AD320" s="75">
        <v>760</v>
      </c>
      <c r="AE320" s="75">
        <v>1677</v>
      </c>
      <c r="AF320" s="75">
        <v>11938</v>
      </c>
      <c r="AG320" s="75">
        <v>7691</v>
      </c>
      <c r="AH320" s="75"/>
      <c r="AI320" s="75" t="s">
        <v>8217</v>
      </c>
      <c r="AJ320" s="75"/>
      <c r="AK320" s="78" t="s">
        <v>10583</v>
      </c>
      <c r="AL320" s="75"/>
      <c r="AM320" s="75">
        <v>40988.523854166669</v>
      </c>
      <c r="AN320" s="75" t="s">
        <v>13047</v>
      </c>
      <c r="AO320" s="78" t="s">
        <v>13954</v>
      </c>
      <c r="AP320" s="75" t="s">
        <v>65</v>
      </c>
      <c r="AQ320" s="48"/>
      <c r="AR320" s="48"/>
      <c r="AS320" s="48"/>
      <c r="AT320" s="48"/>
      <c r="AU320" s="48"/>
      <c r="AV320" s="48"/>
      <c r="AW320" s="48"/>
      <c r="AX320" s="48"/>
      <c r="AY320" s="48"/>
      <c r="AZ320" s="48"/>
      <c r="BA320" s="2"/>
      <c r="BB320" s="3"/>
      <c r="BC320" s="3"/>
      <c r="BD320" s="3"/>
      <c r="BE320" s="3"/>
    </row>
    <row r="321" spans="1:57" x14ac:dyDescent="0.25">
      <c r="A321" s="61" t="s">
        <v>1726</v>
      </c>
      <c r="B321" s="62" t="s">
        <v>19428</v>
      </c>
      <c r="C321" s="62"/>
      <c r="D321" s="63">
        <v>1.5</v>
      </c>
      <c r="E321" s="65">
        <v>10</v>
      </c>
      <c r="F321" s="95" t="s">
        <v>12790</v>
      </c>
      <c r="G321" s="62"/>
      <c r="H321" s="66"/>
      <c r="I321" s="67"/>
      <c r="J321" s="67"/>
      <c r="K321" s="66" t="s">
        <v>16883</v>
      </c>
      <c r="L321" s="70"/>
      <c r="M321" s="71">
        <v>7464.49560546875</v>
      </c>
      <c r="N321" s="71">
        <v>5453.3359375</v>
      </c>
      <c r="O321" s="72"/>
      <c r="P321" s="73"/>
      <c r="Q321" s="73"/>
      <c r="R321" s="81"/>
      <c r="S321" s="48">
        <v>1</v>
      </c>
      <c r="T321" s="48">
        <v>1</v>
      </c>
      <c r="U321" s="49">
        <v>0</v>
      </c>
      <c r="V321" s="49">
        <v>0</v>
      </c>
      <c r="W321" s="49">
        <v>0</v>
      </c>
      <c r="X321" s="49">
        <v>1</v>
      </c>
      <c r="Y321" s="49">
        <v>0</v>
      </c>
      <c r="Z321" s="49" t="s">
        <v>19417</v>
      </c>
      <c r="AA321" s="68">
        <v>321</v>
      </c>
      <c r="AB3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21" s="69"/>
      <c r="AD321" s="75">
        <v>3012</v>
      </c>
      <c r="AE321" s="75">
        <v>1662</v>
      </c>
      <c r="AF321" s="75">
        <v>1187</v>
      </c>
      <c r="AG321" s="75">
        <v>2302</v>
      </c>
      <c r="AH321" s="75">
        <v>-28800</v>
      </c>
      <c r="AI321" s="75" t="s">
        <v>8929</v>
      </c>
      <c r="AJ321" s="75" t="s">
        <v>9177</v>
      </c>
      <c r="AK321" s="78" t="s">
        <v>10903</v>
      </c>
      <c r="AL321" s="75" t="s">
        <v>11009</v>
      </c>
      <c r="AM321" s="75">
        <v>43024.348749999997</v>
      </c>
      <c r="AN321" s="75" t="s">
        <v>13047</v>
      </c>
      <c r="AO321" s="78" t="s">
        <v>14831</v>
      </c>
      <c r="AP321" s="75" t="s">
        <v>66</v>
      </c>
      <c r="AQ321" s="48"/>
      <c r="AR321" s="48"/>
      <c r="AS321" s="48"/>
      <c r="AT321" s="48"/>
      <c r="AU321" s="48" t="s">
        <v>3405</v>
      </c>
      <c r="AV321" s="48" t="s">
        <v>3405</v>
      </c>
      <c r="AW321" s="114" t="s">
        <v>18630</v>
      </c>
      <c r="AX321" s="114" t="s">
        <v>18630</v>
      </c>
      <c r="AY321" s="114" t="s">
        <v>19307</v>
      </c>
      <c r="AZ321" s="114" t="s">
        <v>19307</v>
      </c>
      <c r="BA321" s="2"/>
      <c r="BB321" s="3"/>
      <c r="BC321" s="3"/>
      <c r="BD321" s="3"/>
      <c r="BE321" s="3"/>
    </row>
    <row r="322" spans="1:57" x14ac:dyDescent="0.25">
      <c r="A322" s="61" t="s">
        <v>1055</v>
      </c>
      <c r="B322" s="62" t="s">
        <v>19428</v>
      </c>
      <c r="C322" s="62"/>
      <c r="D322" s="63">
        <v>1.5</v>
      </c>
      <c r="E322" s="65">
        <v>10</v>
      </c>
      <c r="F322" s="95" t="s">
        <v>12092</v>
      </c>
      <c r="G322" s="62"/>
      <c r="H322" s="66"/>
      <c r="I322" s="67"/>
      <c r="J322" s="67"/>
      <c r="K322" s="66" t="s">
        <v>16149</v>
      </c>
      <c r="L322" s="70"/>
      <c r="M322" s="71">
        <v>8130.7197265625</v>
      </c>
      <c r="N322" s="71">
        <v>6683.658203125</v>
      </c>
      <c r="O322" s="72"/>
      <c r="P322" s="73"/>
      <c r="Q322" s="73"/>
      <c r="R322" s="81"/>
      <c r="S322" s="48">
        <v>1</v>
      </c>
      <c r="T322" s="48">
        <v>1</v>
      </c>
      <c r="U322" s="49">
        <v>0</v>
      </c>
      <c r="V322" s="49">
        <v>0</v>
      </c>
      <c r="W322" s="49">
        <v>0</v>
      </c>
      <c r="X322" s="49">
        <v>1</v>
      </c>
      <c r="Y322" s="49">
        <v>0</v>
      </c>
      <c r="Z322" s="49" t="s">
        <v>19417</v>
      </c>
      <c r="AA322" s="68">
        <v>322</v>
      </c>
      <c r="AB3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22" s="69"/>
      <c r="AD322" s="75">
        <v>2204</v>
      </c>
      <c r="AE322" s="75">
        <v>1637</v>
      </c>
      <c r="AF322" s="75">
        <v>10199</v>
      </c>
      <c r="AG322" s="75">
        <v>671</v>
      </c>
      <c r="AH322" s="75">
        <v>0</v>
      </c>
      <c r="AI322" s="75" t="s">
        <v>8333</v>
      </c>
      <c r="AJ322" s="75" t="s">
        <v>9733</v>
      </c>
      <c r="AK322" s="78" t="s">
        <v>10574</v>
      </c>
      <c r="AL322" s="75" t="s">
        <v>9190</v>
      </c>
      <c r="AM322" s="75">
        <v>40957.888495370367</v>
      </c>
      <c r="AN322" s="75" t="s">
        <v>13047</v>
      </c>
      <c r="AO322" s="78" t="s">
        <v>14097</v>
      </c>
      <c r="AP322" s="75" t="s">
        <v>66</v>
      </c>
      <c r="AQ322" s="48" t="s">
        <v>3125</v>
      </c>
      <c r="AR322" s="48" t="s">
        <v>3125</v>
      </c>
      <c r="AS322" s="48" t="s">
        <v>3220</v>
      </c>
      <c r="AT322" s="48" t="s">
        <v>3220</v>
      </c>
      <c r="AU322" s="48" t="s">
        <v>3348</v>
      </c>
      <c r="AV322" s="48" t="s">
        <v>3348</v>
      </c>
      <c r="AW322" s="114" t="s">
        <v>18398</v>
      </c>
      <c r="AX322" s="114" t="s">
        <v>18398</v>
      </c>
      <c r="AY322" s="114" t="s">
        <v>19092</v>
      </c>
      <c r="AZ322" s="114" t="s">
        <v>19092</v>
      </c>
      <c r="BA322" s="2"/>
      <c r="BB322" s="3"/>
      <c r="BC322" s="3"/>
      <c r="BD322" s="3"/>
      <c r="BE322" s="3"/>
    </row>
    <row r="323" spans="1:57" x14ac:dyDescent="0.25">
      <c r="A323" s="61" t="s">
        <v>1880</v>
      </c>
      <c r="B323" s="62" t="s">
        <v>19428</v>
      </c>
      <c r="C323" s="62"/>
      <c r="D323" s="63">
        <v>1.5</v>
      </c>
      <c r="E323" s="65">
        <v>10</v>
      </c>
      <c r="F323" s="95" t="s">
        <v>12957</v>
      </c>
      <c r="G323" s="62"/>
      <c r="H323" s="66"/>
      <c r="I323" s="67"/>
      <c r="J323" s="67"/>
      <c r="K323" s="66" t="s">
        <v>17054</v>
      </c>
      <c r="L323" s="70"/>
      <c r="M323" s="71">
        <v>6658.8076171875</v>
      </c>
      <c r="N323" s="71">
        <v>6499.89501953125</v>
      </c>
      <c r="O323" s="72"/>
      <c r="P323" s="73"/>
      <c r="Q323" s="73"/>
      <c r="R323" s="81"/>
      <c r="S323" s="48">
        <v>1</v>
      </c>
      <c r="T323" s="48">
        <v>1</v>
      </c>
      <c r="U323" s="49">
        <v>0</v>
      </c>
      <c r="V323" s="49">
        <v>0</v>
      </c>
      <c r="W323" s="49">
        <v>0</v>
      </c>
      <c r="X323" s="49">
        <v>1</v>
      </c>
      <c r="Y323" s="49">
        <v>0</v>
      </c>
      <c r="Z323" s="49" t="s">
        <v>19417</v>
      </c>
      <c r="AA323" s="68">
        <v>323</v>
      </c>
      <c r="AB3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23" s="69"/>
      <c r="AD323" s="75">
        <v>1385</v>
      </c>
      <c r="AE323" s="75">
        <v>1611</v>
      </c>
      <c r="AF323" s="75">
        <v>30739</v>
      </c>
      <c r="AG323" s="75">
        <v>9068</v>
      </c>
      <c r="AH323" s="75">
        <v>3600</v>
      </c>
      <c r="AI323" s="75" t="s">
        <v>9069</v>
      </c>
      <c r="AJ323" s="75" t="s">
        <v>10160</v>
      </c>
      <c r="AK323" s="75"/>
      <c r="AL323" s="75" t="s">
        <v>11033</v>
      </c>
      <c r="AM323" s="75">
        <v>39879.900092592594</v>
      </c>
      <c r="AN323" s="75" t="s">
        <v>13047</v>
      </c>
      <c r="AO323" s="78" t="s">
        <v>15002</v>
      </c>
      <c r="AP323" s="75" t="s">
        <v>66</v>
      </c>
      <c r="AQ323" s="48"/>
      <c r="AR323" s="48"/>
      <c r="AS323" s="48"/>
      <c r="AT323" s="48"/>
      <c r="AU323" s="48" t="s">
        <v>3261</v>
      </c>
      <c r="AV323" s="48" t="s">
        <v>3261</v>
      </c>
      <c r="AW323" s="114" t="s">
        <v>18676</v>
      </c>
      <c r="AX323" s="114" t="s">
        <v>18676</v>
      </c>
      <c r="AY323" s="114" t="s">
        <v>19349</v>
      </c>
      <c r="AZ323" s="114" t="s">
        <v>19349</v>
      </c>
      <c r="BA323" s="2"/>
      <c r="BB323" s="3"/>
      <c r="BC323" s="3"/>
      <c r="BD323" s="3"/>
      <c r="BE323" s="3"/>
    </row>
    <row r="324" spans="1:57" x14ac:dyDescent="0.25">
      <c r="A324" s="61" t="s">
        <v>1575</v>
      </c>
      <c r="B324" s="62" t="s">
        <v>19428</v>
      </c>
      <c r="C324" s="62"/>
      <c r="D324" s="63">
        <v>1.5</v>
      </c>
      <c r="E324" s="65">
        <v>10</v>
      </c>
      <c r="F324" s="95" t="s">
        <v>12633</v>
      </c>
      <c r="G324" s="62"/>
      <c r="H324" s="66"/>
      <c r="I324" s="67"/>
      <c r="J324" s="67"/>
      <c r="K324" s="66" t="s">
        <v>16721</v>
      </c>
      <c r="L324" s="70"/>
      <c r="M324" s="71">
        <v>6612.435546875</v>
      </c>
      <c r="N324" s="71">
        <v>6447.97509765625</v>
      </c>
      <c r="O324" s="72"/>
      <c r="P324" s="73"/>
      <c r="Q324" s="73"/>
      <c r="R324" s="81"/>
      <c r="S324" s="48">
        <v>1</v>
      </c>
      <c r="T324" s="48">
        <v>1</v>
      </c>
      <c r="U324" s="49">
        <v>0</v>
      </c>
      <c r="V324" s="49">
        <v>0</v>
      </c>
      <c r="W324" s="49">
        <v>0</v>
      </c>
      <c r="X324" s="49">
        <v>1</v>
      </c>
      <c r="Y324" s="49">
        <v>0</v>
      </c>
      <c r="Z324" s="49" t="s">
        <v>19417</v>
      </c>
      <c r="AA324" s="68">
        <v>324</v>
      </c>
      <c r="AB3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24" s="69"/>
      <c r="AD324" s="75">
        <v>104</v>
      </c>
      <c r="AE324" s="75">
        <v>1606</v>
      </c>
      <c r="AF324" s="75">
        <v>339</v>
      </c>
      <c r="AG324" s="75">
        <v>388</v>
      </c>
      <c r="AH324" s="75">
        <v>-28800</v>
      </c>
      <c r="AI324" s="75" t="s">
        <v>8794</v>
      </c>
      <c r="AJ324" s="75" t="s">
        <v>9240</v>
      </c>
      <c r="AK324" s="78" t="s">
        <v>10847</v>
      </c>
      <c r="AL324" s="75" t="s">
        <v>11009</v>
      </c>
      <c r="AM324" s="75">
        <v>41013.800949074073</v>
      </c>
      <c r="AN324" s="75" t="s">
        <v>13047</v>
      </c>
      <c r="AO324" s="78" t="s">
        <v>14669</v>
      </c>
      <c r="AP324" s="75" t="s">
        <v>66</v>
      </c>
      <c r="AQ324" s="48" t="s">
        <v>3168</v>
      </c>
      <c r="AR324" s="48" t="s">
        <v>3168</v>
      </c>
      <c r="AS324" s="48" t="s">
        <v>3218</v>
      </c>
      <c r="AT324" s="48" t="s">
        <v>3218</v>
      </c>
      <c r="AU324" s="48" t="s">
        <v>3261</v>
      </c>
      <c r="AV324" s="48" t="s">
        <v>3261</v>
      </c>
      <c r="AW324" s="114" t="s">
        <v>18588</v>
      </c>
      <c r="AX324" s="114" t="s">
        <v>18588</v>
      </c>
      <c r="AY324" s="114" t="s">
        <v>19269</v>
      </c>
      <c r="AZ324" s="114" t="s">
        <v>19269</v>
      </c>
      <c r="BA324" s="2"/>
      <c r="BB324" s="3"/>
      <c r="BC324" s="3"/>
      <c r="BD324" s="3"/>
      <c r="BE324" s="3"/>
    </row>
    <row r="325" spans="1:57" x14ac:dyDescent="0.25">
      <c r="A325" s="61" t="s">
        <v>291</v>
      </c>
      <c r="B325" s="62" t="s">
        <v>19428</v>
      </c>
      <c r="C325" s="62"/>
      <c r="D325" s="63">
        <v>1.5</v>
      </c>
      <c r="E325" s="65">
        <v>10</v>
      </c>
      <c r="F325" s="95" t="s">
        <v>11226</v>
      </c>
      <c r="G325" s="62"/>
      <c r="H325" s="66"/>
      <c r="I325" s="67"/>
      <c r="J325" s="67"/>
      <c r="K325" s="66" t="s">
        <v>15251</v>
      </c>
      <c r="L325" s="70"/>
      <c r="M325" s="71">
        <v>8054.30712890625</v>
      </c>
      <c r="N325" s="71">
        <v>6758.20458984375</v>
      </c>
      <c r="O325" s="72"/>
      <c r="P325" s="73"/>
      <c r="Q325" s="73"/>
      <c r="R325" s="81"/>
      <c r="S325" s="48">
        <v>1</v>
      </c>
      <c r="T325" s="48">
        <v>1</v>
      </c>
      <c r="U325" s="49">
        <v>0</v>
      </c>
      <c r="V325" s="49">
        <v>0</v>
      </c>
      <c r="W325" s="49">
        <v>0</v>
      </c>
      <c r="X325" s="49">
        <v>1</v>
      </c>
      <c r="Y325" s="49">
        <v>0</v>
      </c>
      <c r="Z325" s="49" t="s">
        <v>19417</v>
      </c>
      <c r="AA325" s="68">
        <v>325</v>
      </c>
      <c r="AB3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25" s="69"/>
      <c r="AD325" s="75">
        <v>76</v>
      </c>
      <c r="AE325" s="75">
        <v>1568</v>
      </c>
      <c r="AF325" s="75">
        <v>158</v>
      </c>
      <c r="AG325" s="75">
        <v>62</v>
      </c>
      <c r="AH325" s="75">
        <v>0</v>
      </c>
      <c r="AI325" s="75" t="s">
        <v>7595</v>
      </c>
      <c r="AJ325" s="75" t="s">
        <v>9245</v>
      </c>
      <c r="AK325" s="75"/>
      <c r="AL325" s="75" t="s">
        <v>9190</v>
      </c>
      <c r="AM325" s="75">
        <v>41387.372037037036</v>
      </c>
      <c r="AN325" s="75" t="s">
        <v>13047</v>
      </c>
      <c r="AO325" s="78" t="s">
        <v>13199</v>
      </c>
      <c r="AP325" s="75" t="s">
        <v>66</v>
      </c>
      <c r="AQ325" s="48"/>
      <c r="AR325" s="48"/>
      <c r="AS325" s="48"/>
      <c r="AT325" s="48"/>
      <c r="AU325" s="48" t="s">
        <v>3261</v>
      </c>
      <c r="AV325" s="48" t="s">
        <v>3261</v>
      </c>
      <c r="AW325" s="114" t="s">
        <v>18134</v>
      </c>
      <c r="AX325" s="114" t="s">
        <v>18134</v>
      </c>
      <c r="AY325" s="114" t="s">
        <v>18857</v>
      </c>
      <c r="AZ325" s="114" t="s">
        <v>18857</v>
      </c>
      <c r="BA325" s="2"/>
      <c r="BB325" s="3"/>
      <c r="BC325" s="3"/>
      <c r="BD325" s="3"/>
      <c r="BE325" s="3"/>
    </row>
    <row r="326" spans="1:57" x14ac:dyDescent="0.25">
      <c r="A326" s="61" t="s">
        <v>1768</v>
      </c>
      <c r="B326" s="62" t="s">
        <v>19428</v>
      </c>
      <c r="C326" s="62"/>
      <c r="D326" s="63">
        <v>1.5</v>
      </c>
      <c r="E326" s="65">
        <v>10</v>
      </c>
      <c r="F326" s="95" t="s">
        <v>12834</v>
      </c>
      <c r="G326" s="62"/>
      <c r="H326" s="66"/>
      <c r="I326" s="67"/>
      <c r="J326" s="67"/>
      <c r="K326" s="66" t="s">
        <v>16930</v>
      </c>
      <c r="L326" s="70"/>
      <c r="M326" s="71">
        <v>7247.7197265625</v>
      </c>
      <c r="N326" s="71">
        <v>7317.318359375</v>
      </c>
      <c r="O326" s="72"/>
      <c r="P326" s="73"/>
      <c r="Q326" s="73"/>
      <c r="R326" s="81"/>
      <c r="S326" s="48">
        <v>1</v>
      </c>
      <c r="T326" s="48">
        <v>1</v>
      </c>
      <c r="U326" s="49">
        <v>0</v>
      </c>
      <c r="V326" s="49">
        <v>0</v>
      </c>
      <c r="W326" s="49">
        <v>0</v>
      </c>
      <c r="X326" s="49">
        <v>1</v>
      </c>
      <c r="Y326" s="49">
        <v>0</v>
      </c>
      <c r="Z326" s="49" t="s">
        <v>19417</v>
      </c>
      <c r="AA326" s="68">
        <v>326</v>
      </c>
      <c r="AB3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26" s="69"/>
      <c r="AD326" s="75">
        <v>1621</v>
      </c>
      <c r="AE326" s="75">
        <v>1546</v>
      </c>
      <c r="AF326" s="75">
        <v>177598</v>
      </c>
      <c r="AG326" s="75">
        <v>12084</v>
      </c>
      <c r="AH326" s="75">
        <v>-36000</v>
      </c>
      <c r="AI326" s="75" t="s">
        <v>8965</v>
      </c>
      <c r="AJ326" s="75" t="s">
        <v>10099</v>
      </c>
      <c r="AK326" s="78" t="s">
        <v>10920</v>
      </c>
      <c r="AL326" s="75" t="s">
        <v>11043</v>
      </c>
      <c r="AM326" s="75">
        <v>40438.379548611112</v>
      </c>
      <c r="AN326" s="75" t="s">
        <v>13047</v>
      </c>
      <c r="AO326" s="78" t="s">
        <v>14878</v>
      </c>
      <c r="AP326" s="75" t="s">
        <v>66</v>
      </c>
      <c r="AQ326" s="48"/>
      <c r="AR326" s="48"/>
      <c r="AS326" s="48"/>
      <c r="AT326" s="48"/>
      <c r="AU326" s="48"/>
      <c r="AV326" s="48"/>
      <c r="AW326" s="114" t="s">
        <v>18641</v>
      </c>
      <c r="AX326" s="114" t="s">
        <v>18641</v>
      </c>
      <c r="AY326" s="114" t="s">
        <v>19318</v>
      </c>
      <c r="AZ326" s="114" t="s">
        <v>19318</v>
      </c>
      <c r="BA326" s="2"/>
      <c r="BB326" s="3"/>
      <c r="BC326" s="3"/>
      <c r="BD326" s="3"/>
      <c r="BE326" s="3"/>
    </row>
    <row r="327" spans="1:57" x14ac:dyDescent="0.25">
      <c r="A327" s="61" t="s">
        <v>2192</v>
      </c>
      <c r="B327" s="62" t="s">
        <v>19428</v>
      </c>
      <c r="C327" s="62"/>
      <c r="D327" s="63">
        <v>4.3333304999999998</v>
      </c>
      <c r="E327" s="65">
        <v>10</v>
      </c>
      <c r="F327" s="95" t="s">
        <v>12530</v>
      </c>
      <c r="G327" s="62"/>
      <c r="H327" s="66"/>
      <c r="I327" s="67"/>
      <c r="J327" s="67"/>
      <c r="K327" s="66" t="s">
        <v>16608</v>
      </c>
      <c r="L327" s="70"/>
      <c r="M327" s="71">
        <v>6127.88818359375</v>
      </c>
      <c r="N327" s="71">
        <v>5293.58837890625</v>
      </c>
      <c r="O327" s="72"/>
      <c r="P327" s="73"/>
      <c r="Q327" s="73"/>
      <c r="R327" s="81"/>
      <c r="S327" s="48">
        <v>1</v>
      </c>
      <c r="T327" s="48">
        <v>0</v>
      </c>
      <c r="U327" s="49">
        <v>0</v>
      </c>
      <c r="V327" s="49">
        <v>0.33333299999999999</v>
      </c>
      <c r="W327" s="49">
        <v>0</v>
      </c>
      <c r="X327" s="49">
        <v>0.63829800000000003</v>
      </c>
      <c r="Y327" s="49">
        <v>0</v>
      </c>
      <c r="Z327" s="49">
        <v>0</v>
      </c>
      <c r="AA327" s="68">
        <v>327</v>
      </c>
      <c r="AB3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27" s="69"/>
      <c r="AD327" s="75">
        <v>4467</v>
      </c>
      <c r="AE327" s="75">
        <v>1517</v>
      </c>
      <c r="AF327" s="75">
        <v>45302</v>
      </c>
      <c r="AG327" s="75">
        <v>9165</v>
      </c>
      <c r="AH327" s="75">
        <v>0</v>
      </c>
      <c r="AI327" s="75" t="s">
        <v>8701</v>
      </c>
      <c r="AJ327" s="75"/>
      <c r="AK327" s="78" t="s">
        <v>10801</v>
      </c>
      <c r="AL327" s="75" t="s">
        <v>9190</v>
      </c>
      <c r="AM327" s="75">
        <v>41939.726458333331</v>
      </c>
      <c r="AN327" s="75" t="s">
        <v>13047</v>
      </c>
      <c r="AO327" s="78" t="s">
        <v>14556</v>
      </c>
      <c r="AP327" s="75" t="s">
        <v>65</v>
      </c>
      <c r="AQ327" s="48"/>
      <c r="AR327" s="48"/>
      <c r="AS327" s="48"/>
      <c r="AT327" s="48"/>
      <c r="AU327" s="48"/>
      <c r="AV327" s="48"/>
      <c r="AW327" s="48"/>
      <c r="AX327" s="48"/>
      <c r="AY327" s="48"/>
      <c r="AZ327" s="48"/>
      <c r="BA327" s="2"/>
      <c r="BB327" s="3"/>
      <c r="BC327" s="3"/>
      <c r="BD327" s="3"/>
      <c r="BE327" s="3"/>
    </row>
    <row r="328" spans="1:57" x14ac:dyDescent="0.25">
      <c r="A328" s="61" t="s">
        <v>1003</v>
      </c>
      <c r="B328" s="62" t="s">
        <v>19428</v>
      </c>
      <c r="C328" s="62"/>
      <c r="D328" s="63">
        <v>1.5</v>
      </c>
      <c r="E328" s="65">
        <v>10</v>
      </c>
      <c r="F328" s="95" t="s">
        <v>12036</v>
      </c>
      <c r="G328" s="62"/>
      <c r="H328" s="66"/>
      <c r="I328" s="67"/>
      <c r="J328" s="67"/>
      <c r="K328" s="66" t="s">
        <v>16091</v>
      </c>
      <c r="L328" s="70"/>
      <c r="M328" s="71">
        <v>7046.45361328125</v>
      </c>
      <c r="N328" s="71">
        <v>5560.29833984375</v>
      </c>
      <c r="O328" s="72"/>
      <c r="P328" s="73"/>
      <c r="Q328" s="73"/>
      <c r="R328" s="81"/>
      <c r="S328" s="48">
        <v>1</v>
      </c>
      <c r="T328" s="48">
        <v>1</v>
      </c>
      <c r="U328" s="49">
        <v>0</v>
      </c>
      <c r="V328" s="49">
        <v>0</v>
      </c>
      <c r="W328" s="49">
        <v>0</v>
      </c>
      <c r="X328" s="49">
        <v>1</v>
      </c>
      <c r="Y328" s="49">
        <v>0</v>
      </c>
      <c r="Z328" s="49" t="s">
        <v>19417</v>
      </c>
      <c r="AA328" s="68">
        <v>328</v>
      </c>
      <c r="AB3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28" s="69"/>
      <c r="AD328" s="75">
        <v>15</v>
      </c>
      <c r="AE328" s="75">
        <v>1414</v>
      </c>
      <c r="AF328" s="75">
        <v>1169</v>
      </c>
      <c r="AG328" s="75">
        <v>333</v>
      </c>
      <c r="AH328" s="75">
        <v>-28800</v>
      </c>
      <c r="AI328" s="75" t="s">
        <v>8284</v>
      </c>
      <c r="AJ328" s="75" t="s">
        <v>9192</v>
      </c>
      <c r="AK328" s="78" t="s">
        <v>10614</v>
      </c>
      <c r="AL328" s="75" t="s">
        <v>11009</v>
      </c>
      <c r="AM328" s="75">
        <v>42616.634340277778</v>
      </c>
      <c r="AN328" s="75" t="s">
        <v>13047</v>
      </c>
      <c r="AO328" s="78" t="s">
        <v>14039</v>
      </c>
      <c r="AP328" s="75" t="s">
        <v>66</v>
      </c>
      <c r="AQ328" s="48" t="s">
        <v>3116</v>
      </c>
      <c r="AR328" s="48" t="s">
        <v>3116</v>
      </c>
      <c r="AS328" s="48" t="s">
        <v>3218</v>
      </c>
      <c r="AT328" s="48" t="s">
        <v>3218</v>
      </c>
      <c r="AU328" s="48" t="s">
        <v>3261</v>
      </c>
      <c r="AV328" s="48" t="s">
        <v>3261</v>
      </c>
      <c r="AW328" s="114" t="s">
        <v>18381</v>
      </c>
      <c r="AX328" s="114" t="s">
        <v>18381</v>
      </c>
      <c r="AY328" s="114" t="s">
        <v>19076</v>
      </c>
      <c r="AZ328" s="114" t="s">
        <v>19076</v>
      </c>
      <c r="BA328" s="2"/>
      <c r="BB328" s="3"/>
      <c r="BC328" s="3"/>
      <c r="BD328" s="3"/>
      <c r="BE328" s="3"/>
    </row>
    <row r="329" spans="1:57" x14ac:dyDescent="0.25">
      <c r="A329" s="61" t="s">
        <v>1666</v>
      </c>
      <c r="B329" s="62" t="s">
        <v>19428</v>
      </c>
      <c r="C329" s="62"/>
      <c r="D329" s="63">
        <v>1.5</v>
      </c>
      <c r="E329" s="65">
        <v>10</v>
      </c>
      <c r="F329" s="95" t="s">
        <v>12725</v>
      </c>
      <c r="G329" s="62"/>
      <c r="H329" s="66"/>
      <c r="I329" s="67"/>
      <c r="J329" s="67"/>
      <c r="K329" s="66" t="s">
        <v>16818</v>
      </c>
      <c r="L329" s="70"/>
      <c r="M329" s="71">
        <v>6853.56396484375</v>
      </c>
      <c r="N329" s="71">
        <v>5530.85400390625</v>
      </c>
      <c r="O329" s="72"/>
      <c r="P329" s="73"/>
      <c r="Q329" s="73"/>
      <c r="R329" s="81"/>
      <c r="S329" s="48">
        <v>1</v>
      </c>
      <c r="T329" s="48">
        <v>1</v>
      </c>
      <c r="U329" s="49">
        <v>0</v>
      </c>
      <c r="V329" s="49">
        <v>0</v>
      </c>
      <c r="W329" s="49">
        <v>0</v>
      </c>
      <c r="X329" s="49">
        <v>1</v>
      </c>
      <c r="Y329" s="49">
        <v>0</v>
      </c>
      <c r="Z329" s="49" t="s">
        <v>19417</v>
      </c>
      <c r="AA329" s="68">
        <v>329</v>
      </c>
      <c r="AB3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29" s="69"/>
      <c r="AD329" s="75">
        <v>484</v>
      </c>
      <c r="AE329" s="75">
        <v>1396</v>
      </c>
      <c r="AF329" s="75">
        <v>85541</v>
      </c>
      <c r="AG329" s="75">
        <v>102</v>
      </c>
      <c r="AH329" s="75">
        <v>0</v>
      </c>
      <c r="AI329" s="75" t="s">
        <v>8871</v>
      </c>
      <c r="AJ329" s="75" t="s">
        <v>10043</v>
      </c>
      <c r="AK329" s="75"/>
      <c r="AL329" s="75" t="s">
        <v>11058</v>
      </c>
      <c r="AM329" s="75">
        <v>40571.042650462965</v>
      </c>
      <c r="AN329" s="75" t="s">
        <v>13047</v>
      </c>
      <c r="AO329" s="78" t="s">
        <v>14766</v>
      </c>
      <c r="AP329" s="75" t="s">
        <v>66</v>
      </c>
      <c r="AQ329" s="48"/>
      <c r="AR329" s="48"/>
      <c r="AS329" s="48"/>
      <c r="AT329" s="48"/>
      <c r="AU329" s="48" t="s">
        <v>3261</v>
      </c>
      <c r="AV329" s="48" t="s">
        <v>3261</v>
      </c>
      <c r="AW329" s="114" t="s">
        <v>18609</v>
      </c>
      <c r="AX329" s="114" t="s">
        <v>18609</v>
      </c>
      <c r="AY329" s="114" t="s">
        <v>19286</v>
      </c>
      <c r="AZ329" s="114" t="s">
        <v>19286</v>
      </c>
      <c r="BA329" s="2"/>
      <c r="BB329" s="3"/>
      <c r="BC329" s="3"/>
      <c r="BD329" s="3"/>
      <c r="BE329" s="3"/>
    </row>
    <row r="330" spans="1:57" x14ac:dyDescent="0.25">
      <c r="A330" s="61" t="s">
        <v>1409</v>
      </c>
      <c r="B330" s="62" t="s">
        <v>19428</v>
      </c>
      <c r="C330" s="62"/>
      <c r="D330" s="63">
        <v>1.5</v>
      </c>
      <c r="E330" s="65">
        <v>10</v>
      </c>
      <c r="F330" s="95" t="s">
        <v>12454</v>
      </c>
      <c r="G330" s="62"/>
      <c r="H330" s="66"/>
      <c r="I330" s="67"/>
      <c r="J330" s="67"/>
      <c r="K330" s="66" t="s">
        <v>16530</v>
      </c>
      <c r="L330" s="70"/>
      <c r="M330" s="71">
        <v>6675.92431640625</v>
      </c>
      <c r="N330" s="71">
        <v>5780.564453125</v>
      </c>
      <c r="O330" s="72"/>
      <c r="P330" s="73"/>
      <c r="Q330" s="73"/>
      <c r="R330" s="81"/>
      <c r="S330" s="48">
        <v>1</v>
      </c>
      <c r="T330" s="48">
        <v>1</v>
      </c>
      <c r="U330" s="49">
        <v>0</v>
      </c>
      <c r="V330" s="49">
        <v>0</v>
      </c>
      <c r="W330" s="49">
        <v>0</v>
      </c>
      <c r="X330" s="49">
        <v>1</v>
      </c>
      <c r="Y330" s="49">
        <v>0</v>
      </c>
      <c r="Z330" s="49" t="s">
        <v>19417</v>
      </c>
      <c r="AA330" s="68">
        <v>330</v>
      </c>
      <c r="AB3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30" s="69"/>
      <c r="AD330" s="75">
        <v>1757</v>
      </c>
      <c r="AE330" s="75">
        <v>1379</v>
      </c>
      <c r="AF330" s="75">
        <v>3189</v>
      </c>
      <c r="AG330" s="75">
        <v>8616</v>
      </c>
      <c r="AH330" s="75"/>
      <c r="AI330" s="75" t="s">
        <v>8634</v>
      </c>
      <c r="AJ330" s="75" t="s">
        <v>9905</v>
      </c>
      <c r="AK330" s="75"/>
      <c r="AL330" s="75"/>
      <c r="AM330" s="75">
        <v>42572.479085648149</v>
      </c>
      <c r="AN330" s="75" t="s">
        <v>13047</v>
      </c>
      <c r="AO330" s="78" t="s">
        <v>14478</v>
      </c>
      <c r="AP330" s="75" t="s">
        <v>66</v>
      </c>
      <c r="AQ330" s="48"/>
      <c r="AR330" s="48"/>
      <c r="AS330" s="48"/>
      <c r="AT330" s="48"/>
      <c r="AU330" s="48" t="s">
        <v>3261</v>
      </c>
      <c r="AV330" s="48" t="s">
        <v>3261</v>
      </c>
      <c r="AW330" s="114" t="s">
        <v>18522</v>
      </c>
      <c r="AX330" s="114" t="s">
        <v>18522</v>
      </c>
      <c r="AY330" s="114" t="s">
        <v>19208</v>
      </c>
      <c r="AZ330" s="114" t="s">
        <v>19208</v>
      </c>
      <c r="BA330" s="2"/>
      <c r="BB330" s="3"/>
      <c r="BC330" s="3"/>
      <c r="BD330" s="3"/>
      <c r="BE330" s="3"/>
    </row>
    <row r="331" spans="1:57" x14ac:dyDescent="0.25">
      <c r="A331" s="61" t="s">
        <v>2170</v>
      </c>
      <c r="B331" s="62" t="s">
        <v>19428</v>
      </c>
      <c r="C331" s="62"/>
      <c r="D331" s="63">
        <v>10</v>
      </c>
      <c r="E331" s="65">
        <v>10</v>
      </c>
      <c r="F331" s="95" t="s">
        <v>12325</v>
      </c>
      <c r="G331" s="62"/>
      <c r="H331" s="66"/>
      <c r="I331" s="67"/>
      <c r="J331" s="67"/>
      <c r="K331" s="66" t="s">
        <v>16393</v>
      </c>
      <c r="L331" s="70"/>
      <c r="M331" s="71">
        <v>4678.2802734375</v>
      </c>
      <c r="N331" s="71">
        <v>5316.21044921875</v>
      </c>
      <c r="O331" s="72"/>
      <c r="P331" s="73"/>
      <c r="Q331" s="73"/>
      <c r="R331" s="81"/>
      <c r="S331" s="48">
        <v>1</v>
      </c>
      <c r="T331" s="48">
        <v>0</v>
      </c>
      <c r="U331" s="49">
        <v>0</v>
      </c>
      <c r="V331" s="49">
        <v>1</v>
      </c>
      <c r="W331" s="49">
        <v>0</v>
      </c>
      <c r="X331" s="49">
        <v>1</v>
      </c>
      <c r="Y331" s="49">
        <v>0</v>
      </c>
      <c r="Z331" s="49">
        <v>0</v>
      </c>
      <c r="AA331" s="68">
        <v>331</v>
      </c>
      <c r="AB3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31" s="69"/>
      <c r="AD331" s="75">
        <v>52</v>
      </c>
      <c r="AE331" s="75">
        <v>1378</v>
      </c>
      <c r="AF331" s="75">
        <v>728</v>
      </c>
      <c r="AG331" s="75">
        <v>1922</v>
      </c>
      <c r="AH331" s="75"/>
      <c r="AI331" s="75" t="s">
        <v>8520</v>
      </c>
      <c r="AJ331" s="75"/>
      <c r="AK331" s="78" t="s">
        <v>10715</v>
      </c>
      <c r="AL331" s="75"/>
      <c r="AM331" s="75">
        <v>42563.412627314814</v>
      </c>
      <c r="AN331" s="75" t="s">
        <v>13047</v>
      </c>
      <c r="AO331" s="78" t="s">
        <v>14341</v>
      </c>
      <c r="AP331" s="75" t="s">
        <v>65</v>
      </c>
      <c r="AQ331" s="48"/>
      <c r="AR331" s="48"/>
      <c r="AS331" s="48"/>
      <c r="AT331" s="48"/>
      <c r="AU331" s="48"/>
      <c r="AV331" s="48"/>
      <c r="AW331" s="48"/>
      <c r="AX331" s="48"/>
      <c r="AY331" s="48"/>
      <c r="AZ331" s="48"/>
      <c r="BA331" s="2"/>
      <c r="BB331" s="3"/>
      <c r="BC331" s="3"/>
      <c r="BD331" s="3"/>
      <c r="BE331" s="3"/>
    </row>
    <row r="332" spans="1:57" x14ac:dyDescent="0.25">
      <c r="A332" s="61" t="s">
        <v>1698</v>
      </c>
      <c r="B332" s="62" t="s">
        <v>19428</v>
      </c>
      <c r="C332" s="62"/>
      <c r="D332" s="63">
        <v>1.5</v>
      </c>
      <c r="E332" s="65">
        <v>10</v>
      </c>
      <c r="F332" s="95" t="s">
        <v>12764</v>
      </c>
      <c r="G332" s="62"/>
      <c r="H332" s="66"/>
      <c r="I332" s="67"/>
      <c r="J332" s="67"/>
      <c r="K332" s="66" t="s">
        <v>16857</v>
      </c>
      <c r="L332" s="70"/>
      <c r="M332" s="71">
        <v>6728.70947265625</v>
      </c>
      <c r="N332" s="71">
        <v>7033.32470703125</v>
      </c>
      <c r="O332" s="72"/>
      <c r="P332" s="73"/>
      <c r="Q332" s="73"/>
      <c r="R332" s="81"/>
      <c r="S332" s="48">
        <v>1</v>
      </c>
      <c r="T332" s="48">
        <v>1</v>
      </c>
      <c r="U332" s="49">
        <v>0</v>
      </c>
      <c r="V332" s="49">
        <v>0</v>
      </c>
      <c r="W332" s="49">
        <v>0</v>
      </c>
      <c r="X332" s="49">
        <v>1</v>
      </c>
      <c r="Y332" s="49">
        <v>0</v>
      </c>
      <c r="Z332" s="49" t="s">
        <v>19417</v>
      </c>
      <c r="AA332" s="68">
        <v>332</v>
      </c>
      <c r="AB3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32" s="69"/>
      <c r="AD332" s="75">
        <v>1287</v>
      </c>
      <c r="AE332" s="75">
        <v>1340</v>
      </c>
      <c r="AF332" s="75">
        <v>6669</v>
      </c>
      <c r="AG332" s="75">
        <v>2462</v>
      </c>
      <c r="AH332" s="75">
        <v>32400</v>
      </c>
      <c r="AI332" s="75" t="s">
        <v>8904</v>
      </c>
      <c r="AJ332" s="75" t="s">
        <v>10062</v>
      </c>
      <c r="AK332" s="78" t="s">
        <v>10889</v>
      </c>
      <c r="AL332" s="75" t="s">
        <v>11028</v>
      </c>
      <c r="AM332" s="75">
        <v>41878.579108796293</v>
      </c>
      <c r="AN332" s="75" t="s">
        <v>13047</v>
      </c>
      <c r="AO332" s="78" t="s">
        <v>14805</v>
      </c>
      <c r="AP332" s="75" t="s">
        <v>66</v>
      </c>
      <c r="AQ332" s="48"/>
      <c r="AR332" s="48"/>
      <c r="AS332" s="48"/>
      <c r="AT332" s="48"/>
      <c r="AU332" s="48" t="s">
        <v>3261</v>
      </c>
      <c r="AV332" s="48" t="s">
        <v>3261</v>
      </c>
      <c r="AW332" s="114" t="s">
        <v>18624</v>
      </c>
      <c r="AX332" s="114" t="s">
        <v>18624</v>
      </c>
      <c r="AY332" s="114" t="s">
        <v>19301</v>
      </c>
      <c r="AZ332" s="114" t="s">
        <v>19301</v>
      </c>
      <c r="BA332" s="2"/>
      <c r="BB332" s="3"/>
      <c r="BC332" s="3"/>
      <c r="BD332" s="3"/>
      <c r="BE332" s="3"/>
    </row>
    <row r="333" spans="1:57" x14ac:dyDescent="0.25">
      <c r="A333" s="61" t="s">
        <v>1689</v>
      </c>
      <c r="B333" s="62" t="s">
        <v>19428</v>
      </c>
      <c r="C333" s="62"/>
      <c r="D333" s="63">
        <v>1.5</v>
      </c>
      <c r="E333" s="65">
        <v>10</v>
      </c>
      <c r="F333" s="95" t="s">
        <v>12754</v>
      </c>
      <c r="G333" s="62"/>
      <c r="H333" s="66"/>
      <c r="I333" s="67"/>
      <c r="J333" s="67"/>
      <c r="K333" s="66" t="s">
        <v>16847</v>
      </c>
      <c r="L333" s="70"/>
      <c r="M333" s="71">
        <v>7338.5849609375</v>
      </c>
      <c r="N333" s="71">
        <v>7345.96484375</v>
      </c>
      <c r="O333" s="72"/>
      <c r="P333" s="73"/>
      <c r="Q333" s="73"/>
      <c r="R333" s="81"/>
      <c r="S333" s="48">
        <v>1</v>
      </c>
      <c r="T333" s="48">
        <v>1</v>
      </c>
      <c r="U333" s="49">
        <v>0</v>
      </c>
      <c r="V333" s="49">
        <v>0</v>
      </c>
      <c r="W333" s="49">
        <v>0</v>
      </c>
      <c r="X333" s="49">
        <v>1</v>
      </c>
      <c r="Y333" s="49">
        <v>0</v>
      </c>
      <c r="Z333" s="49" t="s">
        <v>19417</v>
      </c>
      <c r="AA333" s="68">
        <v>333</v>
      </c>
      <c r="AB3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33" s="69"/>
      <c r="AD333" s="75">
        <v>155</v>
      </c>
      <c r="AE333" s="75">
        <v>1329</v>
      </c>
      <c r="AF333" s="75">
        <v>14538</v>
      </c>
      <c r="AG333" s="75">
        <v>14599</v>
      </c>
      <c r="AH333" s="75">
        <v>-25200</v>
      </c>
      <c r="AI333" s="75" t="s">
        <v>8897</v>
      </c>
      <c r="AJ333" s="75" t="s">
        <v>9894</v>
      </c>
      <c r="AK333" s="78" t="s">
        <v>10887</v>
      </c>
      <c r="AL333" s="75" t="s">
        <v>11024</v>
      </c>
      <c r="AM333" s="75">
        <v>41475.856423611112</v>
      </c>
      <c r="AN333" s="75" t="s">
        <v>13047</v>
      </c>
      <c r="AO333" s="78" t="s">
        <v>14795</v>
      </c>
      <c r="AP333" s="75" t="s">
        <v>66</v>
      </c>
      <c r="AQ333" s="48" t="s">
        <v>3177</v>
      </c>
      <c r="AR333" s="48" t="s">
        <v>3177</v>
      </c>
      <c r="AS333" s="48" t="s">
        <v>3220</v>
      </c>
      <c r="AT333" s="48" t="s">
        <v>3220</v>
      </c>
      <c r="AU333" s="48"/>
      <c r="AV333" s="48"/>
      <c r="AW333" s="114" t="s">
        <v>18620</v>
      </c>
      <c r="AX333" s="114" t="s">
        <v>18620</v>
      </c>
      <c r="AY333" s="114" t="s">
        <v>19297</v>
      </c>
      <c r="AZ333" s="114" t="s">
        <v>19297</v>
      </c>
      <c r="BA333" s="2"/>
      <c r="BB333" s="3"/>
      <c r="BC333" s="3"/>
      <c r="BD333" s="3"/>
      <c r="BE333" s="3"/>
    </row>
    <row r="334" spans="1:57" x14ac:dyDescent="0.25">
      <c r="A334" s="61" t="s">
        <v>668</v>
      </c>
      <c r="B334" s="62" t="s">
        <v>19428</v>
      </c>
      <c r="C334" s="62"/>
      <c r="D334" s="63">
        <v>1.5</v>
      </c>
      <c r="E334" s="65">
        <v>10</v>
      </c>
      <c r="F334" s="95" t="s">
        <v>11669</v>
      </c>
      <c r="G334" s="62"/>
      <c r="H334" s="66"/>
      <c r="I334" s="67"/>
      <c r="J334" s="67"/>
      <c r="K334" s="66" t="s">
        <v>15710</v>
      </c>
      <c r="L334" s="70"/>
      <c r="M334" s="71">
        <v>8103.830078125</v>
      </c>
      <c r="N334" s="71">
        <v>6137.67919921875</v>
      </c>
      <c r="O334" s="72"/>
      <c r="P334" s="73"/>
      <c r="Q334" s="73"/>
      <c r="R334" s="81"/>
      <c r="S334" s="48">
        <v>1</v>
      </c>
      <c r="T334" s="48">
        <v>1</v>
      </c>
      <c r="U334" s="49">
        <v>0</v>
      </c>
      <c r="V334" s="49">
        <v>0</v>
      </c>
      <c r="W334" s="49">
        <v>0</v>
      </c>
      <c r="X334" s="49">
        <v>1</v>
      </c>
      <c r="Y334" s="49">
        <v>0</v>
      </c>
      <c r="Z334" s="49" t="s">
        <v>19417</v>
      </c>
      <c r="AA334" s="68">
        <v>334</v>
      </c>
      <c r="AB3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34" s="69"/>
      <c r="AD334" s="75">
        <v>1545</v>
      </c>
      <c r="AE334" s="75">
        <v>1310</v>
      </c>
      <c r="AF334" s="75">
        <v>11701</v>
      </c>
      <c r="AG334" s="75">
        <v>522</v>
      </c>
      <c r="AH334" s="75">
        <v>-36000</v>
      </c>
      <c r="AI334" s="75" t="s">
        <v>7976</v>
      </c>
      <c r="AJ334" s="75" t="s">
        <v>9512</v>
      </c>
      <c r="AK334" s="78" t="s">
        <v>10469</v>
      </c>
      <c r="AL334" s="75" t="s">
        <v>11043</v>
      </c>
      <c r="AM334" s="75">
        <v>41052.587777777779</v>
      </c>
      <c r="AN334" s="75" t="s">
        <v>13047</v>
      </c>
      <c r="AO334" s="78" t="s">
        <v>13658</v>
      </c>
      <c r="AP334" s="75" t="s">
        <v>66</v>
      </c>
      <c r="AQ334" s="48"/>
      <c r="AR334" s="48"/>
      <c r="AS334" s="48"/>
      <c r="AT334" s="48"/>
      <c r="AU334" s="48" t="s">
        <v>3320</v>
      </c>
      <c r="AV334" s="48" t="s">
        <v>3320</v>
      </c>
      <c r="AW334" s="114" t="s">
        <v>18282</v>
      </c>
      <c r="AX334" s="114" t="s">
        <v>18282</v>
      </c>
      <c r="AY334" s="114" t="s">
        <v>18989</v>
      </c>
      <c r="AZ334" s="114" t="s">
        <v>18989</v>
      </c>
      <c r="BA334" s="2"/>
      <c r="BB334" s="3"/>
      <c r="BC334" s="3"/>
      <c r="BD334" s="3"/>
      <c r="BE334" s="3"/>
    </row>
    <row r="335" spans="1:57" x14ac:dyDescent="0.25">
      <c r="A335" s="61" t="s">
        <v>2096</v>
      </c>
      <c r="B335" s="62" t="s">
        <v>19428</v>
      </c>
      <c r="C335" s="62"/>
      <c r="D335" s="63">
        <v>10</v>
      </c>
      <c r="E335" s="65">
        <v>10</v>
      </c>
      <c r="F335" s="95" t="s">
        <v>11614</v>
      </c>
      <c r="G335" s="62"/>
      <c r="H335" s="66"/>
      <c r="I335" s="67"/>
      <c r="J335" s="67"/>
      <c r="K335" s="66" t="s">
        <v>15649</v>
      </c>
      <c r="L335" s="70"/>
      <c r="M335" s="71">
        <v>3673.438232421875</v>
      </c>
      <c r="N335" s="71">
        <v>5089.98876953125</v>
      </c>
      <c r="O335" s="72"/>
      <c r="P335" s="73"/>
      <c r="Q335" s="73"/>
      <c r="R335" s="81"/>
      <c r="S335" s="48">
        <v>1</v>
      </c>
      <c r="T335" s="48">
        <v>0</v>
      </c>
      <c r="U335" s="49">
        <v>0</v>
      </c>
      <c r="V335" s="49">
        <v>1</v>
      </c>
      <c r="W335" s="49">
        <v>0</v>
      </c>
      <c r="X335" s="49">
        <v>1</v>
      </c>
      <c r="Y335" s="49">
        <v>0</v>
      </c>
      <c r="Z335" s="49">
        <v>0</v>
      </c>
      <c r="AA335" s="68">
        <v>335</v>
      </c>
      <c r="AB3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35" s="69"/>
      <c r="AD335" s="75">
        <v>136</v>
      </c>
      <c r="AE335" s="75">
        <v>1295</v>
      </c>
      <c r="AF335" s="75">
        <v>2513</v>
      </c>
      <c r="AG335" s="75">
        <v>430</v>
      </c>
      <c r="AH335" s="75">
        <v>-25200</v>
      </c>
      <c r="AI335" s="75" t="s">
        <v>7932</v>
      </c>
      <c r="AJ335" s="75" t="s">
        <v>9240</v>
      </c>
      <c r="AK335" s="78" t="s">
        <v>10447</v>
      </c>
      <c r="AL335" s="75" t="s">
        <v>11024</v>
      </c>
      <c r="AM335" s="75">
        <v>40427.690798611111</v>
      </c>
      <c r="AN335" s="75" t="s">
        <v>13047</v>
      </c>
      <c r="AO335" s="78" t="s">
        <v>13597</v>
      </c>
      <c r="AP335" s="75" t="s">
        <v>65</v>
      </c>
      <c r="AQ335" s="48"/>
      <c r="AR335" s="48"/>
      <c r="AS335" s="48"/>
      <c r="AT335" s="48"/>
      <c r="AU335" s="48"/>
      <c r="AV335" s="48"/>
      <c r="AW335" s="48"/>
      <c r="AX335" s="48"/>
      <c r="AY335" s="48"/>
      <c r="AZ335" s="48"/>
      <c r="BA335" s="2"/>
      <c r="BB335" s="3"/>
      <c r="BC335" s="3"/>
      <c r="BD335" s="3"/>
      <c r="BE335" s="3"/>
    </row>
    <row r="336" spans="1:57" x14ac:dyDescent="0.25">
      <c r="A336" s="61" t="s">
        <v>2051</v>
      </c>
      <c r="B336" s="62" t="s">
        <v>19428</v>
      </c>
      <c r="C336" s="62"/>
      <c r="D336" s="63">
        <v>10</v>
      </c>
      <c r="E336" s="65">
        <v>10</v>
      </c>
      <c r="F336" s="95" t="s">
        <v>11370</v>
      </c>
      <c r="G336" s="62"/>
      <c r="H336" s="66"/>
      <c r="I336" s="67"/>
      <c r="J336" s="67"/>
      <c r="K336" s="66" t="s">
        <v>15398</v>
      </c>
      <c r="L336" s="70"/>
      <c r="M336" s="71">
        <v>3937.003173828125</v>
      </c>
      <c r="N336" s="71">
        <v>6107.986328125</v>
      </c>
      <c r="O336" s="72"/>
      <c r="P336" s="73"/>
      <c r="Q336" s="73"/>
      <c r="R336" s="81"/>
      <c r="S336" s="48">
        <v>1</v>
      </c>
      <c r="T336" s="48">
        <v>0</v>
      </c>
      <c r="U336" s="49">
        <v>0</v>
      </c>
      <c r="V336" s="49">
        <v>1</v>
      </c>
      <c r="W336" s="49">
        <v>0</v>
      </c>
      <c r="X336" s="49">
        <v>1</v>
      </c>
      <c r="Y336" s="49">
        <v>0</v>
      </c>
      <c r="Z336" s="49">
        <v>0</v>
      </c>
      <c r="AA336" s="68">
        <v>336</v>
      </c>
      <c r="AB3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36" s="69"/>
      <c r="AD336" s="75">
        <v>120</v>
      </c>
      <c r="AE336" s="75">
        <v>1260</v>
      </c>
      <c r="AF336" s="75">
        <v>853</v>
      </c>
      <c r="AG336" s="75">
        <v>2872</v>
      </c>
      <c r="AH336" s="75">
        <v>-28800</v>
      </c>
      <c r="AI336" s="75" t="s">
        <v>7720</v>
      </c>
      <c r="AJ336" s="75" t="s">
        <v>9192</v>
      </c>
      <c r="AK336" s="78" t="s">
        <v>10339</v>
      </c>
      <c r="AL336" s="75" t="s">
        <v>11009</v>
      </c>
      <c r="AM336" s="75">
        <v>42453.583692129629</v>
      </c>
      <c r="AN336" s="75" t="s">
        <v>13047</v>
      </c>
      <c r="AO336" s="78" t="s">
        <v>13346</v>
      </c>
      <c r="AP336" s="75" t="s">
        <v>65</v>
      </c>
      <c r="AQ336" s="48"/>
      <c r="AR336" s="48"/>
      <c r="AS336" s="48"/>
      <c r="AT336" s="48"/>
      <c r="AU336" s="48"/>
      <c r="AV336" s="48"/>
      <c r="AW336" s="48"/>
      <c r="AX336" s="48"/>
      <c r="AY336" s="48"/>
      <c r="AZ336" s="48"/>
      <c r="BA336" s="2"/>
      <c r="BB336" s="3"/>
      <c r="BC336" s="3"/>
      <c r="BD336" s="3"/>
      <c r="BE336" s="3"/>
    </row>
    <row r="337" spans="1:57" x14ac:dyDescent="0.25">
      <c r="A337" s="61" t="s">
        <v>2073</v>
      </c>
      <c r="B337" s="62" t="s">
        <v>19428</v>
      </c>
      <c r="C337" s="62"/>
      <c r="D337" s="63">
        <v>4.3333304999999998</v>
      </c>
      <c r="E337" s="65">
        <v>10</v>
      </c>
      <c r="F337" s="95" t="s">
        <v>11510</v>
      </c>
      <c r="G337" s="62"/>
      <c r="H337" s="66"/>
      <c r="I337" s="67"/>
      <c r="J337" s="67"/>
      <c r="K337" s="66" t="s">
        <v>15544</v>
      </c>
      <c r="L337" s="70"/>
      <c r="M337" s="71">
        <v>5287.71435546875</v>
      </c>
      <c r="N337" s="71">
        <v>6492.6025390625</v>
      </c>
      <c r="O337" s="72"/>
      <c r="P337" s="73"/>
      <c r="Q337" s="73"/>
      <c r="R337" s="81"/>
      <c r="S337" s="48">
        <v>1</v>
      </c>
      <c r="T337" s="48">
        <v>0</v>
      </c>
      <c r="U337" s="49">
        <v>0</v>
      </c>
      <c r="V337" s="49">
        <v>0.33333299999999999</v>
      </c>
      <c r="W337" s="49">
        <v>0</v>
      </c>
      <c r="X337" s="49">
        <v>0.77027000000000001</v>
      </c>
      <c r="Y337" s="49">
        <v>0</v>
      </c>
      <c r="Z337" s="49">
        <v>0</v>
      </c>
      <c r="AA337" s="68">
        <v>337</v>
      </c>
      <c r="AB3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37" s="69"/>
      <c r="AD337" s="75">
        <v>133</v>
      </c>
      <c r="AE337" s="75">
        <v>1232</v>
      </c>
      <c r="AF337" s="75">
        <v>1481</v>
      </c>
      <c r="AG337" s="75">
        <v>382</v>
      </c>
      <c r="AH337" s="75">
        <v>0</v>
      </c>
      <c r="AI337" s="75" t="s">
        <v>7838</v>
      </c>
      <c r="AJ337" s="75" t="s">
        <v>9143</v>
      </c>
      <c r="AK337" s="78" t="s">
        <v>10401</v>
      </c>
      <c r="AL337" s="75" t="s">
        <v>9190</v>
      </c>
      <c r="AM337" s="75">
        <v>42918.749444444446</v>
      </c>
      <c r="AN337" s="75" t="s">
        <v>13047</v>
      </c>
      <c r="AO337" s="78" t="s">
        <v>13492</v>
      </c>
      <c r="AP337" s="75" t="s">
        <v>65</v>
      </c>
      <c r="AQ337" s="48"/>
      <c r="AR337" s="48"/>
      <c r="AS337" s="48"/>
      <c r="AT337" s="48"/>
      <c r="AU337" s="48"/>
      <c r="AV337" s="48"/>
      <c r="AW337" s="48"/>
      <c r="AX337" s="48"/>
      <c r="AY337" s="48"/>
      <c r="AZ337" s="48"/>
      <c r="BA337" s="2"/>
      <c r="BB337" s="3"/>
      <c r="BC337" s="3"/>
      <c r="BD337" s="3"/>
      <c r="BE337" s="3"/>
    </row>
    <row r="338" spans="1:57" x14ac:dyDescent="0.25">
      <c r="A338" s="61" t="s">
        <v>2072</v>
      </c>
      <c r="B338" s="62" t="s">
        <v>19428</v>
      </c>
      <c r="C338" s="62"/>
      <c r="D338" s="63">
        <v>4.3333304999999998</v>
      </c>
      <c r="E338" s="65">
        <v>10</v>
      </c>
      <c r="F338" s="95" t="s">
        <v>11509</v>
      </c>
      <c r="G338" s="62"/>
      <c r="H338" s="66"/>
      <c r="I338" s="67"/>
      <c r="J338" s="67"/>
      <c r="K338" s="66" t="s">
        <v>15543</v>
      </c>
      <c r="L338" s="70"/>
      <c r="M338" s="71">
        <v>5304.1875</v>
      </c>
      <c r="N338" s="71">
        <v>6515.22509765625</v>
      </c>
      <c r="O338" s="72"/>
      <c r="P338" s="73"/>
      <c r="Q338" s="73"/>
      <c r="R338" s="81"/>
      <c r="S338" s="48">
        <v>1</v>
      </c>
      <c r="T338" s="48">
        <v>0</v>
      </c>
      <c r="U338" s="49">
        <v>0</v>
      </c>
      <c r="V338" s="49">
        <v>0.33333299999999999</v>
      </c>
      <c r="W338" s="49">
        <v>0</v>
      </c>
      <c r="X338" s="49">
        <v>0.77027000000000001</v>
      </c>
      <c r="Y338" s="49">
        <v>0</v>
      </c>
      <c r="Z338" s="49">
        <v>0</v>
      </c>
      <c r="AA338" s="68">
        <v>338</v>
      </c>
      <c r="AB3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38" s="69"/>
      <c r="AD338" s="75">
        <v>144</v>
      </c>
      <c r="AE338" s="75">
        <v>1218</v>
      </c>
      <c r="AF338" s="75">
        <v>30546</v>
      </c>
      <c r="AG338" s="75">
        <v>40067</v>
      </c>
      <c r="AH338" s="75">
        <v>0</v>
      </c>
      <c r="AI338" s="75" t="s">
        <v>7837</v>
      </c>
      <c r="AJ338" s="75" t="s">
        <v>9420</v>
      </c>
      <c r="AK338" s="78" t="s">
        <v>10400</v>
      </c>
      <c r="AL338" s="75" t="s">
        <v>9190</v>
      </c>
      <c r="AM338" s="75">
        <v>40726.820659722223</v>
      </c>
      <c r="AN338" s="75" t="s">
        <v>13047</v>
      </c>
      <c r="AO338" s="78" t="s">
        <v>13491</v>
      </c>
      <c r="AP338" s="75" t="s">
        <v>65</v>
      </c>
      <c r="AQ338" s="48"/>
      <c r="AR338" s="48"/>
      <c r="AS338" s="48"/>
      <c r="AT338" s="48"/>
      <c r="AU338" s="48"/>
      <c r="AV338" s="48"/>
      <c r="AW338" s="48"/>
      <c r="AX338" s="48"/>
      <c r="AY338" s="48"/>
      <c r="AZ338" s="48"/>
      <c r="BA338" s="2"/>
      <c r="BB338" s="3"/>
      <c r="BC338" s="3"/>
      <c r="BD338" s="3"/>
      <c r="BE338" s="3"/>
    </row>
    <row r="339" spans="1:57" x14ac:dyDescent="0.25">
      <c r="A339" s="61" t="s">
        <v>906</v>
      </c>
      <c r="B339" s="62" t="s">
        <v>19428</v>
      </c>
      <c r="C339" s="62"/>
      <c r="D339" s="63">
        <v>2.2727265000000001</v>
      </c>
      <c r="E339" s="65">
        <v>10</v>
      </c>
      <c r="F339" s="95" t="s">
        <v>11925</v>
      </c>
      <c r="G339" s="62"/>
      <c r="H339" s="66"/>
      <c r="I339" s="67"/>
      <c r="J339" s="67"/>
      <c r="K339" s="66" t="s">
        <v>15977</v>
      </c>
      <c r="L339" s="70"/>
      <c r="M339" s="71">
        <v>4799.92138671875</v>
      </c>
      <c r="N339" s="71">
        <v>3459.17578125</v>
      </c>
      <c r="O339" s="72"/>
      <c r="P339" s="73"/>
      <c r="Q339" s="73"/>
      <c r="R339" s="81"/>
      <c r="S339" s="48">
        <v>1</v>
      </c>
      <c r="T339" s="48">
        <v>2</v>
      </c>
      <c r="U339" s="49">
        <v>0</v>
      </c>
      <c r="V339" s="49">
        <v>9.0909000000000004E-2</v>
      </c>
      <c r="W339" s="49">
        <v>0</v>
      </c>
      <c r="X339" s="49">
        <v>1.015755</v>
      </c>
      <c r="Y339" s="49">
        <v>0</v>
      </c>
      <c r="Z339" s="49">
        <v>0</v>
      </c>
      <c r="AA339" s="68">
        <v>339</v>
      </c>
      <c r="AB3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39" s="69"/>
      <c r="AD339" s="75">
        <v>251</v>
      </c>
      <c r="AE339" s="75">
        <v>1164</v>
      </c>
      <c r="AF339" s="75">
        <v>10750</v>
      </c>
      <c r="AG339" s="75">
        <v>257</v>
      </c>
      <c r="AH339" s="75">
        <v>0</v>
      </c>
      <c r="AI339" s="75" t="s">
        <v>8197</v>
      </c>
      <c r="AJ339" s="75" t="s">
        <v>9648</v>
      </c>
      <c r="AK339" s="78" t="s">
        <v>10574</v>
      </c>
      <c r="AL339" s="75" t="s">
        <v>9190</v>
      </c>
      <c r="AM339" s="75">
        <v>41044.580266203702</v>
      </c>
      <c r="AN339" s="75" t="s">
        <v>13047</v>
      </c>
      <c r="AO339" s="78" t="s">
        <v>13925</v>
      </c>
      <c r="AP339" s="75" t="s">
        <v>66</v>
      </c>
      <c r="AQ339" s="48"/>
      <c r="AR339" s="48"/>
      <c r="AS339" s="48"/>
      <c r="AT339" s="48"/>
      <c r="AU339" s="48" t="s">
        <v>3261</v>
      </c>
      <c r="AV339" s="48" t="s">
        <v>3261</v>
      </c>
      <c r="AW339" s="114" t="s">
        <v>18353</v>
      </c>
      <c r="AX339" s="114" t="s">
        <v>18743</v>
      </c>
      <c r="AY339" s="114" t="s">
        <v>19053</v>
      </c>
      <c r="AZ339" s="114" t="s">
        <v>19053</v>
      </c>
      <c r="BA339" s="2"/>
      <c r="BB339" s="3"/>
      <c r="BC339" s="3"/>
      <c r="BD339" s="3"/>
      <c r="BE339" s="3"/>
    </row>
    <row r="340" spans="1:57" x14ac:dyDescent="0.25">
      <c r="A340" s="61" t="s">
        <v>1073</v>
      </c>
      <c r="B340" s="62" t="s">
        <v>19428</v>
      </c>
      <c r="C340" s="62"/>
      <c r="D340" s="63">
        <v>1.5</v>
      </c>
      <c r="E340" s="65">
        <v>10</v>
      </c>
      <c r="F340" s="95" t="s">
        <v>12110</v>
      </c>
      <c r="G340" s="62"/>
      <c r="H340" s="66"/>
      <c r="I340" s="67"/>
      <c r="J340" s="67"/>
      <c r="K340" s="66" t="s">
        <v>16167</v>
      </c>
      <c r="L340" s="70"/>
      <c r="M340" s="71">
        <v>6756.35888671875</v>
      </c>
      <c r="N340" s="71">
        <v>5574.43310546875</v>
      </c>
      <c r="O340" s="72"/>
      <c r="P340" s="73"/>
      <c r="Q340" s="73"/>
      <c r="R340" s="81"/>
      <c r="S340" s="48">
        <v>1</v>
      </c>
      <c r="T340" s="48">
        <v>1</v>
      </c>
      <c r="U340" s="49">
        <v>0</v>
      </c>
      <c r="V340" s="49">
        <v>0</v>
      </c>
      <c r="W340" s="49">
        <v>0</v>
      </c>
      <c r="X340" s="49">
        <v>1</v>
      </c>
      <c r="Y340" s="49">
        <v>0</v>
      </c>
      <c r="Z340" s="49" t="s">
        <v>19417</v>
      </c>
      <c r="AA340" s="68">
        <v>340</v>
      </c>
      <c r="AB3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40" s="69"/>
      <c r="AD340" s="75">
        <v>4084</v>
      </c>
      <c r="AE340" s="75">
        <v>1124</v>
      </c>
      <c r="AF340" s="75">
        <v>1324</v>
      </c>
      <c r="AG340" s="75">
        <v>901</v>
      </c>
      <c r="AH340" s="75">
        <v>-28800</v>
      </c>
      <c r="AI340" s="75" t="s">
        <v>8347</v>
      </c>
      <c r="AJ340" s="75" t="s">
        <v>9744</v>
      </c>
      <c r="AK340" s="78" t="s">
        <v>10637</v>
      </c>
      <c r="AL340" s="75" t="s">
        <v>11009</v>
      </c>
      <c r="AM340" s="75">
        <v>42810.602442129632</v>
      </c>
      <c r="AN340" s="75" t="s">
        <v>13047</v>
      </c>
      <c r="AO340" s="78" t="s">
        <v>14115</v>
      </c>
      <c r="AP340" s="75" t="s">
        <v>66</v>
      </c>
      <c r="AQ340" s="48"/>
      <c r="AR340" s="48"/>
      <c r="AS340" s="48"/>
      <c r="AT340" s="48"/>
      <c r="AU340" s="48" t="s">
        <v>3261</v>
      </c>
      <c r="AV340" s="48" t="s">
        <v>3261</v>
      </c>
      <c r="AW340" s="114" t="s">
        <v>18405</v>
      </c>
      <c r="AX340" s="114" t="s">
        <v>18405</v>
      </c>
      <c r="AY340" s="114" t="s">
        <v>19099</v>
      </c>
      <c r="AZ340" s="114" t="s">
        <v>19099</v>
      </c>
      <c r="BA340" s="2"/>
      <c r="BB340" s="3"/>
      <c r="BC340" s="3"/>
      <c r="BD340" s="3"/>
      <c r="BE340" s="3"/>
    </row>
    <row r="341" spans="1:57" x14ac:dyDescent="0.25">
      <c r="A341" s="61" t="s">
        <v>1573</v>
      </c>
      <c r="B341" s="62" t="s">
        <v>19428</v>
      </c>
      <c r="C341" s="62"/>
      <c r="D341" s="63">
        <v>1.5</v>
      </c>
      <c r="E341" s="65">
        <v>10</v>
      </c>
      <c r="F341" s="95" t="s">
        <v>12631</v>
      </c>
      <c r="G341" s="62"/>
      <c r="H341" s="66"/>
      <c r="I341" s="67"/>
      <c r="J341" s="67"/>
      <c r="K341" s="66" t="s">
        <v>16719</v>
      </c>
      <c r="L341" s="70"/>
      <c r="M341" s="71">
        <v>7950.638671875</v>
      </c>
      <c r="N341" s="71">
        <v>6998.1923828125</v>
      </c>
      <c r="O341" s="72"/>
      <c r="P341" s="73"/>
      <c r="Q341" s="73"/>
      <c r="R341" s="81"/>
      <c r="S341" s="48">
        <v>1</v>
      </c>
      <c r="T341" s="48">
        <v>1</v>
      </c>
      <c r="U341" s="49">
        <v>0</v>
      </c>
      <c r="V341" s="49">
        <v>0</v>
      </c>
      <c r="W341" s="49">
        <v>0</v>
      </c>
      <c r="X341" s="49">
        <v>1</v>
      </c>
      <c r="Y341" s="49">
        <v>0</v>
      </c>
      <c r="Z341" s="49" t="s">
        <v>19417</v>
      </c>
      <c r="AA341" s="68">
        <v>341</v>
      </c>
      <c r="AB3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41" s="69"/>
      <c r="AD341" s="75">
        <v>435</v>
      </c>
      <c r="AE341" s="75">
        <v>1088</v>
      </c>
      <c r="AF341" s="75">
        <v>60815</v>
      </c>
      <c r="AG341" s="75">
        <v>8666</v>
      </c>
      <c r="AH341" s="75">
        <v>32400</v>
      </c>
      <c r="AI341" s="75" t="s">
        <v>8792</v>
      </c>
      <c r="AJ341" s="75" t="s">
        <v>9995</v>
      </c>
      <c r="AK341" s="75"/>
      <c r="AL341" s="75" t="s">
        <v>9690</v>
      </c>
      <c r="AM341" s="75">
        <v>40654.958043981482</v>
      </c>
      <c r="AN341" s="75" t="s">
        <v>13047</v>
      </c>
      <c r="AO341" s="78" t="s">
        <v>14667</v>
      </c>
      <c r="AP341" s="75" t="s">
        <v>66</v>
      </c>
      <c r="AQ341" s="48" t="s">
        <v>3167</v>
      </c>
      <c r="AR341" s="48" t="s">
        <v>3167</v>
      </c>
      <c r="AS341" s="48" t="s">
        <v>3251</v>
      </c>
      <c r="AT341" s="48" t="s">
        <v>3251</v>
      </c>
      <c r="AU341" s="48" t="s">
        <v>3396</v>
      </c>
      <c r="AV341" s="48" t="s">
        <v>3396</v>
      </c>
      <c r="AW341" s="114" t="s">
        <v>18587</v>
      </c>
      <c r="AX341" s="114" t="s">
        <v>18587</v>
      </c>
      <c r="AY341" s="114" t="s">
        <v>19268</v>
      </c>
      <c r="AZ341" s="114" t="s">
        <v>19268</v>
      </c>
      <c r="BA341" s="2"/>
      <c r="BB341" s="3"/>
      <c r="BC341" s="3"/>
      <c r="BD341" s="3"/>
      <c r="BE341" s="3"/>
    </row>
    <row r="342" spans="1:57" x14ac:dyDescent="0.25">
      <c r="A342" s="61" t="s">
        <v>329</v>
      </c>
      <c r="B342" s="62" t="s">
        <v>19428</v>
      </c>
      <c r="C342" s="62"/>
      <c r="D342" s="63">
        <v>1.5</v>
      </c>
      <c r="E342" s="65">
        <v>10</v>
      </c>
      <c r="F342" s="95" t="s">
        <v>11273</v>
      </c>
      <c r="G342" s="62"/>
      <c r="H342" s="66"/>
      <c r="I342" s="67"/>
      <c r="J342" s="67"/>
      <c r="K342" s="66" t="s">
        <v>15300</v>
      </c>
      <c r="L342" s="70"/>
      <c r="M342" s="71">
        <v>8194.314453125</v>
      </c>
      <c r="N342" s="71">
        <v>5934.57421875</v>
      </c>
      <c r="O342" s="72"/>
      <c r="P342" s="73"/>
      <c r="Q342" s="73"/>
      <c r="R342" s="81"/>
      <c r="S342" s="48">
        <v>1</v>
      </c>
      <c r="T342" s="48">
        <v>1</v>
      </c>
      <c r="U342" s="49">
        <v>0</v>
      </c>
      <c r="V342" s="49">
        <v>0</v>
      </c>
      <c r="W342" s="49">
        <v>0</v>
      </c>
      <c r="X342" s="49">
        <v>1</v>
      </c>
      <c r="Y342" s="49">
        <v>0</v>
      </c>
      <c r="Z342" s="49" t="s">
        <v>19417</v>
      </c>
      <c r="AA342" s="68">
        <v>342</v>
      </c>
      <c r="AB3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42" s="69"/>
      <c r="AD342" s="75">
        <v>838</v>
      </c>
      <c r="AE342" s="75">
        <v>1072</v>
      </c>
      <c r="AF342" s="75">
        <v>15142</v>
      </c>
      <c r="AG342" s="75">
        <v>2409</v>
      </c>
      <c r="AH342" s="75">
        <v>0</v>
      </c>
      <c r="AI342" s="75" t="s">
        <v>7636</v>
      </c>
      <c r="AJ342" s="75" t="s">
        <v>9177</v>
      </c>
      <c r="AK342" s="78" t="s">
        <v>10298</v>
      </c>
      <c r="AL342" s="75" t="s">
        <v>9190</v>
      </c>
      <c r="AM342" s="75">
        <v>41130.935601851852</v>
      </c>
      <c r="AN342" s="75" t="s">
        <v>13047</v>
      </c>
      <c r="AO342" s="78" t="s">
        <v>13248</v>
      </c>
      <c r="AP342" s="75" t="s">
        <v>66</v>
      </c>
      <c r="AQ342" s="48"/>
      <c r="AR342" s="48"/>
      <c r="AS342" s="48"/>
      <c r="AT342" s="48"/>
      <c r="AU342" s="48" t="s">
        <v>3261</v>
      </c>
      <c r="AV342" s="48" t="s">
        <v>3261</v>
      </c>
      <c r="AW342" s="114" t="s">
        <v>18147</v>
      </c>
      <c r="AX342" s="114" t="s">
        <v>18147</v>
      </c>
      <c r="AY342" s="114" t="s">
        <v>18870</v>
      </c>
      <c r="AZ342" s="114" t="s">
        <v>18870</v>
      </c>
      <c r="BA342" s="2"/>
      <c r="BB342" s="3"/>
      <c r="BC342" s="3"/>
      <c r="BD342" s="3"/>
      <c r="BE342" s="3"/>
    </row>
    <row r="343" spans="1:57" x14ac:dyDescent="0.25">
      <c r="A343" s="61" t="s">
        <v>2113</v>
      </c>
      <c r="B343" s="62" t="s">
        <v>19428</v>
      </c>
      <c r="C343" s="62"/>
      <c r="D343" s="63">
        <v>10</v>
      </c>
      <c r="E343" s="65">
        <v>10</v>
      </c>
      <c r="F343" s="95" t="s">
        <v>11732</v>
      </c>
      <c r="G343" s="62"/>
      <c r="H343" s="66"/>
      <c r="I343" s="67"/>
      <c r="J343" s="67"/>
      <c r="K343" s="66" t="s">
        <v>15775</v>
      </c>
      <c r="L343" s="70"/>
      <c r="M343" s="71">
        <v>5501.9208984375</v>
      </c>
      <c r="N343" s="71">
        <v>4954.255859375</v>
      </c>
      <c r="O343" s="72"/>
      <c r="P343" s="73"/>
      <c r="Q343" s="73"/>
      <c r="R343" s="81"/>
      <c r="S343" s="48">
        <v>1</v>
      </c>
      <c r="T343" s="48">
        <v>0</v>
      </c>
      <c r="U343" s="49">
        <v>0</v>
      </c>
      <c r="V343" s="49">
        <v>1</v>
      </c>
      <c r="W343" s="49">
        <v>0</v>
      </c>
      <c r="X343" s="49">
        <v>1</v>
      </c>
      <c r="Y343" s="49">
        <v>0</v>
      </c>
      <c r="Z343" s="49">
        <v>0</v>
      </c>
      <c r="AA343" s="68">
        <v>343</v>
      </c>
      <c r="AB3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43" s="69"/>
      <c r="AD343" s="75">
        <v>152</v>
      </c>
      <c r="AE343" s="75">
        <v>1062</v>
      </c>
      <c r="AF343" s="75">
        <v>1221</v>
      </c>
      <c r="AG343" s="75">
        <v>1567</v>
      </c>
      <c r="AH343" s="75"/>
      <c r="AI343" s="75"/>
      <c r="AJ343" s="75" t="s">
        <v>9454</v>
      </c>
      <c r="AK343" s="78" t="s">
        <v>10495</v>
      </c>
      <c r="AL343" s="75"/>
      <c r="AM343" s="75">
        <v>42034.865474537037</v>
      </c>
      <c r="AN343" s="75" t="s">
        <v>13047</v>
      </c>
      <c r="AO343" s="78" t="s">
        <v>13723</v>
      </c>
      <c r="AP343" s="75" t="s">
        <v>65</v>
      </c>
      <c r="AQ343" s="48"/>
      <c r="AR343" s="48"/>
      <c r="AS343" s="48"/>
      <c r="AT343" s="48"/>
      <c r="AU343" s="48"/>
      <c r="AV343" s="48"/>
      <c r="AW343" s="48"/>
      <c r="AX343" s="48"/>
      <c r="AY343" s="48"/>
      <c r="AZ343" s="48"/>
      <c r="BA343" s="2"/>
      <c r="BB343" s="3"/>
      <c r="BC343" s="3"/>
      <c r="BD343" s="3"/>
      <c r="BE343" s="3"/>
    </row>
    <row r="344" spans="1:57" x14ac:dyDescent="0.25">
      <c r="A344" s="61" t="s">
        <v>288</v>
      </c>
      <c r="B344" s="62" t="s">
        <v>19428</v>
      </c>
      <c r="C344" s="62"/>
      <c r="D344" s="63">
        <v>1.5</v>
      </c>
      <c r="E344" s="65">
        <v>10</v>
      </c>
      <c r="F344" s="95" t="s">
        <v>11223</v>
      </c>
      <c r="G344" s="62"/>
      <c r="H344" s="66"/>
      <c r="I344" s="67"/>
      <c r="J344" s="67"/>
      <c r="K344" s="66" t="s">
        <v>15248</v>
      </c>
      <c r="L344" s="70"/>
      <c r="M344" s="71">
        <v>7936.24853515625</v>
      </c>
      <c r="N344" s="71">
        <v>7222.1884765625</v>
      </c>
      <c r="O344" s="72"/>
      <c r="P344" s="73"/>
      <c r="Q344" s="73"/>
      <c r="R344" s="81"/>
      <c r="S344" s="48">
        <v>1</v>
      </c>
      <c r="T344" s="48">
        <v>1</v>
      </c>
      <c r="U344" s="49">
        <v>0</v>
      </c>
      <c r="V344" s="49">
        <v>0</v>
      </c>
      <c r="W344" s="49">
        <v>0</v>
      </c>
      <c r="X344" s="49">
        <v>1</v>
      </c>
      <c r="Y344" s="49">
        <v>0</v>
      </c>
      <c r="Z344" s="49" t="s">
        <v>19417</v>
      </c>
      <c r="AA344" s="68">
        <v>344</v>
      </c>
      <c r="AB3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44" s="69"/>
      <c r="AD344" s="75">
        <v>109</v>
      </c>
      <c r="AE344" s="75">
        <v>1039</v>
      </c>
      <c r="AF344" s="75">
        <v>22487</v>
      </c>
      <c r="AG344" s="75">
        <v>5226</v>
      </c>
      <c r="AH344" s="75">
        <v>0</v>
      </c>
      <c r="AI344" s="75" t="s">
        <v>7592</v>
      </c>
      <c r="AJ344" s="75" t="s">
        <v>9143</v>
      </c>
      <c r="AK344" s="78" t="s">
        <v>10274</v>
      </c>
      <c r="AL344" s="75" t="s">
        <v>9190</v>
      </c>
      <c r="AM344" s="75">
        <v>40289.66002314815</v>
      </c>
      <c r="AN344" s="75" t="s">
        <v>13047</v>
      </c>
      <c r="AO344" s="78" t="s">
        <v>13196</v>
      </c>
      <c r="AP344" s="75" t="s">
        <v>66</v>
      </c>
      <c r="AQ344" s="48"/>
      <c r="AR344" s="48"/>
      <c r="AS344" s="48"/>
      <c r="AT344" s="48"/>
      <c r="AU344" s="48" t="s">
        <v>3261</v>
      </c>
      <c r="AV344" s="48" t="s">
        <v>3261</v>
      </c>
      <c r="AW344" s="114" t="s">
        <v>18133</v>
      </c>
      <c r="AX344" s="114" t="s">
        <v>18133</v>
      </c>
      <c r="AY344" s="114" t="s">
        <v>18856</v>
      </c>
      <c r="AZ344" s="114" t="s">
        <v>18856</v>
      </c>
      <c r="BA344" s="2"/>
      <c r="BB344" s="3"/>
      <c r="BC344" s="3"/>
      <c r="BD344" s="3"/>
      <c r="BE344" s="3"/>
    </row>
    <row r="345" spans="1:57" x14ac:dyDescent="0.25">
      <c r="A345" s="61" t="s">
        <v>1335</v>
      </c>
      <c r="B345" s="62" t="s">
        <v>19428</v>
      </c>
      <c r="C345" s="62"/>
      <c r="D345" s="63">
        <v>1.5</v>
      </c>
      <c r="E345" s="65">
        <v>10</v>
      </c>
      <c r="F345" s="95" t="s">
        <v>12376</v>
      </c>
      <c r="G345" s="62"/>
      <c r="H345" s="66"/>
      <c r="I345" s="67"/>
      <c r="J345" s="67"/>
      <c r="K345" s="66" t="s">
        <v>16451</v>
      </c>
      <c r="L345" s="70"/>
      <c r="M345" s="71">
        <v>6679.701171875</v>
      </c>
      <c r="N345" s="71">
        <v>6417.27392578125</v>
      </c>
      <c r="O345" s="72"/>
      <c r="P345" s="73"/>
      <c r="Q345" s="73"/>
      <c r="R345" s="81"/>
      <c r="S345" s="48">
        <v>1</v>
      </c>
      <c r="T345" s="48">
        <v>1</v>
      </c>
      <c r="U345" s="49">
        <v>0</v>
      </c>
      <c r="V345" s="49">
        <v>0</v>
      </c>
      <c r="W345" s="49">
        <v>0</v>
      </c>
      <c r="X345" s="49">
        <v>1</v>
      </c>
      <c r="Y345" s="49">
        <v>0</v>
      </c>
      <c r="Z345" s="49" t="s">
        <v>19417</v>
      </c>
      <c r="AA345" s="68">
        <v>345</v>
      </c>
      <c r="AB3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45" s="69"/>
      <c r="AD345" s="75">
        <v>358</v>
      </c>
      <c r="AE345" s="75">
        <v>1036</v>
      </c>
      <c r="AF345" s="75">
        <v>15116</v>
      </c>
      <c r="AG345" s="75">
        <v>3269</v>
      </c>
      <c r="AH345" s="75">
        <v>3600</v>
      </c>
      <c r="AI345" s="75" t="s">
        <v>8564</v>
      </c>
      <c r="AJ345" s="75" t="s">
        <v>9263</v>
      </c>
      <c r="AK345" s="78" t="s">
        <v>10732</v>
      </c>
      <c r="AL345" s="75" t="s">
        <v>9292</v>
      </c>
      <c r="AM345" s="75">
        <v>40439.527777777781</v>
      </c>
      <c r="AN345" s="75" t="s">
        <v>13047</v>
      </c>
      <c r="AO345" s="78" t="s">
        <v>14399</v>
      </c>
      <c r="AP345" s="75" t="s">
        <v>66</v>
      </c>
      <c r="AQ345" s="48" t="s">
        <v>3145</v>
      </c>
      <c r="AR345" s="48" t="s">
        <v>3145</v>
      </c>
      <c r="AS345" s="48" t="s">
        <v>3218</v>
      </c>
      <c r="AT345" s="48" t="s">
        <v>3218</v>
      </c>
      <c r="AU345" s="48" t="s">
        <v>3367</v>
      </c>
      <c r="AV345" s="48" t="s">
        <v>3367</v>
      </c>
      <c r="AW345" s="114" t="s">
        <v>18495</v>
      </c>
      <c r="AX345" s="114" t="s">
        <v>18495</v>
      </c>
      <c r="AY345" s="114" t="s">
        <v>19183</v>
      </c>
      <c r="AZ345" s="114" t="s">
        <v>19183</v>
      </c>
      <c r="BA345" s="2"/>
      <c r="BB345" s="3"/>
      <c r="BC345" s="3"/>
      <c r="BD345" s="3"/>
      <c r="BE345" s="3"/>
    </row>
    <row r="346" spans="1:57" x14ac:dyDescent="0.25">
      <c r="A346" s="61" t="s">
        <v>1699</v>
      </c>
      <c r="B346" s="62" t="s">
        <v>19428</v>
      </c>
      <c r="C346" s="62"/>
      <c r="D346" s="63">
        <v>1.5</v>
      </c>
      <c r="E346" s="65">
        <v>10</v>
      </c>
      <c r="F346" s="95" t="s">
        <v>12765</v>
      </c>
      <c r="G346" s="62"/>
      <c r="H346" s="66"/>
      <c r="I346" s="67"/>
      <c r="J346" s="67"/>
      <c r="K346" s="66" t="s">
        <v>16858</v>
      </c>
      <c r="L346" s="70"/>
      <c r="M346" s="71">
        <v>8034.28662109375</v>
      </c>
      <c r="N346" s="71">
        <v>5658.38134765625</v>
      </c>
      <c r="O346" s="72"/>
      <c r="P346" s="73"/>
      <c r="Q346" s="73"/>
      <c r="R346" s="81"/>
      <c r="S346" s="48">
        <v>1</v>
      </c>
      <c r="T346" s="48">
        <v>1</v>
      </c>
      <c r="U346" s="49">
        <v>0</v>
      </c>
      <c r="V346" s="49">
        <v>0</v>
      </c>
      <c r="W346" s="49">
        <v>0</v>
      </c>
      <c r="X346" s="49">
        <v>1</v>
      </c>
      <c r="Y346" s="49">
        <v>0</v>
      </c>
      <c r="Z346" s="49" t="s">
        <v>19417</v>
      </c>
      <c r="AA346" s="68">
        <v>346</v>
      </c>
      <c r="AB3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46" s="69"/>
      <c r="AD346" s="75">
        <v>258</v>
      </c>
      <c r="AE346" s="75">
        <v>1029</v>
      </c>
      <c r="AF346" s="75">
        <v>1109</v>
      </c>
      <c r="AG346" s="75">
        <v>266</v>
      </c>
      <c r="AH346" s="75">
        <v>0</v>
      </c>
      <c r="AI346" s="75" t="s">
        <v>8905</v>
      </c>
      <c r="AJ346" s="75" t="s">
        <v>10063</v>
      </c>
      <c r="AK346" s="78" t="s">
        <v>10890</v>
      </c>
      <c r="AL346" s="75" t="s">
        <v>9190</v>
      </c>
      <c r="AM346" s="75">
        <v>42689.721562500003</v>
      </c>
      <c r="AN346" s="75" t="s">
        <v>13047</v>
      </c>
      <c r="AO346" s="78" t="s">
        <v>14806</v>
      </c>
      <c r="AP346" s="75" t="s">
        <v>66</v>
      </c>
      <c r="AQ346" s="48" t="s">
        <v>3179</v>
      </c>
      <c r="AR346" s="48" t="s">
        <v>3179</v>
      </c>
      <c r="AS346" s="48" t="s">
        <v>3220</v>
      </c>
      <c r="AT346" s="48" t="s">
        <v>3220</v>
      </c>
      <c r="AU346" s="48" t="s">
        <v>3261</v>
      </c>
      <c r="AV346" s="48" t="s">
        <v>3261</v>
      </c>
      <c r="AW346" s="114" t="s">
        <v>18625</v>
      </c>
      <c r="AX346" s="114" t="s">
        <v>18625</v>
      </c>
      <c r="AY346" s="114" t="s">
        <v>19302</v>
      </c>
      <c r="AZ346" s="114" t="s">
        <v>19302</v>
      </c>
      <c r="BA346" s="2"/>
      <c r="BB346" s="3"/>
      <c r="BC346" s="3"/>
      <c r="BD346" s="3"/>
      <c r="BE346" s="3"/>
    </row>
    <row r="347" spans="1:57" x14ac:dyDescent="0.25">
      <c r="A347" s="61" t="s">
        <v>751</v>
      </c>
      <c r="B347" s="62" t="s">
        <v>19428</v>
      </c>
      <c r="C347" s="62"/>
      <c r="D347" s="63">
        <v>1.5</v>
      </c>
      <c r="E347" s="65">
        <v>10</v>
      </c>
      <c r="F347" s="95" t="s">
        <v>11768</v>
      </c>
      <c r="G347" s="62"/>
      <c r="H347" s="66"/>
      <c r="I347" s="67"/>
      <c r="J347" s="67"/>
      <c r="K347" s="66" t="s">
        <v>15813</v>
      </c>
      <c r="L347" s="70"/>
      <c r="M347" s="71">
        <v>8186.38818359375</v>
      </c>
      <c r="N347" s="71">
        <v>7105.0107421875</v>
      </c>
      <c r="O347" s="72"/>
      <c r="P347" s="73"/>
      <c r="Q347" s="73"/>
      <c r="R347" s="81"/>
      <c r="S347" s="48">
        <v>1</v>
      </c>
      <c r="T347" s="48">
        <v>1</v>
      </c>
      <c r="U347" s="49">
        <v>0</v>
      </c>
      <c r="V347" s="49">
        <v>0</v>
      </c>
      <c r="W347" s="49">
        <v>0</v>
      </c>
      <c r="X347" s="49">
        <v>1</v>
      </c>
      <c r="Y347" s="49">
        <v>0</v>
      </c>
      <c r="Z347" s="49" t="s">
        <v>19417</v>
      </c>
      <c r="AA347" s="68">
        <v>347</v>
      </c>
      <c r="AB3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47" s="69"/>
      <c r="AD347" s="75">
        <v>178</v>
      </c>
      <c r="AE347" s="75">
        <v>982</v>
      </c>
      <c r="AF347" s="75">
        <v>9730</v>
      </c>
      <c r="AG347" s="75">
        <v>811</v>
      </c>
      <c r="AH347" s="75">
        <v>32400</v>
      </c>
      <c r="AI347" s="75" t="s">
        <v>8062</v>
      </c>
      <c r="AJ347" s="75" t="s">
        <v>9561</v>
      </c>
      <c r="AK347" s="78" t="s">
        <v>10512</v>
      </c>
      <c r="AL347" s="75" t="s">
        <v>9690</v>
      </c>
      <c r="AM347" s="75">
        <v>40482.969826388886</v>
      </c>
      <c r="AN347" s="75" t="s">
        <v>13047</v>
      </c>
      <c r="AO347" s="78" t="s">
        <v>13761</v>
      </c>
      <c r="AP347" s="75" t="s">
        <v>66</v>
      </c>
      <c r="AQ347" s="48" t="s">
        <v>3090</v>
      </c>
      <c r="AR347" s="48" t="s">
        <v>3090</v>
      </c>
      <c r="AS347" s="48" t="s">
        <v>3212</v>
      </c>
      <c r="AT347" s="48" t="s">
        <v>3212</v>
      </c>
      <c r="AU347" s="48"/>
      <c r="AV347" s="48"/>
      <c r="AW347" s="114" t="s">
        <v>18305</v>
      </c>
      <c r="AX347" s="114" t="s">
        <v>18305</v>
      </c>
      <c r="AY347" s="114" t="s">
        <v>19009</v>
      </c>
      <c r="AZ347" s="114" t="s">
        <v>19009</v>
      </c>
      <c r="BA347" s="2"/>
      <c r="BB347" s="3"/>
      <c r="BC347" s="3"/>
      <c r="BD347" s="3"/>
      <c r="BE347" s="3"/>
    </row>
    <row r="348" spans="1:57" x14ac:dyDescent="0.25">
      <c r="A348" s="61" t="s">
        <v>702</v>
      </c>
      <c r="B348" s="62" t="s">
        <v>19428</v>
      </c>
      <c r="C348" s="62"/>
      <c r="D348" s="63">
        <v>1.5</v>
      </c>
      <c r="E348" s="65">
        <v>10</v>
      </c>
      <c r="F348" s="95" t="s">
        <v>11711</v>
      </c>
      <c r="G348" s="62"/>
      <c r="H348" s="66"/>
      <c r="I348" s="67"/>
      <c r="J348" s="67"/>
      <c r="K348" s="66" t="s">
        <v>15753</v>
      </c>
      <c r="L348" s="70"/>
      <c r="M348" s="71">
        <v>7653.3056640625</v>
      </c>
      <c r="N348" s="71">
        <v>7377.11669921875</v>
      </c>
      <c r="O348" s="72"/>
      <c r="P348" s="73"/>
      <c r="Q348" s="73"/>
      <c r="R348" s="81"/>
      <c r="S348" s="48">
        <v>1</v>
      </c>
      <c r="T348" s="48">
        <v>1</v>
      </c>
      <c r="U348" s="49">
        <v>0</v>
      </c>
      <c r="V348" s="49">
        <v>0</v>
      </c>
      <c r="W348" s="49">
        <v>0</v>
      </c>
      <c r="X348" s="49">
        <v>1</v>
      </c>
      <c r="Y348" s="49">
        <v>0</v>
      </c>
      <c r="Z348" s="49" t="s">
        <v>19417</v>
      </c>
      <c r="AA348" s="68">
        <v>348</v>
      </c>
      <c r="AB3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48" s="69"/>
      <c r="AD348" s="75">
        <v>67</v>
      </c>
      <c r="AE348" s="75">
        <v>979</v>
      </c>
      <c r="AF348" s="75">
        <v>3280</v>
      </c>
      <c r="AG348" s="75">
        <v>673</v>
      </c>
      <c r="AH348" s="75">
        <v>3600</v>
      </c>
      <c r="AI348" s="75" t="s">
        <v>8009</v>
      </c>
      <c r="AJ348" s="75" t="s">
        <v>9534</v>
      </c>
      <c r="AK348" s="78" t="s">
        <v>10485</v>
      </c>
      <c r="AL348" s="75" t="s">
        <v>9292</v>
      </c>
      <c r="AM348" s="75">
        <v>41284.452314814815</v>
      </c>
      <c r="AN348" s="75" t="s">
        <v>13047</v>
      </c>
      <c r="AO348" s="78" t="s">
        <v>13701</v>
      </c>
      <c r="AP348" s="75" t="s">
        <v>66</v>
      </c>
      <c r="AQ348" s="48" t="s">
        <v>3085</v>
      </c>
      <c r="AR348" s="48" t="s">
        <v>3085</v>
      </c>
      <c r="AS348" s="48" t="s">
        <v>3230</v>
      </c>
      <c r="AT348" s="48" t="s">
        <v>3230</v>
      </c>
      <c r="AU348" s="48" t="s">
        <v>3323</v>
      </c>
      <c r="AV348" s="48" t="s">
        <v>3323</v>
      </c>
      <c r="AW348" s="114" t="s">
        <v>18291</v>
      </c>
      <c r="AX348" s="114" t="s">
        <v>18291</v>
      </c>
      <c r="AY348" s="114" t="s">
        <v>18997</v>
      </c>
      <c r="AZ348" s="114" t="s">
        <v>18997</v>
      </c>
      <c r="BA348" s="2"/>
      <c r="BB348" s="3"/>
      <c r="BC348" s="3"/>
      <c r="BD348" s="3"/>
      <c r="BE348" s="3"/>
    </row>
    <row r="349" spans="1:57" x14ac:dyDescent="0.25">
      <c r="A349" s="61" t="s">
        <v>2166</v>
      </c>
      <c r="B349" s="62" t="s">
        <v>19428</v>
      </c>
      <c r="C349" s="62"/>
      <c r="D349" s="63">
        <v>10</v>
      </c>
      <c r="E349" s="65">
        <v>10</v>
      </c>
      <c r="F349" s="95" t="s">
        <v>12243</v>
      </c>
      <c r="G349" s="62"/>
      <c r="H349" s="66"/>
      <c r="I349" s="67"/>
      <c r="J349" s="67"/>
      <c r="K349" s="66" t="s">
        <v>16308</v>
      </c>
      <c r="L349" s="70"/>
      <c r="M349" s="71">
        <v>3689.9111328125</v>
      </c>
      <c r="N349" s="71">
        <v>4569.6787109375</v>
      </c>
      <c r="O349" s="72"/>
      <c r="P349" s="73"/>
      <c r="Q349" s="73"/>
      <c r="R349" s="81"/>
      <c r="S349" s="48">
        <v>1</v>
      </c>
      <c r="T349" s="48">
        <v>0</v>
      </c>
      <c r="U349" s="49">
        <v>0</v>
      </c>
      <c r="V349" s="49">
        <v>1</v>
      </c>
      <c r="W349" s="49">
        <v>0</v>
      </c>
      <c r="X349" s="49">
        <v>1</v>
      </c>
      <c r="Y349" s="49">
        <v>0</v>
      </c>
      <c r="Z349" s="49">
        <v>0</v>
      </c>
      <c r="AA349" s="68">
        <v>349</v>
      </c>
      <c r="AB3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49" s="69"/>
      <c r="AD349" s="75">
        <v>485</v>
      </c>
      <c r="AE349" s="75">
        <v>955</v>
      </c>
      <c r="AF349" s="75">
        <v>130256</v>
      </c>
      <c r="AG349" s="75">
        <v>27850</v>
      </c>
      <c r="AH349" s="75"/>
      <c r="AI349" s="75" t="s">
        <v>8456</v>
      </c>
      <c r="AJ349" s="75" t="s">
        <v>9808</v>
      </c>
      <c r="AK349" s="78" t="s">
        <v>10687</v>
      </c>
      <c r="AL349" s="75"/>
      <c r="AM349" s="75">
        <v>41538.461331018516</v>
      </c>
      <c r="AN349" s="75" t="s">
        <v>13047</v>
      </c>
      <c r="AO349" s="78" t="s">
        <v>14256</v>
      </c>
      <c r="AP349" s="75" t="s">
        <v>65</v>
      </c>
      <c r="AQ349" s="48"/>
      <c r="AR349" s="48"/>
      <c r="AS349" s="48"/>
      <c r="AT349" s="48"/>
      <c r="AU349" s="48"/>
      <c r="AV349" s="48"/>
      <c r="AW349" s="48"/>
      <c r="AX349" s="48"/>
      <c r="AY349" s="48"/>
      <c r="AZ349" s="48"/>
      <c r="BA349" s="2"/>
      <c r="BB349" s="3"/>
      <c r="BC349" s="3"/>
      <c r="BD349" s="3"/>
      <c r="BE349" s="3"/>
    </row>
    <row r="350" spans="1:57" x14ac:dyDescent="0.25">
      <c r="A350" s="61" t="s">
        <v>883</v>
      </c>
      <c r="B350" s="62" t="s">
        <v>19428</v>
      </c>
      <c r="C350" s="62"/>
      <c r="D350" s="63">
        <v>1.5</v>
      </c>
      <c r="E350" s="65">
        <v>10</v>
      </c>
      <c r="F350" s="95" t="s">
        <v>11904</v>
      </c>
      <c r="G350" s="62"/>
      <c r="H350" s="66"/>
      <c r="I350" s="67"/>
      <c r="J350" s="67"/>
      <c r="K350" s="66" t="s">
        <v>15955</v>
      </c>
      <c r="L350" s="70"/>
      <c r="M350" s="71">
        <v>7097.34619140625</v>
      </c>
      <c r="N350" s="71">
        <v>5596.0205078125</v>
      </c>
      <c r="O350" s="72"/>
      <c r="P350" s="73"/>
      <c r="Q350" s="73"/>
      <c r="R350" s="81"/>
      <c r="S350" s="48">
        <v>1</v>
      </c>
      <c r="T350" s="48">
        <v>1</v>
      </c>
      <c r="U350" s="49">
        <v>0</v>
      </c>
      <c r="V350" s="49">
        <v>0</v>
      </c>
      <c r="W350" s="49">
        <v>0</v>
      </c>
      <c r="X350" s="49">
        <v>1</v>
      </c>
      <c r="Y350" s="49">
        <v>0</v>
      </c>
      <c r="Z350" s="49" t="s">
        <v>19417</v>
      </c>
      <c r="AA350" s="68">
        <v>350</v>
      </c>
      <c r="AB3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50" s="69"/>
      <c r="AD350" s="75">
        <v>204</v>
      </c>
      <c r="AE350" s="75">
        <v>948</v>
      </c>
      <c r="AF350" s="75">
        <v>2071</v>
      </c>
      <c r="AG350" s="75">
        <v>48018</v>
      </c>
      <c r="AH350" s="75"/>
      <c r="AI350" s="75" t="s">
        <v>8179</v>
      </c>
      <c r="AJ350" s="75" t="s">
        <v>9368</v>
      </c>
      <c r="AK350" s="75"/>
      <c r="AL350" s="75"/>
      <c r="AM350" s="75">
        <v>41598.139907407407</v>
      </c>
      <c r="AN350" s="75" t="s">
        <v>13047</v>
      </c>
      <c r="AO350" s="78" t="s">
        <v>13903</v>
      </c>
      <c r="AP350" s="75" t="s">
        <v>66</v>
      </c>
      <c r="AQ350" s="48"/>
      <c r="AR350" s="48"/>
      <c r="AS350" s="48"/>
      <c r="AT350" s="48"/>
      <c r="AU350" s="48" t="s">
        <v>3261</v>
      </c>
      <c r="AV350" s="48" t="s">
        <v>3261</v>
      </c>
      <c r="AW350" s="114" t="s">
        <v>18347</v>
      </c>
      <c r="AX350" s="114" t="s">
        <v>18347</v>
      </c>
      <c r="AY350" s="114" t="s">
        <v>19047</v>
      </c>
      <c r="AZ350" s="114" t="s">
        <v>19047</v>
      </c>
      <c r="BA350" s="2"/>
      <c r="BB350" s="3"/>
      <c r="BC350" s="3"/>
      <c r="BD350" s="3"/>
      <c r="BE350" s="3"/>
    </row>
    <row r="351" spans="1:57" x14ac:dyDescent="0.25">
      <c r="A351" s="61" t="s">
        <v>706</v>
      </c>
      <c r="B351" s="62" t="s">
        <v>19428</v>
      </c>
      <c r="C351" s="62"/>
      <c r="D351" s="63">
        <v>5.75</v>
      </c>
      <c r="E351" s="65">
        <v>10</v>
      </c>
      <c r="F351" s="95" t="s">
        <v>11715</v>
      </c>
      <c r="G351" s="62"/>
      <c r="H351" s="66"/>
      <c r="I351" s="67"/>
      <c r="J351" s="67"/>
      <c r="K351" s="66" t="s">
        <v>15757</v>
      </c>
      <c r="L351" s="70"/>
      <c r="M351" s="71">
        <v>5551.33935546875</v>
      </c>
      <c r="N351" s="71">
        <v>4524.4345703125</v>
      </c>
      <c r="O351" s="72"/>
      <c r="P351" s="73"/>
      <c r="Q351" s="73"/>
      <c r="R351" s="81"/>
      <c r="S351" s="48">
        <v>1</v>
      </c>
      <c r="T351" s="48">
        <v>1</v>
      </c>
      <c r="U351" s="49">
        <v>0</v>
      </c>
      <c r="V351" s="49">
        <v>0.5</v>
      </c>
      <c r="W351" s="49">
        <v>0</v>
      </c>
      <c r="X351" s="49">
        <v>1</v>
      </c>
      <c r="Y351" s="49">
        <v>0.5</v>
      </c>
      <c r="Z351" s="49">
        <v>0</v>
      </c>
      <c r="AA351" s="68">
        <v>351</v>
      </c>
      <c r="AB3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51" s="69"/>
      <c r="AD351" s="75">
        <v>21</v>
      </c>
      <c r="AE351" s="75">
        <v>906</v>
      </c>
      <c r="AF351" s="75">
        <v>156</v>
      </c>
      <c r="AG351" s="75">
        <v>6</v>
      </c>
      <c r="AH351" s="75"/>
      <c r="AI351" s="75" t="s">
        <v>8013</v>
      </c>
      <c r="AJ351" s="75" t="s">
        <v>9177</v>
      </c>
      <c r="AK351" s="78" t="s">
        <v>10487</v>
      </c>
      <c r="AL351" s="75"/>
      <c r="AM351" s="75">
        <v>42829.612361111111</v>
      </c>
      <c r="AN351" s="75" t="s">
        <v>13047</v>
      </c>
      <c r="AO351" s="78" t="s">
        <v>13705</v>
      </c>
      <c r="AP351" s="75" t="s">
        <v>66</v>
      </c>
      <c r="AQ351" s="48" t="s">
        <v>3086</v>
      </c>
      <c r="AR351" s="48" t="s">
        <v>3086</v>
      </c>
      <c r="AS351" s="48" t="s">
        <v>3220</v>
      </c>
      <c r="AT351" s="48" t="s">
        <v>3220</v>
      </c>
      <c r="AU351" s="48" t="s">
        <v>3324</v>
      </c>
      <c r="AV351" s="48" t="s">
        <v>3324</v>
      </c>
      <c r="AW351" s="114" t="s">
        <v>17756</v>
      </c>
      <c r="AX351" s="114" t="s">
        <v>17756</v>
      </c>
      <c r="AY351" s="114" t="s">
        <v>17928</v>
      </c>
      <c r="AZ351" s="114" t="s">
        <v>17928</v>
      </c>
      <c r="BA351" s="2"/>
      <c r="BB351" s="3"/>
      <c r="BC351" s="3"/>
      <c r="BD351" s="3"/>
      <c r="BE351" s="3"/>
    </row>
    <row r="352" spans="1:57" x14ac:dyDescent="0.25">
      <c r="A352" s="61" t="s">
        <v>731</v>
      </c>
      <c r="B352" s="62" t="s">
        <v>19428</v>
      </c>
      <c r="C352" s="62"/>
      <c r="D352" s="63">
        <v>1.5</v>
      </c>
      <c r="E352" s="65">
        <v>10</v>
      </c>
      <c r="F352" s="95" t="s">
        <v>11743</v>
      </c>
      <c r="G352" s="62"/>
      <c r="H352" s="66"/>
      <c r="I352" s="67"/>
      <c r="J352" s="67"/>
      <c r="K352" s="66" t="s">
        <v>15787</v>
      </c>
      <c r="L352" s="70"/>
      <c r="M352" s="71">
        <v>6694.98779296875</v>
      </c>
      <c r="N352" s="71">
        <v>5682.10498046875</v>
      </c>
      <c r="O352" s="72"/>
      <c r="P352" s="73"/>
      <c r="Q352" s="73"/>
      <c r="R352" s="81"/>
      <c r="S352" s="48">
        <v>1</v>
      </c>
      <c r="T352" s="48">
        <v>1</v>
      </c>
      <c r="U352" s="49">
        <v>0</v>
      </c>
      <c r="V352" s="49">
        <v>0</v>
      </c>
      <c r="W352" s="49">
        <v>0</v>
      </c>
      <c r="X352" s="49">
        <v>1</v>
      </c>
      <c r="Y352" s="49">
        <v>0</v>
      </c>
      <c r="Z352" s="49" t="s">
        <v>19417</v>
      </c>
      <c r="AA352" s="68">
        <v>352</v>
      </c>
      <c r="AB3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52" s="69"/>
      <c r="AD352" s="75">
        <v>213</v>
      </c>
      <c r="AE352" s="75">
        <v>897</v>
      </c>
      <c r="AF352" s="75">
        <v>2493</v>
      </c>
      <c r="AG352" s="75">
        <v>204</v>
      </c>
      <c r="AH352" s="75">
        <v>14400</v>
      </c>
      <c r="AI352" s="79" t="s">
        <v>8040</v>
      </c>
      <c r="AJ352" s="75" t="s">
        <v>9460</v>
      </c>
      <c r="AK352" s="78" t="s">
        <v>10501</v>
      </c>
      <c r="AL352" s="75" t="s">
        <v>11052</v>
      </c>
      <c r="AM352" s="75">
        <v>42061.1093287037</v>
      </c>
      <c r="AN352" s="75" t="s">
        <v>13047</v>
      </c>
      <c r="AO352" s="78" t="s">
        <v>13735</v>
      </c>
      <c r="AP352" s="75" t="s">
        <v>66</v>
      </c>
      <c r="AQ352" s="48" t="s">
        <v>3088</v>
      </c>
      <c r="AR352" s="48" t="s">
        <v>3088</v>
      </c>
      <c r="AS352" s="48" t="s">
        <v>3232</v>
      </c>
      <c r="AT352" s="48" t="s">
        <v>3232</v>
      </c>
      <c r="AU352" s="48" t="s">
        <v>3261</v>
      </c>
      <c r="AV352" s="48" t="s">
        <v>3261</v>
      </c>
      <c r="AW352" s="114" t="s">
        <v>18300</v>
      </c>
      <c r="AX352" s="114" t="s">
        <v>18300</v>
      </c>
      <c r="AY352" s="114" t="s">
        <v>19005</v>
      </c>
      <c r="AZ352" s="114" t="s">
        <v>19005</v>
      </c>
      <c r="BA352" s="2"/>
      <c r="BB352" s="3"/>
      <c r="BC352" s="3"/>
      <c r="BD352" s="3"/>
      <c r="BE352" s="3"/>
    </row>
    <row r="353" spans="1:57" x14ac:dyDescent="0.25">
      <c r="A353" s="61" t="s">
        <v>645</v>
      </c>
      <c r="B353" s="62" t="s">
        <v>19428</v>
      </c>
      <c r="C353" s="62"/>
      <c r="D353" s="63">
        <v>1.5</v>
      </c>
      <c r="E353" s="65">
        <v>10</v>
      </c>
      <c r="F353" s="95" t="s">
        <v>11648</v>
      </c>
      <c r="G353" s="62"/>
      <c r="H353" s="66"/>
      <c r="I353" s="67"/>
      <c r="J353" s="67"/>
      <c r="K353" s="66" t="s">
        <v>15684</v>
      </c>
      <c r="L353" s="70"/>
      <c r="M353" s="71">
        <v>7906.58203125</v>
      </c>
      <c r="N353" s="71">
        <v>7197.46533203125</v>
      </c>
      <c r="O353" s="72"/>
      <c r="P353" s="73"/>
      <c r="Q353" s="73"/>
      <c r="R353" s="81"/>
      <c r="S353" s="48">
        <v>1</v>
      </c>
      <c r="T353" s="48">
        <v>1</v>
      </c>
      <c r="U353" s="49">
        <v>0</v>
      </c>
      <c r="V353" s="49">
        <v>0</v>
      </c>
      <c r="W353" s="49">
        <v>0</v>
      </c>
      <c r="X353" s="49">
        <v>1</v>
      </c>
      <c r="Y353" s="49">
        <v>0</v>
      </c>
      <c r="Z353" s="49" t="s">
        <v>19417</v>
      </c>
      <c r="AA353" s="68">
        <v>353</v>
      </c>
      <c r="AB3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53" s="69"/>
      <c r="AD353" s="75">
        <v>653</v>
      </c>
      <c r="AE353" s="75">
        <v>870</v>
      </c>
      <c r="AF353" s="75">
        <v>26509</v>
      </c>
      <c r="AG353" s="75">
        <v>9757</v>
      </c>
      <c r="AH353" s="75">
        <v>3600</v>
      </c>
      <c r="AI353" s="75" t="s">
        <v>7957</v>
      </c>
      <c r="AJ353" s="75" t="s">
        <v>9501</v>
      </c>
      <c r="AK353" s="78" t="s">
        <v>10460</v>
      </c>
      <c r="AL353" s="75" t="s">
        <v>10139</v>
      </c>
      <c r="AM353" s="75">
        <v>41122.757071759261</v>
      </c>
      <c r="AN353" s="75" t="s">
        <v>13047</v>
      </c>
      <c r="AO353" s="78" t="s">
        <v>13632</v>
      </c>
      <c r="AP353" s="75" t="s">
        <v>66</v>
      </c>
      <c r="AQ353" s="48" t="s">
        <v>3079</v>
      </c>
      <c r="AR353" s="48" t="s">
        <v>3079</v>
      </c>
      <c r="AS353" s="48" t="s">
        <v>3229</v>
      </c>
      <c r="AT353" s="48" t="s">
        <v>3229</v>
      </c>
      <c r="AU353" s="48"/>
      <c r="AV353" s="48"/>
      <c r="AW353" s="114" t="s">
        <v>18273</v>
      </c>
      <c r="AX353" s="114" t="s">
        <v>18273</v>
      </c>
      <c r="AY353" s="114" t="s">
        <v>18980</v>
      </c>
      <c r="AZ353" s="114" t="s">
        <v>18980</v>
      </c>
      <c r="BA353" s="2"/>
      <c r="BB353" s="3"/>
      <c r="BC353" s="3"/>
      <c r="BD353" s="3"/>
      <c r="BE353" s="3"/>
    </row>
    <row r="354" spans="1:57" x14ac:dyDescent="0.25">
      <c r="A354" s="61" t="s">
        <v>276</v>
      </c>
      <c r="B354" s="62" t="s">
        <v>19428</v>
      </c>
      <c r="C354" s="62"/>
      <c r="D354" s="63">
        <v>1.5</v>
      </c>
      <c r="E354" s="65">
        <v>10</v>
      </c>
      <c r="F354" s="95" t="s">
        <v>11210</v>
      </c>
      <c r="G354" s="62"/>
      <c r="H354" s="66"/>
      <c r="I354" s="67"/>
      <c r="J354" s="67"/>
      <c r="K354" s="66" t="s">
        <v>15235</v>
      </c>
      <c r="L354" s="70"/>
      <c r="M354" s="71">
        <v>7855.005859375</v>
      </c>
      <c r="N354" s="71">
        <v>5842.80419921875</v>
      </c>
      <c r="O354" s="72"/>
      <c r="P354" s="73"/>
      <c r="Q354" s="73"/>
      <c r="R354" s="81"/>
      <c r="S354" s="48">
        <v>1</v>
      </c>
      <c r="T354" s="48">
        <v>1</v>
      </c>
      <c r="U354" s="49">
        <v>0</v>
      </c>
      <c r="V354" s="49">
        <v>0</v>
      </c>
      <c r="W354" s="49">
        <v>0</v>
      </c>
      <c r="X354" s="49">
        <v>1</v>
      </c>
      <c r="Y354" s="49">
        <v>0</v>
      </c>
      <c r="Z354" s="49" t="s">
        <v>19417</v>
      </c>
      <c r="AA354" s="68">
        <v>354</v>
      </c>
      <c r="AB3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54" s="69"/>
      <c r="AD354" s="75">
        <v>2779</v>
      </c>
      <c r="AE354" s="75">
        <v>841</v>
      </c>
      <c r="AF354" s="75">
        <v>70546</v>
      </c>
      <c r="AG354" s="75">
        <v>46360</v>
      </c>
      <c r="AH354" s="75"/>
      <c r="AI354" s="75" t="s">
        <v>7580</v>
      </c>
      <c r="AJ354" s="75" t="s">
        <v>9233</v>
      </c>
      <c r="AK354" s="75"/>
      <c r="AL354" s="75"/>
      <c r="AM354" s="75">
        <v>41128.891539351855</v>
      </c>
      <c r="AN354" s="75" t="s">
        <v>13047</v>
      </c>
      <c r="AO354" s="78" t="s">
        <v>13183</v>
      </c>
      <c r="AP354" s="75" t="s">
        <v>66</v>
      </c>
      <c r="AQ354" s="48"/>
      <c r="AR354" s="48"/>
      <c r="AS354" s="48"/>
      <c r="AT354" s="48"/>
      <c r="AU354" s="48" t="s">
        <v>3279</v>
      </c>
      <c r="AV354" s="48" t="s">
        <v>3279</v>
      </c>
      <c r="AW354" s="114" t="s">
        <v>18128</v>
      </c>
      <c r="AX354" s="114" t="s">
        <v>18128</v>
      </c>
      <c r="AY354" s="114" t="s">
        <v>18852</v>
      </c>
      <c r="AZ354" s="114" t="s">
        <v>18852</v>
      </c>
      <c r="BA354" s="2"/>
      <c r="BB354" s="3"/>
      <c r="BC354" s="3"/>
      <c r="BD354" s="3"/>
      <c r="BE354" s="3"/>
    </row>
    <row r="355" spans="1:57" x14ac:dyDescent="0.25">
      <c r="A355" s="61" t="s">
        <v>2128</v>
      </c>
      <c r="B355" s="62" t="s">
        <v>19428</v>
      </c>
      <c r="C355" s="62"/>
      <c r="D355" s="63">
        <v>10</v>
      </c>
      <c r="E355" s="65">
        <v>10</v>
      </c>
      <c r="F355" s="95" t="s">
        <v>11877</v>
      </c>
      <c r="G355" s="62"/>
      <c r="H355" s="66"/>
      <c r="I355" s="67"/>
      <c r="J355" s="67"/>
      <c r="K355" s="66" t="s">
        <v>15927</v>
      </c>
      <c r="L355" s="70"/>
      <c r="M355" s="71">
        <v>4875.9541015625</v>
      </c>
      <c r="N355" s="71">
        <v>4886.38916015625</v>
      </c>
      <c r="O355" s="72"/>
      <c r="P355" s="73"/>
      <c r="Q355" s="73"/>
      <c r="R355" s="81"/>
      <c r="S355" s="48">
        <v>1</v>
      </c>
      <c r="T355" s="48">
        <v>0</v>
      </c>
      <c r="U355" s="49">
        <v>0</v>
      </c>
      <c r="V355" s="49">
        <v>1</v>
      </c>
      <c r="W355" s="49">
        <v>0</v>
      </c>
      <c r="X355" s="49">
        <v>1</v>
      </c>
      <c r="Y355" s="49">
        <v>0</v>
      </c>
      <c r="Z355" s="49">
        <v>0</v>
      </c>
      <c r="AA355" s="68">
        <v>355</v>
      </c>
      <c r="AB3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55" s="69"/>
      <c r="AD355" s="75">
        <v>603</v>
      </c>
      <c r="AE355" s="75">
        <v>837</v>
      </c>
      <c r="AF355" s="75">
        <v>17766</v>
      </c>
      <c r="AG355" s="75">
        <v>10911</v>
      </c>
      <c r="AH355" s="75">
        <v>0</v>
      </c>
      <c r="AI355" s="75" t="s">
        <v>8159</v>
      </c>
      <c r="AJ355" s="75" t="s">
        <v>9230</v>
      </c>
      <c r="AK355" s="78" t="s">
        <v>10557</v>
      </c>
      <c r="AL355" s="75" t="s">
        <v>9190</v>
      </c>
      <c r="AM355" s="75">
        <v>40667.032071759262</v>
      </c>
      <c r="AN355" s="75" t="s">
        <v>13047</v>
      </c>
      <c r="AO355" s="78" t="s">
        <v>13875</v>
      </c>
      <c r="AP355" s="75" t="s">
        <v>65</v>
      </c>
      <c r="AQ355" s="48"/>
      <c r="AR355" s="48"/>
      <c r="AS355" s="48"/>
      <c r="AT355" s="48"/>
      <c r="AU355" s="48"/>
      <c r="AV355" s="48"/>
      <c r="AW355" s="48"/>
      <c r="AX355" s="48"/>
      <c r="AY355" s="48"/>
      <c r="AZ355" s="48"/>
      <c r="BA355" s="2"/>
      <c r="BB355" s="3"/>
      <c r="BC355" s="3"/>
      <c r="BD355" s="3"/>
      <c r="BE355" s="3"/>
    </row>
    <row r="356" spans="1:57" x14ac:dyDescent="0.25">
      <c r="A356" s="61" t="s">
        <v>1262</v>
      </c>
      <c r="B356" s="62" t="s">
        <v>19428</v>
      </c>
      <c r="C356" s="62"/>
      <c r="D356" s="63">
        <v>1.5026010000000001</v>
      </c>
      <c r="E356" s="65">
        <v>10.404141210230268</v>
      </c>
      <c r="F356" s="95" t="s">
        <v>12302</v>
      </c>
      <c r="G356" s="62"/>
      <c r="H356" s="66"/>
      <c r="I356" s="67"/>
      <c r="J356" s="67"/>
      <c r="K356" s="66" t="s">
        <v>16370</v>
      </c>
      <c r="L356" s="70"/>
      <c r="M356" s="71">
        <v>4492.49560546875</v>
      </c>
      <c r="N356" s="71">
        <v>1887.10595703125</v>
      </c>
      <c r="O356" s="72"/>
      <c r="P356" s="73"/>
      <c r="Q356" s="73"/>
      <c r="R356" s="81"/>
      <c r="S356" s="48">
        <v>1</v>
      </c>
      <c r="T356" s="48">
        <v>4</v>
      </c>
      <c r="U356" s="49">
        <v>974.30550500000004</v>
      </c>
      <c r="V356" s="49">
        <v>3.0600000000000001E-4</v>
      </c>
      <c r="W356" s="49">
        <v>0</v>
      </c>
      <c r="X356" s="49">
        <v>1.110657</v>
      </c>
      <c r="Y356" s="49">
        <v>0</v>
      </c>
      <c r="Z356" s="49">
        <v>0</v>
      </c>
      <c r="AA356" s="68">
        <v>356</v>
      </c>
      <c r="AB3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56" s="69"/>
      <c r="AD356" s="75">
        <v>332</v>
      </c>
      <c r="AE356" s="75">
        <v>803</v>
      </c>
      <c r="AF356" s="75">
        <v>11241</v>
      </c>
      <c r="AG356" s="75">
        <v>8246</v>
      </c>
      <c r="AH356" s="75">
        <v>-18000</v>
      </c>
      <c r="AI356" s="75" t="s">
        <v>8504</v>
      </c>
      <c r="AJ356" s="75" t="s">
        <v>9309</v>
      </c>
      <c r="AK356" s="75"/>
      <c r="AL356" s="75" t="s">
        <v>11010</v>
      </c>
      <c r="AM356" s="75">
        <v>40860.072685185187</v>
      </c>
      <c r="AN356" s="75" t="s">
        <v>13047</v>
      </c>
      <c r="AO356" s="78" t="s">
        <v>14318</v>
      </c>
      <c r="AP356" s="75" t="s">
        <v>66</v>
      </c>
      <c r="AQ356" s="48"/>
      <c r="AR356" s="48"/>
      <c r="AS356" s="48"/>
      <c r="AT356" s="48"/>
      <c r="AU356" s="48" t="s">
        <v>3362</v>
      </c>
      <c r="AV356" s="48" t="s">
        <v>3337</v>
      </c>
      <c r="AW356" s="114" t="s">
        <v>18466</v>
      </c>
      <c r="AX356" s="114" t="s">
        <v>18768</v>
      </c>
      <c r="AY356" s="114" t="s">
        <v>19155</v>
      </c>
      <c r="AZ356" s="114" t="s">
        <v>19155</v>
      </c>
      <c r="BA356" s="2"/>
      <c r="BB356" s="3"/>
      <c r="BC356" s="3"/>
      <c r="BD356" s="3"/>
      <c r="BE356" s="3"/>
    </row>
    <row r="357" spans="1:57" x14ac:dyDescent="0.25">
      <c r="A357" s="61" t="s">
        <v>440</v>
      </c>
      <c r="B357" s="62" t="s">
        <v>19428</v>
      </c>
      <c r="C357" s="62"/>
      <c r="D357" s="63">
        <v>1.5</v>
      </c>
      <c r="E357" s="65">
        <v>10</v>
      </c>
      <c r="F357" s="95" t="s">
        <v>11404</v>
      </c>
      <c r="G357" s="62"/>
      <c r="H357" s="66"/>
      <c r="I357" s="67"/>
      <c r="J357" s="67"/>
      <c r="K357" s="66" t="s">
        <v>15433</v>
      </c>
      <c r="L357" s="70"/>
      <c r="M357" s="71">
        <v>7417.775390625</v>
      </c>
      <c r="N357" s="71">
        <v>7239.78759765625</v>
      </c>
      <c r="O357" s="72"/>
      <c r="P357" s="73"/>
      <c r="Q357" s="73"/>
      <c r="R357" s="81"/>
      <c r="S357" s="48">
        <v>1</v>
      </c>
      <c r="T357" s="48">
        <v>1</v>
      </c>
      <c r="U357" s="49">
        <v>0</v>
      </c>
      <c r="V357" s="49">
        <v>0</v>
      </c>
      <c r="W357" s="49">
        <v>0</v>
      </c>
      <c r="X357" s="49">
        <v>1</v>
      </c>
      <c r="Y357" s="49">
        <v>0</v>
      </c>
      <c r="Z357" s="49" t="s">
        <v>19417</v>
      </c>
      <c r="AA357" s="68">
        <v>357</v>
      </c>
      <c r="AB3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57" s="69"/>
      <c r="AD357" s="75">
        <v>30</v>
      </c>
      <c r="AE357" s="75">
        <v>771</v>
      </c>
      <c r="AF357" s="75">
        <v>6963</v>
      </c>
      <c r="AG357" s="75">
        <v>291</v>
      </c>
      <c r="AH357" s="75">
        <v>3600</v>
      </c>
      <c r="AI357" s="75" t="s">
        <v>7749</v>
      </c>
      <c r="AJ357" s="75" t="s">
        <v>9362</v>
      </c>
      <c r="AK357" s="78" t="s">
        <v>10351</v>
      </c>
      <c r="AL357" s="75" t="s">
        <v>11031</v>
      </c>
      <c r="AM357" s="75">
        <v>41929.410370370373</v>
      </c>
      <c r="AN357" s="75" t="s">
        <v>13047</v>
      </c>
      <c r="AO357" s="78" t="s">
        <v>13381</v>
      </c>
      <c r="AP357" s="75" t="s">
        <v>66</v>
      </c>
      <c r="AQ357" s="48" t="s">
        <v>3054</v>
      </c>
      <c r="AR357" s="48" t="s">
        <v>3054</v>
      </c>
      <c r="AS357" s="48" t="s">
        <v>3222</v>
      </c>
      <c r="AT357" s="48" t="s">
        <v>3222</v>
      </c>
      <c r="AU357" s="48" t="s">
        <v>3261</v>
      </c>
      <c r="AV357" s="48" t="s">
        <v>3261</v>
      </c>
      <c r="AW357" s="114" t="s">
        <v>18189</v>
      </c>
      <c r="AX357" s="114" t="s">
        <v>18189</v>
      </c>
      <c r="AY357" s="114" t="s">
        <v>18906</v>
      </c>
      <c r="AZ357" s="114" t="s">
        <v>18906</v>
      </c>
      <c r="BA357" s="2"/>
      <c r="BB357" s="3"/>
      <c r="BC357" s="3"/>
      <c r="BD357" s="3"/>
      <c r="BE357" s="3"/>
    </row>
    <row r="358" spans="1:57" x14ac:dyDescent="0.25">
      <c r="A358" s="61" t="s">
        <v>1627</v>
      </c>
      <c r="B358" s="62" t="s">
        <v>19428</v>
      </c>
      <c r="C358" s="62"/>
      <c r="D358" s="63">
        <v>1.5</v>
      </c>
      <c r="E358" s="65">
        <v>10</v>
      </c>
      <c r="F358" s="95" t="s">
        <v>12687</v>
      </c>
      <c r="G358" s="62"/>
      <c r="H358" s="66"/>
      <c r="I358" s="67"/>
      <c r="J358" s="67"/>
      <c r="K358" s="66" t="s">
        <v>16776</v>
      </c>
      <c r="L358" s="70"/>
      <c r="M358" s="71">
        <v>6783.88623046875</v>
      </c>
      <c r="N358" s="71">
        <v>5961.345703125</v>
      </c>
      <c r="O358" s="72"/>
      <c r="P358" s="73"/>
      <c r="Q358" s="73"/>
      <c r="R358" s="81"/>
      <c r="S358" s="48">
        <v>1</v>
      </c>
      <c r="T358" s="48">
        <v>1</v>
      </c>
      <c r="U358" s="49">
        <v>0</v>
      </c>
      <c r="V358" s="49">
        <v>0</v>
      </c>
      <c r="W358" s="49">
        <v>0</v>
      </c>
      <c r="X358" s="49">
        <v>1</v>
      </c>
      <c r="Y358" s="49">
        <v>0</v>
      </c>
      <c r="Z358" s="49" t="s">
        <v>19417</v>
      </c>
      <c r="AA358" s="68">
        <v>358</v>
      </c>
      <c r="AB3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58" s="69"/>
      <c r="AD358" s="75">
        <v>844</v>
      </c>
      <c r="AE358" s="75">
        <v>765</v>
      </c>
      <c r="AF358" s="75">
        <v>204040</v>
      </c>
      <c r="AG358" s="75">
        <v>38466</v>
      </c>
      <c r="AH358" s="75">
        <v>28800</v>
      </c>
      <c r="AI358" s="75" t="s">
        <v>8837</v>
      </c>
      <c r="AJ358" s="75" t="s">
        <v>10022</v>
      </c>
      <c r="AK358" s="78" t="s">
        <v>10864</v>
      </c>
      <c r="AL358" s="75" t="s">
        <v>11013</v>
      </c>
      <c r="AM358" s="75">
        <v>40998.429340277777</v>
      </c>
      <c r="AN358" s="75" t="s">
        <v>13047</v>
      </c>
      <c r="AO358" s="78" t="s">
        <v>14724</v>
      </c>
      <c r="AP358" s="75" t="s">
        <v>66</v>
      </c>
      <c r="AQ358" s="48"/>
      <c r="AR358" s="48"/>
      <c r="AS358" s="48"/>
      <c r="AT358" s="48"/>
      <c r="AU358" s="48"/>
      <c r="AV358" s="48"/>
      <c r="AW358" s="114" t="s">
        <v>18602</v>
      </c>
      <c r="AX358" s="114" t="s">
        <v>18602</v>
      </c>
      <c r="AY358" s="114" t="s">
        <v>17752</v>
      </c>
      <c r="AZ358" s="114" t="s">
        <v>17752</v>
      </c>
      <c r="BA358" s="2"/>
      <c r="BB358" s="3"/>
      <c r="BC358" s="3"/>
      <c r="BD358" s="3"/>
      <c r="BE358" s="3"/>
    </row>
    <row r="359" spans="1:57" x14ac:dyDescent="0.25">
      <c r="A359" s="61" t="s">
        <v>2154</v>
      </c>
      <c r="B359" s="62" t="s">
        <v>19428</v>
      </c>
      <c r="C359" s="62"/>
      <c r="D359" s="63">
        <v>1.5016745</v>
      </c>
      <c r="E359" s="65">
        <v>10</v>
      </c>
      <c r="F359" s="95" t="s">
        <v>12126</v>
      </c>
      <c r="G359" s="62"/>
      <c r="H359" s="66"/>
      <c r="I359" s="67"/>
      <c r="J359" s="67"/>
      <c r="K359" s="66" t="s">
        <v>16185</v>
      </c>
      <c r="L359" s="70"/>
      <c r="M359" s="71">
        <v>5452.7275390625</v>
      </c>
      <c r="N359" s="71">
        <v>2126.347412109375</v>
      </c>
      <c r="O359" s="72"/>
      <c r="P359" s="73"/>
      <c r="Q359" s="73"/>
      <c r="R359" s="81"/>
      <c r="S359" s="48">
        <v>1</v>
      </c>
      <c r="T359" s="48">
        <v>0</v>
      </c>
      <c r="U359" s="49">
        <v>0</v>
      </c>
      <c r="V359" s="49">
        <v>1.9699999999999999E-4</v>
      </c>
      <c r="W359" s="49">
        <v>0</v>
      </c>
      <c r="X359" s="49">
        <v>0.49601400000000001</v>
      </c>
      <c r="Y359" s="49">
        <v>0</v>
      </c>
      <c r="Z359" s="49">
        <v>0</v>
      </c>
      <c r="AA359" s="68">
        <v>359</v>
      </c>
      <c r="AB3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59" s="69"/>
      <c r="AD359" s="75">
        <v>132</v>
      </c>
      <c r="AE359" s="75">
        <v>756</v>
      </c>
      <c r="AF359" s="75">
        <v>2842</v>
      </c>
      <c r="AG359" s="75">
        <v>4497</v>
      </c>
      <c r="AH359" s="75">
        <v>3600</v>
      </c>
      <c r="AI359" s="75" t="s">
        <v>8361</v>
      </c>
      <c r="AJ359" s="75" t="s">
        <v>9751</v>
      </c>
      <c r="AK359" s="78" t="s">
        <v>10643</v>
      </c>
      <c r="AL359" s="75" t="s">
        <v>11057</v>
      </c>
      <c r="AM359" s="75">
        <v>42299.10359953704</v>
      </c>
      <c r="AN359" s="75" t="s">
        <v>13047</v>
      </c>
      <c r="AO359" s="78" t="s">
        <v>14133</v>
      </c>
      <c r="AP359" s="75" t="s">
        <v>65</v>
      </c>
      <c r="AQ359" s="48"/>
      <c r="AR359" s="48"/>
      <c r="AS359" s="48"/>
      <c r="AT359" s="48"/>
      <c r="AU359" s="48"/>
      <c r="AV359" s="48"/>
      <c r="AW359" s="48"/>
      <c r="AX359" s="48"/>
      <c r="AY359" s="48"/>
      <c r="AZ359" s="48"/>
      <c r="BA359" s="2"/>
      <c r="BB359" s="3"/>
      <c r="BC359" s="3"/>
      <c r="BD359" s="3"/>
      <c r="BE359" s="3"/>
    </row>
    <row r="360" spans="1:57" x14ac:dyDescent="0.25">
      <c r="A360" s="61" t="s">
        <v>2190</v>
      </c>
      <c r="B360" s="62" t="s">
        <v>19428</v>
      </c>
      <c r="C360" s="62"/>
      <c r="D360" s="63">
        <v>1.5020994999999999</v>
      </c>
      <c r="E360" s="65">
        <v>10</v>
      </c>
      <c r="F360" s="95" t="s">
        <v>12519</v>
      </c>
      <c r="G360" s="62"/>
      <c r="H360" s="66"/>
      <c r="I360" s="67"/>
      <c r="J360" s="67"/>
      <c r="K360" s="66" t="s">
        <v>16597</v>
      </c>
      <c r="L360" s="70"/>
      <c r="M360" s="71">
        <v>5222.3359375</v>
      </c>
      <c r="N360" s="71">
        <v>8699.048828125</v>
      </c>
      <c r="O360" s="72"/>
      <c r="P360" s="73"/>
      <c r="Q360" s="73"/>
      <c r="R360" s="81"/>
      <c r="S360" s="48">
        <v>1</v>
      </c>
      <c r="T360" s="48">
        <v>0</v>
      </c>
      <c r="U360" s="49">
        <v>0</v>
      </c>
      <c r="V360" s="49">
        <v>2.4699999999999999E-4</v>
      </c>
      <c r="W360" s="49">
        <v>0</v>
      </c>
      <c r="X360" s="49">
        <v>0.43974000000000002</v>
      </c>
      <c r="Y360" s="49">
        <v>0</v>
      </c>
      <c r="Z360" s="49">
        <v>0</v>
      </c>
      <c r="AA360" s="68">
        <v>360</v>
      </c>
      <c r="AB3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60" s="69"/>
      <c r="AD360" s="75">
        <v>569</v>
      </c>
      <c r="AE360" s="75">
        <v>755</v>
      </c>
      <c r="AF360" s="75">
        <v>15727</v>
      </c>
      <c r="AG360" s="75">
        <v>1379</v>
      </c>
      <c r="AH360" s="75">
        <v>-28800</v>
      </c>
      <c r="AI360" s="75" t="s">
        <v>8690</v>
      </c>
      <c r="AJ360" s="75" t="s">
        <v>9936</v>
      </c>
      <c r="AK360" s="78" t="s">
        <v>10795</v>
      </c>
      <c r="AL360" s="75" t="s">
        <v>11009</v>
      </c>
      <c r="AM360" s="75">
        <v>39919.807858796295</v>
      </c>
      <c r="AN360" s="75" t="s">
        <v>13047</v>
      </c>
      <c r="AO360" s="78" t="s">
        <v>14545</v>
      </c>
      <c r="AP360" s="75" t="s">
        <v>65</v>
      </c>
      <c r="AQ360" s="48"/>
      <c r="AR360" s="48"/>
      <c r="AS360" s="48"/>
      <c r="AT360" s="48"/>
      <c r="AU360" s="48"/>
      <c r="AV360" s="48"/>
      <c r="AW360" s="48"/>
      <c r="AX360" s="48"/>
      <c r="AY360" s="48"/>
      <c r="AZ360" s="48"/>
      <c r="BA360" s="2"/>
      <c r="BB360" s="3"/>
      <c r="BC360" s="3"/>
      <c r="BD360" s="3"/>
      <c r="BE360" s="3"/>
    </row>
    <row r="361" spans="1:57" x14ac:dyDescent="0.25">
      <c r="A361" s="61" t="s">
        <v>979</v>
      </c>
      <c r="B361" s="62" t="s">
        <v>19428</v>
      </c>
      <c r="C361" s="62"/>
      <c r="D361" s="63">
        <v>1.5</v>
      </c>
      <c r="E361" s="65">
        <v>10</v>
      </c>
      <c r="F361" s="95" t="s">
        <v>12008</v>
      </c>
      <c r="G361" s="62"/>
      <c r="H361" s="66"/>
      <c r="I361" s="67"/>
      <c r="J361" s="67"/>
      <c r="K361" s="66" t="s">
        <v>16061</v>
      </c>
      <c r="L361" s="70"/>
      <c r="M361" s="71">
        <v>8055.75927734375</v>
      </c>
      <c r="N361" s="71">
        <v>6324.8349609375</v>
      </c>
      <c r="O361" s="72"/>
      <c r="P361" s="73"/>
      <c r="Q361" s="73"/>
      <c r="R361" s="81"/>
      <c r="S361" s="48">
        <v>1</v>
      </c>
      <c r="T361" s="48">
        <v>1</v>
      </c>
      <c r="U361" s="49">
        <v>0</v>
      </c>
      <c r="V361" s="49">
        <v>0</v>
      </c>
      <c r="W361" s="49">
        <v>0</v>
      </c>
      <c r="X361" s="49">
        <v>1</v>
      </c>
      <c r="Y361" s="49">
        <v>0</v>
      </c>
      <c r="Z361" s="49" t="s">
        <v>19417</v>
      </c>
      <c r="AA361" s="68">
        <v>361</v>
      </c>
      <c r="AB3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61" s="69"/>
      <c r="AD361" s="75">
        <v>191</v>
      </c>
      <c r="AE361" s="75">
        <v>748</v>
      </c>
      <c r="AF361" s="75">
        <v>19772</v>
      </c>
      <c r="AG361" s="75">
        <v>25084</v>
      </c>
      <c r="AH361" s="75">
        <v>0</v>
      </c>
      <c r="AI361" s="75" t="s">
        <v>8259</v>
      </c>
      <c r="AJ361" s="75" t="s">
        <v>9143</v>
      </c>
      <c r="AK361" s="78" t="s">
        <v>10602</v>
      </c>
      <c r="AL361" s="75" t="s">
        <v>9190</v>
      </c>
      <c r="AM361" s="75">
        <v>41821.090775462966</v>
      </c>
      <c r="AN361" s="75" t="s">
        <v>13047</v>
      </c>
      <c r="AO361" s="78" t="s">
        <v>14009</v>
      </c>
      <c r="AP361" s="75" t="s">
        <v>66</v>
      </c>
      <c r="AQ361" s="48" t="s">
        <v>3114</v>
      </c>
      <c r="AR361" s="48" t="s">
        <v>3114</v>
      </c>
      <c r="AS361" s="48" t="s">
        <v>3218</v>
      </c>
      <c r="AT361" s="48" t="s">
        <v>3218</v>
      </c>
      <c r="AU361" s="48" t="s">
        <v>3340</v>
      </c>
      <c r="AV361" s="48" t="s">
        <v>3340</v>
      </c>
      <c r="AW361" s="114" t="s">
        <v>3340</v>
      </c>
      <c r="AX361" s="114" t="s">
        <v>3340</v>
      </c>
      <c r="AY361" s="114" t="s">
        <v>19071</v>
      </c>
      <c r="AZ361" s="114" t="s">
        <v>19071</v>
      </c>
      <c r="BA361" s="2"/>
      <c r="BB361" s="3"/>
      <c r="BC361" s="3"/>
      <c r="BD361" s="3"/>
      <c r="BE361" s="3"/>
    </row>
    <row r="362" spans="1:57" x14ac:dyDescent="0.25">
      <c r="A362" s="61" t="s">
        <v>1773</v>
      </c>
      <c r="B362" s="62" t="s">
        <v>19428</v>
      </c>
      <c r="C362" s="62"/>
      <c r="D362" s="63">
        <v>1.5025839999999999</v>
      </c>
      <c r="E362" s="65">
        <v>10.381258272693342</v>
      </c>
      <c r="F362" s="95" t="s">
        <v>12839</v>
      </c>
      <c r="G362" s="62"/>
      <c r="H362" s="66"/>
      <c r="I362" s="67"/>
      <c r="J362" s="67"/>
      <c r="K362" s="66" t="s">
        <v>16935</v>
      </c>
      <c r="L362" s="70"/>
      <c r="M362" s="71">
        <v>5362.20556640625</v>
      </c>
      <c r="N362" s="71">
        <v>7904.41943359375</v>
      </c>
      <c r="O362" s="72"/>
      <c r="P362" s="73"/>
      <c r="Q362" s="73"/>
      <c r="R362" s="81"/>
      <c r="S362" s="48">
        <v>1</v>
      </c>
      <c r="T362" s="48">
        <v>4</v>
      </c>
      <c r="U362" s="49">
        <v>919.13921300000004</v>
      </c>
      <c r="V362" s="49">
        <v>3.0400000000000002E-4</v>
      </c>
      <c r="W362" s="49">
        <v>0</v>
      </c>
      <c r="X362" s="49">
        <v>0.99628099999999997</v>
      </c>
      <c r="Y362" s="49">
        <v>0</v>
      </c>
      <c r="Z362" s="49">
        <v>0</v>
      </c>
      <c r="AA362" s="68">
        <v>362</v>
      </c>
      <c r="AB3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62" s="69"/>
      <c r="AD362" s="75">
        <v>744</v>
      </c>
      <c r="AE362" s="75">
        <v>741</v>
      </c>
      <c r="AF362" s="75">
        <v>8682</v>
      </c>
      <c r="AG362" s="75">
        <v>6566</v>
      </c>
      <c r="AH362" s="75">
        <v>-21600</v>
      </c>
      <c r="AI362" s="75" t="s">
        <v>8969</v>
      </c>
      <c r="AJ362" s="75" t="s">
        <v>10103</v>
      </c>
      <c r="AK362" s="78" t="s">
        <v>10923</v>
      </c>
      <c r="AL362" s="75" t="s">
        <v>11075</v>
      </c>
      <c r="AM362" s="75">
        <v>40644.970439814817</v>
      </c>
      <c r="AN362" s="75" t="s">
        <v>13047</v>
      </c>
      <c r="AO362" s="78" t="s">
        <v>14883</v>
      </c>
      <c r="AP362" s="75" t="s">
        <v>66</v>
      </c>
      <c r="AQ362" s="48" t="s">
        <v>3042</v>
      </c>
      <c r="AR362" s="48" t="s">
        <v>3042</v>
      </c>
      <c r="AS362" s="48" t="s">
        <v>3215</v>
      </c>
      <c r="AT362" s="48" t="s">
        <v>3215</v>
      </c>
      <c r="AU362" s="48" t="s">
        <v>3281</v>
      </c>
      <c r="AV362" s="48" t="s">
        <v>3281</v>
      </c>
      <c r="AW362" s="114" t="s">
        <v>18409</v>
      </c>
      <c r="AX362" s="114" t="s">
        <v>18754</v>
      </c>
      <c r="AY362" s="114" t="s">
        <v>17929</v>
      </c>
      <c r="AZ362" s="114" t="s">
        <v>19400</v>
      </c>
      <c r="BA362" s="2"/>
      <c r="BB362" s="3"/>
      <c r="BC362" s="3"/>
      <c r="BD362" s="3"/>
      <c r="BE362" s="3"/>
    </row>
    <row r="363" spans="1:57" x14ac:dyDescent="0.25">
      <c r="A363" s="61" t="s">
        <v>1490</v>
      </c>
      <c r="B363" s="62" t="s">
        <v>19428</v>
      </c>
      <c r="C363" s="62"/>
      <c r="D363" s="63">
        <v>1.5</v>
      </c>
      <c r="E363" s="65">
        <v>10</v>
      </c>
      <c r="F363" s="95" t="s">
        <v>12549</v>
      </c>
      <c r="G363" s="62"/>
      <c r="H363" s="66"/>
      <c r="I363" s="67"/>
      <c r="J363" s="67"/>
      <c r="K363" s="66" t="s">
        <v>16628</v>
      </c>
      <c r="L363" s="70"/>
      <c r="M363" s="71">
        <v>6539.70751953125</v>
      </c>
      <c r="N363" s="71">
        <v>6612.5185546875</v>
      </c>
      <c r="O363" s="72"/>
      <c r="P363" s="73"/>
      <c r="Q363" s="73"/>
      <c r="R363" s="81"/>
      <c r="S363" s="48">
        <v>1</v>
      </c>
      <c r="T363" s="48">
        <v>1</v>
      </c>
      <c r="U363" s="49">
        <v>0</v>
      </c>
      <c r="V363" s="49">
        <v>0</v>
      </c>
      <c r="W363" s="49">
        <v>0</v>
      </c>
      <c r="X363" s="49">
        <v>1</v>
      </c>
      <c r="Y363" s="49">
        <v>0</v>
      </c>
      <c r="Z363" s="49" t="s">
        <v>19417</v>
      </c>
      <c r="AA363" s="68">
        <v>363</v>
      </c>
      <c r="AB3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63" s="69"/>
      <c r="AD363" s="75">
        <v>260</v>
      </c>
      <c r="AE363" s="75">
        <v>741</v>
      </c>
      <c r="AF363" s="75">
        <v>20262</v>
      </c>
      <c r="AG363" s="75">
        <v>13127</v>
      </c>
      <c r="AH363" s="75">
        <v>-18000</v>
      </c>
      <c r="AI363" s="75" t="s">
        <v>8719</v>
      </c>
      <c r="AJ363" s="75" t="s">
        <v>9947</v>
      </c>
      <c r="AK363" s="78" t="s">
        <v>10809</v>
      </c>
      <c r="AL363" s="75" t="s">
        <v>11010</v>
      </c>
      <c r="AM363" s="75">
        <v>41671.151759259257</v>
      </c>
      <c r="AN363" s="75" t="s">
        <v>13047</v>
      </c>
      <c r="AO363" s="78" t="s">
        <v>14576</v>
      </c>
      <c r="AP363" s="75" t="s">
        <v>66</v>
      </c>
      <c r="AQ363" s="48"/>
      <c r="AR363" s="48"/>
      <c r="AS363" s="48"/>
      <c r="AT363" s="48"/>
      <c r="AU363" s="48" t="s">
        <v>3261</v>
      </c>
      <c r="AV363" s="48" t="s">
        <v>3261</v>
      </c>
      <c r="AW363" s="114" t="s">
        <v>18552</v>
      </c>
      <c r="AX363" s="114" t="s">
        <v>18552</v>
      </c>
      <c r="AY363" s="114" t="s">
        <v>19236</v>
      </c>
      <c r="AZ363" s="114" t="s">
        <v>19236</v>
      </c>
      <c r="BA363" s="2"/>
      <c r="BB363" s="3"/>
      <c r="BC363" s="3"/>
      <c r="BD363" s="3"/>
      <c r="BE363" s="3"/>
    </row>
    <row r="364" spans="1:57" x14ac:dyDescent="0.25">
      <c r="A364" s="61" t="s">
        <v>1529</v>
      </c>
      <c r="B364" s="62" t="s">
        <v>19428</v>
      </c>
      <c r="C364" s="62"/>
      <c r="D364" s="63">
        <v>1.5</v>
      </c>
      <c r="E364" s="65">
        <v>10</v>
      </c>
      <c r="F364" s="95" t="s">
        <v>12588</v>
      </c>
      <c r="G364" s="62"/>
      <c r="H364" s="66"/>
      <c r="I364" s="67"/>
      <c r="J364" s="67"/>
      <c r="K364" s="66" t="s">
        <v>16670</v>
      </c>
      <c r="L364" s="70"/>
      <c r="M364" s="71">
        <v>8140.92626953125</v>
      </c>
      <c r="N364" s="71">
        <v>6841.77734375</v>
      </c>
      <c r="O364" s="72"/>
      <c r="P364" s="73"/>
      <c r="Q364" s="73"/>
      <c r="R364" s="81"/>
      <c r="S364" s="48">
        <v>1</v>
      </c>
      <c r="T364" s="48">
        <v>1</v>
      </c>
      <c r="U364" s="49">
        <v>0</v>
      </c>
      <c r="V364" s="49">
        <v>0</v>
      </c>
      <c r="W364" s="49">
        <v>0</v>
      </c>
      <c r="X364" s="49">
        <v>1</v>
      </c>
      <c r="Y364" s="49">
        <v>0</v>
      </c>
      <c r="Z364" s="49" t="s">
        <v>19417</v>
      </c>
      <c r="AA364" s="68">
        <v>364</v>
      </c>
      <c r="AB3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64" s="69"/>
      <c r="AD364" s="75">
        <v>76</v>
      </c>
      <c r="AE364" s="75">
        <v>732</v>
      </c>
      <c r="AF364" s="75">
        <v>13926</v>
      </c>
      <c r="AG364" s="75">
        <v>5851</v>
      </c>
      <c r="AH364" s="75">
        <v>-28800</v>
      </c>
      <c r="AI364" s="75" t="s">
        <v>8754</v>
      </c>
      <c r="AJ364" s="75" t="s">
        <v>9240</v>
      </c>
      <c r="AK364" s="75"/>
      <c r="AL364" s="75" t="s">
        <v>11009</v>
      </c>
      <c r="AM364" s="75">
        <v>41028.359513888892</v>
      </c>
      <c r="AN364" s="75" t="s">
        <v>13047</v>
      </c>
      <c r="AO364" s="78" t="s">
        <v>14618</v>
      </c>
      <c r="AP364" s="75" t="s">
        <v>66</v>
      </c>
      <c r="AQ364" s="48"/>
      <c r="AR364" s="48"/>
      <c r="AS364" s="48"/>
      <c r="AT364" s="48"/>
      <c r="AU364" s="48" t="s">
        <v>3261</v>
      </c>
      <c r="AV364" s="48" t="s">
        <v>3261</v>
      </c>
      <c r="AW364" s="114" t="s">
        <v>18565</v>
      </c>
      <c r="AX364" s="114" t="s">
        <v>18565</v>
      </c>
      <c r="AY364" s="114" t="s">
        <v>19249</v>
      </c>
      <c r="AZ364" s="114" t="s">
        <v>19249</v>
      </c>
      <c r="BA364" s="2"/>
      <c r="BB364" s="3"/>
      <c r="BC364" s="3"/>
      <c r="BD364" s="3"/>
      <c r="BE364" s="3"/>
    </row>
    <row r="365" spans="1:57" x14ac:dyDescent="0.25">
      <c r="A365" s="61" t="s">
        <v>773</v>
      </c>
      <c r="B365" s="62" t="s">
        <v>19428</v>
      </c>
      <c r="C365" s="62"/>
      <c r="D365" s="63">
        <v>1.5</v>
      </c>
      <c r="E365" s="65">
        <v>10</v>
      </c>
      <c r="F365" s="95" t="s">
        <v>11792</v>
      </c>
      <c r="G365" s="62"/>
      <c r="H365" s="66"/>
      <c r="I365" s="67"/>
      <c r="J365" s="67"/>
      <c r="K365" s="66" t="s">
        <v>15838</v>
      </c>
      <c r="L365" s="70"/>
      <c r="M365" s="71">
        <v>7092.513671875</v>
      </c>
      <c r="N365" s="71">
        <v>7326.5068359375</v>
      </c>
      <c r="O365" s="72"/>
      <c r="P365" s="73"/>
      <c r="Q365" s="73"/>
      <c r="R365" s="81"/>
      <c r="S365" s="48">
        <v>1</v>
      </c>
      <c r="T365" s="48">
        <v>1</v>
      </c>
      <c r="U365" s="49">
        <v>0</v>
      </c>
      <c r="V365" s="49">
        <v>0</v>
      </c>
      <c r="W365" s="49">
        <v>0</v>
      </c>
      <c r="X365" s="49">
        <v>1</v>
      </c>
      <c r="Y365" s="49">
        <v>0</v>
      </c>
      <c r="Z365" s="49" t="s">
        <v>19417</v>
      </c>
      <c r="AA365" s="68">
        <v>365</v>
      </c>
      <c r="AB3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65" s="69"/>
      <c r="AD365" s="75">
        <v>364</v>
      </c>
      <c r="AE365" s="75">
        <v>692</v>
      </c>
      <c r="AF365" s="75">
        <v>25610</v>
      </c>
      <c r="AG365" s="75">
        <v>3580</v>
      </c>
      <c r="AH365" s="75"/>
      <c r="AI365" s="75" t="s">
        <v>8081</v>
      </c>
      <c r="AJ365" s="75" t="s">
        <v>9574</v>
      </c>
      <c r="AK365" s="78" t="s">
        <v>10464</v>
      </c>
      <c r="AL365" s="75"/>
      <c r="AM365" s="75">
        <v>40943.504386574074</v>
      </c>
      <c r="AN365" s="75" t="s">
        <v>13047</v>
      </c>
      <c r="AO365" s="78" t="s">
        <v>13786</v>
      </c>
      <c r="AP365" s="75" t="s">
        <v>66</v>
      </c>
      <c r="AQ365" s="48" t="s">
        <v>3092</v>
      </c>
      <c r="AR365" s="48" t="s">
        <v>3092</v>
      </c>
      <c r="AS365" s="48" t="s">
        <v>3229</v>
      </c>
      <c r="AT365" s="48" t="s">
        <v>3229</v>
      </c>
      <c r="AU365" s="48"/>
      <c r="AV365" s="48"/>
      <c r="AW365" s="114" t="s">
        <v>18273</v>
      </c>
      <c r="AX365" s="114" t="s">
        <v>18273</v>
      </c>
      <c r="AY365" s="114" t="s">
        <v>18980</v>
      </c>
      <c r="AZ365" s="114" t="s">
        <v>18980</v>
      </c>
      <c r="BA365" s="2"/>
      <c r="BB365" s="3"/>
      <c r="BC365" s="3"/>
      <c r="BD365" s="3"/>
      <c r="BE365" s="3"/>
    </row>
    <row r="366" spans="1:57" x14ac:dyDescent="0.25">
      <c r="A366" s="61" t="s">
        <v>2223</v>
      </c>
      <c r="B366" s="62" t="s">
        <v>19428</v>
      </c>
      <c r="C366" s="62"/>
      <c r="D366" s="63">
        <v>2.7142845000000002</v>
      </c>
      <c r="E366" s="65">
        <v>10</v>
      </c>
      <c r="F366" s="95" t="s">
        <v>12935</v>
      </c>
      <c r="G366" s="62"/>
      <c r="H366" s="66"/>
      <c r="I366" s="67"/>
      <c r="J366" s="67"/>
      <c r="K366" s="66" t="s">
        <v>17032</v>
      </c>
      <c r="L366" s="70"/>
      <c r="M366" s="71">
        <v>5287.74462890625</v>
      </c>
      <c r="N366" s="71">
        <v>5018.25146484375</v>
      </c>
      <c r="O366" s="72"/>
      <c r="P366" s="73"/>
      <c r="Q366" s="73"/>
      <c r="R366" s="81"/>
      <c r="S366" s="48">
        <v>1</v>
      </c>
      <c r="T366" s="48">
        <v>0</v>
      </c>
      <c r="U366" s="49">
        <v>0</v>
      </c>
      <c r="V366" s="49">
        <v>0.14285700000000001</v>
      </c>
      <c r="W366" s="49">
        <v>0</v>
      </c>
      <c r="X366" s="49">
        <v>0.65540500000000002</v>
      </c>
      <c r="Y366" s="49">
        <v>0</v>
      </c>
      <c r="Z366" s="49">
        <v>0</v>
      </c>
      <c r="AA366" s="68">
        <v>366</v>
      </c>
      <c r="AB3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66" s="69"/>
      <c r="AD366" s="75">
        <v>633</v>
      </c>
      <c r="AE366" s="75">
        <v>692</v>
      </c>
      <c r="AF366" s="75">
        <v>10934</v>
      </c>
      <c r="AG366" s="75">
        <v>3773</v>
      </c>
      <c r="AH366" s="75">
        <v>7200</v>
      </c>
      <c r="AI366" s="75" t="s">
        <v>9049</v>
      </c>
      <c r="AJ366" s="75" t="s">
        <v>9314</v>
      </c>
      <c r="AK366" s="78" t="s">
        <v>10959</v>
      </c>
      <c r="AL366" s="75" t="s">
        <v>11034</v>
      </c>
      <c r="AM366" s="75">
        <v>39796.722083333334</v>
      </c>
      <c r="AN366" s="75" t="s">
        <v>13047</v>
      </c>
      <c r="AO366" s="78" t="s">
        <v>14980</v>
      </c>
      <c r="AP366" s="75" t="s">
        <v>65</v>
      </c>
      <c r="AQ366" s="48"/>
      <c r="AR366" s="48"/>
      <c r="AS366" s="48"/>
      <c r="AT366" s="48"/>
      <c r="AU366" s="48"/>
      <c r="AV366" s="48"/>
      <c r="AW366" s="48"/>
      <c r="AX366" s="48"/>
      <c r="AY366" s="48"/>
      <c r="AZ366" s="48"/>
      <c r="BA366" s="2"/>
      <c r="BB366" s="3"/>
      <c r="BC366" s="3"/>
      <c r="BD366" s="3"/>
      <c r="BE366" s="3"/>
    </row>
    <row r="367" spans="1:57" x14ac:dyDescent="0.25">
      <c r="A367" s="61" t="s">
        <v>239</v>
      </c>
      <c r="B367" s="62" t="s">
        <v>19428</v>
      </c>
      <c r="C367" s="62"/>
      <c r="D367" s="63">
        <v>1.5</v>
      </c>
      <c r="E367" s="65">
        <v>10</v>
      </c>
      <c r="F367" s="95" t="s">
        <v>11161</v>
      </c>
      <c r="G367" s="62"/>
      <c r="H367" s="66"/>
      <c r="I367" s="67"/>
      <c r="J367" s="67"/>
      <c r="K367" s="66" t="s">
        <v>15186</v>
      </c>
      <c r="L367" s="70"/>
      <c r="M367" s="71">
        <v>7141.72900390625</v>
      </c>
      <c r="N367" s="71">
        <v>5395.9990234375</v>
      </c>
      <c r="O367" s="72"/>
      <c r="P367" s="73"/>
      <c r="Q367" s="73"/>
      <c r="R367" s="81"/>
      <c r="S367" s="48">
        <v>1</v>
      </c>
      <c r="T367" s="48">
        <v>1</v>
      </c>
      <c r="U367" s="49">
        <v>0</v>
      </c>
      <c r="V367" s="49">
        <v>0</v>
      </c>
      <c r="W367" s="49">
        <v>0</v>
      </c>
      <c r="X367" s="49">
        <v>1</v>
      </c>
      <c r="Y367" s="49">
        <v>0</v>
      </c>
      <c r="Z367" s="49" t="s">
        <v>19417</v>
      </c>
      <c r="AA367" s="68">
        <v>367</v>
      </c>
      <c r="AB3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67" s="69"/>
      <c r="AD367" s="75">
        <v>1371</v>
      </c>
      <c r="AE367" s="75">
        <v>666</v>
      </c>
      <c r="AF367" s="75">
        <v>26208</v>
      </c>
      <c r="AG367" s="75">
        <v>493</v>
      </c>
      <c r="AH367" s="75">
        <v>0</v>
      </c>
      <c r="AI367" s="75" t="s">
        <v>7539</v>
      </c>
      <c r="AJ367" s="75" t="s">
        <v>9205</v>
      </c>
      <c r="AK367" s="78" t="s">
        <v>10247</v>
      </c>
      <c r="AL367" s="75" t="s">
        <v>9190</v>
      </c>
      <c r="AM367" s="75">
        <v>39848.34710648148</v>
      </c>
      <c r="AN367" s="75" t="s">
        <v>13047</v>
      </c>
      <c r="AO367" s="78" t="s">
        <v>13134</v>
      </c>
      <c r="AP367" s="75" t="s">
        <v>66</v>
      </c>
      <c r="AQ367" s="48" t="s">
        <v>3032</v>
      </c>
      <c r="AR367" s="48" t="s">
        <v>3032</v>
      </c>
      <c r="AS367" s="48" t="s">
        <v>3218</v>
      </c>
      <c r="AT367" s="48" t="s">
        <v>3218</v>
      </c>
      <c r="AU367" s="48" t="s">
        <v>3261</v>
      </c>
      <c r="AV367" s="48" t="s">
        <v>3261</v>
      </c>
      <c r="AW367" s="114" t="s">
        <v>18112</v>
      </c>
      <c r="AX367" s="114" t="s">
        <v>18112</v>
      </c>
      <c r="AY367" s="114" t="s">
        <v>18840</v>
      </c>
      <c r="AZ367" s="114" t="s">
        <v>18840</v>
      </c>
      <c r="BA367" s="2"/>
      <c r="BB367" s="3"/>
      <c r="BC367" s="3"/>
      <c r="BD367" s="3"/>
      <c r="BE367" s="3"/>
    </row>
    <row r="368" spans="1:57" x14ac:dyDescent="0.25">
      <c r="A368" s="61" t="s">
        <v>1517</v>
      </c>
      <c r="B368" s="62" t="s">
        <v>19428</v>
      </c>
      <c r="C368" s="62"/>
      <c r="D368" s="63">
        <v>1.5</v>
      </c>
      <c r="E368" s="65">
        <v>10</v>
      </c>
      <c r="F368" s="95" t="s">
        <v>12576</v>
      </c>
      <c r="G368" s="62"/>
      <c r="H368" s="66"/>
      <c r="I368" s="67"/>
      <c r="J368" s="67"/>
      <c r="K368" s="66" t="s">
        <v>16657</v>
      </c>
      <c r="L368" s="70"/>
      <c r="M368" s="71">
        <v>7159.8232421875</v>
      </c>
      <c r="N368" s="71">
        <v>7159.3486328125</v>
      </c>
      <c r="O368" s="72"/>
      <c r="P368" s="73"/>
      <c r="Q368" s="73"/>
      <c r="R368" s="81"/>
      <c r="S368" s="48">
        <v>1</v>
      </c>
      <c r="T368" s="48">
        <v>1</v>
      </c>
      <c r="U368" s="49">
        <v>0</v>
      </c>
      <c r="V368" s="49">
        <v>0</v>
      </c>
      <c r="W368" s="49">
        <v>0</v>
      </c>
      <c r="X368" s="49">
        <v>1</v>
      </c>
      <c r="Y368" s="49">
        <v>0</v>
      </c>
      <c r="Z368" s="49" t="s">
        <v>19417</v>
      </c>
      <c r="AA368" s="68">
        <v>368</v>
      </c>
      <c r="AB3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68" s="69"/>
      <c r="AD368" s="75">
        <v>585</v>
      </c>
      <c r="AE368" s="75">
        <v>660</v>
      </c>
      <c r="AF368" s="75">
        <v>6026</v>
      </c>
      <c r="AG368" s="75">
        <v>6498</v>
      </c>
      <c r="AH368" s="75"/>
      <c r="AI368" s="75" t="s">
        <v>8743</v>
      </c>
      <c r="AJ368" s="75" t="s">
        <v>9963</v>
      </c>
      <c r="AK368" s="78" t="s">
        <v>10824</v>
      </c>
      <c r="AL368" s="75"/>
      <c r="AM368" s="75">
        <v>42413.398657407408</v>
      </c>
      <c r="AN368" s="75" t="s">
        <v>13047</v>
      </c>
      <c r="AO368" s="78" t="s">
        <v>14605</v>
      </c>
      <c r="AP368" s="75" t="s">
        <v>66</v>
      </c>
      <c r="AQ368" s="48" t="s">
        <v>3157</v>
      </c>
      <c r="AR368" s="48" t="s">
        <v>3157</v>
      </c>
      <c r="AS368" s="48" t="s">
        <v>3212</v>
      </c>
      <c r="AT368" s="48" t="s">
        <v>3212</v>
      </c>
      <c r="AU368" s="48" t="s">
        <v>3387</v>
      </c>
      <c r="AV368" s="48" t="s">
        <v>3387</v>
      </c>
      <c r="AW368" s="114" t="s">
        <v>18560</v>
      </c>
      <c r="AX368" s="114" t="s">
        <v>18560</v>
      </c>
      <c r="AY368" s="114" t="s">
        <v>19244</v>
      </c>
      <c r="AZ368" s="114" t="s">
        <v>19244</v>
      </c>
      <c r="BA368" s="2"/>
      <c r="BB368" s="3"/>
      <c r="BC368" s="3"/>
      <c r="BD368" s="3"/>
      <c r="BE368" s="3"/>
    </row>
    <row r="369" spans="1:57" x14ac:dyDescent="0.25">
      <c r="A369" s="61" t="s">
        <v>2205</v>
      </c>
      <c r="B369" s="62" t="s">
        <v>19428</v>
      </c>
      <c r="C369" s="62"/>
      <c r="D369" s="63">
        <v>1.5021504999999999</v>
      </c>
      <c r="E369" s="65">
        <v>10</v>
      </c>
      <c r="F369" s="95" t="s">
        <v>12689</v>
      </c>
      <c r="G369" s="62"/>
      <c r="H369" s="66"/>
      <c r="I369" s="67"/>
      <c r="J369" s="67"/>
      <c r="K369" s="66" t="s">
        <v>16778</v>
      </c>
      <c r="L369" s="70"/>
      <c r="M369" s="71">
        <v>4289.2861328125</v>
      </c>
      <c r="N369" s="71">
        <v>2661.7490234375</v>
      </c>
      <c r="O369" s="72"/>
      <c r="P369" s="73"/>
      <c r="Q369" s="73"/>
      <c r="R369" s="81"/>
      <c r="S369" s="48">
        <v>1</v>
      </c>
      <c r="T369" s="48">
        <v>0</v>
      </c>
      <c r="U369" s="49">
        <v>0</v>
      </c>
      <c r="V369" s="49">
        <v>2.5300000000000002E-4</v>
      </c>
      <c r="W369" s="49">
        <v>0</v>
      </c>
      <c r="X369" s="49">
        <v>0.45391199999999998</v>
      </c>
      <c r="Y369" s="49">
        <v>0</v>
      </c>
      <c r="Z369" s="49">
        <v>0</v>
      </c>
      <c r="AA369" s="68">
        <v>369</v>
      </c>
      <c r="AB3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69" s="69"/>
      <c r="AD369" s="75">
        <v>729</v>
      </c>
      <c r="AE369" s="75">
        <v>649</v>
      </c>
      <c r="AF369" s="75">
        <v>2573</v>
      </c>
      <c r="AG369" s="75">
        <v>580</v>
      </c>
      <c r="AH369" s="75">
        <v>3600</v>
      </c>
      <c r="AI369" s="75" t="s">
        <v>8839</v>
      </c>
      <c r="AJ369" s="75" t="s">
        <v>9871</v>
      </c>
      <c r="AK369" s="78" t="s">
        <v>10866</v>
      </c>
      <c r="AL369" s="75" t="s">
        <v>9871</v>
      </c>
      <c r="AM369" s="75">
        <v>39122.469641203701</v>
      </c>
      <c r="AN369" s="75" t="s">
        <v>13047</v>
      </c>
      <c r="AO369" s="78" t="s">
        <v>14726</v>
      </c>
      <c r="AP369" s="75" t="s">
        <v>65</v>
      </c>
      <c r="AQ369" s="48"/>
      <c r="AR369" s="48"/>
      <c r="AS369" s="48"/>
      <c r="AT369" s="48"/>
      <c r="AU369" s="48"/>
      <c r="AV369" s="48"/>
      <c r="AW369" s="48"/>
      <c r="AX369" s="48"/>
      <c r="AY369" s="48"/>
      <c r="AZ369" s="48"/>
      <c r="BA369" s="2"/>
      <c r="BB369" s="3"/>
      <c r="BC369" s="3"/>
      <c r="BD369" s="3"/>
      <c r="BE369" s="3"/>
    </row>
    <row r="370" spans="1:57" x14ac:dyDescent="0.25">
      <c r="A370" s="61" t="s">
        <v>666</v>
      </c>
      <c r="B370" s="62" t="s">
        <v>19428</v>
      </c>
      <c r="C370" s="62"/>
      <c r="D370" s="63">
        <v>1.5</v>
      </c>
      <c r="E370" s="65">
        <v>10</v>
      </c>
      <c r="F370" s="95" t="s">
        <v>11668</v>
      </c>
      <c r="G370" s="62"/>
      <c r="H370" s="66"/>
      <c r="I370" s="67"/>
      <c r="J370" s="67"/>
      <c r="K370" s="66" t="s">
        <v>15708</v>
      </c>
      <c r="L370" s="70"/>
      <c r="M370" s="71">
        <v>8219.9345703125</v>
      </c>
      <c r="N370" s="71">
        <v>6763.55322265625</v>
      </c>
      <c r="O370" s="72"/>
      <c r="P370" s="73"/>
      <c r="Q370" s="73"/>
      <c r="R370" s="81"/>
      <c r="S370" s="48">
        <v>1</v>
      </c>
      <c r="T370" s="48">
        <v>1</v>
      </c>
      <c r="U370" s="49">
        <v>0</v>
      </c>
      <c r="V370" s="49">
        <v>0</v>
      </c>
      <c r="W370" s="49">
        <v>0</v>
      </c>
      <c r="X370" s="49">
        <v>1</v>
      </c>
      <c r="Y370" s="49">
        <v>0</v>
      </c>
      <c r="Z370" s="49" t="s">
        <v>19417</v>
      </c>
      <c r="AA370" s="68">
        <v>370</v>
      </c>
      <c r="AB3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70" s="69"/>
      <c r="AD370" s="75">
        <v>47</v>
      </c>
      <c r="AE370" s="75">
        <v>648</v>
      </c>
      <c r="AF370" s="75">
        <v>446154</v>
      </c>
      <c r="AG370" s="75">
        <v>4</v>
      </c>
      <c r="AH370" s="75">
        <v>7200</v>
      </c>
      <c r="AI370" s="75" t="s">
        <v>7975</v>
      </c>
      <c r="AJ370" s="75" t="s">
        <v>9511</v>
      </c>
      <c r="AK370" s="78" t="s">
        <v>10468</v>
      </c>
      <c r="AL370" s="75" t="s">
        <v>11021</v>
      </c>
      <c r="AM370" s="75">
        <v>41757.551458333335</v>
      </c>
      <c r="AN370" s="75" t="s">
        <v>13047</v>
      </c>
      <c r="AO370" s="78" t="s">
        <v>13656</v>
      </c>
      <c r="AP370" s="75" t="s">
        <v>66</v>
      </c>
      <c r="AQ370" s="48" t="s">
        <v>3082</v>
      </c>
      <c r="AR370" s="48" t="s">
        <v>3082</v>
      </c>
      <c r="AS370" s="48" t="s">
        <v>3229</v>
      </c>
      <c r="AT370" s="48" t="s">
        <v>3229</v>
      </c>
      <c r="AU370" s="48"/>
      <c r="AV370" s="48"/>
      <c r="AW370" s="114" t="s">
        <v>18273</v>
      </c>
      <c r="AX370" s="114" t="s">
        <v>18273</v>
      </c>
      <c r="AY370" s="114" t="s">
        <v>18980</v>
      </c>
      <c r="AZ370" s="114" t="s">
        <v>18980</v>
      </c>
      <c r="BA370" s="2"/>
      <c r="BB370" s="3"/>
      <c r="BC370" s="3"/>
      <c r="BD370" s="3"/>
      <c r="BE370" s="3"/>
    </row>
    <row r="371" spans="1:57" x14ac:dyDescent="0.25">
      <c r="A371" s="61" t="s">
        <v>2005</v>
      </c>
      <c r="B371" s="62" t="s">
        <v>19428</v>
      </c>
      <c r="C371" s="62"/>
      <c r="D371" s="63">
        <v>10</v>
      </c>
      <c r="E371" s="65">
        <v>10</v>
      </c>
      <c r="F371" s="95" t="s">
        <v>11131</v>
      </c>
      <c r="G371" s="62"/>
      <c r="H371" s="66"/>
      <c r="I371" s="67"/>
      <c r="J371" s="67"/>
      <c r="K371" s="66" t="s">
        <v>15156</v>
      </c>
      <c r="L371" s="70"/>
      <c r="M371" s="71">
        <v>5930.21435546875</v>
      </c>
      <c r="N371" s="71">
        <v>5112.61083984375</v>
      </c>
      <c r="O371" s="72"/>
      <c r="P371" s="73"/>
      <c r="Q371" s="73"/>
      <c r="R371" s="81"/>
      <c r="S371" s="48">
        <v>1</v>
      </c>
      <c r="T371" s="48">
        <v>0</v>
      </c>
      <c r="U371" s="49">
        <v>0</v>
      </c>
      <c r="V371" s="49">
        <v>1</v>
      </c>
      <c r="W371" s="49">
        <v>0</v>
      </c>
      <c r="X371" s="49">
        <v>1</v>
      </c>
      <c r="Y371" s="49">
        <v>0</v>
      </c>
      <c r="Z371" s="49">
        <v>0</v>
      </c>
      <c r="AA371" s="68">
        <v>371</v>
      </c>
      <c r="AB3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71" s="69"/>
      <c r="AD371" s="75">
        <v>83</v>
      </c>
      <c r="AE371" s="75">
        <v>629</v>
      </c>
      <c r="AF371" s="75">
        <v>316</v>
      </c>
      <c r="AG371" s="75">
        <v>157</v>
      </c>
      <c r="AH371" s="75"/>
      <c r="AI371" s="75" t="s">
        <v>7513</v>
      </c>
      <c r="AJ371" s="75" t="s">
        <v>9181</v>
      </c>
      <c r="AK371" s="78" t="s">
        <v>10228</v>
      </c>
      <c r="AL371" s="75"/>
      <c r="AM371" s="75">
        <v>42329.661412037036</v>
      </c>
      <c r="AN371" s="75" t="s">
        <v>13047</v>
      </c>
      <c r="AO371" s="78" t="s">
        <v>13104</v>
      </c>
      <c r="AP371" s="75" t="s">
        <v>65</v>
      </c>
      <c r="AQ371" s="48"/>
      <c r="AR371" s="48"/>
      <c r="AS371" s="48"/>
      <c r="AT371" s="48"/>
      <c r="AU371" s="48"/>
      <c r="AV371" s="48"/>
      <c r="AW371" s="48"/>
      <c r="AX371" s="48"/>
      <c r="AY371" s="48"/>
      <c r="AZ371" s="48"/>
      <c r="BA371" s="2"/>
      <c r="BB371" s="3"/>
      <c r="BC371" s="3"/>
      <c r="BD371" s="3"/>
      <c r="BE371" s="3"/>
    </row>
    <row r="372" spans="1:57" x14ac:dyDescent="0.25">
      <c r="A372" s="61" t="s">
        <v>1339</v>
      </c>
      <c r="B372" s="62" t="s">
        <v>19428</v>
      </c>
      <c r="C372" s="62"/>
      <c r="D372" s="63">
        <v>1.5</v>
      </c>
      <c r="E372" s="65">
        <v>10</v>
      </c>
      <c r="F372" s="95" t="s">
        <v>12381</v>
      </c>
      <c r="G372" s="62"/>
      <c r="H372" s="66"/>
      <c r="I372" s="67"/>
      <c r="J372" s="67"/>
      <c r="K372" s="66" t="s">
        <v>16456</v>
      </c>
      <c r="L372" s="70"/>
      <c r="M372" s="71">
        <v>6552.69482421875</v>
      </c>
      <c r="N372" s="71">
        <v>6855.8173828125</v>
      </c>
      <c r="O372" s="72"/>
      <c r="P372" s="73"/>
      <c r="Q372" s="73"/>
      <c r="R372" s="81"/>
      <c r="S372" s="48">
        <v>1</v>
      </c>
      <c r="T372" s="48">
        <v>1</v>
      </c>
      <c r="U372" s="49">
        <v>0</v>
      </c>
      <c r="V372" s="49">
        <v>0</v>
      </c>
      <c r="W372" s="49">
        <v>0</v>
      </c>
      <c r="X372" s="49">
        <v>1</v>
      </c>
      <c r="Y372" s="49">
        <v>0</v>
      </c>
      <c r="Z372" s="49" t="s">
        <v>19417</v>
      </c>
      <c r="AA372" s="68">
        <v>372</v>
      </c>
      <c r="AB3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72" s="69"/>
      <c r="AD372" s="75">
        <v>1827</v>
      </c>
      <c r="AE372" s="75">
        <v>622</v>
      </c>
      <c r="AF372" s="75">
        <v>5711</v>
      </c>
      <c r="AG372" s="75">
        <v>5604</v>
      </c>
      <c r="AH372" s="75"/>
      <c r="AI372" s="75" t="s">
        <v>8569</v>
      </c>
      <c r="AJ372" s="75"/>
      <c r="AK372" s="78" t="s">
        <v>10735</v>
      </c>
      <c r="AL372" s="75"/>
      <c r="AM372" s="75">
        <v>42640.624050925922</v>
      </c>
      <c r="AN372" s="75" t="s">
        <v>13047</v>
      </c>
      <c r="AO372" s="78" t="s">
        <v>14404</v>
      </c>
      <c r="AP372" s="75" t="s">
        <v>66</v>
      </c>
      <c r="AQ372" s="48" t="s">
        <v>3044</v>
      </c>
      <c r="AR372" s="48" t="s">
        <v>3044</v>
      </c>
      <c r="AS372" s="48" t="s">
        <v>3215</v>
      </c>
      <c r="AT372" s="48" t="s">
        <v>3215</v>
      </c>
      <c r="AU372" s="48" t="s">
        <v>3283</v>
      </c>
      <c r="AV372" s="48" t="s">
        <v>3283</v>
      </c>
      <c r="AW372" s="114" t="s">
        <v>18281</v>
      </c>
      <c r="AX372" s="114" t="s">
        <v>18281</v>
      </c>
      <c r="AY372" s="114" t="s">
        <v>18988</v>
      </c>
      <c r="AZ372" s="114" t="s">
        <v>18988</v>
      </c>
      <c r="BA372" s="2"/>
      <c r="BB372" s="3"/>
      <c r="BC372" s="3"/>
      <c r="BD372" s="3"/>
      <c r="BE372" s="3"/>
    </row>
    <row r="373" spans="1:57" x14ac:dyDescent="0.25">
      <c r="A373" s="61" t="s">
        <v>1387</v>
      </c>
      <c r="B373" s="62" t="s">
        <v>19428</v>
      </c>
      <c r="C373" s="62"/>
      <c r="D373" s="63">
        <v>1.5</v>
      </c>
      <c r="E373" s="65">
        <v>10</v>
      </c>
      <c r="F373" s="95" t="s">
        <v>12432</v>
      </c>
      <c r="G373" s="62"/>
      <c r="H373" s="66"/>
      <c r="I373" s="67"/>
      <c r="J373" s="67"/>
      <c r="K373" s="66" t="s">
        <v>16508</v>
      </c>
      <c r="L373" s="70"/>
      <c r="M373" s="71">
        <v>8214.7431640625</v>
      </c>
      <c r="N373" s="71">
        <v>6305.93408203125</v>
      </c>
      <c r="O373" s="72"/>
      <c r="P373" s="73"/>
      <c r="Q373" s="73"/>
      <c r="R373" s="81"/>
      <c r="S373" s="48">
        <v>1</v>
      </c>
      <c r="T373" s="48">
        <v>1</v>
      </c>
      <c r="U373" s="49">
        <v>0</v>
      </c>
      <c r="V373" s="49">
        <v>0</v>
      </c>
      <c r="W373" s="49">
        <v>0</v>
      </c>
      <c r="X373" s="49">
        <v>1</v>
      </c>
      <c r="Y373" s="49">
        <v>0</v>
      </c>
      <c r="Z373" s="49" t="s">
        <v>19417</v>
      </c>
      <c r="AA373" s="68">
        <v>373</v>
      </c>
      <c r="AB3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73" s="69"/>
      <c r="AD373" s="75">
        <v>216</v>
      </c>
      <c r="AE373" s="75">
        <v>606</v>
      </c>
      <c r="AF373" s="75">
        <v>20385</v>
      </c>
      <c r="AG373" s="75">
        <v>7089</v>
      </c>
      <c r="AH373" s="75">
        <v>-18000</v>
      </c>
      <c r="AI373" s="75" t="s">
        <v>8613</v>
      </c>
      <c r="AJ373" s="75" t="s">
        <v>9897</v>
      </c>
      <c r="AK373" s="78" t="s">
        <v>10752</v>
      </c>
      <c r="AL373" s="75" t="s">
        <v>11010</v>
      </c>
      <c r="AM373" s="75">
        <v>40239.81832175926</v>
      </c>
      <c r="AN373" s="75" t="s">
        <v>13047</v>
      </c>
      <c r="AO373" s="78" t="s">
        <v>14456</v>
      </c>
      <c r="AP373" s="75" t="s">
        <v>66</v>
      </c>
      <c r="AQ373" s="48"/>
      <c r="AR373" s="48"/>
      <c r="AS373" s="48"/>
      <c r="AT373" s="48"/>
      <c r="AU373" s="48" t="s">
        <v>3372</v>
      </c>
      <c r="AV373" s="48" t="s">
        <v>18056</v>
      </c>
      <c r="AW373" s="114" t="s">
        <v>18513</v>
      </c>
      <c r="AX373" s="114" t="s">
        <v>18779</v>
      </c>
      <c r="AY373" s="114" t="s">
        <v>19200</v>
      </c>
      <c r="AZ373" s="114" t="s">
        <v>19200</v>
      </c>
      <c r="BA373" s="2"/>
      <c r="BB373" s="3"/>
      <c r="BC373" s="3"/>
      <c r="BD373" s="3"/>
      <c r="BE373" s="3"/>
    </row>
    <row r="374" spans="1:57" x14ac:dyDescent="0.25">
      <c r="A374" s="61" t="s">
        <v>2222</v>
      </c>
      <c r="B374" s="62" t="s">
        <v>19428</v>
      </c>
      <c r="C374" s="62"/>
      <c r="D374" s="63">
        <v>2.7142845000000002</v>
      </c>
      <c r="E374" s="65">
        <v>10</v>
      </c>
      <c r="F374" s="95" t="s">
        <v>12934</v>
      </c>
      <c r="G374" s="62"/>
      <c r="H374" s="66"/>
      <c r="I374" s="67"/>
      <c r="J374" s="67"/>
      <c r="K374" s="66" t="s">
        <v>17031</v>
      </c>
      <c r="L374" s="70"/>
      <c r="M374" s="71">
        <v>5239.552734375</v>
      </c>
      <c r="N374" s="71">
        <v>4954.28369140625</v>
      </c>
      <c r="O374" s="72"/>
      <c r="P374" s="73"/>
      <c r="Q374" s="73"/>
      <c r="R374" s="81"/>
      <c r="S374" s="48">
        <v>1</v>
      </c>
      <c r="T374" s="48">
        <v>0</v>
      </c>
      <c r="U374" s="49">
        <v>0</v>
      </c>
      <c r="V374" s="49">
        <v>0.14285700000000001</v>
      </c>
      <c r="W374" s="49">
        <v>0</v>
      </c>
      <c r="X374" s="49">
        <v>0.65540500000000002</v>
      </c>
      <c r="Y374" s="49">
        <v>0</v>
      </c>
      <c r="Z374" s="49">
        <v>0</v>
      </c>
      <c r="AA374" s="68">
        <v>374</v>
      </c>
      <c r="AB3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74" s="69"/>
      <c r="AD374" s="75">
        <v>550</v>
      </c>
      <c r="AE374" s="75">
        <v>583</v>
      </c>
      <c r="AF374" s="75">
        <v>2651</v>
      </c>
      <c r="AG374" s="75">
        <v>19428</v>
      </c>
      <c r="AH374" s="75">
        <v>7200</v>
      </c>
      <c r="AI374" s="75" t="s">
        <v>9048</v>
      </c>
      <c r="AJ374" s="75" t="s">
        <v>10151</v>
      </c>
      <c r="AK374" s="78" t="s">
        <v>10958</v>
      </c>
      <c r="AL374" s="75" t="s">
        <v>11034</v>
      </c>
      <c r="AM374" s="75">
        <v>42501.46601851852</v>
      </c>
      <c r="AN374" s="75" t="s">
        <v>13047</v>
      </c>
      <c r="AO374" s="78" t="s">
        <v>14979</v>
      </c>
      <c r="AP374" s="75" t="s">
        <v>65</v>
      </c>
      <c r="AQ374" s="48"/>
      <c r="AR374" s="48"/>
      <c r="AS374" s="48"/>
      <c r="AT374" s="48"/>
      <c r="AU374" s="48"/>
      <c r="AV374" s="48"/>
      <c r="AW374" s="48"/>
      <c r="AX374" s="48"/>
      <c r="AY374" s="48"/>
      <c r="AZ374" s="48"/>
      <c r="BA374" s="2"/>
      <c r="BB374" s="3"/>
      <c r="BC374" s="3"/>
      <c r="BD374" s="3"/>
      <c r="BE374" s="3"/>
    </row>
    <row r="375" spans="1:57" x14ac:dyDescent="0.25">
      <c r="A375" s="61" t="s">
        <v>306</v>
      </c>
      <c r="B375" s="62" t="s">
        <v>19428</v>
      </c>
      <c r="C375" s="62"/>
      <c r="D375" s="63">
        <v>1.5</v>
      </c>
      <c r="E375" s="65">
        <v>10</v>
      </c>
      <c r="F375" s="95" t="s">
        <v>11245</v>
      </c>
      <c r="G375" s="62"/>
      <c r="H375" s="66"/>
      <c r="I375" s="67"/>
      <c r="J375" s="67"/>
      <c r="K375" s="66" t="s">
        <v>15271</v>
      </c>
      <c r="L375" s="70"/>
      <c r="M375" s="71">
        <v>7904.4296875</v>
      </c>
      <c r="N375" s="71">
        <v>5612.1708984375</v>
      </c>
      <c r="O375" s="72"/>
      <c r="P375" s="73"/>
      <c r="Q375" s="73"/>
      <c r="R375" s="81"/>
      <c r="S375" s="48">
        <v>1</v>
      </c>
      <c r="T375" s="48">
        <v>1</v>
      </c>
      <c r="U375" s="49">
        <v>0</v>
      </c>
      <c r="V375" s="49">
        <v>0</v>
      </c>
      <c r="W375" s="49">
        <v>0</v>
      </c>
      <c r="X375" s="49">
        <v>1</v>
      </c>
      <c r="Y375" s="49">
        <v>0</v>
      </c>
      <c r="Z375" s="49" t="s">
        <v>19417</v>
      </c>
      <c r="AA375" s="68">
        <v>375</v>
      </c>
      <c r="AB3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75" s="69"/>
      <c r="AD375" s="75">
        <v>316</v>
      </c>
      <c r="AE375" s="75">
        <v>578</v>
      </c>
      <c r="AF375" s="75">
        <v>16643</v>
      </c>
      <c r="AG375" s="75">
        <v>2178</v>
      </c>
      <c r="AH375" s="75">
        <v>-25200</v>
      </c>
      <c r="AI375" s="75" t="s">
        <v>7611</v>
      </c>
      <c r="AJ375" s="75" t="s">
        <v>9195</v>
      </c>
      <c r="AK375" s="78" t="s">
        <v>10286</v>
      </c>
      <c r="AL375" s="75" t="s">
        <v>11026</v>
      </c>
      <c r="AM375" s="75">
        <v>40753.368576388886</v>
      </c>
      <c r="AN375" s="75" t="s">
        <v>13047</v>
      </c>
      <c r="AO375" s="78" t="s">
        <v>13219</v>
      </c>
      <c r="AP375" s="75" t="s">
        <v>66</v>
      </c>
      <c r="AQ375" s="48"/>
      <c r="AR375" s="48"/>
      <c r="AS375" s="48"/>
      <c r="AT375" s="48"/>
      <c r="AU375" s="48" t="s">
        <v>3261</v>
      </c>
      <c r="AV375" s="48" t="s">
        <v>3261</v>
      </c>
      <c r="AW375" s="114" t="s">
        <v>18139</v>
      </c>
      <c r="AX375" s="114" t="s">
        <v>18139</v>
      </c>
      <c r="AY375" s="114" t="s">
        <v>18862</v>
      </c>
      <c r="AZ375" s="114" t="s">
        <v>18862</v>
      </c>
      <c r="BA375" s="2"/>
      <c r="BB375" s="3"/>
      <c r="BC375" s="3"/>
      <c r="BD375" s="3"/>
      <c r="BE375" s="3"/>
    </row>
    <row r="376" spans="1:57" x14ac:dyDescent="0.25">
      <c r="A376" s="61" t="s">
        <v>1467</v>
      </c>
      <c r="B376" s="62" t="s">
        <v>19428</v>
      </c>
      <c r="C376" s="62"/>
      <c r="D376" s="63">
        <v>1.5</v>
      </c>
      <c r="E376" s="65">
        <v>10</v>
      </c>
      <c r="F376" s="95" t="s">
        <v>12523</v>
      </c>
      <c r="G376" s="62"/>
      <c r="H376" s="66"/>
      <c r="I376" s="67"/>
      <c r="J376" s="67"/>
      <c r="K376" s="66" t="s">
        <v>16601</v>
      </c>
      <c r="L376" s="70"/>
      <c r="M376" s="71">
        <v>6654.77734375</v>
      </c>
      <c r="N376" s="71">
        <v>6651.89892578125</v>
      </c>
      <c r="O376" s="72"/>
      <c r="P376" s="73"/>
      <c r="Q376" s="73"/>
      <c r="R376" s="81"/>
      <c r="S376" s="48">
        <v>1</v>
      </c>
      <c r="T376" s="48">
        <v>1</v>
      </c>
      <c r="U376" s="49">
        <v>0</v>
      </c>
      <c r="V376" s="49">
        <v>0</v>
      </c>
      <c r="W376" s="49">
        <v>0</v>
      </c>
      <c r="X376" s="49">
        <v>1</v>
      </c>
      <c r="Y376" s="49">
        <v>0</v>
      </c>
      <c r="Z376" s="49" t="s">
        <v>19417</v>
      </c>
      <c r="AA376" s="68">
        <v>376</v>
      </c>
      <c r="AB3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76" s="69"/>
      <c r="AD376" s="75">
        <v>226</v>
      </c>
      <c r="AE376" s="75">
        <v>575</v>
      </c>
      <c r="AF376" s="75">
        <v>66537</v>
      </c>
      <c r="AG376" s="75">
        <v>58167</v>
      </c>
      <c r="AH376" s="75">
        <v>39600</v>
      </c>
      <c r="AI376" s="75" t="s">
        <v>8694</v>
      </c>
      <c r="AJ376" s="75" t="s">
        <v>9830</v>
      </c>
      <c r="AK376" s="78" t="s">
        <v>10798</v>
      </c>
      <c r="AL376" s="75" t="s">
        <v>11023</v>
      </c>
      <c r="AM376" s="75">
        <v>39709.559050925927</v>
      </c>
      <c r="AN376" s="75" t="s">
        <v>13047</v>
      </c>
      <c r="AO376" s="78" t="s">
        <v>14549</v>
      </c>
      <c r="AP376" s="75" t="s">
        <v>66</v>
      </c>
      <c r="AQ376" s="48"/>
      <c r="AR376" s="48"/>
      <c r="AS376" s="48"/>
      <c r="AT376" s="48"/>
      <c r="AU376" s="48" t="s">
        <v>3261</v>
      </c>
      <c r="AV376" s="48" t="s">
        <v>3261</v>
      </c>
      <c r="AW376" s="114" t="s">
        <v>18542</v>
      </c>
      <c r="AX376" s="114" t="s">
        <v>18542</v>
      </c>
      <c r="AY376" s="114" t="s">
        <v>19226</v>
      </c>
      <c r="AZ376" s="114" t="s">
        <v>19226</v>
      </c>
      <c r="BA376" s="2"/>
      <c r="BB376" s="3"/>
      <c r="BC376" s="3"/>
      <c r="BD376" s="3"/>
      <c r="BE376" s="3"/>
    </row>
    <row r="377" spans="1:57" x14ac:dyDescent="0.25">
      <c r="A377" s="61" t="s">
        <v>930</v>
      </c>
      <c r="B377" s="62" t="s">
        <v>19428</v>
      </c>
      <c r="C377" s="62"/>
      <c r="D377" s="63">
        <v>1.5</v>
      </c>
      <c r="E377" s="65">
        <v>10</v>
      </c>
      <c r="F377" s="95" t="s">
        <v>11952</v>
      </c>
      <c r="G377" s="62"/>
      <c r="H377" s="66"/>
      <c r="I377" s="67"/>
      <c r="J377" s="67"/>
      <c r="K377" s="66" t="s">
        <v>16004</v>
      </c>
      <c r="L377" s="70"/>
      <c r="M377" s="71">
        <v>7224.4111328125</v>
      </c>
      <c r="N377" s="71">
        <v>7234.30126953125</v>
      </c>
      <c r="O377" s="72"/>
      <c r="P377" s="73"/>
      <c r="Q377" s="73"/>
      <c r="R377" s="81"/>
      <c r="S377" s="48">
        <v>1</v>
      </c>
      <c r="T377" s="48">
        <v>1</v>
      </c>
      <c r="U377" s="49">
        <v>0</v>
      </c>
      <c r="V377" s="49">
        <v>0</v>
      </c>
      <c r="W377" s="49">
        <v>0</v>
      </c>
      <c r="X377" s="49">
        <v>1</v>
      </c>
      <c r="Y377" s="49">
        <v>0</v>
      </c>
      <c r="Z377" s="49" t="s">
        <v>19417</v>
      </c>
      <c r="AA377" s="68">
        <v>377</v>
      </c>
      <c r="AB3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77" s="69"/>
      <c r="AD377" s="75">
        <v>1455</v>
      </c>
      <c r="AE377" s="75">
        <v>569</v>
      </c>
      <c r="AF377" s="75">
        <v>8926</v>
      </c>
      <c r="AG377" s="75">
        <v>4321</v>
      </c>
      <c r="AH377" s="75"/>
      <c r="AI377" s="75"/>
      <c r="AJ377" s="75" t="s">
        <v>9662</v>
      </c>
      <c r="AK377" s="75"/>
      <c r="AL377" s="75"/>
      <c r="AM377" s="75">
        <v>41287.852812500001</v>
      </c>
      <c r="AN377" s="75" t="s">
        <v>13047</v>
      </c>
      <c r="AO377" s="78" t="s">
        <v>13952</v>
      </c>
      <c r="AP377" s="75" t="s">
        <v>66</v>
      </c>
      <c r="AQ377" s="48" t="s">
        <v>3109</v>
      </c>
      <c r="AR377" s="48" t="s">
        <v>3109</v>
      </c>
      <c r="AS377" s="48" t="s">
        <v>3220</v>
      </c>
      <c r="AT377" s="48" t="s">
        <v>3220</v>
      </c>
      <c r="AU377" s="48" t="s">
        <v>3337</v>
      </c>
      <c r="AV377" s="48" t="s">
        <v>3337</v>
      </c>
      <c r="AW377" s="114" t="s">
        <v>18359</v>
      </c>
      <c r="AX377" s="114" t="s">
        <v>18359</v>
      </c>
      <c r="AY377" s="114" t="s">
        <v>19059</v>
      </c>
      <c r="AZ377" s="114" t="s">
        <v>19059</v>
      </c>
      <c r="BA377" s="2"/>
      <c r="BB377" s="3"/>
      <c r="BC377" s="3"/>
      <c r="BD377" s="3"/>
      <c r="BE377" s="3"/>
    </row>
    <row r="378" spans="1:57" x14ac:dyDescent="0.25">
      <c r="A378" s="61" t="s">
        <v>1764</v>
      </c>
      <c r="B378" s="62" t="s">
        <v>19428</v>
      </c>
      <c r="C378" s="62"/>
      <c r="D378" s="63">
        <v>1.5</v>
      </c>
      <c r="E378" s="65">
        <v>10</v>
      </c>
      <c r="F378" s="95" t="s">
        <v>12830</v>
      </c>
      <c r="G378" s="62"/>
      <c r="H378" s="66"/>
      <c r="I378" s="67"/>
      <c r="J378" s="67"/>
      <c r="K378" s="66" t="s">
        <v>16926</v>
      </c>
      <c r="L378" s="70"/>
      <c r="M378" s="71">
        <v>7615.80419921875</v>
      </c>
      <c r="N378" s="71">
        <v>5677.53125</v>
      </c>
      <c r="O378" s="72"/>
      <c r="P378" s="73"/>
      <c r="Q378" s="73"/>
      <c r="R378" s="81"/>
      <c r="S378" s="48">
        <v>1</v>
      </c>
      <c r="T378" s="48">
        <v>1</v>
      </c>
      <c r="U378" s="49">
        <v>0</v>
      </c>
      <c r="V378" s="49">
        <v>0</v>
      </c>
      <c r="W378" s="49">
        <v>0</v>
      </c>
      <c r="X378" s="49">
        <v>1</v>
      </c>
      <c r="Y378" s="49">
        <v>0</v>
      </c>
      <c r="Z378" s="49" t="s">
        <v>19417</v>
      </c>
      <c r="AA378" s="68">
        <v>378</v>
      </c>
      <c r="AB3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78" s="69"/>
      <c r="AD378" s="75">
        <v>168</v>
      </c>
      <c r="AE378" s="75">
        <v>568</v>
      </c>
      <c r="AF378" s="75">
        <v>1913</v>
      </c>
      <c r="AG378" s="75">
        <v>1419</v>
      </c>
      <c r="AH378" s="75">
        <v>0</v>
      </c>
      <c r="AI378" s="75" t="s">
        <v>8961</v>
      </c>
      <c r="AJ378" s="75" t="s">
        <v>10097</v>
      </c>
      <c r="AK378" s="78" t="s">
        <v>10918</v>
      </c>
      <c r="AL378" s="75" t="s">
        <v>9190</v>
      </c>
      <c r="AM378" s="75">
        <v>42814.530810185184</v>
      </c>
      <c r="AN378" s="75" t="s">
        <v>13047</v>
      </c>
      <c r="AO378" s="78" t="s">
        <v>14874</v>
      </c>
      <c r="AP378" s="75" t="s">
        <v>66</v>
      </c>
      <c r="AQ378" s="48" t="s">
        <v>3183</v>
      </c>
      <c r="AR378" s="48" t="s">
        <v>3183</v>
      </c>
      <c r="AS378" s="48" t="s">
        <v>3220</v>
      </c>
      <c r="AT378" s="48" t="s">
        <v>3220</v>
      </c>
      <c r="AU378" s="48" t="s">
        <v>3261</v>
      </c>
      <c r="AV378" s="48" t="s">
        <v>3261</v>
      </c>
      <c r="AW378" s="114" t="s">
        <v>18640</v>
      </c>
      <c r="AX378" s="114" t="s">
        <v>18640</v>
      </c>
      <c r="AY378" s="114" t="s">
        <v>19317</v>
      </c>
      <c r="AZ378" s="114" t="s">
        <v>19317</v>
      </c>
      <c r="BA378" s="2"/>
      <c r="BB378" s="3"/>
      <c r="BC378" s="3"/>
      <c r="BD378" s="3"/>
      <c r="BE378" s="3"/>
    </row>
    <row r="379" spans="1:57" x14ac:dyDescent="0.25">
      <c r="A379" s="61" t="s">
        <v>1822</v>
      </c>
      <c r="B379" s="62" t="s">
        <v>19428</v>
      </c>
      <c r="C379" s="62"/>
      <c r="D379" s="63">
        <v>1.5</v>
      </c>
      <c r="E379" s="65">
        <v>10</v>
      </c>
      <c r="F379" s="95" t="s">
        <v>12885</v>
      </c>
      <c r="G379" s="62"/>
      <c r="H379" s="66"/>
      <c r="I379" s="67"/>
      <c r="J379" s="67"/>
      <c r="K379" s="66" t="s">
        <v>16981</v>
      </c>
      <c r="L379" s="70"/>
      <c r="M379" s="71">
        <v>7548.36572265625</v>
      </c>
      <c r="N379" s="71">
        <v>5626.47705078125</v>
      </c>
      <c r="O379" s="72"/>
      <c r="P379" s="73"/>
      <c r="Q379" s="73"/>
      <c r="R379" s="81"/>
      <c r="S379" s="48">
        <v>1</v>
      </c>
      <c r="T379" s="48">
        <v>1</v>
      </c>
      <c r="U379" s="49">
        <v>0</v>
      </c>
      <c r="V379" s="49">
        <v>0</v>
      </c>
      <c r="W379" s="49">
        <v>0</v>
      </c>
      <c r="X379" s="49">
        <v>1</v>
      </c>
      <c r="Y379" s="49">
        <v>0</v>
      </c>
      <c r="Z379" s="49" t="s">
        <v>19417</v>
      </c>
      <c r="AA379" s="68">
        <v>379</v>
      </c>
      <c r="AB3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79" s="69"/>
      <c r="AD379" s="75">
        <v>1769</v>
      </c>
      <c r="AE379" s="75">
        <v>567</v>
      </c>
      <c r="AF379" s="75">
        <v>2532</v>
      </c>
      <c r="AG379" s="75">
        <v>423</v>
      </c>
      <c r="AH379" s="75"/>
      <c r="AI379" s="75" t="s">
        <v>9005</v>
      </c>
      <c r="AJ379" s="75"/>
      <c r="AK379" s="75"/>
      <c r="AL379" s="75"/>
      <c r="AM379" s="75">
        <v>41575.750520833331</v>
      </c>
      <c r="AN379" s="75" t="s">
        <v>13047</v>
      </c>
      <c r="AO379" s="78" t="s">
        <v>14929</v>
      </c>
      <c r="AP379" s="75" t="s">
        <v>66</v>
      </c>
      <c r="AQ379" s="48" t="s">
        <v>3187</v>
      </c>
      <c r="AR379" s="48" t="s">
        <v>3187</v>
      </c>
      <c r="AS379" s="48" t="s">
        <v>3257</v>
      </c>
      <c r="AT379" s="48" t="s">
        <v>3257</v>
      </c>
      <c r="AU379" s="48" t="s">
        <v>3415</v>
      </c>
      <c r="AV379" s="48" t="s">
        <v>3415</v>
      </c>
      <c r="AW379" s="114" t="s">
        <v>18654</v>
      </c>
      <c r="AX379" s="114" t="s">
        <v>18654</v>
      </c>
      <c r="AY379" s="114" t="s">
        <v>19329</v>
      </c>
      <c r="AZ379" s="114" t="s">
        <v>19329</v>
      </c>
      <c r="BA379" s="2"/>
      <c r="BB379" s="3"/>
      <c r="BC379" s="3"/>
      <c r="BD379" s="3"/>
      <c r="BE379" s="3"/>
    </row>
    <row r="380" spans="1:57" x14ac:dyDescent="0.25">
      <c r="A380" s="61" t="s">
        <v>1275</v>
      </c>
      <c r="B380" s="62" t="s">
        <v>19428</v>
      </c>
      <c r="C380" s="62"/>
      <c r="D380" s="63">
        <v>1.5</v>
      </c>
      <c r="E380" s="65">
        <v>10</v>
      </c>
      <c r="F380" s="95" t="s">
        <v>12317</v>
      </c>
      <c r="G380" s="62"/>
      <c r="H380" s="66"/>
      <c r="I380" s="67"/>
      <c r="J380" s="67"/>
      <c r="K380" s="66" t="s">
        <v>16385</v>
      </c>
      <c r="L380" s="70"/>
      <c r="M380" s="71">
        <v>6875.86767578125</v>
      </c>
      <c r="N380" s="71">
        <v>7469.28369140625</v>
      </c>
      <c r="O380" s="72"/>
      <c r="P380" s="73"/>
      <c r="Q380" s="73"/>
      <c r="R380" s="81"/>
      <c r="S380" s="48">
        <v>1</v>
      </c>
      <c r="T380" s="48">
        <v>1</v>
      </c>
      <c r="U380" s="49">
        <v>0</v>
      </c>
      <c r="V380" s="49">
        <v>0</v>
      </c>
      <c r="W380" s="49">
        <v>0</v>
      </c>
      <c r="X380" s="49">
        <v>1</v>
      </c>
      <c r="Y380" s="49">
        <v>0</v>
      </c>
      <c r="Z380" s="49" t="s">
        <v>19417</v>
      </c>
      <c r="AA380" s="68">
        <v>380</v>
      </c>
      <c r="AB3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80" s="69"/>
      <c r="AD380" s="75">
        <v>205</v>
      </c>
      <c r="AE380" s="75">
        <v>564</v>
      </c>
      <c r="AF380" s="75">
        <v>47603</v>
      </c>
      <c r="AG380" s="75">
        <v>14127</v>
      </c>
      <c r="AH380" s="75">
        <v>32400</v>
      </c>
      <c r="AI380" s="75" t="s">
        <v>8514</v>
      </c>
      <c r="AJ380" s="75"/>
      <c r="AK380" s="75"/>
      <c r="AL380" s="75" t="s">
        <v>11037</v>
      </c>
      <c r="AM380" s="75">
        <v>42191.865474537037</v>
      </c>
      <c r="AN380" s="75" t="s">
        <v>13047</v>
      </c>
      <c r="AO380" s="78" t="s">
        <v>14333</v>
      </c>
      <c r="AP380" s="75" t="s">
        <v>66</v>
      </c>
      <c r="AQ380" s="48"/>
      <c r="AR380" s="48"/>
      <c r="AS380" s="48"/>
      <c r="AT380" s="48"/>
      <c r="AU380" s="48"/>
      <c r="AV380" s="48"/>
      <c r="AW380" s="114" t="s">
        <v>18470</v>
      </c>
      <c r="AX380" s="114" t="s">
        <v>18470</v>
      </c>
      <c r="AY380" s="114" t="s">
        <v>19159</v>
      </c>
      <c r="AZ380" s="114" t="s">
        <v>19159</v>
      </c>
      <c r="BA380" s="2"/>
      <c r="BB380" s="3"/>
      <c r="BC380" s="3"/>
      <c r="BD380" s="3"/>
      <c r="BE380" s="3"/>
    </row>
    <row r="381" spans="1:57" x14ac:dyDescent="0.25">
      <c r="A381" s="61" t="s">
        <v>2193</v>
      </c>
      <c r="B381" s="62" t="s">
        <v>19428</v>
      </c>
      <c r="C381" s="62"/>
      <c r="D381" s="63">
        <v>4.3333304999999998</v>
      </c>
      <c r="E381" s="65">
        <v>10</v>
      </c>
      <c r="F381" s="95" t="s">
        <v>12531</v>
      </c>
      <c r="G381" s="62"/>
      <c r="H381" s="66"/>
      <c r="I381" s="67"/>
      <c r="J381" s="67"/>
      <c r="K381" s="66" t="s">
        <v>16609</v>
      </c>
      <c r="L381" s="70"/>
      <c r="M381" s="71">
        <v>6127.88818359375</v>
      </c>
      <c r="N381" s="71">
        <v>5293.58837890625</v>
      </c>
      <c r="O381" s="72"/>
      <c r="P381" s="73"/>
      <c r="Q381" s="73"/>
      <c r="R381" s="81"/>
      <c r="S381" s="48">
        <v>1</v>
      </c>
      <c r="T381" s="48">
        <v>0</v>
      </c>
      <c r="U381" s="49">
        <v>0</v>
      </c>
      <c r="V381" s="49">
        <v>0.33333299999999999</v>
      </c>
      <c r="W381" s="49">
        <v>0</v>
      </c>
      <c r="X381" s="49">
        <v>0.63829800000000003</v>
      </c>
      <c r="Y381" s="49">
        <v>0</v>
      </c>
      <c r="Z381" s="49">
        <v>0</v>
      </c>
      <c r="AA381" s="68">
        <v>381</v>
      </c>
      <c r="AB3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81" s="69"/>
      <c r="AD381" s="75">
        <v>294</v>
      </c>
      <c r="AE381" s="75">
        <v>561</v>
      </c>
      <c r="AF381" s="75">
        <v>16940</v>
      </c>
      <c r="AG381" s="75">
        <v>4694</v>
      </c>
      <c r="AH381" s="75">
        <v>0</v>
      </c>
      <c r="AI381" s="75" t="s">
        <v>8702</v>
      </c>
      <c r="AJ381" s="75" t="s">
        <v>9939</v>
      </c>
      <c r="AK381" s="78" t="s">
        <v>10802</v>
      </c>
      <c r="AL381" s="75" t="s">
        <v>9190</v>
      </c>
      <c r="AM381" s="75">
        <v>42253.824050925927</v>
      </c>
      <c r="AN381" s="75" t="s">
        <v>13047</v>
      </c>
      <c r="AO381" s="78" t="s">
        <v>14557</v>
      </c>
      <c r="AP381" s="75" t="s">
        <v>65</v>
      </c>
      <c r="AQ381" s="48"/>
      <c r="AR381" s="48"/>
      <c r="AS381" s="48"/>
      <c r="AT381" s="48"/>
      <c r="AU381" s="48"/>
      <c r="AV381" s="48"/>
      <c r="AW381" s="48"/>
      <c r="AX381" s="48"/>
      <c r="AY381" s="48"/>
      <c r="AZ381" s="48"/>
      <c r="BA381" s="2"/>
      <c r="BB381" s="3"/>
      <c r="BC381" s="3"/>
      <c r="BD381" s="3"/>
      <c r="BE381" s="3"/>
    </row>
    <row r="382" spans="1:57" x14ac:dyDescent="0.25">
      <c r="A382" s="61" t="s">
        <v>1979</v>
      </c>
      <c r="B382" s="62" t="s">
        <v>19428</v>
      </c>
      <c r="C382" s="62"/>
      <c r="D382" s="63">
        <v>1.5</v>
      </c>
      <c r="E382" s="65">
        <v>10</v>
      </c>
      <c r="F382" s="95" t="s">
        <v>13041</v>
      </c>
      <c r="G382" s="62"/>
      <c r="H382" s="66"/>
      <c r="I382" s="67"/>
      <c r="J382" s="67"/>
      <c r="K382" s="66" t="s">
        <v>17146</v>
      </c>
      <c r="L382" s="70"/>
      <c r="M382" s="71">
        <v>8082.09130859375</v>
      </c>
      <c r="N382" s="71">
        <v>5811.66015625</v>
      </c>
      <c r="O382" s="72"/>
      <c r="P382" s="73"/>
      <c r="Q382" s="73"/>
      <c r="R382" s="81"/>
      <c r="S382" s="48">
        <v>1</v>
      </c>
      <c r="T382" s="48">
        <v>1</v>
      </c>
      <c r="U382" s="49">
        <v>0</v>
      </c>
      <c r="V382" s="49">
        <v>0</v>
      </c>
      <c r="W382" s="49">
        <v>0</v>
      </c>
      <c r="X382" s="49">
        <v>1</v>
      </c>
      <c r="Y382" s="49">
        <v>0</v>
      </c>
      <c r="Z382" s="49" t="s">
        <v>19417</v>
      </c>
      <c r="AA382" s="68">
        <v>382</v>
      </c>
      <c r="AB3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82" s="69"/>
      <c r="AD382" s="75">
        <v>1290</v>
      </c>
      <c r="AE382" s="75">
        <v>540</v>
      </c>
      <c r="AF382" s="75">
        <v>37337</v>
      </c>
      <c r="AG382" s="75">
        <v>12610</v>
      </c>
      <c r="AH382" s="75">
        <v>-18000</v>
      </c>
      <c r="AI382" s="75" t="s">
        <v>9137</v>
      </c>
      <c r="AJ382" s="75" t="s">
        <v>10193</v>
      </c>
      <c r="AK382" s="78" t="s">
        <v>11006</v>
      </c>
      <c r="AL382" s="75" t="s">
        <v>11010</v>
      </c>
      <c r="AM382" s="75">
        <v>40746.980173611111</v>
      </c>
      <c r="AN382" s="75" t="s">
        <v>13047</v>
      </c>
      <c r="AO382" s="78" t="s">
        <v>15094</v>
      </c>
      <c r="AP382" s="75" t="s">
        <v>66</v>
      </c>
      <c r="AQ382" s="48"/>
      <c r="AR382" s="48"/>
      <c r="AS382" s="48"/>
      <c r="AT382" s="48"/>
      <c r="AU382" s="48" t="s">
        <v>3424</v>
      </c>
      <c r="AV382" s="48" t="s">
        <v>3424</v>
      </c>
      <c r="AW382" s="114" t="s">
        <v>18707</v>
      </c>
      <c r="AX382" s="114" t="s">
        <v>18707</v>
      </c>
      <c r="AY382" s="114" t="s">
        <v>19379</v>
      </c>
      <c r="AZ382" s="114" t="s">
        <v>19379</v>
      </c>
      <c r="BA382" s="2"/>
      <c r="BB382" s="3"/>
      <c r="BC382" s="3"/>
      <c r="BD382" s="3"/>
      <c r="BE382" s="3"/>
    </row>
    <row r="383" spans="1:57" x14ac:dyDescent="0.25">
      <c r="A383" s="61" t="s">
        <v>1772</v>
      </c>
      <c r="B383" s="62" t="s">
        <v>19428</v>
      </c>
      <c r="C383" s="62"/>
      <c r="D383" s="63">
        <v>1.5</v>
      </c>
      <c r="E383" s="65">
        <v>10</v>
      </c>
      <c r="F383" s="95" t="s">
        <v>12838</v>
      </c>
      <c r="G383" s="62"/>
      <c r="H383" s="66"/>
      <c r="I383" s="67"/>
      <c r="J383" s="67"/>
      <c r="K383" s="66" t="s">
        <v>16934</v>
      </c>
      <c r="L383" s="70"/>
      <c r="M383" s="71">
        <v>6803.6875</v>
      </c>
      <c r="N383" s="71">
        <v>7146.23291015625</v>
      </c>
      <c r="O383" s="72"/>
      <c r="P383" s="73"/>
      <c r="Q383" s="73"/>
      <c r="R383" s="81"/>
      <c r="S383" s="48">
        <v>1</v>
      </c>
      <c r="T383" s="48">
        <v>1</v>
      </c>
      <c r="U383" s="49">
        <v>0</v>
      </c>
      <c r="V383" s="49">
        <v>0</v>
      </c>
      <c r="W383" s="49">
        <v>0</v>
      </c>
      <c r="X383" s="49">
        <v>1</v>
      </c>
      <c r="Y383" s="49">
        <v>0</v>
      </c>
      <c r="Z383" s="49" t="s">
        <v>19417</v>
      </c>
      <c r="AA383" s="68">
        <v>383</v>
      </c>
      <c r="AB3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83" s="69"/>
      <c r="AD383" s="75">
        <v>915</v>
      </c>
      <c r="AE383" s="75">
        <v>527</v>
      </c>
      <c r="AF383" s="75">
        <v>5210</v>
      </c>
      <c r="AG383" s="75">
        <v>842</v>
      </c>
      <c r="AH383" s="75"/>
      <c r="AI383" s="75"/>
      <c r="AJ383" s="75"/>
      <c r="AK383" s="75"/>
      <c r="AL383" s="75"/>
      <c r="AM383" s="75">
        <v>40665.373854166668</v>
      </c>
      <c r="AN383" s="75" t="s">
        <v>13047</v>
      </c>
      <c r="AO383" s="78" t="s">
        <v>14882</v>
      </c>
      <c r="AP383" s="75" t="s">
        <v>66</v>
      </c>
      <c r="AQ383" s="48"/>
      <c r="AR383" s="48"/>
      <c r="AS383" s="48"/>
      <c r="AT383" s="48"/>
      <c r="AU383" s="48" t="s">
        <v>3261</v>
      </c>
      <c r="AV383" s="48" t="s">
        <v>3261</v>
      </c>
      <c r="AW383" s="114" t="s">
        <v>18642</v>
      </c>
      <c r="AX383" s="114" t="s">
        <v>18642</v>
      </c>
      <c r="AY383" s="114" t="s">
        <v>19319</v>
      </c>
      <c r="AZ383" s="114" t="s">
        <v>19319</v>
      </c>
      <c r="BA383" s="2"/>
      <c r="BB383" s="3"/>
      <c r="BC383" s="3"/>
      <c r="BD383" s="3"/>
      <c r="BE383" s="3"/>
    </row>
    <row r="384" spans="1:57" x14ac:dyDescent="0.25">
      <c r="A384" s="61" t="s">
        <v>1997</v>
      </c>
      <c r="B384" s="62" t="s">
        <v>19428</v>
      </c>
      <c r="C384" s="62"/>
      <c r="D384" s="63">
        <v>10</v>
      </c>
      <c r="E384" s="65">
        <v>10</v>
      </c>
      <c r="F384" s="95" t="s">
        <v>11109</v>
      </c>
      <c r="G384" s="62"/>
      <c r="H384" s="66"/>
      <c r="I384" s="67"/>
      <c r="J384" s="67"/>
      <c r="K384" s="66" t="s">
        <v>15134</v>
      </c>
      <c r="L384" s="70"/>
      <c r="M384" s="71">
        <v>3459.29150390625</v>
      </c>
      <c r="N384" s="71">
        <v>5565.05419921875</v>
      </c>
      <c r="O384" s="72"/>
      <c r="P384" s="73"/>
      <c r="Q384" s="73"/>
      <c r="R384" s="81"/>
      <c r="S384" s="48">
        <v>1</v>
      </c>
      <c r="T384" s="48">
        <v>0</v>
      </c>
      <c r="U384" s="49">
        <v>0</v>
      </c>
      <c r="V384" s="49">
        <v>1</v>
      </c>
      <c r="W384" s="49">
        <v>0</v>
      </c>
      <c r="X384" s="49">
        <v>1</v>
      </c>
      <c r="Y384" s="49">
        <v>0</v>
      </c>
      <c r="Z384" s="49">
        <v>0</v>
      </c>
      <c r="AA384" s="68">
        <v>384</v>
      </c>
      <c r="AB3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84" s="69"/>
      <c r="AD384" s="75">
        <v>293</v>
      </c>
      <c r="AE384" s="75">
        <v>514</v>
      </c>
      <c r="AF384" s="75">
        <v>1789</v>
      </c>
      <c r="AG384" s="75">
        <v>1692</v>
      </c>
      <c r="AH384" s="75"/>
      <c r="AI384" s="75" t="s">
        <v>7493</v>
      </c>
      <c r="AJ384" s="75" t="s">
        <v>9164</v>
      </c>
      <c r="AK384" s="78" t="s">
        <v>10216</v>
      </c>
      <c r="AL384" s="75"/>
      <c r="AM384" s="75">
        <v>42380.747164351851</v>
      </c>
      <c r="AN384" s="75" t="s">
        <v>13047</v>
      </c>
      <c r="AO384" s="78" t="s">
        <v>13082</v>
      </c>
      <c r="AP384" s="75" t="s">
        <v>65</v>
      </c>
      <c r="AQ384" s="48"/>
      <c r="AR384" s="48"/>
      <c r="AS384" s="48"/>
      <c r="AT384" s="48"/>
      <c r="AU384" s="48"/>
      <c r="AV384" s="48"/>
      <c r="AW384" s="48"/>
      <c r="AX384" s="48"/>
      <c r="AY384" s="48"/>
      <c r="AZ384" s="48"/>
      <c r="BA384" s="2"/>
      <c r="BB384" s="3"/>
      <c r="BC384" s="3"/>
      <c r="BD384" s="3"/>
      <c r="BE384" s="3"/>
    </row>
    <row r="385" spans="1:57" x14ac:dyDescent="0.25">
      <c r="A385" s="61" t="s">
        <v>2089</v>
      </c>
      <c r="B385" s="62" t="s">
        <v>19428</v>
      </c>
      <c r="C385" s="62"/>
      <c r="D385" s="63">
        <v>10</v>
      </c>
      <c r="E385" s="65">
        <v>10</v>
      </c>
      <c r="F385" s="95" t="s">
        <v>11556</v>
      </c>
      <c r="G385" s="62"/>
      <c r="H385" s="66"/>
      <c r="I385" s="67"/>
      <c r="J385" s="67"/>
      <c r="K385" s="66" t="s">
        <v>15590</v>
      </c>
      <c r="L385" s="70"/>
      <c r="M385" s="71">
        <v>3673.438232421875</v>
      </c>
      <c r="N385" s="71">
        <v>5293.58837890625</v>
      </c>
      <c r="O385" s="72"/>
      <c r="P385" s="73"/>
      <c r="Q385" s="73"/>
      <c r="R385" s="81"/>
      <c r="S385" s="48">
        <v>1</v>
      </c>
      <c r="T385" s="48">
        <v>0</v>
      </c>
      <c r="U385" s="49">
        <v>0</v>
      </c>
      <c r="V385" s="49">
        <v>1</v>
      </c>
      <c r="W385" s="49">
        <v>0</v>
      </c>
      <c r="X385" s="49">
        <v>1</v>
      </c>
      <c r="Y385" s="49">
        <v>0</v>
      </c>
      <c r="Z385" s="49">
        <v>0</v>
      </c>
      <c r="AA385" s="68">
        <v>385</v>
      </c>
      <c r="AB3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85" s="69"/>
      <c r="AD385" s="75">
        <v>135</v>
      </c>
      <c r="AE385" s="75">
        <v>503</v>
      </c>
      <c r="AF385" s="75">
        <v>7501</v>
      </c>
      <c r="AG385" s="75">
        <v>1019</v>
      </c>
      <c r="AH385" s="75">
        <v>28800</v>
      </c>
      <c r="AI385" s="75" t="s">
        <v>7881</v>
      </c>
      <c r="AJ385" s="75" t="s">
        <v>9453</v>
      </c>
      <c r="AK385" s="78" t="s">
        <v>10425</v>
      </c>
      <c r="AL385" s="75" t="s">
        <v>11013</v>
      </c>
      <c r="AM385" s="75">
        <v>41626.52553240741</v>
      </c>
      <c r="AN385" s="75" t="s">
        <v>13047</v>
      </c>
      <c r="AO385" s="78" t="s">
        <v>13538</v>
      </c>
      <c r="AP385" s="75" t="s">
        <v>65</v>
      </c>
      <c r="AQ385" s="48"/>
      <c r="AR385" s="48"/>
      <c r="AS385" s="48"/>
      <c r="AT385" s="48"/>
      <c r="AU385" s="48"/>
      <c r="AV385" s="48"/>
      <c r="AW385" s="48"/>
      <c r="AX385" s="48"/>
      <c r="AY385" s="48"/>
      <c r="AZ385" s="48"/>
      <c r="BA385" s="2"/>
      <c r="BB385" s="3"/>
      <c r="BC385" s="3"/>
      <c r="BD385" s="3"/>
      <c r="BE385" s="3"/>
    </row>
    <row r="386" spans="1:57" x14ac:dyDescent="0.25">
      <c r="A386" s="61" t="s">
        <v>1829</v>
      </c>
      <c r="B386" s="62" t="s">
        <v>19428</v>
      </c>
      <c r="C386" s="62"/>
      <c r="D386" s="63">
        <v>1.5</v>
      </c>
      <c r="E386" s="65">
        <v>10</v>
      </c>
      <c r="F386" s="95" t="s">
        <v>12892</v>
      </c>
      <c r="G386" s="62"/>
      <c r="H386" s="66"/>
      <c r="I386" s="67"/>
      <c r="J386" s="67"/>
      <c r="K386" s="66" t="s">
        <v>16988</v>
      </c>
      <c r="L386" s="70"/>
      <c r="M386" s="71">
        <v>7898.80078125</v>
      </c>
      <c r="N386" s="71">
        <v>6161.6669921875</v>
      </c>
      <c r="O386" s="72"/>
      <c r="P386" s="73"/>
      <c r="Q386" s="73"/>
      <c r="R386" s="81"/>
      <c r="S386" s="48">
        <v>1</v>
      </c>
      <c r="T386" s="48">
        <v>1</v>
      </c>
      <c r="U386" s="49">
        <v>0</v>
      </c>
      <c r="V386" s="49">
        <v>0</v>
      </c>
      <c r="W386" s="49">
        <v>0</v>
      </c>
      <c r="X386" s="49">
        <v>1</v>
      </c>
      <c r="Y386" s="49">
        <v>0</v>
      </c>
      <c r="Z386" s="49" t="s">
        <v>19417</v>
      </c>
      <c r="AA386" s="68">
        <v>386</v>
      </c>
      <c r="AB3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86" s="69"/>
      <c r="AD386" s="75">
        <v>131</v>
      </c>
      <c r="AE386" s="75">
        <v>496</v>
      </c>
      <c r="AF386" s="75">
        <v>297</v>
      </c>
      <c r="AG386" s="75">
        <v>650</v>
      </c>
      <c r="AH386" s="75">
        <v>-28800</v>
      </c>
      <c r="AI386" s="75" t="s">
        <v>9011</v>
      </c>
      <c r="AJ386" s="75" t="s">
        <v>9240</v>
      </c>
      <c r="AK386" s="78" t="s">
        <v>10938</v>
      </c>
      <c r="AL386" s="75" t="s">
        <v>11009</v>
      </c>
      <c r="AM386" s="75">
        <v>42973.452291666668</v>
      </c>
      <c r="AN386" s="75" t="s">
        <v>13047</v>
      </c>
      <c r="AO386" s="78" t="s">
        <v>14936</v>
      </c>
      <c r="AP386" s="75" t="s">
        <v>66</v>
      </c>
      <c r="AQ386" s="48"/>
      <c r="AR386" s="48"/>
      <c r="AS386" s="48"/>
      <c r="AT386" s="48"/>
      <c r="AU386" s="48" t="s">
        <v>3261</v>
      </c>
      <c r="AV386" s="48" t="s">
        <v>3261</v>
      </c>
      <c r="AW386" s="114" t="s">
        <v>18656</v>
      </c>
      <c r="AX386" s="114" t="s">
        <v>18656</v>
      </c>
      <c r="AY386" s="114" t="s">
        <v>19331</v>
      </c>
      <c r="AZ386" s="114" t="s">
        <v>19331</v>
      </c>
      <c r="BA386" s="2"/>
      <c r="BB386" s="3"/>
      <c r="BC386" s="3"/>
      <c r="BD386" s="3"/>
      <c r="BE386" s="3"/>
    </row>
    <row r="387" spans="1:57" x14ac:dyDescent="0.25">
      <c r="A387" s="61" t="s">
        <v>1179</v>
      </c>
      <c r="B387" s="62" t="s">
        <v>19428</v>
      </c>
      <c r="C387" s="62"/>
      <c r="D387" s="63">
        <v>10</v>
      </c>
      <c r="E387" s="65">
        <v>10</v>
      </c>
      <c r="F387" s="95" t="s">
        <v>12218</v>
      </c>
      <c r="G387" s="62"/>
      <c r="H387" s="66"/>
      <c r="I387" s="67"/>
      <c r="J387" s="67"/>
      <c r="K387" s="66" t="s">
        <v>16283</v>
      </c>
      <c r="L387" s="70"/>
      <c r="M387" s="71">
        <v>5057.15478515625</v>
      </c>
      <c r="N387" s="71">
        <v>5700.787109375</v>
      </c>
      <c r="O387" s="72"/>
      <c r="P387" s="73"/>
      <c r="Q387" s="73"/>
      <c r="R387" s="81"/>
      <c r="S387" s="48">
        <v>1</v>
      </c>
      <c r="T387" s="48">
        <v>1</v>
      </c>
      <c r="U387" s="49">
        <v>0</v>
      </c>
      <c r="V387" s="49">
        <v>1</v>
      </c>
      <c r="W387" s="49">
        <v>0</v>
      </c>
      <c r="X387" s="49">
        <v>1</v>
      </c>
      <c r="Y387" s="49">
        <v>0</v>
      </c>
      <c r="Z387" s="49">
        <v>1</v>
      </c>
      <c r="AA387" s="68">
        <v>387</v>
      </c>
      <c r="AB3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87" s="69"/>
      <c r="AD387" s="75">
        <v>45</v>
      </c>
      <c r="AE387" s="75">
        <v>475</v>
      </c>
      <c r="AF387" s="75">
        <v>391</v>
      </c>
      <c r="AG387" s="75">
        <v>595</v>
      </c>
      <c r="AH387" s="75">
        <v>-10800</v>
      </c>
      <c r="AI387" s="75" t="s">
        <v>8435</v>
      </c>
      <c r="AJ387" s="75" t="s">
        <v>9739</v>
      </c>
      <c r="AK387" s="78" t="s">
        <v>10676</v>
      </c>
      <c r="AL387" s="75" t="s">
        <v>11059</v>
      </c>
      <c r="AM387" s="75">
        <v>41108.706516203703</v>
      </c>
      <c r="AN387" s="75" t="s">
        <v>13047</v>
      </c>
      <c r="AO387" s="78" t="s">
        <v>14231</v>
      </c>
      <c r="AP387" s="75" t="s">
        <v>66</v>
      </c>
      <c r="AQ387" s="48" t="s">
        <v>3134</v>
      </c>
      <c r="AR387" s="48" t="s">
        <v>3134</v>
      </c>
      <c r="AS387" s="48" t="s">
        <v>3212</v>
      </c>
      <c r="AT387" s="48" t="s">
        <v>3212</v>
      </c>
      <c r="AU387" s="48" t="s">
        <v>3261</v>
      </c>
      <c r="AV387" s="48" t="s">
        <v>3261</v>
      </c>
      <c r="AW387" s="114" t="s">
        <v>17764</v>
      </c>
      <c r="AX387" s="114" t="s">
        <v>17764</v>
      </c>
      <c r="AY387" s="114" t="s">
        <v>17937</v>
      </c>
      <c r="AZ387" s="114" t="s">
        <v>17937</v>
      </c>
      <c r="BA387" s="2"/>
      <c r="BB387" s="3"/>
      <c r="BC387" s="3"/>
      <c r="BD387" s="3"/>
      <c r="BE387" s="3"/>
    </row>
    <row r="388" spans="1:57" x14ac:dyDescent="0.25">
      <c r="A388" s="61" t="s">
        <v>1092</v>
      </c>
      <c r="B388" s="62" t="s">
        <v>19428</v>
      </c>
      <c r="C388" s="62"/>
      <c r="D388" s="63">
        <v>1.5</v>
      </c>
      <c r="E388" s="65">
        <v>10</v>
      </c>
      <c r="F388" s="95" t="s">
        <v>12130</v>
      </c>
      <c r="G388" s="62"/>
      <c r="H388" s="66"/>
      <c r="I388" s="67"/>
      <c r="J388" s="67"/>
      <c r="K388" s="66" t="s">
        <v>16189</v>
      </c>
      <c r="L388" s="70"/>
      <c r="M388" s="71">
        <v>7864.84423828125</v>
      </c>
      <c r="N388" s="71">
        <v>7290.16259765625</v>
      </c>
      <c r="O388" s="72"/>
      <c r="P388" s="73"/>
      <c r="Q388" s="73"/>
      <c r="R388" s="81"/>
      <c r="S388" s="48">
        <v>1</v>
      </c>
      <c r="T388" s="48">
        <v>1</v>
      </c>
      <c r="U388" s="49">
        <v>0</v>
      </c>
      <c r="V388" s="49">
        <v>0</v>
      </c>
      <c r="W388" s="49">
        <v>0</v>
      </c>
      <c r="X388" s="49">
        <v>1</v>
      </c>
      <c r="Y388" s="49">
        <v>0</v>
      </c>
      <c r="Z388" s="49" t="s">
        <v>19417</v>
      </c>
      <c r="AA388" s="68">
        <v>388</v>
      </c>
      <c r="AB3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88" s="69"/>
      <c r="AD388" s="75">
        <v>1030</v>
      </c>
      <c r="AE388" s="75">
        <v>474</v>
      </c>
      <c r="AF388" s="75">
        <v>3600</v>
      </c>
      <c r="AG388" s="75">
        <v>1515</v>
      </c>
      <c r="AH388" s="75">
        <v>-28800</v>
      </c>
      <c r="AI388" s="75" t="s">
        <v>8364</v>
      </c>
      <c r="AJ388" s="75" t="s">
        <v>9754</v>
      </c>
      <c r="AK388" s="75"/>
      <c r="AL388" s="75" t="s">
        <v>11009</v>
      </c>
      <c r="AM388" s="75">
        <v>42592.589537037034</v>
      </c>
      <c r="AN388" s="75" t="s">
        <v>13047</v>
      </c>
      <c r="AO388" s="78" t="s">
        <v>14137</v>
      </c>
      <c r="AP388" s="75" t="s">
        <v>66</v>
      </c>
      <c r="AQ388" s="48"/>
      <c r="AR388" s="48"/>
      <c r="AS388" s="48"/>
      <c r="AT388" s="48"/>
      <c r="AU388" s="48" t="s">
        <v>3261</v>
      </c>
      <c r="AV388" s="48" t="s">
        <v>3261</v>
      </c>
      <c r="AW388" s="114" t="s">
        <v>18413</v>
      </c>
      <c r="AX388" s="114" t="s">
        <v>18413</v>
      </c>
      <c r="AY388" s="114" t="s">
        <v>19106</v>
      </c>
      <c r="AZ388" s="114" t="s">
        <v>19106</v>
      </c>
      <c r="BA388" s="2"/>
      <c r="BB388" s="3"/>
      <c r="BC388" s="3"/>
      <c r="BD388" s="3"/>
      <c r="BE388" s="3"/>
    </row>
    <row r="389" spans="1:57" x14ac:dyDescent="0.25">
      <c r="A389" s="61" t="s">
        <v>871</v>
      </c>
      <c r="B389" s="62" t="s">
        <v>19428</v>
      </c>
      <c r="C389" s="62"/>
      <c r="D389" s="63">
        <v>1.5</v>
      </c>
      <c r="E389" s="65">
        <v>10</v>
      </c>
      <c r="F389" s="95" t="s">
        <v>11893</v>
      </c>
      <c r="G389" s="62"/>
      <c r="H389" s="66"/>
      <c r="I389" s="67"/>
      <c r="J389" s="67"/>
      <c r="K389" s="66" t="s">
        <v>15944</v>
      </c>
      <c r="L389" s="70"/>
      <c r="M389" s="71">
        <v>7892.29736328125</v>
      </c>
      <c r="N389" s="71">
        <v>7441.736328125</v>
      </c>
      <c r="O389" s="72"/>
      <c r="P389" s="73"/>
      <c r="Q389" s="73"/>
      <c r="R389" s="81"/>
      <c r="S389" s="48">
        <v>1</v>
      </c>
      <c r="T389" s="48">
        <v>1</v>
      </c>
      <c r="U389" s="49">
        <v>0</v>
      </c>
      <c r="V389" s="49">
        <v>0</v>
      </c>
      <c r="W389" s="49">
        <v>0</v>
      </c>
      <c r="X389" s="49">
        <v>1</v>
      </c>
      <c r="Y389" s="49">
        <v>0</v>
      </c>
      <c r="Z389" s="49" t="s">
        <v>19417</v>
      </c>
      <c r="AA389" s="68">
        <v>389</v>
      </c>
      <c r="AB3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89" s="69"/>
      <c r="AD389" s="75">
        <v>180</v>
      </c>
      <c r="AE389" s="75">
        <v>472</v>
      </c>
      <c r="AF389" s="75">
        <v>26059</v>
      </c>
      <c r="AG389" s="75">
        <v>38155</v>
      </c>
      <c r="AH389" s="75">
        <v>3600</v>
      </c>
      <c r="AI389" s="75" t="s">
        <v>8172</v>
      </c>
      <c r="AJ389" s="75" t="s">
        <v>9632</v>
      </c>
      <c r="AK389" s="78" t="s">
        <v>10563</v>
      </c>
      <c r="AL389" s="75" t="s">
        <v>11040</v>
      </c>
      <c r="AM389" s="75">
        <v>41975.791712962964</v>
      </c>
      <c r="AN389" s="75" t="s">
        <v>13047</v>
      </c>
      <c r="AO389" s="78" t="s">
        <v>13892</v>
      </c>
      <c r="AP389" s="75" t="s">
        <v>66</v>
      </c>
      <c r="AQ389" s="48"/>
      <c r="AR389" s="48"/>
      <c r="AS389" s="48"/>
      <c r="AT389" s="48"/>
      <c r="AU389" s="48" t="s">
        <v>3261</v>
      </c>
      <c r="AV389" s="48" t="s">
        <v>3261</v>
      </c>
      <c r="AW389" s="114" t="s">
        <v>18346</v>
      </c>
      <c r="AX389" s="114" t="s">
        <v>18346</v>
      </c>
      <c r="AY389" s="114" t="s">
        <v>19046</v>
      </c>
      <c r="AZ389" s="114" t="s">
        <v>19046</v>
      </c>
      <c r="BA389" s="2"/>
      <c r="BB389" s="3"/>
      <c r="BC389" s="3"/>
      <c r="BD389" s="3"/>
      <c r="BE389" s="3"/>
    </row>
    <row r="390" spans="1:57" x14ac:dyDescent="0.25">
      <c r="A390" s="61" t="s">
        <v>1318</v>
      </c>
      <c r="B390" s="62" t="s">
        <v>19428</v>
      </c>
      <c r="C390" s="62"/>
      <c r="D390" s="63">
        <v>1.5</v>
      </c>
      <c r="E390" s="65">
        <v>10</v>
      </c>
      <c r="F390" s="95" t="s">
        <v>12360</v>
      </c>
      <c r="G390" s="62"/>
      <c r="H390" s="66"/>
      <c r="I390" s="67"/>
      <c r="J390" s="67"/>
      <c r="K390" s="66" t="s">
        <v>16432</v>
      </c>
      <c r="L390" s="70"/>
      <c r="M390" s="71">
        <v>7830.6982421875</v>
      </c>
      <c r="N390" s="71">
        <v>7172.4111328125</v>
      </c>
      <c r="O390" s="72"/>
      <c r="P390" s="73"/>
      <c r="Q390" s="73"/>
      <c r="R390" s="81"/>
      <c r="S390" s="48">
        <v>1</v>
      </c>
      <c r="T390" s="48">
        <v>1</v>
      </c>
      <c r="U390" s="49">
        <v>0</v>
      </c>
      <c r="V390" s="49">
        <v>0</v>
      </c>
      <c r="W390" s="49">
        <v>0</v>
      </c>
      <c r="X390" s="49">
        <v>1</v>
      </c>
      <c r="Y390" s="49">
        <v>0</v>
      </c>
      <c r="Z390" s="49" t="s">
        <v>19417</v>
      </c>
      <c r="AA390" s="68">
        <v>390</v>
      </c>
      <c r="AB3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90" s="69"/>
      <c r="AD390" s="75">
        <v>978</v>
      </c>
      <c r="AE390" s="75">
        <v>467</v>
      </c>
      <c r="AF390" s="75">
        <v>24394</v>
      </c>
      <c r="AG390" s="75">
        <v>18783</v>
      </c>
      <c r="AH390" s="75">
        <v>3600</v>
      </c>
      <c r="AI390" s="75" t="s">
        <v>8549</v>
      </c>
      <c r="AJ390" s="75" t="s">
        <v>9243</v>
      </c>
      <c r="AK390" s="78" t="s">
        <v>10723</v>
      </c>
      <c r="AL390" s="75" t="s">
        <v>9876</v>
      </c>
      <c r="AM390" s="75">
        <v>41099.88386574074</v>
      </c>
      <c r="AN390" s="75" t="s">
        <v>13047</v>
      </c>
      <c r="AO390" s="78" t="s">
        <v>14380</v>
      </c>
      <c r="AP390" s="75" t="s">
        <v>66</v>
      </c>
      <c r="AQ390" s="48"/>
      <c r="AR390" s="48"/>
      <c r="AS390" s="48"/>
      <c r="AT390" s="48"/>
      <c r="AU390" s="48" t="s">
        <v>3261</v>
      </c>
      <c r="AV390" s="48" t="s">
        <v>3261</v>
      </c>
      <c r="AW390" s="114" t="s">
        <v>18487</v>
      </c>
      <c r="AX390" s="114" t="s">
        <v>18775</v>
      </c>
      <c r="AY390" s="114" t="s">
        <v>19175</v>
      </c>
      <c r="AZ390" s="114" t="s">
        <v>19175</v>
      </c>
      <c r="BA390" s="2"/>
      <c r="BB390" s="3"/>
      <c r="BC390" s="3"/>
      <c r="BD390" s="3"/>
      <c r="BE390" s="3"/>
    </row>
    <row r="391" spans="1:57" x14ac:dyDescent="0.25">
      <c r="A391" s="61" t="s">
        <v>1110</v>
      </c>
      <c r="B391" s="62" t="s">
        <v>19428</v>
      </c>
      <c r="C391" s="62"/>
      <c r="D391" s="63">
        <v>1.5</v>
      </c>
      <c r="E391" s="65">
        <v>10</v>
      </c>
      <c r="F391" s="95" t="s">
        <v>12147</v>
      </c>
      <c r="G391" s="62"/>
      <c r="H391" s="66"/>
      <c r="I391" s="67"/>
      <c r="J391" s="67"/>
      <c r="K391" s="66" t="s">
        <v>16207</v>
      </c>
      <c r="L391" s="70"/>
      <c r="M391" s="71">
        <v>6628.1044921875</v>
      </c>
      <c r="N391" s="71">
        <v>6368.88720703125</v>
      </c>
      <c r="O391" s="72"/>
      <c r="P391" s="73"/>
      <c r="Q391" s="73"/>
      <c r="R391" s="81"/>
      <c r="S391" s="48">
        <v>1</v>
      </c>
      <c r="T391" s="48">
        <v>1</v>
      </c>
      <c r="U391" s="49">
        <v>0</v>
      </c>
      <c r="V391" s="49">
        <v>0</v>
      </c>
      <c r="W391" s="49">
        <v>0</v>
      </c>
      <c r="X391" s="49">
        <v>1</v>
      </c>
      <c r="Y391" s="49">
        <v>0</v>
      </c>
      <c r="Z391" s="49" t="s">
        <v>19417</v>
      </c>
      <c r="AA391" s="68">
        <v>391</v>
      </c>
      <c r="AB3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91" s="69"/>
      <c r="AD391" s="75">
        <v>177</v>
      </c>
      <c r="AE391" s="75">
        <v>459</v>
      </c>
      <c r="AF391" s="75">
        <v>2315</v>
      </c>
      <c r="AG391" s="75">
        <v>1734</v>
      </c>
      <c r="AH391" s="75">
        <v>0</v>
      </c>
      <c r="AI391" s="75" t="s">
        <v>8379</v>
      </c>
      <c r="AJ391" s="75" t="s">
        <v>9762</v>
      </c>
      <c r="AK391" s="78" t="s">
        <v>10651</v>
      </c>
      <c r="AL391" s="75" t="s">
        <v>9190</v>
      </c>
      <c r="AM391" s="75">
        <v>40948.917256944442</v>
      </c>
      <c r="AN391" s="75" t="s">
        <v>13047</v>
      </c>
      <c r="AO391" s="78" t="s">
        <v>14155</v>
      </c>
      <c r="AP391" s="75" t="s">
        <v>66</v>
      </c>
      <c r="AQ391" s="48"/>
      <c r="AR391" s="48"/>
      <c r="AS391" s="48"/>
      <c r="AT391" s="48"/>
      <c r="AU391" s="48" t="s">
        <v>3261</v>
      </c>
      <c r="AV391" s="48" t="s">
        <v>3261</v>
      </c>
      <c r="AW391" s="114" t="s">
        <v>18419</v>
      </c>
      <c r="AX391" s="114" t="s">
        <v>18419</v>
      </c>
      <c r="AY391" s="114" t="s">
        <v>19112</v>
      </c>
      <c r="AZ391" s="114" t="s">
        <v>19112</v>
      </c>
      <c r="BA391" s="2"/>
      <c r="BB391" s="3"/>
      <c r="BC391" s="3"/>
      <c r="BD391" s="3"/>
      <c r="BE391" s="3"/>
    </row>
    <row r="392" spans="1:57" x14ac:dyDescent="0.25">
      <c r="A392" s="61" t="s">
        <v>1283</v>
      </c>
      <c r="B392" s="62" t="s">
        <v>19428</v>
      </c>
      <c r="C392" s="62"/>
      <c r="D392" s="63">
        <v>1.5</v>
      </c>
      <c r="E392" s="65">
        <v>10</v>
      </c>
      <c r="F392" s="95" t="s">
        <v>12326</v>
      </c>
      <c r="G392" s="62"/>
      <c r="H392" s="66"/>
      <c r="I392" s="67"/>
      <c r="J392" s="67"/>
      <c r="K392" s="66" t="s">
        <v>16394</v>
      </c>
      <c r="L392" s="70"/>
      <c r="M392" s="71">
        <v>6704.453125</v>
      </c>
      <c r="N392" s="71">
        <v>6336.8359375</v>
      </c>
      <c r="O392" s="72"/>
      <c r="P392" s="73"/>
      <c r="Q392" s="73"/>
      <c r="R392" s="81"/>
      <c r="S392" s="48">
        <v>1</v>
      </c>
      <c r="T392" s="48">
        <v>1</v>
      </c>
      <c r="U392" s="49">
        <v>0</v>
      </c>
      <c r="V392" s="49">
        <v>0</v>
      </c>
      <c r="W392" s="49">
        <v>0</v>
      </c>
      <c r="X392" s="49">
        <v>1</v>
      </c>
      <c r="Y392" s="49">
        <v>0</v>
      </c>
      <c r="Z392" s="49" t="s">
        <v>19417</v>
      </c>
      <c r="AA392" s="68">
        <v>392</v>
      </c>
      <c r="AB3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92" s="69"/>
      <c r="AD392" s="75">
        <v>421</v>
      </c>
      <c r="AE392" s="75">
        <v>455</v>
      </c>
      <c r="AF392" s="75">
        <v>4466</v>
      </c>
      <c r="AG392" s="75">
        <v>1163</v>
      </c>
      <c r="AH392" s="75"/>
      <c r="AI392" s="75" t="s">
        <v>8521</v>
      </c>
      <c r="AJ392" s="75" t="s">
        <v>9844</v>
      </c>
      <c r="AK392" s="75"/>
      <c r="AL392" s="75"/>
      <c r="AM392" s="75">
        <v>42798.123217592591</v>
      </c>
      <c r="AN392" s="75" t="s">
        <v>13047</v>
      </c>
      <c r="AO392" s="78" t="s">
        <v>14342</v>
      </c>
      <c r="AP392" s="75" t="s">
        <v>66</v>
      </c>
      <c r="AQ392" s="48"/>
      <c r="AR392" s="48"/>
      <c r="AS392" s="48"/>
      <c r="AT392" s="48"/>
      <c r="AU392" s="48" t="s">
        <v>3261</v>
      </c>
      <c r="AV392" s="48" t="s">
        <v>3261</v>
      </c>
      <c r="AW392" s="114" t="s">
        <v>18473</v>
      </c>
      <c r="AX392" s="114" t="s">
        <v>18473</v>
      </c>
      <c r="AY392" s="114" t="s">
        <v>19161</v>
      </c>
      <c r="AZ392" s="114" t="s">
        <v>19161</v>
      </c>
      <c r="BA392" s="2"/>
      <c r="BB392" s="3"/>
      <c r="BC392" s="3"/>
      <c r="BD392" s="3"/>
      <c r="BE392" s="3"/>
    </row>
    <row r="393" spans="1:57" x14ac:dyDescent="0.25">
      <c r="A393" s="61" t="s">
        <v>1333</v>
      </c>
      <c r="B393" s="62" t="s">
        <v>19428</v>
      </c>
      <c r="C393" s="62"/>
      <c r="D393" s="63">
        <v>1.5</v>
      </c>
      <c r="E393" s="65">
        <v>10</v>
      </c>
      <c r="F393" s="95" t="s">
        <v>12375</v>
      </c>
      <c r="G393" s="62"/>
      <c r="H393" s="66"/>
      <c r="I393" s="67"/>
      <c r="J393" s="67"/>
      <c r="K393" s="66" t="s">
        <v>16449</v>
      </c>
      <c r="L393" s="70"/>
      <c r="M393" s="71">
        <v>6959.07568359375</v>
      </c>
      <c r="N393" s="71">
        <v>6039.41796875</v>
      </c>
      <c r="O393" s="72"/>
      <c r="P393" s="73"/>
      <c r="Q393" s="73"/>
      <c r="R393" s="81"/>
      <c r="S393" s="48">
        <v>1</v>
      </c>
      <c r="T393" s="48">
        <v>1</v>
      </c>
      <c r="U393" s="49">
        <v>0</v>
      </c>
      <c r="V393" s="49">
        <v>0</v>
      </c>
      <c r="W393" s="49">
        <v>0</v>
      </c>
      <c r="X393" s="49">
        <v>1</v>
      </c>
      <c r="Y393" s="49">
        <v>0</v>
      </c>
      <c r="Z393" s="49" t="s">
        <v>19417</v>
      </c>
      <c r="AA393" s="68">
        <v>393</v>
      </c>
      <c r="AB3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93" s="69"/>
      <c r="AD393" s="75">
        <v>229</v>
      </c>
      <c r="AE393" s="75">
        <v>455</v>
      </c>
      <c r="AF393" s="75">
        <v>10029</v>
      </c>
      <c r="AG393" s="75">
        <v>5570</v>
      </c>
      <c r="AH393" s="75">
        <v>3600</v>
      </c>
      <c r="AI393" s="75" t="s">
        <v>8563</v>
      </c>
      <c r="AJ393" s="75" t="s">
        <v>9871</v>
      </c>
      <c r="AK393" s="75"/>
      <c r="AL393" s="75" t="s">
        <v>9871</v>
      </c>
      <c r="AM393" s="75">
        <v>40440.697939814818</v>
      </c>
      <c r="AN393" s="75" t="s">
        <v>13047</v>
      </c>
      <c r="AO393" s="78" t="s">
        <v>14397</v>
      </c>
      <c r="AP393" s="75" t="s">
        <v>66</v>
      </c>
      <c r="AQ393" s="48"/>
      <c r="AR393" s="48"/>
      <c r="AS393" s="48"/>
      <c r="AT393" s="48"/>
      <c r="AU393" s="48" t="s">
        <v>3261</v>
      </c>
      <c r="AV393" s="48" t="s">
        <v>3261</v>
      </c>
      <c r="AW393" s="114" t="s">
        <v>18494</v>
      </c>
      <c r="AX393" s="114" t="s">
        <v>18494</v>
      </c>
      <c r="AY393" s="114" t="s">
        <v>19182</v>
      </c>
      <c r="AZ393" s="114" t="s">
        <v>19182</v>
      </c>
      <c r="BA393" s="2"/>
      <c r="BB393" s="3"/>
      <c r="BC393" s="3"/>
      <c r="BD393" s="3"/>
      <c r="BE393" s="3"/>
    </row>
    <row r="394" spans="1:57" x14ac:dyDescent="0.25">
      <c r="A394" s="61" t="s">
        <v>2156</v>
      </c>
      <c r="B394" s="62" t="s">
        <v>19428</v>
      </c>
      <c r="C394" s="62"/>
      <c r="D394" s="63">
        <v>1.5024055000000001</v>
      </c>
      <c r="E394" s="65">
        <v>10</v>
      </c>
      <c r="F394" s="95" t="s">
        <v>12174</v>
      </c>
      <c r="G394" s="62"/>
      <c r="H394" s="66"/>
      <c r="I394" s="67"/>
      <c r="J394" s="67"/>
      <c r="K394" s="66" t="s">
        <v>16236</v>
      </c>
      <c r="L394" s="70"/>
      <c r="M394" s="71">
        <v>4706.611328125</v>
      </c>
      <c r="N394" s="71">
        <v>2530.689208984375</v>
      </c>
      <c r="O394" s="72"/>
      <c r="P394" s="73"/>
      <c r="Q394" s="73"/>
      <c r="R394" s="81"/>
      <c r="S394" s="48">
        <v>1</v>
      </c>
      <c r="T394" s="48">
        <v>0</v>
      </c>
      <c r="U394" s="49">
        <v>0</v>
      </c>
      <c r="V394" s="49">
        <v>2.8299999999999999E-4</v>
      </c>
      <c r="W394" s="49">
        <v>0</v>
      </c>
      <c r="X394" s="49">
        <v>0.390706</v>
      </c>
      <c r="Y394" s="49">
        <v>0</v>
      </c>
      <c r="Z394" s="49">
        <v>0</v>
      </c>
      <c r="AA394" s="68">
        <v>394</v>
      </c>
      <c r="AB3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94" s="69"/>
      <c r="AD394" s="75">
        <v>419</v>
      </c>
      <c r="AE394" s="75">
        <v>449</v>
      </c>
      <c r="AF394" s="75">
        <v>13231</v>
      </c>
      <c r="AG394" s="75">
        <v>30796</v>
      </c>
      <c r="AH394" s="75">
        <v>-28800</v>
      </c>
      <c r="AI394" s="75" t="s">
        <v>8399</v>
      </c>
      <c r="AJ394" s="75" t="s">
        <v>9775</v>
      </c>
      <c r="AK394" s="78" t="s">
        <v>10658</v>
      </c>
      <c r="AL394" s="75" t="s">
        <v>11009</v>
      </c>
      <c r="AM394" s="75">
        <v>41986.193541666667</v>
      </c>
      <c r="AN394" s="75" t="s">
        <v>13047</v>
      </c>
      <c r="AO394" s="78" t="s">
        <v>14184</v>
      </c>
      <c r="AP394" s="75" t="s">
        <v>65</v>
      </c>
      <c r="AQ394" s="48"/>
      <c r="AR394" s="48"/>
      <c r="AS394" s="48"/>
      <c r="AT394" s="48"/>
      <c r="AU394" s="48"/>
      <c r="AV394" s="48"/>
      <c r="AW394" s="48"/>
      <c r="AX394" s="48"/>
      <c r="AY394" s="48"/>
      <c r="AZ394" s="48"/>
      <c r="BA394" s="2"/>
      <c r="BB394" s="3"/>
      <c r="BC394" s="3"/>
      <c r="BD394" s="3"/>
      <c r="BE394" s="3"/>
    </row>
    <row r="395" spans="1:57" x14ac:dyDescent="0.25">
      <c r="A395" s="61" t="s">
        <v>1582</v>
      </c>
      <c r="B395" s="62" t="s">
        <v>19428</v>
      </c>
      <c r="C395" s="62"/>
      <c r="D395" s="63">
        <v>1.5</v>
      </c>
      <c r="E395" s="65">
        <v>10</v>
      </c>
      <c r="F395" s="95" t="s">
        <v>12642</v>
      </c>
      <c r="G395" s="62"/>
      <c r="H395" s="66"/>
      <c r="I395" s="67"/>
      <c r="J395" s="67"/>
      <c r="K395" s="66" t="s">
        <v>16730</v>
      </c>
      <c r="L395" s="70"/>
      <c r="M395" s="71">
        <v>7737.11279296875</v>
      </c>
      <c r="N395" s="71">
        <v>6465.1982421875</v>
      </c>
      <c r="O395" s="72"/>
      <c r="P395" s="73"/>
      <c r="Q395" s="73"/>
      <c r="R395" s="81"/>
      <c r="S395" s="48">
        <v>1</v>
      </c>
      <c r="T395" s="48">
        <v>1</v>
      </c>
      <c r="U395" s="49">
        <v>0</v>
      </c>
      <c r="V395" s="49">
        <v>0</v>
      </c>
      <c r="W395" s="49">
        <v>0</v>
      </c>
      <c r="X395" s="49">
        <v>1</v>
      </c>
      <c r="Y395" s="49">
        <v>0</v>
      </c>
      <c r="Z395" s="49" t="s">
        <v>19417</v>
      </c>
      <c r="AA395" s="68">
        <v>395</v>
      </c>
      <c r="AB3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95" s="69"/>
      <c r="AD395" s="75">
        <v>407</v>
      </c>
      <c r="AE395" s="75">
        <v>441</v>
      </c>
      <c r="AF395" s="75">
        <v>127221</v>
      </c>
      <c r="AG395" s="75">
        <v>18897</v>
      </c>
      <c r="AH395" s="75">
        <v>32400</v>
      </c>
      <c r="AI395" s="75" t="s">
        <v>8802</v>
      </c>
      <c r="AJ395" s="75" t="s">
        <v>10001</v>
      </c>
      <c r="AK395" s="78" t="s">
        <v>10850</v>
      </c>
      <c r="AL395" s="75" t="s">
        <v>9690</v>
      </c>
      <c r="AM395" s="75">
        <v>40340.592407407406</v>
      </c>
      <c r="AN395" s="75" t="s">
        <v>13047</v>
      </c>
      <c r="AO395" s="78" t="s">
        <v>14678</v>
      </c>
      <c r="AP395" s="75" t="s">
        <v>66</v>
      </c>
      <c r="AQ395" s="48" t="s">
        <v>3169</v>
      </c>
      <c r="AR395" s="48" t="s">
        <v>3169</v>
      </c>
      <c r="AS395" s="48" t="s">
        <v>3214</v>
      </c>
      <c r="AT395" s="48" t="s">
        <v>3214</v>
      </c>
      <c r="AU395" s="48"/>
      <c r="AV395" s="48"/>
      <c r="AW395" s="114" t="s">
        <v>18591</v>
      </c>
      <c r="AX395" s="114" t="s">
        <v>18591</v>
      </c>
      <c r="AY395" s="114" t="s">
        <v>19271</v>
      </c>
      <c r="AZ395" s="114" t="s">
        <v>19271</v>
      </c>
      <c r="BA395" s="2"/>
      <c r="BB395" s="3"/>
      <c r="BC395" s="3"/>
      <c r="BD395" s="3"/>
      <c r="BE395" s="3"/>
    </row>
    <row r="396" spans="1:57" x14ac:dyDescent="0.25">
      <c r="A396" s="61" t="s">
        <v>967</v>
      </c>
      <c r="B396" s="62" t="s">
        <v>19428</v>
      </c>
      <c r="C396" s="62"/>
      <c r="D396" s="63">
        <v>1.5</v>
      </c>
      <c r="E396" s="65">
        <v>10</v>
      </c>
      <c r="F396" s="95" t="s">
        <v>11995</v>
      </c>
      <c r="G396" s="62"/>
      <c r="H396" s="66"/>
      <c r="I396" s="67"/>
      <c r="J396" s="67"/>
      <c r="K396" s="66" t="s">
        <v>16048</v>
      </c>
      <c r="L396" s="70"/>
      <c r="M396" s="71">
        <v>7829.81298828125</v>
      </c>
      <c r="N396" s="71">
        <v>5685.90576171875</v>
      </c>
      <c r="O396" s="72"/>
      <c r="P396" s="73"/>
      <c r="Q396" s="73"/>
      <c r="R396" s="81"/>
      <c r="S396" s="48">
        <v>1</v>
      </c>
      <c r="T396" s="48">
        <v>1</v>
      </c>
      <c r="U396" s="49">
        <v>0</v>
      </c>
      <c r="V396" s="49">
        <v>0</v>
      </c>
      <c r="W396" s="49">
        <v>0</v>
      </c>
      <c r="X396" s="49">
        <v>1</v>
      </c>
      <c r="Y396" s="49">
        <v>0</v>
      </c>
      <c r="Z396" s="49" t="s">
        <v>19417</v>
      </c>
      <c r="AA396" s="68">
        <v>396</v>
      </c>
      <c r="AB3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96" s="69"/>
      <c r="AD396" s="75">
        <v>455</v>
      </c>
      <c r="AE396" s="75">
        <v>436</v>
      </c>
      <c r="AF396" s="75">
        <v>24125</v>
      </c>
      <c r="AG396" s="75">
        <v>2268</v>
      </c>
      <c r="AH396" s="75">
        <v>28800</v>
      </c>
      <c r="AI396" s="75" t="s">
        <v>8253</v>
      </c>
      <c r="AJ396" s="75" t="s">
        <v>9682</v>
      </c>
      <c r="AK396" s="75"/>
      <c r="AL396" s="75" t="s">
        <v>11013</v>
      </c>
      <c r="AM396" s="75">
        <v>41613.643217592595</v>
      </c>
      <c r="AN396" s="75" t="s">
        <v>13047</v>
      </c>
      <c r="AO396" s="78" t="s">
        <v>13996</v>
      </c>
      <c r="AP396" s="75" t="s">
        <v>66</v>
      </c>
      <c r="AQ396" s="48"/>
      <c r="AR396" s="48"/>
      <c r="AS396" s="48"/>
      <c r="AT396" s="48"/>
      <c r="AU396" s="48"/>
      <c r="AV396" s="48"/>
      <c r="AW396" s="114" t="s">
        <v>18371</v>
      </c>
      <c r="AX396" s="114" t="s">
        <v>18371</v>
      </c>
      <c r="AY396" s="114" t="s">
        <v>17752</v>
      </c>
      <c r="AZ396" s="114" t="s">
        <v>17752</v>
      </c>
      <c r="BA396" s="2"/>
      <c r="BB396" s="3"/>
      <c r="BC396" s="3"/>
      <c r="BD396" s="3"/>
      <c r="BE396" s="3"/>
    </row>
    <row r="397" spans="1:57" x14ac:dyDescent="0.25">
      <c r="A397" s="61" t="s">
        <v>1261</v>
      </c>
      <c r="B397" s="62" t="s">
        <v>19428</v>
      </c>
      <c r="C397" s="62"/>
      <c r="D397" s="63">
        <v>1.5</v>
      </c>
      <c r="E397" s="65">
        <v>10</v>
      </c>
      <c r="F397" s="95" t="s">
        <v>12301</v>
      </c>
      <c r="G397" s="62"/>
      <c r="H397" s="66"/>
      <c r="I397" s="67"/>
      <c r="J397" s="67"/>
      <c r="K397" s="66" t="s">
        <v>16369</v>
      </c>
      <c r="L397" s="70"/>
      <c r="M397" s="71">
        <v>7762.14208984375</v>
      </c>
      <c r="N397" s="71">
        <v>7466.876953125</v>
      </c>
      <c r="O397" s="72"/>
      <c r="P397" s="73"/>
      <c r="Q397" s="73"/>
      <c r="R397" s="81"/>
      <c r="S397" s="48">
        <v>1</v>
      </c>
      <c r="T397" s="48">
        <v>1</v>
      </c>
      <c r="U397" s="49">
        <v>0</v>
      </c>
      <c r="V397" s="49">
        <v>0</v>
      </c>
      <c r="W397" s="49">
        <v>0</v>
      </c>
      <c r="X397" s="49">
        <v>1</v>
      </c>
      <c r="Y397" s="49">
        <v>0</v>
      </c>
      <c r="Z397" s="49" t="s">
        <v>19417</v>
      </c>
      <c r="AA397" s="68">
        <v>397</v>
      </c>
      <c r="AB3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97" s="69"/>
      <c r="AD397" s="75">
        <v>282</v>
      </c>
      <c r="AE397" s="75">
        <v>425</v>
      </c>
      <c r="AF397" s="75">
        <v>12399</v>
      </c>
      <c r="AG397" s="75">
        <v>29635</v>
      </c>
      <c r="AH397" s="75">
        <v>-28800</v>
      </c>
      <c r="AI397" s="75" t="s">
        <v>8503</v>
      </c>
      <c r="AJ397" s="75" t="s">
        <v>9834</v>
      </c>
      <c r="AK397" s="78" t="s">
        <v>10708</v>
      </c>
      <c r="AL397" s="75" t="s">
        <v>11009</v>
      </c>
      <c r="AM397" s="75">
        <v>42343.072511574072</v>
      </c>
      <c r="AN397" s="75" t="s">
        <v>13047</v>
      </c>
      <c r="AO397" s="78" t="s">
        <v>14317</v>
      </c>
      <c r="AP397" s="75" t="s">
        <v>66</v>
      </c>
      <c r="AQ397" s="48"/>
      <c r="AR397" s="48"/>
      <c r="AS397" s="48"/>
      <c r="AT397" s="48"/>
      <c r="AU397" s="48" t="s">
        <v>3261</v>
      </c>
      <c r="AV397" s="48" t="s">
        <v>3261</v>
      </c>
      <c r="AW397" s="114" t="s">
        <v>18465</v>
      </c>
      <c r="AX397" s="114" t="s">
        <v>18465</v>
      </c>
      <c r="AY397" s="114" t="s">
        <v>19154</v>
      </c>
      <c r="AZ397" s="114" t="s">
        <v>19154</v>
      </c>
      <c r="BA397" s="2"/>
      <c r="BB397" s="3"/>
      <c r="BC397" s="3"/>
      <c r="BD397" s="3"/>
      <c r="BE397" s="3"/>
    </row>
    <row r="398" spans="1:57" x14ac:dyDescent="0.25">
      <c r="A398" s="61" t="s">
        <v>2036</v>
      </c>
      <c r="B398" s="62" t="s">
        <v>19428</v>
      </c>
      <c r="C398" s="62"/>
      <c r="D398" s="63">
        <v>10</v>
      </c>
      <c r="E398" s="65">
        <v>10</v>
      </c>
      <c r="F398" s="95" t="s">
        <v>11250</v>
      </c>
      <c r="G398" s="62"/>
      <c r="H398" s="66"/>
      <c r="I398" s="67"/>
      <c r="J398" s="67"/>
      <c r="K398" s="66" t="s">
        <v>15276</v>
      </c>
      <c r="L398" s="70"/>
      <c r="M398" s="71">
        <v>4711.2255859375</v>
      </c>
      <c r="N398" s="71">
        <v>4162.4794921875</v>
      </c>
      <c r="O398" s="72"/>
      <c r="P398" s="73"/>
      <c r="Q398" s="73"/>
      <c r="R398" s="81"/>
      <c r="S398" s="48">
        <v>1</v>
      </c>
      <c r="T398" s="48">
        <v>0</v>
      </c>
      <c r="U398" s="49">
        <v>0</v>
      </c>
      <c r="V398" s="49">
        <v>1</v>
      </c>
      <c r="W398" s="49">
        <v>0</v>
      </c>
      <c r="X398" s="49">
        <v>1</v>
      </c>
      <c r="Y398" s="49">
        <v>0</v>
      </c>
      <c r="Z398" s="49">
        <v>0</v>
      </c>
      <c r="AA398" s="68">
        <v>398</v>
      </c>
      <c r="AB3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98" s="69"/>
      <c r="AD398" s="75">
        <v>216</v>
      </c>
      <c r="AE398" s="75">
        <v>412</v>
      </c>
      <c r="AF398" s="75">
        <v>2203</v>
      </c>
      <c r="AG398" s="75">
        <v>3221</v>
      </c>
      <c r="AH398" s="75">
        <v>-28800</v>
      </c>
      <c r="AI398" s="75" t="s">
        <v>7616</v>
      </c>
      <c r="AJ398" s="75" t="s">
        <v>9260</v>
      </c>
      <c r="AK398" s="78" t="s">
        <v>10288</v>
      </c>
      <c r="AL398" s="75" t="s">
        <v>11009</v>
      </c>
      <c r="AM398" s="75">
        <v>42064.586817129632</v>
      </c>
      <c r="AN398" s="75" t="s">
        <v>13047</v>
      </c>
      <c r="AO398" s="78" t="s">
        <v>13224</v>
      </c>
      <c r="AP398" s="75" t="s">
        <v>65</v>
      </c>
      <c r="AQ398" s="48"/>
      <c r="AR398" s="48"/>
      <c r="AS398" s="48"/>
      <c r="AT398" s="48"/>
      <c r="AU398" s="48"/>
      <c r="AV398" s="48"/>
      <c r="AW398" s="48"/>
      <c r="AX398" s="48"/>
      <c r="AY398" s="48"/>
      <c r="AZ398" s="48"/>
      <c r="BA398" s="2"/>
      <c r="BB398" s="3"/>
      <c r="BC398" s="3"/>
      <c r="BD398" s="3"/>
      <c r="BE398" s="3"/>
    </row>
    <row r="399" spans="1:57" x14ac:dyDescent="0.25">
      <c r="A399" s="61" t="s">
        <v>1874</v>
      </c>
      <c r="B399" s="62" t="s">
        <v>19428</v>
      </c>
      <c r="C399" s="62"/>
      <c r="D399" s="63">
        <v>1.5</v>
      </c>
      <c r="E399" s="65">
        <v>10</v>
      </c>
      <c r="F399" s="95" t="s">
        <v>12940</v>
      </c>
      <c r="G399" s="62"/>
      <c r="H399" s="66"/>
      <c r="I399" s="67"/>
      <c r="J399" s="67"/>
      <c r="K399" s="66" t="s">
        <v>17037</v>
      </c>
      <c r="L399" s="70"/>
      <c r="M399" s="71">
        <v>7737.5185546875</v>
      </c>
      <c r="N399" s="71">
        <v>5514.3173828125</v>
      </c>
      <c r="O399" s="72"/>
      <c r="P399" s="73"/>
      <c r="Q399" s="73"/>
      <c r="R399" s="81"/>
      <c r="S399" s="48">
        <v>1</v>
      </c>
      <c r="T399" s="48">
        <v>1</v>
      </c>
      <c r="U399" s="49">
        <v>0</v>
      </c>
      <c r="V399" s="49">
        <v>0</v>
      </c>
      <c r="W399" s="49">
        <v>0</v>
      </c>
      <c r="X399" s="49">
        <v>1</v>
      </c>
      <c r="Y399" s="49">
        <v>0</v>
      </c>
      <c r="Z399" s="49" t="s">
        <v>19417</v>
      </c>
      <c r="AA399" s="68">
        <v>399</v>
      </c>
      <c r="AB3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399" s="69"/>
      <c r="AD399" s="75">
        <v>386</v>
      </c>
      <c r="AE399" s="75">
        <v>408</v>
      </c>
      <c r="AF399" s="75">
        <v>51394</v>
      </c>
      <c r="AG399" s="75">
        <v>1416</v>
      </c>
      <c r="AH399" s="75">
        <v>-18000</v>
      </c>
      <c r="AI399" s="75" t="s">
        <v>9053</v>
      </c>
      <c r="AJ399" s="75" t="s">
        <v>9381</v>
      </c>
      <c r="AK399" s="75"/>
      <c r="AL399" s="75" t="s">
        <v>11010</v>
      </c>
      <c r="AM399" s="75">
        <v>41983.72383101852</v>
      </c>
      <c r="AN399" s="75" t="s">
        <v>13047</v>
      </c>
      <c r="AO399" s="78" t="s">
        <v>14985</v>
      </c>
      <c r="AP399" s="75" t="s">
        <v>66</v>
      </c>
      <c r="AQ399" s="48"/>
      <c r="AR399" s="48"/>
      <c r="AS399" s="48"/>
      <c r="AT399" s="48"/>
      <c r="AU399" s="48" t="s">
        <v>3261</v>
      </c>
      <c r="AV399" s="48" t="s">
        <v>3261</v>
      </c>
      <c r="AW399" s="114" t="s">
        <v>18669</v>
      </c>
      <c r="AX399" s="114" t="s">
        <v>18669</v>
      </c>
      <c r="AY399" s="114" t="s">
        <v>19343</v>
      </c>
      <c r="AZ399" s="114" t="s">
        <v>19343</v>
      </c>
      <c r="BA399" s="2"/>
      <c r="BB399" s="3"/>
      <c r="BC399" s="3"/>
      <c r="BD399" s="3"/>
      <c r="BE399" s="3"/>
    </row>
    <row r="400" spans="1:57" x14ac:dyDescent="0.25">
      <c r="A400" s="61" t="s">
        <v>1852</v>
      </c>
      <c r="B400" s="62" t="s">
        <v>19428</v>
      </c>
      <c r="C400" s="62"/>
      <c r="D400" s="63">
        <v>1.5</v>
      </c>
      <c r="E400" s="65">
        <v>10</v>
      </c>
      <c r="F400" s="95" t="s">
        <v>12915</v>
      </c>
      <c r="G400" s="62"/>
      <c r="H400" s="66"/>
      <c r="I400" s="67"/>
      <c r="J400" s="67"/>
      <c r="K400" s="66" t="s">
        <v>17011</v>
      </c>
      <c r="L400" s="70"/>
      <c r="M400" s="71">
        <v>7324.32958984375</v>
      </c>
      <c r="N400" s="71">
        <v>5704.92578125</v>
      </c>
      <c r="O400" s="72"/>
      <c r="P400" s="73"/>
      <c r="Q400" s="73"/>
      <c r="R400" s="81"/>
      <c r="S400" s="48">
        <v>1</v>
      </c>
      <c r="T400" s="48">
        <v>1</v>
      </c>
      <c r="U400" s="49">
        <v>0</v>
      </c>
      <c r="V400" s="49">
        <v>0</v>
      </c>
      <c r="W400" s="49">
        <v>0</v>
      </c>
      <c r="X400" s="49">
        <v>1</v>
      </c>
      <c r="Y400" s="49">
        <v>0</v>
      </c>
      <c r="Z400" s="49" t="s">
        <v>19417</v>
      </c>
      <c r="AA400" s="68">
        <v>400</v>
      </c>
      <c r="AB4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00" s="69"/>
      <c r="AD400" s="75">
        <v>155</v>
      </c>
      <c r="AE400" s="75">
        <v>395</v>
      </c>
      <c r="AF400" s="75">
        <v>45753</v>
      </c>
      <c r="AG400" s="75">
        <v>3943</v>
      </c>
      <c r="AH400" s="75"/>
      <c r="AI400" s="75" t="s">
        <v>9032</v>
      </c>
      <c r="AJ400" s="75"/>
      <c r="AK400" s="78" t="s">
        <v>10951</v>
      </c>
      <c r="AL400" s="75"/>
      <c r="AM400" s="75">
        <v>40812.612569444442</v>
      </c>
      <c r="AN400" s="75" t="s">
        <v>13047</v>
      </c>
      <c r="AO400" s="78" t="s">
        <v>14959</v>
      </c>
      <c r="AP400" s="75" t="s">
        <v>66</v>
      </c>
      <c r="AQ400" s="48"/>
      <c r="AR400" s="48"/>
      <c r="AS400" s="48"/>
      <c r="AT400" s="48"/>
      <c r="AU400" s="48" t="s">
        <v>3261</v>
      </c>
      <c r="AV400" s="48" t="s">
        <v>3261</v>
      </c>
      <c r="AW400" s="114" t="s">
        <v>18661</v>
      </c>
      <c r="AX400" s="114" t="s">
        <v>18661</v>
      </c>
      <c r="AY400" s="114" t="s">
        <v>19336</v>
      </c>
      <c r="AZ400" s="114" t="s">
        <v>19336</v>
      </c>
      <c r="BA400" s="2"/>
      <c r="BB400" s="3"/>
      <c r="BC400" s="3"/>
      <c r="BD400" s="3"/>
      <c r="BE400" s="3"/>
    </row>
    <row r="401" spans="1:57" x14ac:dyDescent="0.25">
      <c r="A401" s="61" t="s">
        <v>1368</v>
      </c>
      <c r="B401" s="62" t="s">
        <v>19428</v>
      </c>
      <c r="C401" s="62"/>
      <c r="D401" s="63">
        <v>1.5</v>
      </c>
      <c r="E401" s="65">
        <v>10</v>
      </c>
      <c r="F401" s="95" t="s">
        <v>12413</v>
      </c>
      <c r="G401" s="62"/>
      <c r="H401" s="66"/>
      <c r="I401" s="67"/>
      <c r="J401" s="67"/>
      <c r="K401" s="66" t="s">
        <v>16489</v>
      </c>
      <c r="L401" s="70"/>
      <c r="M401" s="71">
        <v>7606.21630859375</v>
      </c>
      <c r="N401" s="71">
        <v>7412.49365234375</v>
      </c>
      <c r="O401" s="72"/>
      <c r="P401" s="73"/>
      <c r="Q401" s="73"/>
      <c r="R401" s="81"/>
      <c r="S401" s="48">
        <v>1</v>
      </c>
      <c r="T401" s="48">
        <v>1</v>
      </c>
      <c r="U401" s="49">
        <v>0</v>
      </c>
      <c r="V401" s="49">
        <v>0</v>
      </c>
      <c r="W401" s="49">
        <v>0</v>
      </c>
      <c r="X401" s="49">
        <v>1</v>
      </c>
      <c r="Y401" s="49">
        <v>0</v>
      </c>
      <c r="Z401" s="49" t="s">
        <v>19417</v>
      </c>
      <c r="AA401" s="68">
        <v>401</v>
      </c>
      <c r="AB4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01" s="69"/>
      <c r="AD401" s="75">
        <v>345</v>
      </c>
      <c r="AE401" s="75">
        <v>394</v>
      </c>
      <c r="AF401" s="75">
        <v>1616</v>
      </c>
      <c r="AG401" s="75">
        <v>1063</v>
      </c>
      <c r="AH401" s="75">
        <v>-18000</v>
      </c>
      <c r="AI401" s="75" t="s">
        <v>8595</v>
      </c>
      <c r="AJ401" s="75" t="s">
        <v>9887</v>
      </c>
      <c r="AK401" s="75"/>
      <c r="AL401" s="75" t="s">
        <v>11010</v>
      </c>
      <c r="AM401" s="75">
        <v>41653.775266203702</v>
      </c>
      <c r="AN401" s="75" t="s">
        <v>13047</v>
      </c>
      <c r="AO401" s="78" t="s">
        <v>14437</v>
      </c>
      <c r="AP401" s="75" t="s">
        <v>66</v>
      </c>
      <c r="AQ401" s="48" t="s">
        <v>3042</v>
      </c>
      <c r="AR401" s="48" t="s">
        <v>3042</v>
      </c>
      <c r="AS401" s="48" t="s">
        <v>3215</v>
      </c>
      <c r="AT401" s="48" t="s">
        <v>3215</v>
      </c>
      <c r="AU401" s="48" t="s">
        <v>3281</v>
      </c>
      <c r="AV401" s="48" t="s">
        <v>3281</v>
      </c>
      <c r="AW401" s="114" t="s">
        <v>17757</v>
      </c>
      <c r="AX401" s="114" t="s">
        <v>17757</v>
      </c>
      <c r="AY401" s="114" t="s">
        <v>17929</v>
      </c>
      <c r="AZ401" s="114" t="s">
        <v>17929</v>
      </c>
      <c r="BA401" s="2"/>
      <c r="BB401" s="3"/>
      <c r="BC401" s="3"/>
      <c r="BD401" s="3"/>
      <c r="BE401" s="3"/>
    </row>
    <row r="402" spans="1:57" x14ac:dyDescent="0.25">
      <c r="A402" s="61" t="s">
        <v>413</v>
      </c>
      <c r="B402" s="62" t="s">
        <v>19428</v>
      </c>
      <c r="C402" s="62"/>
      <c r="D402" s="63">
        <v>1.5</v>
      </c>
      <c r="E402" s="65">
        <v>10</v>
      </c>
      <c r="F402" s="95" t="s">
        <v>11368</v>
      </c>
      <c r="G402" s="62"/>
      <c r="H402" s="66"/>
      <c r="I402" s="67"/>
      <c r="J402" s="67"/>
      <c r="K402" s="66" t="s">
        <v>15396</v>
      </c>
      <c r="L402" s="70"/>
      <c r="M402" s="71">
        <v>8071.7958984375</v>
      </c>
      <c r="N402" s="71">
        <v>7284.79248046875</v>
      </c>
      <c r="O402" s="72"/>
      <c r="P402" s="73"/>
      <c r="Q402" s="73"/>
      <c r="R402" s="81"/>
      <c r="S402" s="48">
        <v>1</v>
      </c>
      <c r="T402" s="48">
        <v>1</v>
      </c>
      <c r="U402" s="49">
        <v>0</v>
      </c>
      <c r="V402" s="49">
        <v>0</v>
      </c>
      <c r="W402" s="49">
        <v>0</v>
      </c>
      <c r="X402" s="49">
        <v>1</v>
      </c>
      <c r="Y402" s="49">
        <v>0</v>
      </c>
      <c r="Z402" s="49" t="s">
        <v>19417</v>
      </c>
      <c r="AA402" s="68">
        <v>402</v>
      </c>
      <c r="AB4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02" s="69"/>
      <c r="AD402" s="75">
        <v>421</v>
      </c>
      <c r="AE402" s="75">
        <v>391</v>
      </c>
      <c r="AF402" s="75">
        <v>13837</v>
      </c>
      <c r="AG402" s="75">
        <v>10714</v>
      </c>
      <c r="AH402" s="75"/>
      <c r="AI402" s="75" t="s">
        <v>7718</v>
      </c>
      <c r="AJ402" s="75" t="s">
        <v>9335</v>
      </c>
      <c r="AK402" s="78" t="s">
        <v>10337</v>
      </c>
      <c r="AL402" s="75"/>
      <c r="AM402" s="75">
        <v>41902.226747685185</v>
      </c>
      <c r="AN402" s="75" t="s">
        <v>13047</v>
      </c>
      <c r="AO402" s="78" t="s">
        <v>13344</v>
      </c>
      <c r="AP402" s="75" t="s">
        <v>66</v>
      </c>
      <c r="AQ402" s="48" t="s">
        <v>3053</v>
      </c>
      <c r="AR402" s="48" t="s">
        <v>3053</v>
      </c>
      <c r="AS402" s="48" t="s">
        <v>3214</v>
      </c>
      <c r="AT402" s="48" t="s">
        <v>3214</v>
      </c>
      <c r="AU402" s="48" t="s">
        <v>3293</v>
      </c>
      <c r="AV402" s="48" t="s">
        <v>3293</v>
      </c>
      <c r="AW402" s="114" t="s">
        <v>18177</v>
      </c>
      <c r="AX402" s="114" t="s">
        <v>18177</v>
      </c>
      <c r="AY402" s="114" t="s">
        <v>18896</v>
      </c>
      <c r="AZ402" s="114" t="s">
        <v>18896</v>
      </c>
      <c r="BA402" s="2"/>
      <c r="BB402" s="3"/>
      <c r="BC402" s="3"/>
      <c r="BD402" s="3"/>
      <c r="BE402" s="3"/>
    </row>
    <row r="403" spans="1:57" x14ac:dyDescent="0.25">
      <c r="A403" s="61" t="s">
        <v>1085</v>
      </c>
      <c r="B403" s="62" t="s">
        <v>19428</v>
      </c>
      <c r="C403" s="62"/>
      <c r="D403" s="63">
        <v>1.5</v>
      </c>
      <c r="E403" s="65">
        <v>10</v>
      </c>
      <c r="F403" s="95" t="s">
        <v>12121</v>
      </c>
      <c r="G403" s="62"/>
      <c r="H403" s="66"/>
      <c r="I403" s="67"/>
      <c r="J403" s="67"/>
      <c r="K403" s="66" t="s">
        <v>16180</v>
      </c>
      <c r="L403" s="70"/>
      <c r="M403" s="71">
        <v>6719.9462890625</v>
      </c>
      <c r="N403" s="71">
        <v>6619.4296875</v>
      </c>
      <c r="O403" s="72"/>
      <c r="P403" s="73"/>
      <c r="Q403" s="73"/>
      <c r="R403" s="81"/>
      <c r="S403" s="48">
        <v>1</v>
      </c>
      <c r="T403" s="48">
        <v>1</v>
      </c>
      <c r="U403" s="49">
        <v>0</v>
      </c>
      <c r="V403" s="49">
        <v>0</v>
      </c>
      <c r="W403" s="49">
        <v>0</v>
      </c>
      <c r="X403" s="49">
        <v>1</v>
      </c>
      <c r="Y403" s="49">
        <v>0</v>
      </c>
      <c r="Z403" s="49" t="s">
        <v>19417</v>
      </c>
      <c r="AA403" s="68">
        <v>403</v>
      </c>
      <c r="AB4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03" s="69"/>
      <c r="AD403" s="75">
        <v>152</v>
      </c>
      <c r="AE403" s="75">
        <v>390</v>
      </c>
      <c r="AF403" s="75">
        <v>770</v>
      </c>
      <c r="AG403" s="75">
        <v>232</v>
      </c>
      <c r="AH403" s="75">
        <v>-28800</v>
      </c>
      <c r="AI403" s="75" t="s">
        <v>8358</v>
      </c>
      <c r="AJ403" s="75" t="s">
        <v>9240</v>
      </c>
      <c r="AK403" s="78" t="s">
        <v>10642</v>
      </c>
      <c r="AL403" s="75" t="s">
        <v>11009</v>
      </c>
      <c r="AM403" s="75">
        <v>42797.516585648147</v>
      </c>
      <c r="AN403" s="75" t="s">
        <v>13047</v>
      </c>
      <c r="AO403" s="78" t="s">
        <v>14128</v>
      </c>
      <c r="AP403" s="75" t="s">
        <v>66</v>
      </c>
      <c r="AQ403" s="48" t="s">
        <v>3126</v>
      </c>
      <c r="AR403" s="48" t="s">
        <v>3126</v>
      </c>
      <c r="AS403" s="48" t="s">
        <v>3220</v>
      </c>
      <c r="AT403" s="48" t="s">
        <v>3220</v>
      </c>
      <c r="AU403" s="48" t="s">
        <v>3349</v>
      </c>
      <c r="AV403" s="48" t="s">
        <v>3349</v>
      </c>
      <c r="AW403" s="114" t="s">
        <v>18410</v>
      </c>
      <c r="AX403" s="114" t="s">
        <v>18410</v>
      </c>
      <c r="AY403" s="114" t="s">
        <v>19103</v>
      </c>
      <c r="AZ403" s="114" t="s">
        <v>19103</v>
      </c>
      <c r="BA403" s="2"/>
      <c r="BB403" s="3"/>
      <c r="BC403" s="3"/>
      <c r="BD403" s="3"/>
      <c r="BE403" s="3"/>
    </row>
    <row r="404" spans="1:57" x14ac:dyDescent="0.25">
      <c r="A404" s="61" t="s">
        <v>2004</v>
      </c>
      <c r="B404" s="62" t="s">
        <v>19428</v>
      </c>
      <c r="C404" s="62"/>
      <c r="D404" s="63">
        <v>10</v>
      </c>
      <c r="E404" s="65">
        <v>10</v>
      </c>
      <c r="F404" s="95" t="s">
        <v>11129</v>
      </c>
      <c r="G404" s="62"/>
      <c r="H404" s="66"/>
      <c r="I404" s="67"/>
      <c r="J404" s="67"/>
      <c r="K404" s="66" t="s">
        <v>15154</v>
      </c>
      <c r="L404" s="70"/>
      <c r="M404" s="71">
        <v>4843.00830078125</v>
      </c>
      <c r="N404" s="71">
        <v>3732.658447265625</v>
      </c>
      <c r="O404" s="72"/>
      <c r="P404" s="73"/>
      <c r="Q404" s="73"/>
      <c r="R404" s="81"/>
      <c r="S404" s="48">
        <v>1</v>
      </c>
      <c r="T404" s="48">
        <v>0</v>
      </c>
      <c r="U404" s="49">
        <v>0</v>
      </c>
      <c r="V404" s="49">
        <v>1</v>
      </c>
      <c r="W404" s="49">
        <v>0</v>
      </c>
      <c r="X404" s="49">
        <v>1</v>
      </c>
      <c r="Y404" s="49">
        <v>0</v>
      </c>
      <c r="Z404" s="49">
        <v>0</v>
      </c>
      <c r="AA404" s="68">
        <v>404</v>
      </c>
      <c r="AB4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04" s="69"/>
      <c r="AD404" s="75">
        <v>389</v>
      </c>
      <c r="AE404" s="75">
        <v>389</v>
      </c>
      <c r="AF404" s="75">
        <v>5160</v>
      </c>
      <c r="AG404" s="75">
        <v>505</v>
      </c>
      <c r="AH404" s="75">
        <v>32400</v>
      </c>
      <c r="AI404" s="75" t="s">
        <v>7511</v>
      </c>
      <c r="AJ404" s="75" t="s">
        <v>9179</v>
      </c>
      <c r="AK404" s="78" t="s">
        <v>10227</v>
      </c>
      <c r="AL404" s="75" t="s">
        <v>9690</v>
      </c>
      <c r="AM404" s="75">
        <v>40311.688159722224</v>
      </c>
      <c r="AN404" s="75" t="s">
        <v>13047</v>
      </c>
      <c r="AO404" s="78" t="s">
        <v>13102</v>
      </c>
      <c r="AP404" s="75" t="s">
        <v>65</v>
      </c>
      <c r="AQ404" s="48"/>
      <c r="AR404" s="48"/>
      <c r="AS404" s="48"/>
      <c r="AT404" s="48"/>
      <c r="AU404" s="48"/>
      <c r="AV404" s="48"/>
      <c r="AW404" s="48"/>
      <c r="AX404" s="48"/>
      <c r="AY404" s="48"/>
      <c r="AZ404" s="48"/>
      <c r="BA404" s="2"/>
      <c r="BB404" s="3"/>
      <c r="BC404" s="3"/>
      <c r="BD404" s="3"/>
      <c r="BE404" s="3"/>
    </row>
    <row r="405" spans="1:57" x14ac:dyDescent="0.25">
      <c r="A405" s="61" t="s">
        <v>851</v>
      </c>
      <c r="B405" s="62" t="s">
        <v>19428</v>
      </c>
      <c r="C405" s="62"/>
      <c r="D405" s="63">
        <v>1.5</v>
      </c>
      <c r="E405" s="65">
        <v>10</v>
      </c>
      <c r="F405" s="95" t="s">
        <v>11875</v>
      </c>
      <c r="G405" s="62"/>
      <c r="H405" s="66"/>
      <c r="I405" s="67"/>
      <c r="J405" s="67"/>
      <c r="K405" s="66" t="s">
        <v>15925</v>
      </c>
      <c r="L405" s="70"/>
      <c r="M405" s="71">
        <v>7872.64453125</v>
      </c>
      <c r="N405" s="71">
        <v>7029.03515625</v>
      </c>
      <c r="O405" s="72"/>
      <c r="P405" s="73"/>
      <c r="Q405" s="73"/>
      <c r="R405" s="81"/>
      <c r="S405" s="48">
        <v>1</v>
      </c>
      <c r="T405" s="48">
        <v>1</v>
      </c>
      <c r="U405" s="49">
        <v>0</v>
      </c>
      <c r="V405" s="49">
        <v>0</v>
      </c>
      <c r="W405" s="49">
        <v>0</v>
      </c>
      <c r="X405" s="49">
        <v>1</v>
      </c>
      <c r="Y405" s="49">
        <v>0</v>
      </c>
      <c r="Z405" s="49" t="s">
        <v>19417</v>
      </c>
      <c r="AA405" s="68">
        <v>405</v>
      </c>
      <c r="AB4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05" s="69"/>
      <c r="AD405" s="75">
        <v>561</v>
      </c>
      <c r="AE405" s="75">
        <v>384</v>
      </c>
      <c r="AF405" s="75">
        <v>13418</v>
      </c>
      <c r="AG405" s="75">
        <v>7185</v>
      </c>
      <c r="AH405" s="75">
        <v>3600</v>
      </c>
      <c r="AI405" s="75" t="s">
        <v>8157</v>
      </c>
      <c r="AJ405" s="75" t="s">
        <v>9623</v>
      </c>
      <c r="AK405" s="78" t="s">
        <v>10555</v>
      </c>
      <c r="AL405" s="75" t="s">
        <v>11033</v>
      </c>
      <c r="AM405" s="75">
        <v>40541.534247685187</v>
      </c>
      <c r="AN405" s="75" t="s">
        <v>13047</v>
      </c>
      <c r="AO405" s="78" t="s">
        <v>13873</v>
      </c>
      <c r="AP405" s="75" t="s">
        <v>66</v>
      </c>
      <c r="AQ405" s="48"/>
      <c r="AR405" s="48"/>
      <c r="AS405" s="48"/>
      <c r="AT405" s="48"/>
      <c r="AU405" s="48" t="s">
        <v>3261</v>
      </c>
      <c r="AV405" s="48" t="s">
        <v>3261</v>
      </c>
      <c r="AW405" s="114" t="s">
        <v>18341</v>
      </c>
      <c r="AX405" s="114" t="s">
        <v>18341</v>
      </c>
      <c r="AY405" s="114" t="s">
        <v>19041</v>
      </c>
      <c r="AZ405" s="114" t="s">
        <v>19041</v>
      </c>
      <c r="BA405" s="2"/>
      <c r="BB405" s="3"/>
      <c r="BC405" s="3"/>
      <c r="BD405" s="3"/>
      <c r="BE405" s="3"/>
    </row>
    <row r="406" spans="1:57" x14ac:dyDescent="0.25">
      <c r="A406" s="61" t="s">
        <v>576</v>
      </c>
      <c r="B406" s="62" t="s">
        <v>19428</v>
      </c>
      <c r="C406" s="62"/>
      <c r="D406" s="63">
        <v>1.5026945</v>
      </c>
      <c r="E406" s="65">
        <v>15.372710334940669</v>
      </c>
      <c r="F406" s="95" t="s">
        <v>11568</v>
      </c>
      <c r="G406" s="62"/>
      <c r="H406" s="66"/>
      <c r="I406" s="67"/>
      <c r="J406" s="67"/>
      <c r="K406" s="66" t="s">
        <v>15602</v>
      </c>
      <c r="L406" s="70"/>
      <c r="M406" s="71">
        <v>8212.13671875</v>
      </c>
      <c r="N406" s="71">
        <v>4354.3466796875</v>
      </c>
      <c r="O406" s="72"/>
      <c r="P406" s="73"/>
      <c r="Q406" s="73"/>
      <c r="R406" s="81"/>
      <c r="S406" s="48">
        <v>1</v>
      </c>
      <c r="T406" s="48">
        <v>3</v>
      </c>
      <c r="U406" s="49">
        <v>12952.555007000001</v>
      </c>
      <c r="V406" s="49">
        <v>3.1700000000000001E-4</v>
      </c>
      <c r="W406" s="49">
        <v>0</v>
      </c>
      <c r="X406" s="49">
        <v>1.0834839999999999</v>
      </c>
      <c r="Y406" s="49">
        <v>0</v>
      </c>
      <c r="Z406" s="49">
        <v>0</v>
      </c>
      <c r="AA406" s="68">
        <v>406</v>
      </c>
      <c r="AB4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06" s="69"/>
      <c r="AD406" s="75">
        <v>420</v>
      </c>
      <c r="AE406" s="75">
        <v>382</v>
      </c>
      <c r="AF406" s="75">
        <v>1524</v>
      </c>
      <c r="AG406" s="75">
        <v>1545</v>
      </c>
      <c r="AH406" s="75"/>
      <c r="AI406" s="75"/>
      <c r="AJ406" s="75" t="s">
        <v>9460</v>
      </c>
      <c r="AK406" s="75"/>
      <c r="AL406" s="75"/>
      <c r="AM406" s="75">
        <v>41336.742939814816</v>
      </c>
      <c r="AN406" s="75" t="s">
        <v>13047</v>
      </c>
      <c r="AO406" s="78" t="s">
        <v>13550</v>
      </c>
      <c r="AP406" s="75" t="s">
        <v>66</v>
      </c>
      <c r="AQ406" s="48"/>
      <c r="AR406" s="48"/>
      <c r="AS406" s="48"/>
      <c r="AT406" s="48"/>
      <c r="AU406" s="48" t="s">
        <v>3309</v>
      </c>
      <c r="AV406" s="48" t="s">
        <v>18043</v>
      </c>
      <c r="AW406" s="114" t="s">
        <v>18249</v>
      </c>
      <c r="AX406" s="114" t="s">
        <v>18727</v>
      </c>
      <c r="AY406" s="114" t="s">
        <v>18960</v>
      </c>
      <c r="AZ406" s="114" t="s">
        <v>18960</v>
      </c>
      <c r="BA406" s="2"/>
      <c r="BB406" s="3"/>
      <c r="BC406" s="3"/>
      <c r="BD406" s="3"/>
      <c r="BE406" s="3"/>
    </row>
    <row r="407" spans="1:57" x14ac:dyDescent="0.25">
      <c r="A407" s="61" t="s">
        <v>1981</v>
      </c>
      <c r="B407" s="62" t="s">
        <v>19428</v>
      </c>
      <c r="C407" s="62"/>
      <c r="D407" s="63">
        <v>1.5</v>
      </c>
      <c r="E407" s="65">
        <v>10</v>
      </c>
      <c r="F407" s="95" t="s">
        <v>13043</v>
      </c>
      <c r="G407" s="62"/>
      <c r="H407" s="66"/>
      <c r="I407" s="67"/>
      <c r="J407" s="67"/>
      <c r="K407" s="66" t="s">
        <v>17148</v>
      </c>
      <c r="L407" s="70"/>
      <c r="M407" s="71">
        <v>7237.77880859375</v>
      </c>
      <c r="N407" s="71">
        <v>5668.07373046875</v>
      </c>
      <c r="O407" s="72"/>
      <c r="P407" s="73"/>
      <c r="Q407" s="73"/>
      <c r="R407" s="81"/>
      <c r="S407" s="48">
        <v>1</v>
      </c>
      <c r="T407" s="48">
        <v>1</v>
      </c>
      <c r="U407" s="49">
        <v>0</v>
      </c>
      <c r="V407" s="49">
        <v>0</v>
      </c>
      <c r="W407" s="49">
        <v>0</v>
      </c>
      <c r="X407" s="49">
        <v>1</v>
      </c>
      <c r="Y407" s="49">
        <v>0</v>
      </c>
      <c r="Z407" s="49" t="s">
        <v>19417</v>
      </c>
      <c r="AA407" s="68">
        <v>407</v>
      </c>
      <c r="AB4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07" s="69"/>
      <c r="AD407" s="75">
        <v>278</v>
      </c>
      <c r="AE407" s="75">
        <v>379</v>
      </c>
      <c r="AF407" s="75">
        <v>13859</v>
      </c>
      <c r="AG407" s="75">
        <v>1623</v>
      </c>
      <c r="AH407" s="75"/>
      <c r="AI407" s="75" t="s">
        <v>9139</v>
      </c>
      <c r="AJ407" s="75" t="s">
        <v>10194</v>
      </c>
      <c r="AK407" s="78" t="s">
        <v>11007</v>
      </c>
      <c r="AL407" s="75"/>
      <c r="AM407" s="75">
        <v>41171.913564814815</v>
      </c>
      <c r="AN407" s="75" t="s">
        <v>13047</v>
      </c>
      <c r="AO407" s="78" t="s">
        <v>15096</v>
      </c>
      <c r="AP407" s="75" t="s">
        <v>66</v>
      </c>
      <c r="AQ407" s="48"/>
      <c r="AR407" s="48"/>
      <c r="AS407" s="48"/>
      <c r="AT407" s="48"/>
      <c r="AU407" s="48" t="s">
        <v>3261</v>
      </c>
      <c r="AV407" s="48" t="s">
        <v>3261</v>
      </c>
      <c r="AW407" s="114" t="s">
        <v>18708</v>
      </c>
      <c r="AX407" s="114" t="s">
        <v>18708</v>
      </c>
      <c r="AY407" s="114" t="s">
        <v>19380</v>
      </c>
      <c r="AZ407" s="114" t="s">
        <v>19380</v>
      </c>
      <c r="BA407" s="2"/>
      <c r="BB407" s="3"/>
      <c r="BC407" s="3"/>
      <c r="BD407" s="3"/>
      <c r="BE407" s="3"/>
    </row>
    <row r="408" spans="1:57" x14ac:dyDescent="0.25">
      <c r="A408" s="61" t="s">
        <v>1471</v>
      </c>
      <c r="B408" s="62" t="s">
        <v>19428</v>
      </c>
      <c r="C408" s="62"/>
      <c r="D408" s="63">
        <v>1.5</v>
      </c>
      <c r="E408" s="65">
        <v>10</v>
      </c>
      <c r="F408" s="95" t="s">
        <v>12527</v>
      </c>
      <c r="G408" s="62"/>
      <c r="H408" s="66"/>
      <c r="I408" s="67"/>
      <c r="J408" s="67"/>
      <c r="K408" s="66" t="s">
        <v>16605</v>
      </c>
      <c r="L408" s="70"/>
      <c r="M408" s="71">
        <v>7640.2138671875</v>
      </c>
      <c r="N408" s="71">
        <v>6023.69189453125</v>
      </c>
      <c r="O408" s="72"/>
      <c r="P408" s="73"/>
      <c r="Q408" s="73"/>
      <c r="R408" s="81"/>
      <c r="S408" s="48">
        <v>1</v>
      </c>
      <c r="T408" s="48">
        <v>1</v>
      </c>
      <c r="U408" s="49">
        <v>0</v>
      </c>
      <c r="V408" s="49">
        <v>0</v>
      </c>
      <c r="W408" s="49">
        <v>0</v>
      </c>
      <c r="X408" s="49">
        <v>1</v>
      </c>
      <c r="Y408" s="49">
        <v>0</v>
      </c>
      <c r="Z408" s="49" t="s">
        <v>19417</v>
      </c>
      <c r="AA408" s="68">
        <v>408</v>
      </c>
      <c r="AB4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08" s="69"/>
      <c r="AD408" s="75">
        <v>431</v>
      </c>
      <c r="AE408" s="75">
        <v>371</v>
      </c>
      <c r="AF408" s="75">
        <v>11868</v>
      </c>
      <c r="AG408" s="75">
        <v>3072</v>
      </c>
      <c r="AH408" s="75">
        <v>-14400</v>
      </c>
      <c r="AI408" s="75" t="s">
        <v>8698</v>
      </c>
      <c r="AJ408" s="75" t="s">
        <v>9938</v>
      </c>
      <c r="AK408" s="75"/>
      <c r="AL408" s="75" t="s">
        <v>11019</v>
      </c>
      <c r="AM408" s="75">
        <v>40850.187152777777</v>
      </c>
      <c r="AN408" s="75" t="s">
        <v>13047</v>
      </c>
      <c r="AO408" s="78" t="s">
        <v>14553</v>
      </c>
      <c r="AP408" s="75" t="s">
        <v>66</v>
      </c>
      <c r="AQ408" s="48"/>
      <c r="AR408" s="48"/>
      <c r="AS408" s="48"/>
      <c r="AT408" s="48"/>
      <c r="AU408" s="48" t="s">
        <v>3261</v>
      </c>
      <c r="AV408" s="48" t="s">
        <v>3261</v>
      </c>
      <c r="AW408" s="114" t="s">
        <v>18544</v>
      </c>
      <c r="AX408" s="114" t="s">
        <v>18544</v>
      </c>
      <c r="AY408" s="114" t="s">
        <v>19228</v>
      </c>
      <c r="AZ408" s="114" t="s">
        <v>19228</v>
      </c>
      <c r="BA408" s="2"/>
      <c r="BB408" s="3"/>
      <c r="BC408" s="3"/>
      <c r="BD408" s="3"/>
      <c r="BE408" s="3"/>
    </row>
    <row r="409" spans="1:57" x14ac:dyDescent="0.25">
      <c r="A409" s="61" t="s">
        <v>1720</v>
      </c>
      <c r="B409" s="62" t="s">
        <v>19428</v>
      </c>
      <c r="C409" s="62"/>
      <c r="D409" s="63">
        <v>1.5</v>
      </c>
      <c r="E409" s="65">
        <v>10</v>
      </c>
      <c r="F409" s="95" t="s">
        <v>12785</v>
      </c>
      <c r="G409" s="62"/>
      <c r="H409" s="66"/>
      <c r="I409" s="67"/>
      <c r="J409" s="67"/>
      <c r="K409" s="66" t="s">
        <v>16878</v>
      </c>
      <c r="L409" s="70"/>
      <c r="M409" s="71">
        <v>6690.56103515625</v>
      </c>
      <c r="N409" s="71">
        <v>5554.95703125</v>
      </c>
      <c r="O409" s="72"/>
      <c r="P409" s="73"/>
      <c r="Q409" s="73"/>
      <c r="R409" s="81"/>
      <c r="S409" s="48">
        <v>1</v>
      </c>
      <c r="T409" s="48">
        <v>1</v>
      </c>
      <c r="U409" s="49">
        <v>0</v>
      </c>
      <c r="V409" s="49">
        <v>0</v>
      </c>
      <c r="W409" s="49">
        <v>0</v>
      </c>
      <c r="X409" s="49">
        <v>1</v>
      </c>
      <c r="Y409" s="49">
        <v>0</v>
      </c>
      <c r="Z409" s="49" t="s">
        <v>19417</v>
      </c>
      <c r="AA409" s="68">
        <v>409</v>
      </c>
      <c r="AB4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09" s="69"/>
      <c r="AD409" s="75">
        <v>428</v>
      </c>
      <c r="AE409" s="75">
        <v>368</v>
      </c>
      <c r="AF409" s="75">
        <v>7336</v>
      </c>
      <c r="AG409" s="75">
        <v>11124</v>
      </c>
      <c r="AH409" s="75">
        <v>-28800</v>
      </c>
      <c r="AI409" s="75" t="s">
        <v>8924</v>
      </c>
      <c r="AJ409" s="75"/>
      <c r="AK409" s="75"/>
      <c r="AL409" s="75" t="s">
        <v>11009</v>
      </c>
      <c r="AM409" s="75">
        <v>42348.364166666666</v>
      </c>
      <c r="AN409" s="75" t="s">
        <v>13047</v>
      </c>
      <c r="AO409" s="78" t="s">
        <v>14826</v>
      </c>
      <c r="AP409" s="75" t="s">
        <v>66</v>
      </c>
      <c r="AQ409" s="48"/>
      <c r="AR409" s="48"/>
      <c r="AS409" s="48"/>
      <c r="AT409" s="48"/>
      <c r="AU409" s="48"/>
      <c r="AV409" s="48"/>
      <c r="AW409" s="114" t="s">
        <v>18628</v>
      </c>
      <c r="AX409" s="114" t="s">
        <v>18628</v>
      </c>
      <c r="AY409" s="114" t="s">
        <v>19305</v>
      </c>
      <c r="AZ409" s="114" t="s">
        <v>19305</v>
      </c>
      <c r="BA409" s="2"/>
      <c r="BB409" s="3"/>
      <c r="BC409" s="3"/>
      <c r="BD409" s="3"/>
      <c r="BE409" s="3"/>
    </row>
    <row r="410" spans="1:57" x14ac:dyDescent="0.25">
      <c r="A410" s="61" t="s">
        <v>2109</v>
      </c>
      <c r="B410" s="62" t="s">
        <v>19428</v>
      </c>
      <c r="C410" s="62"/>
      <c r="D410" s="63">
        <v>10</v>
      </c>
      <c r="E410" s="65">
        <v>10</v>
      </c>
      <c r="F410" s="95" t="s">
        <v>11699</v>
      </c>
      <c r="G410" s="62"/>
      <c r="H410" s="66"/>
      <c r="I410" s="67"/>
      <c r="J410" s="67"/>
      <c r="K410" s="66" t="s">
        <v>15741</v>
      </c>
      <c r="L410" s="70"/>
      <c r="M410" s="71">
        <v>5633.70361328125</v>
      </c>
      <c r="N410" s="71">
        <v>5157.85498046875</v>
      </c>
      <c r="O410" s="72"/>
      <c r="P410" s="73"/>
      <c r="Q410" s="73"/>
      <c r="R410" s="81"/>
      <c r="S410" s="48">
        <v>1</v>
      </c>
      <c r="T410" s="48">
        <v>0</v>
      </c>
      <c r="U410" s="49">
        <v>0</v>
      </c>
      <c r="V410" s="49">
        <v>1</v>
      </c>
      <c r="W410" s="49">
        <v>0</v>
      </c>
      <c r="X410" s="49">
        <v>1</v>
      </c>
      <c r="Y410" s="49">
        <v>0</v>
      </c>
      <c r="Z410" s="49">
        <v>0</v>
      </c>
      <c r="AA410" s="68">
        <v>410</v>
      </c>
      <c r="AB4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10" s="69"/>
      <c r="AD410" s="75">
        <v>161</v>
      </c>
      <c r="AE410" s="75">
        <v>367</v>
      </c>
      <c r="AF410" s="75">
        <v>23075</v>
      </c>
      <c r="AG410" s="75">
        <v>11089</v>
      </c>
      <c r="AH410" s="75">
        <v>3600</v>
      </c>
      <c r="AI410" s="75" t="s">
        <v>7999</v>
      </c>
      <c r="AJ410" s="75" t="s">
        <v>9529</v>
      </c>
      <c r="AK410" s="78" t="s">
        <v>10481</v>
      </c>
      <c r="AL410" s="75" t="s">
        <v>11050</v>
      </c>
      <c r="AM410" s="75">
        <v>41045.109270833331</v>
      </c>
      <c r="AN410" s="75" t="s">
        <v>13047</v>
      </c>
      <c r="AO410" s="78" t="s">
        <v>13689</v>
      </c>
      <c r="AP410" s="75" t="s">
        <v>65</v>
      </c>
      <c r="AQ410" s="48"/>
      <c r="AR410" s="48"/>
      <c r="AS410" s="48"/>
      <c r="AT410" s="48"/>
      <c r="AU410" s="48"/>
      <c r="AV410" s="48"/>
      <c r="AW410" s="48"/>
      <c r="AX410" s="48"/>
      <c r="AY410" s="48"/>
      <c r="AZ410" s="48"/>
      <c r="BA410" s="2"/>
      <c r="BB410" s="3"/>
      <c r="BC410" s="3"/>
      <c r="BD410" s="3"/>
      <c r="BE410" s="3"/>
    </row>
    <row r="411" spans="1:57" x14ac:dyDescent="0.25">
      <c r="A411" s="61" t="s">
        <v>1828</v>
      </c>
      <c r="B411" s="62" t="s">
        <v>19428</v>
      </c>
      <c r="C411" s="62"/>
      <c r="D411" s="63">
        <v>1.5</v>
      </c>
      <c r="E411" s="65">
        <v>10</v>
      </c>
      <c r="F411" s="95" t="s">
        <v>12891</v>
      </c>
      <c r="G411" s="62"/>
      <c r="H411" s="66"/>
      <c r="I411" s="67"/>
      <c r="J411" s="67"/>
      <c r="K411" s="66" t="s">
        <v>16987</v>
      </c>
      <c r="L411" s="70"/>
      <c r="M411" s="71">
        <v>6632.23583984375</v>
      </c>
      <c r="N411" s="71">
        <v>6196.82666015625</v>
      </c>
      <c r="O411" s="72"/>
      <c r="P411" s="73"/>
      <c r="Q411" s="73"/>
      <c r="R411" s="81"/>
      <c r="S411" s="48">
        <v>1</v>
      </c>
      <c r="T411" s="48">
        <v>1</v>
      </c>
      <c r="U411" s="49">
        <v>0</v>
      </c>
      <c r="V411" s="49">
        <v>0</v>
      </c>
      <c r="W411" s="49">
        <v>0</v>
      </c>
      <c r="X411" s="49">
        <v>1</v>
      </c>
      <c r="Y411" s="49">
        <v>0</v>
      </c>
      <c r="Z411" s="49" t="s">
        <v>19417</v>
      </c>
      <c r="AA411" s="68">
        <v>411</v>
      </c>
      <c r="AB4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11" s="69"/>
      <c r="AD411" s="75">
        <v>356</v>
      </c>
      <c r="AE411" s="75">
        <v>367</v>
      </c>
      <c r="AF411" s="75">
        <v>40077</v>
      </c>
      <c r="AG411" s="75">
        <v>21689</v>
      </c>
      <c r="AH411" s="75">
        <v>32400</v>
      </c>
      <c r="AI411" s="75" t="s">
        <v>9010</v>
      </c>
      <c r="AJ411" s="75" t="s">
        <v>10136</v>
      </c>
      <c r="AK411" s="75"/>
      <c r="AL411" s="75" t="s">
        <v>9690</v>
      </c>
      <c r="AM411" s="75">
        <v>42038.575798611113</v>
      </c>
      <c r="AN411" s="75" t="s">
        <v>13047</v>
      </c>
      <c r="AO411" s="78" t="s">
        <v>14935</v>
      </c>
      <c r="AP411" s="75" t="s">
        <v>66</v>
      </c>
      <c r="AQ411" s="48"/>
      <c r="AR411" s="48"/>
      <c r="AS411" s="48"/>
      <c r="AT411" s="48"/>
      <c r="AU411" s="48"/>
      <c r="AV411" s="48"/>
      <c r="AW411" s="114" t="s">
        <v>18655</v>
      </c>
      <c r="AX411" s="114" t="s">
        <v>18655</v>
      </c>
      <c r="AY411" s="114" t="s">
        <v>19330</v>
      </c>
      <c r="AZ411" s="114" t="s">
        <v>19330</v>
      </c>
      <c r="BA411" s="2"/>
      <c r="BB411" s="3"/>
      <c r="BC411" s="3"/>
      <c r="BD411" s="3"/>
      <c r="BE411" s="3"/>
    </row>
    <row r="412" spans="1:57" x14ac:dyDescent="0.25">
      <c r="A412" s="61" t="s">
        <v>564</v>
      </c>
      <c r="B412" s="62" t="s">
        <v>19428</v>
      </c>
      <c r="C412" s="62"/>
      <c r="D412" s="63">
        <v>1.5</v>
      </c>
      <c r="E412" s="65">
        <v>10</v>
      </c>
      <c r="F412" s="95" t="s">
        <v>11554</v>
      </c>
      <c r="G412" s="62"/>
      <c r="H412" s="66"/>
      <c r="I412" s="67"/>
      <c r="J412" s="67"/>
      <c r="K412" s="66" t="s">
        <v>15588</v>
      </c>
      <c r="L412" s="70"/>
      <c r="M412" s="71">
        <v>8120.5244140625</v>
      </c>
      <c r="N412" s="71">
        <v>6424.42626953125</v>
      </c>
      <c r="O412" s="72"/>
      <c r="P412" s="73"/>
      <c r="Q412" s="73"/>
      <c r="R412" s="81"/>
      <c r="S412" s="48">
        <v>1</v>
      </c>
      <c r="T412" s="48">
        <v>1</v>
      </c>
      <c r="U412" s="49">
        <v>0</v>
      </c>
      <c r="V412" s="49">
        <v>0</v>
      </c>
      <c r="W412" s="49">
        <v>0</v>
      </c>
      <c r="X412" s="49">
        <v>1</v>
      </c>
      <c r="Y412" s="49">
        <v>0</v>
      </c>
      <c r="Z412" s="49" t="s">
        <v>19417</v>
      </c>
      <c r="AA412" s="68">
        <v>412</v>
      </c>
      <c r="AB4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12" s="69"/>
      <c r="AD412" s="75">
        <v>362</v>
      </c>
      <c r="AE412" s="75">
        <v>366</v>
      </c>
      <c r="AF412" s="75">
        <v>4276</v>
      </c>
      <c r="AG412" s="75">
        <v>18</v>
      </c>
      <c r="AH412" s="75">
        <v>3600</v>
      </c>
      <c r="AI412" s="75" t="s">
        <v>7879</v>
      </c>
      <c r="AJ412" s="75" t="s">
        <v>9452</v>
      </c>
      <c r="AK412" s="78" t="s">
        <v>10424</v>
      </c>
      <c r="AL412" s="75" t="s">
        <v>9764</v>
      </c>
      <c r="AM412" s="75">
        <v>42086.485324074078</v>
      </c>
      <c r="AN412" s="75" t="s">
        <v>13047</v>
      </c>
      <c r="AO412" s="78" t="s">
        <v>13536</v>
      </c>
      <c r="AP412" s="75" t="s">
        <v>66</v>
      </c>
      <c r="AQ412" s="48" t="s">
        <v>3069</v>
      </c>
      <c r="AR412" s="48" t="s">
        <v>3069</v>
      </c>
      <c r="AS412" s="48" t="s">
        <v>3226</v>
      </c>
      <c r="AT412" s="48" t="s">
        <v>3226</v>
      </c>
      <c r="AU412" s="48" t="s">
        <v>3261</v>
      </c>
      <c r="AV412" s="48" t="s">
        <v>3261</v>
      </c>
      <c r="AW412" s="114" t="s">
        <v>18242</v>
      </c>
      <c r="AX412" s="114" t="s">
        <v>18242</v>
      </c>
      <c r="AY412" s="114" t="s">
        <v>18953</v>
      </c>
      <c r="AZ412" s="114" t="s">
        <v>18953</v>
      </c>
      <c r="BA412" s="2"/>
      <c r="BB412" s="3"/>
      <c r="BC412" s="3"/>
      <c r="BD412" s="3"/>
      <c r="BE412" s="3"/>
    </row>
    <row r="413" spans="1:57" x14ac:dyDescent="0.25">
      <c r="A413" s="61" t="s">
        <v>1063</v>
      </c>
      <c r="B413" s="62" t="s">
        <v>19428</v>
      </c>
      <c r="C413" s="62"/>
      <c r="D413" s="63">
        <v>1.5</v>
      </c>
      <c r="E413" s="65">
        <v>10</v>
      </c>
      <c r="F413" s="95" t="s">
        <v>12100</v>
      </c>
      <c r="G413" s="62"/>
      <c r="H413" s="66"/>
      <c r="I413" s="67"/>
      <c r="J413" s="67"/>
      <c r="K413" s="66" t="s">
        <v>16157</v>
      </c>
      <c r="L413" s="70"/>
      <c r="M413" s="71">
        <v>6936.27880859375</v>
      </c>
      <c r="N413" s="71">
        <v>5864.28564453125</v>
      </c>
      <c r="O413" s="72"/>
      <c r="P413" s="73"/>
      <c r="Q413" s="73"/>
      <c r="R413" s="81"/>
      <c r="S413" s="48">
        <v>1</v>
      </c>
      <c r="T413" s="48">
        <v>1</v>
      </c>
      <c r="U413" s="49">
        <v>0</v>
      </c>
      <c r="V413" s="49">
        <v>0</v>
      </c>
      <c r="W413" s="49">
        <v>0</v>
      </c>
      <c r="X413" s="49">
        <v>1</v>
      </c>
      <c r="Y413" s="49">
        <v>0</v>
      </c>
      <c r="Z413" s="49" t="s">
        <v>19417</v>
      </c>
      <c r="AA413" s="68">
        <v>413</v>
      </c>
      <c r="AB4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13" s="69"/>
      <c r="AD413" s="75">
        <v>634</v>
      </c>
      <c r="AE413" s="75">
        <v>364</v>
      </c>
      <c r="AF413" s="75">
        <v>3900</v>
      </c>
      <c r="AG413" s="75">
        <v>8802</v>
      </c>
      <c r="AH413" s="75">
        <v>-28800</v>
      </c>
      <c r="AI413" s="75" t="s">
        <v>8338</v>
      </c>
      <c r="AJ413" s="75" t="s">
        <v>9737</v>
      </c>
      <c r="AK413" s="78" t="s">
        <v>10635</v>
      </c>
      <c r="AL413" s="75" t="s">
        <v>11009</v>
      </c>
      <c r="AM413" s="75">
        <v>42417.496261574073</v>
      </c>
      <c r="AN413" s="75" t="s">
        <v>13047</v>
      </c>
      <c r="AO413" s="78" t="s">
        <v>14105</v>
      </c>
      <c r="AP413" s="75" t="s">
        <v>66</v>
      </c>
      <c r="AQ413" s="48"/>
      <c r="AR413" s="48"/>
      <c r="AS413" s="48"/>
      <c r="AT413" s="48"/>
      <c r="AU413" s="48" t="s">
        <v>3261</v>
      </c>
      <c r="AV413" s="48" t="s">
        <v>3261</v>
      </c>
      <c r="AW413" s="114" t="s">
        <v>18401</v>
      </c>
      <c r="AX413" s="114" t="s">
        <v>18401</v>
      </c>
      <c r="AY413" s="114" t="s">
        <v>19095</v>
      </c>
      <c r="AZ413" s="114" t="s">
        <v>19095</v>
      </c>
      <c r="BA413" s="2"/>
      <c r="BB413" s="3"/>
      <c r="BC413" s="3"/>
      <c r="BD413" s="3"/>
      <c r="BE413" s="3"/>
    </row>
    <row r="414" spans="1:57" x14ac:dyDescent="0.25">
      <c r="A414" s="61" t="s">
        <v>2082</v>
      </c>
      <c r="B414" s="62" t="s">
        <v>19428</v>
      </c>
      <c r="C414" s="62"/>
      <c r="D414" s="63">
        <v>1.5020315</v>
      </c>
      <c r="E414" s="65">
        <v>10</v>
      </c>
      <c r="F414" s="95" t="s">
        <v>11524</v>
      </c>
      <c r="G414" s="62"/>
      <c r="H414" s="66"/>
      <c r="I414" s="67"/>
      <c r="J414" s="67"/>
      <c r="K414" s="66" t="s">
        <v>15558</v>
      </c>
      <c r="L414" s="70"/>
      <c r="M414" s="71">
        <v>1074.03515625</v>
      </c>
      <c r="N414" s="71">
        <v>6328.1689453125</v>
      </c>
      <c r="O414" s="72"/>
      <c r="P414" s="73"/>
      <c r="Q414" s="73"/>
      <c r="R414" s="81"/>
      <c r="S414" s="48">
        <v>1</v>
      </c>
      <c r="T414" s="48">
        <v>0</v>
      </c>
      <c r="U414" s="49">
        <v>0</v>
      </c>
      <c r="V414" s="49">
        <v>2.3900000000000001E-4</v>
      </c>
      <c r="W414" s="49">
        <v>0</v>
      </c>
      <c r="X414" s="49">
        <v>0.51340699999999995</v>
      </c>
      <c r="Y414" s="49">
        <v>0</v>
      </c>
      <c r="Z414" s="49">
        <v>0</v>
      </c>
      <c r="AA414" s="68">
        <v>414</v>
      </c>
      <c r="AB4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14" s="69"/>
      <c r="AD414" s="75">
        <v>483</v>
      </c>
      <c r="AE414" s="75">
        <v>362</v>
      </c>
      <c r="AF414" s="75">
        <v>5823</v>
      </c>
      <c r="AG414" s="75">
        <v>1783</v>
      </c>
      <c r="AH414" s="75">
        <v>-28800</v>
      </c>
      <c r="AI414" s="75" t="s">
        <v>7852</v>
      </c>
      <c r="AJ414" s="75"/>
      <c r="AK414" s="75"/>
      <c r="AL414" s="75" t="s">
        <v>11009</v>
      </c>
      <c r="AM414" s="75">
        <v>40812.682719907411</v>
      </c>
      <c r="AN414" s="75" t="s">
        <v>13047</v>
      </c>
      <c r="AO414" s="78" t="s">
        <v>13506</v>
      </c>
      <c r="AP414" s="75" t="s">
        <v>65</v>
      </c>
      <c r="AQ414" s="48"/>
      <c r="AR414" s="48"/>
      <c r="AS414" s="48"/>
      <c r="AT414" s="48"/>
      <c r="AU414" s="48"/>
      <c r="AV414" s="48"/>
      <c r="AW414" s="48"/>
      <c r="AX414" s="48"/>
      <c r="AY414" s="48"/>
      <c r="AZ414" s="48"/>
      <c r="BA414" s="2"/>
      <c r="BB414" s="3"/>
      <c r="BC414" s="3"/>
      <c r="BD414" s="3"/>
      <c r="BE414" s="3"/>
    </row>
    <row r="415" spans="1:57" x14ac:dyDescent="0.25">
      <c r="A415" s="61" t="s">
        <v>272</v>
      </c>
      <c r="B415" s="62" t="s">
        <v>19428</v>
      </c>
      <c r="C415" s="62"/>
      <c r="D415" s="63">
        <v>1.5</v>
      </c>
      <c r="E415" s="65">
        <v>10</v>
      </c>
      <c r="F415" s="95" t="s">
        <v>11206</v>
      </c>
      <c r="G415" s="62"/>
      <c r="H415" s="66"/>
      <c r="I415" s="67"/>
      <c r="J415" s="67"/>
      <c r="K415" s="66" t="s">
        <v>15231</v>
      </c>
      <c r="L415" s="70"/>
      <c r="M415" s="71">
        <v>6854.306640625</v>
      </c>
      <c r="N415" s="71">
        <v>6012.19970703125</v>
      </c>
      <c r="O415" s="72"/>
      <c r="P415" s="73"/>
      <c r="Q415" s="73"/>
      <c r="R415" s="81"/>
      <c r="S415" s="48">
        <v>1</v>
      </c>
      <c r="T415" s="48">
        <v>1</v>
      </c>
      <c r="U415" s="49">
        <v>0</v>
      </c>
      <c r="V415" s="49">
        <v>0</v>
      </c>
      <c r="W415" s="49">
        <v>0</v>
      </c>
      <c r="X415" s="49">
        <v>1</v>
      </c>
      <c r="Y415" s="49">
        <v>0</v>
      </c>
      <c r="Z415" s="49" t="s">
        <v>19417</v>
      </c>
      <c r="AA415" s="68">
        <v>415</v>
      </c>
      <c r="AB4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15" s="69"/>
      <c r="AD415" s="75">
        <v>344</v>
      </c>
      <c r="AE415" s="75">
        <v>358</v>
      </c>
      <c r="AF415" s="75">
        <v>2801</v>
      </c>
      <c r="AG415" s="75">
        <v>1606</v>
      </c>
      <c r="AH415" s="75">
        <v>0</v>
      </c>
      <c r="AI415" s="75" t="s">
        <v>7577</v>
      </c>
      <c r="AJ415" s="75" t="s">
        <v>9153</v>
      </c>
      <c r="AK415" s="78" t="s">
        <v>10270</v>
      </c>
      <c r="AL415" s="75" t="s">
        <v>9190</v>
      </c>
      <c r="AM415" s="75">
        <v>42080.880555555559</v>
      </c>
      <c r="AN415" s="75" t="s">
        <v>13047</v>
      </c>
      <c r="AO415" s="78" t="s">
        <v>13179</v>
      </c>
      <c r="AP415" s="75" t="s">
        <v>66</v>
      </c>
      <c r="AQ415" s="48" t="s">
        <v>3037</v>
      </c>
      <c r="AR415" s="48" t="s">
        <v>3037</v>
      </c>
      <c r="AS415" s="48" t="s">
        <v>3220</v>
      </c>
      <c r="AT415" s="48" t="s">
        <v>3220</v>
      </c>
      <c r="AU415" s="48" t="s">
        <v>3278</v>
      </c>
      <c r="AV415" s="48" t="s">
        <v>3278</v>
      </c>
      <c r="AW415" s="114" t="s">
        <v>18127</v>
      </c>
      <c r="AX415" s="114" t="s">
        <v>18127</v>
      </c>
      <c r="AY415" s="114" t="s">
        <v>18851</v>
      </c>
      <c r="AZ415" s="114" t="s">
        <v>18851</v>
      </c>
      <c r="BA415" s="2"/>
      <c r="BB415" s="3"/>
      <c r="BC415" s="3"/>
      <c r="BD415" s="3"/>
      <c r="BE415" s="3"/>
    </row>
    <row r="416" spans="1:57" x14ac:dyDescent="0.25">
      <c r="A416" s="61" t="s">
        <v>1717</v>
      </c>
      <c r="B416" s="62" t="s">
        <v>19428</v>
      </c>
      <c r="C416" s="62"/>
      <c r="D416" s="63">
        <v>1.5</v>
      </c>
      <c r="E416" s="65">
        <v>10</v>
      </c>
      <c r="F416" s="95" t="s">
        <v>12782</v>
      </c>
      <c r="G416" s="62"/>
      <c r="H416" s="66"/>
      <c r="I416" s="67"/>
      <c r="J416" s="67"/>
      <c r="K416" s="66" t="s">
        <v>16875</v>
      </c>
      <c r="L416" s="70"/>
      <c r="M416" s="71">
        <v>7815.61279296875</v>
      </c>
      <c r="N416" s="71">
        <v>5928.29736328125</v>
      </c>
      <c r="O416" s="72"/>
      <c r="P416" s="73"/>
      <c r="Q416" s="73"/>
      <c r="R416" s="81"/>
      <c r="S416" s="48">
        <v>1</v>
      </c>
      <c r="T416" s="48">
        <v>1</v>
      </c>
      <c r="U416" s="49">
        <v>0</v>
      </c>
      <c r="V416" s="49">
        <v>0</v>
      </c>
      <c r="W416" s="49">
        <v>0</v>
      </c>
      <c r="X416" s="49">
        <v>1</v>
      </c>
      <c r="Y416" s="49">
        <v>0</v>
      </c>
      <c r="Z416" s="49" t="s">
        <v>19417</v>
      </c>
      <c r="AA416" s="68">
        <v>416</v>
      </c>
      <c r="AB4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16" s="69"/>
      <c r="AD416" s="75">
        <v>331</v>
      </c>
      <c r="AE416" s="75">
        <v>352</v>
      </c>
      <c r="AF416" s="75">
        <v>16440</v>
      </c>
      <c r="AG416" s="75">
        <v>21796</v>
      </c>
      <c r="AH416" s="75">
        <v>3600</v>
      </c>
      <c r="AI416" s="75" t="s">
        <v>8921</v>
      </c>
      <c r="AJ416" s="75"/>
      <c r="AK416" s="78" t="s">
        <v>10897</v>
      </c>
      <c r="AL416" s="75" t="s">
        <v>9292</v>
      </c>
      <c r="AM416" s="75">
        <v>41700.004004629627</v>
      </c>
      <c r="AN416" s="75" t="s">
        <v>13047</v>
      </c>
      <c r="AO416" s="78" t="s">
        <v>14823</v>
      </c>
      <c r="AP416" s="75" t="s">
        <v>66</v>
      </c>
      <c r="AQ416" s="48"/>
      <c r="AR416" s="48"/>
      <c r="AS416" s="48"/>
      <c r="AT416" s="48"/>
      <c r="AU416" s="48" t="s">
        <v>3261</v>
      </c>
      <c r="AV416" s="48" t="s">
        <v>3261</v>
      </c>
      <c r="AW416" s="114" t="s">
        <v>18627</v>
      </c>
      <c r="AX416" s="114" t="s">
        <v>18627</v>
      </c>
      <c r="AY416" s="114" t="s">
        <v>19304</v>
      </c>
      <c r="AZ416" s="114" t="s">
        <v>19304</v>
      </c>
      <c r="BA416" s="2"/>
      <c r="BB416" s="3"/>
      <c r="BC416" s="3"/>
      <c r="BD416" s="3"/>
      <c r="BE416" s="3"/>
    </row>
    <row r="417" spans="1:57" x14ac:dyDescent="0.25">
      <c r="A417" s="61" t="s">
        <v>260</v>
      </c>
      <c r="B417" s="62" t="s">
        <v>19428</v>
      </c>
      <c r="C417" s="62"/>
      <c r="D417" s="63">
        <v>1.5</v>
      </c>
      <c r="E417" s="65">
        <v>10</v>
      </c>
      <c r="F417" s="95" t="s">
        <v>11190</v>
      </c>
      <c r="G417" s="62"/>
      <c r="H417" s="66"/>
      <c r="I417" s="67"/>
      <c r="J417" s="67"/>
      <c r="K417" s="66" t="s">
        <v>15215</v>
      </c>
      <c r="L417" s="70"/>
      <c r="M417" s="71">
        <v>7897.24609375</v>
      </c>
      <c r="N417" s="71">
        <v>5987.841796875</v>
      </c>
      <c r="O417" s="72"/>
      <c r="P417" s="73"/>
      <c r="Q417" s="73"/>
      <c r="R417" s="81"/>
      <c r="S417" s="48">
        <v>1</v>
      </c>
      <c r="T417" s="48">
        <v>1</v>
      </c>
      <c r="U417" s="49">
        <v>0</v>
      </c>
      <c r="V417" s="49">
        <v>0</v>
      </c>
      <c r="W417" s="49">
        <v>0</v>
      </c>
      <c r="X417" s="49">
        <v>1</v>
      </c>
      <c r="Y417" s="49">
        <v>0</v>
      </c>
      <c r="Z417" s="49" t="s">
        <v>19417</v>
      </c>
      <c r="AA417" s="68">
        <v>417</v>
      </c>
      <c r="AB4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17" s="69"/>
      <c r="AD417" s="75">
        <v>217</v>
      </c>
      <c r="AE417" s="75">
        <v>351</v>
      </c>
      <c r="AF417" s="75">
        <v>35254</v>
      </c>
      <c r="AG417" s="75">
        <v>729</v>
      </c>
      <c r="AH417" s="75">
        <v>0</v>
      </c>
      <c r="AI417" s="75" t="s">
        <v>7563</v>
      </c>
      <c r="AJ417" s="75" t="s">
        <v>9219</v>
      </c>
      <c r="AK417" s="78" t="s">
        <v>10261</v>
      </c>
      <c r="AL417" s="75" t="s">
        <v>9190</v>
      </c>
      <c r="AM417" s="75">
        <v>40092.541608796295</v>
      </c>
      <c r="AN417" s="75" t="s">
        <v>13047</v>
      </c>
      <c r="AO417" s="78" t="s">
        <v>13163</v>
      </c>
      <c r="AP417" s="75" t="s">
        <v>66</v>
      </c>
      <c r="AQ417" s="48"/>
      <c r="AR417" s="48"/>
      <c r="AS417" s="48"/>
      <c r="AT417" s="48"/>
      <c r="AU417" s="48" t="s">
        <v>3261</v>
      </c>
      <c r="AV417" s="48" t="s">
        <v>3261</v>
      </c>
      <c r="AW417" s="114" t="s">
        <v>18123</v>
      </c>
      <c r="AX417" s="114" t="s">
        <v>18123</v>
      </c>
      <c r="AY417" s="114" t="s">
        <v>18848</v>
      </c>
      <c r="AZ417" s="114" t="s">
        <v>18848</v>
      </c>
      <c r="BA417" s="2"/>
      <c r="BB417" s="3"/>
      <c r="BC417" s="3"/>
      <c r="BD417" s="3"/>
      <c r="BE417" s="3"/>
    </row>
    <row r="418" spans="1:57" x14ac:dyDescent="0.25">
      <c r="A418" s="61" t="s">
        <v>1397</v>
      </c>
      <c r="B418" s="62" t="s">
        <v>19428</v>
      </c>
      <c r="C418" s="62"/>
      <c r="D418" s="63">
        <v>1.5</v>
      </c>
      <c r="E418" s="65">
        <v>10</v>
      </c>
      <c r="F418" s="95" t="s">
        <v>12442</v>
      </c>
      <c r="G418" s="62"/>
      <c r="H418" s="66"/>
      <c r="I418" s="67"/>
      <c r="J418" s="67"/>
      <c r="K418" s="66" t="s">
        <v>16518</v>
      </c>
      <c r="L418" s="70"/>
      <c r="M418" s="71">
        <v>7744.27197265625</v>
      </c>
      <c r="N418" s="71">
        <v>7286.103515625</v>
      </c>
      <c r="O418" s="72"/>
      <c r="P418" s="73"/>
      <c r="Q418" s="73"/>
      <c r="R418" s="81"/>
      <c r="S418" s="48">
        <v>1</v>
      </c>
      <c r="T418" s="48">
        <v>1</v>
      </c>
      <c r="U418" s="49">
        <v>0</v>
      </c>
      <c r="V418" s="49">
        <v>0</v>
      </c>
      <c r="W418" s="49">
        <v>0</v>
      </c>
      <c r="X418" s="49">
        <v>1</v>
      </c>
      <c r="Y418" s="49">
        <v>0</v>
      </c>
      <c r="Z418" s="49" t="s">
        <v>19417</v>
      </c>
      <c r="AA418" s="68">
        <v>418</v>
      </c>
      <c r="AB4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18" s="69"/>
      <c r="AD418" s="75">
        <v>91</v>
      </c>
      <c r="AE418" s="75">
        <v>351</v>
      </c>
      <c r="AF418" s="75">
        <v>6024</v>
      </c>
      <c r="AG418" s="75">
        <v>5081</v>
      </c>
      <c r="AH418" s="75"/>
      <c r="AI418" s="75" t="s">
        <v>8623</v>
      </c>
      <c r="AJ418" s="75" t="s">
        <v>9160</v>
      </c>
      <c r="AK418" s="78" t="s">
        <v>10759</v>
      </c>
      <c r="AL418" s="75"/>
      <c r="AM418" s="75">
        <v>42381.915682870371</v>
      </c>
      <c r="AN418" s="75" t="s">
        <v>13047</v>
      </c>
      <c r="AO418" s="78" t="s">
        <v>14466</v>
      </c>
      <c r="AP418" s="75" t="s">
        <v>66</v>
      </c>
      <c r="AQ418" s="48"/>
      <c r="AR418" s="48"/>
      <c r="AS418" s="48"/>
      <c r="AT418" s="48"/>
      <c r="AU418" s="48" t="s">
        <v>3261</v>
      </c>
      <c r="AV418" s="48" t="s">
        <v>3261</v>
      </c>
      <c r="AW418" s="114" t="s">
        <v>18519</v>
      </c>
      <c r="AX418" s="114" t="s">
        <v>18781</v>
      </c>
      <c r="AY418" s="114" t="s">
        <v>19206</v>
      </c>
      <c r="AZ418" s="114" t="s">
        <v>19206</v>
      </c>
      <c r="BA418" s="2"/>
      <c r="BB418" s="3"/>
      <c r="BC418" s="3"/>
      <c r="BD418" s="3"/>
      <c r="BE418" s="3"/>
    </row>
    <row r="419" spans="1:57" x14ac:dyDescent="0.25">
      <c r="A419" s="61" t="s">
        <v>2049</v>
      </c>
      <c r="B419" s="62" t="s">
        <v>19428</v>
      </c>
      <c r="C419" s="62"/>
      <c r="D419" s="63">
        <v>10</v>
      </c>
      <c r="E419" s="65">
        <v>10</v>
      </c>
      <c r="F419" s="95" t="s">
        <v>11357</v>
      </c>
      <c r="G419" s="62"/>
      <c r="H419" s="66"/>
      <c r="I419" s="67"/>
      <c r="J419" s="67"/>
      <c r="K419" s="66" t="s">
        <v>15385</v>
      </c>
      <c r="L419" s="70"/>
      <c r="M419" s="71">
        <v>3426.345947265625</v>
      </c>
      <c r="N419" s="71">
        <v>6605.67431640625</v>
      </c>
      <c r="O419" s="72"/>
      <c r="P419" s="73"/>
      <c r="Q419" s="73"/>
      <c r="R419" s="81"/>
      <c r="S419" s="48">
        <v>1</v>
      </c>
      <c r="T419" s="48">
        <v>0</v>
      </c>
      <c r="U419" s="49">
        <v>0</v>
      </c>
      <c r="V419" s="49">
        <v>1</v>
      </c>
      <c r="W419" s="49">
        <v>0</v>
      </c>
      <c r="X419" s="49">
        <v>1</v>
      </c>
      <c r="Y419" s="49">
        <v>0</v>
      </c>
      <c r="Z419" s="49">
        <v>0</v>
      </c>
      <c r="AA419" s="68">
        <v>419</v>
      </c>
      <c r="AB4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19" s="69"/>
      <c r="AD419" s="75">
        <v>353</v>
      </c>
      <c r="AE419" s="75">
        <v>350</v>
      </c>
      <c r="AF419" s="75">
        <v>8123</v>
      </c>
      <c r="AG419" s="75">
        <v>4723</v>
      </c>
      <c r="AH419" s="75">
        <v>-28800</v>
      </c>
      <c r="AI419" s="75" t="s">
        <v>7709</v>
      </c>
      <c r="AJ419" s="75" t="s">
        <v>9327</v>
      </c>
      <c r="AK419" s="78" t="s">
        <v>10332</v>
      </c>
      <c r="AL419" s="75" t="s">
        <v>11009</v>
      </c>
      <c r="AM419" s="75">
        <v>41665.348333333335</v>
      </c>
      <c r="AN419" s="75" t="s">
        <v>13047</v>
      </c>
      <c r="AO419" s="78" t="s">
        <v>13333</v>
      </c>
      <c r="AP419" s="75" t="s">
        <v>65</v>
      </c>
      <c r="AQ419" s="48"/>
      <c r="AR419" s="48"/>
      <c r="AS419" s="48"/>
      <c r="AT419" s="48"/>
      <c r="AU419" s="48"/>
      <c r="AV419" s="48"/>
      <c r="AW419" s="48"/>
      <c r="AX419" s="48"/>
      <c r="AY419" s="48"/>
      <c r="AZ419" s="48"/>
      <c r="BA419" s="2"/>
      <c r="BB419" s="3"/>
      <c r="BC419" s="3"/>
      <c r="BD419" s="3"/>
      <c r="BE419" s="3"/>
    </row>
    <row r="420" spans="1:57" x14ac:dyDescent="0.25">
      <c r="A420" s="61" t="s">
        <v>1370</v>
      </c>
      <c r="B420" s="62" t="s">
        <v>19428</v>
      </c>
      <c r="C420" s="62"/>
      <c r="D420" s="63">
        <v>1.5</v>
      </c>
      <c r="E420" s="65">
        <v>10</v>
      </c>
      <c r="F420" s="95" t="s">
        <v>12415</v>
      </c>
      <c r="G420" s="62"/>
      <c r="H420" s="66"/>
      <c r="I420" s="67"/>
      <c r="J420" s="67"/>
      <c r="K420" s="66" t="s">
        <v>16491</v>
      </c>
      <c r="L420" s="70"/>
      <c r="M420" s="71">
        <v>7912.05126953125</v>
      </c>
      <c r="N420" s="71">
        <v>6243.2548828125</v>
      </c>
      <c r="O420" s="72"/>
      <c r="P420" s="73"/>
      <c r="Q420" s="73"/>
      <c r="R420" s="81"/>
      <c r="S420" s="48">
        <v>1</v>
      </c>
      <c r="T420" s="48">
        <v>1</v>
      </c>
      <c r="U420" s="49">
        <v>0</v>
      </c>
      <c r="V420" s="49">
        <v>0</v>
      </c>
      <c r="W420" s="49">
        <v>0</v>
      </c>
      <c r="X420" s="49">
        <v>1</v>
      </c>
      <c r="Y420" s="49">
        <v>0</v>
      </c>
      <c r="Z420" s="49" t="s">
        <v>19417</v>
      </c>
      <c r="AA420" s="68">
        <v>420</v>
      </c>
      <c r="AB4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20" s="69"/>
      <c r="AD420" s="75">
        <v>322</v>
      </c>
      <c r="AE420" s="75">
        <v>341</v>
      </c>
      <c r="AF420" s="75">
        <v>7284</v>
      </c>
      <c r="AG420" s="75">
        <v>5529</v>
      </c>
      <c r="AH420" s="75">
        <v>-28800</v>
      </c>
      <c r="AI420" s="75" t="s">
        <v>8597</v>
      </c>
      <c r="AJ420" s="75" t="s">
        <v>9888</v>
      </c>
      <c r="AK420" s="75"/>
      <c r="AL420" s="75" t="s">
        <v>11009</v>
      </c>
      <c r="AM420" s="75">
        <v>41633.051886574074</v>
      </c>
      <c r="AN420" s="75" t="s">
        <v>13047</v>
      </c>
      <c r="AO420" s="78" t="s">
        <v>14439</v>
      </c>
      <c r="AP420" s="75" t="s">
        <v>66</v>
      </c>
      <c r="AQ420" s="48"/>
      <c r="AR420" s="48"/>
      <c r="AS420" s="48"/>
      <c r="AT420" s="48"/>
      <c r="AU420" s="48" t="s">
        <v>3261</v>
      </c>
      <c r="AV420" s="48" t="s">
        <v>3261</v>
      </c>
      <c r="AW420" s="114" t="s">
        <v>18506</v>
      </c>
      <c r="AX420" s="114" t="s">
        <v>18778</v>
      </c>
      <c r="AY420" s="114" t="s">
        <v>19193</v>
      </c>
      <c r="AZ420" s="114" t="s">
        <v>19193</v>
      </c>
      <c r="BA420" s="2"/>
      <c r="BB420" s="3"/>
      <c r="BC420" s="3"/>
      <c r="BD420" s="3"/>
      <c r="BE420" s="3"/>
    </row>
    <row r="421" spans="1:57" x14ac:dyDescent="0.25">
      <c r="A421" s="61" t="s">
        <v>2221</v>
      </c>
      <c r="B421" s="62" t="s">
        <v>19428</v>
      </c>
      <c r="C421" s="62"/>
      <c r="D421" s="63">
        <v>2.7142845000000002</v>
      </c>
      <c r="E421" s="65">
        <v>10</v>
      </c>
      <c r="F421" s="95" t="s">
        <v>12933</v>
      </c>
      <c r="G421" s="62"/>
      <c r="H421" s="66"/>
      <c r="I421" s="67"/>
      <c r="J421" s="67"/>
      <c r="K421" s="66" t="s">
        <v>17030</v>
      </c>
      <c r="L421" s="70"/>
      <c r="M421" s="71">
        <v>5221.853515625</v>
      </c>
      <c r="N421" s="71">
        <v>4997.1435546875</v>
      </c>
      <c r="O421" s="72"/>
      <c r="P421" s="73"/>
      <c r="Q421" s="73"/>
      <c r="R421" s="81"/>
      <c r="S421" s="48">
        <v>1</v>
      </c>
      <c r="T421" s="48">
        <v>0</v>
      </c>
      <c r="U421" s="49">
        <v>0</v>
      </c>
      <c r="V421" s="49">
        <v>0.14285700000000001</v>
      </c>
      <c r="W421" s="49">
        <v>0</v>
      </c>
      <c r="X421" s="49">
        <v>0.65540500000000002</v>
      </c>
      <c r="Y421" s="49">
        <v>0</v>
      </c>
      <c r="Z421" s="49">
        <v>0</v>
      </c>
      <c r="AA421" s="68">
        <v>421</v>
      </c>
      <c r="AB4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21" s="69"/>
      <c r="AD421" s="75">
        <v>354</v>
      </c>
      <c r="AE421" s="75">
        <v>337</v>
      </c>
      <c r="AF421" s="75">
        <v>1452</v>
      </c>
      <c r="AG421" s="75">
        <v>3420</v>
      </c>
      <c r="AH421" s="75">
        <v>7200</v>
      </c>
      <c r="AI421" s="75" t="s">
        <v>9047</v>
      </c>
      <c r="AJ421" s="75" t="s">
        <v>9454</v>
      </c>
      <c r="AK421" s="78" t="s">
        <v>10957</v>
      </c>
      <c r="AL421" s="75" t="s">
        <v>11034</v>
      </c>
      <c r="AM421" s="75">
        <v>41051.767071759263</v>
      </c>
      <c r="AN421" s="75" t="s">
        <v>13047</v>
      </c>
      <c r="AO421" s="78" t="s">
        <v>14978</v>
      </c>
      <c r="AP421" s="75" t="s">
        <v>65</v>
      </c>
      <c r="AQ421" s="48"/>
      <c r="AR421" s="48"/>
      <c r="AS421" s="48"/>
      <c r="AT421" s="48"/>
      <c r="AU421" s="48"/>
      <c r="AV421" s="48"/>
      <c r="AW421" s="48"/>
      <c r="AX421" s="48"/>
      <c r="AY421" s="48"/>
      <c r="AZ421" s="48"/>
      <c r="BA421" s="2"/>
      <c r="BB421" s="3"/>
      <c r="BC421" s="3"/>
      <c r="BD421" s="3"/>
      <c r="BE421" s="3"/>
    </row>
    <row r="422" spans="1:57" x14ac:dyDescent="0.25">
      <c r="A422" s="61" t="s">
        <v>580</v>
      </c>
      <c r="B422" s="62" t="s">
        <v>19428</v>
      </c>
      <c r="C422" s="62"/>
      <c r="D422" s="63">
        <v>1.5</v>
      </c>
      <c r="E422" s="65">
        <v>10</v>
      </c>
      <c r="F422" s="95" t="s">
        <v>11572</v>
      </c>
      <c r="G422" s="62"/>
      <c r="H422" s="66"/>
      <c r="I422" s="67"/>
      <c r="J422" s="67"/>
      <c r="K422" s="66" t="s">
        <v>15606</v>
      </c>
      <c r="L422" s="70"/>
      <c r="M422" s="71">
        <v>7093.77197265625</v>
      </c>
      <c r="N422" s="71">
        <v>7418.80078125</v>
      </c>
      <c r="O422" s="72"/>
      <c r="P422" s="73"/>
      <c r="Q422" s="73"/>
      <c r="R422" s="81"/>
      <c r="S422" s="48">
        <v>1</v>
      </c>
      <c r="T422" s="48">
        <v>1</v>
      </c>
      <c r="U422" s="49">
        <v>0</v>
      </c>
      <c r="V422" s="49">
        <v>0</v>
      </c>
      <c r="W422" s="49">
        <v>0</v>
      </c>
      <c r="X422" s="49">
        <v>1</v>
      </c>
      <c r="Y422" s="49">
        <v>0</v>
      </c>
      <c r="Z422" s="49" t="s">
        <v>19417</v>
      </c>
      <c r="AA422" s="68">
        <v>422</v>
      </c>
      <c r="AB4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22" s="69"/>
      <c r="AD422" s="75">
        <v>191</v>
      </c>
      <c r="AE422" s="75">
        <v>334</v>
      </c>
      <c r="AF422" s="75">
        <v>2685</v>
      </c>
      <c r="AG422" s="75">
        <v>2332</v>
      </c>
      <c r="AH422" s="75">
        <v>-28800</v>
      </c>
      <c r="AI422" s="75" t="s">
        <v>7895</v>
      </c>
      <c r="AJ422" s="75" t="s">
        <v>9463</v>
      </c>
      <c r="AK422" s="78" t="s">
        <v>10432</v>
      </c>
      <c r="AL422" s="75" t="s">
        <v>11009</v>
      </c>
      <c r="AM422" s="75">
        <v>42052.603854166664</v>
      </c>
      <c r="AN422" s="75" t="s">
        <v>13047</v>
      </c>
      <c r="AO422" s="78" t="s">
        <v>13554</v>
      </c>
      <c r="AP422" s="75" t="s">
        <v>66</v>
      </c>
      <c r="AQ422" s="48"/>
      <c r="AR422" s="48"/>
      <c r="AS422" s="48"/>
      <c r="AT422" s="48"/>
      <c r="AU422" s="48" t="s">
        <v>3261</v>
      </c>
      <c r="AV422" s="48" t="s">
        <v>3261</v>
      </c>
      <c r="AW422" s="114" t="s">
        <v>18250</v>
      </c>
      <c r="AX422" s="114" t="s">
        <v>18250</v>
      </c>
      <c r="AY422" s="114" t="s">
        <v>18961</v>
      </c>
      <c r="AZ422" s="114" t="s">
        <v>18961</v>
      </c>
      <c r="BA422" s="2"/>
      <c r="BB422" s="3"/>
      <c r="BC422" s="3"/>
      <c r="BD422" s="3"/>
      <c r="BE422" s="3"/>
    </row>
    <row r="423" spans="1:57" x14ac:dyDescent="0.25">
      <c r="A423" s="61" t="s">
        <v>2086</v>
      </c>
      <c r="B423" s="62" t="s">
        <v>19428</v>
      </c>
      <c r="C423" s="62"/>
      <c r="D423" s="63">
        <v>10</v>
      </c>
      <c r="E423" s="65">
        <v>10</v>
      </c>
      <c r="F423" s="95" t="s">
        <v>11542</v>
      </c>
      <c r="G423" s="62"/>
      <c r="H423" s="66"/>
      <c r="I423" s="67"/>
      <c r="J423" s="67"/>
      <c r="K423" s="66" t="s">
        <v>15576</v>
      </c>
      <c r="L423" s="70"/>
      <c r="M423" s="71">
        <v>5007.736328125</v>
      </c>
      <c r="N423" s="71">
        <v>5497.18798828125</v>
      </c>
      <c r="O423" s="72"/>
      <c r="P423" s="73"/>
      <c r="Q423" s="73"/>
      <c r="R423" s="81"/>
      <c r="S423" s="48">
        <v>1</v>
      </c>
      <c r="T423" s="48">
        <v>0</v>
      </c>
      <c r="U423" s="49">
        <v>0</v>
      </c>
      <c r="V423" s="49">
        <v>1</v>
      </c>
      <c r="W423" s="49">
        <v>0</v>
      </c>
      <c r="X423" s="49">
        <v>1</v>
      </c>
      <c r="Y423" s="49">
        <v>0</v>
      </c>
      <c r="Z423" s="49">
        <v>0</v>
      </c>
      <c r="AA423" s="68">
        <v>423</v>
      </c>
      <c r="AB4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23" s="69"/>
      <c r="AD423" s="75">
        <v>148</v>
      </c>
      <c r="AE423" s="75">
        <v>333</v>
      </c>
      <c r="AF423" s="75">
        <v>5154</v>
      </c>
      <c r="AG423" s="75">
        <v>116</v>
      </c>
      <c r="AH423" s="75"/>
      <c r="AI423" s="75" t="s">
        <v>7868</v>
      </c>
      <c r="AJ423" s="75" t="s">
        <v>9442</v>
      </c>
      <c r="AK423" s="78" t="s">
        <v>10418</v>
      </c>
      <c r="AL423" s="75"/>
      <c r="AM423" s="75">
        <v>42866.143750000003</v>
      </c>
      <c r="AN423" s="75" t="s">
        <v>13047</v>
      </c>
      <c r="AO423" s="78" t="s">
        <v>13524</v>
      </c>
      <c r="AP423" s="75" t="s">
        <v>65</v>
      </c>
      <c r="AQ423" s="48"/>
      <c r="AR423" s="48"/>
      <c r="AS423" s="48"/>
      <c r="AT423" s="48"/>
      <c r="AU423" s="48"/>
      <c r="AV423" s="48"/>
      <c r="AW423" s="48"/>
      <c r="AX423" s="48"/>
      <c r="AY423" s="48"/>
      <c r="AZ423" s="48"/>
      <c r="BA423" s="2"/>
      <c r="BB423" s="3"/>
      <c r="BC423" s="3"/>
      <c r="BD423" s="3"/>
      <c r="BE423" s="3"/>
    </row>
    <row r="424" spans="1:57" x14ac:dyDescent="0.25">
      <c r="A424" s="61" t="s">
        <v>858</v>
      </c>
      <c r="B424" s="62" t="s">
        <v>19428</v>
      </c>
      <c r="C424" s="62"/>
      <c r="D424" s="63">
        <v>1.5</v>
      </c>
      <c r="E424" s="65">
        <v>10</v>
      </c>
      <c r="F424" s="95" t="s">
        <v>11883</v>
      </c>
      <c r="G424" s="62"/>
      <c r="H424" s="66"/>
      <c r="I424" s="67"/>
      <c r="J424" s="67"/>
      <c r="K424" s="66" t="s">
        <v>15933</v>
      </c>
      <c r="L424" s="70"/>
      <c r="M424" s="71">
        <v>6866.4912109375</v>
      </c>
      <c r="N424" s="71">
        <v>6172.755859375</v>
      </c>
      <c r="O424" s="72"/>
      <c r="P424" s="73"/>
      <c r="Q424" s="73"/>
      <c r="R424" s="81"/>
      <c r="S424" s="48">
        <v>1</v>
      </c>
      <c r="T424" s="48">
        <v>1</v>
      </c>
      <c r="U424" s="49">
        <v>0</v>
      </c>
      <c r="V424" s="49">
        <v>0</v>
      </c>
      <c r="W424" s="49">
        <v>0</v>
      </c>
      <c r="X424" s="49">
        <v>1</v>
      </c>
      <c r="Y424" s="49">
        <v>0</v>
      </c>
      <c r="Z424" s="49" t="s">
        <v>19417</v>
      </c>
      <c r="AA424" s="68">
        <v>424</v>
      </c>
      <c r="AB4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24" s="69"/>
      <c r="AD424" s="75">
        <v>468</v>
      </c>
      <c r="AE424" s="75">
        <v>333</v>
      </c>
      <c r="AF424" s="75">
        <v>2835</v>
      </c>
      <c r="AG424" s="75">
        <v>8815</v>
      </c>
      <c r="AH424" s="75">
        <v>-18000</v>
      </c>
      <c r="AI424" s="75" t="s">
        <v>8164</v>
      </c>
      <c r="AJ424" s="75" t="s">
        <v>9627</v>
      </c>
      <c r="AK424" s="78" t="s">
        <v>10559</v>
      </c>
      <c r="AL424" s="75" t="s">
        <v>11010</v>
      </c>
      <c r="AM424" s="75">
        <v>42587.673275462963</v>
      </c>
      <c r="AN424" s="75" t="s">
        <v>13047</v>
      </c>
      <c r="AO424" s="78" t="s">
        <v>13881</v>
      </c>
      <c r="AP424" s="75" t="s">
        <v>66</v>
      </c>
      <c r="AQ424" s="48"/>
      <c r="AR424" s="48"/>
      <c r="AS424" s="48"/>
      <c r="AT424" s="48"/>
      <c r="AU424" s="48" t="s">
        <v>3332</v>
      </c>
      <c r="AV424" s="48" t="s">
        <v>3332</v>
      </c>
      <c r="AW424" s="114" t="s">
        <v>18343</v>
      </c>
      <c r="AX424" s="114" t="s">
        <v>18343</v>
      </c>
      <c r="AY424" s="114" t="s">
        <v>19043</v>
      </c>
      <c r="AZ424" s="114" t="s">
        <v>19043</v>
      </c>
      <c r="BA424" s="2"/>
      <c r="BB424" s="3"/>
      <c r="BC424" s="3"/>
      <c r="BD424" s="3"/>
      <c r="BE424" s="3"/>
    </row>
    <row r="425" spans="1:57" x14ac:dyDescent="0.25">
      <c r="A425" s="61" t="s">
        <v>777</v>
      </c>
      <c r="B425" s="62" t="s">
        <v>19428</v>
      </c>
      <c r="C425" s="62"/>
      <c r="D425" s="63">
        <v>1.5</v>
      </c>
      <c r="E425" s="65">
        <v>10</v>
      </c>
      <c r="F425" s="95" t="s">
        <v>11797</v>
      </c>
      <c r="G425" s="62"/>
      <c r="H425" s="66"/>
      <c r="I425" s="67"/>
      <c r="J425" s="67"/>
      <c r="K425" s="66" t="s">
        <v>15843</v>
      </c>
      <c r="L425" s="70"/>
      <c r="M425" s="71">
        <v>7815.7119140625</v>
      </c>
      <c r="N425" s="71">
        <v>7287.310546875</v>
      </c>
      <c r="O425" s="72"/>
      <c r="P425" s="73"/>
      <c r="Q425" s="73"/>
      <c r="R425" s="81"/>
      <c r="S425" s="48">
        <v>1</v>
      </c>
      <c r="T425" s="48">
        <v>1</v>
      </c>
      <c r="U425" s="49">
        <v>0</v>
      </c>
      <c r="V425" s="49">
        <v>0</v>
      </c>
      <c r="W425" s="49">
        <v>0</v>
      </c>
      <c r="X425" s="49">
        <v>1</v>
      </c>
      <c r="Y425" s="49">
        <v>0</v>
      </c>
      <c r="Z425" s="49" t="s">
        <v>19417</v>
      </c>
      <c r="AA425" s="68">
        <v>425</v>
      </c>
      <c r="AB4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25" s="69"/>
      <c r="AD425" s="75">
        <v>717</v>
      </c>
      <c r="AE425" s="75">
        <v>331</v>
      </c>
      <c r="AF425" s="75">
        <v>6340</v>
      </c>
      <c r="AG425" s="75">
        <v>15979</v>
      </c>
      <c r="AH425" s="75">
        <v>0</v>
      </c>
      <c r="AI425" s="75" t="s">
        <v>8086</v>
      </c>
      <c r="AJ425" s="75" t="s">
        <v>9577</v>
      </c>
      <c r="AK425" s="75"/>
      <c r="AL425" s="75" t="s">
        <v>11027</v>
      </c>
      <c r="AM425" s="75">
        <v>40635.617442129631</v>
      </c>
      <c r="AN425" s="75" t="s">
        <v>13047</v>
      </c>
      <c r="AO425" s="78" t="s">
        <v>13791</v>
      </c>
      <c r="AP425" s="75" t="s">
        <v>66</v>
      </c>
      <c r="AQ425" s="48"/>
      <c r="AR425" s="48"/>
      <c r="AS425" s="48"/>
      <c r="AT425" s="48"/>
      <c r="AU425" s="48" t="s">
        <v>3261</v>
      </c>
      <c r="AV425" s="48" t="s">
        <v>3261</v>
      </c>
      <c r="AW425" s="114" t="s">
        <v>18316</v>
      </c>
      <c r="AX425" s="114" t="s">
        <v>18316</v>
      </c>
      <c r="AY425" s="114" t="s">
        <v>19018</v>
      </c>
      <c r="AZ425" s="114" t="s">
        <v>19018</v>
      </c>
      <c r="BA425" s="2"/>
      <c r="BB425" s="3"/>
      <c r="BC425" s="3"/>
      <c r="BD425" s="3"/>
      <c r="BE425" s="3"/>
    </row>
    <row r="426" spans="1:57" x14ac:dyDescent="0.25">
      <c r="A426" s="61" t="s">
        <v>1430</v>
      </c>
      <c r="B426" s="62" t="s">
        <v>19428</v>
      </c>
      <c r="C426" s="62"/>
      <c r="D426" s="63">
        <v>1.5</v>
      </c>
      <c r="E426" s="65">
        <v>10</v>
      </c>
      <c r="F426" s="95" t="s">
        <v>12477</v>
      </c>
      <c r="G426" s="62"/>
      <c r="H426" s="66"/>
      <c r="I426" s="67"/>
      <c r="J426" s="67"/>
      <c r="K426" s="66" t="s">
        <v>16554</v>
      </c>
      <c r="L426" s="70"/>
      <c r="M426" s="71">
        <v>7543.8115234375</v>
      </c>
      <c r="N426" s="71">
        <v>5766.6982421875</v>
      </c>
      <c r="O426" s="72"/>
      <c r="P426" s="73"/>
      <c r="Q426" s="73"/>
      <c r="R426" s="81"/>
      <c r="S426" s="48">
        <v>1</v>
      </c>
      <c r="T426" s="48">
        <v>1</v>
      </c>
      <c r="U426" s="49">
        <v>0</v>
      </c>
      <c r="V426" s="49">
        <v>0</v>
      </c>
      <c r="W426" s="49">
        <v>0</v>
      </c>
      <c r="X426" s="49">
        <v>1</v>
      </c>
      <c r="Y426" s="49">
        <v>0</v>
      </c>
      <c r="Z426" s="49" t="s">
        <v>19417</v>
      </c>
      <c r="AA426" s="68">
        <v>426</v>
      </c>
      <c r="AB4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26" s="69"/>
      <c r="AD426" s="75">
        <v>468</v>
      </c>
      <c r="AE426" s="75">
        <v>331</v>
      </c>
      <c r="AF426" s="75">
        <v>10836</v>
      </c>
      <c r="AG426" s="75">
        <v>24578</v>
      </c>
      <c r="AH426" s="75">
        <v>-18000</v>
      </c>
      <c r="AI426" s="75" t="s">
        <v>8652</v>
      </c>
      <c r="AJ426" s="75" t="s">
        <v>9299</v>
      </c>
      <c r="AK426" s="78" t="s">
        <v>10771</v>
      </c>
      <c r="AL426" s="75" t="s">
        <v>11010</v>
      </c>
      <c r="AM426" s="75">
        <v>41239.587777777779</v>
      </c>
      <c r="AN426" s="75" t="s">
        <v>13047</v>
      </c>
      <c r="AO426" s="78" t="s">
        <v>14502</v>
      </c>
      <c r="AP426" s="75" t="s">
        <v>66</v>
      </c>
      <c r="AQ426" s="48"/>
      <c r="AR426" s="48"/>
      <c r="AS426" s="48"/>
      <c r="AT426" s="48"/>
      <c r="AU426" s="48" t="s">
        <v>3261</v>
      </c>
      <c r="AV426" s="48" t="s">
        <v>3261</v>
      </c>
      <c r="AW426" s="114" t="s">
        <v>18529</v>
      </c>
      <c r="AX426" s="114" t="s">
        <v>18784</v>
      </c>
      <c r="AY426" s="114" t="s">
        <v>19215</v>
      </c>
      <c r="AZ426" s="114" t="s">
        <v>19215</v>
      </c>
      <c r="BA426" s="2"/>
      <c r="BB426" s="3"/>
      <c r="BC426" s="3"/>
      <c r="BD426" s="3"/>
      <c r="BE426" s="3"/>
    </row>
    <row r="427" spans="1:57" x14ac:dyDescent="0.25">
      <c r="A427" s="61" t="s">
        <v>1681</v>
      </c>
      <c r="B427" s="62" t="s">
        <v>19428</v>
      </c>
      <c r="C427" s="62"/>
      <c r="D427" s="63">
        <v>1.5022525</v>
      </c>
      <c r="E427" s="65">
        <v>10.039346372331631</v>
      </c>
      <c r="F427" s="95" t="s">
        <v>12743</v>
      </c>
      <c r="G427" s="62"/>
      <c r="H427" s="66"/>
      <c r="I427" s="67"/>
      <c r="J427" s="67"/>
      <c r="K427" s="66" t="s">
        <v>16836</v>
      </c>
      <c r="L427" s="70"/>
      <c r="M427" s="71">
        <v>4282.44970703125</v>
      </c>
      <c r="N427" s="71">
        <v>1805.8717041015625</v>
      </c>
      <c r="O427" s="72"/>
      <c r="P427" s="73"/>
      <c r="Q427" s="73"/>
      <c r="R427" s="81"/>
      <c r="S427" s="48">
        <v>1</v>
      </c>
      <c r="T427" s="48">
        <v>2</v>
      </c>
      <c r="U427" s="49">
        <v>94.856416999999993</v>
      </c>
      <c r="V427" s="49">
        <v>2.6499999999999999E-4</v>
      </c>
      <c r="W427" s="49">
        <v>0</v>
      </c>
      <c r="X427" s="49">
        <v>0.92038399999999998</v>
      </c>
      <c r="Y427" s="49">
        <v>0.33333333333333331</v>
      </c>
      <c r="Z427" s="49">
        <v>0</v>
      </c>
      <c r="AA427" s="68">
        <v>427</v>
      </c>
      <c r="AB4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27" s="69"/>
      <c r="AD427" s="75">
        <v>288</v>
      </c>
      <c r="AE427" s="75">
        <v>330</v>
      </c>
      <c r="AF427" s="75">
        <v>6657</v>
      </c>
      <c r="AG427" s="75">
        <v>5269</v>
      </c>
      <c r="AH427" s="75"/>
      <c r="AI427" s="75" t="s">
        <v>8887</v>
      </c>
      <c r="AJ427" s="75" t="s">
        <v>10052</v>
      </c>
      <c r="AK427" s="78" t="s">
        <v>10882</v>
      </c>
      <c r="AL427" s="75"/>
      <c r="AM427" s="75">
        <v>41650.364039351851</v>
      </c>
      <c r="AN427" s="75" t="s">
        <v>13047</v>
      </c>
      <c r="AO427" s="78" t="s">
        <v>14784</v>
      </c>
      <c r="AP427" s="75" t="s">
        <v>66</v>
      </c>
      <c r="AQ427" s="48" t="s">
        <v>3174</v>
      </c>
      <c r="AR427" s="48" t="s">
        <v>3174</v>
      </c>
      <c r="AS427" s="48" t="s">
        <v>3254</v>
      </c>
      <c r="AT427" s="48" t="s">
        <v>3254</v>
      </c>
      <c r="AU427" s="48" t="s">
        <v>18035</v>
      </c>
      <c r="AV427" s="48" t="s">
        <v>18066</v>
      </c>
      <c r="AW427" s="114" t="s">
        <v>18615</v>
      </c>
      <c r="AX427" s="114" t="s">
        <v>18802</v>
      </c>
      <c r="AY427" s="114" t="s">
        <v>19292</v>
      </c>
      <c r="AZ427" s="114" t="s">
        <v>19292</v>
      </c>
      <c r="BA427" s="2"/>
      <c r="BB427" s="3"/>
      <c r="BC427" s="3"/>
      <c r="BD427" s="3"/>
      <c r="BE427" s="3"/>
    </row>
    <row r="428" spans="1:57" x14ac:dyDescent="0.25">
      <c r="A428" s="61" t="s">
        <v>1634</v>
      </c>
      <c r="B428" s="62" t="s">
        <v>19428</v>
      </c>
      <c r="C428" s="62"/>
      <c r="D428" s="63">
        <v>1.5</v>
      </c>
      <c r="E428" s="65">
        <v>10</v>
      </c>
      <c r="F428" s="95" t="s">
        <v>12697</v>
      </c>
      <c r="G428" s="62"/>
      <c r="H428" s="66"/>
      <c r="I428" s="67"/>
      <c r="J428" s="67"/>
      <c r="K428" s="66" t="s">
        <v>16786</v>
      </c>
      <c r="L428" s="70"/>
      <c r="M428" s="71">
        <v>8033.37255859375</v>
      </c>
      <c r="N428" s="71">
        <v>5543.74658203125</v>
      </c>
      <c r="O428" s="72"/>
      <c r="P428" s="73"/>
      <c r="Q428" s="73"/>
      <c r="R428" s="81"/>
      <c r="S428" s="48">
        <v>1</v>
      </c>
      <c r="T428" s="48">
        <v>1</v>
      </c>
      <c r="U428" s="49">
        <v>0</v>
      </c>
      <c r="V428" s="49">
        <v>0</v>
      </c>
      <c r="W428" s="49">
        <v>0</v>
      </c>
      <c r="X428" s="49">
        <v>1</v>
      </c>
      <c r="Y428" s="49">
        <v>0</v>
      </c>
      <c r="Z428" s="49" t="s">
        <v>19417</v>
      </c>
      <c r="AA428" s="68">
        <v>428</v>
      </c>
      <c r="AB4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28" s="69"/>
      <c r="AD428" s="75">
        <v>445</v>
      </c>
      <c r="AE428" s="75">
        <v>321</v>
      </c>
      <c r="AF428" s="75">
        <v>4075</v>
      </c>
      <c r="AG428" s="75">
        <v>34217</v>
      </c>
      <c r="AH428" s="75"/>
      <c r="AI428" s="75" t="s">
        <v>8847</v>
      </c>
      <c r="AJ428" s="75"/>
      <c r="AK428" s="75"/>
      <c r="AL428" s="75"/>
      <c r="AM428" s="75">
        <v>41884.761064814818</v>
      </c>
      <c r="AN428" s="75" t="s">
        <v>13047</v>
      </c>
      <c r="AO428" s="78" t="s">
        <v>14734</v>
      </c>
      <c r="AP428" s="75" t="s">
        <v>66</v>
      </c>
      <c r="AQ428" s="48"/>
      <c r="AR428" s="48"/>
      <c r="AS428" s="48"/>
      <c r="AT428" s="48"/>
      <c r="AU428" s="48" t="s">
        <v>3261</v>
      </c>
      <c r="AV428" s="48" t="s">
        <v>3261</v>
      </c>
      <c r="AW428" s="114" t="s">
        <v>18605</v>
      </c>
      <c r="AX428" s="114" t="s">
        <v>18605</v>
      </c>
      <c r="AY428" s="114" t="s">
        <v>19282</v>
      </c>
      <c r="AZ428" s="114" t="s">
        <v>19282</v>
      </c>
      <c r="BA428" s="2"/>
      <c r="BB428" s="3"/>
      <c r="BC428" s="3"/>
      <c r="BD428" s="3"/>
      <c r="BE428" s="3"/>
    </row>
    <row r="429" spans="1:57" x14ac:dyDescent="0.25">
      <c r="A429" s="61" t="s">
        <v>443</v>
      </c>
      <c r="B429" s="62" t="s">
        <v>19428</v>
      </c>
      <c r="C429" s="62"/>
      <c r="D429" s="63">
        <v>1.5029665000000001</v>
      </c>
      <c r="E429" s="65">
        <v>13.62203792072973</v>
      </c>
      <c r="F429" s="95" t="s">
        <v>11407</v>
      </c>
      <c r="G429" s="62"/>
      <c r="H429" s="66"/>
      <c r="I429" s="67"/>
      <c r="J429" s="67"/>
      <c r="K429" s="66" t="s">
        <v>15436</v>
      </c>
      <c r="L429" s="70"/>
      <c r="M429" s="71">
        <v>3749.392578125</v>
      </c>
      <c r="N429" s="71">
        <v>2073.56640625</v>
      </c>
      <c r="O429" s="72"/>
      <c r="P429" s="73"/>
      <c r="Q429" s="73"/>
      <c r="R429" s="81"/>
      <c r="S429" s="48">
        <v>1</v>
      </c>
      <c r="T429" s="48">
        <v>4</v>
      </c>
      <c r="U429" s="49">
        <v>8732.0258269999995</v>
      </c>
      <c r="V429" s="49">
        <v>3.4900000000000003E-4</v>
      </c>
      <c r="W429" s="49">
        <v>0</v>
      </c>
      <c r="X429" s="49">
        <v>1.187635</v>
      </c>
      <c r="Y429" s="49">
        <v>0.25</v>
      </c>
      <c r="Z429" s="49">
        <v>0.25</v>
      </c>
      <c r="AA429" s="68">
        <v>429</v>
      </c>
      <c r="AB4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29" s="69"/>
      <c r="AD429" s="75">
        <v>665</v>
      </c>
      <c r="AE429" s="75">
        <v>317</v>
      </c>
      <c r="AF429" s="75">
        <v>432</v>
      </c>
      <c r="AG429" s="75">
        <v>702</v>
      </c>
      <c r="AH429" s="75">
        <v>3600</v>
      </c>
      <c r="AI429" s="75" t="s">
        <v>7751</v>
      </c>
      <c r="AJ429" s="75" t="s">
        <v>9364</v>
      </c>
      <c r="AK429" s="75"/>
      <c r="AL429" s="75" t="s">
        <v>9876</v>
      </c>
      <c r="AM429" s="75">
        <v>41529.183599537035</v>
      </c>
      <c r="AN429" s="75" t="s">
        <v>13047</v>
      </c>
      <c r="AO429" s="78" t="s">
        <v>13384</v>
      </c>
      <c r="AP429" s="75" t="s">
        <v>66</v>
      </c>
      <c r="AQ429" s="48"/>
      <c r="AR429" s="48"/>
      <c r="AS429" s="48"/>
      <c r="AT429" s="48"/>
      <c r="AU429" s="48" t="s">
        <v>3261</v>
      </c>
      <c r="AV429" s="48" t="s">
        <v>3261</v>
      </c>
      <c r="AW429" s="114" t="s">
        <v>18192</v>
      </c>
      <c r="AX429" s="114" t="s">
        <v>18192</v>
      </c>
      <c r="AY429" s="114" t="s">
        <v>18909</v>
      </c>
      <c r="AZ429" s="114" t="s">
        <v>18909</v>
      </c>
      <c r="BA429" s="2"/>
      <c r="BB429" s="3"/>
      <c r="BC429" s="3"/>
      <c r="BD429" s="3"/>
      <c r="BE429" s="3"/>
    </row>
    <row r="430" spans="1:57" x14ac:dyDescent="0.25">
      <c r="A430" s="61" t="s">
        <v>1234</v>
      </c>
      <c r="B430" s="62" t="s">
        <v>19428</v>
      </c>
      <c r="C430" s="62"/>
      <c r="D430" s="63">
        <v>1.5</v>
      </c>
      <c r="E430" s="65">
        <v>10</v>
      </c>
      <c r="F430" s="95" t="s">
        <v>12274</v>
      </c>
      <c r="G430" s="62"/>
      <c r="H430" s="66"/>
      <c r="I430" s="67"/>
      <c r="J430" s="67"/>
      <c r="K430" s="66" t="s">
        <v>16341</v>
      </c>
      <c r="L430" s="70"/>
      <c r="M430" s="71">
        <v>7769.84521484375</v>
      </c>
      <c r="N430" s="71">
        <v>7348.9736328125</v>
      </c>
      <c r="O430" s="72"/>
      <c r="P430" s="73"/>
      <c r="Q430" s="73"/>
      <c r="R430" s="81"/>
      <c r="S430" s="48">
        <v>1</v>
      </c>
      <c r="T430" s="48">
        <v>1</v>
      </c>
      <c r="U430" s="49">
        <v>0</v>
      </c>
      <c r="V430" s="49">
        <v>0</v>
      </c>
      <c r="W430" s="49">
        <v>0</v>
      </c>
      <c r="X430" s="49">
        <v>1</v>
      </c>
      <c r="Y430" s="49">
        <v>0</v>
      </c>
      <c r="Z430" s="49" t="s">
        <v>19417</v>
      </c>
      <c r="AA430" s="68">
        <v>430</v>
      </c>
      <c r="AB4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30" s="69"/>
      <c r="AD430" s="75">
        <v>722</v>
      </c>
      <c r="AE430" s="75">
        <v>317</v>
      </c>
      <c r="AF430" s="75">
        <v>15861</v>
      </c>
      <c r="AG430" s="75">
        <v>11548</v>
      </c>
      <c r="AH430" s="75">
        <v>0</v>
      </c>
      <c r="AI430" s="75" t="s">
        <v>8478</v>
      </c>
      <c r="AJ430" s="75" t="s">
        <v>9821</v>
      </c>
      <c r="AK430" s="75"/>
      <c r="AL430" s="75" t="s">
        <v>9190</v>
      </c>
      <c r="AM430" s="75">
        <v>39855.739895833336</v>
      </c>
      <c r="AN430" s="75" t="s">
        <v>13047</v>
      </c>
      <c r="AO430" s="78" t="s">
        <v>14289</v>
      </c>
      <c r="AP430" s="75" t="s">
        <v>66</v>
      </c>
      <c r="AQ430" s="48"/>
      <c r="AR430" s="48"/>
      <c r="AS430" s="48"/>
      <c r="AT430" s="48"/>
      <c r="AU430" s="48" t="s">
        <v>3358</v>
      </c>
      <c r="AV430" s="48" t="s">
        <v>3358</v>
      </c>
      <c r="AW430" s="114" t="s">
        <v>18455</v>
      </c>
      <c r="AX430" s="114" t="s">
        <v>18455</v>
      </c>
      <c r="AY430" s="114" t="s">
        <v>19145</v>
      </c>
      <c r="AZ430" s="114" t="s">
        <v>19145</v>
      </c>
      <c r="BA430" s="2"/>
      <c r="BB430" s="3"/>
      <c r="BC430" s="3"/>
      <c r="BD430" s="3"/>
      <c r="BE430" s="3"/>
    </row>
    <row r="431" spans="1:57" x14ac:dyDescent="0.25">
      <c r="A431" s="61" t="s">
        <v>1537</v>
      </c>
      <c r="B431" s="62" t="s">
        <v>19428</v>
      </c>
      <c r="C431" s="62"/>
      <c r="D431" s="63">
        <v>1.5</v>
      </c>
      <c r="E431" s="65">
        <v>10</v>
      </c>
      <c r="F431" s="95" t="s">
        <v>12594</v>
      </c>
      <c r="G431" s="62"/>
      <c r="H431" s="66"/>
      <c r="I431" s="67"/>
      <c r="J431" s="67"/>
      <c r="K431" s="66" t="s">
        <v>16678</v>
      </c>
      <c r="L431" s="70"/>
      <c r="M431" s="71">
        <v>7370.13818359375</v>
      </c>
      <c r="N431" s="71">
        <v>5384.0771484375</v>
      </c>
      <c r="O431" s="72"/>
      <c r="P431" s="73"/>
      <c r="Q431" s="73"/>
      <c r="R431" s="81"/>
      <c r="S431" s="48">
        <v>1</v>
      </c>
      <c r="T431" s="48">
        <v>1</v>
      </c>
      <c r="U431" s="49">
        <v>0</v>
      </c>
      <c r="V431" s="49">
        <v>0</v>
      </c>
      <c r="W431" s="49">
        <v>0</v>
      </c>
      <c r="X431" s="49">
        <v>1</v>
      </c>
      <c r="Y431" s="49">
        <v>0</v>
      </c>
      <c r="Z431" s="49" t="s">
        <v>19417</v>
      </c>
      <c r="AA431" s="68">
        <v>431</v>
      </c>
      <c r="AB4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31" s="69"/>
      <c r="AD431" s="75">
        <v>724</v>
      </c>
      <c r="AE431" s="75">
        <v>316</v>
      </c>
      <c r="AF431" s="75">
        <v>13814</v>
      </c>
      <c r="AG431" s="75">
        <v>172</v>
      </c>
      <c r="AH431" s="75"/>
      <c r="AI431" s="75" t="s">
        <v>8760</v>
      </c>
      <c r="AJ431" s="75" t="s">
        <v>9975</v>
      </c>
      <c r="AK431" s="78" t="s">
        <v>10828</v>
      </c>
      <c r="AL431" s="75"/>
      <c r="AM431" s="75">
        <v>41254.484548611108</v>
      </c>
      <c r="AN431" s="75" t="s">
        <v>13047</v>
      </c>
      <c r="AO431" s="78" t="s">
        <v>14626</v>
      </c>
      <c r="AP431" s="75" t="s">
        <v>66</v>
      </c>
      <c r="AQ431" s="48"/>
      <c r="AR431" s="48"/>
      <c r="AS431" s="48"/>
      <c r="AT431" s="48"/>
      <c r="AU431" s="48" t="s">
        <v>3261</v>
      </c>
      <c r="AV431" s="48" t="s">
        <v>3261</v>
      </c>
      <c r="AW431" s="114" t="s">
        <v>18570</v>
      </c>
      <c r="AX431" s="114" t="s">
        <v>18570</v>
      </c>
      <c r="AY431" s="114" t="s">
        <v>19253</v>
      </c>
      <c r="AZ431" s="114" t="s">
        <v>19253</v>
      </c>
      <c r="BA431" s="2"/>
      <c r="BB431" s="3"/>
      <c r="BC431" s="3"/>
      <c r="BD431" s="3"/>
      <c r="BE431" s="3"/>
    </row>
    <row r="432" spans="1:57" x14ac:dyDescent="0.25">
      <c r="A432" s="61" t="s">
        <v>1123</v>
      </c>
      <c r="B432" s="62" t="s">
        <v>19428</v>
      </c>
      <c r="C432" s="62"/>
      <c r="D432" s="63">
        <v>1.5</v>
      </c>
      <c r="E432" s="65">
        <v>10</v>
      </c>
      <c r="F432" s="95" t="s">
        <v>12159</v>
      </c>
      <c r="G432" s="62"/>
      <c r="H432" s="66"/>
      <c r="I432" s="67"/>
      <c r="J432" s="67"/>
      <c r="K432" s="66" t="s">
        <v>16220</v>
      </c>
      <c r="L432" s="70"/>
      <c r="M432" s="71">
        <v>7263.26416015625</v>
      </c>
      <c r="N432" s="71">
        <v>5443.26171875</v>
      </c>
      <c r="O432" s="72"/>
      <c r="P432" s="73"/>
      <c r="Q432" s="73"/>
      <c r="R432" s="81"/>
      <c r="S432" s="48">
        <v>1</v>
      </c>
      <c r="T432" s="48">
        <v>1</v>
      </c>
      <c r="U432" s="49">
        <v>0</v>
      </c>
      <c r="V432" s="49">
        <v>0</v>
      </c>
      <c r="W432" s="49">
        <v>0</v>
      </c>
      <c r="X432" s="49">
        <v>1</v>
      </c>
      <c r="Y432" s="49">
        <v>0</v>
      </c>
      <c r="Z432" s="49" t="s">
        <v>19417</v>
      </c>
      <c r="AA432" s="68">
        <v>432</v>
      </c>
      <c r="AB4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32" s="69"/>
      <c r="AD432" s="75">
        <v>305</v>
      </c>
      <c r="AE432" s="75">
        <v>312</v>
      </c>
      <c r="AF432" s="75">
        <v>14531</v>
      </c>
      <c r="AG432" s="75">
        <v>9738</v>
      </c>
      <c r="AH432" s="75">
        <v>-28800</v>
      </c>
      <c r="AI432" s="75" t="s">
        <v>8389</v>
      </c>
      <c r="AJ432" s="75" t="s">
        <v>9767</v>
      </c>
      <c r="AK432" s="75"/>
      <c r="AL432" s="75" t="s">
        <v>11009</v>
      </c>
      <c r="AM432" s="75">
        <v>42682.454259259262</v>
      </c>
      <c r="AN432" s="75" t="s">
        <v>13047</v>
      </c>
      <c r="AO432" s="78" t="s">
        <v>14168</v>
      </c>
      <c r="AP432" s="75" t="s">
        <v>66</v>
      </c>
      <c r="AQ432" s="48"/>
      <c r="AR432" s="48"/>
      <c r="AS432" s="48"/>
      <c r="AT432" s="48"/>
      <c r="AU432" s="48"/>
      <c r="AV432" s="48"/>
      <c r="AW432" s="114" t="s">
        <v>18423</v>
      </c>
      <c r="AX432" s="114" t="s">
        <v>18758</v>
      </c>
      <c r="AY432" s="114" t="s">
        <v>19116</v>
      </c>
      <c r="AZ432" s="114" t="s">
        <v>19116</v>
      </c>
      <c r="BA432" s="2"/>
      <c r="BB432" s="3"/>
      <c r="BC432" s="3"/>
      <c r="BD432" s="3"/>
      <c r="BE432" s="3"/>
    </row>
    <row r="433" spans="1:57" x14ac:dyDescent="0.25">
      <c r="A433" s="61" t="s">
        <v>1070</v>
      </c>
      <c r="B433" s="62" t="s">
        <v>19428</v>
      </c>
      <c r="C433" s="62"/>
      <c r="D433" s="63">
        <v>1.5</v>
      </c>
      <c r="E433" s="65">
        <v>10</v>
      </c>
      <c r="F433" s="95" t="s">
        <v>12107</v>
      </c>
      <c r="G433" s="62"/>
      <c r="H433" s="66"/>
      <c r="I433" s="67"/>
      <c r="J433" s="67"/>
      <c r="K433" s="66" t="s">
        <v>16164</v>
      </c>
      <c r="L433" s="70"/>
      <c r="M433" s="71">
        <v>8210.439453125</v>
      </c>
      <c r="N433" s="71">
        <v>6678.66796875</v>
      </c>
      <c r="O433" s="72"/>
      <c r="P433" s="73"/>
      <c r="Q433" s="73"/>
      <c r="R433" s="81"/>
      <c r="S433" s="48">
        <v>1</v>
      </c>
      <c r="T433" s="48">
        <v>1</v>
      </c>
      <c r="U433" s="49">
        <v>0</v>
      </c>
      <c r="V433" s="49">
        <v>0</v>
      </c>
      <c r="W433" s="49">
        <v>0</v>
      </c>
      <c r="X433" s="49">
        <v>1</v>
      </c>
      <c r="Y433" s="49">
        <v>0</v>
      </c>
      <c r="Z433" s="49" t="s">
        <v>19417</v>
      </c>
      <c r="AA433" s="68">
        <v>433</v>
      </c>
      <c r="AB4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33" s="69"/>
      <c r="AD433" s="75">
        <v>591</v>
      </c>
      <c r="AE433" s="75">
        <v>311</v>
      </c>
      <c r="AF433" s="75">
        <v>2073</v>
      </c>
      <c r="AG433" s="75">
        <v>123</v>
      </c>
      <c r="AH433" s="75">
        <v>0</v>
      </c>
      <c r="AI433" s="75" t="s">
        <v>8344</v>
      </c>
      <c r="AJ433" s="75" t="s">
        <v>9527</v>
      </c>
      <c r="AK433" s="75"/>
      <c r="AL433" s="75" t="s">
        <v>9190</v>
      </c>
      <c r="AM433" s="75">
        <v>40332.733854166669</v>
      </c>
      <c r="AN433" s="75" t="s">
        <v>13047</v>
      </c>
      <c r="AO433" s="78" t="s">
        <v>14112</v>
      </c>
      <c r="AP433" s="75" t="s">
        <v>66</v>
      </c>
      <c r="AQ433" s="48"/>
      <c r="AR433" s="48"/>
      <c r="AS433" s="48"/>
      <c r="AT433" s="48"/>
      <c r="AU433" s="48" t="s">
        <v>3261</v>
      </c>
      <c r="AV433" s="48" t="s">
        <v>3261</v>
      </c>
      <c r="AW433" s="114" t="s">
        <v>18403</v>
      </c>
      <c r="AX433" s="114" t="s">
        <v>18753</v>
      </c>
      <c r="AY433" s="114" t="s">
        <v>19097</v>
      </c>
      <c r="AZ433" s="114" t="s">
        <v>19097</v>
      </c>
      <c r="BA433" s="2"/>
      <c r="BB433" s="3"/>
      <c r="BC433" s="3"/>
      <c r="BD433" s="3"/>
      <c r="BE433" s="3"/>
    </row>
    <row r="434" spans="1:57" x14ac:dyDescent="0.25">
      <c r="A434" s="61" t="s">
        <v>1931</v>
      </c>
      <c r="B434" s="62" t="s">
        <v>19428</v>
      </c>
      <c r="C434" s="62"/>
      <c r="D434" s="63">
        <v>1.5</v>
      </c>
      <c r="E434" s="65">
        <v>10</v>
      </c>
      <c r="F434" s="95" t="s">
        <v>12997</v>
      </c>
      <c r="G434" s="62"/>
      <c r="H434" s="66"/>
      <c r="I434" s="67"/>
      <c r="J434" s="67"/>
      <c r="K434" s="66" t="s">
        <v>17097</v>
      </c>
      <c r="L434" s="70"/>
      <c r="M434" s="71">
        <v>7075.00048828125</v>
      </c>
      <c r="N434" s="71">
        <v>5460.58349609375</v>
      </c>
      <c r="O434" s="72"/>
      <c r="P434" s="73"/>
      <c r="Q434" s="73"/>
      <c r="R434" s="81"/>
      <c r="S434" s="48">
        <v>1</v>
      </c>
      <c r="T434" s="48">
        <v>1</v>
      </c>
      <c r="U434" s="49">
        <v>0</v>
      </c>
      <c r="V434" s="49">
        <v>0</v>
      </c>
      <c r="W434" s="49">
        <v>0</v>
      </c>
      <c r="X434" s="49">
        <v>1</v>
      </c>
      <c r="Y434" s="49">
        <v>0</v>
      </c>
      <c r="Z434" s="49" t="s">
        <v>19417</v>
      </c>
      <c r="AA434" s="68">
        <v>434</v>
      </c>
      <c r="AB4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34" s="69"/>
      <c r="AD434" s="75">
        <v>271</v>
      </c>
      <c r="AE434" s="75">
        <v>310</v>
      </c>
      <c r="AF434" s="75">
        <v>13669</v>
      </c>
      <c r="AG434" s="75">
        <v>4698</v>
      </c>
      <c r="AH434" s="75"/>
      <c r="AI434" s="75" t="s">
        <v>9099</v>
      </c>
      <c r="AJ434" s="75" t="s">
        <v>10174</v>
      </c>
      <c r="AK434" s="78" t="s">
        <v>10987</v>
      </c>
      <c r="AL434" s="75"/>
      <c r="AM434" s="75">
        <v>41300.395173611112</v>
      </c>
      <c r="AN434" s="75" t="s">
        <v>13047</v>
      </c>
      <c r="AO434" s="78" t="s">
        <v>15045</v>
      </c>
      <c r="AP434" s="75" t="s">
        <v>66</v>
      </c>
      <c r="AQ434" s="48" t="s">
        <v>3202</v>
      </c>
      <c r="AR434" s="48" t="s">
        <v>3202</v>
      </c>
      <c r="AS434" s="48" t="s">
        <v>3220</v>
      </c>
      <c r="AT434" s="48" t="s">
        <v>3220</v>
      </c>
      <c r="AU434" s="48" t="s">
        <v>3261</v>
      </c>
      <c r="AV434" s="48" t="s">
        <v>3261</v>
      </c>
      <c r="AW434" s="114" t="s">
        <v>18687</v>
      </c>
      <c r="AX434" s="114" t="s">
        <v>18687</v>
      </c>
      <c r="AY434" s="114" t="s">
        <v>19360</v>
      </c>
      <c r="AZ434" s="114" t="s">
        <v>19360</v>
      </c>
      <c r="BA434" s="2"/>
      <c r="BB434" s="3"/>
      <c r="BC434" s="3"/>
      <c r="BD434" s="3"/>
      <c r="BE434" s="3"/>
    </row>
    <row r="435" spans="1:57" x14ac:dyDescent="0.25">
      <c r="A435" s="61" t="s">
        <v>1080</v>
      </c>
      <c r="B435" s="62" t="s">
        <v>19428</v>
      </c>
      <c r="C435" s="62"/>
      <c r="D435" s="63">
        <v>1.5</v>
      </c>
      <c r="E435" s="65">
        <v>10</v>
      </c>
      <c r="F435" s="95" t="s">
        <v>12116</v>
      </c>
      <c r="G435" s="62"/>
      <c r="H435" s="66"/>
      <c r="I435" s="67"/>
      <c r="J435" s="67"/>
      <c r="K435" s="66" t="s">
        <v>16175</v>
      </c>
      <c r="L435" s="70"/>
      <c r="M435" s="71">
        <v>7430.12646484375</v>
      </c>
      <c r="N435" s="71">
        <v>5569.12841796875</v>
      </c>
      <c r="O435" s="72"/>
      <c r="P435" s="73"/>
      <c r="Q435" s="73"/>
      <c r="R435" s="81"/>
      <c r="S435" s="48">
        <v>1</v>
      </c>
      <c r="T435" s="48">
        <v>1</v>
      </c>
      <c r="U435" s="49">
        <v>0</v>
      </c>
      <c r="V435" s="49">
        <v>0</v>
      </c>
      <c r="W435" s="49">
        <v>0</v>
      </c>
      <c r="X435" s="49">
        <v>1</v>
      </c>
      <c r="Y435" s="49">
        <v>0</v>
      </c>
      <c r="Z435" s="49" t="s">
        <v>19417</v>
      </c>
      <c r="AA435" s="68">
        <v>435</v>
      </c>
      <c r="AB4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35" s="69"/>
      <c r="AD435" s="75">
        <v>504</v>
      </c>
      <c r="AE435" s="75">
        <v>305</v>
      </c>
      <c r="AF435" s="75">
        <v>8701</v>
      </c>
      <c r="AG435" s="75">
        <v>6873</v>
      </c>
      <c r="AH435" s="75"/>
      <c r="AI435" s="75" t="s">
        <v>8353</v>
      </c>
      <c r="AJ435" s="75" t="s">
        <v>9747</v>
      </c>
      <c r="AK435" s="78" t="s">
        <v>10641</v>
      </c>
      <c r="AL435" s="75"/>
      <c r="AM435" s="75">
        <v>42024.902951388889</v>
      </c>
      <c r="AN435" s="75" t="s">
        <v>13047</v>
      </c>
      <c r="AO435" s="78" t="s">
        <v>14123</v>
      </c>
      <c r="AP435" s="75" t="s">
        <v>66</v>
      </c>
      <c r="AQ435" s="48"/>
      <c r="AR435" s="48"/>
      <c r="AS435" s="48"/>
      <c r="AT435" s="48"/>
      <c r="AU435" s="48" t="s">
        <v>3261</v>
      </c>
      <c r="AV435" s="48" t="s">
        <v>3261</v>
      </c>
      <c r="AW435" s="114" t="s">
        <v>18408</v>
      </c>
      <c r="AX435" s="114" t="s">
        <v>18408</v>
      </c>
      <c r="AY435" s="114" t="s">
        <v>19102</v>
      </c>
      <c r="AZ435" s="114" t="s">
        <v>19102</v>
      </c>
      <c r="BA435" s="2"/>
      <c r="BB435" s="3"/>
      <c r="BC435" s="3"/>
      <c r="BD435" s="3"/>
      <c r="BE435" s="3"/>
    </row>
    <row r="436" spans="1:57" x14ac:dyDescent="0.25">
      <c r="A436" s="61" t="s">
        <v>1524</v>
      </c>
      <c r="B436" s="62" t="s">
        <v>19428</v>
      </c>
      <c r="C436" s="62"/>
      <c r="D436" s="63">
        <v>1.5</v>
      </c>
      <c r="E436" s="65">
        <v>10</v>
      </c>
      <c r="F436" s="95" t="s">
        <v>12583</v>
      </c>
      <c r="G436" s="62"/>
      <c r="H436" s="66"/>
      <c r="I436" s="67"/>
      <c r="J436" s="67"/>
      <c r="K436" s="66" t="s">
        <v>16664</v>
      </c>
      <c r="L436" s="70"/>
      <c r="M436" s="71">
        <v>6838.376953125</v>
      </c>
      <c r="N436" s="71">
        <v>7074.16748046875</v>
      </c>
      <c r="O436" s="72"/>
      <c r="P436" s="73"/>
      <c r="Q436" s="73"/>
      <c r="R436" s="81"/>
      <c r="S436" s="48">
        <v>1</v>
      </c>
      <c r="T436" s="48">
        <v>1</v>
      </c>
      <c r="U436" s="49">
        <v>0</v>
      </c>
      <c r="V436" s="49">
        <v>0</v>
      </c>
      <c r="W436" s="49">
        <v>0</v>
      </c>
      <c r="X436" s="49">
        <v>1</v>
      </c>
      <c r="Y436" s="49">
        <v>0</v>
      </c>
      <c r="Z436" s="49" t="s">
        <v>19417</v>
      </c>
      <c r="AA436" s="68">
        <v>436</v>
      </c>
      <c r="AB4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36" s="69"/>
      <c r="AD436" s="75">
        <v>761</v>
      </c>
      <c r="AE436" s="75">
        <v>303</v>
      </c>
      <c r="AF436" s="75">
        <v>4293</v>
      </c>
      <c r="AG436" s="75">
        <v>5637</v>
      </c>
      <c r="AH436" s="75">
        <v>-18000</v>
      </c>
      <c r="AI436" s="75" t="s">
        <v>8749</v>
      </c>
      <c r="AJ436" s="75" t="s">
        <v>9967</v>
      </c>
      <c r="AK436" s="78" t="s">
        <v>10825</v>
      </c>
      <c r="AL436" s="75" t="s">
        <v>11010</v>
      </c>
      <c r="AM436" s="75">
        <v>40071.600960648146</v>
      </c>
      <c r="AN436" s="75" t="s">
        <v>13047</v>
      </c>
      <c r="AO436" s="78" t="s">
        <v>14612</v>
      </c>
      <c r="AP436" s="75" t="s">
        <v>66</v>
      </c>
      <c r="AQ436" s="48"/>
      <c r="AR436" s="48"/>
      <c r="AS436" s="48"/>
      <c r="AT436" s="48"/>
      <c r="AU436" s="48" t="s">
        <v>3261</v>
      </c>
      <c r="AV436" s="48" t="s">
        <v>3261</v>
      </c>
      <c r="AW436" s="114" t="s">
        <v>18563</v>
      </c>
      <c r="AX436" s="114" t="s">
        <v>18563</v>
      </c>
      <c r="AY436" s="114" t="s">
        <v>19247</v>
      </c>
      <c r="AZ436" s="114" t="s">
        <v>19247</v>
      </c>
      <c r="BA436" s="2"/>
      <c r="BB436" s="3"/>
      <c r="BC436" s="3"/>
      <c r="BD436" s="3"/>
      <c r="BE436" s="3"/>
    </row>
    <row r="437" spans="1:57" x14ac:dyDescent="0.25">
      <c r="A437" s="61" t="s">
        <v>1890</v>
      </c>
      <c r="B437" s="62" t="s">
        <v>19428</v>
      </c>
      <c r="C437" s="62"/>
      <c r="D437" s="63">
        <v>1.5</v>
      </c>
      <c r="E437" s="65">
        <v>10</v>
      </c>
      <c r="F437" s="95" t="s">
        <v>12960</v>
      </c>
      <c r="G437" s="62"/>
      <c r="H437" s="66"/>
      <c r="I437" s="67"/>
      <c r="J437" s="67"/>
      <c r="K437" s="66" t="s">
        <v>17057</v>
      </c>
      <c r="L437" s="70"/>
      <c r="M437" s="71">
        <v>8007.4599609375</v>
      </c>
      <c r="N437" s="71">
        <v>5829.5849609375</v>
      </c>
      <c r="O437" s="72"/>
      <c r="P437" s="73"/>
      <c r="Q437" s="73"/>
      <c r="R437" s="81"/>
      <c r="S437" s="48">
        <v>1</v>
      </c>
      <c r="T437" s="48">
        <v>1</v>
      </c>
      <c r="U437" s="49">
        <v>0</v>
      </c>
      <c r="V437" s="49">
        <v>0</v>
      </c>
      <c r="W437" s="49">
        <v>0</v>
      </c>
      <c r="X437" s="49">
        <v>1</v>
      </c>
      <c r="Y437" s="49">
        <v>0</v>
      </c>
      <c r="Z437" s="49" t="s">
        <v>19417</v>
      </c>
      <c r="AA437" s="68">
        <v>437</v>
      </c>
      <c r="AB4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37" s="69"/>
      <c r="AD437" s="75">
        <v>63</v>
      </c>
      <c r="AE437" s="75">
        <v>300</v>
      </c>
      <c r="AF437" s="75">
        <v>1357</v>
      </c>
      <c r="AG437" s="75">
        <v>1178</v>
      </c>
      <c r="AH437" s="75"/>
      <c r="AI437" s="75" t="s">
        <v>9072</v>
      </c>
      <c r="AJ437" s="75" t="s">
        <v>9821</v>
      </c>
      <c r="AK437" s="78" t="s">
        <v>10973</v>
      </c>
      <c r="AL437" s="75"/>
      <c r="AM437" s="75">
        <v>42002.448773148149</v>
      </c>
      <c r="AN437" s="75" t="s">
        <v>13047</v>
      </c>
      <c r="AO437" s="78" t="s">
        <v>15005</v>
      </c>
      <c r="AP437" s="75" t="s">
        <v>66</v>
      </c>
      <c r="AQ437" s="48"/>
      <c r="AR437" s="48"/>
      <c r="AS437" s="48"/>
      <c r="AT437" s="48"/>
      <c r="AU437" s="48" t="s">
        <v>3417</v>
      </c>
      <c r="AV437" s="48" t="s">
        <v>3417</v>
      </c>
      <c r="AW437" s="114" t="s">
        <v>18677</v>
      </c>
      <c r="AX437" s="114" t="s">
        <v>18677</v>
      </c>
      <c r="AY437" s="114" t="s">
        <v>19350</v>
      </c>
      <c r="AZ437" s="114" t="s">
        <v>19350</v>
      </c>
      <c r="BA437" s="2"/>
      <c r="BB437" s="3"/>
      <c r="BC437" s="3"/>
      <c r="BD437" s="3"/>
      <c r="BE437" s="3"/>
    </row>
    <row r="438" spans="1:57" x14ac:dyDescent="0.25">
      <c r="A438" s="61" t="s">
        <v>196</v>
      </c>
      <c r="B438" s="62" t="s">
        <v>19428</v>
      </c>
      <c r="C438" s="62"/>
      <c r="D438" s="63">
        <v>1.5</v>
      </c>
      <c r="E438" s="65">
        <v>10</v>
      </c>
      <c r="F438" s="95" t="s">
        <v>11091</v>
      </c>
      <c r="G438" s="62"/>
      <c r="H438" s="66"/>
      <c r="I438" s="67"/>
      <c r="J438" s="67"/>
      <c r="K438" s="66" t="s">
        <v>15116</v>
      </c>
      <c r="L438" s="70"/>
      <c r="M438" s="71">
        <v>7948.2919921875</v>
      </c>
      <c r="N438" s="71">
        <v>6545.3037109375</v>
      </c>
      <c r="O438" s="72"/>
      <c r="P438" s="73"/>
      <c r="Q438" s="73"/>
      <c r="R438" s="81"/>
      <c r="S438" s="48">
        <v>1</v>
      </c>
      <c r="T438" s="48">
        <v>1</v>
      </c>
      <c r="U438" s="49">
        <v>0</v>
      </c>
      <c r="V438" s="49">
        <v>0</v>
      </c>
      <c r="W438" s="49">
        <v>0</v>
      </c>
      <c r="X438" s="49">
        <v>1</v>
      </c>
      <c r="Y438" s="49">
        <v>0</v>
      </c>
      <c r="Z438" s="49" t="s">
        <v>19417</v>
      </c>
      <c r="AA438" s="68">
        <v>438</v>
      </c>
      <c r="AB4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38" s="69"/>
      <c r="AD438" s="75">
        <v>207</v>
      </c>
      <c r="AE438" s="75">
        <v>293</v>
      </c>
      <c r="AF438" s="75">
        <v>145315</v>
      </c>
      <c r="AG438" s="75">
        <v>10213</v>
      </c>
      <c r="AH438" s="75">
        <v>32400</v>
      </c>
      <c r="AI438" s="75" t="s">
        <v>7475</v>
      </c>
      <c r="AJ438" s="75" t="s">
        <v>9148</v>
      </c>
      <c r="AK438" s="78" t="s">
        <v>10204</v>
      </c>
      <c r="AL438" s="75" t="s">
        <v>9690</v>
      </c>
      <c r="AM438" s="75">
        <v>40392.516562500001</v>
      </c>
      <c r="AN438" s="75" t="s">
        <v>13047</v>
      </c>
      <c r="AO438" s="78" t="s">
        <v>13064</v>
      </c>
      <c r="AP438" s="75" t="s">
        <v>66</v>
      </c>
      <c r="AQ438" s="48" t="s">
        <v>3021</v>
      </c>
      <c r="AR438" s="48" t="s">
        <v>3021</v>
      </c>
      <c r="AS438" s="48" t="s">
        <v>3214</v>
      </c>
      <c r="AT438" s="48" t="s">
        <v>3214</v>
      </c>
      <c r="AU438" s="48"/>
      <c r="AV438" s="48"/>
      <c r="AW438" s="114" t="s">
        <v>18082</v>
      </c>
      <c r="AX438" s="114" t="s">
        <v>18082</v>
      </c>
      <c r="AY438" s="114" t="s">
        <v>17752</v>
      </c>
      <c r="AZ438" s="114" t="s">
        <v>17752</v>
      </c>
      <c r="BA438" s="2"/>
      <c r="BB438" s="3"/>
      <c r="BC438" s="3"/>
      <c r="BD438" s="3"/>
      <c r="BE438" s="3"/>
    </row>
    <row r="439" spans="1:57" x14ac:dyDescent="0.25">
      <c r="A439" s="61" t="s">
        <v>1067</v>
      </c>
      <c r="B439" s="62" t="s">
        <v>19428</v>
      </c>
      <c r="C439" s="62"/>
      <c r="D439" s="63">
        <v>1.5</v>
      </c>
      <c r="E439" s="65">
        <v>10</v>
      </c>
      <c r="F439" s="95" t="s">
        <v>12104</v>
      </c>
      <c r="G439" s="62"/>
      <c r="H439" s="66"/>
      <c r="I439" s="67"/>
      <c r="J439" s="67"/>
      <c r="K439" s="66" t="s">
        <v>16161</v>
      </c>
      <c r="L439" s="70"/>
      <c r="M439" s="71">
        <v>8070.02392578125</v>
      </c>
      <c r="N439" s="71">
        <v>6867.95751953125</v>
      </c>
      <c r="O439" s="72"/>
      <c r="P439" s="73"/>
      <c r="Q439" s="73"/>
      <c r="R439" s="81"/>
      <c r="S439" s="48">
        <v>1</v>
      </c>
      <c r="T439" s="48">
        <v>1</v>
      </c>
      <c r="U439" s="49">
        <v>0</v>
      </c>
      <c r="V439" s="49">
        <v>0</v>
      </c>
      <c r="W439" s="49">
        <v>0</v>
      </c>
      <c r="X439" s="49">
        <v>1</v>
      </c>
      <c r="Y439" s="49">
        <v>0</v>
      </c>
      <c r="Z439" s="49" t="s">
        <v>19417</v>
      </c>
      <c r="AA439" s="68">
        <v>439</v>
      </c>
      <c r="AB4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39" s="69"/>
      <c r="AD439" s="75">
        <v>335</v>
      </c>
      <c r="AE439" s="75">
        <v>293</v>
      </c>
      <c r="AF439" s="75">
        <v>1814</v>
      </c>
      <c r="AG439" s="75">
        <v>1121</v>
      </c>
      <c r="AH439" s="75"/>
      <c r="AI439" s="75" t="s">
        <v>8341</v>
      </c>
      <c r="AJ439" s="75" t="s">
        <v>9740</v>
      </c>
      <c r="AK439" s="75"/>
      <c r="AL439" s="75"/>
      <c r="AM439" s="75">
        <v>42017.701736111114</v>
      </c>
      <c r="AN439" s="75" t="s">
        <v>13047</v>
      </c>
      <c r="AO439" s="78" t="s">
        <v>14109</v>
      </c>
      <c r="AP439" s="75" t="s">
        <v>66</v>
      </c>
      <c r="AQ439" s="48"/>
      <c r="AR439" s="48"/>
      <c r="AS439" s="48"/>
      <c r="AT439" s="48"/>
      <c r="AU439" s="48" t="s">
        <v>3261</v>
      </c>
      <c r="AV439" s="48" t="s">
        <v>3261</v>
      </c>
      <c r="AW439" s="114" t="s">
        <v>18402</v>
      </c>
      <c r="AX439" s="114" t="s">
        <v>18402</v>
      </c>
      <c r="AY439" s="114" t="s">
        <v>19096</v>
      </c>
      <c r="AZ439" s="114" t="s">
        <v>19096</v>
      </c>
      <c r="BA439" s="2"/>
      <c r="BB439" s="3"/>
      <c r="BC439" s="3"/>
      <c r="BD439" s="3"/>
      <c r="BE439" s="3"/>
    </row>
    <row r="440" spans="1:57" x14ac:dyDescent="0.25">
      <c r="A440" s="61" t="s">
        <v>1242</v>
      </c>
      <c r="B440" s="62" t="s">
        <v>19428</v>
      </c>
      <c r="C440" s="62"/>
      <c r="D440" s="63">
        <v>1.5</v>
      </c>
      <c r="E440" s="65">
        <v>10</v>
      </c>
      <c r="F440" s="95" t="s">
        <v>12282</v>
      </c>
      <c r="G440" s="62"/>
      <c r="H440" s="66"/>
      <c r="I440" s="67"/>
      <c r="J440" s="67"/>
      <c r="K440" s="66" t="s">
        <v>16349</v>
      </c>
      <c r="L440" s="70"/>
      <c r="M440" s="71">
        <v>7618.84912109375</v>
      </c>
      <c r="N440" s="71">
        <v>5464.89599609375</v>
      </c>
      <c r="O440" s="72"/>
      <c r="P440" s="73"/>
      <c r="Q440" s="73"/>
      <c r="R440" s="81"/>
      <c r="S440" s="48">
        <v>1</v>
      </c>
      <c r="T440" s="48">
        <v>1</v>
      </c>
      <c r="U440" s="49">
        <v>0</v>
      </c>
      <c r="V440" s="49">
        <v>0</v>
      </c>
      <c r="W440" s="49">
        <v>0</v>
      </c>
      <c r="X440" s="49">
        <v>1</v>
      </c>
      <c r="Y440" s="49">
        <v>0</v>
      </c>
      <c r="Z440" s="49" t="s">
        <v>19417</v>
      </c>
      <c r="AA440" s="68">
        <v>440</v>
      </c>
      <c r="AB4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40" s="69"/>
      <c r="AD440" s="75">
        <v>528</v>
      </c>
      <c r="AE440" s="75">
        <v>288</v>
      </c>
      <c r="AF440" s="75">
        <v>2060</v>
      </c>
      <c r="AG440" s="75">
        <v>1317</v>
      </c>
      <c r="AH440" s="75">
        <v>-18000</v>
      </c>
      <c r="AI440" s="75" t="s">
        <v>8486</v>
      </c>
      <c r="AJ440" s="75" t="s">
        <v>9826</v>
      </c>
      <c r="AK440" s="78" t="s">
        <v>10701</v>
      </c>
      <c r="AL440" s="75" t="s">
        <v>11010</v>
      </c>
      <c r="AM440" s="75">
        <v>39267.984837962962</v>
      </c>
      <c r="AN440" s="75" t="s">
        <v>13047</v>
      </c>
      <c r="AO440" s="78" t="s">
        <v>14297</v>
      </c>
      <c r="AP440" s="75" t="s">
        <v>66</v>
      </c>
      <c r="AQ440" s="48"/>
      <c r="AR440" s="48"/>
      <c r="AS440" s="48"/>
      <c r="AT440" s="48"/>
      <c r="AU440" s="48" t="s">
        <v>3359</v>
      </c>
      <c r="AV440" s="48" t="s">
        <v>3359</v>
      </c>
      <c r="AW440" s="114" t="s">
        <v>18458</v>
      </c>
      <c r="AX440" s="114" t="s">
        <v>18458</v>
      </c>
      <c r="AY440" s="114" t="s">
        <v>19148</v>
      </c>
      <c r="AZ440" s="114" t="s">
        <v>19148</v>
      </c>
      <c r="BA440" s="2"/>
      <c r="BB440" s="3"/>
      <c r="BC440" s="3"/>
      <c r="BD440" s="3"/>
      <c r="BE440" s="3"/>
    </row>
    <row r="441" spans="1:57" x14ac:dyDescent="0.25">
      <c r="A441" s="61" t="s">
        <v>1502</v>
      </c>
      <c r="B441" s="62" t="s">
        <v>19428</v>
      </c>
      <c r="C441" s="62"/>
      <c r="D441" s="63">
        <v>1.5</v>
      </c>
      <c r="E441" s="65">
        <v>10</v>
      </c>
      <c r="F441" s="95" t="s">
        <v>12561</v>
      </c>
      <c r="G441" s="62"/>
      <c r="H441" s="66"/>
      <c r="I441" s="67"/>
      <c r="J441" s="67"/>
      <c r="K441" s="66" t="s">
        <v>16641</v>
      </c>
      <c r="L441" s="70"/>
      <c r="M441" s="71">
        <v>8043.65283203125</v>
      </c>
      <c r="N441" s="71">
        <v>6166.8662109375</v>
      </c>
      <c r="O441" s="72"/>
      <c r="P441" s="73"/>
      <c r="Q441" s="73"/>
      <c r="R441" s="81"/>
      <c r="S441" s="48">
        <v>1</v>
      </c>
      <c r="T441" s="48">
        <v>1</v>
      </c>
      <c r="U441" s="49">
        <v>0</v>
      </c>
      <c r="V441" s="49">
        <v>0</v>
      </c>
      <c r="W441" s="49">
        <v>0</v>
      </c>
      <c r="X441" s="49">
        <v>1</v>
      </c>
      <c r="Y441" s="49">
        <v>0</v>
      </c>
      <c r="Z441" s="49" t="s">
        <v>19417</v>
      </c>
      <c r="AA441" s="68">
        <v>441</v>
      </c>
      <c r="AB4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41" s="69"/>
      <c r="AD441" s="75">
        <v>30</v>
      </c>
      <c r="AE441" s="75">
        <v>288</v>
      </c>
      <c r="AF441" s="75">
        <v>48</v>
      </c>
      <c r="AG441" s="75">
        <v>80</v>
      </c>
      <c r="AH441" s="75">
        <v>0</v>
      </c>
      <c r="AI441" s="75" t="s">
        <v>8731</v>
      </c>
      <c r="AJ441" s="75" t="s">
        <v>9952</v>
      </c>
      <c r="AK441" s="78" t="s">
        <v>10816</v>
      </c>
      <c r="AL441" s="75" t="s">
        <v>9190</v>
      </c>
      <c r="AM441" s="75">
        <v>42711.559340277781</v>
      </c>
      <c r="AN441" s="75" t="s">
        <v>13047</v>
      </c>
      <c r="AO441" s="78" t="s">
        <v>14589</v>
      </c>
      <c r="AP441" s="75" t="s">
        <v>66</v>
      </c>
      <c r="AQ441" s="48"/>
      <c r="AR441" s="48"/>
      <c r="AS441" s="48"/>
      <c r="AT441" s="48"/>
      <c r="AU441" s="48" t="s">
        <v>3261</v>
      </c>
      <c r="AV441" s="48" t="s">
        <v>3261</v>
      </c>
      <c r="AW441" s="114" t="s">
        <v>18555</v>
      </c>
      <c r="AX441" s="114" t="s">
        <v>18555</v>
      </c>
      <c r="AY441" s="114" t="s">
        <v>19239</v>
      </c>
      <c r="AZ441" s="114" t="s">
        <v>19239</v>
      </c>
      <c r="BA441" s="2"/>
      <c r="BB441" s="3"/>
      <c r="BC441" s="3"/>
      <c r="BD441" s="3"/>
      <c r="BE441" s="3"/>
    </row>
    <row r="442" spans="1:57" x14ac:dyDescent="0.25">
      <c r="A442" s="61" t="s">
        <v>489</v>
      </c>
      <c r="B442" s="62" t="s">
        <v>19428</v>
      </c>
      <c r="C442" s="62"/>
      <c r="D442" s="63">
        <v>1.5</v>
      </c>
      <c r="E442" s="65">
        <v>10</v>
      </c>
      <c r="F442" s="95" t="s">
        <v>11457</v>
      </c>
      <c r="G442" s="62"/>
      <c r="H442" s="66"/>
      <c r="I442" s="67"/>
      <c r="J442" s="67"/>
      <c r="K442" s="66" t="s">
        <v>15488</v>
      </c>
      <c r="L442" s="70"/>
      <c r="M442" s="71">
        <v>7323.38037109375</v>
      </c>
      <c r="N442" s="71">
        <v>7225.02392578125</v>
      </c>
      <c r="O442" s="72"/>
      <c r="P442" s="73"/>
      <c r="Q442" s="73"/>
      <c r="R442" s="81"/>
      <c r="S442" s="48">
        <v>1</v>
      </c>
      <c r="T442" s="48">
        <v>1</v>
      </c>
      <c r="U442" s="49">
        <v>0</v>
      </c>
      <c r="V442" s="49">
        <v>0</v>
      </c>
      <c r="W442" s="49">
        <v>0</v>
      </c>
      <c r="X442" s="49">
        <v>1</v>
      </c>
      <c r="Y442" s="49">
        <v>0</v>
      </c>
      <c r="Z442" s="49" t="s">
        <v>19417</v>
      </c>
      <c r="AA442" s="68">
        <v>442</v>
      </c>
      <c r="AB4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42" s="69"/>
      <c r="AD442" s="75">
        <v>23</v>
      </c>
      <c r="AE442" s="75">
        <v>284</v>
      </c>
      <c r="AF442" s="75">
        <v>2</v>
      </c>
      <c r="AG442" s="75">
        <v>11</v>
      </c>
      <c r="AH442" s="75">
        <v>37800</v>
      </c>
      <c r="AI442" s="75" t="s">
        <v>7796</v>
      </c>
      <c r="AJ442" s="75" t="s">
        <v>9295</v>
      </c>
      <c r="AK442" s="78" t="s">
        <v>10377</v>
      </c>
      <c r="AL442" s="75" t="s">
        <v>11042</v>
      </c>
      <c r="AM442" s="75">
        <v>41394.376585648148</v>
      </c>
      <c r="AN442" s="75" t="s">
        <v>13047</v>
      </c>
      <c r="AO442" s="78" t="s">
        <v>13436</v>
      </c>
      <c r="AP442" s="75" t="s">
        <v>66</v>
      </c>
      <c r="AQ442" s="48" t="s">
        <v>3062</v>
      </c>
      <c r="AR442" s="48" t="s">
        <v>3062</v>
      </c>
      <c r="AS442" s="48" t="s">
        <v>3218</v>
      </c>
      <c r="AT442" s="48" t="s">
        <v>3218</v>
      </c>
      <c r="AU442" s="48" t="s">
        <v>3300</v>
      </c>
      <c r="AV442" s="48" t="s">
        <v>3300</v>
      </c>
      <c r="AW442" s="114" t="s">
        <v>18209</v>
      </c>
      <c r="AX442" s="114" t="s">
        <v>18209</v>
      </c>
      <c r="AY442" s="114" t="s">
        <v>18924</v>
      </c>
      <c r="AZ442" s="114" t="s">
        <v>18924</v>
      </c>
      <c r="BA442" s="2"/>
      <c r="BB442" s="3"/>
      <c r="BC442" s="3"/>
      <c r="BD442" s="3"/>
      <c r="BE442" s="3"/>
    </row>
    <row r="443" spans="1:57" x14ac:dyDescent="0.25">
      <c r="A443" s="61" t="s">
        <v>653</v>
      </c>
      <c r="B443" s="62" t="s">
        <v>19428</v>
      </c>
      <c r="C443" s="62"/>
      <c r="D443" s="63">
        <v>1.5</v>
      </c>
      <c r="E443" s="65">
        <v>10</v>
      </c>
      <c r="F443" s="95" t="s">
        <v>11653</v>
      </c>
      <c r="G443" s="62"/>
      <c r="H443" s="66"/>
      <c r="I443" s="67"/>
      <c r="J443" s="67"/>
      <c r="K443" s="66" t="s">
        <v>15692</v>
      </c>
      <c r="L443" s="70"/>
      <c r="M443" s="71">
        <v>6775.677734375</v>
      </c>
      <c r="N443" s="71">
        <v>5705.79052734375</v>
      </c>
      <c r="O443" s="72"/>
      <c r="P443" s="73"/>
      <c r="Q443" s="73"/>
      <c r="R443" s="81"/>
      <c r="S443" s="48">
        <v>1</v>
      </c>
      <c r="T443" s="48">
        <v>1</v>
      </c>
      <c r="U443" s="49">
        <v>0</v>
      </c>
      <c r="V443" s="49">
        <v>0</v>
      </c>
      <c r="W443" s="49">
        <v>0</v>
      </c>
      <c r="X443" s="49">
        <v>1</v>
      </c>
      <c r="Y443" s="49">
        <v>0</v>
      </c>
      <c r="Z443" s="49" t="s">
        <v>19417</v>
      </c>
      <c r="AA443" s="68">
        <v>443</v>
      </c>
      <c r="AB4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43" s="69"/>
      <c r="AD443" s="75">
        <v>98</v>
      </c>
      <c r="AE443" s="75">
        <v>282</v>
      </c>
      <c r="AF443" s="75">
        <v>7597</v>
      </c>
      <c r="AG443" s="75">
        <v>4265</v>
      </c>
      <c r="AH443" s="75">
        <v>3600</v>
      </c>
      <c r="AI443" s="75" t="s">
        <v>7962</v>
      </c>
      <c r="AJ443" s="75" t="s">
        <v>9503</v>
      </c>
      <c r="AK443" s="78" t="s">
        <v>10461</v>
      </c>
      <c r="AL443" s="75" t="s">
        <v>11032</v>
      </c>
      <c r="AM443" s="75">
        <v>40696.755567129629</v>
      </c>
      <c r="AN443" s="75" t="s">
        <v>13047</v>
      </c>
      <c r="AO443" s="78" t="s">
        <v>13640</v>
      </c>
      <c r="AP443" s="75" t="s">
        <v>66</v>
      </c>
      <c r="AQ443" s="48"/>
      <c r="AR443" s="48"/>
      <c r="AS443" s="48"/>
      <c r="AT443" s="48"/>
      <c r="AU443" s="48" t="s">
        <v>3261</v>
      </c>
      <c r="AV443" s="48" t="s">
        <v>3261</v>
      </c>
      <c r="AW443" s="114" t="s">
        <v>18274</v>
      </c>
      <c r="AX443" s="114" t="s">
        <v>18274</v>
      </c>
      <c r="AY443" s="114" t="s">
        <v>18981</v>
      </c>
      <c r="AZ443" s="114" t="s">
        <v>18981</v>
      </c>
      <c r="BA443" s="2"/>
      <c r="BB443" s="3"/>
      <c r="BC443" s="3"/>
      <c r="BD443" s="3"/>
      <c r="BE443" s="3"/>
    </row>
    <row r="444" spans="1:57" x14ac:dyDescent="0.25">
      <c r="A444" s="61" t="s">
        <v>1967</v>
      </c>
      <c r="B444" s="62" t="s">
        <v>19428</v>
      </c>
      <c r="C444" s="62"/>
      <c r="D444" s="63">
        <v>1.5023629999999999</v>
      </c>
      <c r="E444" s="65">
        <v>10.982513982803265</v>
      </c>
      <c r="F444" s="95" t="s">
        <v>13027</v>
      </c>
      <c r="G444" s="62"/>
      <c r="H444" s="66"/>
      <c r="I444" s="67"/>
      <c r="J444" s="67"/>
      <c r="K444" s="66" t="s">
        <v>17132</v>
      </c>
      <c r="L444" s="70"/>
      <c r="M444" s="71">
        <v>5578.25927734375</v>
      </c>
      <c r="N444" s="71">
        <v>2024.105224609375</v>
      </c>
      <c r="O444" s="72"/>
      <c r="P444" s="73"/>
      <c r="Q444" s="73"/>
      <c r="R444" s="81"/>
      <c r="S444" s="48">
        <v>1</v>
      </c>
      <c r="T444" s="48">
        <v>4</v>
      </c>
      <c r="U444" s="49">
        <v>2368.649269</v>
      </c>
      <c r="V444" s="49">
        <v>2.7799999999999998E-4</v>
      </c>
      <c r="W444" s="49">
        <v>0</v>
      </c>
      <c r="X444" s="49">
        <v>1.485328</v>
      </c>
      <c r="Y444" s="49">
        <v>0.2</v>
      </c>
      <c r="Z444" s="49">
        <v>0</v>
      </c>
      <c r="AA444" s="68">
        <v>444</v>
      </c>
      <c r="AB4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44" s="69"/>
      <c r="AD444" s="75">
        <v>242</v>
      </c>
      <c r="AE444" s="75">
        <v>281</v>
      </c>
      <c r="AF444" s="75">
        <v>3959</v>
      </c>
      <c r="AG444" s="75">
        <v>274</v>
      </c>
      <c r="AH444" s="75">
        <v>-18000</v>
      </c>
      <c r="AI444" s="75" t="s">
        <v>9125</v>
      </c>
      <c r="AJ444" s="75" t="s">
        <v>9926</v>
      </c>
      <c r="AK444" s="78" t="s">
        <v>11001</v>
      </c>
      <c r="AL444" s="75" t="s">
        <v>11010</v>
      </c>
      <c r="AM444" s="75">
        <v>41459.937372685185</v>
      </c>
      <c r="AN444" s="75" t="s">
        <v>13047</v>
      </c>
      <c r="AO444" s="78" t="s">
        <v>15080</v>
      </c>
      <c r="AP444" s="75" t="s">
        <v>66</v>
      </c>
      <c r="AQ444" s="48"/>
      <c r="AR444" s="48"/>
      <c r="AS444" s="48"/>
      <c r="AT444" s="48"/>
      <c r="AU444" s="48" t="s">
        <v>3261</v>
      </c>
      <c r="AV444" s="48" t="s">
        <v>3261</v>
      </c>
      <c r="AW444" s="114" t="s">
        <v>18703</v>
      </c>
      <c r="AX444" s="114" t="s">
        <v>18703</v>
      </c>
      <c r="AY444" s="114" t="s">
        <v>19375</v>
      </c>
      <c r="AZ444" s="114" t="s">
        <v>19375</v>
      </c>
      <c r="BA444" s="2"/>
      <c r="BB444" s="3"/>
      <c r="BC444" s="3"/>
      <c r="BD444" s="3"/>
      <c r="BE444" s="3"/>
    </row>
    <row r="445" spans="1:57" x14ac:dyDescent="0.25">
      <c r="A445" s="61" t="s">
        <v>1256</v>
      </c>
      <c r="B445" s="62" t="s">
        <v>19428</v>
      </c>
      <c r="C445" s="62"/>
      <c r="D445" s="63">
        <v>1.5</v>
      </c>
      <c r="E445" s="65">
        <v>10</v>
      </c>
      <c r="F445" s="95" t="s">
        <v>12296</v>
      </c>
      <c r="G445" s="62"/>
      <c r="H445" s="66"/>
      <c r="I445" s="67"/>
      <c r="J445" s="67"/>
      <c r="K445" s="66" t="s">
        <v>16364</v>
      </c>
      <c r="L445" s="70"/>
      <c r="M445" s="71">
        <v>6583.46142578125</v>
      </c>
      <c r="N445" s="71">
        <v>6116.751953125</v>
      </c>
      <c r="O445" s="72"/>
      <c r="P445" s="73"/>
      <c r="Q445" s="73"/>
      <c r="R445" s="81"/>
      <c r="S445" s="48">
        <v>1</v>
      </c>
      <c r="T445" s="48">
        <v>1</v>
      </c>
      <c r="U445" s="49">
        <v>0</v>
      </c>
      <c r="V445" s="49">
        <v>0</v>
      </c>
      <c r="W445" s="49">
        <v>0</v>
      </c>
      <c r="X445" s="49">
        <v>1</v>
      </c>
      <c r="Y445" s="49">
        <v>0</v>
      </c>
      <c r="Z445" s="49" t="s">
        <v>19417</v>
      </c>
      <c r="AA445" s="68">
        <v>445</v>
      </c>
      <c r="AB4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45" s="69"/>
      <c r="AD445" s="75">
        <v>123</v>
      </c>
      <c r="AE445" s="75">
        <v>276</v>
      </c>
      <c r="AF445" s="75">
        <v>4775</v>
      </c>
      <c r="AG445" s="75">
        <v>1904</v>
      </c>
      <c r="AH445" s="75">
        <v>3600</v>
      </c>
      <c r="AI445" s="75" t="s">
        <v>8499</v>
      </c>
      <c r="AJ445" s="75" t="s">
        <v>9832</v>
      </c>
      <c r="AK445" s="78" t="s">
        <v>10707</v>
      </c>
      <c r="AL445" s="75" t="s">
        <v>9876</v>
      </c>
      <c r="AM445" s="75">
        <v>42203.619629629633</v>
      </c>
      <c r="AN445" s="75" t="s">
        <v>13047</v>
      </c>
      <c r="AO445" s="78" t="s">
        <v>14312</v>
      </c>
      <c r="AP445" s="75" t="s">
        <v>66</v>
      </c>
      <c r="AQ445" s="48"/>
      <c r="AR445" s="48"/>
      <c r="AS445" s="48"/>
      <c r="AT445" s="48"/>
      <c r="AU445" s="48" t="s">
        <v>3360</v>
      </c>
      <c r="AV445" s="48" t="s">
        <v>18054</v>
      </c>
      <c r="AW445" s="114" t="s">
        <v>18462</v>
      </c>
      <c r="AX445" s="114" t="s">
        <v>18766</v>
      </c>
      <c r="AY445" s="114" t="s">
        <v>19151</v>
      </c>
      <c r="AZ445" s="114" t="s">
        <v>19151</v>
      </c>
      <c r="BA445" s="2"/>
      <c r="BB445" s="3"/>
      <c r="BC445" s="3"/>
      <c r="BD445" s="3"/>
      <c r="BE445" s="3"/>
    </row>
    <row r="446" spans="1:57" x14ac:dyDescent="0.25">
      <c r="A446" s="61" t="s">
        <v>1331</v>
      </c>
      <c r="B446" s="62" t="s">
        <v>19428</v>
      </c>
      <c r="C446" s="62"/>
      <c r="D446" s="63">
        <v>1.5</v>
      </c>
      <c r="E446" s="65">
        <v>10</v>
      </c>
      <c r="F446" s="95" t="s">
        <v>12373</v>
      </c>
      <c r="G446" s="62"/>
      <c r="H446" s="66"/>
      <c r="I446" s="67"/>
      <c r="J446" s="67"/>
      <c r="K446" s="66" t="s">
        <v>16447</v>
      </c>
      <c r="L446" s="70"/>
      <c r="M446" s="71">
        <v>6645.3564453125</v>
      </c>
      <c r="N446" s="71">
        <v>7015.3994140625</v>
      </c>
      <c r="O446" s="72"/>
      <c r="P446" s="73"/>
      <c r="Q446" s="73"/>
      <c r="R446" s="81"/>
      <c r="S446" s="48">
        <v>1</v>
      </c>
      <c r="T446" s="48">
        <v>1</v>
      </c>
      <c r="U446" s="49">
        <v>0</v>
      </c>
      <c r="V446" s="49">
        <v>0</v>
      </c>
      <c r="W446" s="49">
        <v>0</v>
      </c>
      <c r="X446" s="49">
        <v>1</v>
      </c>
      <c r="Y446" s="49">
        <v>0</v>
      </c>
      <c r="Z446" s="49" t="s">
        <v>19417</v>
      </c>
      <c r="AA446" s="68">
        <v>446</v>
      </c>
      <c r="AB4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46" s="69"/>
      <c r="AD446" s="75">
        <v>199</v>
      </c>
      <c r="AE446" s="75">
        <v>275</v>
      </c>
      <c r="AF446" s="75">
        <v>14395</v>
      </c>
      <c r="AG446" s="75">
        <v>1480</v>
      </c>
      <c r="AH446" s="75"/>
      <c r="AI446" s="75" t="s">
        <v>8561</v>
      </c>
      <c r="AJ446" s="75" t="s">
        <v>9869</v>
      </c>
      <c r="AK446" s="75"/>
      <c r="AL446" s="75"/>
      <c r="AM446" s="75">
        <v>41855.484629629631</v>
      </c>
      <c r="AN446" s="75" t="s">
        <v>13047</v>
      </c>
      <c r="AO446" s="78" t="s">
        <v>14395</v>
      </c>
      <c r="AP446" s="75" t="s">
        <v>66</v>
      </c>
      <c r="AQ446" s="48"/>
      <c r="AR446" s="48"/>
      <c r="AS446" s="48"/>
      <c r="AT446" s="48"/>
      <c r="AU446" s="48"/>
      <c r="AV446" s="48"/>
      <c r="AW446" s="114" t="s">
        <v>18493</v>
      </c>
      <c r="AX446" s="114" t="s">
        <v>18493</v>
      </c>
      <c r="AY446" s="114" t="s">
        <v>19181</v>
      </c>
      <c r="AZ446" s="114" t="s">
        <v>19181</v>
      </c>
      <c r="BA446" s="2"/>
      <c r="BB446" s="3"/>
      <c r="BC446" s="3"/>
      <c r="BD446" s="3"/>
      <c r="BE446" s="3"/>
    </row>
    <row r="447" spans="1:57" x14ac:dyDescent="0.25">
      <c r="A447" s="61" t="s">
        <v>213</v>
      </c>
      <c r="B447" s="62" t="s">
        <v>19428</v>
      </c>
      <c r="C447" s="62"/>
      <c r="D447" s="63">
        <v>1.5</v>
      </c>
      <c r="E447" s="65">
        <v>10</v>
      </c>
      <c r="F447" s="95" t="s">
        <v>11118</v>
      </c>
      <c r="G447" s="62"/>
      <c r="H447" s="66"/>
      <c r="I447" s="67"/>
      <c r="J447" s="67"/>
      <c r="K447" s="66" t="s">
        <v>15143</v>
      </c>
      <c r="L447" s="70"/>
      <c r="M447" s="71">
        <v>7177.09130859375</v>
      </c>
      <c r="N447" s="71">
        <v>5447.771484375</v>
      </c>
      <c r="O447" s="72"/>
      <c r="P447" s="73"/>
      <c r="Q447" s="73"/>
      <c r="R447" s="81"/>
      <c r="S447" s="48">
        <v>1</v>
      </c>
      <c r="T447" s="48">
        <v>1</v>
      </c>
      <c r="U447" s="49">
        <v>0</v>
      </c>
      <c r="V447" s="49">
        <v>0</v>
      </c>
      <c r="W447" s="49">
        <v>0</v>
      </c>
      <c r="X447" s="49">
        <v>1</v>
      </c>
      <c r="Y447" s="49">
        <v>0</v>
      </c>
      <c r="Z447" s="49" t="s">
        <v>19417</v>
      </c>
      <c r="AA447" s="68">
        <v>447</v>
      </c>
      <c r="AB4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47" s="69"/>
      <c r="AD447" s="75">
        <v>456</v>
      </c>
      <c r="AE447" s="75">
        <v>273</v>
      </c>
      <c r="AF447" s="75">
        <v>360</v>
      </c>
      <c r="AG447" s="75">
        <v>453</v>
      </c>
      <c r="AH447" s="75">
        <v>-21600</v>
      </c>
      <c r="AI447" s="75" t="s">
        <v>7502</v>
      </c>
      <c r="AJ447" s="75" t="s">
        <v>9170</v>
      </c>
      <c r="AK447" s="75"/>
      <c r="AL447" s="75" t="s">
        <v>11012</v>
      </c>
      <c r="AM447" s="75">
        <v>39884.758472222224</v>
      </c>
      <c r="AN447" s="75" t="s">
        <v>13047</v>
      </c>
      <c r="AO447" s="78" t="s">
        <v>13091</v>
      </c>
      <c r="AP447" s="75" t="s">
        <v>66</v>
      </c>
      <c r="AQ447" s="48"/>
      <c r="AR447" s="48"/>
      <c r="AS447" s="48"/>
      <c r="AT447" s="48"/>
      <c r="AU447" s="48" t="s">
        <v>3261</v>
      </c>
      <c r="AV447" s="48" t="s">
        <v>3261</v>
      </c>
      <c r="AW447" s="114" t="s">
        <v>18096</v>
      </c>
      <c r="AX447" s="114" t="s">
        <v>18096</v>
      </c>
      <c r="AY447" s="114" t="s">
        <v>18829</v>
      </c>
      <c r="AZ447" s="114" t="s">
        <v>18829</v>
      </c>
      <c r="BA447" s="2"/>
      <c r="BB447" s="3"/>
      <c r="BC447" s="3"/>
      <c r="BD447" s="3"/>
      <c r="BE447" s="3"/>
    </row>
    <row r="448" spans="1:57" x14ac:dyDescent="0.25">
      <c r="A448" s="61" t="s">
        <v>1106</v>
      </c>
      <c r="B448" s="62" t="s">
        <v>19428</v>
      </c>
      <c r="C448" s="62"/>
      <c r="D448" s="63">
        <v>1.5</v>
      </c>
      <c r="E448" s="65">
        <v>10</v>
      </c>
      <c r="F448" s="95" t="s">
        <v>12143</v>
      </c>
      <c r="G448" s="62"/>
      <c r="H448" s="66"/>
      <c r="I448" s="67"/>
      <c r="J448" s="67"/>
      <c r="K448" s="66" t="s">
        <v>16203</v>
      </c>
      <c r="L448" s="70"/>
      <c r="M448" s="71">
        <v>8162.46044921875</v>
      </c>
      <c r="N448" s="71">
        <v>7021.57568359375</v>
      </c>
      <c r="O448" s="72"/>
      <c r="P448" s="73"/>
      <c r="Q448" s="73"/>
      <c r="R448" s="81"/>
      <c r="S448" s="48">
        <v>1</v>
      </c>
      <c r="T448" s="48">
        <v>1</v>
      </c>
      <c r="U448" s="49">
        <v>0</v>
      </c>
      <c r="V448" s="49">
        <v>0</v>
      </c>
      <c r="W448" s="49">
        <v>0</v>
      </c>
      <c r="X448" s="49">
        <v>1</v>
      </c>
      <c r="Y448" s="49">
        <v>0</v>
      </c>
      <c r="Z448" s="49" t="s">
        <v>19417</v>
      </c>
      <c r="AA448" s="68">
        <v>448</v>
      </c>
      <c r="AB4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48" s="69"/>
      <c r="AD448" s="75">
        <v>210</v>
      </c>
      <c r="AE448" s="75">
        <v>273</v>
      </c>
      <c r="AF448" s="75">
        <v>44992</v>
      </c>
      <c r="AG448" s="75">
        <v>53</v>
      </c>
      <c r="AH448" s="75">
        <v>32400</v>
      </c>
      <c r="AI448" s="75" t="s">
        <v>8375</v>
      </c>
      <c r="AJ448" s="75" t="s">
        <v>9760</v>
      </c>
      <c r="AK448" s="78" t="s">
        <v>10649</v>
      </c>
      <c r="AL448" s="75" t="s">
        <v>11037</v>
      </c>
      <c r="AM448" s="75">
        <v>41412.403935185182</v>
      </c>
      <c r="AN448" s="75" t="s">
        <v>13047</v>
      </c>
      <c r="AO448" s="78" t="s">
        <v>14151</v>
      </c>
      <c r="AP448" s="75" t="s">
        <v>66</v>
      </c>
      <c r="AQ448" s="48" t="s">
        <v>3127</v>
      </c>
      <c r="AR448" s="48" t="s">
        <v>3127</v>
      </c>
      <c r="AS448" s="48" t="s">
        <v>3212</v>
      </c>
      <c r="AT448" s="48" t="s">
        <v>3212</v>
      </c>
      <c r="AU448" s="48" t="s">
        <v>3352</v>
      </c>
      <c r="AV448" s="48" t="s">
        <v>3352</v>
      </c>
      <c r="AW448" s="114" t="s">
        <v>18417</v>
      </c>
      <c r="AX448" s="114" t="s">
        <v>18417</v>
      </c>
      <c r="AY448" s="114" t="s">
        <v>19110</v>
      </c>
      <c r="AZ448" s="114" t="s">
        <v>19110</v>
      </c>
      <c r="BA448" s="2"/>
      <c r="BB448" s="3"/>
      <c r="BC448" s="3"/>
      <c r="BD448" s="3"/>
      <c r="BE448" s="3"/>
    </row>
    <row r="449" spans="1:57" x14ac:dyDescent="0.25">
      <c r="A449" s="61" t="s">
        <v>866</v>
      </c>
      <c r="B449" s="62" t="s">
        <v>19428</v>
      </c>
      <c r="C449" s="62"/>
      <c r="D449" s="63">
        <v>1.5</v>
      </c>
      <c r="E449" s="65">
        <v>10</v>
      </c>
      <c r="F449" s="95" t="s">
        <v>11889</v>
      </c>
      <c r="G449" s="62"/>
      <c r="H449" s="66"/>
      <c r="I449" s="67"/>
      <c r="J449" s="67"/>
      <c r="K449" s="66" t="s">
        <v>15939</v>
      </c>
      <c r="L449" s="70"/>
      <c r="M449" s="71">
        <v>6931.73974609375</v>
      </c>
      <c r="N449" s="71">
        <v>5435.37890625</v>
      </c>
      <c r="O449" s="72"/>
      <c r="P449" s="73"/>
      <c r="Q449" s="73"/>
      <c r="R449" s="81"/>
      <c r="S449" s="48">
        <v>1</v>
      </c>
      <c r="T449" s="48">
        <v>1</v>
      </c>
      <c r="U449" s="49">
        <v>0</v>
      </c>
      <c r="V449" s="49">
        <v>0</v>
      </c>
      <c r="W449" s="49">
        <v>0</v>
      </c>
      <c r="X449" s="49">
        <v>1</v>
      </c>
      <c r="Y449" s="49">
        <v>0</v>
      </c>
      <c r="Z449" s="49" t="s">
        <v>19417</v>
      </c>
      <c r="AA449" s="68">
        <v>449</v>
      </c>
      <c r="AB4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49" s="69"/>
      <c r="AD449" s="75">
        <v>229</v>
      </c>
      <c r="AE449" s="75">
        <v>272</v>
      </c>
      <c r="AF449" s="75">
        <v>14093</v>
      </c>
      <c r="AG449" s="75">
        <v>7887</v>
      </c>
      <c r="AH449" s="75"/>
      <c r="AI449" s="75" t="s">
        <v>8169</v>
      </c>
      <c r="AJ449" s="75"/>
      <c r="AK449" s="75"/>
      <c r="AL449" s="75"/>
      <c r="AM449" s="75">
        <v>42443.910185185188</v>
      </c>
      <c r="AN449" s="75" t="s">
        <v>13047</v>
      </c>
      <c r="AO449" s="78" t="s">
        <v>13887</v>
      </c>
      <c r="AP449" s="75" t="s">
        <v>66</v>
      </c>
      <c r="AQ449" s="48"/>
      <c r="AR449" s="48"/>
      <c r="AS449" s="48"/>
      <c r="AT449" s="48"/>
      <c r="AU449" s="48"/>
      <c r="AV449" s="48"/>
      <c r="AW449" s="114" t="s">
        <v>18345</v>
      </c>
      <c r="AX449" s="114" t="s">
        <v>18345</v>
      </c>
      <c r="AY449" s="114" t="s">
        <v>19045</v>
      </c>
      <c r="AZ449" s="114" t="s">
        <v>19045</v>
      </c>
      <c r="BA449" s="2"/>
      <c r="BB449" s="3"/>
      <c r="BC449" s="3"/>
      <c r="BD449" s="3"/>
      <c r="BE449" s="3"/>
    </row>
    <row r="450" spans="1:57" x14ac:dyDescent="0.25">
      <c r="A450" s="61" t="s">
        <v>1231</v>
      </c>
      <c r="B450" s="62" t="s">
        <v>19428</v>
      </c>
      <c r="C450" s="62"/>
      <c r="D450" s="63">
        <v>1.5</v>
      </c>
      <c r="E450" s="65">
        <v>10</v>
      </c>
      <c r="F450" s="95" t="s">
        <v>12271</v>
      </c>
      <c r="G450" s="62"/>
      <c r="H450" s="66"/>
      <c r="I450" s="67"/>
      <c r="J450" s="67"/>
      <c r="K450" s="66" t="s">
        <v>16338</v>
      </c>
      <c r="L450" s="70"/>
      <c r="M450" s="71">
        <v>7786.72509765625</v>
      </c>
      <c r="N450" s="71">
        <v>7027.42236328125</v>
      </c>
      <c r="O450" s="72"/>
      <c r="P450" s="73"/>
      <c r="Q450" s="73"/>
      <c r="R450" s="81"/>
      <c r="S450" s="48">
        <v>1</v>
      </c>
      <c r="T450" s="48">
        <v>1</v>
      </c>
      <c r="U450" s="49">
        <v>0</v>
      </c>
      <c r="V450" s="49">
        <v>0</v>
      </c>
      <c r="W450" s="49">
        <v>0</v>
      </c>
      <c r="X450" s="49">
        <v>1</v>
      </c>
      <c r="Y450" s="49">
        <v>0</v>
      </c>
      <c r="Z450" s="49" t="s">
        <v>19417</v>
      </c>
      <c r="AA450" s="68">
        <v>450</v>
      </c>
      <c r="AB4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50" s="69"/>
      <c r="AD450" s="75">
        <v>1358</v>
      </c>
      <c r="AE450" s="75">
        <v>270</v>
      </c>
      <c r="AF450" s="75">
        <v>2176</v>
      </c>
      <c r="AG450" s="75">
        <v>2853</v>
      </c>
      <c r="AH450" s="75">
        <v>7200</v>
      </c>
      <c r="AI450" s="75" t="s">
        <v>8475</v>
      </c>
      <c r="AJ450" s="75" t="s">
        <v>9820</v>
      </c>
      <c r="AK450" s="78" t="s">
        <v>10695</v>
      </c>
      <c r="AL450" s="75" t="s">
        <v>11021</v>
      </c>
      <c r="AM450" s="75">
        <v>41710.639861111114</v>
      </c>
      <c r="AN450" s="75" t="s">
        <v>13047</v>
      </c>
      <c r="AO450" s="78" t="s">
        <v>14286</v>
      </c>
      <c r="AP450" s="75" t="s">
        <v>66</v>
      </c>
      <c r="AQ450" s="48" t="s">
        <v>3042</v>
      </c>
      <c r="AR450" s="48" t="s">
        <v>3042</v>
      </c>
      <c r="AS450" s="48" t="s">
        <v>3215</v>
      </c>
      <c r="AT450" s="48" t="s">
        <v>3215</v>
      </c>
      <c r="AU450" s="48" t="s">
        <v>3281</v>
      </c>
      <c r="AV450" s="48" t="s">
        <v>3281</v>
      </c>
      <c r="AW450" s="114" t="s">
        <v>17757</v>
      </c>
      <c r="AX450" s="114" t="s">
        <v>17757</v>
      </c>
      <c r="AY450" s="114" t="s">
        <v>17929</v>
      </c>
      <c r="AZ450" s="114" t="s">
        <v>17929</v>
      </c>
      <c r="BA450" s="2"/>
      <c r="BB450" s="3"/>
      <c r="BC450" s="3"/>
      <c r="BD450" s="3"/>
      <c r="BE450" s="3"/>
    </row>
    <row r="451" spans="1:57" x14ac:dyDescent="0.25">
      <c r="A451" s="61" t="s">
        <v>1506</v>
      </c>
      <c r="B451" s="62" t="s">
        <v>19428</v>
      </c>
      <c r="C451" s="62"/>
      <c r="D451" s="63">
        <v>1.5</v>
      </c>
      <c r="E451" s="65">
        <v>10</v>
      </c>
      <c r="F451" s="95" t="s">
        <v>12566</v>
      </c>
      <c r="G451" s="62"/>
      <c r="H451" s="66"/>
      <c r="I451" s="67"/>
      <c r="J451" s="67"/>
      <c r="K451" s="66" t="s">
        <v>16646</v>
      </c>
      <c r="L451" s="70"/>
      <c r="M451" s="71">
        <v>7485.2158203125</v>
      </c>
      <c r="N451" s="71">
        <v>7310.8330078125</v>
      </c>
      <c r="O451" s="72"/>
      <c r="P451" s="73"/>
      <c r="Q451" s="73"/>
      <c r="R451" s="81"/>
      <c r="S451" s="48">
        <v>1</v>
      </c>
      <c r="T451" s="48">
        <v>1</v>
      </c>
      <c r="U451" s="49">
        <v>0</v>
      </c>
      <c r="V451" s="49">
        <v>0</v>
      </c>
      <c r="W451" s="49">
        <v>0</v>
      </c>
      <c r="X451" s="49">
        <v>1</v>
      </c>
      <c r="Y451" s="49">
        <v>0</v>
      </c>
      <c r="Z451" s="49" t="s">
        <v>19417</v>
      </c>
      <c r="AA451" s="68">
        <v>451</v>
      </c>
      <c r="AB4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51" s="69"/>
      <c r="AD451" s="75">
        <v>560</v>
      </c>
      <c r="AE451" s="75">
        <v>270</v>
      </c>
      <c r="AF451" s="75">
        <v>3150</v>
      </c>
      <c r="AG451" s="75">
        <v>2091</v>
      </c>
      <c r="AH451" s="75">
        <v>-18000</v>
      </c>
      <c r="AI451" s="75" t="s">
        <v>8735</v>
      </c>
      <c r="AJ451" s="75" t="s">
        <v>9956</v>
      </c>
      <c r="AK451" s="78" t="s">
        <v>10819</v>
      </c>
      <c r="AL451" s="75" t="s">
        <v>11010</v>
      </c>
      <c r="AM451" s="75">
        <v>41228.603981481479</v>
      </c>
      <c r="AN451" s="75" t="s">
        <v>13047</v>
      </c>
      <c r="AO451" s="78" t="s">
        <v>14594</v>
      </c>
      <c r="AP451" s="75" t="s">
        <v>66</v>
      </c>
      <c r="AQ451" s="48"/>
      <c r="AR451" s="48"/>
      <c r="AS451" s="48"/>
      <c r="AT451" s="48"/>
      <c r="AU451" s="48" t="s">
        <v>3385</v>
      </c>
      <c r="AV451" s="48" t="s">
        <v>3385</v>
      </c>
      <c r="AW451" s="114" t="s">
        <v>18557</v>
      </c>
      <c r="AX451" s="114" t="s">
        <v>18557</v>
      </c>
      <c r="AY451" s="114" t="s">
        <v>19241</v>
      </c>
      <c r="AZ451" s="114" t="s">
        <v>19241</v>
      </c>
      <c r="BA451" s="2"/>
      <c r="BB451" s="3"/>
      <c r="BC451" s="3"/>
      <c r="BD451" s="3"/>
      <c r="BE451" s="3"/>
    </row>
    <row r="452" spans="1:57" x14ac:dyDescent="0.25">
      <c r="A452" s="61" t="s">
        <v>1864</v>
      </c>
      <c r="B452" s="62" t="s">
        <v>19428</v>
      </c>
      <c r="C452" s="62"/>
      <c r="D452" s="63">
        <v>1.5</v>
      </c>
      <c r="E452" s="65">
        <v>10</v>
      </c>
      <c r="F452" s="95" t="s">
        <v>12926</v>
      </c>
      <c r="G452" s="62"/>
      <c r="H452" s="66"/>
      <c r="I452" s="67"/>
      <c r="J452" s="67"/>
      <c r="K452" s="66" t="s">
        <v>17023</v>
      </c>
      <c r="L452" s="70"/>
      <c r="M452" s="71">
        <v>7908.25634765625</v>
      </c>
      <c r="N452" s="71">
        <v>6869.11669921875</v>
      </c>
      <c r="O452" s="72"/>
      <c r="P452" s="73"/>
      <c r="Q452" s="73"/>
      <c r="R452" s="81"/>
      <c r="S452" s="48">
        <v>1</v>
      </c>
      <c r="T452" s="48">
        <v>1</v>
      </c>
      <c r="U452" s="49">
        <v>0</v>
      </c>
      <c r="V452" s="49">
        <v>0</v>
      </c>
      <c r="W452" s="49">
        <v>0</v>
      </c>
      <c r="X452" s="49">
        <v>1</v>
      </c>
      <c r="Y452" s="49">
        <v>0</v>
      </c>
      <c r="Z452" s="49" t="s">
        <v>19417</v>
      </c>
      <c r="AA452" s="68">
        <v>452</v>
      </c>
      <c r="AB4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52" s="69"/>
      <c r="AD452" s="75">
        <v>334</v>
      </c>
      <c r="AE452" s="75">
        <v>270</v>
      </c>
      <c r="AF452" s="75">
        <v>2321</v>
      </c>
      <c r="AG452" s="75">
        <v>1059</v>
      </c>
      <c r="AH452" s="75">
        <v>0</v>
      </c>
      <c r="AI452" s="75" t="s">
        <v>9042</v>
      </c>
      <c r="AJ452" s="75" t="s">
        <v>9143</v>
      </c>
      <c r="AK452" s="78" t="s">
        <v>10954</v>
      </c>
      <c r="AL452" s="75" t="s">
        <v>9190</v>
      </c>
      <c r="AM452" s="75">
        <v>41405.842534722222</v>
      </c>
      <c r="AN452" s="75" t="s">
        <v>13047</v>
      </c>
      <c r="AO452" s="78" t="s">
        <v>14971</v>
      </c>
      <c r="AP452" s="75" t="s">
        <v>66</v>
      </c>
      <c r="AQ452" s="48"/>
      <c r="AR452" s="48"/>
      <c r="AS452" s="48"/>
      <c r="AT452" s="48"/>
      <c r="AU452" s="48" t="s">
        <v>3261</v>
      </c>
      <c r="AV452" s="48" t="s">
        <v>3261</v>
      </c>
      <c r="AW452" s="114" t="s">
        <v>18665</v>
      </c>
      <c r="AX452" s="114" t="s">
        <v>18665</v>
      </c>
      <c r="AY452" s="114" t="s">
        <v>19339</v>
      </c>
      <c r="AZ452" s="114" t="s">
        <v>19339</v>
      </c>
      <c r="BA452" s="2"/>
      <c r="BB452" s="3"/>
      <c r="BC452" s="3"/>
      <c r="BD452" s="3"/>
      <c r="BE452" s="3"/>
    </row>
    <row r="453" spans="1:57" x14ac:dyDescent="0.25">
      <c r="A453" s="61" t="s">
        <v>1319</v>
      </c>
      <c r="B453" s="62" t="s">
        <v>19428</v>
      </c>
      <c r="C453" s="62"/>
      <c r="D453" s="63">
        <v>1.5</v>
      </c>
      <c r="E453" s="65">
        <v>10</v>
      </c>
      <c r="F453" s="95" t="s">
        <v>12361</v>
      </c>
      <c r="G453" s="62"/>
      <c r="H453" s="66"/>
      <c r="I453" s="67"/>
      <c r="J453" s="67"/>
      <c r="K453" s="66" t="s">
        <v>16433</v>
      </c>
      <c r="L453" s="70"/>
      <c r="M453" s="71">
        <v>7687.59326171875</v>
      </c>
      <c r="N453" s="71">
        <v>7062.02978515625</v>
      </c>
      <c r="O453" s="72"/>
      <c r="P453" s="73"/>
      <c r="Q453" s="73"/>
      <c r="R453" s="81"/>
      <c r="S453" s="48">
        <v>1</v>
      </c>
      <c r="T453" s="48">
        <v>1</v>
      </c>
      <c r="U453" s="49">
        <v>0</v>
      </c>
      <c r="V453" s="49">
        <v>0</v>
      </c>
      <c r="W453" s="49">
        <v>0</v>
      </c>
      <c r="X453" s="49">
        <v>1</v>
      </c>
      <c r="Y453" s="49">
        <v>0</v>
      </c>
      <c r="Z453" s="49" t="s">
        <v>19417</v>
      </c>
      <c r="AA453" s="68">
        <v>453</v>
      </c>
      <c r="AB4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53" s="69"/>
      <c r="AD453" s="75">
        <v>953</v>
      </c>
      <c r="AE453" s="75">
        <v>269</v>
      </c>
      <c r="AF453" s="75">
        <v>3940</v>
      </c>
      <c r="AG453" s="75">
        <v>2654</v>
      </c>
      <c r="AH453" s="75"/>
      <c r="AI453" s="75" t="s">
        <v>8550</v>
      </c>
      <c r="AJ453" s="75" t="s">
        <v>9862</v>
      </c>
      <c r="AK453" s="75"/>
      <c r="AL453" s="75"/>
      <c r="AM453" s="75">
        <v>42028.607824074075</v>
      </c>
      <c r="AN453" s="75" t="s">
        <v>13047</v>
      </c>
      <c r="AO453" s="78" t="s">
        <v>14381</v>
      </c>
      <c r="AP453" s="75" t="s">
        <v>66</v>
      </c>
      <c r="AQ453" s="48"/>
      <c r="AR453" s="48"/>
      <c r="AS453" s="48"/>
      <c r="AT453" s="48"/>
      <c r="AU453" s="48" t="s">
        <v>3261</v>
      </c>
      <c r="AV453" s="48" t="s">
        <v>3261</v>
      </c>
      <c r="AW453" s="114" t="s">
        <v>18488</v>
      </c>
      <c r="AX453" s="114" t="s">
        <v>18776</v>
      </c>
      <c r="AY453" s="114" t="s">
        <v>19176</v>
      </c>
      <c r="AZ453" s="114" t="s">
        <v>19176</v>
      </c>
      <c r="BA453" s="2"/>
      <c r="BB453" s="3"/>
      <c r="BC453" s="3"/>
      <c r="BD453" s="3"/>
      <c r="BE453" s="3"/>
    </row>
    <row r="454" spans="1:57" x14ac:dyDescent="0.25">
      <c r="A454" s="61" t="s">
        <v>1121</v>
      </c>
      <c r="B454" s="62" t="s">
        <v>19428</v>
      </c>
      <c r="C454" s="62"/>
      <c r="D454" s="63">
        <v>1.5</v>
      </c>
      <c r="E454" s="65">
        <v>10</v>
      </c>
      <c r="F454" s="95" t="s">
        <v>12157</v>
      </c>
      <c r="G454" s="62"/>
      <c r="H454" s="66"/>
      <c r="I454" s="67"/>
      <c r="J454" s="67"/>
      <c r="K454" s="66" t="s">
        <v>16218</v>
      </c>
      <c r="L454" s="70"/>
      <c r="M454" s="71">
        <v>7950.80322265625</v>
      </c>
      <c r="N454" s="71">
        <v>6435.2802734375</v>
      </c>
      <c r="O454" s="72"/>
      <c r="P454" s="73"/>
      <c r="Q454" s="73"/>
      <c r="R454" s="81"/>
      <c r="S454" s="48">
        <v>1</v>
      </c>
      <c r="T454" s="48">
        <v>1</v>
      </c>
      <c r="U454" s="49">
        <v>0</v>
      </c>
      <c r="V454" s="49">
        <v>0</v>
      </c>
      <c r="W454" s="49">
        <v>0</v>
      </c>
      <c r="X454" s="49">
        <v>1</v>
      </c>
      <c r="Y454" s="49">
        <v>0</v>
      </c>
      <c r="Z454" s="49" t="s">
        <v>19417</v>
      </c>
      <c r="AA454" s="68">
        <v>454</v>
      </c>
      <c r="AB4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54" s="69"/>
      <c r="AD454" s="75">
        <v>422</v>
      </c>
      <c r="AE454" s="75">
        <v>260</v>
      </c>
      <c r="AF454" s="75">
        <v>2578</v>
      </c>
      <c r="AG454" s="75">
        <v>5430</v>
      </c>
      <c r="AH454" s="75"/>
      <c r="AI454" s="75" t="s">
        <v>8388</v>
      </c>
      <c r="AJ454" s="75" t="s">
        <v>9766</v>
      </c>
      <c r="AK454" s="75"/>
      <c r="AL454" s="75"/>
      <c r="AM454" s="75">
        <v>40320.667951388888</v>
      </c>
      <c r="AN454" s="75" t="s">
        <v>13047</v>
      </c>
      <c r="AO454" s="78" t="s">
        <v>14166</v>
      </c>
      <c r="AP454" s="75" t="s">
        <v>66</v>
      </c>
      <c r="AQ454" s="48" t="s">
        <v>3131</v>
      </c>
      <c r="AR454" s="48" t="s">
        <v>3131</v>
      </c>
      <c r="AS454" s="48" t="s">
        <v>3242</v>
      </c>
      <c r="AT454" s="48" t="s">
        <v>3242</v>
      </c>
      <c r="AU454" s="48" t="s">
        <v>3286</v>
      </c>
      <c r="AV454" s="48" t="s">
        <v>3286</v>
      </c>
      <c r="AW454" s="114" t="s">
        <v>18422</v>
      </c>
      <c r="AX454" s="114" t="s">
        <v>18422</v>
      </c>
      <c r="AY454" s="114" t="s">
        <v>19115</v>
      </c>
      <c r="AZ454" s="114" t="s">
        <v>19115</v>
      </c>
      <c r="BA454" s="2"/>
      <c r="BB454" s="3"/>
      <c r="BC454" s="3"/>
      <c r="BD454" s="3"/>
      <c r="BE454" s="3"/>
    </row>
    <row r="455" spans="1:57" x14ac:dyDescent="0.25">
      <c r="A455" s="61" t="s">
        <v>2194</v>
      </c>
      <c r="B455" s="62" t="s">
        <v>19428</v>
      </c>
      <c r="C455" s="62"/>
      <c r="D455" s="63">
        <v>10</v>
      </c>
      <c r="E455" s="65">
        <v>10</v>
      </c>
      <c r="F455" s="95" t="s">
        <v>12546</v>
      </c>
      <c r="G455" s="62"/>
      <c r="H455" s="66"/>
      <c r="I455" s="67"/>
      <c r="J455" s="67"/>
      <c r="K455" s="66" t="s">
        <v>16625</v>
      </c>
      <c r="L455" s="70"/>
      <c r="M455" s="71">
        <v>4464.13330078125</v>
      </c>
      <c r="N455" s="71">
        <v>4592.30078125</v>
      </c>
      <c r="O455" s="72"/>
      <c r="P455" s="73"/>
      <c r="Q455" s="73"/>
      <c r="R455" s="81"/>
      <c r="S455" s="48">
        <v>1</v>
      </c>
      <c r="T455" s="48">
        <v>0</v>
      </c>
      <c r="U455" s="49">
        <v>0</v>
      </c>
      <c r="V455" s="49">
        <v>1</v>
      </c>
      <c r="W455" s="49">
        <v>0</v>
      </c>
      <c r="X455" s="49">
        <v>1</v>
      </c>
      <c r="Y455" s="49">
        <v>0</v>
      </c>
      <c r="Z455" s="49">
        <v>0</v>
      </c>
      <c r="AA455" s="68">
        <v>455</v>
      </c>
      <c r="AB4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55" s="69"/>
      <c r="AD455" s="75">
        <v>464</v>
      </c>
      <c r="AE455" s="75">
        <v>259</v>
      </c>
      <c r="AF455" s="75">
        <v>26405</v>
      </c>
      <c r="AG455" s="75">
        <v>8118</v>
      </c>
      <c r="AH455" s="75"/>
      <c r="AI455" s="75" t="s">
        <v>8717</v>
      </c>
      <c r="AJ455" s="75" t="s">
        <v>9944</v>
      </c>
      <c r="AK455" s="75"/>
      <c r="AL455" s="75"/>
      <c r="AM455" s="75">
        <v>42407.796458333331</v>
      </c>
      <c r="AN455" s="75" t="s">
        <v>13047</v>
      </c>
      <c r="AO455" s="78" t="s">
        <v>14573</v>
      </c>
      <c r="AP455" s="75" t="s">
        <v>65</v>
      </c>
      <c r="AQ455" s="48"/>
      <c r="AR455" s="48"/>
      <c r="AS455" s="48"/>
      <c r="AT455" s="48"/>
      <c r="AU455" s="48"/>
      <c r="AV455" s="48"/>
      <c r="AW455" s="48"/>
      <c r="AX455" s="48"/>
      <c r="AY455" s="48"/>
      <c r="AZ455" s="48"/>
      <c r="BA455" s="2"/>
      <c r="BB455" s="3"/>
      <c r="BC455" s="3"/>
      <c r="BD455" s="3"/>
      <c r="BE455" s="3"/>
    </row>
    <row r="456" spans="1:57" x14ac:dyDescent="0.25">
      <c r="A456" s="61" t="s">
        <v>1154</v>
      </c>
      <c r="B456" s="62" t="s">
        <v>19428</v>
      </c>
      <c r="C456" s="62"/>
      <c r="D456" s="63">
        <v>1.5</v>
      </c>
      <c r="E456" s="65">
        <v>10</v>
      </c>
      <c r="F456" s="95" t="s">
        <v>12192</v>
      </c>
      <c r="G456" s="62"/>
      <c r="H456" s="66"/>
      <c r="I456" s="67"/>
      <c r="J456" s="67"/>
      <c r="K456" s="66" t="s">
        <v>16256</v>
      </c>
      <c r="L456" s="70"/>
      <c r="M456" s="71">
        <v>7413.271484375</v>
      </c>
      <c r="N456" s="71">
        <v>5489.935546875</v>
      </c>
      <c r="O456" s="72"/>
      <c r="P456" s="73"/>
      <c r="Q456" s="73"/>
      <c r="R456" s="81"/>
      <c r="S456" s="48">
        <v>1</v>
      </c>
      <c r="T456" s="48">
        <v>1</v>
      </c>
      <c r="U456" s="49">
        <v>0</v>
      </c>
      <c r="V456" s="49">
        <v>0</v>
      </c>
      <c r="W456" s="49">
        <v>0</v>
      </c>
      <c r="X456" s="49">
        <v>1</v>
      </c>
      <c r="Y456" s="49">
        <v>0</v>
      </c>
      <c r="Z456" s="49" t="s">
        <v>19417</v>
      </c>
      <c r="AA456" s="68">
        <v>456</v>
      </c>
      <c r="AB4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56" s="69"/>
      <c r="AD456" s="75">
        <v>398</v>
      </c>
      <c r="AE456" s="75">
        <v>253</v>
      </c>
      <c r="AF456" s="75">
        <v>6433</v>
      </c>
      <c r="AG456" s="75">
        <v>4697</v>
      </c>
      <c r="AH456" s="75"/>
      <c r="AI456" s="75" t="s">
        <v>8413</v>
      </c>
      <c r="AJ456" s="75" t="s">
        <v>9786</v>
      </c>
      <c r="AK456" s="78" t="s">
        <v>10665</v>
      </c>
      <c r="AL456" s="75"/>
      <c r="AM456" s="75">
        <v>41252.869270833333</v>
      </c>
      <c r="AN456" s="75" t="s">
        <v>13047</v>
      </c>
      <c r="AO456" s="78" t="s">
        <v>14204</v>
      </c>
      <c r="AP456" s="75" t="s">
        <v>66</v>
      </c>
      <c r="AQ456" s="48"/>
      <c r="AR456" s="48"/>
      <c r="AS456" s="48"/>
      <c r="AT456" s="48"/>
      <c r="AU456" s="48" t="s">
        <v>3261</v>
      </c>
      <c r="AV456" s="48" t="s">
        <v>3261</v>
      </c>
      <c r="AW456" s="114" t="s">
        <v>18433</v>
      </c>
      <c r="AX456" s="114" t="s">
        <v>18433</v>
      </c>
      <c r="AY456" s="114" t="s">
        <v>19125</v>
      </c>
      <c r="AZ456" s="114" t="s">
        <v>19125</v>
      </c>
      <c r="BA456" s="2"/>
      <c r="BB456" s="3"/>
      <c r="BC456" s="3"/>
      <c r="BD456" s="3"/>
      <c r="BE456" s="3"/>
    </row>
    <row r="457" spans="1:57" x14ac:dyDescent="0.25">
      <c r="A457" s="61" t="s">
        <v>1457</v>
      </c>
      <c r="B457" s="62" t="s">
        <v>19428</v>
      </c>
      <c r="C457" s="62"/>
      <c r="D457" s="63">
        <v>1.5</v>
      </c>
      <c r="E457" s="65">
        <v>10</v>
      </c>
      <c r="F457" s="95" t="s">
        <v>12506</v>
      </c>
      <c r="G457" s="62"/>
      <c r="H457" s="66"/>
      <c r="I457" s="67"/>
      <c r="J457" s="67"/>
      <c r="K457" s="66" t="s">
        <v>16584</v>
      </c>
      <c r="L457" s="70"/>
      <c r="M457" s="71">
        <v>7443.20751953125</v>
      </c>
      <c r="N457" s="71">
        <v>7536.80615234375</v>
      </c>
      <c r="O457" s="72"/>
      <c r="P457" s="73"/>
      <c r="Q457" s="73"/>
      <c r="R457" s="81"/>
      <c r="S457" s="48">
        <v>1</v>
      </c>
      <c r="T457" s="48">
        <v>1</v>
      </c>
      <c r="U457" s="49">
        <v>0</v>
      </c>
      <c r="V457" s="49">
        <v>0</v>
      </c>
      <c r="W457" s="49">
        <v>0</v>
      </c>
      <c r="X457" s="49">
        <v>1</v>
      </c>
      <c r="Y457" s="49">
        <v>0</v>
      </c>
      <c r="Z457" s="49" t="s">
        <v>19417</v>
      </c>
      <c r="AA457" s="68">
        <v>457</v>
      </c>
      <c r="AB4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57" s="69"/>
      <c r="AD457" s="75">
        <v>216</v>
      </c>
      <c r="AE457" s="75">
        <v>238</v>
      </c>
      <c r="AF457" s="75">
        <v>45031</v>
      </c>
      <c r="AG457" s="75">
        <v>4563</v>
      </c>
      <c r="AH457" s="75">
        <v>32400</v>
      </c>
      <c r="AI457" s="75" t="s">
        <v>8678</v>
      </c>
      <c r="AJ457" s="75" t="s">
        <v>9929</v>
      </c>
      <c r="AK457" s="75"/>
      <c r="AL457" s="75" t="s">
        <v>11037</v>
      </c>
      <c r="AM457" s="75">
        <v>40610.760833333334</v>
      </c>
      <c r="AN457" s="75" t="s">
        <v>13047</v>
      </c>
      <c r="AO457" s="78" t="s">
        <v>14532</v>
      </c>
      <c r="AP457" s="75" t="s">
        <v>66</v>
      </c>
      <c r="AQ457" s="48"/>
      <c r="AR457" s="48"/>
      <c r="AS457" s="48"/>
      <c r="AT457" s="48"/>
      <c r="AU457" s="48"/>
      <c r="AV457" s="48"/>
      <c r="AW457" s="114" t="s">
        <v>18537</v>
      </c>
      <c r="AX457" s="114" t="s">
        <v>18537</v>
      </c>
      <c r="AY457" s="114" t="s">
        <v>19222</v>
      </c>
      <c r="AZ457" s="114" t="s">
        <v>19222</v>
      </c>
      <c r="BA457" s="2"/>
      <c r="BB457" s="3"/>
      <c r="BC457" s="3"/>
      <c r="BD457" s="3"/>
      <c r="BE457" s="3"/>
    </row>
    <row r="458" spans="1:57" x14ac:dyDescent="0.25">
      <c r="A458" s="61" t="s">
        <v>1686</v>
      </c>
      <c r="B458" s="62" t="s">
        <v>19428</v>
      </c>
      <c r="C458" s="62"/>
      <c r="D458" s="63">
        <v>1.5</v>
      </c>
      <c r="E458" s="65">
        <v>10</v>
      </c>
      <c r="F458" s="95" t="s">
        <v>12750</v>
      </c>
      <c r="G458" s="62"/>
      <c r="H458" s="66"/>
      <c r="I458" s="67"/>
      <c r="J458" s="67"/>
      <c r="K458" s="66" t="s">
        <v>16843</v>
      </c>
      <c r="L458" s="70"/>
      <c r="M458" s="71">
        <v>7043.27880859375</v>
      </c>
      <c r="N458" s="71">
        <v>7268.98291015625</v>
      </c>
      <c r="O458" s="72"/>
      <c r="P458" s="73"/>
      <c r="Q458" s="73"/>
      <c r="R458" s="81"/>
      <c r="S458" s="48">
        <v>1</v>
      </c>
      <c r="T458" s="48">
        <v>1</v>
      </c>
      <c r="U458" s="49">
        <v>0</v>
      </c>
      <c r="V458" s="49">
        <v>0</v>
      </c>
      <c r="W458" s="49">
        <v>0</v>
      </c>
      <c r="X458" s="49">
        <v>1</v>
      </c>
      <c r="Y458" s="49">
        <v>0</v>
      </c>
      <c r="Z458" s="49" t="s">
        <v>19417</v>
      </c>
      <c r="AA458" s="68">
        <v>458</v>
      </c>
      <c r="AB4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58" s="69"/>
      <c r="AD458" s="75">
        <v>408</v>
      </c>
      <c r="AE458" s="75">
        <v>237</v>
      </c>
      <c r="AF458" s="75">
        <v>29589</v>
      </c>
      <c r="AG458" s="75">
        <v>1492</v>
      </c>
      <c r="AH458" s="75">
        <v>-36000</v>
      </c>
      <c r="AI458" s="75" t="s">
        <v>8893</v>
      </c>
      <c r="AJ458" s="75"/>
      <c r="AK458" s="78" t="s">
        <v>10885</v>
      </c>
      <c r="AL458" s="75" t="s">
        <v>11043</v>
      </c>
      <c r="AM458" s="75">
        <v>40829.627800925926</v>
      </c>
      <c r="AN458" s="75" t="s">
        <v>13047</v>
      </c>
      <c r="AO458" s="78" t="s">
        <v>14791</v>
      </c>
      <c r="AP458" s="75" t="s">
        <v>66</v>
      </c>
      <c r="AQ458" s="48" t="s">
        <v>3176</v>
      </c>
      <c r="AR458" s="48" t="s">
        <v>3176</v>
      </c>
      <c r="AS458" s="48" t="s">
        <v>3220</v>
      </c>
      <c r="AT458" s="48" t="s">
        <v>3220</v>
      </c>
      <c r="AU458" s="48" t="s">
        <v>3261</v>
      </c>
      <c r="AV458" s="48" t="s">
        <v>3261</v>
      </c>
      <c r="AW458" s="114" t="s">
        <v>18618</v>
      </c>
      <c r="AX458" s="114" t="s">
        <v>18618</v>
      </c>
      <c r="AY458" s="114" t="s">
        <v>19295</v>
      </c>
      <c r="AZ458" s="114" t="s">
        <v>19295</v>
      </c>
      <c r="BA458" s="2"/>
      <c r="BB458" s="3"/>
      <c r="BC458" s="3"/>
      <c r="BD458" s="3"/>
      <c r="BE458" s="3"/>
    </row>
    <row r="459" spans="1:57" x14ac:dyDescent="0.25">
      <c r="A459" s="61" t="s">
        <v>468</v>
      </c>
      <c r="B459" s="62" t="s">
        <v>19428</v>
      </c>
      <c r="C459" s="62"/>
      <c r="D459" s="63">
        <v>1.5</v>
      </c>
      <c r="E459" s="65">
        <v>10</v>
      </c>
      <c r="F459" s="95" t="s">
        <v>11432</v>
      </c>
      <c r="G459" s="62"/>
      <c r="H459" s="66"/>
      <c r="I459" s="67"/>
      <c r="J459" s="67"/>
      <c r="K459" s="66" t="s">
        <v>15463</v>
      </c>
      <c r="L459" s="70"/>
      <c r="M459" s="71">
        <v>7320.2939453125</v>
      </c>
      <c r="N459" s="71">
        <v>5426.05419921875</v>
      </c>
      <c r="O459" s="72"/>
      <c r="P459" s="73"/>
      <c r="Q459" s="73"/>
      <c r="R459" s="81"/>
      <c r="S459" s="48">
        <v>1</v>
      </c>
      <c r="T459" s="48">
        <v>1</v>
      </c>
      <c r="U459" s="49">
        <v>0</v>
      </c>
      <c r="V459" s="49">
        <v>0</v>
      </c>
      <c r="W459" s="49">
        <v>0</v>
      </c>
      <c r="X459" s="49">
        <v>1</v>
      </c>
      <c r="Y459" s="49">
        <v>0</v>
      </c>
      <c r="Z459" s="49" t="s">
        <v>19417</v>
      </c>
      <c r="AA459" s="68">
        <v>459</v>
      </c>
      <c r="AB4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59" s="69"/>
      <c r="AD459" s="75">
        <v>523</v>
      </c>
      <c r="AE459" s="75">
        <v>236</v>
      </c>
      <c r="AF459" s="75">
        <v>4722</v>
      </c>
      <c r="AG459" s="75">
        <v>3829</v>
      </c>
      <c r="AH459" s="75">
        <v>-28800</v>
      </c>
      <c r="AI459" s="75" t="s">
        <v>7772</v>
      </c>
      <c r="AJ459" s="75" t="s">
        <v>9378</v>
      </c>
      <c r="AK459" s="78" t="s">
        <v>10362</v>
      </c>
      <c r="AL459" s="75" t="s">
        <v>11009</v>
      </c>
      <c r="AM459" s="75">
        <v>42772.468622685185</v>
      </c>
      <c r="AN459" s="75" t="s">
        <v>13047</v>
      </c>
      <c r="AO459" s="78" t="s">
        <v>13411</v>
      </c>
      <c r="AP459" s="75" t="s">
        <v>66</v>
      </c>
      <c r="AQ459" s="48"/>
      <c r="AR459" s="48"/>
      <c r="AS459" s="48"/>
      <c r="AT459" s="48"/>
      <c r="AU459" s="48"/>
      <c r="AV459" s="48"/>
      <c r="AW459" s="114" t="s">
        <v>18201</v>
      </c>
      <c r="AX459" s="114" t="s">
        <v>18201</v>
      </c>
      <c r="AY459" s="114" t="s">
        <v>18918</v>
      </c>
      <c r="AZ459" s="114" t="s">
        <v>18918</v>
      </c>
      <c r="BA459" s="2"/>
      <c r="BB459" s="3"/>
      <c r="BC459" s="3"/>
      <c r="BD459" s="3"/>
      <c r="BE459" s="3"/>
    </row>
    <row r="460" spans="1:57" x14ac:dyDescent="0.25">
      <c r="A460" s="61" t="s">
        <v>1728</v>
      </c>
      <c r="B460" s="62" t="s">
        <v>19428</v>
      </c>
      <c r="C460" s="62"/>
      <c r="D460" s="63">
        <v>1.5</v>
      </c>
      <c r="E460" s="65">
        <v>10</v>
      </c>
      <c r="F460" s="95" t="s">
        <v>12792</v>
      </c>
      <c r="G460" s="62"/>
      <c r="H460" s="66"/>
      <c r="I460" s="67"/>
      <c r="J460" s="67"/>
      <c r="K460" s="66" t="s">
        <v>16885</v>
      </c>
      <c r="L460" s="70"/>
      <c r="M460" s="71">
        <v>7931.1533203125</v>
      </c>
      <c r="N460" s="71">
        <v>5808.99169921875</v>
      </c>
      <c r="O460" s="72"/>
      <c r="P460" s="73"/>
      <c r="Q460" s="73"/>
      <c r="R460" s="81"/>
      <c r="S460" s="48">
        <v>1</v>
      </c>
      <c r="T460" s="48">
        <v>1</v>
      </c>
      <c r="U460" s="49">
        <v>0</v>
      </c>
      <c r="V460" s="49">
        <v>0</v>
      </c>
      <c r="W460" s="49">
        <v>0</v>
      </c>
      <c r="X460" s="49">
        <v>1</v>
      </c>
      <c r="Y460" s="49">
        <v>0</v>
      </c>
      <c r="Z460" s="49" t="s">
        <v>19417</v>
      </c>
      <c r="AA460" s="68">
        <v>460</v>
      </c>
      <c r="AB4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60" s="69"/>
      <c r="AD460" s="75">
        <v>153</v>
      </c>
      <c r="AE460" s="75">
        <v>235</v>
      </c>
      <c r="AF460" s="75">
        <v>13001</v>
      </c>
      <c r="AG460" s="75">
        <v>5447</v>
      </c>
      <c r="AH460" s="75">
        <v>3600</v>
      </c>
      <c r="AI460" s="75" t="s">
        <v>8930</v>
      </c>
      <c r="AJ460" s="75" t="s">
        <v>9551</v>
      </c>
      <c r="AK460" s="75"/>
      <c r="AL460" s="75" t="s">
        <v>11033</v>
      </c>
      <c r="AM460" s="75">
        <v>40886.638935185183</v>
      </c>
      <c r="AN460" s="75" t="s">
        <v>13047</v>
      </c>
      <c r="AO460" s="78" t="s">
        <v>14833</v>
      </c>
      <c r="AP460" s="75" t="s">
        <v>66</v>
      </c>
      <c r="AQ460" s="48"/>
      <c r="AR460" s="48"/>
      <c r="AS460" s="48"/>
      <c r="AT460" s="48"/>
      <c r="AU460" s="48" t="s">
        <v>3261</v>
      </c>
      <c r="AV460" s="48" t="s">
        <v>3261</v>
      </c>
      <c r="AW460" s="114" t="s">
        <v>18632</v>
      </c>
      <c r="AX460" s="114" t="s">
        <v>18632</v>
      </c>
      <c r="AY460" s="114" t="s">
        <v>19309</v>
      </c>
      <c r="AZ460" s="114" t="s">
        <v>19309</v>
      </c>
      <c r="BA460" s="2"/>
      <c r="BB460" s="3"/>
      <c r="BC460" s="3"/>
      <c r="BD460" s="3"/>
      <c r="BE460" s="3"/>
    </row>
    <row r="461" spans="1:57" x14ac:dyDescent="0.25">
      <c r="A461" s="61" t="s">
        <v>2153</v>
      </c>
      <c r="B461" s="62" t="s">
        <v>19428</v>
      </c>
      <c r="C461" s="62"/>
      <c r="D461" s="63">
        <v>10</v>
      </c>
      <c r="E461" s="65">
        <v>10</v>
      </c>
      <c r="F461" s="95" t="s">
        <v>12113</v>
      </c>
      <c r="G461" s="62"/>
      <c r="H461" s="66"/>
      <c r="I461" s="67"/>
      <c r="J461" s="67"/>
      <c r="K461" s="66" t="s">
        <v>16172</v>
      </c>
      <c r="L461" s="70"/>
      <c r="M461" s="71">
        <v>5814.904296875</v>
      </c>
      <c r="N461" s="71">
        <v>5338.83251953125</v>
      </c>
      <c r="O461" s="72"/>
      <c r="P461" s="73"/>
      <c r="Q461" s="73"/>
      <c r="R461" s="81"/>
      <c r="S461" s="48">
        <v>1</v>
      </c>
      <c r="T461" s="48">
        <v>0</v>
      </c>
      <c r="U461" s="49">
        <v>0</v>
      </c>
      <c r="V461" s="49">
        <v>1</v>
      </c>
      <c r="W461" s="49">
        <v>0</v>
      </c>
      <c r="X461" s="49">
        <v>1</v>
      </c>
      <c r="Y461" s="49">
        <v>0</v>
      </c>
      <c r="Z461" s="49">
        <v>0</v>
      </c>
      <c r="AA461" s="68">
        <v>461</v>
      </c>
      <c r="AB4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61" s="69"/>
      <c r="AD461" s="75">
        <v>104</v>
      </c>
      <c r="AE461" s="75">
        <v>234</v>
      </c>
      <c r="AF461" s="75">
        <v>436</v>
      </c>
      <c r="AG461" s="75">
        <v>295</v>
      </c>
      <c r="AH461" s="75"/>
      <c r="AI461" s="75" t="s">
        <v>8350</v>
      </c>
      <c r="AJ461" s="75" t="s">
        <v>9745</v>
      </c>
      <c r="AK461" s="75"/>
      <c r="AL461" s="75"/>
      <c r="AM461" s="75">
        <v>42958.986145833333</v>
      </c>
      <c r="AN461" s="75" t="s">
        <v>13047</v>
      </c>
      <c r="AO461" s="78" t="s">
        <v>14120</v>
      </c>
      <c r="AP461" s="75" t="s">
        <v>65</v>
      </c>
      <c r="AQ461" s="48"/>
      <c r="AR461" s="48"/>
      <c r="AS461" s="48"/>
      <c r="AT461" s="48"/>
      <c r="AU461" s="48"/>
      <c r="AV461" s="48"/>
      <c r="AW461" s="48"/>
      <c r="AX461" s="48"/>
      <c r="AY461" s="48"/>
      <c r="AZ461" s="48"/>
      <c r="BA461" s="2"/>
      <c r="BB461" s="3"/>
      <c r="BC461" s="3"/>
      <c r="BD461" s="3"/>
      <c r="BE461" s="3"/>
    </row>
    <row r="462" spans="1:57" x14ac:dyDescent="0.25">
      <c r="A462" s="61" t="s">
        <v>1151</v>
      </c>
      <c r="B462" s="62" t="s">
        <v>19428</v>
      </c>
      <c r="C462" s="62"/>
      <c r="D462" s="63">
        <v>1.5</v>
      </c>
      <c r="E462" s="65">
        <v>10</v>
      </c>
      <c r="F462" s="95" t="s">
        <v>12188</v>
      </c>
      <c r="G462" s="62"/>
      <c r="H462" s="66"/>
      <c r="I462" s="67"/>
      <c r="J462" s="67"/>
      <c r="K462" s="66" t="s">
        <v>16252</v>
      </c>
      <c r="L462" s="70"/>
      <c r="M462" s="71">
        <v>7747.439453125</v>
      </c>
      <c r="N462" s="71">
        <v>5636.2529296875</v>
      </c>
      <c r="O462" s="72"/>
      <c r="P462" s="73"/>
      <c r="Q462" s="73"/>
      <c r="R462" s="81"/>
      <c r="S462" s="48">
        <v>1</v>
      </c>
      <c r="T462" s="48">
        <v>1</v>
      </c>
      <c r="U462" s="49">
        <v>0</v>
      </c>
      <c r="V462" s="49">
        <v>0</v>
      </c>
      <c r="W462" s="49">
        <v>0</v>
      </c>
      <c r="X462" s="49">
        <v>1</v>
      </c>
      <c r="Y462" s="49">
        <v>0</v>
      </c>
      <c r="Z462" s="49" t="s">
        <v>19417</v>
      </c>
      <c r="AA462" s="68">
        <v>462</v>
      </c>
      <c r="AB4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62" s="69"/>
      <c r="AD462" s="75">
        <v>249</v>
      </c>
      <c r="AE462" s="75">
        <v>215</v>
      </c>
      <c r="AF462" s="75">
        <v>9029</v>
      </c>
      <c r="AG462" s="75">
        <v>14882</v>
      </c>
      <c r="AH462" s="75">
        <v>-28800</v>
      </c>
      <c r="AI462" s="75" t="s">
        <v>8409</v>
      </c>
      <c r="AJ462" s="75" t="s">
        <v>9782</v>
      </c>
      <c r="AK462" s="75"/>
      <c r="AL462" s="75" t="s">
        <v>11009</v>
      </c>
      <c r="AM462" s="75">
        <v>42079.688888888886</v>
      </c>
      <c r="AN462" s="75" t="s">
        <v>13047</v>
      </c>
      <c r="AO462" s="78" t="s">
        <v>14200</v>
      </c>
      <c r="AP462" s="75" t="s">
        <v>66</v>
      </c>
      <c r="AQ462" s="48"/>
      <c r="AR462" s="48"/>
      <c r="AS462" s="48"/>
      <c r="AT462" s="48"/>
      <c r="AU462" s="48" t="s">
        <v>3261</v>
      </c>
      <c r="AV462" s="48" t="s">
        <v>3261</v>
      </c>
      <c r="AW462" s="114" t="s">
        <v>18430</v>
      </c>
      <c r="AX462" s="114" t="s">
        <v>18430</v>
      </c>
      <c r="AY462" s="114" t="s">
        <v>19123</v>
      </c>
      <c r="AZ462" s="114" t="s">
        <v>19123</v>
      </c>
      <c r="BA462" s="2"/>
      <c r="BB462" s="3"/>
      <c r="BC462" s="3"/>
      <c r="BD462" s="3"/>
      <c r="BE462" s="3"/>
    </row>
    <row r="463" spans="1:57" x14ac:dyDescent="0.25">
      <c r="A463" s="61" t="s">
        <v>282</v>
      </c>
      <c r="B463" s="62" t="s">
        <v>19428</v>
      </c>
      <c r="C463" s="62"/>
      <c r="D463" s="63">
        <v>1.5</v>
      </c>
      <c r="E463" s="65">
        <v>10</v>
      </c>
      <c r="F463" s="95" t="s">
        <v>11217</v>
      </c>
      <c r="G463" s="62"/>
      <c r="H463" s="66"/>
      <c r="I463" s="67"/>
      <c r="J463" s="67"/>
      <c r="K463" s="66" t="s">
        <v>15242</v>
      </c>
      <c r="L463" s="70"/>
      <c r="M463" s="71">
        <v>8107.25146484375</v>
      </c>
      <c r="N463" s="71">
        <v>7215.2548828125</v>
      </c>
      <c r="O463" s="72"/>
      <c r="P463" s="73"/>
      <c r="Q463" s="73"/>
      <c r="R463" s="81"/>
      <c r="S463" s="48">
        <v>1</v>
      </c>
      <c r="T463" s="48">
        <v>1</v>
      </c>
      <c r="U463" s="49">
        <v>0</v>
      </c>
      <c r="V463" s="49">
        <v>0</v>
      </c>
      <c r="W463" s="49">
        <v>0</v>
      </c>
      <c r="X463" s="49">
        <v>1</v>
      </c>
      <c r="Y463" s="49">
        <v>0</v>
      </c>
      <c r="Z463" s="49" t="s">
        <v>19417</v>
      </c>
      <c r="AA463" s="68">
        <v>463</v>
      </c>
      <c r="AB4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63" s="69"/>
      <c r="AD463" s="75">
        <v>259</v>
      </c>
      <c r="AE463" s="75">
        <v>213</v>
      </c>
      <c r="AF463" s="75">
        <v>14592</v>
      </c>
      <c r="AG463" s="75">
        <v>6484</v>
      </c>
      <c r="AH463" s="75"/>
      <c r="AI463" s="75" t="s">
        <v>7587</v>
      </c>
      <c r="AJ463" s="75"/>
      <c r="AK463" s="75"/>
      <c r="AL463" s="75"/>
      <c r="AM463" s="75">
        <v>42461.527673611112</v>
      </c>
      <c r="AN463" s="75" t="s">
        <v>13047</v>
      </c>
      <c r="AO463" s="78" t="s">
        <v>13190</v>
      </c>
      <c r="AP463" s="75" t="s">
        <v>66</v>
      </c>
      <c r="AQ463" s="48" t="s">
        <v>3038</v>
      </c>
      <c r="AR463" s="48" t="s">
        <v>3038</v>
      </c>
      <c r="AS463" s="48" t="s">
        <v>3212</v>
      </c>
      <c r="AT463" s="48" t="s">
        <v>3212</v>
      </c>
      <c r="AU463" s="48"/>
      <c r="AV463" s="48"/>
      <c r="AW463" s="114" t="s">
        <v>18130</v>
      </c>
      <c r="AX463" s="114" t="s">
        <v>18130</v>
      </c>
      <c r="AY463" s="114" t="s">
        <v>18853</v>
      </c>
      <c r="AZ463" s="114" t="s">
        <v>18853</v>
      </c>
      <c r="BA463" s="2"/>
      <c r="BB463" s="3"/>
      <c r="BC463" s="3"/>
      <c r="BD463" s="3"/>
      <c r="BE463" s="3"/>
    </row>
    <row r="464" spans="1:57" x14ac:dyDescent="0.25">
      <c r="A464" s="61" t="s">
        <v>1025</v>
      </c>
      <c r="B464" s="62" t="s">
        <v>19428</v>
      </c>
      <c r="C464" s="62"/>
      <c r="D464" s="63">
        <v>1.5</v>
      </c>
      <c r="E464" s="65">
        <v>10</v>
      </c>
      <c r="F464" s="95" t="s">
        <v>12058</v>
      </c>
      <c r="G464" s="62"/>
      <c r="H464" s="66"/>
      <c r="I464" s="67"/>
      <c r="J464" s="67"/>
      <c r="K464" s="66" t="s">
        <v>16114</v>
      </c>
      <c r="L464" s="70"/>
      <c r="M464" s="71">
        <v>7268.9326171875</v>
      </c>
      <c r="N464" s="71">
        <v>5867.6767578125</v>
      </c>
      <c r="O464" s="72"/>
      <c r="P464" s="73"/>
      <c r="Q464" s="73"/>
      <c r="R464" s="81"/>
      <c r="S464" s="48">
        <v>1</v>
      </c>
      <c r="T464" s="48">
        <v>1</v>
      </c>
      <c r="U464" s="49">
        <v>0</v>
      </c>
      <c r="V464" s="49">
        <v>0</v>
      </c>
      <c r="W464" s="49">
        <v>0</v>
      </c>
      <c r="X464" s="49">
        <v>1</v>
      </c>
      <c r="Y464" s="49">
        <v>0</v>
      </c>
      <c r="Z464" s="49" t="s">
        <v>19417</v>
      </c>
      <c r="AA464" s="68">
        <v>464</v>
      </c>
      <c r="AB4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64" s="69"/>
      <c r="AD464" s="75">
        <v>275</v>
      </c>
      <c r="AE464" s="75">
        <v>213</v>
      </c>
      <c r="AF464" s="75">
        <v>44722</v>
      </c>
      <c r="AG464" s="75">
        <v>8642</v>
      </c>
      <c r="AH464" s="75">
        <v>28800</v>
      </c>
      <c r="AI464" s="75" t="s">
        <v>8304</v>
      </c>
      <c r="AJ464" s="75" t="s">
        <v>9717</v>
      </c>
      <c r="AK464" s="75"/>
      <c r="AL464" s="75" t="s">
        <v>11013</v>
      </c>
      <c r="AM464" s="75">
        <v>41024.50440972222</v>
      </c>
      <c r="AN464" s="75" t="s">
        <v>13047</v>
      </c>
      <c r="AO464" s="78" t="s">
        <v>14062</v>
      </c>
      <c r="AP464" s="75" t="s">
        <v>66</v>
      </c>
      <c r="AQ464" s="48"/>
      <c r="AR464" s="48"/>
      <c r="AS464" s="48"/>
      <c r="AT464" s="48"/>
      <c r="AU464" s="48"/>
      <c r="AV464" s="48"/>
      <c r="AW464" s="114" t="s">
        <v>18388</v>
      </c>
      <c r="AX464" s="114" t="s">
        <v>18750</v>
      </c>
      <c r="AY464" s="114" t="s">
        <v>19082</v>
      </c>
      <c r="AZ464" s="114" t="s">
        <v>19082</v>
      </c>
      <c r="BA464" s="2"/>
      <c r="BB464" s="3"/>
      <c r="BC464" s="3"/>
      <c r="BD464" s="3"/>
      <c r="BE464" s="3"/>
    </row>
    <row r="465" spans="1:57" x14ac:dyDescent="0.25">
      <c r="A465" s="61" t="s">
        <v>1456</v>
      </c>
      <c r="B465" s="62" t="s">
        <v>19428</v>
      </c>
      <c r="C465" s="62"/>
      <c r="D465" s="63">
        <v>1.5</v>
      </c>
      <c r="E465" s="65">
        <v>10</v>
      </c>
      <c r="F465" s="95" t="s">
        <v>12505</v>
      </c>
      <c r="G465" s="62"/>
      <c r="H465" s="66"/>
      <c r="I465" s="67"/>
      <c r="J465" s="67"/>
      <c r="K465" s="66" t="s">
        <v>16583</v>
      </c>
      <c r="L465" s="70"/>
      <c r="M465" s="71">
        <v>7499.16455078125</v>
      </c>
      <c r="N465" s="71">
        <v>7161.1474609375</v>
      </c>
      <c r="O465" s="72"/>
      <c r="P465" s="73"/>
      <c r="Q465" s="73"/>
      <c r="R465" s="81"/>
      <c r="S465" s="48">
        <v>1</v>
      </c>
      <c r="T465" s="48">
        <v>1</v>
      </c>
      <c r="U465" s="49">
        <v>0</v>
      </c>
      <c r="V465" s="49">
        <v>0</v>
      </c>
      <c r="W465" s="49">
        <v>0</v>
      </c>
      <c r="X465" s="49">
        <v>1</v>
      </c>
      <c r="Y465" s="49">
        <v>0</v>
      </c>
      <c r="Z465" s="49" t="s">
        <v>19417</v>
      </c>
      <c r="AA465" s="68">
        <v>465</v>
      </c>
      <c r="AB4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65" s="69"/>
      <c r="AD465" s="75">
        <v>144</v>
      </c>
      <c r="AE465" s="75">
        <v>213</v>
      </c>
      <c r="AF465" s="75">
        <v>5852</v>
      </c>
      <c r="AG465" s="75">
        <v>1127</v>
      </c>
      <c r="AH465" s="75">
        <v>3600</v>
      </c>
      <c r="AI465" s="75" t="s">
        <v>8677</v>
      </c>
      <c r="AJ465" s="75"/>
      <c r="AK465" s="78" t="s">
        <v>10789</v>
      </c>
      <c r="AL465" s="75" t="s">
        <v>11033</v>
      </c>
      <c r="AM465" s="75">
        <v>40016.906365740739</v>
      </c>
      <c r="AN465" s="75" t="s">
        <v>13047</v>
      </c>
      <c r="AO465" s="78" t="s">
        <v>14531</v>
      </c>
      <c r="AP465" s="75" t="s">
        <v>66</v>
      </c>
      <c r="AQ465" s="48"/>
      <c r="AR465" s="48"/>
      <c r="AS465" s="48"/>
      <c r="AT465" s="48"/>
      <c r="AU465" s="48" t="s">
        <v>3261</v>
      </c>
      <c r="AV465" s="48" t="s">
        <v>3261</v>
      </c>
      <c r="AW465" s="114" t="s">
        <v>18536</v>
      </c>
      <c r="AX465" s="114" t="s">
        <v>18536</v>
      </c>
      <c r="AY465" s="114" t="s">
        <v>19221</v>
      </c>
      <c r="AZ465" s="114" t="s">
        <v>19221</v>
      </c>
      <c r="BA465" s="2"/>
      <c r="BB465" s="3"/>
      <c r="BC465" s="3"/>
      <c r="BD465" s="3"/>
      <c r="BE465" s="3"/>
    </row>
    <row r="466" spans="1:57" x14ac:dyDescent="0.25">
      <c r="A466" s="61" t="s">
        <v>1549</v>
      </c>
      <c r="B466" s="62" t="s">
        <v>19428</v>
      </c>
      <c r="C466" s="62"/>
      <c r="D466" s="63">
        <v>10</v>
      </c>
      <c r="E466" s="65">
        <v>10</v>
      </c>
      <c r="F466" s="95" t="s">
        <v>12605</v>
      </c>
      <c r="G466" s="62"/>
      <c r="H466" s="66"/>
      <c r="I466" s="67"/>
      <c r="J466" s="67"/>
      <c r="K466" s="66" t="s">
        <v>16690</v>
      </c>
      <c r="L466" s="70"/>
      <c r="M466" s="71">
        <v>5040.68212890625</v>
      </c>
      <c r="N466" s="71">
        <v>4614.9228515625</v>
      </c>
      <c r="O466" s="72"/>
      <c r="P466" s="73"/>
      <c r="Q466" s="73"/>
      <c r="R466" s="81"/>
      <c r="S466" s="48">
        <v>1</v>
      </c>
      <c r="T466" s="48">
        <v>2</v>
      </c>
      <c r="U466" s="49">
        <v>0</v>
      </c>
      <c r="V466" s="49">
        <v>1</v>
      </c>
      <c r="W466" s="49">
        <v>0</v>
      </c>
      <c r="X466" s="49">
        <v>1.2982450000000001</v>
      </c>
      <c r="Y466" s="49">
        <v>0</v>
      </c>
      <c r="Z466" s="49">
        <v>0</v>
      </c>
      <c r="AA466" s="68">
        <v>466</v>
      </c>
      <c r="AB4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66" s="69"/>
      <c r="AD466" s="75">
        <v>162</v>
      </c>
      <c r="AE466" s="75">
        <v>212</v>
      </c>
      <c r="AF466" s="75">
        <v>4453</v>
      </c>
      <c r="AG466" s="75">
        <v>554</v>
      </c>
      <c r="AH466" s="75">
        <v>3600</v>
      </c>
      <c r="AI466" s="75" t="s">
        <v>8770</v>
      </c>
      <c r="AJ466" s="75" t="s">
        <v>9978</v>
      </c>
      <c r="AK466" s="78" t="s">
        <v>10833</v>
      </c>
      <c r="AL466" s="75" t="s">
        <v>9292</v>
      </c>
      <c r="AM466" s="75">
        <v>41294.912592592591</v>
      </c>
      <c r="AN466" s="75" t="s">
        <v>13047</v>
      </c>
      <c r="AO466" s="78" t="s">
        <v>14638</v>
      </c>
      <c r="AP466" s="75" t="s">
        <v>66</v>
      </c>
      <c r="AQ466" s="48" t="s">
        <v>3163</v>
      </c>
      <c r="AR466" s="48" t="s">
        <v>3163</v>
      </c>
      <c r="AS466" s="48" t="s">
        <v>3218</v>
      </c>
      <c r="AT466" s="48" t="s">
        <v>3218</v>
      </c>
      <c r="AU466" s="48" t="s">
        <v>3391</v>
      </c>
      <c r="AV466" s="48" t="s">
        <v>18063</v>
      </c>
      <c r="AW466" s="114" t="s">
        <v>18575</v>
      </c>
      <c r="AX466" s="114" t="s">
        <v>18794</v>
      </c>
      <c r="AY466" s="114" t="s">
        <v>19258</v>
      </c>
      <c r="AZ466" s="114" t="s">
        <v>19258</v>
      </c>
      <c r="BA466" s="2"/>
      <c r="BB466" s="3"/>
      <c r="BC466" s="3"/>
      <c r="BD466" s="3"/>
      <c r="BE466" s="3"/>
    </row>
    <row r="467" spans="1:57" x14ac:dyDescent="0.25">
      <c r="A467" s="61" t="s">
        <v>1825</v>
      </c>
      <c r="B467" s="62" t="s">
        <v>19428</v>
      </c>
      <c r="C467" s="62"/>
      <c r="D467" s="63">
        <v>1.5</v>
      </c>
      <c r="E467" s="65">
        <v>10</v>
      </c>
      <c r="F467" s="95" t="s">
        <v>12888</v>
      </c>
      <c r="G467" s="62"/>
      <c r="H467" s="66"/>
      <c r="I467" s="67"/>
      <c r="J467" s="67"/>
      <c r="K467" s="66" t="s">
        <v>16984</v>
      </c>
      <c r="L467" s="70"/>
      <c r="M467" s="71">
        <v>8025.31982421875</v>
      </c>
      <c r="N467" s="71">
        <v>6480.30078125</v>
      </c>
      <c r="O467" s="72"/>
      <c r="P467" s="73"/>
      <c r="Q467" s="73"/>
      <c r="R467" s="81"/>
      <c r="S467" s="48">
        <v>1</v>
      </c>
      <c r="T467" s="48">
        <v>1</v>
      </c>
      <c r="U467" s="49">
        <v>0</v>
      </c>
      <c r="V467" s="49">
        <v>0</v>
      </c>
      <c r="W467" s="49">
        <v>0</v>
      </c>
      <c r="X467" s="49">
        <v>1</v>
      </c>
      <c r="Y467" s="49">
        <v>0</v>
      </c>
      <c r="Z467" s="49" t="s">
        <v>19417</v>
      </c>
      <c r="AA467" s="68">
        <v>467</v>
      </c>
      <c r="AB4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67" s="69"/>
      <c r="AD467" s="75">
        <v>1211</v>
      </c>
      <c r="AE467" s="75">
        <v>209</v>
      </c>
      <c r="AF467" s="75">
        <v>2560</v>
      </c>
      <c r="AG467" s="75">
        <v>8484</v>
      </c>
      <c r="AH467" s="75"/>
      <c r="AI467" s="75" t="s">
        <v>9007</v>
      </c>
      <c r="AJ467" s="75"/>
      <c r="AK467" s="75"/>
      <c r="AL467" s="75"/>
      <c r="AM467" s="75">
        <v>41876.858564814815</v>
      </c>
      <c r="AN467" s="75" t="s">
        <v>13047</v>
      </c>
      <c r="AO467" s="78" t="s">
        <v>14932</v>
      </c>
      <c r="AP467" s="75" t="s">
        <v>66</v>
      </c>
      <c r="AQ467" s="48" t="s">
        <v>3042</v>
      </c>
      <c r="AR467" s="48" t="s">
        <v>3042</v>
      </c>
      <c r="AS467" s="48" t="s">
        <v>3215</v>
      </c>
      <c r="AT467" s="48" t="s">
        <v>3215</v>
      </c>
      <c r="AU467" s="48" t="s">
        <v>3281</v>
      </c>
      <c r="AV467" s="48" t="s">
        <v>3281</v>
      </c>
      <c r="AW467" s="114" t="s">
        <v>17757</v>
      </c>
      <c r="AX467" s="114" t="s">
        <v>17757</v>
      </c>
      <c r="AY467" s="114" t="s">
        <v>17929</v>
      </c>
      <c r="AZ467" s="114" t="s">
        <v>17929</v>
      </c>
      <c r="BA467" s="2"/>
      <c r="BB467" s="3"/>
      <c r="BC467" s="3"/>
      <c r="BD467" s="3"/>
      <c r="BE467" s="3"/>
    </row>
    <row r="468" spans="1:57" x14ac:dyDescent="0.25">
      <c r="A468" s="61" t="s">
        <v>1536</v>
      </c>
      <c r="B468" s="62" t="s">
        <v>19428</v>
      </c>
      <c r="C468" s="62"/>
      <c r="D468" s="63">
        <v>1.5</v>
      </c>
      <c r="E468" s="65">
        <v>10</v>
      </c>
      <c r="F468" s="95" t="s">
        <v>12593</v>
      </c>
      <c r="G468" s="62"/>
      <c r="H468" s="66"/>
      <c r="I468" s="67"/>
      <c r="J468" s="67"/>
      <c r="K468" s="66" t="s">
        <v>16677</v>
      </c>
      <c r="L468" s="70"/>
      <c r="M468" s="71">
        <v>6763.16162109375</v>
      </c>
      <c r="N468" s="71">
        <v>5841.04931640625</v>
      </c>
      <c r="O468" s="72"/>
      <c r="P468" s="73"/>
      <c r="Q468" s="73"/>
      <c r="R468" s="81"/>
      <c r="S468" s="48">
        <v>1</v>
      </c>
      <c r="T468" s="48">
        <v>1</v>
      </c>
      <c r="U468" s="49">
        <v>0</v>
      </c>
      <c r="V468" s="49">
        <v>0</v>
      </c>
      <c r="W468" s="49">
        <v>0</v>
      </c>
      <c r="X468" s="49">
        <v>1</v>
      </c>
      <c r="Y468" s="49">
        <v>0</v>
      </c>
      <c r="Z468" s="49" t="s">
        <v>19417</v>
      </c>
      <c r="AA468" s="68">
        <v>468</v>
      </c>
      <c r="AB4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68" s="69"/>
      <c r="AD468" s="75">
        <v>83</v>
      </c>
      <c r="AE468" s="75">
        <v>208</v>
      </c>
      <c r="AF468" s="75">
        <v>4874</v>
      </c>
      <c r="AG468" s="75">
        <v>5564</v>
      </c>
      <c r="AH468" s="75">
        <v>-28800</v>
      </c>
      <c r="AI468" s="75" t="s">
        <v>8759</v>
      </c>
      <c r="AJ468" s="75" t="s">
        <v>9974</v>
      </c>
      <c r="AK468" s="78" t="s">
        <v>10827</v>
      </c>
      <c r="AL468" s="75" t="s">
        <v>11009</v>
      </c>
      <c r="AM468" s="75">
        <v>42888.912210648145</v>
      </c>
      <c r="AN468" s="75" t="s">
        <v>13047</v>
      </c>
      <c r="AO468" s="78" t="s">
        <v>14625</v>
      </c>
      <c r="AP468" s="75" t="s">
        <v>66</v>
      </c>
      <c r="AQ468" s="48"/>
      <c r="AR468" s="48"/>
      <c r="AS468" s="48"/>
      <c r="AT468" s="48"/>
      <c r="AU468" s="48" t="s">
        <v>3261</v>
      </c>
      <c r="AV468" s="48" t="s">
        <v>3261</v>
      </c>
      <c r="AW468" s="114" t="s">
        <v>18569</v>
      </c>
      <c r="AX468" s="114" t="s">
        <v>18569</v>
      </c>
      <c r="AY468" s="114" t="s">
        <v>19252</v>
      </c>
      <c r="AZ468" s="114" t="s">
        <v>19252</v>
      </c>
      <c r="BA468" s="2"/>
      <c r="BB468" s="3"/>
      <c r="BC468" s="3"/>
      <c r="BD468" s="3"/>
      <c r="BE468" s="3"/>
    </row>
    <row r="469" spans="1:57" x14ac:dyDescent="0.25">
      <c r="A469" s="61" t="s">
        <v>1631</v>
      </c>
      <c r="B469" s="62" t="s">
        <v>19428</v>
      </c>
      <c r="C469" s="62"/>
      <c r="D469" s="63">
        <v>1.5</v>
      </c>
      <c r="E469" s="65">
        <v>10</v>
      </c>
      <c r="F469" s="95" t="s">
        <v>12694</v>
      </c>
      <c r="G469" s="62"/>
      <c r="H469" s="66"/>
      <c r="I469" s="67"/>
      <c r="J469" s="67"/>
      <c r="K469" s="66" t="s">
        <v>16783</v>
      </c>
      <c r="L469" s="70"/>
      <c r="M469" s="71">
        <v>7531.5927734375</v>
      </c>
      <c r="N469" s="71">
        <v>5544.6513671875</v>
      </c>
      <c r="O469" s="72"/>
      <c r="P469" s="73"/>
      <c r="Q469" s="73"/>
      <c r="R469" s="81"/>
      <c r="S469" s="48">
        <v>1</v>
      </c>
      <c r="T469" s="48">
        <v>1</v>
      </c>
      <c r="U469" s="49">
        <v>0</v>
      </c>
      <c r="V469" s="49">
        <v>0</v>
      </c>
      <c r="W469" s="49">
        <v>0</v>
      </c>
      <c r="X469" s="49">
        <v>1</v>
      </c>
      <c r="Y469" s="49">
        <v>0</v>
      </c>
      <c r="Z469" s="49" t="s">
        <v>19417</v>
      </c>
      <c r="AA469" s="68">
        <v>469</v>
      </c>
      <c r="AB4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69" s="69"/>
      <c r="AD469" s="75">
        <v>81</v>
      </c>
      <c r="AE469" s="75">
        <v>204</v>
      </c>
      <c r="AF469" s="75">
        <v>152</v>
      </c>
      <c r="AG469" s="75">
        <v>204</v>
      </c>
      <c r="AH469" s="75"/>
      <c r="AI469" s="75" t="s">
        <v>8844</v>
      </c>
      <c r="AJ469" s="75"/>
      <c r="AK469" s="75"/>
      <c r="AL469" s="75"/>
      <c r="AM469" s="75">
        <v>43024.476412037038</v>
      </c>
      <c r="AN469" s="75" t="s">
        <v>13047</v>
      </c>
      <c r="AO469" s="78" t="s">
        <v>14731</v>
      </c>
      <c r="AP469" s="75" t="s">
        <v>66</v>
      </c>
      <c r="AQ469" s="48"/>
      <c r="AR469" s="48"/>
      <c r="AS469" s="48"/>
      <c r="AT469" s="48"/>
      <c r="AU469" s="48" t="s">
        <v>3398</v>
      </c>
      <c r="AV469" s="48" t="s">
        <v>3398</v>
      </c>
      <c r="AW469" s="114" t="s">
        <v>18604</v>
      </c>
      <c r="AX469" s="114" t="s">
        <v>18604</v>
      </c>
      <c r="AY469" s="114" t="s">
        <v>19281</v>
      </c>
      <c r="AZ469" s="114" t="s">
        <v>19281</v>
      </c>
      <c r="BA469" s="2"/>
      <c r="BB469" s="3"/>
      <c r="BC469" s="3"/>
      <c r="BD469" s="3"/>
      <c r="BE469" s="3"/>
    </row>
    <row r="470" spans="1:57" x14ac:dyDescent="0.25">
      <c r="A470" s="61" t="s">
        <v>441</v>
      </c>
      <c r="B470" s="62" t="s">
        <v>19428</v>
      </c>
      <c r="C470" s="62"/>
      <c r="D470" s="63">
        <v>1.5</v>
      </c>
      <c r="E470" s="65">
        <v>10</v>
      </c>
      <c r="F470" s="95" t="s">
        <v>11405</v>
      </c>
      <c r="G470" s="62"/>
      <c r="H470" s="66"/>
      <c r="I470" s="67"/>
      <c r="J470" s="67"/>
      <c r="K470" s="66" t="s">
        <v>15434</v>
      </c>
      <c r="L470" s="70"/>
      <c r="M470" s="71">
        <v>8174.59228515625</v>
      </c>
      <c r="N470" s="71">
        <v>5816.07275390625</v>
      </c>
      <c r="O470" s="72"/>
      <c r="P470" s="73"/>
      <c r="Q470" s="73"/>
      <c r="R470" s="81"/>
      <c r="S470" s="48">
        <v>1</v>
      </c>
      <c r="T470" s="48">
        <v>1</v>
      </c>
      <c r="U470" s="49">
        <v>0</v>
      </c>
      <c r="V470" s="49">
        <v>0</v>
      </c>
      <c r="W470" s="49">
        <v>0</v>
      </c>
      <c r="X470" s="49">
        <v>1</v>
      </c>
      <c r="Y470" s="49">
        <v>0</v>
      </c>
      <c r="Z470" s="49" t="s">
        <v>19417</v>
      </c>
      <c r="AA470" s="68">
        <v>470</v>
      </c>
      <c r="AB4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70" s="69"/>
      <c r="AD470" s="75">
        <v>105</v>
      </c>
      <c r="AE470" s="75">
        <v>203</v>
      </c>
      <c r="AF470" s="75">
        <v>1016</v>
      </c>
      <c r="AG470" s="75">
        <v>1426</v>
      </c>
      <c r="AH470" s="75">
        <v>-28800</v>
      </c>
      <c r="AI470" s="75" t="s">
        <v>7750</v>
      </c>
      <c r="AJ470" s="75" t="s">
        <v>9316</v>
      </c>
      <c r="AK470" s="78" t="s">
        <v>10352</v>
      </c>
      <c r="AL470" s="75" t="s">
        <v>11009</v>
      </c>
      <c r="AM470" s="75">
        <v>42429.440787037034</v>
      </c>
      <c r="AN470" s="75" t="s">
        <v>13047</v>
      </c>
      <c r="AO470" s="78" t="s">
        <v>13382</v>
      </c>
      <c r="AP470" s="75" t="s">
        <v>66</v>
      </c>
      <c r="AQ470" s="48"/>
      <c r="AR470" s="48"/>
      <c r="AS470" s="48"/>
      <c r="AT470" s="48"/>
      <c r="AU470" s="48" t="s">
        <v>3261</v>
      </c>
      <c r="AV470" s="48" t="s">
        <v>3261</v>
      </c>
      <c r="AW470" s="114" t="s">
        <v>18190</v>
      </c>
      <c r="AX470" s="114" t="s">
        <v>18190</v>
      </c>
      <c r="AY470" s="114" t="s">
        <v>18907</v>
      </c>
      <c r="AZ470" s="114" t="s">
        <v>18907</v>
      </c>
      <c r="BA470" s="2"/>
      <c r="BB470" s="3"/>
      <c r="BC470" s="3"/>
      <c r="BD470" s="3"/>
      <c r="BE470" s="3"/>
    </row>
    <row r="471" spans="1:57" x14ac:dyDescent="0.25">
      <c r="A471" s="61" t="s">
        <v>2162</v>
      </c>
      <c r="B471" s="62" t="s">
        <v>19428</v>
      </c>
      <c r="C471" s="62"/>
      <c r="D471" s="63">
        <v>10</v>
      </c>
      <c r="E471" s="65">
        <v>10</v>
      </c>
      <c r="F471" s="95" t="s">
        <v>12225</v>
      </c>
      <c r="G471" s="62"/>
      <c r="H471" s="66"/>
      <c r="I471" s="67"/>
      <c r="J471" s="67"/>
      <c r="K471" s="66" t="s">
        <v>16290</v>
      </c>
      <c r="L471" s="70"/>
      <c r="M471" s="71">
        <v>3838.16650390625</v>
      </c>
      <c r="N471" s="71">
        <v>5338.83251953125</v>
      </c>
      <c r="O471" s="72"/>
      <c r="P471" s="73"/>
      <c r="Q471" s="73"/>
      <c r="R471" s="81"/>
      <c r="S471" s="48">
        <v>1</v>
      </c>
      <c r="T471" s="48">
        <v>0</v>
      </c>
      <c r="U471" s="49">
        <v>0</v>
      </c>
      <c r="V471" s="49">
        <v>1</v>
      </c>
      <c r="W471" s="49">
        <v>0</v>
      </c>
      <c r="X471" s="49">
        <v>1</v>
      </c>
      <c r="Y471" s="49">
        <v>0</v>
      </c>
      <c r="Z471" s="49">
        <v>0</v>
      </c>
      <c r="AA471" s="68">
        <v>471</v>
      </c>
      <c r="AB4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71" s="69"/>
      <c r="AD471" s="75">
        <v>45</v>
      </c>
      <c r="AE471" s="75">
        <v>203</v>
      </c>
      <c r="AF471" s="75">
        <v>457</v>
      </c>
      <c r="AG471" s="75">
        <v>423</v>
      </c>
      <c r="AH471" s="75"/>
      <c r="AI471" s="75" t="s">
        <v>8440</v>
      </c>
      <c r="AJ471" s="75"/>
      <c r="AK471" s="78" t="s">
        <v>10678</v>
      </c>
      <c r="AL471" s="75"/>
      <c r="AM471" s="75">
        <v>42929.663055555553</v>
      </c>
      <c r="AN471" s="75" t="s">
        <v>13047</v>
      </c>
      <c r="AO471" s="78" t="s">
        <v>14238</v>
      </c>
      <c r="AP471" s="75" t="s">
        <v>65</v>
      </c>
      <c r="AQ471" s="48"/>
      <c r="AR471" s="48"/>
      <c r="AS471" s="48"/>
      <c r="AT471" s="48"/>
      <c r="AU471" s="48"/>
      <c r="AV471" s="48"/>
      <c r="AW471" s="48"/>
      <c r="AX471" s="48"/>
      <c r="AY471" s="48"/>
      <c r="AZ471" s="48"/>
      <c r="BA471" s="2"/>
      <c r="BB471" s="3"/>
      <c r="BC471" s="3"/>
      <c r="BD471" s="3"/>
      <c r="BE471" s="3"/>
    </row>
    <row r="472" spans="1:57" x14ac:dyDescent="0.25">
      <c r="A472" s="61" t="s">
        <v>2125</v>
      </c>
      <c r="B472" s="62" t="s">
        <v>19428</v>
      </c>
      <c r="C472" s="62"/>
      <c r="D472" s="63">
        <v>10</v>
      </c>
      <c r="E472" s="65">
        <v>10</v>
      </c>
      <c r="F472" s="95" t="s">
        <v>11852</v>
      </c>
      <c r="G472" s="62"/>
      <c r="H472" s="66"/>
      <c r="I472" s="67"/>
      <c r="J472" s="67"/>
      <c r="K472" s="66" t="s">
        <v>15901</v>
      </c>
      <c r="L472" s="70"/>
      <c r="M472" s="71">
        <v>5188.9375</v>
      </c>
      <c r="N472" s="71">
        <v>5497.18798828125</v>
      </c>
      <c r="O472" s="72"/>
      <c r="P472" s="73"/>
      <c r="Q472" s="73"/>
      <c r="R472" s="81"/>
      <c r="S472" s="48">
        <v>1</v>
      </c>
      <c r="T472" s="48">
        <v>0</v>
      </c>
      <c r="U472" s="49">
        <v>0</v>
      </c>
      <c r="V472" s="49">
        <v>1</v>
      </c>
      <c r="W472" s="49">
        <v>0</v>
      </c>
      <c r="X472" s="49">
        <v>1</v>
      </c>
      <c r="Y472" s="49">
        <v>0</v>
      </c>
      <c r="Z472" s="49">
        <v>0</v>
      </c>
      <c r="AA472" s="68">
        <v>472</v>
      </c>
      <c r="AB4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72" s="69"/>
      <c r="AD472" s="75">
        <v>162</v>
      </c>
      <c r="AE472" s="75">
        <v>196</v>
      </c>
      <c r="AF472" s="75">
        <v>1671</v>
      </c>
      <c r="AG472" s="75">
        <v>3506</v>
      </c>
      <c r="AH472" s="75"/>
      <c r="AI472" s="75" t="s">
        <v>8136</v>
      </c>
      <c r="AJ472" s="75" t="s">
        <v>9611</v>
      </c>
      <c r="AK472" s="78" t="s">
        <v>10544</v>
      </c>
      <c r="AL472" s="75"/>
      <c r="AM472" s="75">
        <v>42324.276354166665</v>
      </c>
      <c r="AN472" s="75" t="s">
        <v>13047</v>
      </c>
      <c r="AO472" s="78" t="s">
        <v>13849</v>
      </c>
      <c r="AP472" s="75" t="s">
        <v>65</v>
      </c>
      <c r="AQ472" s="48"/>
      <c r="AR472" s="48"/>
      <c r="AS472" s="48"/>
      <c r="AT472" s="48"/>
      <c r="AU472" s="48"/>
      <c r="AV472" s="48"/>
      <c r="AW472" s="48"/>
      <c r="AX472" s="48"/>
      <c r="AY472" s="48"/>
      <c r="AZ472" s="48"/>
      <c r="BA472" s="2"/>
      <c r="BB472" s="3"/>
      <c r="BC472" s="3"/>
      <c r="BD472" s="3"/>
      <c r="BE472" s="3"/>
    </row>
    <row r="473" spans="1:57" x14ac:dyDescent="0.25">
      <c r="A473" s="61" t="s">
        <v>424</v>
      </c>
      <c r="B473" s="62" t="s">
        <v>19428</v>
      </c>
      <c r="C473" s="62"/>
      <c r="D473" s="63">
        <v>1.5</v>
      </c>
      <c r="E473" s="65">
        <v>10</v>
      </c>
      <c r="F473" s="95" t="s">
        <v>11384</v>
      </c>
      <c r="G473" s="62"/>
      <c r="H473" s="66"/>
      <c r="I473" s="67"/>
      <c r="J473" s="67"/>
      <c r="K473" s="66" t="s">
        <v>15412</v>
      </c>
      <c r="L473" s="70"/>
      <c r="M473" s="71">
        <v>6627.30712890625</v>
      </c>
      <c r="N473" s="71">
        <v>6850.59423828125</v>
      </c>
      <c r="O473" s="72"/>
      <c r="P473" s="73"/>
      <c r="Q473" s="73"/>
      <c r="R473" s="81"/>
      <c r="S473" s="48">
        <v>1</v>
      </c>
      <c r="T473" s="48">
        <v>1</v>
      </c>
      <c r="U473" s="49">
        <v>0</v>
      </c>
      <c r="V473" s="49">
        <v>0</v>
      </c>
      <c r="W473" s="49">
        <v>0</v>
      </c>
      <c r="X473" s="49">
        <v>1</v>
      </c>
      <c r="Y473" s="49">
        <v>0</v>
      </c>
      <c r="Z473" s="49" t="s">
        <v>19417</v>
      </c>
      <c r="AA473" s="68">
        <v>473</v>
      </c>
      <c r="AB4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73" s="69"/>
      <c r="AD473" s="75">
        <v>241</v>
      </c>
      <c r="AE473" s="75">
        <v>194</v>
      </c>
      <c r="AF473" s="75">
        <v>525</v>
      </c>
      <c r="AG473" s="75">
        <v>786</v>
      </c>
      <c r="AH473" s="75"/>
      <c r="AI473" s="75" t="s">
        <v>7732</v>
      </c>
      <c r="AJ473" s="75"/>
      <c r="AK473" s="75"/>
      <c r="AL473" s="75"/>
      <c r="AM473" s="75">
        <v>41685.709155092591</v>
      </c>
      <c r="AN473" s="75" t="s">
        <v>13047</v>
      </c>
      <c r="AO473" s="78" t="s">
        <v>13360</v>
      </c>
      <c r="AP473" s="75" t="s">
        <v>66</v>
      </c>
      <c r="AQ473" s="48"/>
      <c r="AR473" s="48"/>
      <c r="AS473" s="48"/>
      <c r="AT473" s="48"/>
      <c r="AU473" s="48"/>
      <c r="AV473" s="48"/>
      <c r="AW473" s="114" t="s">
        <v>18185</v>
      </c>
      <c r="AX473" s="114" t="s">
        <v>18185</v>
      </c>
      <c r="AY473" s="114" t="s">
        <v>18903</v>
      </c>
      <c r="AZ473" s="114" t="s">
        <v>18903</v>
      </c>
      <c r="BA473" s="2"/>
      <c r="BB473" s="3"/>
      <c r="BC473" s="3"/>
      <c r="BD473" s="3"/>
      <c r="BE473" s="3"/>
    </row>
    <row r="474" spans="1:57" x14ac:dyDescent="0.25">
      <c r="A474" s="61" t="s">
        <v>1201</v>
      </c>
      <c r="B474" s="62" t="s">
        <v>19428</v>
      </c>
      <c r="C474" s="62"/>
      <c r="D474" s="63">
        <v>1.5</v>
      </c>
      <c r="E474" s="65">
        <v>10</v>
      </c>
      <c r="F474" s="95" t="s">
        <v>12244</v>
      </c>
      <c r="G474" s="62"/>
      <c r="H474" s="66"/>
      <c r="I474" s="67"/>
      <c r="J474" s="67"/>
      <c r="K474" s="66" t="s">
        <v>16309</v>
      </c>
      <c r="L474" s="70"/>
      <c r="M474" s="71">
        <v>7579.75927734375</v>
      </c>
      <c r="N474" s="71">
        <v>7277.19189453125</v>
      </c>
      <c r="O474" s="72"/>
      <c r="P474" s="73"/>
      <c r="Q474" s="73"/>
      <c r="R474" s="81"/>
      <c r="S474" s="48">
        <v>1</v>
      </c>
      <c r="T474" s="48">
        <v>1</v>
      </c>
      <c r="U474" s="49">
        <v>0</v>
      </c>
      <c r="V474" s="49">
        <v>0</v>
      </c>
      <c r="W474" s="49">
        <v>0</v>
      </c>
      <c r="X474" s="49">
        <v>1</v>
      </c>
      <c r="Y474" s="49">
        <v>0</v>
      </c>
      <c r="Z474" s="49" t="s">
        <v>19417</v>
      </c>
      <c r="AA474" s="68">
        <v>474</v>
      </c>
      <c r="AB4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74" s="69"/>
      <c r="AD474" s="75">
        <v>214</v>
      </c>
      <c r="AE474" s="75">
        <v>194</v>
      </c>
      <c r="AF474" s="75">
        <v>2455</v>
      </c>
      <c r="AG474" s="75">
        <v>3381</v>
      </c>
      <c r="AH474" s="75">
        <v>7200</v>
      </c>
      <c r="AI474" s="75" t="s">
        <v>8457</v>
      </c>
      <c r="AJ474" s="75" t="s">
        <v>9314</v>
      </c>
      <c r="AK474" s="78" t="s">
        <v>10688</v>
      </c>
      <c r="AL474" s="75" t="s">
        <v>11061</v>
      </c>
      <c r="AM474" s="75">
        <v>41791.327800925923</v>
      </c>
      <c r="AN474" s="75" t="s">
        <v>13047</v>
      </c>
      <c r="AO474" s="78" t="s">
        <v>14257</v>
      </c>
      <c r="AP474" s="75" t="s">
        <v>66</v>
      </c>
      <c r="AQ474" s="48"/>
      <c r="AR474" s="48"/>
      <c r="AS474" s="48"/>
      <c r="AT474" s="48"/>
      <c r="AU474" s="48" t="s">
        <v>3261</v>
      </c>
      <c r="AV474" s="48" t="s">
        <v>3261</v>
      </c>
      <c r="AW474" s="114" t="s">
        <v>18449</v>
      </c>
      <c r="AX474" s="114" t="s">
        <v>18449</v>
      </c>
      <c r="AY474" s="114" t="s">
        <v>19141</v>
      </c>
      <c r="AZ474" s="114" t="s">
        <v>19141</v>
      </c>
      <c r="BA474" s="2"/>
      <c r="BB474" s="3"/>
      <c r="BC474" s="3"/>
      <c r="BD474" s="3"/>
      <c r="BE474" s="3"/>
    </row>
    <row r="475" spans="1:57" x14ac:dyDescent="0.25">
      <c r="A475" s="61" t="s">
        <v>1481</v>
      </c>
      <c r="B475" s="62" t="s">
        <v>19428</v>
      </c>
      <c r="C475" s="62"/>
      <c r="D475" s="63">
        <v>1.5</v>
      </c>
      <c r="E475" s="65">
        <v>10</v>
      </c>
      <c r="F475" s="95" t="s">
        <v>12538</v>
      </c>
      <c r="G475" s="62"/>
      <c r="H475" s="66"/>
      <c r="I475" s="67"/>
      <c r="J475" s="67"/>
      <c r="K475" s="66" t="s">
        <v>16617</v>
      </c>
      <c r="L475" s="70"/>
      <c r="M475" s="71">
        <v>8184.09423828125</v>
      </c>
      <c r="N475" s="71">
        <v>6225.86376953125</v>
      </c>
      <c r="O475" s="72"/>
      <c r="P475" s="73"/>
      <c r="Q475" s="73"/>
      <c r="R475" s="81"/>
      <c r="S475" s="48">
        <v>1</v>
      </c>
      <c r="T475" s="48">
        <v>1</v>
      </c>
      <c r="U475" s="49">
        <v>0</v>
      </c>
      <c r="V475" s="49">
        <v>0</v>
      </c>
      <c r="W475" s="49">
        <v>0</v>
      </c>
      <c r="X475" s="49">
        <v>1</v>
      </c>
      <c r="Y475" s="49">
        <v>0</v>
      </c>
      <c r="Z475" s="49" t="s">
        <v>19417</v>
      </c>
      <c r="AA475" s="68">
        <v>475</v>
      </c>
      <c r="AB4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75" s="69"/>
      <c r="AD475" s="75">
        <v>201</v>
      </c>
      <c r="AE475" s="75">
        <v>191</v>
      </c>
      <c r="AF475" s="75">
        <v>4929</v>
      </c>
      <c r="AG475" s="75">
        <v>256</v>
      </c>
      <c r="AH475" s="75"/>
      <c r="AI475" s="79" t="s">
        <v>8709</v>
      </c>
      <c r="AJ475" s="75" t="s">
        <v>9257</v>
      </c>
      <c r="AK475" s="78" t="s">
        <v>10804</v>
      </c>
      <c r="AL475" s="75"/>
      <c r="AM475" s="75">
        <v>41346.600057870368</v>
      </c>
      <c r="AN475" s="75" t="s">
        <v>13047</v>
      </c>
      <c r="AO475" s="78" t="s">
        <v>14565</v>
      </c>
      <c r="AP475" s="75" t="s">
        <v>66</v>
      </c>
      <c r="AQ475" s="48"/>
      <c r="AR475" s="48"/>
      <c r="AS475" s="48"/>
      <c r="AT475" s="48"/>
      <c r="AU475" s="48" t="s">
        <v>3261</v>
      </c>
      <c r="AV475" s="48" t="s">
        <v>3261</v>
      </c>
      <c r="AW475" s="114" t="s">
        <v>18546</v>
      </c>
      <c r="AX475" s="114" t="s">
        <v>18546</v>
      </c>
      <c r="AY475" s="114" t="s">
        <v>19230</v>
      </c>
      <c r="AZ475" s="114" t="s">
        <v>19230</v>
      </c>
      <c r="BA475" s="2"/>
      <c r="BB475" s="3"/>
      <c r="BC475" s="3"/>
      <c r="BD475" s="3"/>
      <c r="BE475" s="3"/>
    </row>
    <row r="476" spans="1:57" x14ac:dyDescent="0.25">
      <c r="A476" s="61" t="s">
        <v>748</v>
      </c>
      <c r="B476" s="62" t="s">
        <v>19428</v>
      </c>
      <c r="C476" s="62"/>
      <c r="D476" s="63">
        <v>1.5</v>
      </c>
      <c r="E476" s="65">
        <v>10</v>
      </c>
      <c r="F476" s="95" t="s">
        <v>11765</v>
      </c>
      <c r="G476" s="62"/>
      <c r="H476" s="66"/>
      <c r="I476" s="67"/>
      <c r="J476" s="67"/>
      <c r="K476" s="66" t="s">
        <v>15810</v>
      </c>
      <c r="L476" s="70"/>
      <c r="M476" s="71">
        <v>7286.185546875</v>
      </c>
      <c r="N476" s="71">
        <v>5560.76123046875</v>
      </c>
      <c r="O476" s="72"/>
      <c r="P476" s="73"/>
      <c r="Q476" s="73"/>
      <c r="R476" s="81"/>
      <c r="S476" s="48">
        <v>1</v>
      </c>
      <c r="T476" s="48">
        <v>1</v>
      </c>
      <c r="U476" s="49">
        <v>0</v>
      </c>
      <c r="V476" s="49">
        <v>0</v>
      </c>
      <c r="W476" s="49">
        <v>0</v>
      </c>
      <c r="X476" s="49">
        <v>1</v>
      </c>
      <c r="Y476" s="49">
        <v>0</v>
      </c>
      <c r="Z476" s="49" t="s">
        <v>19417</v>
      </c>
      <c r="AA476" s="68">
        <v>476</v>
      </c>
      <c r="AB4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76" s="69"/>
      <c r="AD476" s="75">
        <v>28</v>
      </c>
      <c r="AE476" s="75">
        <v>184</v>
      </c>
      <c r="AF476" s="75">
        <v>1466</v>
      </c>
      <c r="AG476" s="75">
        <v>124</v>
      </c>
      <c r="AH476" s="75">
        <v>-28800</v>
      </c>
      <c r="AI476" s="75" t="s">
        <v>8060</v>
      </c>
      <c r="AJ476" s="75"/>
      <c r="AK476" s="75"/>
      <c r="AL476" s="75" t="s">
        <v>11009</v>
      </c>
      <c r="AM476" s="75">
        <v>41330.112129629626</v>
      </c>
      <c r="AN476" s="75" t="s">
        <v>13047</v>
      </c>
      <c r="AO476" s="78" t="s">
        <v>13758</v>
      </c>
      <c r="AP476" s="75" t="s">
        <v>66</v>
      </c>
      <c r="AQ476" s="48" t="s">
        <v>3089</v>
      </c>
      <c r="AR476" s="48" t="s">
        <v>3089</v>
      </c>
      <c r="AS476" s="48" t="s">
        <v>3233</v>
      </c>
      <c r="AT476" s="48" t="s">
        <v>3233</v>
      </c>
      <c r="AU476" s="48" t="s">
        <v>3261</v>
      </c>
      <c r="AV476" s="48" t="s">
        <v>3261</v>
      </c>
      <c r="AW476" s="114" t="s">
        <v>18304</v>
      </c>
      <c r="AX476" s="114" t="s">
        <v>18304</v>
      </c>
      <c r="AY476" s="114" t="s">
        <v>19008</v>
      </c>
      <c r="AZ476" s="114" t="s">
        <v>19008</v>
      </c>
      <c r="BA476" s="2"/>
      <c r="BB476" s="3"/>
      <c r="BC476" s="3"/>
      <c r="BD476" s="3"/>
      <c r="BE476" s="3"/>
    </row>
    <row r="477" spans="1:57" x14ac:dyDescent="0.25">
      <c r="A477" s="61" t="s">
        <v>894</v>
      </c>
      <c r="B477" s="62" t="s">
        <v>19428</v>
      </c>
      <c r="C477" s="62"/>
      <c r="D477" s="63">
        <v>1.5</v>
      </c>
      <c r="E477" s="65">
        <v>10</v>
      </c>
      <c r="F477" s="95" t="s">
        <v>11914</v>
      </c>
      <c r="G477" s="62"/>
      <c r="H477" s="66"/>
      <c r="I477" s="67"/>
      <c r="J477" s="67"/>
      <c r="K477" s="66" t="s">
        <v>15965</v>
      </c>
      <c r="L477" s="70"/>
      <c r="M477" s="71">
        <v>7977.12158203125</v>
      </c>
      <c r="N477" s="71">
        <v>5667.2919921875</v>
      </c>
      <c r="O477" s="72"/>
      <c r="P477" s="73"/>
      <c r="Q477" s="73"/>
      <c r="R477" s="81"/>
      <c r="S477" s="48">
        <v>1</v>
      </c>
      <c r="T477" s="48">
        <v>1</v>
      </c>
      <c r="U477" s="49">
        <v>0</v>
      </c>
      <c r="V477" s="49">
        <v>0</v>
      </c>
      <c r="W477" s="49">
        <v>0</v>
      </c>
      <c r="X477" s="49">
        <v>1</v>
      </c>
      <c r="Y477" s="49">
        <v>0</v>
      </c>
      <c r="Z477" s="49" t="s">
        <v>19417</v>
      </c>
      <c r="AA477" s="68">
        <v>477</v>
      </c>
      <c r="AB4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77" s="69"/>
      <c r="AD477" s="75">
        <v>448</v>
      </c>
      <c r="AE477" s="75">
        <v>184</v>
      </c>
      <c r="AF477" s="75">
        <v>4906</v>
      </c>
      <c r="AG477" s="75">
        <v>5473</v>
      </c>
      <c r="AH477" s="75"/>
      <c r="AI477" s="75" t="s">
        <v>8186</v>
      </c>
      <c r="AJ477" s="75" t="s">
        <v>9642</v>
      </c>
      <c r="AK477" s="75"/>
      <c r="AL477" s="75"/>
      <c r="AM477" s="75">
        <v>40962.646053240744</v>
      </c>
      <c r="AN477" s="75" t="s">
        <v>13047</v>
      </c>
      <c r="AO477" s="78" t="s">
        <v>13913</v>
      </c>
      <c r="AP477" s="75" t="s">
        <v>66</v>
      </c>
      <c r="AQ477" s="48"/>
      <c r="AR477" s="48"/>
      <c r="AS477" s="48"/>
      <c r="AT477" s="48"/>
      <c r="AU477" s="48"/>
      <c r="AV477" s="48"/>
      <c r="AW477" s="114" t="s">
        <v>18350</v>
      </c>
      <c r="AX477" s="114" t="s">
        <v>18350</v>
      </c>
      <c r="AY477" s="114" t="s">
        <v>19050</v>
      </c>
      <c r="AZ477" s="114" t="s">
        <v>19050</v>
      </c>
      <c r="BA477" s="2"/>
      <c r="BB477" s="3"/>
      <c r="BC477" s="3"/>
      <c r="BD477" s="3"/>
      <c r="BE477" s="3"/>
    </row>
    <row r="478" spans="1:57" x14ac:dyDescent="0.25">
      <c r="A478" s="61" t="s">
        <v>890</v>
      </c>
      <c r="B478" s="62" t="s">
        <v>19428</v>
      </c>
      <c r="C478" s="62"/>
      <c r="D478" s="63">
        <v>1.5</v>
      </c>
      <c r="E478" s="65">
        <v>10</v>
      </c>
      <c r="F478" s="95" t="s">
        <v>11910</v>
      </c>
      <c r="G478" s="62"/>
      <c r="H478" s="66"/>
      <c r="I478" s="67"/>
      <c r="J478" s="67"/>
      <c r="K478" s="66" t="s">
        <v>15961</v>
      </c>
      <c r="L478" s="70"/>
      <c r="M478" s="71">
        <v>7973.8564453125</v>
      </c>
      <c r="N478" s="71">
        <v>6807.931640625</v>
      </c>
      <c r="O478" s="72"/>
      <c r="P478" s="73"/>
      <c r="Q478" s="73"/>
      <c r="R478" s="81"/>
      <c r="S478" s="48">
        <v>1</v>
      </c>
      <c r="T478" s="48">
        <v>1</v>
      </c>
      <c r="U478" s="49">
        <v>0</v>
      </c>
      <c r="V478" s="49">
        <v>0</v>
      </c>
      <c r="W478" s="49">
        <v>0</v>
      </c>
      <c r="X478" s="49">
        <v>1</v>
      </c>
      <c r="Y478" s="49">
        <v>0</v>
      </c>
      <c r="Z478" s="49" t="s">
        <v>19417</v>
      </c>
      <c r="AA478" s="68">
        <v>478</v>
      </c>
      <c r="AB4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78" s="69"/>
      <c r="AD478" s="75">
        <v>373</v>
      </c>
      <c r="AE478" s="75">
        <v>182</v>
      </c>
      <c r="AF478" s="75">
        <v>997</v>
      </c>
      <c r="AG478" s="75">
        <v>462</v>
      </c>
      <c r="AH478" s="75">
        <v>0</v>
      </c>
      <c r="AI478" s="75" t="s">
        <v>8183</v>
      </c>
      <c r="AJ478" s="75"/>
      <c r="AK478" s="75"/>
      <c r="AL478" s="75" t="s">
        <v>9190</v>
      </c>
      <c r="AM478" s="75">
        <v>41144.608865740738</v>
      </c>
      <c r="AN478" s="75" t="s">
        <v>13047</v>
      </c>
      <c r="AO478" s="78" t="s">
        <v>13909</v>
      </c>
      <c r="AP478" s="75" t="s">
        <v>66</v>
      </c>
      <c r="AQ478" s="48"/>
      <c r="AR478" s="48"/>
      <c r="AS478" s="48"/>
      <c r="AT478" s="48"/>
      <c r="AU478" s="48" t="s">
        <v>3333</v>
      </c>
      <c r="AV478" s="48" t="s">
        <v>3333</v>
      </c>
      <c r="AW478" s="114" t="s">
        <v>18349</v>
      </c>
      <c r="AX478" s="114" t="s">
        <v>18349</v>
      </c>
      <c r="AY478" s="114" t="s">
        <v>19049</v>
      </c>
      <c r="AZ478" s="114" t="s">
        <v>19049</v>
      </c>
      <c r="BA478" s="2"/>
      <c r="BB478" s="3"/>
      <c r="BC478" s="3"/>
      <c r="BD478" s="3"/>
      <c r="BE478" s="3"/>
    </row>
    <row r="479" spans="1:57" x14ac:dyDescent="0.25">
      <c r="A479" s="61" t="s">
        <v>1160</v>
      </c>
      <c r="B479" s="62" t="s">
        <v>19428</v>
      </c>
      <c r="C479" s="62"/>
      <c r="D479" s="63">
        <v>1.5</v>
      </c>
      <c r="E479" s="65">
        <v>10</v>
      </c>
      <c r="F479" s="95" t="s">
        <v>12200</v>
      </c>
      <c r="G479" s="62"/>
      <c r="H479" s="66"/>
      <c r="I479" s="67"/>
      <c r="J479" s="67"/>
      <c r="K479" s="66" t="s">
        <v>16264</v>
      </c>
      <c r="L479" s="70"/>
      <c r="M479" s="71">
        <v>7522.8837890625</v>
      </c>
      <c r="N479" s="71">
        <v>7555.8056640625</v>
      </c>
      <c r="O479" s="72"/>
      <c r="P479" s="73"/>
      <c r="Q479" s="73"/>
      <c r="R479" s="81"/>
      <c r="S479" s="48">
        <v>1</v>
      </c>
      <c r="T479" s="48">
        <v>1</v>
      </c>
      <c r="U479" s="49">
        <v>0</v>
      </c>
      <c r="V479" s="49">
        <v>0</v>
      </c>
      <c r="W479" s="49">
        <v>0</v>
      </c>
      <c r="X479" s="49">
        <v>1</v>
      </c>
      <c r="Y479" s="49">
        <v>0</v>
      </c>
      <c r="Z479" s="49" t="s">
        <v>19417</v>
      </c>
      <c r="AA479" s="68">
        <v>479</v>
      </c>
      <c r="AB4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79" s="69"/>
      <c r="AD479" s="75">
        <v>135</v>
      </c>
      <c r="AE479" s="75">
        <v>178</v>
      </c>
      <c r="AF479" s="75">
        <v>12762</v>
      </c>
      <c r="AG479" s="75">
        <v>12329</v>
      </c>
      <c r="AH479" s="75">
        <v>32400</v>
      </c>
      <c r="AI479" s="75" t="s">
        <v>8421</v>
      </c>
      <c r="AJ479" s="75" t="s">
        <v>9790</v>
      </c>
      <c r="AK479" s="75"/>
      <c r="AL479" s="75" t="s">
        <v>9690</v>
      </c>
      <c r="AM479" s="75">
        <v>41228.549930555557</v>
      </c>
      <c r="AN479" s="75" t="s">
        <v>13047</v>
      </c>
      <c r="AO479" s="78" t="s">
        <v>14212</v>
      </c>
      <c r="AP479" s="75" t="s">
        <v>66</v>
      </c>
      <c r="AQ479" s="48"/>
      <c r="AR479" s="48"/>
      <c r="AS479" s="48"/>
      <c r="AT479" s="48"/>
      <c r="AU479" s="48" t="s">
        <v>3280</v>
      </c>
      <c r="AV479" s="48" t="s">
        <v>3280</v>
      </c>
      <c r="AW479" s="114" t="s">
        <v>18436</v>
      </c>
      <c r="AX479" s="114" t="s">
        <v>18436</v>
      </c>
      <c r="AY479" s="114" t="s">
        <v>19128</v>
      </c>
      <c r="AZ479" s="114" t="s">
        <v>19128</v>
      </c>
      <c r="BA479" s="2"/>
      <c r="BB479" s="3"/>
      <c r="BC479" s="3"/>
      <c r="BD479" s="3"/>
      <c r="BE479" s="3"/>
    </row>
    <row r="480" spans="1:57" x14ac:dyDescent="0.25">
      <c r="A480" s="61" t="s">
        <v>1511</v>
      </c>
      <c r="B480" s="62" t="s">
        <v>19428</v>
      </c>
      <c r="C480" s="62"/>
      <c r="D480" s="63">
        <v>1.5025839999999999</v>
      </c>
      <c r="E480" s="65">
        <v>10.381258272693342</v>
      </c>
      <c r="F480" s="95" t="s">
        <v>12570</v>
      </c>
      <c r="G480" s="62"/>
      <c r="H480" s="66"/>
      <c r="I480" s="67"/>
      <c r="J480" s="67"/>
      <c r="K480" s="66" t="s">
        <v>16651</v>
      </c>
      <c r="L480" s="70"/>
      <c r="M480" s="71">
        <v>5339.8212890625</v>
      </c>
      <c r="N480" s="71">
        <v>8274.859375</v>
      </c>
      <c r="O480" s="72"/>
      <c r="P480" s="73"/>
      <c r="Q480" s="73"/>
      <c r="R480" s="81"/>
      <c r="S480" s="48">
        <v>1</v>
      </c>
      <c r="T480" s="48">
        <v>4</v>
      </c>
      <c r="U480" s="49">
        <v>919.13921300000004</v>
      </c>
      <c r="V480" s="49">
        <v>3.0400000000000002E-4</v>
      </c>
      <c r="W480" s="49">
        <v>0</v>
      </c>
      <c r="X480" s="49">
        <v>0.99628099999999997</v>
      </c>
      <c r="Y480" s="49">
        <v>0</v>
      </c>
      <c r="Z480" s="49">
        <v>0</v>
      </c>
      <c r="AA480" s="68">
        <v>480</v>
      </c>
      <c r="AB4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80" s="69"/>
      <c r="AD480" s="75">
        <v>759</v>
      </c>
      <c r="AE480" s="75">
        <v>172</v>
      </c>
      <c r="AF480" s="75">
        <v>20322</v>
      </c>
      <c r="AG480" s="75">
        <v>727</v>
      </c>
      <c r="AH480" s="75">
        <v>25200</v>
      </c>
      <c r="AI480" s="75"/>
      <c r="AJ480" s="75" t="s">
        <v>9959</v>
      </c>
      <c r="AK480" s="75"/>
      <c r="AL480" s="75" t="s">
        <v>11070</v>
      </c>
      <c r="AM480" s="75">
        <v>40285.516655092593</v>
      </c>
      <c r="AN480" s="75" t="s">
        <v>13047</v>
      </c>
      <c r="AO480" s="78" t="s">
        <v>14599</v>
      </c>
      <c r="AP480" s="75" t="s">
        <v>66</v>
      </c>
      <c r="AQ480" s="48" t="s">
        <v>3042</v>
      </c>
      <c r="AR480" s="48" t="s">
        <v>3042</v>
      </c>
      <c r="AS480" s="48" t="s">
        <v>3215</v>
      </c>
      <c r="AT480" s="48" t="s">
        <v>3215</v>
      </c>
      <c r="AU480" s="48" t="s">
        <v>3281</v>
      </c>
      <c r="AV480" s="48" t="s">
        <v>3281</v>
      </c>
      <c r="AW480" s="114" t="s">
        <v>18471</v>
      </c>
      <c r="AX480" s="114" t="s">
        <v>18769</v>
      </c>
      <c r="AY480" s="114" t="s">
        <v>18865</v>
      </c>
      <c r="AZ480" s="114" t="s">
        <v>18893</v>
      </c>
      <c r="BA480" s="2"/>
      <c r="BB480" s="3"/>
      <c r="BC480" s="3"/>
      <c r="BD480" s="3"/>
      <c r="BE480" s="3"/>
    </row>
    <row r="481" spans="1:57" x14ac:dyDescent="0.25">
      <c r="A481" s="61" t="s">
        <v>740</v>
      </c>
      <c r="B481" s="62" t="s">
        <v>19428</v>
      </c>
      <c r="C481" s="62"/>
      <c r="D481" s="63">
        <v>2.9166695000000002</v>
      </c>
      <c r="E481" s="65">
        <v>10.004147992679465</v>
      </c>
      <c r="F481" s="95" t="s">
        <v>11751</v>
      </c>
      <c r="G481" s="62"/>
      <c r="H481" s="66"/>
      <c r="I481" s="67"/>
      <c r="J481" s="67"/>
      <c r="K481" s="66" t="s">
        <v>15796</v>
      </c>
      <c r="L481" s="70"/>
      <c r="M481" s="71">
        <v>3148.31640625</v>
      </c>
      <c r="N481" s="71">
        <v>5481.81005859375</v>
      </c>
      <c r="O481" s="72"/>
      <c r="P481" s="73"/>
      <c r="Q481" s="73"/>
      <c r="R481" s="81"/>
      <c r="S481" s="48">
        <v>1</v>
      </c>
      <c r="T481" s="48">
        <v>5</v>
      </c>
      <c r="U481" s="49">
        <v>10</v>
      </c>
      <c r="V481" s="49">
        <v>0.16666700000000001</v>
      </c>
      <c r="W481" s="49">
        <v>0</v>
      </c>
      <c r="X481" s="49">
        <v>1.8292679999999999</v>
      </c>
      <c r="Y481" s="49">
        <v>0.16666666666666666</v>
      </c>
      <c r="Z481" s="49">
        <v>0</v>
      </c>
      <c r="AA481" s="68">
        <v>481</v>
      </c>
      <c r="AB4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81" s="69"/>
      <c r="AD481" s="75">
        <v>327</v>
      </c>
      <c r="AE481" s="75">
        <v>165</v>
      </c>
      <c r="AF481" s="75">
        <v>571</v>
      </c>
      <c r="AG481" s="75">
        <v>250</v>
      </c>
      <c r="AH481" s="75">
        <v>-18000</v>
      </c>
      <c r="AI481" s="75" t="s">
        <v>8048</v>
      </c>
      <c r="AJ481" s="75"/>
      <c r="AK481" s="78" t="s">
        <v>10504</v>
      </c>
      <c r="AL481" s="75" t="s">
        <v>11010</v>
      </c>
      <c r="AM481" s="75">
        <v>41154.943796296298</v>
      </c>
      <c r="AN481" s="75" t="s">
        <v>13047</v>
      </c>
      <c r="AO481" s="78" t="s">
        <v>13744</v>
      </c>
      <c r="AP481" s="75" t="s">
        <v>66</v>
      </c>
      <c r="AQ481" s="48"/>
      <c r="AR481" s="48"/>
      <c r="AS481" s="48"/>
      <c r="AT481" s="48"/>
      <c r="AU481" s="48" t="s">
        <v>3261</v>
      </c>
      <c r="AV481" s="48" t="s">
        <v>3261</v>
      </c>
      <c r="AW481" s="114" t="s">
        <v>17751</v>
      </c>
      <c r="AX481" s="114" t="s">
        <v>17751</v>
      </c>
      <c r="AY481" s="114" t="s">
        <v>17905</v>
      </c>
      <c r="AZ481" s="114" t="s">
        <v>17905</v>
      </c>
      <c r="BA481" s="2"/>
      <c r="BB481" s="3"/>
      <c r="BC481" s="3"/>
      <c r="BD481" s="3"/>
      <c r="BE481" s="3"/>
    </row>
    <row r="482" spans="1:57" x14ac:dyDescent="0.25">
      <c r="A482" s="61" t="s">
        <v>1815</v>
      </c>
      <c r="B482" s="62" t="s">
        <v>19428</v>
      </c>
      <c r="C482" s="62"/>
      <c r="D482" s="63">
        <v>1.5</v>
      </c>
      <c r="E482" s="65">
        <v>10</v>
      </c>
      <c r="F482" s="95" t="s">
        <v>12879</v>
      </c>
      <c r="G482" s="62"/>
      <c r="H482" s="66"/>
      <c r="I482" s="67"/>
      <c r="J482" s="67"/>
      <c r="K482" s="66" t="s">
        <v>16975</v>
      </c>
      <c r="L482" s="70"/>
      <c r="M482" s="71">
        <v>7846.212890625</v>
      </c>
      <c r="N482" s="71">
        <v>5575.44873046875</v>
      </c>
      <c r="O482" s="72"/>
      <c r="P482" s="73"/>
      <c r="Q482" s="73"/>
      <c r="R482" s="81"/>
      <c r="S482" s="48">
        <v>1</v>
      </c>
      <c r="T482" s="48">
        <v>1</v>
      </c>
      <c r="U482" s="49">
        <v>0</v>
      </c>
      <c r="V482" s="49">
        <v>0</v>
      </c>
      <c r="W482" s="49">
        <v>0</v>
      </c>
      <c r="X482" s="49">
        <v>1</v>
      </c>
      <c r="Y482" s="49">
        <v>0</v>
      </c>
      <c r="Z482" s="49" t="s">
        <v>19417</v>
      </c>
      <c r="AA482" s="68">
        <v>482</v>
      </c>
      <c r="AB4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82" s="69"/>
      <c r="AD482" s="75">
        <v>634</v>
      </c>
      <c r="AE482" s="75">
        <v>163</v>
      </c>
      <c r="AF482" s="75">
        <v>3317</v>
      </c>
      <c r="AG482" s="75">
        <v>4446</v>
      </c>
      <c r="AH482" s="75"/>
      <c r="AI482" s="75" t="s">
        <v>9000</v>
      </c>
      <c r="AJ482" s="75"/>
      <c r="AK482" s="78" t="s">
        <v>10936</v>
      </c>
      <c r="AL482" s="75"/>
      <c r="AM482" s="75">
        <v>41898.097754629627</v>
      </c>
      <c r="AN482" s="75" t="s">
        <v>13047</v>
      </c>
      <c r="AO482" s="78" t="s">
        <v>14923</v>
      </c>
      <c r="AP482" s="75" t="s">
        <v>66</v>
      </c>
      <c r="AQ482" s="48"/>
      <c r="AR482" s="48"/>
      <c r="AS482" s="48"/>
      <c r="AT482" s="48"/>
      <c r="AU482" s="48" t="s">
        <v>3261</v>
      </c>
      <c r="AV482" s="48" t="s">
        <v>3261</v>
      </c>
      <c r="AW482" s="114" t="s">
        <v>18652</v>
      </c>
      <c r="AX482" s="114" t="s">
        <v>18652</v>
      </c>
      <c r="AY482" s="114" t="s">
        <v>19328</v>
      </c>
      <c r="AZ482" s="114" t="s">
        <v>19328</v>
      </c>
      <c r="BA482" s="2"/>
      <c r="BB482" s="3"/>
      <c r="BC482" s="3"/>
      <c r="BD482" s="3"/>
      <c r="BE482" s="3"/>
    </row>
    <row r="483" spans="1:57" x14ac:dyDescent="0.25">
      <c r="A483" s="61" t="s">
        <v>2196</v>
      </c>
      <c r="B483" s="62" t="s">
        <v>19428</v>
      </c>
      <c r="C483" s="62"/>
      <c r="D483" s="63">
        <v>10</v>
      </c>
      <c r="E483" s="65">
        <v>10</v>
      </c>
      <c r="F483" s="95" t="s">
        <v>12565</v>
      </c>
      <c r="G483" s="62"/>
      <c r="H483" s="66"/>
      <c r="I483" s="67"/>
      <c r="J483" s="67"/>
      <c r="K483" s="66" t="s">
        <v>16645</v>
      </c>
      <c r="L483" s="70"/>
      <c r="M483" s="71">
        <v>5073.62744140625</v>
      </c>
      <c r="N483" s="71">
        <v>4185.10205078125</v>
      </c>
      <c r="O483" s="72"/>
      <c r="P483" s="73"/>
      <c r="Q483" s="73"/>
      <c r="R483" s="81"/>
      <c r="S483" s="48">
        <v>1</v>
      </c>
      <c r="T483" s="48">
        <v>0</v>
      </c>
      <c r="U483" s="49">
        <v>0</v>
      </c>
      <c r="V483" s="49">
        <v>1</v>
      </c>
      <c r="W483" s="49">
        <v>0</v>
      </c>
      <c r="X483" s="49">
        <v>1</v>
      </c>
      <c r="Y483" s="49">
        <v>0</v>
      </c>
      <c r="Z483" s="49">
        <v>0</v>
      </c>
      <c r="AA483" s="68">
        <v>483</v>
      </c>
      <c r="AB4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83" s="69"/>
      <c r="AD483" s="75">
        <v>226</v>
      </c>
      <c r="AE483" s="75">
        <v>162</v>
      </c>
      <c r="AF483" s="75">
        <v>1853</v>
      </c>
      <c r="AG483" s="75">
        <v>1777</v>
      </c>
      <c r="AH483" s="75"/>
      <c r="AI483" s="75" t="s">
        <v>8734</v>
      </c>
      <c r="AJ483" s="75" t="s">
        <v>9607</v>
      </c>
      <c r="AK483" s="75"/>
      <c r="AL483" s="75"/>
      <c r="AM483" s="75">
        <v>42773.144872685189</v>
      </c>
      <c r="AN483" s="75" t="s">
        <v>13047</v>
      </c>
      <c r="AO483" s="78" t="s">
        <v>14593</v>
      </c>
      <c r="AP483" s="75" t="s">
        <v>65</v>
      </c>
      <c r="AQ483" s="48"/>
      <c r="AR483" s="48"/>
      <c r="AS483" s="48"/>
      <c r="AT483" s="48"/>
      <c r="AU483" s="48"/>
      <c r="AV483" s="48"/>
      <c r="AW483" s="48"/>
      <c r="AX483" s="48"/>
      <c r="AY483" s="48"/>
      <c r="AZ483" s="48"/>
      <c r="BA483" s="2"/>
      <c r="BB483" s="3"/>
      <c r="BC483" s="3"/>
      <c r="BD483" s="3"/>
      <c r="BE483" s="3"/>
    </row>
    <row r="484" spans="1:57" x14ac:dyDescent="0.25">
      <c r="A484" s="61" t="s">
        <v>2200</v>
      </c>
      <c r="B484" s="62" t="s">
        <v>19428</v>
      </c>
      <c r="C484" s="62"/>
      <c r="D484" s="63">
        <v>10</v>
      </c>
      <c r="E484" s="65">
        <v>10</v>
      </c>
      <c r="F484" s="95" t="s">
        <v>12622</v>
      </c>
      <c r="G484" s="62"/>
      <c r="H484" s="66"/>
      <c r="I484" s="67"/>
      <c r="J484" s="67"/>
      <c r="K484" s="66" t="s">
        <v>16708</v>
      </c>
      <c r="L484" s="70"/>
      <c r="M484" s="71">
        <v>4464.13330078125</v>
      </c>
      <c r="N484" s="71">
        <v>6447.31884765625</v>
      </c>
      <c r="O484" s="72"/>
      <c r="P484" s="73"/>
      <c r="Q484" s="73"/>
      <c r="R484" s="81"/>
      <c r="S484" s="48">
        <v>1</v>
      </c>
      <c r="T484" s="48">
        <v>0</v>
      </c>
      <c r="U484" s="49">
        <v>0</v>
      </c>
      <c r="V484" s="49">
        <v>1</v>
      </c>
      <c r="W484" s="49">
        <v>0</v>
      </c>
      <c r="X484" s="49">
        <v>1</v>
      </c>
      <c r="Y484" s="49">
        <v>0</v>
      </c>
      <c r="Z484" s="49">
        <v>0</v>
      </c>
      <c r="AA484" s="68">
        <v>484</v>
      </c>
      <c r="AB4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84" s="69"/>
      <c r="AD484" s="75">
        <v>56</v>
      </c>
      <c r="AE484" s="75">
        <v>162</v>
      </c>
      <c r="AF484" s="75">
        <v>3</v>
      </c>
      <c r="AG484" s="75">
        <v>0</v>
      </c>
      <c r="AH484" s="75">
        <v>-28800</v>
      </c>
      <c r="AI484" s="75" t="s">
        <v>8783</v>
      </c>
      <c r="AJ484" s="75" t="s">
        <v>9989</v>
      </c>
      <c r="AK484" s="75"/>
      <c r="AL484" s="75" t="s">
        <v>11009</v>
      </c>
      <c r="AM484" s="75">
        <v>42206.126319444447</v>
      </c>
      <c r="AN484" s="75" t="s">
        <v>13047</v>
      </c>
      <c r="AO484" s="78" t="s">
        <v>14656</v>
      </c>
      <c r="AP484" s="75" t="s">
        <v>65</v>
      </c>
      <c r="AQ484" s="48"/>
      <c r="AR484" s="48"/>
      <c r="AS484" s="48"/>
      <c r="AT484" s="48"/>
      <c r="AU484" s="48"/>
      <c r="AV484" s="48"/>
      <c r="AW484" s="48"/>
      <c r="AX484" s="48"/>
      <c r="AY484" s="48"/>
      <c r="AZ484" s="48"/>
      <c r="BA484" s="2"/>
      <c r="BB484" s="3"/>
      <c r="BC484" s="3"/>
      <c r="BD484" s="3"/>
      <c r="BE484" s="3"/>
    </row>
    <row r="485" spans="1:57" x14ac:dyDescent="0.25">
      <c r="A485" s="61" t="s">
        <v>1861</v>
      </c>
      <c r="B485" s="62" t="s">
        <v>19428</v>
      </c>
      <c r="C485" s="62"/>
      <c r="D485" s="63">
        <v>1.5</v>
      </c>
      <c r="E485" s="65">
        <v>10</v>
      </c>
      <c r="F485" s="95" t="s">
        <v>12923</v>
      </c>
      <c r="G485" s="62"/>
      <c r="H485" s="66"/>
      <c r="I485" s="67"/>
      <c r="J485" s="67"/>
      <c r="K485" s="66" t="s">
        <v>17020</v>
      </c>
      <c r="L485" s="70"/>
      <c r="M485" s="71">
        <v>6743.8798828125</v>
      </c>
      <c r="N485" s="71">
        <v>7329.876953125</v>
      </c>
      <c r="O485" s="72"/>
      <c r="P485" s="73"/>
      <c r="Q485" s="73"/>
      <c r="R485" s="81"/>
      <c r="S485" s="48">
        <v>1</v>
      </c>
      <c r="T485" s="48">
        <v>1</v>
      </c>
      <c r="U485" s="49">
        <v>0</v>
      </c>
      <c r="V485" s="49">
        <v>0</v>
      </c>
      <c r="W485" s="49">
        <v>0</v>
      </c>
      <c r="X485" s="49">
        <v>1</v>
      </c>
      <c r="Y485" s="49">
        <v>0</v>
      </c>
      <c r="Z485" s="49" t="s">
        <v>19417</v>
      </c>
      <c r="AA485" s="68">
        <v>485</v>
      </c>
      <c r="AB4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85" s="69"/>
      <c r="AD485" s="75">
        <v>236</v>
      </c>
      <c r="AE485" s="75">
        <v>150</v>
      </c>
      <c r="AF485" s="75">
        <v>223</v>
      </c>
      <c r="AG485" s="75">
        <v>223</v>
      </c>
      <c r="AH485" s="75"/>
      <c r="AI485" s="75" t="s">
        <v>9039</v>
      </c>
      <c r="AJ485" s="75" t="s">
        <v>9368</v>
      </c>
      <c r="AK485" s="78" t="s">
        <v>10953</v>
      </c>
      <c r="AL485" s="75"/>
      <c r="AM485" s="75">
        <v>42233.231307870374</v>
      </c>
      <c r="AN485" s="75" t="s">
        <v>13047</v>
      </c>
      <c r="AO485" s="78" t="s">
        <v>14968</v>
      </c>
      <c r="AP485" s="75" t="s">
        <v>66</v>
      </c>
      <c r="AQ485" s="48"/>
      <c r="AR485" s="48"/>
      <c r="AS485" s="48"/>
      <c r="AT485" s="48"/>
      <c r="AU485" s="48" t="s">
        <v>3261</v>
      </c>
      <c r="AV485" s="48" t="s">
        <v>3261</v>
      </c>
      <c r="AW485" s="114" t="s">
        <v>3261</v>
      </c>
      <c r="AX485" s="114" t="s">
        <v>3261</v>
      </c>
      <c r="AY485" s="114" t="s">
        <v>17752</v>
      </c>
      <c r="AZ485" s="114" t="s">
        <v>17752</v>
      </c>
      <c r="BA485" s="2"/>
      <c r="BB485" s="3"/>
      <c r="BC485" s="3"/>
      <c r="BD485" s="3"/>
      <c r="BE485" s="3"/>
    </row>
    <row r="486" spans="1:57" x14ac:dyDescent="0.25">
      <c r="A486" s="61" t="s">
        <v>1081</v>
      </c>
      <c r="B486" s="62" t="s">
        <v>19428</v>
      </c>
      <c r="C486" s="62"/>
      <c r="D486" s="63">
        <v>1.5025839999999999</v>
      </c>
      <c r="E486" s="65">
        <v>10.381258272693342</v>
      </c>
      <c r="F486" s="95" t="s">
        <v>12117</v>
      </c>
      <c r="G486" s="62"/>
      <c r="H486" s="66"/>
      <c r="I486" s="67"/>
      <c r="J486" s="67"/>
      <c r="K486" s="66" t="s">
        <v>16176</v>
      </c>
      <c r="L486" s="70"/>
      <c r="M486" s="71">
        <v>5469.6533203125</v>
      </c>
      <c r="N486" s="71">
        <v>8374.9873046875</v>
      </c>
      <c r="O486" s="72"/>
      <c r="P486" s="73"/>
      <c r="Q486" s="73"/>
      <c r="R486" s="81"/>
      <c r="S486" s="48">
        <v>1</v>
      </c>
      <c r="T486" s="48">
        <v>4</v>
      </c>
      <c r="U486" s="49">
        <v>919.13921300000004</v>
      </c>
      <c r="V486" s="49">
        <v>3.0400000000000002E-4</v>
      </c>
      <c r="W486" s="49">
        <v>0</v>
      </c>
      <c r="X486" s="49">
        <v>0.99628099999999997</v>
      </c>
      <c r="Y486" s="49">
        <v>0</v>
      </c>
      <c r="Z486" s="49">
        <v>0</v>
      </c>
      <c r="AA486" s="68">
        <v>486</v>
      </c>
      <c r="AB4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86" s="69"/>
      <c r="AD486" s="75">
        <v>2025</v>
      </c>
      <c r="AE486" s="75">
        <v>149</v>
      </c>
      <c r="AF486" s="75">
        <v>2596</v>
      </c>
      <c r="AG486" s="75">
        <v>430</v>
      </c>
      <c r="AH486" s="75">
        <v>-28800</v>
      </c>
      <c r="AI486" s="75" t="s">
        <v>8354</v>
      </c>
      <c r="AJ486" s="75" t="s">
        <v>9165</v>
      </c>
      <c r="AK486" s="75"/>
      <c r="AL486" s="75" t="s">
        <v>11009</v>
      </c>
      <c r="AM486" s="75">
        <v>42785.436249999999</v>
      </c>
      <c r="AN486" s="75" t="s">
        <v>13047</v>
      </c>
      <c r="AO486" s="78" t="s">
        <v>14124</v>
      </c>
      <c r="AP486" s="75" t="s">
        <v>66</v>
      </c>
      <c r="AQ486" s="48" t="s">
        <v>3042</v>
      </c>
      <c r="AR486" s="48" t="s">
        <v>3042</v>
      </c>
      <c r="AS486" s="48" t="s">
        <v>3215</v>
      </c>
      <c r="AT486" s="48" t="s">
        <v>3215</v>
      </c>
      <c r="AU486" s="48" t="s">
        <v>3281</v>
      </c>
      <c r="AV486" s="48" t="s">
        <v>3281</v>
      </c>
      <c r="AW486" s="114" t="s">
        <v>18409</v>
      </c>
      <c r="AX486" s="114" t="s">
        <v>18754</v>
      </c>
      <c r="AY486" s="114" t="s">
        <v>17929</v>
      </c>
      <c r="AZ486" s="114" t="s">
        <v>19400</v>
      </c>
      <c r="BA486" s="2"/>
      <c r="BB486" s="3"/>
      <c r="BC486" s="3"/>
      <c r="BD486" s="3"/>
      <c r="BE486" s="3"/>
    </row>
    <row r="487" spans="1:57" x14ac:dyDescent="0.25">
      <c r="A487" s="61" t="s">
        <v>2061</v>
      </c>
      <c r="B487" s="62" t="s">
        <v>19428</v>
      </c>
      <c r="C487" s="62"/>
      <c r="D487" s="63">
        <v>10</v>
      </c>
      <c r="E487" s="65">
        <v>10</v>
      </c>
      <c r="F487" s="95" t="s">
        <v>11417</v>
      </c>
      <c r="G487" s="62"/>
      <c r="H487" s="66"/>
      <c r="I487" s="67"/>
      <c r="J487" s="67"/>
      <c r="K487" s="66" t="s">
        <v>15446</v>
      </c>
      <c r="L487" s="70"/>
      <c r="M487" s="71">
        <v>3475.764404296875</v>
      </c>
      <c r="N487" s="71">
        <v>5791.27587890625</v>
      </c>
      <c r="O487" s="72"/>
      <c r="P487" s="73"/>
      <c r="Q487" s="73"/>
      <c r="R487" s="81"/>
      <c r="S487" s="48">
        <v>1</v>
      </c>
      <c r="T487" s="48">
        <v>0</v>
      </c>
      <c r="U487" s="49">
        <v>0</v>
      </c>
      <c r="V487" s="49">
        <v>1</v>
      </c>
      <c r="W487" s="49">
        <v>0</v>
      </c>
      <c r="X487" s="49">
        <v>1</v>
      </c>
      <c r="Y487" s="49">
        <v>0</v>
      </c>
      <c r="Z487" s="49">
        <v>0</v>
      </c>
      <c r="AA487" s="68">
        <v>487</v>
      </c>
      <c r="AB4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87" s="69"/>
      <c r="AD487" s="75">
        <v>222</v>
      </c>
      <c r="AE487" s="75">
        <v>149</v>
      </c>
      <c r="AF487" s="75">
        <v>411</v>
      </c>
      <c r="AG487" s="75">
        <v>2437</v>
      </c>
      <c r="AH487" s="75"/>
      <c r="AI487" s="75" t="s">
        <v>7759</v>
      </c>
      <c r="AJ487" s="75" t="s">
        <v>9370</v>
      </c>
      <c r="AK487" s="78" t="s">
        <v>10355</v>
      </c>
      <c r="AL487" s="75"/>
      <c r="AM487" s="75">
        <v>42597.181342592594</v>
      </c>
      <c r="AN487" s="75" t="s">
        <v>13047</v>
      </c>
      <c r="AO487" s="78" t="s">
        <v>13394</v>
      </c>
      <c r="AP487" s="75" t="s">
        <v>65</v>
      </c>
      <c r="AQ487" s="48"/>
      <c r="AR487" s="48"/>
      <c r="AS487" s="48"/>
      <c r="AT487" s="48"/>
      <c r="AU487" s="48"/>
      <c r="AV487" s="48"/>
      <c r="AW487" s="48"/>
      <c r="AX487" s="48"/>
      <c r="AY487" s="48"/>
      <c r="AZ487" s="48"/>
      <c r="BA487" s="2"/>
      <c r="BB487" s="3"/>
      <c r="BC487" s="3"/>
      <c r="BD487" s="3"/>
      <c r="BE487" s="3"/>
    </row>
    <row r="488" spans="1:57" x14ac:dyDescent="0.25">
      <c r="A488" s="61" t="s">
        <v>1127</v>
      </c>
      <c r="B488" s="62" t="s">
        <v>19428</v>
      </c>
      <c r="C488" s="62"/>
      <c r="D488" s="63">
        <v>1.5</v>
      </c>
      <c r="E488" s="65">
        <v>10</v>
      </c>
      <c r="F488" s="95" t="s">
        <v>12163</v>
      </c>
      <c r="G488" s="62"/>
      <c r="H488" s="66"/>
      <c r="I488" s="67"/>
      <c r="J488" s="67"/>
      <c r="K488" s="66" t="s">
        <v>16224</v>
      </c>
      <c r="L488" s="70"/>
      <c r="M488" s="71">
        <v>8186.85400390625</v>
      </c>
      <c r="N488" s="71">
        <v>6586.9873046875</v>
      </c>
      <c r="O488" s="72"/>
      <c r="P488" s="73"/>
      <c r="Q488" s="73"/>
      <c r="R488" s="81"/>
      <c r="S488" s="48">
        <v>1</v>
      </c>
      <c r="T488" s="48">
        <v>1</v>
      </c>
      <c r="U488" s="49">
        <v>0</v>
      </c>
      <c r="V488" s="49">
        <v>0</v>
      </c>
      <c r="W488" s="49">
        <v>0</v>
      </c>
      <c r="X488" s="49">
        <v>1</v>
      </c>
      <c r="Y488" s="49">
        <v>0</v>
      </c>
      <c r="Z488" s="49" t="s">
        <v>19417</v>
      </c>
      <c r="AA488" s="68">
        <v>488</v>
      </c>
      <c r="AB4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88" s="69"/>
      <c r="AD488" s="75">
        <v>677</v>
      </c>
      <c r="AE488" s="75">
        <v>143</v>
      </c>
      <c r="AF488" s="75">
        <v>1074</v>
      </c>
      <c r="AG488" s="75">
        <v>37</v>
      </c>
      <c r="AH488" s="75">
        <v>-18000</v>
      </c>
      <c r="AI488" s="75" t="s">
        <v>8392</v>
      </c>
      <c r="AJ488" s="75" t="s">
        <v>9769</v>
      </c>
      <c r="AK488" s="75"/>
      <c r="AL488" s="75" t="s">
        <v>11010</v>
      </c>
      <c r="AM488" s="75">
        <v>40594.147476851853</v>
      </c>
      <c r="AN488" s="75" t="s">
        <v>13047</v>
      </c>
      <c r="AO488" s="78" t="s">
        <v>14172</v>
      </c>
      <c r="AP488" s="75" t="s">
        <v>66</v>
      </c>
      <c r="AQ488" s="48"/>
      <c r="AR488" s="48"/>
      <c r="AS488" s="48"/>
      <c r="AT488" s="48"/>
      <c r="AU488" s="48" t="s">
        <v>3261</v>
      </c>
      <c r="AV488" s="48" t="s">
        <v>3261</v>
      </c>
      <c r="AW488" s="114" t="s">
        <v>18424</v>
      </c>
      <c r="AX488" s="114" t="s">
        <v>18424</v>
      </c>
      <c r="AY488" s="114" t="s">
        <v>19117</v>
      </c>
      <c r="AZ488" s="114" t="s">
        <v>19117</v>
      </c>
      <c r="BA488" s="2"/>
      <c r="BB488" s="3"/>
      <c r="BC488" s="3"/>
      <c r="BD488" s="3"/>
      <c r="BE488" s="3"/>
    </row>
    <row r="489" spans="1:57" x14ac:dyDescent="0.25">
      <c r="A489" s="61" t="s">
        <v>343</v>
      </c>
      <c r="B489" s="62" t="s">
        <v>19428</v>
      </c>
      <c r="C489" s="62"/>
      <c r="D489" s="63">
        <v>1.5</v>
      </c>
      <c r="E489" s="65">
        <v>10</v>
      </c>
      <c r="F489" s="95" t="s">
        <v>11290</v>
      </c>
      <c r="G489" s="62"/>
      <c r="H489" s="66"/>
      <c r="I489" s="67"/>
      <c r="J489" s="67"/>
      <c r="K489" s="66" t="s">
        <v>15317</v>
      </c>
      <c r="L489" s="70"/>
      <c r="M489" s="71">
        <v>7530.1787109375</v>
      </c>
      <c r="N489" s="71">
        <v>5900.18505859375</v>
      </c>
      <c r="O489" s="72"/>
      <c r="P489" s="73"/>
      <c r="Q489" s="73"/>
      <c r="R489" s="81"/>
      <c r="S489" s="48">
        <v>1</v>
      </c>
      <c r="T489" s="48">
        <v>1</v>
      </c>
      <c r="U489" s="49">
        <v>0</v>
      </c>
      <c r="V489" s="49">
        <v>0</v>
      </c>
      <c r="W489" s="49">
        <v>0</v>
      </c>
      <c r="X489" s="49">
        <v>1</v>
      </c>
      <c r="Y489" s="49">
        <v>0</v>
      </c>
      <c r="Z489" s="49" t="s">
        <v>19417</v>
      </c>
      <c r="AA489" s="68">
        <v>489</v>
      </c>
      <c r="AB4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89" s="69"/>
      <c r="AD489" s="75">
        <v>476</v>
      </c>
      <c r="AE489" s="75">
        <v>142</v>
      </c>
      <c r="AF489" s="75">
        <v>6077</v>
      </c>
      <c r="AG489" s="75">
        <v>1442</v>
      </c>
      <c r="AH489" s="75">
        <v>3600</v>
      </c>
      <c r="AI489" s="75" t="s">
        <v>7650</v>
      </c>
      <c r="AJ489" s="75" t="s">
        <v>9285</v>
      </c>
      <c r="AK489" s="78" t="s">
        <v>10307</v>
      </c>
      <c r="AL489" s="75" t="s">
        <v>9292</v>
      </c>
      <c r="AM489" s="75">
        <v>41313.843576388892</v>
      </c>
      <c r="AN489" s="75" t="s">
        <v>13047</v>
      </c>
      <c r="AO489" s="78" t="s">
        <v>13265</v>
      </c>
      <c r="AP489" s="75" t="s">
        <v>66</v>
      </c>
      <c r="AQ489" s="48" t="s">
        <v>3046</v>
      </c>
      <c r="AR489" s="48" t="s">
        <v>3046</v>
      </c>
      <c r="AS489" s="48" t="s">
        <v>3220</v>
      </c>
      <c r="AT489" s="48" t="s">
        <v>3220</v>
      </c>
      <c r="AU489" s="48" t="s">
        <v>3261</v>
      </c>
      <c r="AV489" s="48" t="s">
        <v>3261</v>
      </c>
      <c r="AW489" s="114" t="s">
        <v>18153</v>
      </c>
      <c r="AX489" s="114" t="s">
        <v>18153</v>
      </c>
      <c r="AY489" s="114" t="s">
        <v>18875</v>
      </c>
      <c r="AZ489" s="114" t="s">
        <v>18875</v>
      </c>
      <c r="BA489" s="2"/>
      <c r="BB489" s="3"/>
      <c r="BC489" s="3"/>
      <c r="BD489" s="3"/>
      <c r="BE489" s="3"/>
    </row>
    <row r="490" spans="1:57" x14ac:dyDescent="0.25">
      <c r="A490" s="61" t="s">
        <v>526</v>
      </c>
      <c r="B490" s="62" t="s">
        <v>19428</v>
      </c>
      <c r="C490" s="62"/>
      <c r="D490" s="63">
        <v>1.5</v>
      </c>
      <c r="E490" s="65">
        <v>10</v>
      </c>
      <c r="F490" s="95" t="s">
        <v>11498</v>
      </c>
      <c r="G490" s="62"/>
      <c r="H490" s="66"/>
      <c r="I490" s="67"/>
      <c r="J490" s="67"/>
      <c r="K490" s="66" t="s">
        <v>15531</v>
      </c>
      <c r="L490" s="70"/>
      <c r="M490" s="71">
        <v>7234.66796875</v>
      </c>
      <c r="N490" s="71">
        <v>7554.8173828125</v>
      </c>
      <c r="O490" s="72"/>
      <c r="P490" s="73"/>
      <c r="Q490" s="73"/>
      <c r="R490" s="81"/>
      <c r="S490" s="48">
        <v>1</v>
      </c>
      <c r="T490" s="48">
        <v>1</v>
      </c>
      <c r="U490" s="49">
        <v>0</v>
      </c>
      <c r="V490" s="49">
        <v>0</v>
      </c>
      <c r="W490" s="49">
        <v>0</v>
      </c>
      <c r="X490" s="49">
        <v>1</v>
      </c>
      <c r="Y490" s="49">
        <v>0</v>
      </c>
      <c r="Z490" s="49" t="s">
        <v>19417</v>
      </c>
      <c r="AA490" s="68">
        <v>490</v>
      </c>
      <c r="AB4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90" s="69"/>
      <c r="AD490" s="75">
        <v>12</v>
      </c>
      <c r="AE490" s="75">
        <v>141</v>
      </c>
      <c r="AF490" s="75">
        <v>4560</v>
      </c>
      <c r="AG490" s="75">
        <v>2997</v>
      </c>
      <c r="AH490" s="75"/>
      <c r="AI490" s="75"/>
      <c r="AJ490" s="75"/>
      <c r="AK490" s="78" t="s">
        <v>10396</v>
      </c>
      <c r="AL490" s="75"/>
      <c r="AM490" s="75">
        <v>41281.713761574072</v>
      </c>
      <c r="AN490" s="75" t="s">
        <v>13047</v>
      </c>
      <c r="AO490" s="78" t="s">
        <v>13479</v>
      </c>
      <c r="AP490" s="75" t="s">
        <v>66</v>
      </c>
      <c r="AQ490" s="48" t="s">
        <v>3064</v>
      </c>
      <c r="AR490" s="48" t="s">
        <v>3064</v>
      </c>
      <c r="AS490" s="48" t="s">
        <v>3212</v>
      </c>
      <c r="AT490" s="48" t="s">
        <v>3212</v>
      </c>
      <c r="AU490" s="48" t="s">
        <v>3261</v>
      </c>
      <c r="AV490" s="48" t="s">
        <v>3261</v>
      </c>
      <c r="AW490" s="114" t="s">
        <v>18223</v>
      </c>
      <c r="AX490" s="114" t="s">
        <v>18223</v>
      </c>
      <c r="AY490" s="114" t="s">
        <v>18937</v>
      </c>
      <c r="AZ490" s="114" t="s">
        <v>18937</v>
      </c>
      <c r="BA490" s="2"/>
      <c r="BB490" s="3"/>
      <c r="BC490" s="3"/>
      <c r="BD490" s="3"/>
      <c r="BE490" s="3"/>
    </row>
    <row r="491" spans="1:57" x14ac:dyDescent="0.25">
      <c r="A491" s="61" t="s">
        <v>759</v>
      </c>
      <c r="B491" s="62" t="s">
        <v>19428</v>
      </c>
      <c r="C491" s="62"/>
      <c r="D491" s="63">
        <v>1.5</v>
      </c>
      <c r="E491" s="65">
        <v>10</v>
      </c>
      <c r="F491" s="95" t="s">
        <v>11779</v>
      </c>
      <c r="G491" s="62"/>
      <c r="H491" s="66"/>
      <c r="I491" s="67"/>
      <c r="J491" s="67"/>
      <c r="K491" s="66" t="s">
        <v>15824</v>
      </c>
      <c r="L491" s="70"/>
      <c r="M491" s="71">
        <v>8073.13818359375</v>
      </c>
      <c r="N491" s="71">
        <v>6046.205078125</v>
      </c>
      <c r="O491" s="72"/>
      <c r="P491" s="73"/>
      <c r="Q491" s="73"/>
      <c r="R491" s="81"/>
      <c r="S491" s="48">
        <v>1</v>
      </c>
      <c r="T491" s="48">
        <v>1</v>
      </c>
      <c r="U491" s="49">
        <v>0</v>
      </c>
      <c r="V491" s="49">
        <v>0</v>
      </c>
      <c r="W491" s="49">
        <v>0</v>
      </c>
      <c r="X491" s="49">
        <v>1</v>
      </c>
      <c r="Y491" s="49">
        <v>0</v>
      </c>
      <c r="Z491" s="49" t="s">
        <v>19417</v>
      </c>
      <c r="AA491" s="68">
        <v>491</v>
      </c>
      <c r="AB4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91" s="69"/>
      <c r="AD491" s="75">
        <v>579</v>
      </c>
      <c r="AE491" s="75">
        <v>139</v>
      </c>
      <c r="AF491" s="75">
        <v>12453</v>
      </c>
      <c r="AG491" s="75">
        <v>14799</v>
      </c>
      <c r="AH491" s="75">
        <v>28800</v>
      </c>
      <c r="AI491" s="75" t="s">
        <v>8070</v>
      </c>
      <c r="AJ491" s="75" t="s">
        <v>9564</v>
      </c>
      <c r="AK491" s="78" t="s">
        <v>10518</v>
      </c>
      <c r="AL491" s="75" t="s">
        <v>11013</v>
      </c>
      <c r="AM491" s="75">
        <v>40957.634432870371</v>
      </c>
      <c r="AN491" s="75" t="s">
        <v>13047</v>
      </c>
      <c r="AO491" s="78" t="s">
        <v>13772</v>
      </c>
      <c r="AP491" s="75" t="s">
        <v>66</v>
      </c>
      <c r="AQ491" s="48"/>
      <c r="AR491" s="48"/>
      <c r="AS491" s="48"/>
      <c r="AT491" s="48"/>
      <c r="AU491" s="48"/>
      <c r="AV491" s="48"/>
      <c r="AW491" s="114" t="s">
        <v>18310</v>
      </c>
      <c r="AX491" s="114" t="s">
        <v>18310</v>
      </c>
      <c r="AY491" s="114" t="s">
        <v>19013</v>
      </c>
      <c r="AZ491" s="114" t="s">
        <v>19013</v>
      </c>
      <c r="BA491" s="2"/>
      <c r="BB491" s="3"/>
      <c r="BC491" s="3"/>
      <c r="BD491" s="3"/>
      <c r="BE491" s="3"/>
    </row>
    <row r="492" spans="1:57" x14ac:dyDescent="0.25">
      <c r="A492" s="61" t="s">
        <v>1593</v>
      </c>
      <c r="B492" s="62" t="s">
        <v>19428</v>
      </c>
      <c r="C492" s="62"/>
      <c r="D492" s="63">
        <v>1.5</v>
      </c>
      <c r="E492" s="65">
        <v>10</v>
      </c>
      <c r="F492" s="95" t="s">
        <v>12652</v>
      </c>
      <c r="G492" s="62"/>
      <c r="H492" s="66"/>
      <c r="I492" s="67"/>
      <c r="J492" s="67"/>
      <c r="K492" s="66" t="s">
        <v>16740</v>
      </c>
      <c r="L492" s="70"/>
      <c r="M492" s="71">
        <v>7679.34228515625</v>
      </c>
      <c r="N492" s="71">
        <v>5500.76171875</v>
      </c>
      <c r="O492" s="72"/>
      <c r="P492" s="73"/>
      <c r="Q492" s="73"/>
      <c r="R492" s="81"/>
      <c r="S492" s="48">
        <v>1</v>
      </c>
      <c r="T492" s="48">
        <v>1</v>
      </c>
      <c r="U492" s="49">
        <v>0</v>
      </c>
      <c r="V492" s="49">
        <v>0</v>
      </c>
      <c r="W492" s="49">
        <v>0</v>
      </c>
      <c r="X492" s="49">
        <v>1</v>
      </c>
      <c r="Y492" s="49">
        <v>0</v>
      </c>
      <c r="Z492" s="49" t="s">
        <v>19417</v>
      </c>
      <c r="AA492" s="68">
        <v>492</v>
      </c>
      <c r="AB4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92" s="69"/>
      <c r="AD492" s="75">
        <v>175</v>
      </c>
      <c r="AE492" s="75">
        <v>139</v>
      </c>
      <c r="AF492" s="75">
        <v>1517</v>
      </c>
      <c r="AG492" s="75">
        <v>3343</v>
      </c>
      <c r="AH492" s="75">
        <v>-28800</v>
      </c>
      <c r="AI492" s="75" t="s">
        <v>8809</v>
      </c>
      <c r="AJ492" s="75"/>
      <c r="AK492" s="75"/>
      <c r="AL492" s="75" t="s">
        <v>11009</v>
      </c>
      <c r="AM492" s="75">
        <v>42632.287222222221</v>
      </c>
      <c r="AN492" s="75" t="s">
        <v>13047</v>
      </c>
      <c r="AO492" s="78" t="s">
        <v>14688</v>
      </c>
      <c r="AP492" s="75" t="s">
        <v>66</v>
      </c>
      <c r="AQ492" s="48"/>
      <c r="AR492" s="48"/>
      <c r="AS492" s="48"/>
      <c r="AT492" s="48"/>
      <c r="AU492" s="48" t="s">
        <v>3261</v>
      </c>
      <c r="AV492" s="48" t="s">
        <v>3261</v>
      </c>
      <c r="AW492" s="114" t="s">
        <v>18592</v>
      </c>
      <c r="AX492" s="114" t="s">
        <v>18592</v>
      </c>
      <c r="AY492" s="114" t="s">
        <v>19272</v>
      </c>
      <c r="AZ492" s="114" t="s">
        <v>19272</v>
      </c>
      <c r="BA492" s="2"/>
      <c r="BB492" s="3"/>
      <c r="BC492" s="3"/>
      <c r="BD492" s="3"/>
      <c r="BE492" s="3"/>
    </row>
    <row r="493" spans="1:57" x14ac:dyDescent="0.25">
      <c r="A493" s="61" t="s">
        <v>563</v>
      </c>
      <c r="B493" s="62" t="s">
        <v>19428</v>
      </c>
      <c r="C493" s="62"/>
      <c r="D493" s="63">
        <v>1.5</v>
      </c>
      <c r="E493" s="65">
        <v>10</v>
      </c>
      <c r="F493" s="95" t="s">
        <v>11553</v>
      </c>
      <c r="G493" s="62"/>
      <c r="H493" s="66"/>
      <c r="I493" s="67"/>
      <c r="J493" s="67"/>
      <c r="K493" s="66" t="s">
        <v>15587</v>
      </c>
      <c r="L493" s="70"/>
      <c r="M493" s="71">
        <v>8111.6279296875</v>
      </c>
      <c r="N493" s="71">
        <v>6956.7900390625</v>
      </c>
      <c r="O493" s="72"/>
      <c r="P493" s="73"/>
      <c r="Q493" s="73"/>
      <c r="R493" s="81"/>
      <c r="S493" s="48">
        <v>1</v>
      </c>
      <c r="T493" s="48">
        <v>1</v>
      </c>
      <c r="U493" s="49">
        <v>0</v>
      </c>
      <c r="V493" s="49">
        <v>0</v>
      </c>
      <c r="W493" s="49">
        <v>0</v>
      </c>
      <c r="X493" s="49">
        <v>1</v>
      </c>
      <c r="Y493" s="49">
        <v>0</v>
      </c>
      <c r="Z493" s="49" t="s">
        <v>19417</v>
      </c>
      <c r="AA493" s="68">
        <v>493</v>
      </c>
      <c r="AB4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93" s="69"/>
      <c r="AD493" s="75">
        <v>190</v>
      </c>
      <c r="AE493" s="75">
        <v>138</v>
      </c>
      <c r="AF493" s="75">
        <v>6024</v>
      </c>
      <c r="AG493" s="75">
        <v>115</v>
      </c>
      <c r="AH493" s="75">
        <v>32400</v>
      </c>
      <c r="AI493" s="75" t="s">
        <v>7878</v>
      </c>
      <c r="AJ493" s="75" t="s">
        <v>9451</v>
      </c>
      <c r="AK493" s="75"/>
      <c r="AL493" s="75" t="s">
        <v>11037</v>
      </c>
      <c r="AM493" s="75">
        <v>39985.153761574074</v>
      </c>
      <c r="AN493" s="75" t="s">
        <v>13047</v>
      </c>
      <c r="AO493" s="78" t="s">
        <v>13535</v>
      </c>
      <c r="AP493" s="75" t="s">
        <v>66</v>
      </c>
      <c r="AQ493" s="48"/>
      <c r="AR493" s="48"/>
      <c r="AS493" s="48"/>
      <c r="AT493" s="48"/>
      <c r="AU493" s="48" t="s">
        <v>3261</v>
      </c>
      <c r="AV493" s="48" t="s">
        <v>3261</v>
      </c>
      <c r="AW493" s="114" t="s">
        <v>18241</v>
      </c>
      <c r="AX493" s="114" t="s">
        <v>18241</v>
      </c>
      <c r="AY493" s="114" t="s">
        <v>18952</v>
      </c>
      <c r="AZ493" s="114" t="s">
        <v>18952</v>
      </c>
      <c r="BA493" s="2"/>
      <c r="BB493" s="3"/>
      <c r="BC493" s="3"/>
      <c r="BD493" s="3"/>
      <c r="BE493" s="3"/>
    </row>
    <row r="494" spans="1:57" x14ac:dyDescent="0.25">
      <c r="A494" s="61" t="s">
        <v>1545</v>
      </c>
      <c r="B494" s="62" t="s">
        <v>19428</v>
      </c>
      <c r="C494" s="62"/>
      <c r="D494" s="63">
        <v>1.5</v>
      </c>
      <c r="E494" s="65">
        <v>10</v>
      </c>
      <c r="F494" s="95" t="s">
        <v>12601</v>
      </c>
      <c r="G494" s="62"/>
      <c r="H494" s="66"/>
      <c r="I494" s="67"/>
      <c r="J494" s="67"/>
      <c r="K494" s="66" t="s">
        <v>16686</v>
      </c>
      <c r="L494" s="70"/>
      <c r="M494" s="71">
        <v>6937.37158203125</v>
      </c>
      <c r="N494" s="71">
        <v>7356.38134765625</v>
      </c>
      <c r="O494" s="72"/>
      <c r="P494" s="73"/>
      <c r="Q494" s="73"/>
      <c r="R494" s="81"/>
      <c r="S494" s="48">
        <v>1</v>
      </c>
      <c r="T494" s="48">
        <v>1</v>
      </c>
      <c r="U494" s="49">
        <v>0</v>
      </c>
      <c r="V494" s="49">
        <v>0</v>
      </c>
      <c r="W494" s="49">
        <v>0</v>
      </c>
      <c r="X494" s="49">
        <v>1</v>
      </c>
      <c r="Y494" s="49">
        <v>0</v>
      </c>
      <c r="Z494" s="49" t="s">
        <v>19417</v>
      </c>
      <c r="AA494" s="68">
        <v>494</v>
      </c>
      <c r="AB4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94" s="69"/>
      <c r="AD494" s="75">
        <v>133</v>
      </c>
      <c r="AE494" s="75">
        <v>138</v>
      </c>
      <c r="AF494" s="75">
        <v>1631</v>
      </c>
      <c r="AG494" s="75">
        <v>528</v>
      </c>
      <c r="AH494" s="75"/>
      <c r="AI494" s="75" t="s">
        <v>8766</v>
      </c>
      <c r="AJ494" s="75" t="s">
        <v>9257</v>
      </c>
      <c r="AK494" s="78" t="s">
        <v>10831</v>
      </c>
      <c r="AL494" s="75"/>
      <c r="AM494" s="75">
        <v>42909.725104166668</v>
      </c>
      <c r="AN494" s="75" t="s">
        <v>13047</v>
      </c>
      <c r="AO494" s="78" t="s">
        <v>14634</v>
      </c>
      <c r="AP494" s="75" t="s">
        <v>66</v>
      </c>
      <c r="AQ494" s="48" t="s">
        <v>3161</v>
      </c>
      <c r="AR494" s="48" t="s">
        <v>3161</v>
      </c>
      <c r="AS494" s="48" t="s">
        <v>3248</v>
      </c>
      <c r="AT494" s="48" t="s">
        <v>3248</v>
      </c>
      <c r="AU494" s="48"/>
      <c r="AV494" s="48"/>
      <c r="AW494" s="114" t="s">
        <v>18573</v>
      </c>
      <c r="AX494" s="114" t="s">
        <v>18573</v>
      </c>
      <c r="AY494" s="114" t="s">
        <v>19256</v>
      </c>
      <c r="AZ494" s="114" t="s">
        <v>19256</v>
      </c>
      <c r="BA494" s="2"/>
      <c r="BB494" s="3"/>
      <c r="BC494" s="3"/>
      <c r="BD494" s="3"/>
      <c r="BE494" s="3"/>
    </row>
    <row r="495" spans="1:57" x14ac:dyDescent="0.25">
      <c r="A495" s="61" t="s">
        <v>1364</v>
      </c>
      <c r="B495" s="62" t="s">
        <v>19428</v>
      </c>
      <c r="C495" s="62"/>
      <c r="D495" s="63">
        <v>1.5</v>
      </c>
      <c r="E495" s="65">
        <v>10</v>
      </c>
      <c r="F495" s="95" t="s">
        <v>12409</v>
      </c>
      <c r="G495" s="62"/>
      <c r="H495" s="66"/>
      <c r="I495" s="67"/>
      <c r="J495" s="67"/>
      <c r="K495" s="66" t="s">
        <v>16485</v>
      </c>
      <c r="L495" s="70"/>
      <c r="M495" s="71">
        <v>7791.08056640625</v>
      </c>
      <c r="N495" s="71">
        <v>5554.07470703125</v>
      </c>
      <c r="O495" s="72"/>
      <c r="P495" s="73"/>
      <c r="Q495" s="73"/>
      <c r="R495" s="81"/>
      <c r="S495" s="48">
        <v>1</v>
      </c>
      <c r="T495" s="48">
        <v>1</v>
      </c>
      <c r="U495" s="49">
        <v>0</v>
      </c>
      <c r="V495" s="49">
        <v>0</v>
      </c>
      <c r="W495" s="49">
        <v>0</v>
      </c>
      <c r="X495" s="49">
        <v>1</v>
      </c>
      <c r="Y495" s="49">
        <v>0</v>
      </c>
      <c r="Z495" s="49" t="s">
        <v>19417</v>
      </c>
      <c r="AA495" s="68">
        <v>495</v>
      </c>
      <c r="AB4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95" s="69"/>
      <c r="AD495" s="75">
        <v>46</v>
      </c>
      <c r="AE495" s="75">
        <v>136</v>
      </c>
      <c r="AF495" s="75">
        <v>2163</v>
      </c>
      <c r="AG495" s="75">
        <v>3385</v>
      </c>
      <c r="AH495" s="75">
        <v>-10800</v>
      </c>
      <c r="AI495" s="75" t="s">
        <v>8591</v>
      </c>
      <c r="AJ495" s="75" t="s">
        <v>9885</v>
      </c>
      <c r="AK495" s="75"/>
      <c r="AL495" s="75" t="s">
        <v>11018</v>
      </c>
      <c r="AM495" s="75">
        <v>40331.763865740744</v>
      </c>
      <c r="AN495" s="75" t="s">
        <v>13047</v>
      </c>
      <c r="AO495" s="78" t="s">
        <v>14433</v>
      </c>
      <c r="AP495" s="75" t="s">
        <v>66</v>
      </c>
      <c r="AQ495" s="48"/>
      <c r="AR495" s="48"/>
      <c r="AS495" s="48"/>
      <c r="AT495" s="48"/>
      <c r="AU495" s="48" t="s">
        <v>3261</v>
      </c>
      <c r="AV495" s="48" t="s">
        <v>3261</v>
      </c>
      <c r="AW495" s="114" t="s">
        <v>18503</v>
      </c>
      <c r="AX495" s="114" t="s">
        <v>18503</v>
      </c>
      <c r="AY495" s="114" t="s">
        <v>19191</v>
      </c>
      <c r="AZ495" s="114" t="s">
        <v>19191</v>
      </c>
      <c r="BA495" s="2"/>
      <c r="BB495" s="3"/>
      <c r="BC495" s="3"/>
      <c r="BD495" s="3"/>
      <c r="BE495" s="3"/>
    </row>
    <row r="496" spans="1:57" x14ac:dyDescent="0.25">
      <c r="A496" s="61" t="s">
        <v>1152</v>
      </c>
      <c r="B496" s="62" t="s">
        <v>19428</v>
      </c>
      <c r="C496" s="62"/>
      <c r="D496" s="63">
        <v>1.5</v>
      </c>
      <c r="E496" s="65">
        <v>10</v>
      </c>
      <c r="F496" s="95" t="s">
        <v>12189</v>
      </c>
      <c r="G496" s="62"/>
      <c r="H496" s="66"/>
      <c r="I496" s="67"/>
      <c r="J496" s="67"/>
      <c r="K496" s="66" t="s">
        <v>16253</v>
      </c>
      <c r="L496" s="70"/>
      <c r="M496" s="71">
        <v>7193.08935546875</v>
      </c>
      <c r="N496" s="71">
        <v>7485.18017578125</v>
      </c>
      <c r="O496" s="72"/>
      <c r="P496" s="73"/>
      <c r="Q496" s="73"/>
      <c r="R496" s="81"/>
      <c r="S496" s="48">
        <v>1</v>
      </c>
      <c r="T496" s="48">
        <v>1</v>
      </c>
      <c r="U496" s="49">
        <v>0</v>
      </c>
      <c r="V496" s="49">
        <v>0</v>
      </c>
      <c r="W496" s="49">
        <v>0</v>
      </c>
      <c r="X496" s="49">
        <v>1</v>
      </c>
      <c r="Y496" s="49">
        <v>0</v>
      </c>
      <c r="Z496" s="49" t="s">
        <v>19417</v>
      </c>
      <c r="AA496" s="68">
        <v>496</v>
      </c>
      <c r="AB4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96" s="69"/>
      <c r="AD496" s="75">
        <v>146</v>
      </c>
      <c r="AE496" s="75">
        <v>133</v>
      </c>
      <c r="AF496" s="75">
        <v>9216</v>
      </c>
      <c r="AG496" s="75">
        <v>2572</v>
      </c>
      <c r="AH496" s="75"/>
      <c r="AI496" s="75" t="s">
        <v>8410</v>
      </c>
      <c r="AJ496" s="75" t="s">
        <v>9783</v>
      </c>
      <c r="AK496" s="75"/>
      <c r="AL496" s="75"/>
      <c r="AM496" s="75">
        <v>41904.391643518517</v>
      </c>
      <c r="AN496" s="75" t="s">
        <v>13047</v>
      </c>
      <c r="AO496" s="78" t="s">
        <v>14201</v>
      </c>
      <c r="AP496" s="75" t="s">
        <v>66</v>
      </c>
      <c r="AQ496" s="48"/>
      <c r="AR496" s="48"/>
      <c r="AS496" s="48"/>
      <c r="AT496" s="48"/>
      <c r="AU496" s="48"/>
      <c r="AV496" s="48"/>
      <c r="AW496" s="114" t="s">
        <v>18431</v>
      </c>
      <c r="AX496" s="114" t="s">
        <v>18431</v>
      </c>
      <c r="AY496" s="114" t="s">
        <v>17752</v>
      </c>
      <c r="AZ496" s="114" t="s">
        <v>17752</v>
      </c>
      <c r="BA496" s="2"/>
      <c r="BB496" s="3"/>
      <c r="BC496" s="3"/>
      <c r="BD496" s="3"/>
      <c r="BE496" s="3"/>
    </row>
    <row r="497" spans="1:57" x14ac:dyDescent="0.25">
      <c r="A497" s="61" t="s">
        <v>1269</v>
      </c>
      <c r="B497" s="62" t="s">
        <v>19428</v>
      </c>
      <c r="C497" s="62"/>
      <c r="D497" s="63">
        <v>1.5</v>
      </c>
      <c r="E497" s="65">
        <v>10</v>
      </c>
      <c r="F497" s="95" t="s">
        <v>12310</v>
      </c>
      <c r="G497" s="62"/>
      <c r="H497" s="66"/>
      <c r="I497" s="67"/>
      <c r="J497" s="67"/>
      <c r="K497" s="66" t="s">
        <v>16378</v>
      </c>
      <c r="L497" s="70"/>
      <c r="M497" s="71">
        <v>7388.884765625</v>
      </c>
      <c r="N497" s="71">
        <v>7473.37548828125</v>
      </c>
      <c r="O497" s="72"/>
      <c r="P497" s="73"/>
      <c r="Q497" s="73"/>
      <c r="R497" s="81"/>
      <c r="S497" s="48">
        <v>1</v>
      </c>
      <c r="T497" s="48">
        <v>1</v>
      </c>
      <c r="U497" s="49">
        <v>0</v>
      </c>
      <c r="V497" s="49">
        <v>0</v>
      </c>
      <c r="W497" s="49">
        <v>0</v>
      </c>
      <c r="X497" s="49">
        <v>1</v>
      </c>
      <c r="Y497" s="49">
        <v>0</v>
      </c>
      <c r="Z497" s="49" t="s">
        <v>19417</v>
      </c>
      <c r="AA497" s="68">
        <v>497</v>
      </c>
      <c r="AB4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97" s="69"/>
      <c r="AD497" s="75">
        <v>2015</v>
      </c>
      <c r="AE497" s="75">
        <v>133</v>
      </c>
      <c r="AF497" s="75">
        <v>6298</v>
      </c>
      <c r="AG497" s="75">
        <v>297</v>
      </c>
      <c r="AH497" s="75">
        <v>7200</v>
      </c>
      <c r="AI497" s="75"/>
      <c r="AJ497" s="75"/>
      <c r="AK497" s="75"/>
      <c r="AL497" s="75" t="s">
        <v>11064</v>
      </c>
      <c r="AM497" s="75">
        <v>42428.232349537036</v>
      </c>
      <c r="AN497" s="75" t="s">
        <v>13047</v>
      </c>
      <c r="AO497" s="78" t="s">
        <v>14326</v>
      </c>
      <c r="AP497" s="75" t="s">
        <v>66</v>
      </c>
      <c r="AQ497" s="48" t="s">
        <v>3042</v>
      </c>
      <c r="AR497" s="48" t="s">
        <v>3042</v>
      </c>
      <c r="AS497" s="48" t="s">
        <v>3215</v>
      </c>
      <c r="AT497" s="48" t="s">
        <v>3215</v>
      </c>
      <c r="AU497" s="48" t="s">
        <v>3281</v>
      </c>
      <c r="AV497" s="48" t="s">
        <v>3281</v>
      </c>
      <c r="AW497" s="114" t="s">
        <v>17757</v>
      </c>
      <c r="AX497" s="114" t="s">
        <v>17757</v>
      </c>
      <c r="AY497" s="114" t="s">
        <v>17929</v>
      </c>
      <c r="AZ497" s="114" t="s">
        <v>17929</v>
      </c>
      <c r="BA497" s="2"/>
      <c r="BB497" s="3"/>
      <c r="BC497" s="3"/>
      <c r="BD497" s="3"/>
      <c r="BE497" s="3"/>
    </row>
    <row r="498" spans="1:57" x14ac:dyDescent="0.25">
      <c r="A498" s="61" t="s">
        <v>1539</v>
      </c>
      <c r="B498" s="62" t="s">
        <v>19428</v>
      </c>
      <c r="C498" s="62"/>
      <c r="D498" s="63">
        <v>1.5</v>
      </c>
      <c r="E498" s="65">
        <v>10</v>
      </c>
      <c r="F498" s="95" t="s">
        <v>12595</v>
      </c>
      <c r="G498" s="62"/>
      <c r="H498" s="66"/>
      <c r="I498" s="67"/>
      <c r="J498" s="67"/>
      <c r="K498" s="66" t="s">
        <v>16680</v>
      </c>
      <c r="L498" s="70"/>
      <c r="M498" s="71">
        <v>6712.01220703125</v>
      </c>
      <c r="N498" s="71">
        <v>7244.52294921875</v>
      </c>
      <c r="O498" s="72"/>
      <c r="P498" s="73"/>
      <c r="Q498" s="73"/>
      <c r="R498" s="81"/>
      <c r="S498" s="48">
        <v>1</v>
      </c>
      <c r="T498" s="48">
        <v>1</v>
      </c>
      <c r="U498" s="49">
        <v>0</v>
      </c>
      <c r="V498" s="49">
        <v>0</v>
      </c>
      <c r="W498" s="49">
        <v>0</v>
      </c>
      <c r="X498" s="49">
        <v>1</v>
      </c>
      <c r="Y498" s="49">
        <v>0</v>
      </c>
      <c r="Z498" s="49" t="s">
        <v>19417</v>
      </c>
      <c r="AA498" s="68">
        <v>498</v>
      </c>
      <c r="AB4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98" s="69"/>
      <c r="AD498" s="75">
        <v>114</v>
      </c>
      <c r="AE498" s="75">
        <v>132</v>
      </c>
      <c r="AF498" s="75">
        <v>6340</v>
      </c>
      <c r="AG498" s="75">
        <v>144</v>
      </c>
      <c r="AH498" s="75">
        <v>-28800</v>
      </c>
      <c r="AI498" s="75" t="s">
        <v>8761</v>
      </c>
      <c r="AJ498" s="75" t="s">
        <v>9368</v>
      </c>
      <c r="AK498" s="78" t="s">
        <v>10829</v>
      </c>
      <c r="AL498" s="75" t="s">
        <v>11009</v>
      </c>
      <c r="AM498" s="75">
        <v>40004.180856481478</v>
      </c>
      <c r="AN498" s="75" t="s">
        <v>13047</v>
      </c>
      <c r="AO498" s="78" t="s">
        <v>14628</v>
      </c>
      <c r="AP498" s="75" t="s">
        <v>66</v>
      </c>
      <c r="AQ498" s="48"/>
      <c r="AR498" s="48"/>
      <c r="AS498" s="48"/>
      <c r="AT498" s="48"/>
      <c r="AU498" s="48" t="s">
        <v>3261</v>
      </c>
      <c r="AV498" s="48" t="s">
        <v>3261</v>
      </c>
      <c r="AW498" s="114" t="s">
        <v>18571</v>
      </c>
      <c r="AX498" s="114" t="s">
        <v>18571</v>
      </c>
      <c r="AY498" s="114" t="s">
        <v>19254</v>
      </c>
      <c r="AZ498" s="114" t="s">
        <v>19254</v>
      </c>
      <c r="BA498" s="2"/>
      <c r="BB498" s="3"/>
      <c r="BC498" s="3"/>
      <c r="BD498" s="3"/>
      <c r="BE498" s="3"/>
    </row>
    <row r="499" spans="1:57" x14ac:dyDescent="0.25">
      <c r="A499" s="61" t="s">
        <v>1382</v>
      </c>
      <c r="B499" s="62" t="s">
        <v>19428</v>
      </c>
      <c r="C499" s="62"/>
      <c r="D499" s="63">
        <v>1.5</v>
      </c>
      <c r="E499" s="65">
        <v>10</v>
      </c>
      <c r="F499" s="95" t="s">
        <v>12426</v>
      </c>
      <c r="G499" s="62"/>
      <c r="H499" s="66"/>
      <c r="I499" s="67"/>
      <c r="J499" s="67"/>
      <c r="K499" s="66" t="s">
        <v>16502</v>
      </c>
      <c r="L499" s="70"/>
      <c r="M499" s="71">
        <v>6640.5703125</v>
      </c>
      <c r="N499" s="71">
        <v>6275.98876953125</v>
      </c>
      <c r="O499" s="72"/>
      <c r="P499" s="73"/>
      <c r="Q499" s="73"/>
      <c r="R499" s="81"/>
      <c r="S499" s="48">
        <v>1</v>
      </c>
      <c r="T499" s="48">
        <v>1</v>
      </c>
      <c r="U499" s="49">
        <v>0</v>
      </c>
      <c r="V499" s="49">
        <v>0</v>
      </c>
      <c r="W499" s="49">
        <v>0</v>
      </c>
      <c r="X499" s="49">
        <v>1</v>
      </c>
      <c r="Y499" s="49">
        <v>0</v>
      </c>
      <c r="Z499" s="49" t="s">
        <v>19417</v>
      </c>
      <c r="AA499" s="68">
        <v>499</v>
      </c>
      <c r="AB4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499" s="69"/>
      <c r="AD499" s="75">
        <v>198</v>
      </c>
      <c r="AE499" s="75">
        <v>131</v>
      </c>
      <c r="AF499" s="75">
        <v>7030</v>
      </c>
      <c r="AG499" s="75">
        <v>5314</v>
      </c>
      <c r="AH499" s="75">
        <v>28800</v>
      </c>
      <c r="AI499" s="75" t="s">
        <v>8607</v>
      </c>
      <c r="AJ499" s="75" t="s">
        <v>9893</v>
      </c>
      <c r="AK499" s="75"/>
      <c r="AL499" s="75" t="s">
        <v>11067</v>
      </c>
      <c r="AM499" s="75">
        <v>41003.530138888891</v>
      </c>
      <c r="AN499" s="75" t="s">
        <v>13047</v>
      </c>
      <c r="AO499" s="78" t="s">
        <v>14450</v>
      </c>
      <c r="AP499" s="75" t="s">
        <v>66</v>
      </c>
      <c r="AQ499" s="48"/>
      <c r="AR499" s="48"/>
      <c r="AS499" s="48"/>
      <c r="AT499" s="48"/>
      <c r="AU499" s="48" t="s">
        <v>3280</v>
      </c>
      <c r="AV499" s="48" t="s">
        <v>3280</v>
      </c>
      <c r="AW499" s="114" t="s">
        <v>18509</v>
      </c>
      <c r="AX499" s="114" t="s">
        <v>18509</v>
      </c>
      <c r="AY499" s="114" t="s">
        <v>19196</v>
      </c>
      <c r="AZ499" s="114" t="s">
        <v>19196</v>
      </c>
      <c r="BA499" s="2"/>
      <c r="BB499" s="3"/>
      <c r="BC499" s="3"/>
      <c r="BD499" s="3"/>
      <c r="BE499" s="3"/>
    </row>
    <row r="500" spans="1:57" x14ac:dyDescent="0.25">
      <c r="A500" s="61" t="s">
        <v>314</v>
      </c>
      <c r="B500" s="62" t="s">
        <v>19428</v>
      </c>
      <c r="C500" s="62"/>
      <c r="D500" s="63">
        <v>1.5</v>
      </c>
      <c r="E500" s="65">
        <v>10</v>
      </c>
      <c r="F500" s="95" t="s">
        <v>11256</v>
      </c>
      <c r="G500" s="62"/>
      <c r="H500" s="66"/>
      <c r="I500" s="67"/>
      <c r="J500" s="67"/>
      <c r="K500" s="66" t="s">
        <v>15283</v>
      </c>
      <c r="L500" s="70"/>
      <c r="M500" s="71">
        <v>7683.66064453125</v>
      </c>
      <c r="N500" s="71">
        <v>5775.03662109375</v>
      </c>
      <c r="O500" s="72"/>
      <c r="P500" s="73"/>
      <c r="Q500" s="73"/>
      <c r="R500" s="81"/>
      <c r="S500" s="48">
        <v>1</v>
      </c>
      <c r="T500" s="48">
        <v>1</v>
      </c>
      <c r="U500" s="49">
        <v>0</v>
      </c>
      <c r="V500" s="49">
        <v>0</v>
      </c>
      <c r="W500" s="49">
        <v>0</v>
      </c>
      <c r="X500" s="49">
        <v>1</v>
      </c>
      <c r="Y500" s="49">
        <v>0</v>
      </c>
      <c r="Z500" s="49" t="s">
        <v>19417</v>
      </c>
      <c r="AA500" s="68">
        <v>500</v>
      </c>
      <c r="AB5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00" s="69"/>
      <c r="AD500" s="75">
        <v>146</v>
      </c>
      <c r="AE500" s="75">
        <v>126</v>
      </c>
      <c r="AF500" s="75">
        <v>1039</v>
      </c>
      <c r="AG500" s="75">
        <v>437</v>
      </c>
      <c r="AH500" s="75"/>
      <c r="AI500" s="75" t="s">
        <v>7620</v>
      </c>
      <c r="AJ500" s="75"/>
      <c r="AK500" s="75"/>
      <c r="AL500" s="75"/>
      <c r="AM500" s="75">
        <v>42443.789444444446</v>
      </c>
      <c r="AN500" s="75" t="s">
        <v>13047</v>
      </c>
      <c r="AO500" s="78" t="s">
        <v>13231</v>
      </c>
      <c r="AP500" s="75" t="s">
        <v>66</v>
      </c>
      <c r="AQ500" s="48"/>
      <c r="AR500" s="48"/>
      <c r="AS500" s="48"/>
      <c r="AT500" s="48"/>
      <c r="AU500" s="48"/>
      <c r="AV500" s="48"/>
      <c r="AW500" s="114" t="s">
        <v>18143</v>
      </c>
      <c r="AX500" s="114" t="s">
        <v>18143</v>
      </c>
      <c r="AY500" s="114" t="s">
        <v>18866</v>
      </c>
      <c r="AZ500" s="114" t="s">
        <v>18866</v>
      </c>
      <c r="BA500" s="2"/>
      <c r="BB500" s="3"/>
      <c r="BC500" s="3"/>
      <c r="BD500" s="3"/>
      <c r="BE500" s="3"/>
    </row>
    <row r="501" spans="1:57" x14ac:dyDescent="0.25">
      <c r="A501" s="61" t="s">
        <v>1795</v>
      </c>
      <c r="B501" s="62" t="s">
        <v>19428</v>
      </c>
      <c r="C501" s="62"/>
      <c r="D501" s="63">
        <v>1.5</v>
      </c>
      <c r="E501" s="65">
        <v>10</v>
      </c>
      <c r="F501" s="95" t="s">
        <v>12860</v>
      </c>
      <c r="G501" s="62"/>
      <c r="H501" s="66"/>
      <c r="I501" s="67"/>
      <c r="J501" s="67"/>
      <c r="K501" s="66" t="s">
        <v>16956</v>
      </c>
      <c r="L501" s="70"/>
      <c r="M501" s="71">
        <v>8019.154296875</v>
      </c>
      <c r="N501" s="71">
        <v>6944.232421875</v>
      </c>
      <c r="O501" s="72"/>
      <c r="P501" s="73"/>
      <c r="Q501" s="73"/>
      <c r="R501" s="81"/>
      <c r="S501" s="48">
        <v>1</v>
      </c>
      <c r="T501" s="48">
        <v>1</v>
      </c>
      <c r="U501" s="49">
        <v>0</v>
      </c>
      <c r="V501" s="49">
        <v>0</v>
      </c>
      <c r="W501" s="49">
        <v>0</v>
      </c>
      <c r="X501" s="49">
        <v>1</v>
      </c>
      <c r="Y501" s="49">
        <v>0</v>
      </c>
      <c r="Z501" s="49" t="s">
        <v>19417</v>
      </c>
      <c r="AA501" s="68">
        <v>501</v>
      </c>
      <c r="AB5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01" s="69"/>
      <c r="AD501" s="75">
        <v>184</v>
      </c>
      <c r="AE501" s="75">
        <v>126</v>
      </c>
      <c r="AF501" s="75">
        <v>504</v>
      </c>
      <c r="AG501" s="75">
        <v>241</v>
      </c>
      <c r="AH501" s="75"/>
      <c r="AI501" s="75" t="s">
        <v>8985</v>
      </c>
      <c r="AJ501" s="75"/>
      <c r="AK501" s="75"/>
      <c r="AL501" s="75"/>
      <c r="AM501" s="75">
        <v>42760.574062500003</v>
      </c>
      <c r="AN501" s="75" t="s">
        <v>13047</v>
      </c>
      <c r="AO501" s="78" t="s">
        <v>14904</v>
      </c>
      <c r="AP501" s="75" t="s">
        <v>66</v>
      </c>
      <c r="AQ501" s="48"/>
      <c r="AR501" s="48"/>
      <c r="AS501" s="48"/>
      <c r="AT501" s="48"/>
      <c r="AU501" s="48"/>
      <c r="AV501" s="48"/>
      <c r="AW501" s="114" t="s">
        <v>18645</v>
      </c>
      <c r="AX501" s="114" t="s">
        <v>18645</v>
      </c>
      <c r="AY501" s="114" t="s">
        <v>17752</v>
      </c>
      <c r="AZ501" s="114" t="s">
        <v>17752</v>
      </c>
      <c r="BA501" s="2"/>
      <c r="BB501" s="3"/>
      <c r="BC501" s="3"/>
      <c r="BD501" s="3"/>
      <c r="BE501" s="3"/>
    </row>
    <row r="502" spans="1:57" x14ac:dyDescent="0.25">
      <c r="A502" s="61" t="s">
        <v>1097</v>
      </c>
      <c r="B502" s="62" t="s">
        <v>19428</v>
      </c>
      <c r="C502" s="62"/>
      <c r="D502" s="63">
        <v>1.5</v>
      </c>
      <c r="E502" s="65">
        <v>10</v>
      </c>
      <c r="F502" s="95" t="s">
        <v>12134</v>
      </c>
      <c r="G502" s="62"/>
      <c r="H502" s="66"/>
      <c r="I502" s="67"/>
      <c r="J502" s="67"/>
      <c r="K502" s="66" t="s">
        <v>16194</v>
      </c>
      <c r="L502" s="70"/>
      <c r="M502" s="71">
        <v>7007.0830078125</v>
      </c>
      <c r="N502" s="71">
        <v>7506.486328125</v>
      </c>
      <c r="O502" s="72"/>
      <c r="P502" s="73"/>
      <c r="Q502" s="73"/>
      <c r="R502" s="81"/>
      <c r="S502" s="48">
        <v>1</v>
      </c>
      <c r="T502" s="48">
        <v>1</v>
      </c>
      <c r="U502" s="49">
        <v>0</v>
      </c>
      <c r="V502" s="49">
        <v>0</v>
      </c>
      <c r="W502" s="49">
        <v>0</v>
      </c>
      <c r="X502" s="49">
        <v>1</v>
      </c>
      <c r="Y502" s="49">
        <v>0</v>
      </c>
      <c r="Z502" s="49" t="s">
        <v>19417</v>
      </c>
      <c r="AA502" s="68">
        <v>502</v>
      </c>
      <c r="AB5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02" s="69"/>
      <c r="AD502" s="75">
        <v>290</v>
      </c>
      <c r="AE502" s="75">
        <v>118</v>
      </c>
      <c r="AF502" s="75">
        <v>879</v>
      </c>
      <c r="AG502" s="75">
        <v>86</v>
      </c>
      <c r="AH502" s="75"/>
      <c r="AI502" s="75" t="s">
        <v>8367</v>
      </c>
      <c r="AJ502" s="75" t="s">
        <v>9755</v>
      </c>
      <c r="AK502" s="78" t="s">
        <v>10645</v>
      </c>
      <c r="AL502" s="75"/>
      <c r="AM502" s="75">
        <v>42069.022037037037</v>
      </c>
      <c r="AN502" s="75" t="s">
        <v>13047</v>
      </c>
      <c r="AO502" s="78" t="s">
        <v>14142</v>
      </c>
      <c r="AP502" s="75" t="s">
        <v>66</v>
      </c>
      <c r="AQ502" s="48"/>
      <c r="AR502" s="48"/>
      <c r="AS502" s="48"/>
      <c r="AT502" s="48"/>
      <c r="AU502" s="48" t="s">
        <v>3261</v>
      </c>
      <c r="AV502" s="48" t="s">
        <v>3261</v>
      </c>
      <c r="AW502" s="114" t="s">
        <v>18414</v>
      </c>
      <c r="AX502" s="114" t="s">
        <v>18414</v>
      </c>
      <c r="AY502" s="114" t="s">
        <v>19107</v>
      </c>
      <c r="AZ502" s="114" t="s">
        <v>19107</v>
      </c>
      <c r="BA502" s="2"/>
      <c r="BB502" s="3"/>
      <c r="BC502" s="3"/>
      <c r="BD502" s="3"/>
      <c r="BE502" s="3"/>
    </row>
    <row r="503" spans="1:57" x14ac:dyDescent="0.25">
      <c r="A503" s="61" t="s">
        <v>442</v>
      </c>
      <c r="B503" s="62" t="s">
        <v>19428</v>
      </c>
      <c r="C503" s="62"/>
      <c r="D503" s="63">
        <v>1.5</v>
      </c>
      <c r="E503" s="65">
        <v>10</v>
      </c>
      <c r="F503" s="95" t="s">
        <v>11406</v>
      </c>
      <c r="G503" s="62"/>
      <c r="H503" s="66"/>
      <c r="I503" s="67"/>
      <c r="J503" s="67"/>
      <c r="K503" s="66" t="s">
        <v>15435</v>
      </c>
      <c r="L503" s="70"/>
      <c r="M503" s="71">
        <v>8004.267578125</v>
      </c>
      <c r="N503" s="71">
        <v>7056.56689453125</v>
      </c>
      <c r="O503" s="72"/>
      <c r="P503" s="73"/>
      <c r="Q503" s="73"/>
      <c r="R503" s="81"/>
      <c r="S503" s="48">
        <v>1</v>
      </c>
      <c r="T503" s="48">
        <v>1</v>
      </c>
      <c r="U503" s="49">
        <v>0</v>
      </c>
      <c r="V503" s="49">
        <v>0</v>
      </c>
      <c r="W503" s="49">
        <v>0</v>
      </c>
      <c r="X503" s="49">
        <v>1</v>
      </c>
      <c r="Y503" s="49">
        <v>0</v>
      </c>
      <c r="Z503" s="49" t="s">
        <v>19417</v>
      </c>
      <c r="AA503" s="68">
        <v>503</v>
      </c>
      <c r="AB5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03" s="69"/>
      <c r="AD503" s="75">
        <v>464</v>
      </c>
      <c r="AE503" s="75">
        <v>116</v>
      </c>
      <c r="AF503" s="75">
        <v>16174</v>
      </c>
      <c r="AG503" s="75">
        <v>3391</v>
      </c>
      <c r="AH503" s="75">
        <v>28800</v>
      </c>
      <c r="AI503" s="75"/>
      <c r="AJ503" s="75" t="s">
        <v>9363</v>
      </c>
      <c r="AK503" s="75"/>
      <c r="AL503" s="75" t="s">
        <v>11013</v>
      </c>
      <c r="AM503" s="75">
        <v>41236.67150462963</v>
      </c>
      <c r="AN503" s="75" t="s">
        <v>13047</v>
      </c>
      <c r="AO503" s="78" t="s">
        <v>13383</v>
      </c>
      <c r="AP503" s="75" t="s">
        <v>66</v>
      </c>
      <c r="AQ503" s="48"/>
      <c r="AR503" s="48"/>
      <c r="AS503" s="48"/>
      <c r="AT503" s="48"/>
      <c r="AU503" s="48" t="s">
        <v>3261</v>
      </c>
      <c r="AV503" s="48" t="s">
        <v>3261</v>
      </c>
      <c r="AW503" s="114" t="s">
        <v>18191</v>
      </c>
      <c r="AX503" s="114" t="s">
        <v>18191</v>
      </c>
      <c r="AY503" s="114" t="s">
        <v>18908</v>
      </c>
      <c r="AZ503" s="114" t="s">
        <v>18908</v>
      </c>
      <c r="BA503" s="2"/>
      <c r="BB503" s="3"/>
      <c r="BC503" s="3"/>
      <c r="BD503" s="3"/>
      <c r="BE503" s="3"/>
    </row>
    <row r="504" spans="1:57" x14ac:dyDescent="0.25">
      <c r="A504" s="61" t="s">
        <v>1220</v>
      </c>
      <c r="B504" s="62" t="s">
        <v>19428</v>
      </c>
      <c r="C504" s="62"/>
      <c r="D504" s="63">
        <v>1.5</v>
      </c>
      <c r="E504" s="65">
        <v>10</v>
      </c>
      <c r="F504" s="95" t="s">
        <v>12263</v>
      </c>
      <c r="G504" s="62"/>
      <c r="H504" s="66"/>
      <c r="I504" s="67"/>
      <c r="J504" s="67"/>
      <c r="K504" s="66" t="s">
        <v>16328</v>
      </c>
      <c r="L504" s="70"/>
      <c r="M504" s="71">
        <v>6779.3330078125</v>
      </c>
      <c r="N504" s="71">
        <v>6078.7822265625</v>
      </c>
      <c r="O504" s="72"/>
      <c r="P504" s="73"/>
      <c r="Q504" s="73"/>
      <c r="R504" s="81"/>
      <c r="S504" s="48">
        <v>1</v>
      </c>
      <c r="T504" s="48">
        <v>1</v>
      </c>
      <c r="U504" s="49">
        <v>0</v>
      </c>
      <c r="V504" s="49">
        <v>0</v>
      </c>
      <c r="W504" s="49">
        <v>0</v>
      </c>
      <c r="X504" s="49">
        <v>1</v>
      </c>
      <c r="Y504" s="49">
        <v>0</v>
      </c>
      <c r="Z504" s="49" t="s">
        <v>19417</v>
      </c>
      <c r="AA504" s="68">
        <v>504</v>
      </c>
      <c r="AB5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04" s="69"/>
      <c r="AD504" s="75">
        <v>76</v>
      </c>
      <c r="AE504" s="75">
        <v>115</v>
      </c>
      <c r="AF504" s="75">
        <v>4591</v>
      </c>
      <c r="AG504" s="75">
        <v>1391</v>
      </c>
      <c r="AH504" s="75">
        <v>10800</v>
      </c>
      <c r="AI504" s="75" t="s">
        <v>8470</v>
      </c>
      <c r="AJ504" s="75" t="s">
        <v>9817</v>
      </c>
      <c r="AK504" s="78" t="s">
        <v>10694</v>
      </c>
      <c r="AL504" s="75" t="s">
        <v>11063</v>
      </c>
      <c r="AM504" s="75">
        <v>40040.938472222224</v>
      </c>
      <c r="AN504" s="75" t="s">
        <v>13047</v>
      </c>
      <c r="AO504" s="78" t="s">
        <v>14276</v>
      </c>
      <c r="AP504" s="75" t="s">
        <v>66</v>
      </c>
      <c r="AQ504" s="48"/>
      <c r="AR504" s="48"/>
      <c r="AS504" s="48"/>
      <c r="AT504" s="48"/>
      <c r="AU504" s="48" t="s">
        <v>3280</v>
      </c>
      <c r="AV504" s="48" t="s">
        <v>3280</v>
      </c>
      <c r="AW504" s="114" t="s">
        <v>18452</v>
      </c>
      <c r="AX504" s="114" t="s">
        <v>18452</v>
      </c>
      <c r="AY504" s="114" t="s">
        <v>19142</v>
      </c>
      <c r="AZ504" s="114" t="s">
        <v>19142</v>
      </c>
      <c r="BA504" s="2"/>
      <c r="BB504" s="3"/>
      <c r="BC504" s="3"/>
      <c r="BD504" s="3"/>
      <c r="BE504" s="3"/>
    </row>
    <row r="505" spans="1:57" x14ac:dyDescent="0.25">
      <c r="A505" s="61" t="s">
        <v>983</v>
      </c>
      <c r="B505" s="62" t="s">
        <v>19428</v>
      </c>
      <c r="C505" s="62"/>
      <c r="D505" s="63">
        <v>1.5</v>
      </c>
      <c r="E505" s="65">
        <v>10</v>
      </c>
      <c r="F505" s="95" t="s">
        <v>12012</v>
      </c>
      <c r="G505" s="62"/>
      <c r="H505" s="66"/>
      <c r="I505" s="67"/>
      <c r="J505" s="67"/>
      <c r="K505" s="66" t="s">
        <v>16065</v>
      </c>
      <c r="L505" s="70"/>
      <c r="M505" s="71">
        <v>6609.83740234375</v>
      </c>
      <c r="N505" s="71">
        <v>6741.2431640625</v>
      </c>
      <c r="O505" s="72"/>
      <c r="P505" s="73"/>
      <c r="Q505" s="73"/>
      <c r="R505" s="81"/>
      <c r="S505" s="48">
        <v>1</v>
      </c>
      <c r="T505" s="48">
        <v>1</v>
      </c>
      <c r="U505" s="49">
        <v>0</v>
      </c>
      <c r="V505" s="49">
        <v>0</v>
      </c>
      <c r="W505" s="49">
        <v>0</v>
      </c>
      <c r="X505" s="49">
        <v>1</v>
      </c>
      <c r="Y505" s="49">
        <v>0</v>
      </c>
      <c r="Z505" s="49" t="s">
        <v>19417</v>
      </c>
      <c r="AA505" s="68">
        <v>505</v>
      </c>
      <c r="AB5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05" s="69"/>
      <c r="AD505" s="75">
        <v>526</v>
      </c>
      <c r="AE505" s="75">
        <v>114</v>
      </c>
      <c r="AF505" s="75">
        <v>465</v>
      </c>
      <c r="AG505" s="75">
        <v>166</v>
      </c>
      <c r="AH505" s="75"/>
      <c r="AI505" s="75" t="s">
        <v>8262</v>
      </c>
      <c r="AJ505" s="75"/>
      <c r="AK505" s="75"/>
      <c r="AL505" s="75"/>
      <c r="AM505" s="75">
        <v>39985.587500000001</v>
      </c>
      <c r="AN505" s="75" t="s">
        <v>13047</v>
      </c>
      <c r="AO505" s="78" t="s">
        <v>14013</v>
      </c>
      <c r="AP505" s="75" t="s">
        <v>66</v>
      </c>
      <c r="AQ505" s="48"/>
      <c r="AR505" s="48"/>
      <c r="AS505" s="48"/>
      <c r="AT505" s="48"/>
      <c r="AU505" s="48" t="s">
        <v>3261</v>
      </c>
      <c r="AV505" s="48" t="s">
        <v>3261</v>
      </c>
      <c r="AW505" s="114" t="s">
        <v>18375</v>
      </c>
      <c r="AX505" s="114" t="s">
        <v>18375</v>
      </c>
      <c r="AY505" s="114" t="s">
        <v>19072</v>
      </c>
      <c r="AZ505" s="114" t="s">
        <v>19072</v>
      </c>
      <c r="BA505" s="2"/>
      <c r="BB505" s="3"/>
      <c r="BC505" s="3"/>
      <c r="BD505" s="3"/>
      <c r="BE505" s="3"/>
    </row>
    <row r="506" spans="1:57" x14ac:dyDescent="0.25">
      <c r="A506" s="61" t="s">
        <v>723</v>
      </c>
      <c r="B506" s="62" t="s">
        <v>19428</v>
      </c>
      <c r="C506" s="62"/>
      <c r="D506" s="63">
        <v>1.5</v>
      </c>
      <c r="E506" s="65">
        <v>10</v>
      </c>
      <c r="F506" s="95" t="s">
        <v>11734</v>
      </c>
      <c r="G506" s="62"/>
      <c r="H506" s="66"/>
      <c r="I506" s="67"/>
      <c r="J506" s="67"/>
      <c r="K506" s="66" t="s">
        <v>15777</v>
      </c>
      <c r="L506" s="70"/>
      <c r="M506" s="71">
        <v>6667.0703125</v>
      </c>
      <c r="N506" s="71">
        <v>7355.0625</v>
      </c>
      <c r="O506" s="72"/>
      <c r="P506" s="73"/>
      <c r="Q506" s="73"/>
      <c r="R506" s="81"/>
      <c r="S506" s="48">
        <v>1</v>
      </c>
      <c r="T506" s="48">
        <v>1</v>
      </c>
      <c r="U506" s="49">
        <v>0</v>
      </c>
      <c r="V506" s="49">
        <v>0</v>
      </c>
      <c r="W506" s="49">
        <v>0</v>
      </c>
      <c r="X506" s="49">
        <v>1</v>
      </c>
      <c r="Y506" s="49">
        <v>0</v>
      </c>
      <c r="Z506" s="49" t="s">
        <v>19417</v>
      </c>
      <c r="AA506" s="68">
        <v>506</v>
      </c>
      <c r="AB5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06" s="69"/>
      <c r="AD506" s="75">
        <v>218</v>
      </c>
      <c r="AE506" s="75">
        <v>113</v>
      </c>
      <c r="AF506" s="75">
        <v>706</v>
      </c>
      <c r="AG506" s="75">
        <v>969</v>
      </c>
      <c r="AH506" s="75"/>
      <c r="AI506" s="75" t="s">
        <v>8030</v>
      </c>
      <c r="AJ506" s="75"/>
      <c r="AK506" s="75"/>
      <c r="AL506" s="75"/>
      <c r="AM506" s="75">
        <v>42544.479479166665</v>
      </c>
      <c r="AN506" s="75" t="s">
        <v>13047</v>
      </c>
      <c r="AO506" s="78" t="s">
        <v>13725</v>
      </c>
      <c r="AP506" s="75" t="s">
        <v>66</v>
      </c>
      <c r="AQ506" s="48" t="s">
        <v>3044</v>
      </c>
      <c r="AR506" s="48" t="s">
        <v>3044</v>
      </c>
      <c r="AS506" s="48" t="s">
        <v>3215</v>
      </c>
      <c r="AT506" s="48" t="s">
        <v>3215</v>
      </c>
      <c r="AU506" s="48" t="s">
        <v>3283</v>
      </c>
      <c r="AV506" s="48" t="s">
        <v>3283</v>
      </c>
      <c r="AW506" s="114" t="s">
        <v>18281</v>
      </c>
      <c r="AX506" s="114" t="s">
        <v>18281</v>
      </c>
      <c r="AY506" s="114" t="s">
        <v>18988</v>
      </c>
      <c r="AZ506" s="114" t="s">
        <v>18988</v>
      </c>
      <c r="BA506" s="2"/>
      <c r="BB506" s="3"/>
      <c r="BC506" s="3"/>
      <c r="BD506" s="3"/>
      <c r="BE506" s="3"/>
    </row>
    <row r="507" spans="1:57" x14ac:dyDescent="0.25">
      <c r="A507" s="61" t="s">
        <v>1999</v>
      </c>
      <c r="B507" s="62" t="s">
        <v>19428</v>
      </c>
      <c r="C507" s="62"/>
      <c r="D507" s="63">
        <v>10</v>
      </c>
      <c r="E507" s="65">
        <v>10</v>
      </c>
      <c r="F507" s="95" t="s">
        <v>11113</v>
      </c>
      <c r="G507" s="62"/>
      <c r="H507" s="66"/>
      <c r="I507" s="67"/>
      <c r="J507" s="67"/>
      <c r="K507" s="66" t="s">
        <v>15138</v>
      </c>
      <c r="L507" s="70"/>
      <c r="M507" s="71">
        <v>4793.58984375</v>
      </c>
      <c r="N507" s="71">
        <v>5972.25341796875</v>
      </c>
      <c r="O507" s="72"/>
      <c r="P507" s="73"/>
      <c r="Q507" s="73"/>
      <c r="R507" s="81"/>
      <c r="S507" s="48">
        <v>1</v>
      </c>
      <c r="T507" s="48">
        <v>0</v>
      </c>
      <c r="U507" s="49">
        <v>0</v>
      </c>
      <c r="V507" s="49">
        <v>1</v>
      </c>
      <c r="W507" s="49">
        <v>0</v>
      </c>
      <c r="X507" s="49">
        <v>1</v>
      </c>
      <c r="Y507" s="49">
        <v>0</v>
      </c>
      <c r="Z507" s="49">
        <v>0</v>
      </c>
      <c r="AA507" s="68">
        <v>507</v>
      </c>
      <c r="AB5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07" s="69"/>
      <c r="AD507" s="75">
        <v>142</v>
      </c>
      <c r="AE507" s="75">
        <v>112</v>
      </c>
      <c r="AF507" s="75">
        <v>2443</v>
      </c>
      <c r="AG507" s="75">
        <v>1382</v>
      </c>
      <c r="AH507" s="75">
        <v>-28800</v>
      </c>
      <c r="AI507" s="75" t="s">
        <v>7497</v>
      </c>
      <c r="AJ507" s="75" t="s">
        <v>9166</v>
      </c>
      <c r="AK507" s="78" t="s">
        <v>10218</v>
      </c>
      <c r="AL507" s="75" t="s">
        <v>11009</v>
      </c>
      <c r="AM507" s="75">
        <v>40813.132592592592</v>
      </c>
      <c r="AN507" s="75" t="s">
        <v>13047</v>
      </c>
      <c r="AO507" s="78" t="s">
        <v>13086</v>
      </c>
      <c r="AP507" s="75" t="s">
        <v>65</v>
      </c>
      <c r="AQ507" s="48"/>
      <c r="AR507" s="48"/>
      <c r="AS507" s="48"/>
      <c r="AT507" s="48"/>
      <c r="AU507" s="48"/>
      <c r="AV507" s="48"/>
      <c r="AW507" s="48"/>
      <c r="AX507" s="48"/>
      <c r="AY507" s="48"/>
      <c r="AZ507" s="48"/>
      <c r="BA507" s="2"/>
      <c r="BB507" s="3"/>
      <c r="BC507" s="3"/>
      <c r="BD507" s="3"/>
      <c r="BE507" s="3"/>
    </row>
    <row r="508" spans="1:57" x14ac:dyDescent="0.25">
      <c r="A508" s="61" t="s">
        <v>2063</v>
      </c>
      <c r="B508" s="62" t="s">
        <v>19428</v>
      </c>
      <c r="C508" s="62"/>
      <c r="D508" s="63">
        <v>10</v>
      </c>
      <c r="E508" s="65">
        <v>10</v>
      </c>
      <c r="F508" s="95" t="s">
        <v>11437</v>
      </c>
      <c r="G508" s="62"/>
      <c r="H508" s="66"/>
      <c r="I508" s="67"/>
      <c r="J508" s="67"/>
      <c r="K508" s="66" t="s">
        <v>15468</v>
      </c>
      <c r="L508" s="70"/>
      <c r="M508" s="71">
        <v>3558.12841796875</v>
      </c>
      <c r="N508" s="71">
        <v>6402.07470703125</v>
      </c>
      <c r="O508" s="72"/>
      <c r="P508" s="73"/>
      <c r="Q508" s="73"/>
      <c r="R508" s="81"/>
      <c r="S508" s="48">
        <v>1</v>
      </c>
      <c r="T508" s="48">
        <v>0</v>
      </c>
      <c r="U508" s="49">
        <v>0</v>
      </c>
      <c r="V508" s="49">
        <v>1</v>
      </c>
      <c r="W508" s="49">
        <v>0</v>
      </c>
      <c r="X508" s="49">
        <v>1</v>
      </c>
      <c r="Y508" s="49">
        <v>0</v>
      </c>
      <c r="Z508" s="49">
        <v>0</v>
      </c>
      <c r="AA508" s="68">
        <v>508</v>
      </c>
      <c r="AB5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08" s="69"/>
      <c r="AD508" s="75">
        <v>77</v>
      </c>
      <c r="AE508" s="75">
        <v>110</v>
      </c>
      <c r="AF508" s="75">
        <v>552</v>
      </c>
      <c r="AG508" s="75">
        <v>2228</v>
      </c>
      <c r="AH508" s="75">
        <v>-28800</v>
      </c>
      <c r="AI508" s="75" t="s">
        <v>7777</v>
      </c>
      <c r="AJ508" s="75" t="s">
        <v>9381</v>
      </c>
      <c r="AK508" s="78" t="s">
        <v>10366</v>
      </c>
      <c r="AL508" s="75" t="s">
        <v>11009</v>
      </c>
      <c r="AM508" s="75">
        <v>42739.988726851851</v>
      </c>
      <c r="AN508" s="75" t="s">
        <v>13047</v>
      </c>
      <c r="AO508" s="78" t="s">
        <v>13416</v>
      </c>
      <c r="AP508" s="75" t="s">
        <v>65</v>
      </c>
      <c r="AQ508" s="48"/>
      <c r="AR508" s="48"/>
      <c r="AS508" s="48"/>
      <c r="AT508" s="48"/>
      <c r="AU508" s="48"/>
      <c r="AV508" s="48"/>
      <c r="AW508" s="48"/>
      <c r="AX508" s="48"/>
      <c r="AY508" s="48"/>
      <c r="AZ508" s="48"/>
      <c r="BA508" s="2"/>
      <c r="BB508" s="3"/>
      <c r="BC508" s="3"/>
      <c r="BD508" s="3"/>
      <c r="BE508" s="3"/>
    </row>
    <row r="509" spans="1:57" x14ac:dyDescent="0.25">
      <c r="A509" s="61" t="s">
        <v>1369</v>
      </c>
      <c r="B509" s="62" t="s">
        <v>19428</v>
      </c>
      <c r="C509" s="62"/>
      <c r="D509" s="63">
        <v>1.5</v>
      </c>
      <c r="E509" s="65">
        <v>10</v>
      </c>
      <c r="F509" s="95" t="s">
        <v>12414</v>
      </c>
      <c r="G509" s="62"/>
      <c r="H509" s="66"/>
      <c r="I509" s="67"/>
      <c r="J509" s="67"/>
      <c r="K509" s="66" t="s">
        <v>16490</v>
      </c>
      <c r="L509" s="70"/>
      <c r="M509" s="71">
        <v>8091.10791015625</v>
      </c>
      <c r="N509" s="71">
        <v>6690.162109375</v>
      </c>
      <c r="O509" s="72"/>
      <c r="P509" s="73"/>
      <c r="Q509" s="73"/>
      <c r="R509" s="81"/>
      <c r="S509" s="48">
        <v>1</v>
      </c>
      <c r="T509" s="48">
        <v>1</v>
      </c>
      <c r="U509" s="49">
        <v>0</v>
      </c>
      <c r="V509" s="49">
        <v>0</v>
      </c>
      <c r="W509" s="49">
        <v>0</v>
      </c>
      <c r="X509" s="49">
        <v>1</v>
      </c>
      <c r="Y509" s="49">
        <v>0</v>
      </c>
      <c r="Z509" s="49" t="s">
        <v>19417</v>
      </c>
      <c r="AA509" s="68">
        <v>509</v>
      </c>
      <c r="AB5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09" s="69"/>
      <c r="AD509" s="75">
        <v>67</v>
      </c>
      <c r="AE509" s="75">
        <v>108</v>
      </c>
      <c r="AF509" s="75">
        <v>14057</v>
      </c>
      <c r="AG509" s="75">
        <v>1547</v>
      </c>
      <c r="AH509" s="75"/>
      <c r="AI509" s="75" t="s">
        <v>8596</v>
      </c>
      <c r="AJ509" s="75"/>
      <c r="AK509" s="75"/>
      <c r="AL509" s="75"/>
      <c r="AM509" s="75">
        <v>42103.746759259258</v>
      </c>
      <c r="AN509" s="75" t="s">
        <v>13047</v>
      </c>
      <c r="AO509" s="78" t="s">
        <v>14438</v>
      </c>
      <c r="AP509" s="75" t="s">
        <v>66</v>
      </c>
      <c r="AQ509" s="48"/>
      <c r="AR509" s="48"/>
      <c r="AS509" s="48"/>
      <c r="AT509" s="48"/>
      <c r="AU509" s="48"/>
      <c r="AV509" s="48"/>
      <c r="AW509" s="114" t="s">
        <v>18505</v>
      </c>
      <c r="AX509" s="114" t="s">
        <v>18505</v>
      </c>
      <c r="AY509" s="114" t="s">
        <v>17752</v>
      </c>
      <c r="AZ509" s="114" t="s">
        <v>17752</v>
      </c>
      <c r="BA509" s="2"/>
      <c r="BB509" s="3"/>
      <c r="BC509" s="3"/>
      <c r="BD509" s="3"/>
      <c r="BE509" s="3"/>
    </row>
    <row r="510" spans="1:57" x14ac:dyDescent="0.25">
      <c r="A510" s="61" t="s">
        <v>375</v>
      </c>
      <c r="B510" s="62" t="s">
        <v>19428</v>
      </c>
      <c r="C510" s="62"/>
      <c r="D510" s="63">
        <v>1.5</v>
      </c>
      <c r="E510" s="65">
        <v>10</v>
      </c>
      <c r="F510" s="95" t="s">
        <v>11324</v>
      </c>
      <c r="G510" s="62"/>
      <c r="H510" s="66"/>
      <c r="I510" s="67"/>
      <c r="J510" s="67"/>
      <c r="K510" s="66" t="s">
        <v>15352</v>
      </c>
      <c r="L510" s="70"/>
      <c r="M510" s="71">
        <v>7150.3369140625</v>
      </c>
      <c r="N510" s="71">
        <v>5765.04833984375</v>
      </c>
      <c r="O510" s="72"/>
      <c r="P510" s="73"/>
      <c r="Q510" s="73"/>
      <c r="R510" s="81"/>
      <c r="S510" s="48">
        <v>1</v>
      </c>
      <c r="T510" s="48">
        <v>1</v>
      </c>
      <c r="U510" s="49">
        <v>0</v>
      </c>
      <c r="V510" s="49">
        <v>0</v>
      </c>
      <c r="W510" s="49">
        <v>0</v>
      </c>
      <c r="X510" s="49">
        <v>1</v>
      </c>
      <c r="Y510" s="49">
        <v>0</v>
      </c>
      <c r="Z510" s="49" t="s">
        <v>19417</v>
      </c>
      <c r="AA510" s="68">
        <v>510</v>
      </c>
      <c r="AB5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10" s="69"/>
      <c r="AD510" s="75">
        <v>82</v>
      </c>
      <c r="AE510" s="75">
        <v>107</v>
      </c>
      <c r="AF510" s="75">
        <v>21753</v>
      </c>
      <c r="AG510" s="75">
        <v>41</v>
      </c>
      <c r="AH510" s="75">
        <v>32400</v>
      </c>
      <c r="AI510" s="75" t="s">
        <v>7678</v>
      </c>
      <c r="AJ510" s="75" t="s">
        <v>9306</v>
      </c>
      <c r="AK510" s="75"/>
      <c r="AL510" s="75" t="s">
        <v>9690</v>
      </c>
      <c r="AM510" s="75">
        <v>40252.662060185183</v>
      </c>
      <c r="AN510" s="75" t="s">
        <v>13047</v>
      </c>
      <c r="AO510" s="78" t="s">
        <v>13300</v>
      </c>
      <c r="AP510" s="75" t="s">
        <v>66</v>
      </c>
      <c r="AQ510" s="48"/>
      <c r="AR510" s="48"/>
      <c r="AS510" s="48"/>
      <c r="AT510" s="48"/>
      <c r="AU510" s="48"/>
      <c r="AV510" s="48"/>
      <c r="AW510" s="114" t="s">
        <v>18162</v>
      </c>
      <c r="AX510" s="114" t="s">
        <v>18162</v>
      </c>
      <c r="AY510" s="114" t="s">
        <v>18883</v>
      </c>
      <c r="AZ510" s="114" t="s">
        <v>18883</v>
      </c>
      <c r="BA510" s="2"/>
      <c r="BB510" s="3"/>
      <c r="BC510" s="3"/>
      <c r="BD510" s="3"/>
      <c r="BE510" s="3"/>
    </row>
    <row r="511" spans="1:57" x14ac:dyDescent="0.25">
      <c r="A511" s="61" t="s">
        <v>972</v>
      </c>
      <c r="B511" s="62" t="s">
        <v>19428</v>
      </c>
      <c r="C511" s="62"/>
      <c r="D511" s="63">
        <v>1.5</v>
      </c>
      <c r="E511" s="65">
        <v>10</v>
      </c>
      <c r="F511" s="95" t="s">
        <v>12001</v>
      </c>
      <c r="G511" s="62"/>
      <c r="H511" s="66"/>
      <c r="I511" s="67"/>
      <c r="J511" s="67"/>
      <c r="K511" s="66" t="s">
        <v>16054</v>
      </c>
      <c r="L511" s="70"/>
      <c r="M511" s="71">
        <v>7051.13720703125</v>
      </c>
      <c r="N511" s="71">
        <v>5740.53369140625</v>
      </c>
      <c r="O511" s="72"/>
      <c r="P511" s="73"/>
      <c r="Q511" s="73"/>
      <c r="R511" s="81"/>
      <c r="S511" s="48">
        <v>1</v>
      </c>
      <c r="T511" s="48">
        <v>1</v>
      </c>
      <c r="U511" s="49">
        <v>0</v>
      </c>
      <c r="V511" s="49">
        <v>0</v>
      </c>
      <c r="W511" s="49">
        <v>0</v>
      </c>
      <c r="X511" s="49">
        <v>1</v>
      </c>
      <c r="Y511" s="49">
        <v>0</v>
      </c>
      <c r="Z511" s="49" t="s">
        <v>19417</v>
      </c>
      <c r="AA511" s="68">
        <v>511</v>
      </c>
      <c r="AB5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11" s="69"/>
      <c r="AD511" s="75">
        <v>90</v>
      </c>
      <c r="AE511" s="75">
        <v>105</v>
      </c>
      <c r="AF511" s="75">
        <v>373</v>
      </c>
      <c r="AG511" s="75">
        <v>351</v>
      </c>
      <c r="AH511" s="75">
        <v>7200</v>
      </c>
      <c r="AI511" s="75"/>
      <c r="AJ511" s="75" t="s">
        <v>9454</v>
      </c>
      <c r="AK511" s="75"/>
      <c r="AL511" s="75" t="s">
        <v>11034</v>
      </c>
      <c r="AM511" s="75">
        <v>40714.216053240743</v>
      </c>
      <c r="AN511" s="75" t="s">
        <v>13047</v>
      </c>
      <c r="AO511" s="78" t="s">
        <v>14002</v>
      </c>
      <c r="AP511" s="75" t="s">
        <v>66</v>
      </c>
      <c r="AQ511" s="48"/>
      <c r="AR511" s="48"/>
      <c r="AS511" s="48"/>
      <c r="AT511" s="48"/>
      <c r="AU511" s="48" t="s">
        <v>3339</v>
      </c>
      <c r="AV511" s="48" t="s">
        <v>3339</v>
      </c>
      <c r="AW511" s="114" t="s">
        <v>18374</v>
      </c>
      <c r="AX511" s="114" t="s">
        <v>18374</v>
      </c>
      <c r="AY511" s="114" t="s">
        <v>19070</v>
      </c>
      <c r="AZ511" s="114" t="s">
        <v>19070</v>
      </c>
      <c r="BA511" s="2"/>
      <c r="BB511" s="3"/>
      <c r="BC511" s="3"/>
      <c r="BD511" s="3"/>
      <c r="BE511" s="3"/>
    </row>
    <row r="512" spans="1:57" x14ac:dyDescent="0.25">
      <c r="A512" s="61" t="s">
        <v>380</v>
      </c>
      <c r="B512" s="62" t="s">
        <v>19428</v>
      </c>
      <c r="C512" s="62"/>
      <c r="D512" s="63">
        <v>1.5</v>
      </c>
      <c r="E512" s="65">
        <v>10</v>
      </c>
      <c r="F512" s="95" t="s">
        <v>11329</v>
      </c>
      <c r="G512" s="62"/>
      <c r="H512" s="66"/>
      <c r="I512" s="67"/>
      <c r="J512" s="67"/>
      <c r="K512" s="66" t="s">
        <v>15357</v>
      </c>
      <c r="L512" s="70"/>
      <c r="M512" s="71">
        <v>7942.4560546875</v>
      </c>
      <c r="N512" s="71">
        <v>6323.54541015625</v>
      </c>
      <c r="O512" s="72"/>
      <c r="P512" s="73"/>
      <c r="Q512" s="73"/>
      <c r="R512" s="81"/>
      <c r="S512" s="48">
        <v>1</v>
      </c>
      <c r="T512" s="48">
        <v>1</v>
      </c>
      <c r="U512" s="49">
        <v>0</v>
      </c>
      <c r="V512" s="49">
        <v>0</v>
      </c>
      <c r="W512" s="49">
        <v>0</v>
      </c>
      <c r="X512" s="49">
        <v>1</v>
      </c>
      <c r="Y512" s="49">
        <v>0</v>
      </c>
      <c r="Z512" s="49" t="s">
        <v>19417</v>
      </c>
      <c r="AA512" s="68">
        <v>512</v>
      </c>
      <c r="AB5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12" s="69"/>
      <c r="AD512" s="75">
        <v>225</v>
      </c>
      <c r="AE512" s="75">
        <v>102</v>
      </c>
      <c r="AF512" s="75">
        <v>1950</v>
      </c>
      <c r="AG512" s="75">
        <v>578</v>
      </c>
      <c r="AH512" s="75">
        <v>3600</v>
      </c>
      <c r="AI512" s="75" t="s">
        <v>7683</v>
      </c>
      <c r="AJ512" s="75" t="s">
        <v>9216</v>
      </c>
      <c r="AK512" s="78" t="s">
        <v>10320</v>
      </c>
      <c r="AL512" s="75" t="s">
        <v>9876</v>
      </c>
      <c r="AM512" s="75">
        <v>42431.431527777779</v>
      </c>
      <c r="AN512" s="75" t="s">
        <v>13047</v>
      </c>
      <c r="AO512" s="78" t="s">
        <v>13305</v>
      </c>
      <c r="AP512" s="75" t="s">
        <v>66</v>
      </c>
      <c r="AQ512" s="48"/>
      <c r="AR512" s="48"/>
      <c r="AS512" s="48"/>
      <c r="AT512" s="48"/>
      <c r="AU512" s="48" t="s">
        <v>3261</v>
      </c>
      <c r="AV512" s="48" t="s">
        <v>3261</v>
      </c>
      <c r="AW512" s="114" t="s">
        <v>18163</v>
      </c>
      <c r="AX512" s="114" t="s">
        <v>18163</v>
      </c>
      <c r="AY512" s="114" t="s">
        <v>18884</v>
      </c>
      <c r="AZ512" s="114" t="s">
        <v>18884</v>
      </c>
      <c r="BA512" s="2"/>
      <c r="BB512" s="3"/>
      <c r="BC512" s="3"/>
      <c r="BD512" s="3"/>
      <c r="BE512" s="3"/>
    </row>
    <row r="513" spans="1:57" x14ac:dyDescent="0.25">
      <c r="A513" s="61" t="s">
        <v>2066</v>
      </c>
      <c r="B513" s="62" t="s">
        <v>19428</v>
      </c>
      <c r="C513" s="62"/>
      <c r="D513" s="63">
        <v>10</v>
      </c>
      <c r="E513" s="65">
        <v>10</v>
      </c>
      <c r="F513" s="95" t="s">
        <v>11452</v>
      </c>
      <c r="G513" s="62"/>
      <c r="H513" s="66"/>
      <c r="I513" s="67"/>
      <c r="J513" s="67"/>
      <c r="K513" s="66" t="s">
        <v>15483</v>
      </c>
      <c r="L513" s="70"/>
      <c r="M513" s="71">
        <v>4727.69873046875</v>
      </c>
      <c r="N513" s="71">
        <v>4388.701171875</v>
      </c>
      <c r="O513" s="72"/>
      <c r="P513" s="73"/>
      <c r="Q513" s="73"/>
      <c r="R513" s="81"/>
      <c r="S513" s="48">
        <v>1</v>
      </c>
      <c r="T513" s="48">
        <v>0</v>
      </c>
      <c r="U513" s="49">
        <v>0</v>
      </c>
      <c r="V513" s="49">
        <v>1</v>
      </c>
      <c r="W513" s="49">
        <v>0</v>
      </c>
      <c r="X513" s="49">
        <v>1</v>
      </c>
      <c r="Y513" s="49">
        <v>0</v>
      </c>
      <c r="Z513" s="49">
        <v>0</v>
      </c>
      <c r="AA513" s="68">
        <v>513</v>
      </c>
      <c r="AB5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13" s="69"/>
      <c r="AD513" s="75">
        <v>105</v>
      </c>
      <c r="AE513" s="75">
        <v>102</v>
      </c>
      <c r="AF513" s="75">
        <v>61</v>
      </c>
      <c r="AG513" s="75">
        <v>28</v>
      </c>
      <c r="AH513" s="75">
        <v>-28800</v>
      </c>
      <c r="AI513" s="75" t="s">
        <v>7791</v>
      </c>
      <c r="AJ513" s="75" t="s">
        <v>9389</v>
      </c>
      <c r="AK513" s="78" t="s">
        <v>10373</v>
      </c>
      <c r="AL513" s="75" t="s">
        <v>11009</v>
      </c>
      <c r="AM513" s="75">
        <v>41348.889155092591</v>
      </c>
      <c r="AN513" s="75" t="s">
        <v>13047</v>
      </c>
      <c r="AO513" s="78" t="s">
        <v>13431</v>
      </c>
      <c r="AP513" s="75" t="s">
        <v>65</v>
      </c>
      <c r="AQ513" s="48"/>
      <c r="AR513" s="48"/>
      <c r="AS513" s="48"/>
      <c r="AT513" s="48"/>
      <c r="AU513" s="48"/>
      <c r="AV513" s="48"/>
      <c r="AW513" s="48"/>
      <c r="AX513" s="48"/>
      <c r="AY513" s="48"/>
      <c r="AZ513" s="48"/>
      <c r="BA513" s="2"/>
      <c r="BB513" s="3"/>
      <c r="BC513" s="3"/>
      <c r="BD513" s="3"/>
      <c r="BE513" s="3"/>
    </row>
    <row r="514" spans="1:57" x14ac:dyDescent="0.25">
      <c r="A514" s="61" t="s">
        <v>1902</v>
      </c>
      <c r="B514" s="62" t="s">
        <v>19428</v>
      </c>
      <c r="C514" s="62"/>
      <c r="D514" s="63">
        <v>1.5</v>
      </c>
      <c r="E514" s="65">
        <v>10</v>
      </c>
      <c r="F514" s="95" t="s">
        <v>12970</v>
      </c>
      <c r="G514" s="62"/>
      <c r="H514" s="66"/>
      <c r="I514" s="67"/>
      <c r="J514" s="67"/>
      <c r="K514" s="66" t="s">
        <v>17067</v>
      </c>
      <c r="L514" s="70"/>
      <c r="M514" s="71">
        <v>8098.625</v>
      </c>
      <c r="N514" s="71">
        <v>6549.3515625</v>
      </c>
      <c r="O514" s="72"/>
      <c r="P514" s="73"/>
      <c r="Q514" s="73"/>
      <c r="R514" s="81"/>
      <c r="S514" s="48">
        <v>1</v>
      </c>
      <c r="T514" s="48">
        <v>1</v>
      </c>
      <c r="U514" s="49">
        <v>0</v>
      </c>
      <c r="V514" s="49">
        <v>0</v>
      </c>
      <c r="W514" s="49">
        <v>0</v>
      </c>
      <c r="X514" s="49">
        <v>1</v>
      </c>
      <c r="Y514" s="49">
        <v>0</v>
      </c>
      <c r="Z514" s="49" t="s">
        <v>19417</v>
      </c>
      <c r="AA514" s="68">
        <v>514</v>
      </c>
      <c r="AB5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14" s="69"/>
      <c r="AD514" s="75">
        <v>227</v>
      </c>
      <c r="AE514" s="75">
        <v>102</v>
      </c>
      <c r="AF514" s="75">
        <v>2382</v>
      </c>
      <c r="AG514" s="75">
        <v>22</v>
      </c>
      <c r="AH514" s="75">
        <v>0</v>
      </c>
      <c r="AI514" s="75" t="s">
        <v>9078</v>
      </c>
      <c r="AJ514" s="75" t="s">
        <v>9143</v>
      </c>
      <c r="AK514" s="78" t="s">
        <v>10977</v>
      </c>
      <c r="AL514" s="75" t="s">
        <v>9190</v>
      </c>
      <c r="AM514" s="75">
        <v>42348.683136574073</v>
      </c>
      <c r="AN514" s="75" t="s">
        <v>13047</v>
      </c>
      <c r="AO514" s="78" t="s">
        <v>15015</v>
      </c>
      <c r="AP514" s="75" t="s">
        <v>66</v>
      </c>
      <c r="AQ514" s="48"/>
      <c r="AR514" s="48"/>
      <c r="AS514" s="48"/>
      <c r="AT514" s="48"/>
      <c r="AU514" s="48" t="s">
        <v>3261</v>
      </c>
      <c r="AV514" s="48" t="s">
        <v>3261</v>
      </c>
      <c r="AW514" s="114" t="s">
        <v>18679</v>
      </c>
      <c r="AX514" s="114" t="s">
        <v>18679</v>
      </c>
      <c r="AY514" s="114" t="s">
        <v>19352</v>
      </c>
      <c r="AZ514" s="114" t="s">
        <v>19352</v>
      </c>
      <c r="BA514" s="2"/>
      <c r="BB514" s="3"/>
      <c r="BC514" s="3"/>
      <c r="BD514" s="3"/>
      <c r="BE514" s="3"/>
    </row>
    <row r="515" spans="1:57" x14ac:dyDescent="0.25">
      <c r="A515" s="61" t="s">
        <v>238</v>
      </c>
      <c r="B515" s="62" t="s">
        <v>19428</v>
      </c>
      <c r="C515" s="62"/>
      <c r="D515" s="63">
        <v>1.5</v>
      </c>
      <c r="E515" s="65">
        <v>10</v>
      </c>
      <c r="F515" s="95" t="s">
        <v>11160</v>
      </c>
      <c r="G515" s="62"/>
      <c r="H515" s="66"/>
      <c r="I515" s="67"/>
      <c r="J515" s="67"/>
      <c r="K515" s="66" t="s">
        <v>15185</v>
      </c>
      <c r="L515" s="70"/>
      <c r="M515" s="71">
        <v>6589.08154296875</v>
      </c>
      <c r="N515" s="71">
        <v>6947.7109375</v>
      </c>
      <c r="O515" s="72"/>
      <c r="P515" s="73"/>
      <c r="Q515" s="73"/>
      <c r="R515" s="81"/>
      <c r="S515" s="48">
        <v>1</v>
      </c>
      <c r="T515" s="48">
        <v>1</v>
      </c>
      <c r="U515" s="49">
        <v>0</v>
      </c>
      <c r="V515" s="49">
        <v>0</v>
      </c>
      <c r="W515" s="49">
        <v>0</v>
      </c>
      <c r="X515" s="49">
        <v>1</v>
      </c>
      <c r="Y515" s="49">
        <v>0</v>
      </c>
      <c r="Z515" s="49" t="s">
        <v>19417</v>
      </c>
      <c r="AA515" s="68">
        <v>515</v>
      </c>
      <c r="AB5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15" s="69"/>
      <c r="AD515" s="75">
        <v>127</v>
      </c>
      <c r="AE515" s="75">
        <v>98</v>
      </c>
      <c r="AF515" s="75">
        <v>3618</v>
      </c>
      <c r="AG515" s="75">
        <v>392</v>
      </c>
      <c r="AH515" s="75">
        <v>32400</v>
      </c>
      <c r="AI515" s="75" t="s">
        <v>7538</v>
      </c>
      <c r="AJ515" s="75"/>
      <c r="AK515" s="75"/>
      <c r="AL515" s="75" t="s">
        <v>9690</v>
      </c>
      <c r="AM515" s="75">
        <v>41796.694421296299</v>
      </c>
      <c r="AN515" s="75" t="s">
        <v>13047</v>
      </c>
      <c r="AO515" s="78" t="s">
        <v>13133</v>
      </c>
      <c r="AP515" s="75" t="s">
        <v>66</v>
      </c>
      <c r="AQ515" s="48"/>
      <c r="AR515" s="48"/>
      <c r="AS515" s="48"/>
      <c r="AT515" s="48"/>
      <c r="AU515" s="48"/>
      <c r="AV515" s="48"/>
      <c r="AW515" s="114" t="s">
        <v>18111</v>
      </c>
      <c r="AX515" s="114" t="s">
        <v>18111</v>
      </c>
      <c r="AY515" s="114" t="s">
        <v>18839</v>
      </c>
      <c r="AZ515" s="114" t="s">
        <v>18839</v>
      </c>
      <c r="BA515" s="2"/>
      <c r="BB515" s="3"/>
      <c r="BC515" s="3"/>
      <c r="BD515" s="3"/>
      <c r="BE515" s="3"/>
    </row>
    <row r="516" spans="1:57" x14ac:dyDescent="0.25">
      <c r="A516" s="61" t="s">
        <v>984</v>
      </c>
      <c r="B516" s="62" t="s">
        <v>19428</v>
      </c>
      <c r="C516" s="62"/>
      <c r="D516" s="63">
        <v>1.5</v>
      </c>
      <c r="E516" s="65">
        <v>10</v>
      </c>
      <c r="F516" s="95" t="s">
        <v>12013</v>
      </c>
      <c r="G516" s="62"/>
      <c r="H516" s="66"/>
      <c r="I516" s="67"/>
      <c r="J516" s="67"/>
      <c r="K516" s="66" t="s">
        <v>16066</v>
      </c>
      <c r="L516" s="70"/>
      <c r="M516" s="71">
        <v>7199.125</v>
      </c>
      <c r="N516" s="71">
        <v>5501.02294921875</v>
      </c>
      <c r="O516" s="72"/>
      <c r="P516" s="73"/>
      <c r="Q516" s="73"/>
      <c r="R516" s="81"/>
      <c r="S516" s="48">
        <v>1</v>
      </c>
      <c r="T516" s="48">
        <v>1</v>
      </c>
      <c r="U516" s="49">
        <v>0</v>
      </c>
      <c r="V516" s="49">
        <v>0</v>
      </c>
      <c r="W516" s="49">
        <v>0</v>
      </c>
      <c r="X516" s="49">
        <v>1</v>
      </c>
      <c r="Y516" s="49">
        <v>0</v>
      </c>
      <c r="Z516" s="49" t="s">
        <v>19417</v>
      </c>
      <c r="AA516" s="68">
        <v>516</v>
      </c>
      <c r="AB5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16" s="69"/>
      <c r="AD516" s="75">
        <v>136</v>
      </c>
      <c r="AE516" s="75">
        <v>98</v>
      </c>
      <c r="AF516" s="75">
        <v>8408</v>
      </c>
      <c r="AG516" s="75">
        <v>4767</v>
      </c>
      <c r="AH516" s="75">
        <v>32400</v>
      </c>
      <c r="AI516" s="75" t="s">
        <v>8263</v>
      </c>
      <c r="AJ516" s="75" t="s">
        <v>9689</v>
      </c>
      <c r="AK516" s="75"/>
      <c r="AL516" s="75" t="s">
        <v>9690</v>
      </c>
      <c r="AM516" s="75">
        <v>42144.199675925927</v>
      </c>
      <c r="AN516" s="75" t="s">
        <v>13047</v>
      </c>
      <c r="AO516" s="78" t="s">
        <v>14014</v>
      </c>
      <c r="AP516" s="75" t="s">
        <v>66</v>
      </c>
      <c r="AQ516" s="48"/>
      <c r="AR516" s="48"/>
      <c r="AS516" s="48"/>
      <c r="AT516" s="48"/>
      <c r="AU516" s="48"/>
      <c r="AV516" s="48"/>
      <c r="AW516" s="114" t="s">
        <v>18376</v>
      </c>
      <c r="AX516" s="114" t="s">
        <v>18376</v>
      </c>
      <c r="AY516" s="114" t="s">
        <v>17752</v>
      </c>
      <c r="AZ516" s="114" t="s">
        <v>17752</v>
      </c>
      <c r="BA516" s="2"/>
      <c r="BB516" s="3"/>
      <c r="BC516" s="3"/>
      <c r="BD516" s="3"/>
      <c r="BE516" s="3"/>
    </row>
    <row r="517" spans="1:57" x14ac:dyDescent="0.25">
      <c r="A517" s="61" t="s">
        <v>1292</v>
      </c>
      <c r="B517" s="62" t="s">
        <v>19428</v>
      </c>
      <c r="C517" s="62"/>
      <c r="D517" s="63">
        <v>1.5</v>
      </c>
      <c r="E517" s="65">
        <v>10</v>
      </c>
      <c r="F517" s="95" t="s">
        <v>12336</v>
      </c>
      <c r="G517" s="62"/>
      <c r="H517" s="66"/>
      <c r="I517" s="67"/>
      <c r="J517" s="67"/>
      <c r="K517" s="66" t="s">
        <v>16404</v>
      </c>
      <c r="L517" s="70"/>
      <c r="M517" s="71">
        <v>7997.12158203125</v>
      </c>
      <c r="N517" s="71">
        <v>7154.88134765625</v>
      </c>
      <c r="O517" s="72"/>
      <c r="P517" s="73"/>
      <c r="Q517" s="73"/>
      <c r="R517" s="81"/>
      <c r="S517" s="48">
        <v>1</v>
      </c>
      <c r="T517" s="48">
        <v>1</v>
      </c>
      <c r="U517" s="49">
        <v>0</v>
      </c>
      <c r="V517" s="49">
        <v>0</v>
      </c>
      <c r="W517" s="49">
        <v>0</v>
      </c>
      <c r="X517" s="49">
        <v>1</v>
      </c>
      <c r="Y517" s="49">
        <v>0</v>
      </c>
      <c r="Z517" s="49" t="s">
        <v>19417</v>
      </c>
      <c r="AA517" s="68">
        <v>517</v>
      </c>
      <c r="AB5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17" s="69"/>
      <c r="AD517" s="75">
        <v>314</v>
      </c>
      <c r="AE517" s="75">
        <v>98</v>
      </c>
      <c r="AF517" s="75">
        <v>6373</v>
      </c>
      <c r="AG517" s="75">
        <v>795</v>
      </c>
      <c r="AH517" s="75"/>
      <c r="AI517" s="75" t="s">
        <v>8530</v>
      </c>
      <c r="AJ517" s="75" t="s">
        <v>9850</v>
      </c>
      <c r="AK517" s="78" t="s">
        <v>10719</v>
      </c>
      <c r="AL517" s="75"/>
      <c r="AM517" s="75">
        <v>40746.432303240741</v>
      </c>
      <c r="AN517" s="75" t="s">
        <v>13047</v>
      </c>
      <c r="AO517" s="78" t="s">
        <v>14352</v>
      </c>
      <c r="AP517" s="75" t="s">
        <v>66</v>
      </c>
      <c r="AQ517" s="48"/>
      <c r="AR517" s="48"/>
      <c r="AS517" s="48"/>
      <c r="AT517" s="48"/>
      <c r="AU517" s="48" t="s">
        <v>3261</v>
      </c>
      <c r="AV517" s="48" t="s">
        <v>3261</v>
      </c>
      <c r="AW517" s="114" t="s">
        <v>18479</v>
      </c>
      <c r="AX517" s="114" t="s">
        <v>18479</v>
      </c>
      <c r="AY517" s="114" t="s">
        <v>19166</v>
      </c>
      <c r="AZ517" s="114" t="s">
        <v>19166</v>
      </c>
      <c r="BA517" s="2"/>
      <c r="BB517" s="3"/>
      <c r="BC517" s="3"/>
      <c r="BD517" s="3"/>
      <c r="BE517" s="3"/>
    </row>
    <row r="518" spans="1:57" x14ac:dyDescent="0.25">
      <c r="A518" s="61" t="s">
        <v>1950</v>
      </c>
      <c r="B518" s="62" t="s">
        <v>19428</v>
      </c>
      <c r="C518" s="62"/>
      <c r="D518" s="63">
        <v>1.5</v>
      </c>
      <c r="E518" s="65">
        <v>10</v>
      </c>
      <c r="F518" s="95" t="s">
        <v>13012</v>
      </c>
      <c r="G518" s="62"/>
      <c r="H518" s="66"/>
      <c r="I518" s="67"/>
      <c r="J518" s="67"/>
      <c r="K518" s="66" t="s">
        <v>17113</v>
      </c>
      <c r="L518" s="70"/>
      <c r="M518" s="71">
        <v>6768.37060546875</v>
      </c>
      <c r="N518" s="71">
        <v>6778.85986328125</v>
      </c>
      <c r="O518" s="72"/>
      <c r="P518" s="73"/>
      <c r="Q518" s="73"/>
      <c r="R518" s="81"/>
      <c r="S518" s="48">
        <v>1</v>
      </c>
      <c r="T518" s="48">
        <v>1</v>
      </c>
      <c r="U518" s="49">
        <v>0</v>
      </c>
      <c r="V518" s="49">
        <v>0</v>
      </c>
      <c r="W518" s="49">
        <v>0</v>
      </c>
      <c r="X518" s="49">
        <v>1</v>
      </c>
      <c r="Y518" s="49">
        <v>0</v>
      </c>
      <c r="Z518" s="49" t="s">
        <v>19417</v>
      </c>
      <c r="AA518" s="68">
        <v>518</v>
      </c>
      <c r="AB5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18" s="69"/>
      <c r="AD518" s="75">
        <v>161</v>
      </c>
      <c r="AE518" s="75">
        <v>98</v>
      </c>
      <c r="AF518" s="75">
        <v>1423</v>
      </c>
      <c r="AG518" s="75">
        <v>6479</v>
      </c>
      <c r="AH518" s="75"/>
      <c r="AI518" s="75" t="s">
        <v>9114</v>
      </c>
      <c r="AJ518" s="75" t="s">
        <v>10180</v>
      </c>
      <c r="AK518" s="78" t="s">
        <v>10993</v>
      </c>
      <c r="AL518" s="75"/>
      <c r="AM518" s="75">
        <v>42823.954259259262</v>
      </c>
      <c r="AN518" s="75" t="s">
        <v>13047</v>
      </c>
      <c r="AO518" s="78" t="s">
        <v>15061</v>
      </c>
      <c r="AP518" s="75" t="s">
        <v>66</v>
      </c>
      <c r="AQ518" s="48"/>
      <c r="AR518" s="48"/>
      <c r="AS518" s="48"/>
      <c r="AT518" s="48"/>
      <c r="AU518" s="48" t="s">
        <v>3261</v>
      </c>
      <c r="AV518" s="48" t="s">
        <v>3261</v>
      </c>
      <c r="AW518" s="114" t="s">
        <v>18693</v>
      </c>
      <c r="AX518" s="114" t="s">
        <v>18693</v>
      </c>
      <c r="AY518" s="114" t="s">
        <v>19366</v>
      </c>
      <c r="AZ518" s="114" t="s">
        <v>19366</v>
      </c>
      <c r="BA518" s="2"/>
      <c r="BB518" s="3"/>
      <c r="BC518" s="3"/>
      <c r="BD518" s="3"/>
      <c r="BE518" s="3"/>
    </row>
    <row r="519" spans="1:57" x14ac:dyDescent="0.25">
      <c r="A519" s="61" t="s">
        <v>2175</v>
      </c>
      <c r="B519" s="62" t="s">
        <v>19428</v>
      </c>
      <c r="C519" s="62"/>
      <c r="D519" s="63">
        <v>1.5021165000000001</v>
      </c>
      <c r="E519" s="65">
        <v>10</v>
      </c>
      <c r="F519" s="95" t="s">
        <v>12379</v>
      </c>
      <c r="G519" s="62"/>
      <c r="H519" s="66"/>
      <c r="I519" s="67"/>
      <c r="J519" s="67"/>
      <c r="K519" s="66" t="s">
        <v>16454</v>
      </c>
      <c r="L519" s="70"/>
      <c r="M519" s="71">
        <v>3660.086669921875</v>
      </c>
      <c r="N519" s="71">
        <v>2599.474609375</v>
      </c>
      <c r="O519" s="72"/>
      <c r="P519" s="73"/>
      <c r="Q519" s="73"/>
      <c r="R519" s="81"/>
      <c r="S519" s="48">
        <v>1</v>
      </c>
      <c r="T519" s="48">
        <v>0</v>
      </c>
      <c r="U519" s="49">
        <v>0</v>
      </c>
      <c r="V519" s="49">
        <v>2.4899999999999998E-4</v>
      </c>
      <c r="W519" s="49">
        <v>0</v>
      </c>
      <c r="X519" s="49">
        <v>0.50087199999999998</v>
      </c>
      <c r="Y519" s="49">
        <v>0</v>
      </c>
      <c r="Z519" s="49">
        <v>0</v>
      </c>
      <c r="AA519" s="68">
        <v>519</v>
      </c>
      <c r="AB5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19" s="69"/>
      <c r="AD519" s="75">
        <v>137</v>
      </c>
      <c r="AE519" s="75">
        <v>96</v>
      </c>
      <c r="AF519" s="75">
        <v>869</v>
      </c>
      <c r="AG519" s="75">
        <v>215</v>
      </c>
      <c r="AH519" s="75">
        <v>-28800</v>
      </c>
      <c r="AI519" s="78" t="s">
        <v>8567</v>
      </c>
      <c r="AJ519" s="75"/>
      <c r="AK519" s="78" t="s">
        <v>10734</v>
      </c>
      <c r="AL519" s="75" t="s">
        <v>11065</v>
      </c>
      <c r="AM519" s="75">
        <v>41058.193437499998</v>
      </c>
      <c r="AN519" s="75" t="s">
        <v>13047</v>
      </c>
      <c r="AO519" s="78" t="s">
        <v>14402</v>
      </c>
      <c r="AP519" s="75" t="s">
        <v>65</v>
      </c>
      <c r="AQ519" s="48"/>
      <c r="AR519" s="48"/>
      <c r="AS519" s="48"/>
      <c r="AT519" s="48"/>
      <c r="AU519" s="48"/>
      <c r="AV519" s="48"/>
      <c r="AW519" s="48"/>
      <c r="AX519" s="48"/>
      <c r="AY519" s="48"/>
      <c r="AZ519" s="48"/>
      <c r="BA519" s="2"/>
      <c r="BB519" s="3"/>
      <c r="BC519" s="3"/>
      <c r="BD519" s="3"/>
      <c r="BE519" s="3"/>
    </row>
    <row r="520" spans="1:57" x14ac:dyDescent="0.25">
      <c r="A520" s="61" t="s">
        <v>284</v>
      </c>
      <c r="B520" s="62" t="s">
        <v>19428</v>
      </c>
      <c r="C520" s="62"/>
      <c r="D520" s="63">
        <v>1.5</v>
      </c>
      <c r="E520" s="65">
        <v>10</v>
      </c>
      <c r="F520" s="95" t="s">
        <v>11219</v>
      </c>
      <c r="G520" s="62"/>
      <c r="H520" s="66"/>
      <c r="I520" s="67"/>
      <c r="J520" s="67"/>
      <c r="K520" s="66" t="s">
        <v>15244</v>
      </c>
      <c r="L520" s="70"/>
      <c r="M520" s="71">
        <v>6708.42529296875</v>
      </c>
      <c r="N520" s="71">
        <v>6829.5146484375</v>
      </c>
      <c r="O520" s="72"/>
      <c r="P520" s="73"/>
      <c r="Q520" s="73"/>
      <c r="R520" s="81"/>
      <c r="S520" s="48">
        <v>1</v>
      </c>
      <c r="T520" s="48">
        <v>1</v>
      </c>
      <c r="U520" s="49">
        <v>0</v>
      </c>
      <c r="V520" s="49">
        <v>0</v>
      </c>
      <c r="W520" s="49">
        <v>0</v>
      </c>
      <c r="X520" s="49">
        <v>1</v>
      </c>
      <c r="Y520" s="49">
        <v>0</v>
      </c>
      <c r="Z520" s="49" t="s">
        <v>19417</v>
      </c>
      <c r="AA520" s="68">
        <v>520</v>
      </c>
      <c r="AB5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20" s="69"/>
      <c r="AD520" s="75">
        <v>115</v>
      </c>
      <c r="AE520" s="75">
        <v>95</v>
      </c>
      <c r="AF520" s="75">
        <v>3488</v>
      </c>
      <c r="AG520" s="75">
        <v>3586</v>
      </c>
      <c r="AH520" s="75">
        <v>39600</v>
      </c>
      <c r="AI520" s="75" t="s">
        <v>7589</v>
      </c>
      <c r="AJ520" s="75" t="s">
        <v>9241</v>
      </c>
      <c r="AK520" s="78" t="s">
        <v>10273</v>
      </c>
      <c r="AL520" s="75" t="s">
        <v>11023</v>
      </c>
      <c r="AM520" s="75">
        <v>42212.610173611109</v>
      </c>
      <c r="AN520" s="75" t="s">
        <v>13047</v>
      </c>
      <c r="AO520" s="78" t="s">
        <v>13192</v>
      </c>
      <c r="AP520" s="75" t="s">
        <v>66</v>
      </c>
      <c r="AQ520" s="48"/>
      <c r="AR520" s="48"/>
      <c r="AS520" s="48"/>
      <c r="AT520" s="48"/>
      <c r="AU520" s="48" t="s">
        <v>3261</v>
      </c>
      <c r="AV520" s="48" t="s">
        <v>3261</v>
      </c>
      <c r="AW520" s="114" t="s">
        <v>18131</v>
      </c>
      <c r="AX520" s="114" t="s">
        <v>18131</v>
      </c>
      <c r="AY520" s="114" t="s">
        <v>18854</v>
      </c>
      <c r="AZ520" s="114" t="s">
        <v>18854</v>
      </c>
      <c r="BA520" s="2"/>
      <c r="BB520" s="3"/>
      <c r="BC520" s="3"/>
      <c r="BD520" s="3"/>
      <c r="BE520" s="3"/>
    </row>
    <row r="521" spans="1:57" x14ac:dyDescent="0.25">
      <c r="A521" s="61" t="s">
        <v>1721</v>
      </c>
      <c r="B521" s="62" t="s">
        <v>19428</v>
      </c>
      <c r="C521" s="62"/>
      <c r="D521" s="63">
        <v>1.5</v>
      </c>
      <c r="E521" s="65">
        <v>10</v>
      </c>
      <c r="F521" s="95" t="s">
        <v>12786</v>
      </c>
      <c r="G521" s="62"/>
      <c r="H521" s="66"/>
      <c r="I521" s="67"/>
      <c r="J521" s="67"/>
      <c r="K521" s="66" t="s">
        <v>16879</v>
      </c>
      <c r="L521" s="70"/>
      <c r="M521" s="71">
        <v>8036.06787109375</v>
      </c>
      <c r="N521" s="71">
        <v>7215.6865234375</v>
      </c>
      <c r="O521" s="72"/>
      <c r="P521" s="73"/>
      <c r="Q521" s="73"/>
      <c r="R521" s="81"/>
      <c r="S521" s="48">
        <v>1</v>
      </c>
      <c r="T521" s="48">
        <v>1</v>
      </c>
      <c r="U521" s="49">
        <v>0</v>
      </c>
      <c r="V521" s="49">
        <v>0</v>
      </c>
      <c r="W521" s="49">
        <v>0</v>
      </c>
      <c r="X521" s="49">
        <v>1</v>
      </c>
      <c r="Y521" s="49">
        <v>0</v>
      </c>
      <c r="Z521" s="49" t="s">
        <v>19417</v>
      </c>
      <c r="AA521" s="68">
        <v>521</v>
      </c>
      <c r="AB5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21" s="69"/>
      <c r="AD521" s="75">
        <v>94</v>
      </c>
      <c r="AE521" s="75">
        <v>95</v>
      </c>
      <c r="AF521" s="75">
        <v>6156</v>
      </c>
      <c r="AG521" s="75">
        <v>1356</v>
      </c>
      <c r="AH521" s="75">
        <v>-28800</v>
      </c>
      <c r="AI521" s="75" t="s">
        <v>8925</v>
      </c>
      <c r="AJ521" s="75" t="s">
        <v>10074</v>
      </c>
      <c r="AK521" s="78" t="s">
        <v>10900</v>
      </c>
      <c r="AL521" s="75" t="s">
        <v>11009</v>
      </c>
      <c r="AM521" s="75">
        <v>42599.491678240738</v>
      </c>
      <c r="AN521" s="75" t="s">
        <v>13047</v>
      </c>
      <c r="AO521" s="78" t="s">
        <v>14827</v>
      </c>
      <c r="AP521" s="75" t="s">
        <v>66</v>
      </c>
      <c r="AQ521" s="48"/>
      <c r="AR521" s="48"/>
      <c r="AS521" s="48"/>
      <c r="AT521" s="48"/>
      <c r="AU521" s="48"/>
      <c r="AV521" s="48"/>
      <c r="AW521" s="114" t="s">
        <v>18629</v>
      </c>
      <c r="AX521" s="114" t="s">
        <v>18629</v>
      </c>
      <c r="AY521" s="114" t="s">
        <v>19306</v>
      </c>
      <c r="AZ521" s="114" t="s">
        <v>19306</v>
      </c>
      <c r="BA521" s="2"/>
      <c r="BB521" s="3"/>
      <c r="BC521" s="3"/>
      <c r="BD521" s="3"/>
      <c r="BE521" s="3"/>
    </row>
    <row r="522" spans="1:57" x14ac:dyDescent="0.25">
      <c r="A522" s="61" t="s">
        <v>448</v>
      </c>
      <c r="B522" s="62" t="s">
        <v>19428</v>
      </c>
      <c r="C522" s="62"/>
      <c r="D522" s="63">
        <v>1.5</v>
      </c>
      <c r="E522" s="65">
        <v>10</v>
      </c>
      <c r="F522" s="95" t="s">
        <v>11411</v>
      </c>
      <c r="G522" s="62"/>
      <c r="H522" s="66"/>
      <c r="I522" s="67"/>
      <c r="J522" s="67"/>
      <c r="K522" s="66" t="s">
        <v>15440</v>
      </c>
      <c r="L522" s="70"/>
      <c r="M522" s="71">
        <v>6738.849609375</v>
      </c>
      <c r="N522" s="71">
        <v>7197.0869140625</v>
      </c>
      <c r="O522" s="72"/>
      <c r="P522" s="73"/>
      <c r="Q522" s="73"/>
      <c r="R522" s="81"/>
      <c r="S522" s="48">
        <v>1</v>
      </c>
      <c r="T522" s="48">
        <v>1</v>
      </c>
      <c r="U522" s="49">
        <v>0</v>
      </c>
      <c r="V522" s="49">
        <v>0</v>
      </c>
      <c r="W522" s="49">
        <v>0</v>
      </c>
      <c r="X522" s="49">
        <v>1</v>
      </c>
      <c r="Y522" s="49">
        <v>0</v>
      </c>
      <c r="Z522" s="49" t="s">
        <v>19417</v>
      </c>
      <c r="AA522" s="68">
        <v>522</v>
      </c>
      <c r="AB5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22" s="69"/>
      <c r="AD522" s="75">
        <v>185</v>
      </c>
      <c r="AE522" s="75">
        <v>91</v>
      </c>
      <c r="AF522" s="75">
        <v>868</v>
      </c>
      <c r="AG522" s="75">
        <v>194</v>
      </c>
      <c r="AH522" s="75">
        <v>3600</v>
      </c>
      <c r="AI522" s="75" t="s">
        <v>7754</v>
      </c>
      <c r="AJ522" s="75"/>
      <c r="AK522" s="75"/>
      <c r="AL522" s="75" t="s">
        <v>11033</v>
      </c>
      <c r="AM522" s="75">
        <v>41426.122731481482</v>
      </c>
      <c r="AN522" s="75" t="s">
        <v>13047</v>
      </c>
      <c r="AO522" s="78" t="s">
        <v>13388</v>
      </c>
      <c r="AP522" s="75" t="s">
        <v>66</v>
      </c>
      <c r="AQ522" s="48"/>
      <c r="AR522" s="48"/>
      <c r="AS522" s="48"/>
      <c r="AT522" s="48"/>
      <c r="AU522" s="48" t="s">
        <v>3261</v>
      </c>
      <c r="AV522" s="48" t="s">
        <v>3261</v>
      </c>
      <c r="AW522" s="114" t="s">
        <v>18195</v>
      </c>
      <c r="AX522" s="114" t="s">
        <v>18195</v>
      </c>
      <c r="AY522" s="114" t="s">
        <v>18912</v>
      </c>
      <c r="AZ522" s="114" t="s">
        <v>18912</v>
      </c>
      <c r="BA522" s="2"/>
      <c r="BB522" s="3"/>
      <c r="BC522" s="3"/>
      <c r="BD522" s="3"/>
      <c r="BE522" s="3"/>
    </row>
    <row r="523" spans="1:57" x14ac:dyDescent="0.25">
      <c r="A523" s="61" t="s">
        <v>1820</v>
      </c>
      <c r="B523" s="62" t="s">
        <v>19428</v>
      </c>
      <c r="C523" s="62"/>
      <c r="D523" s="63">
        <v>1.5</v>
      </c>
      <c r="E523" s="65">
        <v>10</v>
      </c>
      <c r="F523" s="95" t="s">
        <v>12883</v>
      </c>
      <c r="G523" s="62"/>
      <c r="H523" s="66"/>
      <c r="I523" s="67"/>
      <c r="J523" s="67"/>
      <c r="K523" s="66" t="s">
        <v>16979</v>
      </c>
      <c r="L523" s="70"/>
      <c r="M523" s="71">
        <v>6985.546875</v>
      </c>
      <c r="N523" s="71">
        <v>7125.23046875</v>
      </c>
      <c r="O523" s="72"/>
      <c r="P523" s="73"/>
      <c r="Q523" s="73"/>
      <c r="R523" s="81"/>
      <c r="S523" s="48">
        <v>1</v>
      </c>
      <c r="T523" s="48">
        <v>1</v>
      </c>
      <c r="U523" s="49">
        <v>0</v>
      </c>
      <c r="V523" s="49">
        <v>0</v>
      </c>
      <c r="W523" s="49">
        <v>0</v>
      </c>
      <c r="X523" s="49">
        <v>1</v>
      </c>
      <c r="Y523" s="49">
        <v>0</v>
      </c>
      <c r="Z523" s="49" t="s">
        <v>19417</v>
      </c>
      <c r="AA523" s="68">
        <v>523</v>
      </c>
      <c r="AB5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23" s="69"/>
      <c r="AD523" s="75">
        <v>219</v>
      </c>
      <c r="AE523" s="75">
        <v>90</v>
      </c>
      <c r="AF523" s="75">
        <v>4551</v>
      </c>
      <c r="AG523" s="75">
        <v>6571</v>
      </c>
      <c r="AH523" s="75"/>
      <c r="AI523" s="75" t="s">
        <v>9003</v>
      </c>
      <c r="AJ523" s="75" t="s">
        <v>10131</v>
      </c>
      <c r="AK523" s="78" t="s">
        <v>10937</v>
      </c>
      <c r="AL523" s="75"/>
      <c r="AM523" s="75">
        <v>42800.386076388888</v>
      </c>
      <c r="AN523" s="75" t="s">
        <v>13047</v>
      </c>
      <c r="AO523" s="78" t="s">
        <v>14927</v>
      </c>
      <c r="AP523" s="75" t="s">
        <v>66</v>
      </c>
      <c r="AQ523" s="48"/>
      <c r="AR523" s="48"/>
      <c r="AS523" s="48"/>
      <c r="AT523" s="48"/>
      <c r="AU523" s="48"/>
      <c r="AV523" s="48"/>
      <c r="AW523" s="114" t="s">
        <v>18653</v>
      </c>
      <c r="AX523" s="114" t="s">
        <v>18653</v>
      </c>
      <c r="AY523" s="114" t="s">
        <v>17752</v>
      </c>
      <c r="AZ523" s="114" t="s">
        <v>17752</v>
      </c>
      <c r="BA523" s="2"/>
      <c r="BB523" s="3"/>
      <c r="BC523" s="3"/>
      <c r="BD523" s="3"/>
      <c r="BE523" s="3"/>
    </row>
    <row r="524" spans="1:57" x14ac:dyDescent="0.25">
      <c r="A524" s="61" t="s">
        <v>2210</v>
      </c>
      <c r="B524" s="62" t="s">
        <v>19428</v>
      </c>
      <c r="C524" s="62"/>
      <c r="D524" s="63">
        <v>10</v>
      </c>
      <c r="E524" s="65">
        <v>10</v>
      </c>
      <c r="F524" s="95" t="s">
        <v>12736</v>
      </c>
      <c r="G524" s="62"/>
      <c r="H524" s="66"/>
      <c r="I524" s="67"/>
      <c r="J524" s="67"/>
      <c r="K524" s="66" t="s">
        <v>16829</v>
      </c>
      <c r="L524" s="70"/>
      <c r="M524" s="71">
        <v>4810.0625</v>
      </c>
      <c r="N524" s="71">
        <v>6424.69677734375</v>
      </c>
      <c r="O524" s="72"/>
      <c r="P524" s="73"/>
      <c r="Q524" s="73"/>
      <c r="R524" s="81"/>
      <c r="S524" s="48">
        <v>1</v>
      </c>
      <c r="T524" s="48">
        <v>0</v>
      </c>
      <c r="U524" s="49">
        <v>0</v>
      </c>
      <c r="V524" s="49">
        <v>1</v>
      </c>
      <c r="W524" s="49">
        <v>0</v>
      </c>
      <c r="X524" s="49">
        <v>1</v>
      </c>
      <c r="Y524" s="49">
        <v>0</v>
      </c>
      <c r="Z524" s="49">
        <v>0</v>
      </c>
      <c r="AA524" s="68">
        <v>524</v>
      </c>
      <c r="AB5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24" s="69"/>
      <c r="AD524" s="75">
        <v>80</v>
      </c>
      <c r="AE524" s="75">
        <v>88</v>
      </c>
      <c r="AF524" s="75">
        <v>1734</v>
      </c>
      <c r="AG524" s="75">
        <v>402</v>
      </c>
      <c r="AH524" s="75">
        <v>3600</v>
      </c>
      <c r="AI524" s="75"/>
      <c r="AJ524" s="75"/>
      <c r="AK524" s="75"/>
      <c r="AL524" s="75" t="s">
        <v>11073</v>
      </c>
      <c r="AM524" s="75">
        <v>40862.903136574074</v>
      </c>
      <c r="AN524" s="75" t="s">
        <v>13047</v>
      </c>
      <c r="AO524" s="78" t="s">
        <v>14777</v>
      </c>
      <c r="AP524" s="75" t="s">
        <v>65</v>
      </c>
      <c r="AQ524" s="48"/>
      <c r="AR524" s="48"/>
      <c r="AS524" s="48"/>
      <c r="AT524" s="48"/>
      <c r="AU524" s="48"/>
      <c r="AV524" s="48"/>
      <c r="AW524" s="48"/>
      <c r="AX524" s="48"/>
      <c r="AY524" s="48"/>
      <c r="AZ524" s="48"/>
      <c r="BA524" s="2"/>
      <c r="BB524" s="3"/>
      <c r="BC524" s="3"/>
      <c r="BD524" s="3"/>
      <c r="BE524" s="3"/>
    </row>
    <row r="525" spans="1:57" x14ac:dyDescent="0.25">
      <c r="A525" s="61" t="s">
        <v>1857</v>
      </c>
      <c r="B525" s="62" t="s">
        <v>19428</v>
      </c>
      <c r="C525" s="62"/>
      <c r="D525" s="63">
        <v>1.5</v>
      </c>
      <c r="E525" s="65">
        <v>10</v>
      </c>
      <c r="F525" s="95" t="s">
        <v>12919</v>
      </c>
      <c r="G525" s="62"/>
      <c r="H525" s="66"/>
      <c r="I525" s="67"/>
      <c r="J525" s="67"/>
      <c r="K525" s="66" t="s">
        <v>17016</v>
      </c>
      <c r="L525" s="70"/>
      <c r="M525" s="71">
        <v>6559.62255859375</v>
      </c>
      <c r="N525" s="71">
        <v>6677.5419921875</v>
      </c>
      <c r="O525" s="72"/>
      <c r="P525" s="73"/>
      <c r="Q525" s="73"/>
      <c r="R525" s="81"/>
      <c r="S525" s="48">
        <v>1</v>
      </c>
      <c r="T525" s="48">
        <v>1</v>
      </c>
      <c r="U525" s="49">
        <v>0</v>
      </c>
      <c r="V525" s="49">
        <v>0</v>
      </c>
      <c r="W525" s="49">
        <v>0</v>
      </c>
      <c r="X525" s="49">
        <v>1</v>
      </c>
      <c r="Y525" s="49">
        <v>0</v>
      </c>
      <c r="Z525" s="49" t="s">
        <v>19417</v>
      </c>
      <c r="AA525" s="68">
        <v>525</v>
      </c>
      <c r="AB5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25" s="69"/>
      <c r="AD525" s="75">
        <v>209</v>
      </c>
      <c r="AE525" s="75">
        <v>85</v>
      </c>
      <c r="AF525" s="75">
        <v>25630</v>
      </c>
      <c r="AG525" s="75">
        <v>301</v>
      </c>
      <c r="AH525" s="75">
        <v>32400</v>
      </c>
      <c r="AI525" s="75" t="s">
        <v>9035</v>
      </c>
      <c r="AJ525" s="75" t="s">
        <v>10145</v>
      </c>
      <c r="AK525" s="75"/>
      <c r="AL525" s="75" t="s">
        <v>9690</v>
      </c>
      <c r="AM525" s="75">
        <v>40755.119328703702</v>
      </c>
      <c r="AN525" s="75" t="s">
        <v>13047</v>
      </c>
      <c r="AO525" s="78" t="s">
        <v>14964</v>
      </c>
      <c r="AP525" s="75" t="s">
        <v>66</v>
      </c>
      <c r="AQ525" s="48"/>
      <c r="AR525" s="48"/>
      <c r="AS525" s="48"/>
      <c r="AT525" s="48"/>
      <c r="AU525" s="48"/>
      <c r="AV525" s="48"/>
      <c r="AW525" s="114" t="s">
        <v>18662</v>
      </c>
      <c r="AX525" s="114" t="s">
        <v>18662</v>
      </c>
      <c r="AY525" s="114" t="s">
        <v>17752</v>
      </c>
      <c r="AZ525" s="114" t="s">
        <v>17752</v>
      </c>
      <c r="BA525" s="2"/>
      <c r="BB525" s="3"/>
      <c r="BC525" s="3"/>
      <c r="BD525" s="3"/>
      <c r="BE525" s="3"/>
    </row>
    <row r="526" spans="1:57" x14ac:dyDescent="0.25">
      <c r="A526" s="61" t="s">
        <v>1532</v>
      </c>
      <c r="B526" s="62" t="s">
        <v>19428</v>
      </c>
      <c r="C526" s="62"/>
      <c r="D526" s="63">
        <v>1.5025839999999999</v>
      </c>
      <c r="E526" s="65">
        <v>10.381258272693342</v>
      </c>
      <c r="F526" s="95" t="s">
        <v>12590</v>
      </c>
      <c r="G526" s="62"/>
      <c r="H526" s="66"/>
      <c r="I526" s="67"/>
      <c r="J526" s="67"/>
      <c r="K526" s="66" t="s">
        <v>16673</v>
      </c>
      <c r="L526" s="70"/>
      <c r="M526" s="71">
        <v>5057.85595703125</v>
      </c>
      <c r="N526" s="71">
        <v>7793.287109375</v>
      </c>
      <c r="O526" s="72"/>
      <c r="P526" s="73"/>
      <c r="Q526" s="73"/>
      <c r="R526" s="81"/>
      <c r="S526" s="48">
        <v>1</v>
      </c>
      <c r="T526" s="48">
        <v>4</v>
      </c>
      <c r="U526" s="49">
        <v>919.13921300000004</v>
      </c>
      <c r="V526" s="49">
        <v>3.0400000000000002E-4</v>
      </c>
      <c r="W526" s="49">
        <v>0</v>
      </c>
      <c r="X526" s="49">
        <v>0.99628099999999997</v>
      </c>
      <c r="Y526" s="49">
        <v>0</v>
      </c>
      <c r="Z526" s="49">
        <v>0</v>
      </c>
      <c r="AA526" s="68">
        <v>526</v>
      </c>
      <c r="AB5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26" s="69"/>
      <c r="AD526" s="75">
        <v>628</v>
      </c>
      <c r="AE526" s="75">
        <v>84</v>
      </c>
      <c r="AF526" s="75">
        <v>3448</v>
      </c>
      <c r="AG526" s="75">
        <v>1579</v>
      </c>
      <c r="AH526" s="75"/>
      <c r="AI526" s="75" t="s">
        <v>8756</v>
      </c>
      <c r="AJ526" s="75" t="s">
        <v>9972</v>
      </c>
      <c r="AK526" s="75"/>
      <c r="AL526" s="75"/>
      <c r="AM526" s="75">
        <v>41664.374930555554</v>
      </c>
      <c r="AN526" s="75" t="s">
        <v>13047</v>
      </c>
      <c r="AO526" s="78" t="s">
        <v>14621</v>
      </c>
      <c r="AP526" s="75" t="s">
        <v>66</v>
      </c>
      <c r="AQ526" s="48" t="s">
        <v>3042</v>
      </c>
      <c r="AR526" s="48" t="s">
        <v>3042</v>
      </c>
      <c r="AS526" s="48" t="s">
        <v>3215</v>
      </c>
      <c r="AT526" s="48" t="s">
        <v>3215</v>
      </c>
      <c r="AU526" s="48" t="s">
        <v>3281</v>
      </c>
      <c r="AV526" s="48" t="s">
        <v>3281</v>
      </c>
      <c r="AW526" s="114" t="s">
        <v>18409</v>
      </c>
      <c r="AX526" s="114" t="s">
        <v>18754</v>
      </c>
      <c r="AY526" s="114" t="s">
        <v>17929</v>
      </c>
      <c r="AZ526" s="114" t="s">
        <v>19400</v>
      </c>
      <c r="BA526" s="2"/>
      <c r="BB526" s="3"/>
      <c r="BC526" s="3"/>
      <c r="BD526" s="3"/>
      <c r="BE526" s="3"/>
    </row>
    <row r="527" spans="1:57" x14ac:dyDescent="0.25">
      <c r="A527" s="61" t="s">
        <v>1383</v>
      </c>
      <c r="B527" s="62" t="s">
        <v>19428</v>
      </c>
      <c r="C527" s="62"/>
      <c r="D527" s="63">
        <v>1.5</v>
      </c>
      <c r="E527" s="65">
        <v>10</v>
      </c>
      <c r="F527" s="95" t="s">
        <v>12427</v>
      </c>
      <c r="G527" s="62"/>
      <c r="H527" s="66"/>
      <c r="I527" s="67"/>
      <c r="J527" s="67"/>
      <c r="K527" s="66" t="s">
        <v>16503</v>
      </c>
      <c r="L527" s="70"/>
      <c r="M527" s="71">
        <v>7777.013671875</v>
      </c>
      <c r="N527" s="71">
        <v>6793.39599609375</v>
      </c>
      <c r="O527" s="72"/>
      <c r="P527" s="73"/>
      <c r="Q527" s="73"/>
      <c r="R527" s="81"/>
      <c r="S527" s="48">
        <v>1</v>
      </c>
      <c r="T527" s="48">
        <v>1</v>
      </c>
      <c r="U527" s="49">
        <v>0</v>
      </c>
      <c r="V527" s="49">
        <v>0</v>
      </c>
      <c r="W527" s="49">
        <v>0</v>
      </c>
      <c r="X527" s="49">
        <v>1</v>
      </c>
      <c r="Y527" s="49">
        <v>0</v>
      </c>
      <c r="Z527" s="49" t="s">
        <v>19417</v>
      </c>
      <c r="AA527" s="68">
        <v>527</v>
      </c>
      <c r="AB5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27" s="69"/>
      <c r="AD527" s="75">
        <v>61</v>
      </c>
      <c r="AE527" s="75">
        <v>84</v>
      </c>
      <c r="AF527" s="75">
        <v>4560</v>
      </c>
      <c r="AG527" s="75">
        <v>0</v>
      </c>
      <c r="AH527" s="75">
        <v>3600</v>
      </c>
      <c r="AI527" s="75" t="s">
        <v>8608</v>
      </c>
      <c r="AJ527" s="75" t="s">
        <v>9894</v>
      </c>
      <c r="AK527" s="78" t="s">
        <v>10749</v>
      </c>
      <c r="AL527" s="75" t="s">
        <v>10139</v>
      </c>
      <c r="AM527" s="75">
        <v>40345.881689814814</v>
      </c>
      <c r="AN527" s="75" t="s">
        <v>13047</v>
      </c>
      <c r="AO527" s="78" t="s">
        <v>14451</v>
      </c>
      <c r="AP527" s="75" t="s">
        <v>66</v>
      </c>
      <c r="AQ527" s="48" t="s">
        <v>3149</v>
      </c>
      <c r="AR527" s="48" t="s">
        <v>3149</v>
      </c>
      <c r="AS527" s="48" t="s">
        <v>3212</v>
      </c>
      <c r="AT527" s="48" t="s">
        <v>3212</v>
      </c>
      <c r="AU527" s="48" t="s">
        <v>3371</v>
      </c>
      <c r="AV527" s="48" t="s">
        <v>3371</v>
      </c>
      <c r="AW527" s="114" t="s">
        <v>18510</v>
      </c>
      <c r="AX527" s="114" t="s">
        <v>18510</v>
      </c>
      <c r="AY527" s="114" t="s">
        <v>19197</v>
      </c>
      <c r="AZ527" s="114" t="s">
        <v>19197</v>
      </c>
      <c r="BA527" s="2"/>
      <c r="BB527" s="3"/>
      <c r="BC527" s="3"/>
      <c r="BD527" s="3"/>
      <c r="BE527" s="3"/>
    </row>
    <row r="528" spans="1:57" x14ac:dyDescent="0.25">
      <c r="A528" s="61" t="s">
        <v>1803</v>
      </c>
      <c r="B528" s="62" t="s">
        <v>19428</v>
      </c>
      <c r="C528" s="62"/>
      <c r="D528" s="63">
        <v>1.5</v>
      </c>
      <c r="E528" s="65">
        <v>10</v>
      </c>
      <c r="F528" s="95" t="s">
        <v>12868</v>
      </c>
      <c r="G528" s="62"/>
      <c r="H528" s="66"/>
      <c r="I528" s="67"/>
      <c r="J528" s="67"/>
      <c r="K528" s="66" t="s">
        <v>16964</v>
      </c>
      <c r="L528" s="70"/>
      <c r="M528" s="71">
        <v>6687.17529296875</v>
      </c>
      <c r="N528" s="71">
        <v>6255.11669921875</v>
      </c>
      <c r="O528" s="72"/>
      <c r="P528" s="73"/>
      <c r="Q528" s="73"/>
      <c r="R528" s="81"/>
      <c r="S528" s="48">
        <v>1</v>
      </c>
      <c r="T528" s="48">
        <v>1</v>
      </c>
      <c r="U528" s="49">
        <v>0</v>
      </c>
      <c r="V528" s="49">
        <v>0</v>
      </c>
      <c r="W528" s="49">
        <v>0</v>
      </c>
      <c r="X528" s="49">
        <v>1</v>
      </c>
      <c r="Y528" s="49">
        <v>0</v>
      </c>
      <c r="Z528" s="49" t="s">
        <v>19417</v>
      </c>
      <c r="AA528" s="68">
        <v>528</v>
      </c>
      <c r="AB5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28" s="69"/>
      <c r="AD528" s="75">
        <v>406</v>
      </c>
      <c r="AE528" s="75">
        <v>83</v>
      </c>
      <c r="AF528" s="75">
        <v>2349</v>
      </c>
      <c r="AG528" s="75">
        <v>2998</v>
      </c>
      <c r="AH528" s="75"/>
      <c r="AI528" s="75" t="s">
        <v>8992</v>
      </c>
      <c r="AJ528" s="75" t="s">
        <v>10120</v>
      </c>
      <c r="AK528" s="75"/>
      <c r="AL528" s="75"/>
      <c r="AM528" s="75">
        <v>42821.35125</v>
      </c>
      <c r="AN528" s="75" t="s">
        <v>13047</v>
      </c>
      <c r="AO528" s="78" t="s">
        <v>14912</v>
      </c>
      <c r="AP528" s="75" t="s">
        <v>66</v>
      </c>
      <c r="AQ528" s="48"/>
      <c r="AR528" s="48"/>
      <c r="AS528" s="48"/>
      <c r="AT528" s="48"/>
      <c r="AU528" s="48" t="s">
        <v>17675</v>
      </c>
      <c r="AV528" s="48" t="s">
        <v>18068</v>
      </c>
      <c r="AW528" s="114" t="s">
        <v>18646</v>
      </c>
      <c r="AX528" s="114" t="s">
        <v>18806</v>
      </c>
      <c r="AY528" s="114" t="s">
        <v>19322</v>
      </c>
      <c r="AZ528" s="114" t="s">
        <v>19415</v>
      </c>
      <c r="BA528" s="2"/>
      <c r="BB528" s="3"/>
      <c r="BC528" s="3"/>
      <c r="BD528" s="3"/>
      <c r="BE528" s="3"/>
    </row>
    <row r="529" spans="1:57" x14ac:dyDescent="0.25">
      <c r="A529" s="61" t="s">
        <v>1141</v>
      </c>
      <c r="B529" s="62" t="s">
        <v>19428</v>
      </c>
      <c r="C529" s="62"/>
      <c r="D529" s="63">
        <v>1.5</v>
      </c>
      <c r="E529" s="65">
        <v>10</v>
      </c>
      <c r="F529" s="95" t="s">
        <v>12177</v>
      </c>
      <c r="G529" s="62"/>
      <c r="H529" s="66"/>
      <c r="I529" s="67"/>
      <c r="J529" s="67"/>
      <c r="K529" s="66" t="s">
        <v>16241</v>
      </c>
      <c r="L529" s="70"/>
      <c r="M529" s="71">
        <v>7289.52392578125</v>
      </c>
      <c r="N529" s="71">
        <v>7451.7197265625</v>
      </c>
      <c r="O529" s="72"/>
      <c r="P529" s="73"/>
      <c r="Q529" s="73"/>
      <c r="R529" s="81"/>
      <c r="S529" s="48">
        <v>1</v>
      </c>
      <c r="T529" s="48">
        <v>1</v>
      </c>
      <c r="U529" s="49">
        <v>0</v>
      </c>
      <c r="V529" s="49">
        <v>0</v>
      </c>
      <c r="W529" s="49">
        <v>0</v>
      </c>
      <c r="X529" s="49">
        <v>1</v>
      </c>
      <c r="Y529" s="49">
        <v>0</v>
      </c>
      <c r="Z529" s="49" t="s">
        <v>19417</v>
      </c>
      <c r="AA529" s="68">
        <v>529</v>
      </c>
      <c r="AB5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29" s="69"/>
      <c r="AD529" s="75">
        <v>42</v>
      </c>
      <c r="AE529" s="75">
        <v>82</v>
      </c>
      <c r="AF529" s="75">
        <v>3384</v>
      </c>
      <c r="AG529" s="75">
        <v>414</v>
      </c>
      <c r="AH529" s="75">
        <v>-28800</v>
      </c>
      <c r="AI529" s="75" t="s">
        <v>8402</v>
      </c>
      <c r="AJ529" s="75" t="s">
        <v>9777</v>
      </c>
      <c r="AK529" s="78" t="s">
        <v>10659</v>
      </c>
      <c r="AL529" s="75" t="s">
        <v>11009</v>
      </c>
      <c r="AM529" s="75">
        <v>42181.167500000003</v>
      </c>
      <c r="AN529" s="75" t="s">
        <v>13047</v>
      </c>
      <c r="AO529" s="78" t="s">
        <v>14189</v>
      </c>
      <c r="AP529" s="75" t="s">
        <v>66</v>
      </c>
      <c r="AQ529" s="48"/>
      <c r="AR529" s="48"/>
      <c r="AS529" s="48"/>
      <c r="AT529" s="48"/>
      <c r="AU529" s="48" t="s">
        <v>3261</v>
      </c>
      <c r="AV529" s="48" t="s">
        <v>3261</v>
      </c>
      <c r="AW529" s="114" t="s">
        <v>18428</v>
      </c>
      <c r="AX529" s="114" t="s">
        <v>18760</v>
      </c>
      <c r="AY529" s="114" t="s">
        <v>19121</v>
      </c>
      <c r="AZ529" s="114" t="s">
        <v>19403</v>
      </c>
      <c r="BA529" s="2"/>
      <c r="BB529" s="3"/>
      <c r="BC529" s="3"/>
      <c r="BD529" s="3"/>
      <c r="BE529" s="3"/>
    </row>
    <row r="530" spans="1:57" x14ac:dyDescent="0.25">
      <c r="A530" s="61" t="s">
        <v>1182</v>
      </c>
      <c r="B530" s="62" t="s">
        <v>19428</v>
      </c>
      <c r="C530" s="62"/>
      <c r="D530" s="63">
        <v>1.5</v>
      </c>
      <c r="E530" s="65">
        <v>10</v>
      </c>
      <c r="F530" s="95" t="s">
        <v>12221</v>
      </c>
      <c r="G530" s="62"/>
      <c r="H530" s="66"/>
      <c r="I530" s="67"/>
      <c r="J530" s="67"/>
      <c r="K530" s="66" t="s">
        <v>16286</v>
      </c>
      <c r="L530" s="70"/>
      <c r="M530" s="71">
        <v>7547.6015625</v>
      </c>
      <c r="N530" s="71">
        <v>7355.31591796875</v>
      </c>
      <c r="O530" s="72"/>
      <c r="P530" s="73"/>
      <c r="Q530" s="73"/>
      <c r="R530" s="81"/>
      <c r="S530" s="48">
        <v>1</v>
      </c>
      <c r="T530" s="48">
        <v>1</v>
      </c>
      <c r="U530" s="49">
        <v>0</v>
      </c>
      <c r="V530" s="49">
        <v>0</v>
      </c>
      <c r="W530" s="49">
        <v>0</v>
      </c>
      <c r="X530" s="49">
        <v>1</v>
      </c>
      <c r="Y530" s="49">
        <v>0</v>
      </c>
      <c r="Z530" s="49" t="s">
        <v>19417</v>
      </c>
      <c r="AA530" s="68">
        <v>530</v>
      </c>
      <c r="AB5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30" s="69"/>
      <c r="AD530" s="75">
        <v>455</v>
      </c>
      <c r="AE530" s="75">
        <v>82</v>
      </c>
      <c r="AF530" s="75">
        <v>668</v>
      </c>
      <c r="AG530" s="75">
        <v>600</v>
      </c>
      <c r="AH530" s="75"/>
      <c r="AI530" s="75" t="s">
        <v>8438</v>
      </c>
      <c r="AJ530" s="75" t="s">
        <v>9160</v>
      </c>
      <c r="AK530" s="75"/>
      <c r="AL530" s="75"/>
      <c r="AM530" s="75">
        <v>42059.964930555558</v>
      </c>
      <c r="AN530" s="75" t="s">
        <v>13047</v>
      </c>
      <c r="AO530" s="78" t="s">
        <v>14234</v>
      </c>
      <c r="AP530" s="75" t="s">
        <v>66</v>
      </c>
      <c r="AQ530" s="48"/>
      <c r="AR530" s="48"/>
      <c r="AS530" s="48"/>
      <c r="AT530" s="48"/>
      <c r="AU530" s="48" t="s">
        <v>3355</v>
      </c>
      <c r="AV530" s="48" t="s">
        <v>3355</v>
      </c>
      <c r="AW530" s="114" t="s">
        <v>3355</v>
      </c>
      <c r="AX530" s="114" t="s">
        <v>3355</v>
      </c>
      <c r="AY530" s="114" t="s">
        <v>19135</v>
      </c>
      <c r="AZ530" s="114" t="s">
        <v>19135</v>
      </c>
      <c r="BA530" s="2"/>
      <c r="BB530" s="3"/>
      <c r="BC530" s="3"/>
      <c r="BD530" s="3"/>
      <c r="BE530" s="3"/>
    </row>
    <row r="531" spans="1:57" x14ac:dyDescent="0.25">
      <c r="A531" s="61" t="s">
        <v>367</v>
      </c>
      <c r="B531" s="62" t="s">
        <v>19428</v>
      </c>
      <c r="C531" s="62"/>
      <c r="D531" s="63">
        <v>1.5</v>
      </c>
      <c r="E531" s="65">
        <v>10</v>
      </c>
      <c r="F531" s="95" t="s">
        <v>11315</v>
      </c>
      <c r="G531" s="62"/>
      <c r="H531" s="66"/>
      <c r="I531" s="67"/>
      <c r="J531" s="67"/>
      <c r="K531" s="66" t="s">
        <v>15343</v>
      </c>
      <c r="L531" s="70"/>
      <c r="M531" s="71">
        <v>7979.08544921875</v>
      </c>
      <c r="N531" s="71">
        <v>6626.2958984375</v>
      </c>
      <c r="O531" s="72"/>
      <c r="P531" s="73"/>
      <c r="Q531" s="73"/>
      <c r="R531" s="81"/>
      <c r="S531" s="48">
        <v>1</v>
      </c>
      <c r="T531" s="48">
        <v>1</v>
      </c>
      <c r="U531" s="49">
        <v>0</v>
      </c>
      <c r="V531" s="49">
        <v>0</v>
      </c>
      <c r="W531" s="49">
        <v>0</v>
      </c>
      <c r="X531" s="49">
        <v>1</v>
      </c>
      <c r="Y531" s="49">
        <v>0</v>
      </c>
      <c r="Z531" s="49" t="s">
        <v>19417</v>
      </c>
      <c r="AA531" s="68">
        <v>531</v>
      </c>
      <c r="AB5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31" s="69"/>
      <c r="AD531" s="75">
        <v>543</v>
      </c>
      <c r="AE531" s="75">
        <v>79</v>
      </c>
      <c r="AF531" s="75">
        <v>37556</v>
      </c>
      <c r="AG531" s="75">
        <v>3002</v>
      </c>
      <c r="AH531" s="75">
        <v>32400</v>
      </c>
      <c r="AI531" s="75" t="s">
        <v>7672</v>
      </c>
      <c r="AJ531" s="75"/>
      <c r="AK531" s="75"/>
      <c r="AL531" s="75" t="s">
        <v>9690</v>
      </c>
      <c r="AM531" s="75">
        <v>40317.147187499999</v>
      </c>
      <c r="AN531" s="75" t="s">
        <v>13047</v>
      </c>
      <c r="AO531" s="78" t="s">
        <v>13291</v>
      </c>
      <c r="AP531" s="75" t="s">
        <v>66</v>
      </c>
      <c r="AQ531" s="48"/>
      <c r="AR531" s="48"/>
      <c r="AS531" s="48"/>
      <c r="AT531" s="48"/>
      <c r="AU531" s="48"/>
      <c r="AV531" s="48"/>
      <c r="AW531" s="114" t="s">
        <v>18160</v>
      </c>
      <c r="AX531" s="114" t="s">
        <v>18160</v>
      </c>
      <c r="AY531" s="114" t="s">
        <v>18881</v>
      </c>
      <c r="AZ531" s="114" t="s">
        <v>18881</v>
      </c>
      <c r="BA531" s="2"/>
      <c r="BB531" s="3"/>
      <c r="BC531" s="3"/>
      <c r="BD531" s="3"/>
      <c r="BE531" s="3"/>
    </row>
    <row r="532" spans="1:57" x14ac:dyDescent="0.25">
      <c r="A532" s="61" t="s">
        <v>1912</v>
      </c>
      <c r="B532" s="62" t="s">
        <v>19428</v>
      </c>
      <c r="C532" s="62"/>
      <c r="D532" s="63">
        <v>1.5</v>
      </c>
      <c r="E532" s="65">
        <v>10</v>
      </c>
      <c r="F532" s="95" t="s">
        <v>12980</v>
      </c>
      <c r="G532" s="62"/>
      <c r="H532" s="66"/>
      <c r="I532" s="67"/>
      <c r="J532" s="67"/>
      <c r="K532" s="66" t="s">
        <v>17077</v>
      </c>
      <c r="L532" s="70"/>
      <c r="M532" s="71">
        <v>6912.74072265625</v>
      </c>
      <c r="N532" s="71">
        <v>5690.3037109375</v>
      </c>
      <c r="O532" s="72"/>
      <c r="P532" s="73"/>
      <c r="Q532" s="73"/>
      <c r="R532" s="81"/>
      <c r="S532" s="48">
        <v>1</v>
      </c>
      <c r="T532" s="48">
        <v>1</v>
      </c>
      <c r="U532" s="49">
        <v>0</v>
      </c>
      <c r="V532" s="49">
        <v>0</v>
      </c>
      <c r="W532" s="49">
        <v>0</v>
      </c>
      <c r="X532" s="49">
        <v>1</v>
      </c>
      <c r="Y532" s="49">
        <v>0</v>
      </c>
      <c r="Z532" s="49" t="s">
        <v>19417</v>
      </c>
      <c r="AA532" s="68">
        <v>532</v>
      </c>
      <c r="AB5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32" s="69"/>
      <c r="AD532" s="75">
        <v>119</v>
      </c>
      <c r="AE532" s="75">
        <v>79</v>
      </c>
      <c r="AF532" s="75">
        <v>4992</v>
      </c>
      <c r="AG532" s="75">
        <v>14</v>
      </c>
      <c r="AH532" s="75">
        <v>32400</v>
      </c>
      <c r="AI532" s="75" t="s">
        <v>9086</v>
      </c>
      <c r="AJ532" s="75" t="s">
        <v>10166</v>
      </c>
      <c r="AK532" s="78" t="s">
        <v>10982</v>
      </c>
      <c r="AL532" s="75" t="s">
        <v>11028</v>
      </c>
      <c r="AM532" s="75">
        <v>40549.784791666665</v>
      </c>
      <c r="AN532" s="75" t="s">
        <v>13047</v>
      </c>
      <c r="AO532" s="78" t="s">
        <v>15025</v>
      </c>
      <c r="AP532" s="75" t="s">
        <v>66</v>
      </c>
      <c r="AQ532" s="48"/>
      <c r="AR532" s="48"/>
      <c r="AS532" s="48"/>
      <c r="AT532" s="48"/>
      <c r="AU532" s="48" t="s">
        <v>3261</v>
      </c>
      <c r="AV532" s="48" t="s">
        <v>3261</v>
      </c>
      <c r="AW532" s="114" t="s">
        <v>18683</v>
      </c>
      <c r="AX532" s="114" t="s">
        <v>18683</v>
      </c>
      <c r="AY532" s="114" t="s">
        <v>19356</v>
      </c>
      <c r="AZ532" s="114" t="s">
        <v>19356</v>
      </c>
      <c r="BA532" s="2"/>
      <c r="BB532" s="3"/>
      <c r="BC532" s="3"/>
      <c r="BD532" s="3"/>
      <c r="BE532" s="3"/>
    </row>
    <row r="533" spans="1:57" x14ac:dyDescent="0.25">
      <c r="A533" s="61" t="s">
        <v>2074</v>
      </c>
      <c r="B533" s="62" t="s">
        <v>19428</v>
      </c>
      <c r="C533" s="62"/>
      <c r="D533" s="63">
        <v>1.5020315</v>
      </c>
      <c r="E533" s="65">
        <v>10</v>
      </c>
      <c r="F533" s="95" t="s">
        <v>11516</v>
      </c>
      <c r="G533" s="62"/>
      <c r="H533" s="66"/>
      <c r="I533" s="67"/>
      <c r="J533" s="67"/>
      <c r="K533" s="66" t="s">
        <v>15550</v>
      </c>
      <c r="L533" s="70"/>
      <c r="M533" s="71">
        <v>1161.1075439453125</v>
      </c>
      <c r="N533" s="71">
        <v>6560.43115234375</v>
      </c>
      <c r="O533" s="72"/>
      <c r="P533" s="73"/>
      <c r="Q533" s="73"/>
      <c r="R533" s="81"/>
      <c r="S533" s="48">
        <v>1</v>
      </c>
      <c r="T533" s="48">
        <v>0</v>
      </c>
      <c r="U533" s="49">
        <v>0</v>
      </c>
      <c r="V533" s="49">
        <v>2.3900000000000001E-4</v>
      </c>
      <c r="W533" s="49">
        <v>0</v>
      </c>
      <c r="X533" s="49">
        <v>0.51340699999999995</v>
      </c>
      <c r="Y533" s="49">
        <v>0</v>
      </c>
      <c r="Z533" s="49">
        <v>0</v>
      </c>
      <c r="AA533" s="68">
        <v>533</v>
      </c>
      <c r="AB5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33" s="69"/>
      <c r="AD533" s="75">
        <v>143</v>
      </c>
      <c r="AE533" s="75">
        <v>76</v>
      </c>
      <c r="AF533" s="75">
        <v>580</v>
      </c>
      <c r="AG533" s="75">
        <v>3252</v>
      </c>
      <c r="AH533" s="75"/>
      <c r="AI533" s="75" t="s">
        <v>7844</v>
      </c>
      <c r="AJ533" s="75" t="s">
        <v>9426</v>
      </c>
      <c r="AK533" s="75"/>
      <c r="AL533" s="75"/>
      <c r="AM533" s="75">
        <v>42392.453946759262</v>
      </c>
      <c r="AN533" s="75" t="s">
        <v>13047</v>
      </c>
      <c r="AO533" s="78" t="s">
        <v>13498</v>
      </c>
      <c r="AP533" s="75" t="s">
        <v>65</v>
      </c>
      <c r="AQ533" s="48"/>
      <c r="AR533" s="48"/>
      <c r="AS533" s="48"/>
      <c r="AT533" s="48"/>
      <c r="AU533" s="48"/>
      <c r="AV533" s="48"/>
      <c r="AW533" s="48"/>
      <c r="AX533" s="48"/>
      <c r="AY533" s="48"/>
      <c r="AZ533" s="48"/>
      <c r="BA533" s="2"/>
      <c r="BB533" s="3"/>
      <c r="BC533" s="3"/>
      <c r="BD533" s="3"/>
      <c r="BE533" s="3"/>
    </row>
    <row r="534" spans="1:57" x14ac:dyDescent="0.25">
      <c r="A534" s="61" t="s">
        <v>1865</v>
      </c>
      <c r="B534" s="62" t="s">
        <v>19428</v>
      </c>
      <c r="C534" s="62"/>
      <c r="D534" s="63">
        <v>1.5</v>
      </c>
      <c r="E534" s="65">
        <v>10</v>
      </c>
      <c r="F534" s="95" t="s">
        <v>12927</v>
      </c>
      <c r="G534" s="62"/>
      <c r="H534" s="66"/>
      <c r="I534" s="67"/>
      <c r="J534" s="67"/>
      <c r="K534" s="66" t="s">
        <v>17024</v>
      </c>
      <c r="L534" s="70"/>
      <c r="M534" s="71">
        <v>8019.63623046875</v>
      </c>
      <c r="N534" s="71">
        <v>5985.8291015625</v>
      </c>
      <c r="O534" s="72"/>
      <c r="P534" s="73"/>
      <c r="Q534" s="73"/>
      <c r="R534" s="81"/>
      <c r="S534" s="48">
        <v>1</v>
      </c>
      <c r="T534" s="48">
        <v>1</v>
      </c>
      <c r="U534" s="49">
        <v>0</v>
      </c>
      <c r="V534" s="49">
        <v>0</v>
      </c>
      <c r="W534" s="49">
        <v>0</v>
      </c>
      <c r="X534" s="49">
        <v>1</v>
      </c>
      <c r="Y534" s="49">
        <v>0</v>
      </c>
      <c r="Z534" s="49" t="s">
        <v>19417</v>
      </c>
      <c r="AA534" s="68">
        <v>534</v>
      </c>
      <c r="AB5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34" s="69"/>
      <c r="AD534" s="75">
        <v>105</v>
      </c>
      <c r="AE534" s="75">
        <v>74</v>
      </c>
      <c r="AF534" s="75">
        <v>2124</v>
      </c>
      <c r="AG534" s="75">
        <v>243</v>
      </c>
      <c r="AH534" s="75"/>
      <c r="AI534" s="75" t="s">
        <v>9043</v>
      </c>
      <c r="AJ534" s="75" t="s">
        <v>9257</v>
      </c>
      <c r="AK534" s="75"/>
      <c r="AL534" s="75"/>
      <c r="AM534" s="75">
        <v>42484.741053240738</v>
      </c>
      <c r="AN534" s="75" t="s">
        <v>13047</v>
      </c>
      <c r="AO534" s="78" t="s">
        <v>14972</v>
      </c>
      <c r="AP534" s="75" t="s">
        <v>66</v>
      </c>
      <c r="AQ534" s="48" t="s">
        <v>17999</v>
      </c>
      <c r="AR534" s="48" t="s">
        <v>17999</v>
      </c>
      <c r="AS534" s="48" t="s">
        <v>3248</v>
      </c>
      <c r="AT534" s="48" t="s">
        <v>3248</v>
      </c>
      <c r="AU534" s="48"/>
      <c r="AV534" s="48"/>
      <c r="AW534" s="114" t="s">
        <v>17770</v>
      </c>
      <c r="AX534" s="114" t="s">
        <v>17770</v>
      </c>
      <c r="AY534" s="114" t="s">
        <v>17943</v>
      </c>
      <c r="AZ534" s="114" t="s">
        <v>17943</v>
      </c>
      <c r="BA534" s="2"/>
      <c r="BB534" s="3"/>
      <c r="BC534" s="3"/>
      <c r="BD534" s="3"/>
      <c r="BE534" s="3"/>
    </row>
    <row r="535" spans="1:57" x14ac:dyDescent="0.25">
      <c r="A535" s="61" t="s">
        <v>2160</v>
      </c>
      <c r="B535" s="62" t="s">
        <v>19428</v>
      </c>
      <c r="C535" s="62"/>
      <c r="D535" s="63">
        <v>10</v>
      </c>
      <c r="E535" s="65">
        <v>10</v>
      </c>
      <c r="F535" s="95" t="s">
        <v>12191</v>
      </c>
      <c r="G535" s="62"/>
      <c r="H535" s="66"/>
      <c r="I535" s="67"/>
      <c r="J535" s="67"/>
      <c r="K535" s="66" t="s">
        <v>16255</v>
      </c>
      <c r="L535" s="70"/>
      <c r="M535" s="71">
        <v>4875.9541015625</v>
      </c>
      <c r="N535" s="71">
        <v>5270.9658203125</v>
      </c>
      <c r="O535" s="72"/>
      <c r="P535" s="73"/>
      <c r="Q535" s="73"/>
      <c r="R535" s="81"/>
      <c r="S535" s="48">
        <v>1</v>
      </c>
      <c r="T535" s="48">
        <v>0</v>
      </c>
      <c r="U535" s="49">
        <v>0</v>
      </c>
      <c r="V535" s="49">
        <v>1</v>
      </c>
      <c r="W535" s="49">
        <v>0</v>
      </c>
      <c r="X535" s="49">
        <v>1</v>
      </c>
      <c r="Y535" s="49">
        <v>0</v>
      </c>
      <c r="Z535" s="49">
        <v>0</v>
      </c>
      <c r="AA535" s="68">
        <v>535</v>
      </c>
      <c r="AB5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35" s="69"/>
      <c r="AD535" s="75">
        <v>112</v>
      </c>
      <c r="AE535" s="75">
        <v>72</v>
      </c>
      <c r="AF535" s="75">
        <v>9514</v>
      </c>
      <c r="AG535" s="75">
        <v>1502</v>
      </c>
      <c r="AH535" s="75">
        <v>32400</v>
      </c>
      <c r="AI535" s="75" t="s">
        <v>8412</v>
      </c>
      <c r="AJ535" s="75" t="s">
        <v>9785</v>
      </c>
      <c r="AK535" s="75"/>
      <c r="AL535" s="75" t="s">
        <v>9690</v>
      </c>
      <c r="AM535" s="75">
        <v>42319.103472222225</v>
      </c>
      <c r="AN535" s="75" t="s">
        <v>13047</v>
      </c>
      <c r="AO535" s="78" t="s">
        <v>14203</v>
      </c>
      <c r="AP535" s="75" t="s">
        <v>65</v>
      </c>
      <c r="AQ535" s="48"/>
      <c r="AR535" s="48"/>
      <c r="AS535" s="48"/>
      <c r="AT535" s="48"/>
      <c r="AU535" s="48"/>
      <c r="AV535" s="48"/>
      <c r="AW535" s="48"/>
      <c r="AX535" s="48"/>
      <c r="AY535" s="48"/>
      <c r="AZ535" s="48"/>
      <c r="BA535" s="2"/>
      <c r="BB535" s="3"/>
      <c r="BC535" s="3"/>
      <c r="BD535" s="3"/>
      <c r="BE535" s="3"/>
    </row>
    <row r="536" spans="1:57" x14ac:dyDescent="0.25">
      <c r="A536" s="61" t="s">
        <v>310</v>
      </c>
      <c r="B536" s="62" t="s">
        <v>19428</v>
      </c>
      <c r="C536" s="62"/>
      <c r="D536" s="63">
        <v>1.5026520000000001</v>
      </c>
      <c r="E536" s="65">
        <v>34.707642508567986</v>
      </c>
      <c r="F536" s="95" t="s">
        <v>11082</v>
      </c>
      <c r="G536" s="62"/>
      <c r="H536" s="66"/>
      <c r="I536" s="67"/>
      <c r="J536" s="67"/>
      <c r="K536" s="66" t="s">
        <v>15277</v>
      </c>
      <c r="L536" s="70"/>
      <c r="M536" s="71">
        <v>2995.684814453125</v>
      </c>
      <c r="N536" s="71">
        <v>9610.5888671875</v>
      </c>
      <c r="O536" s="72"/>
      <c r="P536" s="73"/>
      <c r="Q536" s="73"/>
      <c r="R536" s="81"/>
      <c r="S536" s="48">
        <v>1</v>
      </c>
      <c r="T536" s="48">
        <v>7</v>
      </c>
      <c r="U536" s="49">
        <v>59565.299212999998</v>
      </c>
      <c r="V536" s="49">
        <v>3.1199999999999999E-4</v>
      </c>
      <c r="W536" s="49">
        <v>0</v>
      </c>
      <c r="X536" s="49">
        <v>1.776311</v>
      </c>
      <c r="Y536" s="49">
        <v>0</v>
      </c>
      <c r="Z536" s="49">
        <v>0</v>
      </c>
      <c r="AA536" s="68">
        <v>536</v>
      </c>
      <c r="AB5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36" s="69"/>
      <c r="AD536" s="75">
        <v>1314</v>
      </c>
      <c r="AE536" s="75">
        <v>70</v>
      </c>
      <c r="AF536" s="75">
        <v>15147</v>
      </c>
      <c r="AG536" s="75">
        <v>3175</v>
      </c>
      <c r="AH536" s="75">
        <v>-28800</v>
      </c>
      <c r="AI536" s="75"/>
      <c r="AJ536" s="75"/>
      <c r="AK536" s="75"/>
      <c r="AL536" s="75" t="s">
        <v>11009</v>
      </c>
      <c r="AM536" s="75">
        <v>42760.601122685184</v>
      </c>
      <c r="AN536" s="75" t="s">
        <v>13047</v>
      </c>
      <c r="AO536" s="78" t="s">
        <v>13225</v>
      </c>
      <c r="AP536" s="75" t="s">
        <v>66</v>
      </c>
      <c r="AQ536" s="48" t="s">
        <v>17986</v>
      </c>
      <c r="AR536" s="48" t="s">
        <v>17986</v>
      </c>
      <c r="AS536" s="48" t="s">
        <v>3215</v>
      </c>
      <c r="AT536" s="48" t="s">
        <v>3215</v>
      </c>
      <c r="AU536" s="48" t="s">
        <v>18016</v>
      </c>
      <c r="AV536" s="48" t="s">
        <v>18039</v>
      </c>
      <c r="AW536" s="114" t="s">
        <v>18142</v>
      </c>
      <c r="AX536" s="114" t="s">
        <v>18715</v>
      </c>
      <c r="AY536" s="114" t="s">
        <v>18865</v>
      </c>
      <c r="AZ536" s="114" t="s">
        <v>18865</v>
      </c>
      <c r="BA536" s="2"/>
      <c r="BB536" s="3"/>
      <c r="BC536" s="3"/>
      <c r="BD536" s="3"/>
      <c r="BE536" s="3"/>
    </row>
    <row r="537" spans="1:57" x14ac:dyDescent="0.25">
      <c r="A537" s="61" t="s">
        <v>770</v>
      </c>
      <c r="B537" s="62" t="s">
        <v>19428</v>
      </c>
      <c r="C537" s="62"/>
      <c r="D537" s="63">
        <v>1.5215730000000001</v>
      </c>
      <c r="E537" s="65">
        <v>10</v>
      </c>
      <c r="F537" s="95" t="s">
        <v>11789</v>
      </c>
      <c r="G537" s="62"/>
      <c r="H537" s="66"/>
      <c r="I537" s="67"/>
      <c r="J537" s="67"/>
      <c r="K537" s="66" t="s">
        <v>15835</v>
      </c>
      <c r="L537" s="70"/>
      <c r="M537" s="71">
        <v>2516.4775390625</v>
      </c>
      <c r="N537" s="71">
        <v>2657.201416015625</v>
      </c>
      <c r="O537" s="72"/>
      <c r="P537" s="73"/>
      <c r="Q537" s="73"/>
      <c r="R537" s="81"/>
      <c r="S537" s="48">
        <v>1</v>
      </c>
      <c r="T537" s="48">
        <v>1</v>
      </c>
      <c r="U537" s="49">
        <v>0</v>
      </c>
      <c r="V537" s="49">
        <v>2.5379999999999999E-3</v>
      </c>
      <c r="W537" s="49">
        <v>6.4999999999999997E-3</v>
      </c>
      <c r="X537" s="49">
        <v>0.88167700000000004</v>
      </c>
      <c r="Y537" s="49">
        <v>0.5</v>
      </c>
      <c r="Z537" s="49">
        <v>0</v>
      </c>
      <c r="AA537" s="68">
        <v>537</v>
      </c>
      <c r="AB5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37" s="69"/>
      <c r="AD537" s="75">
        <v>1082</v>
      </c>
      <c r="AE537" s="75">
        <v>66</v>
      </c>
      <c r="AF537" s="75">
        <v>1164</v>
      </c>
      <c r="AG537" s="75">
        <v>1119</v>
      </c>
      <c r="AH537" s="75"/>
      <c r="AI537" s="75" t="s">
        <v>8078</v>
      </c>
      <c r="AJ537" s="75"/>
      <c r="AK537" s="75"/>
      <c r="AL537" s="75"/>
      <c r="AM537" s="75">
        <v>42908.443182870367</v>
      </c>
      <c r="AN537" s="75" t="s">
        <v>13047</v>
      </c>
      <c r="AO537" s="78" t="s">
        <v>13783</v>
      </c>
      <c r="AP537" s="75" t="s">
        <v>66</v>
      </c>
      <c r="AQ537" s="48" t="s">
        <v>3033</v>
      </c>
      <c r="AR537" s="48" t="s">
        <v>3033</v>
      </c>
      <c r="AS537" s="48" t="s">
        <v>3219</v>
      </c>
      <c r="AT537" s="48" t="s">
        <v>3219</v>
      </c>
      <c r="AU537" s="48" t="s">
        <v>3276</v>
      </c>
      <c r="AV537" s="48" t="s">
        <v>3276</v>
      </c>
      <c r="AW537" s="114" t="s">
        <v>18116</v>
      </c>
      <c r="AX537" s="114" t="s">
        <v>18722</v>
      </c>
      <c r="AY537" s="114" t="s">
        <v>18939</v>
      </c>
      <c r="AZ537" s="114" t="s">
        <v>19389</v>
      </c>
      <c r="BA537" s="2"/>
      <c r="BB537" s="3"/>
      <c r="BC537" s="3"/>
      <c r="BD537" s="3"/>
      <c r="BE537" s="3"/>
    </row>
    <row r="538" spans="1:57" x14ac:dyDescent="0.25">
      <c r="A538" s="61" t="s">
        <v>1056</v>
      </c>
      <c r="B538" s="62" t="s">
        <v>19428</v>
      </c>
      <c r="C538" s="62"/>
      <c r="D538" s="63">
        <v>1.5215730000000001</v>
      </c>
      <c r="E538" s="65">
        <v>10</v>
      </c>
      <c r="F538" s="95" t="s">
        <v>12093</v>
      </c>
      <c r="G538" s="62"/>
      <c r="H538" s="66"/>
      <c r="I538" s="67"/>
      <c r="J538" s="67"/>
      <c r="K538" s="66" t="s">
        <v>16150</v>
      </c>
      <c r="L538" s="70"/>
      <c r="M538" s="71">
        <v>2707.87841796875</v>
      </c>
      <c r="N538" s="71">
        <v>3017.592529296875</v>
      </c>
      <c r="O538" s="72"/>
      <c r="P538" s="73"/>
      <c r="Q538" s="73"/>
      <c r="R538" s="81"/>
      <c r="S538" s="48">
        <v>1</v>
      </c>
      <c r="T538" s="48">
        <v>1</v>
      </c>
      <c r="U538" s="49">
        <v>0</v>
      </c>
      <c r="V538" s="49">
        <v>2.5379999999999999E-3</v>
      </c>
      <c r="W538" s="49">
        <v>6.4999999999999997E-3</v>
      </c>
      <c r="X538" s="49">
        <v>0.88167700000000004</v>
      </c>
      <c r="Y538" s="49">
        <v>0.5</v>
      </c>
      <c r="Z538" s="49">
        <v>0</v>
      </c>
      <c r="AA538" s="68">
        <v>538</v>
      </c>
      <c r="AB5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38" s="69"/>
      <c r="AD538" s="75">
        <v>1065</v>
      </c>
      <c r="AE538" s="75">
        <v>66</v>
      </c>
      <c r="AF538" s="75">
        <v>1109</v>
      </c>
      <c r="AG538" s="75">
        <v>1067</v>
      </c>
      <c r="AH538" s="75"/>
      <c r="AI538" s="75"/>
      <c r="AJ538" s="75"/>
      <c r="AK538" s="75"/>
      <c r="AL538" s="75"/>
      <c r="AM538" s="75">
        <v>42913.424618055556</v>
      </c>
      <c r="AN538" s="75" t="s">
        <v>13047</v>
      </c>
      <c r="AO538" s="78" t="s">
        <v>14098</v>
      </c>
      <c r="AP538" s="75" t="s">
        <v>66</v>
      </c>
      <c r="AQ538" s="48" t="s">
        <v>3033</v>
      </c>
      <c r="AR538" s="48" t="s">
        <v>3033</v>
      </c>
      <c r="AS538" s="48" t="s">
        <v>3219</v>
      </c>
      <c r="AT538" s="48" t="s">
        <v>3219</v>
      </c>
      <c r="AU538" s="48" t="s">
        <v>3276</v>
      </c>
      <c r="AV538" s="48" t="s">
        <v>3276</v>
      </c>
      <c r="AW538" s="114" t="s">
        <v>18116</v>
      </c>
      <c r="AX538" s="114" t="s">
        <v>18722</v>
      </c>
      <c r="AY538" s="114" t="s">
        <v>18939</v>
      </c>
      <c r="AZ538" s="114" t="s">
        <v>19389</v>
      </c>
      <c r="BA538" s="2"/>
      <c r="BB538" s="3"/>
      <c r="BC538" s="3"/>
      <c r="BD538" s="3"/>
      <c r="BE538" s="3"/>
    </row>
    <row r="539" spans="1:57" x14ac:dyDescent="0.25">
      <c r="A539" s="61" t="s">
        <v>1399</v>
      </c>
      <c r="B539" s="62" t="s">
        <v>19428</v>
      </c>
      <c r="C539" s="62"/>
      <c r="D539" s="63">
        <v>1.5</v>
      </c>
      <c r="E539" s="65">
        <v>10</v>
      </c>
      <c r="F539" s="95" t="s">
        <v>12444</v>
      </c>
      <c r="G539" s="62"/>
      <c r="H539" s="66"/>
      <c r="I539" s="67"/>
      <c r="J539" s="67"/>
      <c r="K539" s="66" t="s">
        <v>16520</v>
      </c>
      <c r="L539" s="70"/>
      <c r="M539" s="71">
        <v>7939.50927734375</v>
      </c>
      <c r="N539" s="71">
        <v>7421.53173828125</v>
      </c>
      <c r="O539" s="72"/>
      <c r="P539" s="73"/>
      <c r="Q539" s="73"/>
      <c r="R539" s="81"/>
      <c r="S539" s="48">
        <v>1</v>
      </c>
      <c r="T539" s="48">
        <v>1</v>
      </c>
      <c r="U539" s="49">
        <v>0</v>
      </c>
      <c r="V539" s="49">
        <v>0</v>
      </c>
      <c r="W539" s="49">
        <v>0</v>
      </c>
      <c r="X539" s="49">
        <v>1</v>
      </c>
      <c r="Y539" s="49">
        <v>0</v>
      </c>
      <c r="Z539" s="49" t="s">
        <v>19417</v>
      </c>
      <c r="AA539" s="68">
        <v>539</v>
      </c>
      <c r="AB5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39" s="69"/>
      <c r="AD539" s="75">
        <v>60</v>
      </c>
      <c r="AE539" s="75">
        <v>65</v>
      </c>
      <c r="AF539" s="75">
        <v>2214</v>
      </c>
      <c r="AG539" s="75">
        <v>171</v>
      </c>
      <c r="AH539" s="75">
        <v>39600</v>
      </c>
      <c r="AI539" s="75" t="s">
        <v>8625</v>
      </c>
      <c r="AJ539" s="75" t="s">
        <v>9901</v>
      </c>
      <c r="AK539" s="75"/>
      <c r="AL539" s="75" t="s">
        <v>11068</v>
      </c>
      <c r="AM539" s="75">
        <v>40109.030648148146</v>
      </c>
      <c r="AN539" s="75" t="s">
        <v>13047</v>
      </c>
      <c r="AO539" s="78" t="s">
        <v>14468</v>
      </c>
      <c r="AP539" s="75" t="s">
        <v>66</v>
      </c>
      <c r="AQ539" s="48"/>
      <c r="AR539" s="48"/>
      <c r="AS539" s="48"/>
      <c r="AT539" s="48"/>
      <c r="AU539" s="48" t="s">
        <v>3261</v>
      </c>
      <c r="AV539" s="48" t="s">
        <v>3261</v>
      </c>
      <c r="AW539" s="114" t="s">
        <v>18520</v>
      </c>
      <c r="AX539" s="114" t="s">
        <v>18782</v>
      </c>
      <c r="AY539" s="114" t="s">
        <v>19207</v>
      </c>
      <c r="AZ539" s="114" t="s">
        <v>19408</v>
      </c>
      <c r="BA539" s="2"/>
      <c r="BB539" s="3"/>
      <c r="BC539" s="3"/>
      <c r="BD539" s="3"/>
      <c r="BE539" s="3"/>
    </row>
    <row r="540" spans="1:57" x14ac:dyDescent="0.25">
      <c r="A540" s="61" t="s">
        <v>192</v>
      </c>
      <c r="B540" s="62" t="s">
        <v>19428</v>
      </c>
      <c r="C540" s="62"/>
      <c r="D540" s="63">
        <v>1.5</v>
      </c>
      <c r="E540" s="65">
        <v>10</v>
      </c>
      <c r="F540" s="95" t="s">
        <v>11085</v>
      </c>
      <c r="G540" s="62"/>
      <c r="H540" s="66"/>
      <c r="I540" s="67"/>
      <c r="J540" s="67"/>
      <c r="K540" s="66" t="s">
        <v>15109</v>
      </c>
      <c r="L540" s="70"/>
      <c r="M540" s="71">
        <v>7331.02294921875</v>
      </c>
      <c r="N540" s="71">
        <v>5617.30615234375</v>
      </c>
      <c r="O540" s="72"/>
      <c r="P540" s="73"/>
      <c r="Q540" s="73"/>
      <c r="R540" s="81"/>
      <c r="S540" s="48">
        <v>1</v>
      </c>
      <c r="T540" s="48">
        <v>1</v>
      </c>
      <c r="U540" s="49">
        <v>0</v>
      </c>
      <c r="V540" s="49">
        <v>0</v>
      </c>
      <c r="W540" s="49">
        <v>0</v>
      </c>
      <c r="X540" s="49">
        <v>1</v>
      </c>
      <c r="Y540" s="49">
        <v>0</v>
      </c>
      <c r="Z540" s="49" t="s">
        <v>19417</v>
      </c>
      <c r="AA540" s="68">
        <v>540</v>
      </c>
      <c r="AB5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40" s="69"/>
      <c r="AD540" s="75">
        <v>38</v>
      </c>
      <c r="AE540" s="75">
        <v>61</v>
      </c>
      <c r="AF540" s="75">
        <v>942</v>
      </c>
      <c r="AG540" s="75">
        <v>1</v>
      </c>
      <c r="AH540" s="75">
        <v>0</v>
      </c>
      <c r="AI540" s="75" t="s">
        <v>7469</v>
      </c>
      <c r="AJ540" s="75"/>
      <c r="AK540" s="75"/>
      <c r="AL540" s="75" t="s">
        <v>9190</v>
      </c>
      <c r="AM540" s="75">
        <v>41519.518819444442</v>
      </c>
      <c r="AN540" s="75" t="s">
        <v>13047</v>
      </c>
      <c r="AO540" s="78" t="s">
        <v>13057</v>
      </c>
      <c r="AP540" s="75" t="s">
        <v>66</v>
      </c>
      <c r="AQ540" s="48"/>
      <c r="AR540" s="48"/>
      <c r="AS540" s="48"/>
      <c r="AT540" s="48"/>
      <c r="AU540" s="48" t="s">
        <v>3264</v>
      </c>
      <c r="AV540" s="48" t="s">
        <v>3264</v>
      </c>
      <c r="AW540" s="114" t="s">
        <v>18078</v>
      </c>
      <c r="AX540" s="114" t="s">
        <v>18078</v>
      </c>
      <c r="AY540" s="114" t="s">
        <v>18816</v>
      </c>
      <c r="AZ540" s="114" t="s">
        <v>18816</v>
      </c>
      <c r="BA540" s="2"/>
      <c r="BB540" s="3"/>
      <c r="BC540" s="3"/>
      <c r="BD540" s="3"/>
      <c r="BE540" s="3"/>
    </row>
    <row r="541" spans="1:57" x14ac:dyDescent="0.25">
      <c r="A541" s="61" t="s">
        <v>334</v>
      </c>
      <c r="B541" s="62" t="s">
        <v>19428</v>
      </c>
      <c r="C541" s="62"/>
      <c r="D541" s="63">
        <v>1.5772735</v>
      </c>
      <c r="E541" s="65">
        <v>10</v>
      </c>
      <c r="F541" s="95" t="s">
        <v>11278</v>
      </c>
      <c r="G541" s="62"/>
      <c r="H541" s="66"/>
      <c r="I541" s="67"/>
      <c r="J541" s="67"/>
      <c r="K541" s="66" t="s">
        <v>15305</v>
      </c>
      <c r="L541" s="70"/>
      <c r="M541" s="71">
        <v>2535.853759765625</v>
      </c>
      <c r="N541" s="71">
        <v>6610.79541015625</v>
      </c>
      <c r="O541" s="72"/>
      <c r="P541" s="73"/>
      <c r="Q541" s="73"/>
      <c r="R541" s="81"/>
      <c r="S541" s="48">
        <v>1</v>
      </c>
      <c r="T541" s="48">
        <v>2</v>
      </c>
      <c r="U541" s="49">
        <v>0</v>
      </c>
      <c r="V541" s="49">
        <v>9.0910000000000001E-3</v>
      </c>
      <c r="W541" s="49">
        <v>0</v>
      </c>
      <c r="X541" s="49">
        <v>0.77128699999999994</v>
      </c>
      <c r="Y541" s="49">
        <v>0</v>
      </c>
      <c r="Z541" s="49">
        <v>0</v>
      </c>
      <c r="AA541" s="68">
        <v>541</v>
      </c>
      <c r="AB5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41" s="69"/>
      <c r="AD541" s="75">
        <v>288</v>
      </c>
      <c r="AE541" s="75">
        <v>58</v>
      </c>
      <c r="AF541" s="75">
        <v>1152</v>
      </c>
      <c r="AG541" s="75">
        <v>467</v>
      </c>
      <c r="AH541" s="75">
        <v>-28800</v>
      </c>
      <c r="AI541" s="75" t="s">
        <v>7641</v>
      </c>
      <c r="AJ541" s="75" t="s">
        <v>9275</v>
      </c>
      <c r="AK541" s="75"/>
      <c r="AL541" s="75" t="s">
        <v>11009</v>
      </c>
      <c r="AM541" s="75">
        <v>42388.495416666665</v>
      </c>
      <c r="AN541" s="75" t="s">
        <v>13047</v>
      </c>
      <c r="AO541" s="78" t="s">
        <v>13253</v>
      </c>
      <c r="AP541" s="75" t="s">
        <v>66</v>
      </c>
      <c r="AQ541" s="48" t="s">
        <v>3044</v>
      </c>
      <c r="AR541" s="48" t="s">
        <v>3044</v>
      </c>
      <c r="AS541" s="48" t="s">
        <v>3215</v>
      </c>
      <c r="AT541" s="48" t="s">
        <v>3215</v>
      </c>
      <c r="AU541" s="48" t="s">
        <v>3284</v>
      </c>
      <c r="AV541" s="48" t="s">
        <v>18041</v>
      </c>
      <c r="AW541" s="114" t="s">
        <v>18149</v>
      </c>
      <c r="AX541" s="114" t="s">
        <v>18717</v>
      </c>
      <c r="AY541" s="114" t="s">
        <v>18872</v>
      </c>
      <c r="AZ541" s="114" t="s">
        <v>18872</v>
      </c>
      <c r="BA541" s="2"/>
      <c r="BB541" s="3"/>
      <c r="BC541" s="3"/>
      <c r="BD541" s="3"/>
      <c r="BE541" s="3"/>
    </row>
    <row r="542" spans="1:57" x14ac:dyDescent="0.25">
      <c r="A542" s="61" t="s">
        <v>1128</v>
      </c>
      <c r="B542" s="62" t="s">
        <v>19428</v>
      </c>
      <c r="C542" s="62"/>
      <c r="D542" s="63">
        <v>1.5</v>
      </c>
      <c r="E542" s="65">
        <v>10</v>
      </c>
      <c r="F542" s="95" t="s">
        <v>12164</v>
      </c>
      <c r="G542" s="62"/>
      <c r="H542" s="66"/>
      <c r="I542" s="67"/>
      <c r="J542" s="67"/>
      <c r="K542" s="66" t="s">
        <v>16225</v>
      </c>
      <c r="L542" s="70"/>
      <c r="M542" s="71">
        <v>8029.87646484375</v>
      </c>
      <c r="N542" s="71">
        <v>7340.77734375</v>
      </c>
      <c r="O542" s="72"/>
      <c r="P542" s="73"/>
      <c r="Q542" s="73"/>
      <c r="R542" s="81"/>
      <c r="S542" s="48">
        <v>1</v>
      </c>
      <c r="T542" s="48">
        <v>1</v>
      </c>
      <c r="U542" s="49">
        <v>0</v>
      </c>
      <c r="V542" s="49">
        <v>0</v>
      </c>
      <c r="W542" s="49">
        <v>0</v>
      </c>
      <c r="X542" s="49">
        <v>1</v>
      </c>
      <c r="Y542" s="49">
        <v>0</v>
      </c>
      <c r="Z542" s="49" t="s">
        <v>19417</v>
      </c>
      <c r="AA542" s="68">
        <v>542</v>
      </c>
      <c r="AB5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42" s="69"/>
      <c r="AD542" s="75">
        <v>80</v>
      </c>
      <c r="AE542" s="75">
        <v>55</v>
      </c>
      <c r="AF542" s="75">
        <v>2897</v>
      </c>
      <c r="AG542" s="75">
        <v>566</v>
      </c>
      <c r="AH542" s="75">
        <v>32400</v>
      </c>
      <c r="AI542" s="75" t="s">
        <v>8393</v>
      </c>
      <c r="AJ542" s="75"/>
      <c r="AK542" s="75"/>
      <c r="AL542" s="75" t="s">
        <v>9690</v>
      </c>
      <c r="AM542" s="75">
        <v>40763.637696759259</v>
      </c>
      <c r="AN542" s="75" t="s">
        <v>13047</v>
      </c>
      <c r="AO542" s="78" t="s">
        <v>14173</v>
      </c>
      <c r="AP542" s="75" t="s">
        <v>66</v>
      </c>
      <c r="AQ542" s="48"/>
      <c r="AR542" s="48"/>
      <c r="AS542" s="48"/>
      <c r="AT542" s="48"/>
      <c r="AU542" s="48"/>
      <c r="AV542" s="48"/>
      <c r="AW542" s="114" t="s">
        <v>18425</v>
      </c>
      <c r="AX542" s="114" t="s">
        <v>18425</v>
      </c>
      <c r="AY542" s="114" t="s">
        <v>19118</v>
      </c>
      <c r="AZ542" s="114" t="s">
        <v>19118</v>
      </c>
      <c r="BA542" s="2"/>
      <c r="BB542" s="3"/>
      <c r="BC542" s="3"/>
      <c r="BD542" s="3"/>
      <c r="BE542" s="3"/>
    </row>
    <row r="543" spans="1:57" x14ac:dyDescent="0.25">
      <c r="A543" s="61" t="s">
        <v>1388</v>
      </c>
      <c r="B543" s="62" t="s">
        <v>19428</v>
      </c>
      <c r="C543" s="62"/>
      <c r="D543" s="63">
        <v>1.5</v>
      </c>
      <c r="E543" s="65">
        <v>10</v>
      </c>
      <c r="F543" s="95" t="s">
        <v>12433</v>
      </c>
      <c r="G543" s="62"/>
      <c r="H543" s="66"/>
      <c r="I543" s="67"/>
      <c r="J543" s="67"/>
      <c r="K543" s="66" t="s">
        <v>16509</v>
      </c>
      <c r="L543" s="70"/>
      <c r="M543" s="71">
        <v>7376.74462890625</v>
      </c>
      <c r="N543" s="71">
        <v>5584.14501953125</v>
      </c>
      <c r="O543" s="72"/>
      <c r="P543" s="73"/>
      <c r="Q543" s="73"/>
      <c r="R543" s="81"/>
      <c r="S543" s="48">
        <v>1</v>
      </c>
      <c r="T543" s="48">
        <v>1</v>
      </c>
      <c r="U543" s="49">
        <v>0</v>
      </c>
      <c r="V543" s="49">
        <v>0</v>
      </c>
      <c r="W543" s="49">
        <v>0</v>
      </c>
      <c r="X543" s="49">
        <v>1</v>
      </c>
      <c r="Y543" s="49">
        <v>0</v>
      </c>
      <c r="Z543" s="49" t="s">
        <v>19417</v>
      </c>
      <c r="AA543" s="68">
        <v>543</v>
      </c>
      <c r="AB5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43" s="69"/>
      <c r="AD543" s="75">
        <v>96</v>
      </c>
      <c r="AE543" s="75">
        <v>55</v>
      </c>
      <c r="AF543" s="75">
        <v>161</v>
      </c>
      <c r="AG543" s="75">
        <v>103</v>
      </c>
      <c r="AH543" s="75"/>
      <c r="AI543" s="75" t="s">
        <v>8614</v>
      </c>
      <c r="AJ543" s="75"/>
      <c r="AK543" s="78" t="s">
        <v>10753</v>
      </c>
      <c r="AL543" s="75"/>
      <c r="AM543" s="75">
        <v>42554.739305555559</v>
      </c>
      <c r="AN543" s="75" t="s">
        <v>13047</v>
      </c>
      <c r="AO543" s="78" t="s">
        <v>14457</v>
      </c>
      <c r="AP543" s="75" t="s">
        <v>66</v>
      </c>
      <c r="AQ543" s="48" t="s">
        <v>3150</v>
      </c>
      <c r="AR543" s="48" t="s">
        <v>3150</v>
      </c>
      <c r="AS543" s="48" t="s">
        <v>3214</v>
      </c>
      <c r="AT543" s="48" t="s">
        <v>3214</v>
      </c>
      <c r="AU543" s="48" t="s">
        <v>3261</v>
      </c>
      <c r="AV543" s="48" t="s">
        <v>3261</v>
      </c>
      <c r="AW543" s="114" t="s">
        <v>18514</v>
      </c>
      <c r="AX543" s="114" t="s">
        <v>18514</v>
      </c>
      <c r="AY543" s="114" t="s">
        <v>19201</v>
      </c>
      <c r="AZ543" s="114" t="s">
        <v>19201</v>
      </c>
      <c r="BA543" s="2"/>
      <c r="BB543" s="3"/>
      <c r="BC543" s="3"/>
      <c r="BD543" s="3"/>
      <c r="BE543" s="3"/>
    </row>
    <row r="544" spans="1:57" x14ac:dyDescent="0.25">
      <c r="A544" s="61" t="s">
        <v>1971</v>
      </c>
      <c r="B544" s="62" t="s">
        <v>19428</v>
      </c>
      <c r="C544" s="62"/>
      <c r="D544" s="63">
        <v>1.5</v>
      </c>
      <c r="E544" s="65">
        <v>10</v>
      </c>
      <c r="F544" s="95" t="s">
        <v>13032</v>
      </c>
      <c r="G544" s="62"/>
      <c r="H544" s="66"/>
      <c r="I544" s="67"/>
      <c r="J544" s="67"/>
      <c r="K544" s="66" t="s">
        <v>17137</v>
      </c>
      <c r="L544" s="70"/>
      <c r="M544" s="71">
        <v>6674.912109375</v>
      </c>
      <c r="N544" s="71">
        <v>6568.11279296875</v>
      </c>
      <c r="O544" s="72"/>
      <c r="P544" s="73"/>
      <c r="Q544" s="73"/>
      <c r="R544" s="81"/>
      <c r="S544" s="48">
        <v>1</v>
      </c>
      <c r="T544" s="48">
        <v>1</v>
      </c>
      <c r="U544" s="49">
        <v>0</v>
      </c>
      <c r="V544" s="49">
        <v>0</v>
      </c>
      <c r="W544" s="49">
        <v>0</v>
      </c>
      <c r="X544" s="49">
        <v>1</v>
      </c>
      <c r="Y544" s="49">
        <v>0</v>
      </c>
      <c r="Z544" s="49" t="s">
        <v>19417</v>
      </c>
      <c r="AA544" s="68">
        <v>544</v>
      </c>
      <c r="AB5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44" s="69"/>
      <c r="AD544" s="75">
        <v>52</v>
      </c>
      <c r="AE544" s="75">
        <v>54</v>
      </c>
      <c r="AF544" s="75">
        <v>1031</v>
      </c>
      <c r="AG544" s="75">
        <v>4</v>
      </c>
      <c r="AH544" s="75">
        <v>3600</v>
      </c>
      <c r="AI544" s="75" t="s">
        <v>9128</v>
      </c>
      <c r="AJ544" s="75"/>
      <c r="AK544" s="78" t="s">
        <v>11002</v>
      </c>
      <c r="AL544" s="75" t="s">
        <v>9346</v>
      </c>
      <c r="AM544" s="75">
        <v>41988.056851851848</v>
      </c>
      <c r="AN544" s="75" t="s">
        <v>13047</v>
      </c>
      <c r="AO544" s="78" t="s">
        <v>15085</v>
      </c>
      <c r="AP544" s="75" t="s">
        <v>66</v>
      </c>
      <c r="AQ544" s="48" t="s">
        <v>3206</v>
      </c>
      <c r="AR544" s="48" t="s">
        <v>3206</v>
      </c>
      <c r="AS544" s="48" t="s">
        <v>3220</v>
      </c>
      <c r="AT544" s="48" t="s">
        <v>3220</v>
      </c>
      <c r="AU544" s="48" t="s">
        <v>3422</v>
      </c>
      <c r="AV544" s="48" t="s">
        <v>3422</v>
      </c>
      <c r="AW544" s="114" t="s">
        <v>18705</v>
      </c>
      <c r="AX544" s="114" t="s">
        <v>18705</v>
      </c>
      <c r="AY544" s="114" t="s">
        <v>19377</v>
      </c>
      <c r="AZ544" s="114" t="s">
        <v>19377</v>
      </c>
      <c r="BA544" s="2"/>
      <c r="BB544" s="3"/>
      <c r="BC544" s="3"/>
      <c r="BD544" s="3"/>
      <c r="BE544" s="3"/>
    </row>
    <row r="545" spans="1:57" x14ac:dyDescent="0.25">
      <c r="A545" s="61" t="s">
        <v>1658</v>
      </c>
      <c r="B545" s="62" t="s">
        <v>19428</v>
      </c>
      <c r="C545" s="62"/>
      <c r="D545" s="63">
        <v>1.5</v>
      </c>
      <c r="E545" s="65">
        <v>10</v>
      </c>
      <c r="F545" s="95" t="s">
        <v>12717</v>
      </c>
      <c r="G545" s="62"/>
      <c r="H545" s="66"/>
      <c r="I545" s="67"/>
      <c r="J545" s="67"/>
      <c r="K545" s="66" t="s">
        <v>16810</v>
      </c>
      <c r="L545" s="70"/>
      <c r="M545" s="71">
        <v>7699.42138671875</v>
      </c>
      <c r="N545" s="71">
        <v>5673.990234375</v>
      </c>
      <c r="O545" s="72"/>
      <c r="P545" s="73"/>
      <c r="Q545" s="73"/>
      <c r="R545" s="81"/>
      <c r="S545" s="48">
        <v>1</v>
      </c>
      <c r="T545" s="48">
        <v>1</v>
      </c>
      <c r="U545" s="49">
        <v>0</v>
      </c>
      <c r="V545" s="49">
        <v>0</v>
      </c>
      <c r="W545" s="49">
        <v>0</v>
      </c>
      <c r="X545" s="49">
        <v>1</v>
      </c>
      <c r="Y545" s="49">
        <v>0</v>
      </c>
      <c r="Z545" s="49" t="s">
        <v>19417</v>
      </c>
      <c r="AA545" s="68">
        <v>545</v>
      </c>
      <c r="AB5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45" s="69"/>
      <c r="AD545" s="75">
        <v>55</v>
      </c>
      <c r="AE545" s="75">
        <v>52</v>
      </c>
      <c r="AF545" s="75">
        <v>11616</v>
      </c>
      <c r="AG545" s="75">
        <v>1324</v>
      </c>
      <c r="AH545" s="75">
        <v>3600</v>
      </c>
      <c r="AI545" s="75" t="s">
        <v>8864</v>
      </c>
      <c r="AJ545" s="75" t="s">
        <v>10039</v>
      </c>
      <c r="AK545" s="78" t="s">
        <v>10876</v>
      </c>
      <c r="AL545" s="75" t="s">
        <v>11033</v>
      </c>
      <c r="AM545" s="75">
        <v>41843.473553240743</v>
      </c>
      <c r="AN545" s="75" t="s">
        <v>13047</v>
      </c>
      <c r="AO545" s="78" t="s">
        <v>14758</v>
      </c>
      <c r="AP545" s="75" t="s">
        <v>66</v>
      </c>
      <c r="AQ545" s="48"/>
      <c r="AR545" s="48"/>
      <c r="AS545" s="48"/>
      <c r="AT545" s="48"/>
      <c r="AU545" s="48" t="s">
        <v>3261</v>
      </c>
      <c r="AV545" s="48" t="s">
        <v>3261</v>
      </c>
      <c r="AW545" s="114" t="s">
        <v>18608</v>
      </c>
      <c r="AX545" s="114" t="s">
        <v>18608</v>
      </c>
      <c r="AY545" s="114" t="s">
        <v>19285</v>
      </c>
      <c r="AZ545" s="114" t="s">
        <v>19285</v>
      </c>
      <c r="BA545" s="2"/>
      <c r="BB545" s="3"/>
      <c r="BC545" s="3"/>
      <c r="BD545" s="3"/>
      <c r="BE545" s="3"/>
    </row>
    <row r="546" spans="1:57" x14ac:dyDescent="0.25">
      <c r="A546" s="61" t="s">
        <v>626</v>
      </c>
      <c r="B546" s="62" t="s">
        <v>19428</v>
      </c>
      <c r="C546" s="62"/>
      <c r="D546" s="63">
        <v>1.5</v>
      </c>
      <c r="E546" s="65">
        <v>10</v>
      </c>
      <c r="F546" s="95" t="s">
        <v>11629</v>
      </c>
      <c r="G546" s="62"/>
      <c r="H546" s="66"/>
      <c r="I546" s="67"/>
      <c r="J546" s="67"/>
      <c r="K546" s="66" t="s">
        <v>15664</v>
      </c>
      <c r="L546" s="70"/>
      <c r="M546" s="71">
        <v>7036.38916015625</v>
      </c>
      <c r="N546" s="71">
        <v>6983.23779296875</v>
      </c>
      <c r="O546" s="72"/>
      <c r="P546" s="73"/>
      <c r="Q546" s="73"/>
      <c r="R546" s="81"/>
      <c r="S546" s="48">
        <v>1</v>
      </c>
      <c r="T546" s="48">
        <v>1</v>
      </c>
      <c r="U546" s="49">
        <v>0</v>
      </c>
      <c r="V546" s="49">
        <v>0</v>
      </c>
      <c r="W546" s="49">
        <v>0</v>
      </c>
      <c r="X546" s="49">
        <v>1</v>
      </c>
      <c r="Y546" s="49">
        <v>0</v>
      </c>
      <c r="Z546" s="49" t="s">
        <v>19417</v>
      </c>
      <c r="AA546" s="68">
        <v>546</v>
      </c>
      <c r="AB5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46" s="69"/>
      <c r="AD546" s="75">
        <v>115</v>
      </c>
      <c r="AE546" s="75">
        <v>51</v>
      </c>
      <c r="AF546" s="75">
        <v>883</v>
      </c>
      <c r="AG546" s="75">
        <v>228</v>
      </c>
      <c r="AH546" s="75">
        <v>-18000</v>
      </c>
      <c r="AI546" s="75"/>
      <c r="AJ546" s="75"/>
      <c r="AK546" s="75"/>
      <c r="AL546" s="75" t="s">
        <v>11010</v>
      </c>
      <c r="AM546" s="75">
        <v>42303.785162037035</v>
      </c>
      <c r="AN546" s="75" t="s">
        <v>13047</v>
      </c>
      <c r="AO546" s="78" t="s">
        <v>13612</v>
      </c>
      <c r="AP546" s="75" t="s">
        <v>66</v>
      </c>
      <c r="AQ546" s="48"/>
      <c r="AR546" s="48"/>
      <c r="AS546" s="48"/>
      <c r="AT546" s="48"/>
      <c r="AU546" s="48" t="s">
        <v>3261</v>
      </c>
      <c r="AV546" s="48" t="s">
        <v>3261</v>
      </c>
      <c r="AW546" s="114" t="s">
        <v>18266</v>
      </c>
      <c r="AX546" s="114" t="s">
        <v>18730</v>
      </c>
      <c r="AY546" s="114" t="s">
        <v>18974</v>
      </c>
      <c r="AZ546" s="114" t="s">
        <v>18974</v>
      </c>
      <c r="BA546" s="2"/>
      <c r="BB546" s="3"/>
      <c r="BC546" s="3"/>
      <c r="BD546" s="3"/>
      <c r="BE546" s="3"/>
    </row>
    <row r="547" spans="1:57" x14ac:dyDescent="0.25">
      <c r="A547" s="61" t="s">
        <v>1960</v>
      </c>
      <c r="B547" s="62" t="s">
        <v>19428</v>
      </c>
      <c r="C547" s="62"/>
      <c r="D547" s="63">
        <v>1.5</v>
      </c>
      <c r="E547" s="65">
        <v>10</v>
      </c>
      <c r="F547" s="95" t="s">
        <v>13021</v>
      </c>
      <c r="G547" s="62"/>
      <c r="H547" s="66"/>
      <c r="I547" s="67"/>
      <c r="J547" s="67"/>
      <c r="K547" s="66" t="s">
        <v>17124</v>
      </c>
      <c r="L547" s="70"/>
      <c r="M547" s="71">
        <v>7913.57421875</v>
      </c>
      <c r="N547" s="71">
        <v>5699.91357421875</v>
      </c>
      <c r="O547" s="72"/>
      <c r="P547" s="73"/>
      <c r="Q547" s="73"/>
      <c r="R547" s="81"/>
      <c r="S547" s="48">
        <v>1</v>
      </c>
      <c r="T547" s="48">
        <v>1</v>
      </c>
      <c r="U547" s="49">
        <v>0</v>
      </c>
      <c r="V547" s="49">
        <v>0</v>
      </c>
      <c r="W547" s="49">
        <v>0</v>
      </c>
      <c r="X547" s="49">
        <v>1</v>
      </c>
      <c r="Y547" s="49">
        <v>0</v>
      </c>
      <c r="Z547" s="49" t="s">
        <v>19417</v>
      </c>
      <c r="AA547" s="68">
        <v>547</v>
      </c>
      <c r="AB5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47" s="69"/>
      <c r="AD547" s="75">
        <v>353</v>
      </c>
      <c r="AE547" s="75">
        <v>51</v>
      </c>
      <c r="AF547" s="75">
        <v>425</v>
      </c>
      <c r="AG547" s="75">
        <v>247</v>
      </c>
      <c r="AH547" s="75">
        <v>3600</v>
      </c>
      <c r="AI547" s="75"/>
      <c r="AJ547" s="75" t="s">
        <v>10185</v>
      </c>
      <c r="AK547" s="75"/>
      <c r="AL547" s="75" t="s">
        <v>9292</v>
      </c>
      <c r="AM547" s="75">
        <v>41310.75304398148</v>
      </c>
      <c r="AN547" s="75" t="s">
        <v>13047</v>
      </c>
      <c r="AO547" s="78" t="s">
        <v>15072</v>
      </c>
      <c r="AP547" s="75" t="s">
        <v>66</v>
      </c>
      <c r="AQ547" s="48"/>
      <c r="AR547" s="48"/>
      <c r="AS547" s="48"/>
      <c r="AT547" s="48"/>
      <c r="AU547" s="48" t="s">
        <v>3261</v>
      </c>
      <c r="AV547" s="48" t="s">
        <v>3261</v>
      </c>
      <c r="AW547" s="114" t="s">
        <v>18700</v>
      </c>
      <c r="AX547" s="114" t="s">
        <v>18700</v>
      </c>
      <c r="AY547" s="114" t="s">
        <v>19372</v>
      </c>
      <c r="AZ547" s="114" t="s">
        <v>19372</v>
      </c>
      <c r="BA547" s="2"/>
      <c r="BB547" s="3"/>
      <c r="BC547" s="3"/>
      <c r="BD547" s="3"/>
      <c r="BE547" s="3"/>
    </row>
    <row r="548" spans="1:57" x14ac:dyDescent="0.25">
      <c r="A548" s="61" t="s">
        <v>1395</v>
      </c>
      <c r="B548" s="62" t="s">
        <v>19428</v>
      </c>
      <c r="C548" s="62"/>
      <c r="D548" s="63">
        <v>1.5018615</v>
      </c>
      <c r="E548" s="65">
        <v>10</v>
      </c>
      <c r="F548" s="95" t="s">
        <v>12440</v>
      </c>
      <c r="G548" s="62"/>
      <c r="H548" s="66"/>
      <c r="I548" s="67"/>
      <c r="J548" s="67"/>
      <c r="K548" s="66" t="s">
        <v>16516</v>
      </c>
      <c r="L548" s="70"/>
      <c r="M548" s="71">
        <v>2963.584716796875</v>
      </c>
      <c r="N548" s="71">
        <v>9206.2294921875</v>
      </c>
      <c r="O548" s="72"/>
      <c r="P548" s="73"/>
      <c r="Q548" s="73"/>
      <c r="R548" s="81"/>
      <c r="S548" s="48">
        <v>1</v>
      </c>
      <c r="T548" s="48">
        <v>2</v>
      </c>
      <c r="U548" s="49">
        <v>0</v>
      </c>
      <c r="V548" s="49">
        <v>2.1900000000000001E-4</v>
      </c>
      <c r="W548" s="49">
        <v>0</v>
      </c>
      <c r="X548" s="49">
        <v>0.89901699999999996</v>
      </c>
      <c r="Y548" s="49">
        <v>0</v>
      </c>
      <c r="Z548" s="49">
        <v>0</v>
      </c>
      <c r="AA548" s="68">
        <v>548</v>
      </c>
      <c r="AB5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48" s="69"/>
      <c r="AD548" s="75">
        <v>351</v>
      </c>
      <c r="AE548" s="75">
        <v>50</v>
      </c>
      <c r="AF548" s="75">
        <v>1573</v>
      </c>
      <c r="AG548" s="75">
        <v>2336</v>
      </c>
      <c r="AH548" s="75"/>
      <c r="AI548" s="75" t="s">
        <v>8621</v>
      </c>
      <c r="AJ548" s="75"/>
      <c r="AK548" s="75"/>
      <c r="AL548" s="75"/>
      <c r="AM548" s="75">
        <v>41287.1018287037</v>
      </c>
      <c r="AN548" s="75" t="s">
        <v>13047</v>
      </c>
      <c r="AO548" s="78" t="s">
        <v>14464</v>
      </c>
      <c r="AP548" s="75" t="s">
        <v>66</v>
      </c>
      <c r="AQ548" s="48" t="s">
        <v>17994</v>
      </c>
      <c r="AR548" s="48" t="s">
        <v>17994</v>
      </c>
      <c r="AS548" s="48" t="s">
        <v>3215</v>
      </c>
      <c r="AT548" s="48" t="s">
        <v>3215</v>
      </c>
      <c r="AU548" s="48" t="s">
        <v>18029</v>
      </c>
      <c r="AV548" s="48" t="s">
        <v>18057</v>
      </c>
      <c r="AW548" s="114" t="s">
        <v>18517</v>
      </c>
      <c r="AX548" s="114" t="s">
        <v>18780</v>
      </c>
      <c r="AY548" s="114" t="s">
        <v>19204</v>
      </c>
      <c r="AZ548" s="114" t="s">
        <v>19204</v>
      </c>
      <c r="BA548" s="2"/>
      <c r="BB548" s="3"/>
      <c r="BC548" s="3"/>
      <c r="BD548" s="3"/>
      <c r="BE548" s="3"/>
    </row>
    <row r="549" spans="1:57" x14ac:dyDescent="0.25">
      <c r="A549" s="61" t="s">
        <v>1453</v>
      </c>
      <c r="B549" s="62" t="s">
        <v>19428</v>
      </c>
      <c r="C549" s="62"/>
      <c r="D549" s="63">
        <v>1.5</v>
      </c>
      <c r="E549" s="65">
        <v>10</v>
      </c>
      <c r="F549" s="95" t="s">
        <v>12502</v>
      </c>
      <c r="G549" s="62"/>
      <c r="H549" s="66"/>
      <c r="I549" s="67"/>
      <c r="J549" s="67"/>
      <c r="K549" s="66" t="s">
        <v>16580</v>
      </c>
      <c r="L549" s="70"/>
      <c r="M549" s="71">
        <v>7117.9404296875</v>
      </c>
      <c r="N549" s="71">
        <v>5676.12939453125</v>
      </c>
      <c r="O549" s="72"/>
      <c r="P549" s="73"/>
      <c r="Q549" s="73"/>
      <c r="R549" s="81"/>
      <c r="S549" s="48">
        <v>1</v>
      </c>
      <c r="T549" s="48">
        <v>1</v>
      </c>
      <c r="U549" s="49">
        <v>0</v>
      </c>
      <c r="V549" s="49">
        <v>0</v>
      </c>
      <c r="W549" s="49">
        <v>0</v>
      </c>
      <c r="X549" s="49">
        <v>1</v>
      </c>
      <c r="Y549" s="49">
        <v>0</v>
      </c>
      <c r="Z549" s="49" t="s">
        <v>19417</v>
      </c>
      <c r="AA549" s="68">
        <v>549</v>
      </c>
      <c r="AB5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49" s="69"/>
      <c r="AD549" s="75">
        <v>243</v>
      </c>
      <c r="AE549" s="75">
        <v>49</v>
      </c>
      <c r="AF549" s="75">
        <v>55</v>
      </c>
      <c r="AG549" s="75">
        <v>128</v>
      </c>
      <c r="AH549" s="75"/>
      <c r="AI549" s="75" t="s">
        <v>8674</v>
      </c>
      <c r="AJ549" s="75" t="s">
        <v>9928</v>
      </c>
      <c r="AK549" s="75"/>
      <c r="AL549" s="75"/>
      <c r="AM549" s="75">
        <v>42518.053240740737</v>
      </c>
      <c r="AN549" s="75" t="s">
        <v>13047</v>
      </c>
      <c r="AO549" s="78" t="s">
        <v>14528</v>
      </c>
      <c r="AP549" s="75" t="s">
        <v>66</v>
      </c>
      <c r="AQ549" s="48"/>
      <c r="AR549" s="48"/>
      <c r="AS549" s="48"/>
      <c r="AT549" s="48"/>
      <c r="AU549" s="48" t="s">
        <v>3261</v>
      </c>
      <c r="AV549" s="48" t="s">
        <v>3261</v>
      </c>
      <c r="AW549" s="114" t="s">
        <v>18534</v>
      </c>
      <c r="AX549" s="114" t="s">
        <v>18534</v>
      </c>
      <c r="AY549" s="114" t="s">
        <v>19219</v>
      </c>
      <c r="AZ549" s="114" t="s">
        <v>19219</v>
      </c>
      <c r="BA549" s="2"/>
      <c r="BB549" s="3"/>
      <c r="BC549" s="3"/>
      <c r="BD549" s="3"/>
      <c r="BE549" s="3"/>
    </row>
    <row r="550" spans="1:57" x14ac:dyDescent="0.25">
      <c r="A550" s="61" t="s">
        <v>348</v>
      </c>
      <c r="B550" s="62" t="s">
        <v>19428</v>
      </c>
      <c r="C550" s="62"/>
      <c r="D550" s="63">
        <v>1.5</v>
      </c>
      <c r="E550" s="65">
        <v>10</v>
      </c>
      <c r="F550" s="95" t="s">
        <v>11295</v>
      </c>
      <c r="G550" s="62"/>
      <c r="H550" s="66"/>
      <c r="I550" s="67"/>
      <c r="J550" s="67"/>
      <c r="K550" s="66" t="s">
        <v>15322</v>
      </c>
      <c r="L550" s="70"/>
      <c r="M550" s="71">
        <v>7036.0859375</v>
      </c>
      <c r="N550" s="71">
        <v>5425.8173828125</v>
      </c>
      <c r="O550" s="72"/>
      <c r="P550" s="73"/>
      <c r="Q550" s="73"/>
      <c r="R550" s="81"/>
      <c r="S550" s="48">
        <v>1</v>
      </c>
      <c r="T550" s="48">
        <v>1</v>
      </c>
      <c r="U550" s="49">
        <v>0</v>
      </c>
      <c r="V550" s="49">
        <v>0</v>
      </c>
      <c r="W550" s="49">
        <v>0</v>
      </c>
      <c r="X550" s="49">
        <v>1</v>
      </c>
      <c r="Y550" s="49">
        <v>0</v>
      </c>
      <c r="Z550" s="49" t="s">
        <v>19417</v>
      </c>
      <c r="AA550" s="68">
        <v>550</v>
      </c>
      <c r="AB5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50" s="69"/>
      <c r="AD550" s="75">
        <v>98</v>
      </c>
      <c r="AE550" s="75">
        <v>48</v>
      </c>
      <c r="AF550" s="75">
        <v>336</v>
      </c>
      <c r="AG550" s="75">
        <v>64</v>
      </c>
      <c r="AH550" s="75"/>
      <c r="AI550" s="75" t="s">
        <v>7654</v>
      </c>
      <c r="AJ550" s="75" t="s">
        <v>9160</v>
      </c>
      <c r="AK550" s="75"/>
      <c r="AL550" s="75"/>
      <c r="AM550" s="75">
        <v>42692.397141203706</v>
      </c>
      <c r="AN550" s="75" t="s">
        <v>13047</v>
      </c>
      <c r="AO550" s="78" t="s">
        <v>13270</v>
      </c>
      <c r="AP550" s="75" t="s">
        <v>66</v>
      </c>
      <c r="AQ550" s="48" t="s">
        <v>3048</v>
      </c>
      <c r="AR550" s="48" t="s">
        <v>3048</v>
      </c>
      <c r="AS550" s="48" t="s">
        <v>3220</v>
      </c>
      <c r="AT550" s="48" t="s">
        <v>3220</v>
      </c>
      <c r="AU550" s="48" t="s">
        <v>3287</v>
      </c>
      <c r="AV550" s="48" t="s">
        <v>3287</v>
      </c>
      <c r="AW550" s="114" t="s">
        <v>18155</v>
      </c>
      <c r="AX550" s="114" t="s">
        <v>18155</v>
      </c>
      <c r="AY550" s="114" t="s">
        <v>18877</v>
      </c>
      <c r="AZ550" s="114" t="s">
        <v>18877</v>
      </c>
      <c r="BA550" s="2"/>
      <c r="BB550" s="3"/>
      <c r="BC550" s="3"/>
      <c r="BD550" s="3"/>
      <c r="BE550" s="3"/>
    </row>
    <row r="551" spans="1:57" x14ac:dyDescent="0.25">
      <c r="A551" s="61" t="s">
        <v>1254</v>
      </c>
      <c r="B551" s="62" t="s">
        <v>19428</v>
      </c>
      <c r="C551" s="62"/>
      <c r="D551" s="63">
        <v>1.5</v>
      </c>
      <c r="E551" s="65">
        <v>10</v>
      </c>
      <c r="F551" s="95" t="s">
        <v>12294</v>
      </c>
      <c r="G551" s="62"/>
      <c r="H551" s="66"/>
      <c r="I551" s="67"/>
      <c r="J551" s="67"/>
      <c r="K551" s="66" t="s">
        <v>16362</v>
      </c>
      <c r="L551" s="70"/>
      <c r="M551" s="71">
        <v>8104.3447265625</v>
      </c>
      <c r="N551" s="71">
        <v>7064.8916015625</v>
      </c>
      <c r="O551" s="72"/>
      <c r="P551" s="73"/>
      <c r="Q551" s="73"/>
      <c r="R551" s="81"/>
      <c r="S551" s="48">
        <v>1</v>
      </c>
      <c r="T551" s="48">
        <v>1</v>
      </c>
      <c r="U551" s="49">
        <v>0</v>
      </c>
      <c r="V551" s="49">
        <v>0</v>
      </c>
      <c r="W551" s="49">
        <v>0</v>
      </c>
      <c r="X551" s="49">
        <v>1</v>
      </c>
      <c r="Y551" s="49">
        <v>0</v>
      </c>
      <c r="Z551" s="49" t="s">
        <v>19417</v>
      </c>
      <c r="AA551" s="68">
        <v>551</v>
      </c>
      <c r="AB5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51" s="69"/>
      <c r="AD551" s="75">
        <v>66</v>
      </c>
      <c r="AE551" s="75">
        <v>47</v>
      </c>
      <c r="AF551" s="75">
        <v>598</v>
      </c>
      <c r="AG551" s="75">
        <v>175</v>
      </c>
      <c r="AH551" s="75">
        <v>-28800</v>
      </c>
      <c r="AI551" s="75" t="s">
        <v>8497</v>
      </c>
      <c r="AJ551" s="75"/>
      <c r="AK551" s="78" t="s">
        <v>10706</v>
      </c>
      <c r="AL551" s="75" t="s">
        <v>11009</v>
      </c>
      <c r="AM551" s="75">
        <v>42173.422060185185</v>
      </c>
      <c r="AN551" s="75" t="s">
        <v>13047</v>
      </c>
      <c r="AO551" s="78" t="s">
        <v>14310</v>
      </c>
      <c r="AP551" s="75" t="s">
        <v>66</v>
      </c>
      <c r="AQ551" s="48"/>
      <c r="AR551" s="48"/>
      <c r="AS551" s="48"/>
      <c r="AT551" s="48"/>
      <c r="AU551" s="48"/>
      <c r="AV551" s="48"/>
      <c r="AW551" s="114" t="s">
        <v>18461</v>
      </c>
      <c r="AX551" s="114" t="s">
        <v>18461</v>
      </c>
      <c r="AY551" s="114" t="s">
        <v>19150</v>
      </c>
      <c r="AZ551" s="114" t="s">
        <v>19150</v>
      </c>
      <c r="BA551" s="2"/>
      <c r="BB551" s="3"/>
      <c r="BC551" s="3"/>
      <c r="BD551" s="3"/>
      <c r="BE551" s="3"/>
    </row>
    <row r="552" spans="1:57" x14ac:dyDescent="0.25">
      <c r="A552" s="61" t="s">
        <v>1510</v>
      </c>
      <c r="B552" s="62" t="s">
        <v>19428</v>
      </c>
      <c r="C552" s="62"/>
      <c r="D552" s="63">
        <v>1.5</v>
      </c>
      <c r="E552" s="65">
        <v>10</v>
      </c>
      <c r="F552" s="95" t="s">
        <v>12569</v>
      </c>
      <c r="G552" s="62"/>
      <c r="H552" s="66"/>
      <c r="I552" s="67"/>
      <c r="J552" s="67"/>
      <c r="K552" s="66" t="s">
        <v>16650</v>
      </c>
      <c r="L552" s="70"/>
      <c r="M552" s="71">
        <v>7430.39404296875</v>
      </c>
      <c r="N552" s="71">
        <v>5762.64599609375</v>
      </c>
      <c r="O552" s="72"/>
      <c r="P552" s="73"/>
      <c r="Q552" s="73"/>
      <c r="R552" s="81"/>
      <c r="S552" s="48">
        <v>1</v>
      </c>
      <c r="T552" s="48">
        <v>1</v>
      </c>
      <c r="U552" s="49">
        <v>0</v>
      </c>
      <c r="V552" s="49">
        <v>0</v>
      </c>
      <c r="W552" s="49">
        <v>0</v>
      </c>
      <c r="X552" s="49">
        <v>1</v>
      </c>
      <c r="Y552" s="49">
        <v>0</v>
      </c>
      <c r="Z552" s="49" t="s">
        <v>19417</v>
      </c>
      <c r="AA552" s="68">
        <v>552</v>
      </c>
      <c r="AB5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52" s="69"/>
      <c r="AD552" s="75">
        <v>98</v>
      </c>
      <c r="AE552" s="75">
        <v>47</v>
      </c>
      <c r="AF552" s="75">
        <v>225</v>
      </c>
      <c r="AG552" s="75">
        <v>399</v>
      </c>
      <c r="AH552" s="75"/>
      <c r="AI552" s="75" t="s">
        <v>8738</v>
      </c>
      <c r="AJ552" s="75" t="s">
        <v>9958</v>
      </c>
      <c r="AK552" s="78" t="s">
        <v>10820</v>
      </c>
      <c r="AL552" s="75"/>
      <c r="AM552" s="75">
        <v>42707.886701388888</v>
      </c>
      <c r="AN552" s="75" t="s">
        <v>13047</v>
      </c>
      <c r="AO552" s="78" t="s">
        <v>14598</v>
      </c>
      <c r="AP552" s="75" t="s">
        <v>66</v>
      </c>
      <c r="AQ552" s="48"/>
      <c r="AR552" s="48"/>
      <c r="AS552" s="48"/>
      <c r="AT552" s="48"/>
      <c r="AU552" s="48" t="s">
        <v>3261</v>
      </c>
      <c r="AV552" s="48" t="s">
        <v>3261</v>
      </c>
      <c r="AW552" s="114" t="s">
        <v>18558</v>
      </c>
      <c r="AX552" s="114" t="s">
        <v>18558</v>
      </c>
      <c r="AY552" s="114" t="s">
        <v>19242</v>
      </c>
      <c r="AZ552" s="114" t="s">
        <v>19242</v>
      </c>
      <c r="BA552" s="2"/>
      <c r="BB552" s="3"/>
      <c r="BC552" s="3"/>
      <c r="BD552" s="3"/>
      <c r="BE552" s="3"/>
    </row>
    <row r="553" spans="1:57" x14ac:dyDescent="0.25">
      <c r="A553" s="61" t="s">
        <v>679</v>
      </c>
      <c r="B553" s="62" t="s">
        <v>19428</v>
      </c>
      <c r="C553" s="62"/>
      <c r="D553" s="63">
        <v>1.5</v>
      </c>
      <c r="E553" s="65">
        <v>10</v>
      </c>
      <c r="F553" s="95" t="s">
        <v>11685</v>
      </c>
      <c r="G553" s="62"/>
      <c r="H553" s="66"/>
      <c r="I553" s="67"/>
      <c r="J553" s="67"/>
      <c r="K553" s="66" t="s">
        <v>15727</v>
      </c>
      <c r="L553" s="70"/>
      <c r="M553" s="71">
        <v>8184.61083984375</v>
      </c>
      <c r="N553" s="71">
        <v>6366.40771484375</v>
      </c>
      <c r="O553" s="72"/>
      <c r="P553" s="73"/>
      <c r="Q553" s="73"/>
      <c r="R553" s="81"/>
      <c r="S553" s="48">
        <v>1</v>
      </c>
      <c r="T553" s="48">
        <v>1</v>
      </c>
      <c r="U553" s="49">
        <v>0</v>
      </c>
      <c r="V553" s="49">
        <v>0</v>
      </c>
      <c r="W553" s="49">
        <v>0</v>
      </c>
      <c r="X553" s="49">
        <v>1</v>
      </c>
      <c r="Y553" s="49">
        <v>0</v>
      </c>
      <c r="Z553" s="49" t="s">
        <v>19417</v>
      </c>
      <c r="AA553" s="68">
        <v>553</v>
      </c>
      <c r="AB5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53" s="69"/>
      <c r="AD553" s="75">
        <v>63</v>
      </c>
      <c r="AE553" s="75">
        <v>46</v>
      </c>
      <c r="AF553" s="75">
        <v>9874</v>
      </c>
      <c r="AG553" s="75">
        <v>607</v>
      </c>
      <c r="AH553" s="75">
        <v>-28800</v>
      </c>
      <c r="AI553" s="75" t="s">
        <v>7989</v>
      </c>
      <c r="AJ553" s="75" t="s">
        <v>9523</v>
      </c>
      <c r="AK553" s="75"/>
      <c r="AL553" s="75" t="s">
        <v>11009</v>
      </c>
      <c r="AM553" s="75">
        <v>42152.305995370371</v>
      </c>
      <c r="AN553" s="75" t="s">
        <v>13047</v>
      </c>
      <c r="AO553" s="78" t="s">
        <v>13675</v>
      </c>
      <c r="AP553" s="75" t="s">
        <v>66</v>
      </c>
      <c r="AQ553" s="48"/>
      <c r="AR553" s="48"/>
      <c r="AS553" s="48"/>
      <c r="AT553" s="48"/>
      <c r="AU553" s="48"/>
      <c r="AV553" s="48"/>
      <c r="AW553" s="114" t="s">
        <v>18287</v>
      </c>
      <c r="AX553" s="114" t="s">
        <v>18287</v>
      </c>
      <c r="AY553" s="114" t="s">
        <v>18994</v>
      </c>
      <c r="AZ553" s="114" t="s">
        <v>18994</v>
      </c>
      <c r="BA553" s="2"/>
      <c r="BB553" s="3"/>
      <c r="BC553" s="3"/>
      <c r="BD553" s="3"/>
      <c r="BE553" s="3"/>
    </row>
    <row r="554" spans="1:57" x14ac:dyDescent="0.25">
      <c r="A554" s="61" t="s">
        <v>1451</v>
      </c>
      <c r="B554" s="62" t="s">
        <v>19428</v>
      </c>
      <c r="C554" s="62"/>
      <c r="D554" s="63">
        <v>1.5</v>
      </c>
      <c r="E554" s="65">
        <v>10</v>
      </c>
      <c r="F554" s="95" t="s">
        <v>12500</v>
      </c>
      <c r="G554" s="62"/>
      <c r="H554" s="66"/>
      <c r="I554" s="67"/>
      <c r="J554" s="67"/>
      <c r="K554" s="66" t="s">
        <v>16578</v>
      </c>
      <c r="L554" s="70"/>
      <c r="M554" s="71">
        <v>6975.80712890625</v>
      </c>
      <c r="N554" s="71">
        <v>5594.91748046875</v>
      </c>
      <c r="O554" s="72"/>
      <c r="P554" s="73"/>
      <c r="Q554" s="73"/>
      <c r="R554" s="81"/>
      <c r="S554" s="48">
        <v>1</v>
      </c>
      <c r="T554" s="48">
        <v>1</v>
      </c>
      <c r="U554" s="49">
        <v>0</v>
      </c>
      <c r="V554" s="49">
        <v>0</v>
      </c>
      <c r="W554" s="49">
        <v>0</v>
      </c>
      <c r="X554" s="49">
        <v>1</v>
      </c>
      <c r="Y554" s="49">
        <v>0</v>
      </c>
      <c r="Z554" s="49" t="s">
        <v>19417</v>
      </c>
      <c r="AA554" s="68">
        <v>554</v>
      </c>
      <c r="AB5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54" s="69"/>
      <c r="AD554" s="75">
        <v>27</v>
      </c>
      <c r="AE554" s="75">
        <v>46</v>
      </c>
      <c r="AF554" s="75">
        <v>101</v>
      </c>
      <c r="AG554" s="75">
        <v>2483</v>
      </c>
      <c r="AH554" s="75">
        <v>32400</v>
      </c>
      <c r="AI554" s="75"/>
      <c r="AJ554" s="75"/>
      <c r="AK554" s="75"/>
      <c r="AL554" s="75" t="s">
        <v>9690</v>
      </c>
      <c r="AM554" s="75">
        <v>42210.469270833331</v>
      </c>
      <c r="AN554" s="75" t="s">
        <v>13047</v>
      </c>
      <c r="AO554" s="78" t="s">
        <v>14526</v>
      </c>
      <c r="AP554" s="75" t="s">
        <v>66</v>
      </c>
      <c r="AQ554" s="48"/>
      <c r="AR554" s="48"/>
      <c r="AS554" s="48"/>
      <c r="AT554" s="48"/>
      <c r="AU554" s="48"/>
      <c r="AV554" s="48"/>
      <c r="AW554" s="114" t="s">
        <v>18533</v>
      </c>
      <c r="AX554" s="114" t="s">
        <v>18533</v>
      </c>
      <c r="AY554" s="114" t="s">
        <v>19218</v>
      </c>
      <c r="AZ554" s="114" t="s">
        <v>19218</v>
      </c>
      <c r="BA554" s="2"/>
      <c r="BB554" s="3"/>
      <c r="BC554" s="3"/>
      <c r="BD554" s="3"/>
      <c r="BE554" s="3"/>
    </row>
    <row r="555" spans="1:57" x14ac:dyDescent="0.25">
      <c r="A555" s="61" t="s">
        <v>2186</v>
      </c>
      <c r="B555" s="62" t="s">
        <v>19428</v>
      </c>
      <c r="C555" s="62"/>
      <c r="D555" s="63">
        <v>1.5014875000000001</v>
      </c>
      <c r="E555" s="65">
        <v>10</v>
      </c>
      <c r="F555" s="95" t="s">
        <v>12509</v>
      </c>
      <c r="G555" s="62"/>
      <c r="H555" s="66"/>
      <c r="I555" s="67"/>
      <c r="J555" s="67"/>
      <c r="K555" s="66" t="s">
        <v>16587</v>
      </c>
      <c r="L555" s="70"/>
      <c r="M555" s="71">
        <v>932.9989013671875</v>
      </c>
      <c r="N555" s="71">
        <v>4882.09130859375</v>
      </c>
      <c r="O555" s="72"/>
      <c r="P555" s="73"/>
      <c r="Q555" s="73"/>
      <c r="R555" s="81"/>
      <c r="S555" s="48">
        <v>1</v>
      </c>
      <c r="T555" s="48">
        <v>0</v>
      </c>
      <c r="U555" s="49">
        <v>0</v>
      </c>
      <c r="V555" s="49">
        <v>1.75E-4</v>
      </c>
      <c r="W555" s="49">
        <v>0</v>
      </c>
      <c r="X555" s="49">
        <v>0.30194900000000002</v>
      </c>
      <c r="Y555" s="49">
        <v>0</v>
      </c>
      <c r="Z555" s="49">
        <v>0</v>
      </c>
      <c r="AA555" s="68">
        <v>555</v>
      </c>
      <c r="AB5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55" s="69"/>
      <c r="AD555" s="75">
        <v>181</v>
      </c>
      <c r="AE555" s="75">
        <v>45</v>
      </c>
      <c r="AF555" s="75">
        <v>177</v>
      </c>
      <c r="AG555" s="75">
        <v>214</v>
      </c>
      <c r="AH555" s="75">
        <v>0</v>
      </c>
      <c r="AI555" s="75" t="s">
        <v>8681</v>
      </c>
      <c r="AJ555" s="75" t="s">
        <v>9143</v>
      </c>
      <c r="AK555" s="75"/>
      <c r="AL555" s="75" t="s">
        <v>9190</v>
      </c>
      <c r="AM555" s="75">
        <v>43042.725960648146</v>
      </c>
      <c r="AN555" s="75" t="s">
        <v>13047</v>
      </c>
      <c r="AO555" s="78" t="s">
        <v>14535</v>
      </c>
      <c r="AP555" s="75" t="s">
        <v>65</v>
      </c>
      <c r="AQ555" s="48"/>
      <c r="AR555" s="48"/>
      <c r="AS555" s="48"/>
      <c r="AT555" s="48"/>
      <c r="AU555" s="48"/>
      <c r="AV555" s="48"/>
      <c r="AW555" s="48"/>
      <c r="AX555" s="48"/>
      <c r="AY555" s="48"/>
      <c r="AZ555" s="48"/>
      <c r="BA555" s="2"/>
      <c r="BB555" s="3"/>
      <c r="BC555" s="3"/>
      <c r="BD555" s="3"/>
      <c r="BE555" s="3"/>
    </row>
    <row r="556" spans="1:57" x14ac:dyDescent="0.25">
      <c r="A556" s="61" t="s">
        <v>1617</v>
      </c>
      <c r="B556" s="62" t="s">
        <v>19428</v>
      </c>
      <c r="C556" s="62"/>
      <c r="D556" s="63">
        <v>1.5772735</v>
      </c>
      <c r="E556" s="65">
        <v>10</v>
      </c>
      <c r="F556" s="95" t="s">
        <v>12676</v>
      </c>
      <c r="G556" s="62"/>
      <c r="H556" s="66"/>
      <c r="I556" s="67"/>
      <c r="J556" s="67"/>
      <c r="K556" s="66" t="s">
        <v>16765</v>
      </c>
      <c r="L556" s="70"/>
      <c r="M556" s="71">
        <v>2879.9736328125</v>
      </c>
      <c r="N556" s="71">
        <v>6146.837890625</v>
      </c>
      <c r="O556" s="72"/>
      <c r="P556" s="73"/>
      <c r="Q556" s="73"/>
      <c r="R556" s="81"/>
      <c r="S556" s="48">
        <v>1</v>
      </c>
      <c r="T556" s="48">
        <v>2</v>
      </c>
      <c r="U556" s="49">
        <v>0</v>
      </c>
      <c r="V556" s="49">
        <v>9.0910000000000001E-3</v>
      </c>
      <c r="W556" s="49">
        <v>0</v>
      </c>
      <c r="X556" s="49">
        <v>0.77128699999999994</v>
      </c>
      <c r="Y556" s="49">
        <v>0</v>
      </c>
      <c r="Z556" s="49">
        <v>0</v>
      </c>
      <c r="AA556" s="68">
        <v>556</v>
      </c>
      <c r="AB5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56" s="69"/>
      <c r="AD556" s="75">
        <v>371</v>
      </c>
      <c r="AE556" s="75">
        <v>45</v>
      </c>
      <c r="AF556" s="75">
        <v>386</v>
      </c>
      <c r="AG556" s="75">
        <v>114</v>
      </c>
      <c r="AH556" s="75"/>
      <c r="AI556" s="75" t="s">
        <v>8829</v>
      </c>
      <c r="AJ556" s="75"/>
      <c r="AK556" s="78" t="s">
        <v>10860</v>
      </c>
      <c r="AL556" s="75"/>
      <c r="AM556" s="75">
        <v>42553.686666666668</v>
      </c>
      <c r="AN556" s="75" t="s">
        <v>13047</v>
      </c>
      <c r="AO556" s="78" t="s">
        <v>14713</v>
      </c>
      <c r="AP556" s="75" t="s">
        <v>66</v>
      </c>
      <c r="AQ556" s="48" t="s">
        <v>3044</v>
      </c>
      <c r="AR556" s="48" t="s">
        <v>3044</v>
      </c>
      <c r="AS556" s="48" t="s">
        <v>3215</v>
      </c>
      <c r="AT556" s="48" t="s">
        <v>3215</v>
      </c>
      <c r="AU556" s="48" t="s">
        <v>3284</v>
      </c>
      <c r="AV556" s="48" t="s">
        <v>18041</v>
      </c>
      <c r="AW556" s="114" t="s">
        <v>18599</v>
      </c>
      <c r="AX556" s="114" t="s">
        <v>18798</v>
      </c>
      <c r="AY556" s="114" t="s">
        <v>19278</v>
      </c>
      <c r="AZ556" s="114" t="s">
        <v>19278</v>
      </c>
      <c r="BA556" s="2"/>
      <c r="BB556" s="3"/>
      <c r="BC556" s="3"/>
      <c r="BD556" s="3"/>
      <c r="BE556" s="3"/>
    </row>
    <row r="557" spans="1:57" x14ac:dyDescent="0.25">
      <c r="A557" s="61" t="s">
        <v>1278</v>
      </c>
      <c r="B557" s="62" t="s">
        <v>19428</v>
      </c>
      <c r="C557" s="62"/>
      <c r="D557" s="63">
        <v>1.5025839999999999</v>
      </c>
      <c r="E557" s="65">
        <v>10.381258272693342</v>
      </c>
      <c r="F557" s="95" t="s">
        <v>12320</v>
      </c>
      <c r="G557" s="62"/>
      <c r="H557" s="66"/>
      <c r="I557" s="67"/>
      <c r="J557" s="67"/>
      <c r="K557" s="66" t="s">
        <v>16388</v>
      </c>
      <c r="L557" s="70"/>
      <c r="M557" s="71">
        <v>5425.55615234375</v>
      </c>
      <c r="N557" s="71">
        <v>7827.28369140625</v>
      </c>
      <c r="O557" s="72"/>
      <c r="P557" s="73"/>
      <c r="Q557" s="73"/>
      <c r="R557" s="81"/>
      <c r="S557" s="48">
        <v>1</v>
      </c>
      <c r="T557" s="48">
        <v>4</v>
      </c>
      <c r="U557" s="49">
        <v>919.13921300000004</v>
      </c>
      <c r="V557" s="49">
        <v>3.0400000000000002E-4</v>
      </c>
      <c r="W557" s="49">
        <v>0</v>
      </c>
      <c r="X557" s="49">
        <v>0.99628099999999997</v>
      </c>
      <c r="Y557" s="49">
        <v>0</v>
      </c>
      <c r="Z557" s="49">
        <v>0</v>
      </c>
      <c r="AA557" s="68">
        <v>557</v>
      </c>
      <c r="AB5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57" s="69"/>
      <c r="AD557" s="75">
        <v>225</v>
      </c>
      <c r="AE557" s="75">
        <v>44</v>
      </c>
      <c r="AF557" s="75">
        <v>514</v>
      </c>
      <c r="AG557" s="75">
        <v>2090</v>
      </c>
      <c r="AH557" s="75"/>
      <c r="AI557" s="75" t="s">
        <v>8516</v>
      </c>
      <c r="AJ557" s="75" t="s">
        <v>9841</v>
      </c>
      <c r="AK557" s="75"/>
      <c r="AL557" s="75"/>
      <c r="AM557" s="75">
        <v>41267.528055555558</v>
      </c>
      <c r="AN557" s="75" t="s">
        <v>13047</v>
      </c>
      <c r="AO557" s="78" t="s">
        <v>14336</v>
      </c>
      <c r="AP557" s="75" t="s">
        <v>66</v>
      </c>
      <c r="AQ557" s="48" t="s">
        <v>3042</v>
      </c>
      <c r="AR557" s="48" t="s">
        <v>3042</v>
      </c>
      <c r="AS557" s="48" t="s">
        <v>3215</v>
      </c>
      <c r="AT557" s="48" t="s">
        <v>3215</v>
      </c>
      <c r="AU557" s="48" t="s">
        <v>3281</v>
      </c>
      <c r="AV557" s="48" t="s">
        <v>3281</v>
      </c>
      <c r="AW557" s="114" t="s">
        <v>18471</v>
      </c>
      <c r="AX557" s="114" t="s">
        <v>18769</v>
      </c>
      <c r="AY557" s="114" t="s">
        <v>18865</v>
      </c>
      <c r="AZ557" s="114" t="s">
        <v>18893</v>
      </c>
      <c r="BA557" s="2"/>
      <c r="BB557" s="3"/>
      <c r="BC557" s="3"/>
      <c r="BD557" s="3"/>
      <c r="BE557" s="3"/>
    </row>
    <row r="558" spans="1:57" x14ac:dyDescent="0.25">
      <c r="A558" s="61" t="s">
        <v>226</v>
      </c>
      <c r="B558" s="62" t="s">
        <v>19428</v>
      </c>
      <c r="C558" s="62"/>
      <c r="D558" s="63">
        <v>1.5</v>
      </c>
      <c r="E558" s="65">
        <v>10</v>
      </c>
      <c r="F558" s="95" t="s">
        <v>11137</v>
      </c>
      <c r="G558" s="62"/>
      <c r="H558" s="66"/>
      <c r="I558" s="67"/>
      <c r="J558" s="67"/>
      <c r="K558" s="66" t="s">
        <v>15162</v>
      </c>
      <c r="L558" s="70"/>
      <c r="M558" s="71">
        <v>6650.4296875</v>
      </c>
      <c r="N558" s="71">
        <v>6106.64990234375</v>
      </c>
      <c r="O558" s="72"/>
      <c r="P558" s="73"/>
      <c r="Q558" s="73"/>
      <c r="R558" s="81"/>
      <c r="S558" s="48">
        <v>1</v>
      </c>
      <c r="T558" s="48">
        <v>1</v>
      </c>
      <c r="U558" s="49">
        <v>0</v>
      </c>
      <c r="V558" s="49">
        <v>0</v>
      </c>
      <c r="W558" s="49">
        <v>0</v>
      </c>
      <c r="X558" s="49">
        <v>1</v>
      </c>
      <c r="Y558" s="49">
        <v>0</v>
      </c>
      <c r="Z558" s="49" t="s">
        <v>19417</v>
      </c>
      <c r="AA558" s="68">
        <v>558</v>
      </c>
      <c r="AB5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58" s="69"/>
      <c r="AD558" s="75">
        <v>38</v>
      </c>
      <c r="AE558" s="75">
        <v>43</v>
      </c>
      <c r="AF558" s="75">
        <v>1719</v>
      </c>
      <c r="AG558" s="75">
        <v>828</v>
      </c>
      <c r="AH558" s="75">
        <v>32400</v>
      </c>
      <c r="AI558" s="75"/>
      <c r="AJ558" s="75" t="s">
        <v>9187</v>
      </c>
      <c r="AK558" s="75"/>
      <c r="AL558" s="75" t="s">
        <v>11015</v>
      </c>
      <c r="AM558" s="75">
        <v>42837.392708333333</v>
      </c>
      <c r="AN558" s="75" t="s">
        <v>13047</v>
      </c>
      <c r="AO558" s="78" t="s">
        <v>13110</v>
      </c>
      <c r="AP558" s="75" t="s">
        <v>66</v>
      </c>
      <c r="AQ558" s="48"/>
      <c r="AR558" s="48"/>
      <c r="AS558" s="48"/>
      <c r="AT558" s="48"/>
      <c r="AU558" s="48" t="s">
        <v>3261</v>
      </c>
      <c r="AV558" s="48" t="s">
        <v>3261</v>
      </c>
      <c r="AW558" s="114" t="s">
        <v>18102</v>
      </c>
      <c r="AX558" s="114" t="s">
        <v>18102</v>
      </c>
      <c r="AY558" s="114" t="s">
        <v>18833</v>
      </c>
      <c r="AZ558" s="114" t="s">
        <v>18833</v>
      </c>
      <c r="BA558" s="2"/>
      <c r="BB558" s="3"/>
      <c r="BC558" s="3"/>
      <c r="BD558" s="3"/>
      <c r="BE558" s="3"/>
    </row>
    <row r="559" spans="1:57" x14ac:dyDescent="0.25">
      <c r="A559" s="61" t="s">
        <v>389</v>
      </c>
      <c r="B559" s="62" t="s">
        <v>19428</v>
      </c>
      <c r="C559" s="62"/>
      <c r="D559" s="63">
        <v>1.5</v>
      </c>
      <c r="E559" s="65">
        <v>10</v>
      </c>
      <c r="F559" s="95" t="s">
        <v>11341</v>
      </c>
      <c r="G559" s="62"/>
      <c r="H559" s="66"/>
      <c r="I559" s="67"/>
      <c r="J559" s="67"/>
      <c r="K559" s="66" t="s">
        <v>15369</v>
      </c>
      <c r="L559" s="70"/>
      <c r="M559" s="71">
        <v>7450.36962890625</v>
      </c>
      <c r="N559" s="71">
        <v>7386.29931640625</v>
      </c>
      <c r="O559" s="72"/>
      <c r="P559" s="73"/>
      <c r="Q559" s="73"/>
      <c r="R559" s="81"/>
      <c r="S559" s="48">
        <v>1</v>
      </c>
      <c r="T559" s="48">
        <v>1</v>
      </c>
      <c r="U559" s="49">
        <v>0</v>
      </c>
      <c r="V559" s="49">
        <v>0</v>
      </c>
      <c r="W559" s="49">
        <v>0</v>
      </c>
      <c r="X559" s="49">
        <v>1</v>
      </c>
      <c r="Y559" s="49">
        <v>0</v>
      </c>
      <c r="Z559" s="49" t="s">
        <v>19417</v>
      </c>
      <c r="AA559" s="68">
        <v>559</v>
      </c>
      <c r="AB5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59" s="69"/>
      <c r="AD559" s="75">
        <v>85</v>
      </c>
      <c r="AE559" s="75">
        <v>42</v>
      </c>
      <c r="AF559" s="75">
        <v>3165</v>
      </c>
      <c r="AG559" s="75">
        <v>2712</v>
      </c>
      <c r="AH559" s="75">
        <v>7200</v>
      </c>
      <c r="AI559" s="75" t="s">
        <v>7694</v>
      </c>
      <c r="AJ559" s="75"/>
      <c r="AK559" s="75"/>
      <c r="AL559" s="75" t="s">
        <v>11035</v>
      </c>
      <c r="AM559" s="75">
        <v>40757.843599537038</v>
      </c>
      <c r="AN559" s="75" t="s">
        <v>13047</v>
      </c>
      <c r="AO559" s="78" t="s">
        <v>13317</v>
      </c>
      <c r="AP559" s="75" t="s">
        <v>66</v>
      </c>
      <c r="AQ559" s="48"/>
      <c r="AR559" s="48"/>
      <c r="AS559" s="48"/>
      <c r="AT559" s="48"/>
      <c r="AU559" s="48" t="s">
        <v>3290</v>
      </c>
      <c r="AV559" s="48" t="s">
        <v>3290</v>
      </c>
      <c r="AW559" s="114" t="s">
        <v>18169</v>
      </c>
      <c r="AX559" s="114" t="s">
        <v>18169</v>
      </c>
      <c r="AY559" s="114" t="s">
        <v>18889</v>
      </c>
      <c r="AZ559" s="114" t="s">
        <v>18889</v>
      </c>
      <c r="BA559" s="2"/>
      <c r="BB559" s="3"/>
      <c r="BC559" s="3"/>
      <c r="BD559" s="3"/>
      <c r="BE559" s="3"/>
    </row>
    <row r="560" spans="1:57" x14ac:dyDescent="0.25">
      <c r="A560" s="61" t="s">
        <v>1218</v>
      </c>
      <c r="B560" s="62" t="s">
        <v>19428</v>
      </c>
      <c r="C560" s="62"/>
      <c r="D560" s="63">
        <v>1.5</v>
      </c>
      <c r="E560" s="65">
        <v>10</v>
      </c>
      <c r="F560" s="95" t="s">
        <v>12261</v>
      </c>
      <c r="G560" s="62"/>
      <c r="H560" s="66"/>
      <c r="I560" s="67"/>
      <c r="J560" s="67"/>
      <c r="K560" s="66" t="s">
        <v>16326</v>
      </c>
      <c r="L560" s="70"/>
      <c r="M560" s="71">
        <v>6905.41162109375</v>
      </c>
      <c r="N560" s="71">
        <v>7048.6318359375</v>
      </c>
      <c r="O560" s="72"/>
      <c r="P560" s="73"/>
      <c r="Q560" s="73"/>
      <c r="R560" s="81"/>
      <c r="S560" s="48">
        <v>1</v>
      </c>
      <c r="T560" s="48">
        <v>1</v>
      </c>
      <c r="U560" s="49">
        <v>0</v>
      </c>
      <c r="V560" s="49">
        <v>0</v>
      </c>
      <c r="W560" s="49">
        <v>0</v>
      </c>
      <c r="X560" s="49">
        <v>1</v>
      </c>
      <c r="Y560" s="49">
        <v>0</v>
      </c>
      <c r="Z560" s="49" t="s">
        <v>19417</v>
      </c>
      <c r="AA560" s="68">
        <v>560</v>
      </c>
      <c r="AB5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60" s="69"/>
      <c r="AD560" s="75">
        <v>65</v>
      </c>
      <c r="AE560" s="75">
        <v>42</v>
      </c>
      <c r="AF560" s="75">
        <v>3048</v>
      </c>
      <c r="AG560" s="75">
        <v>61</v>
      </c>
      <c r="AH560" s="75">
        <v>28800</v>
      </c>
      <c r="AI560" s="75" t="s">
        <v>8468</v>
      </c>
      <c r="AJ560" s="75" t="s">
        <v>9815</v>
      </c>
      <c r="AK560" s="75"/>
      <c r="AL560" s="75" t="s">
        <v>11013</v>
      </c>
      <c r="AM560" s="75">
        <v>41009.126238425924</v>
      </c>
      <c r="AN560" s="75" t="s">
        <v>13047</v>
      </c>
      <c r="AO560" s="78" t="s">
        <v>14274</v>
      </c>
      <c r="AP560" s="75" t="s">
        <v>66</v>
      </c>
      <c r="AQ560" s="48"/>
      <c r="AR560" s="48"/>
      <c r="AS560" s="48"/>
      <c r="AT560" s="48"/>
      <c r="AU560" s="48"/>
      <c r="AV560" s="48"/>
      <c r="AW560" s="114" t="s">
        <v>18451</v>
      </c>
      <c r="AX560" s="114" t="s">
        <v>18451</v>
      </c>
      <c r="AY560" s="114" t="s">
        <v>17752</v>
      </c>
      <c r="AZ560" s="114" t="s">
        <v>17752</v>
      </c>
      <c r="BA560" s="2"/>
      <c r="BB560" s="3"/>
      <c r="BC560" s="3"/>
      <c r="BD560" s="3"/>
      <c r="BE560" s="3"/>
    </row>
    <row r="561" spans="1:57" x14ac:dyDescent="0.25">
      <c r="A561" s="61" t="s">
        <v>830</v>
      </c>
      <c r="B561" s="62" t="s">
        <v>19428</v>
      </c>
      <c r="C561" s="62"/>
      <c r="D561" s="63">
        <v>1.5</v>
      </c>
      <c r="E561" s="65">
        <v>10</v>
      </c>
      <c r="F561" s="95" t="s">
        <v>11853</v>
      </c>
      <c r="G561" s="62"/>
      <c r="H561" s="66"/>
      <c r="I561" s="67"/>
      <c r="J561" s="67"/>
      <c r="K561" s="66" t="s">
        <v>15902</v>
      </c>
      <c r="L561" s="70"/>
      <c r="M561" s="71">
        <v>7726.2490234375</v>
      </c>
      <c r="N561" s="71">
        <v>5879.9609375</v>
      </c>
      <c r="O561" s="72"/>
      <c r="P561" s="73"/>
      <c r="Q561" s="73"/>
      <c r="R561" s="81"/>
      <c r="S561" s="48">
        <v>1</v>
      </c>
      <c r="T561" s="48">
        <v>1</v>
      </c>
      <c r="U561" s="49">
        <v>0</v>
      </c>
      <c r="V561" s="49">
        <v>0</v>
      </c>
      <c r="W561" s="49">
        <v>0</v>
      </c>
      <c r="X561" s="49">
        <v>1</v>
      </c>
      <c r="Y561" s="49">
        <v>0</v>
      </c>
      <c r="Z561" s="49" t="s">
        <v>19417</v>
      </c>
      <c r="AA561" s="68">
        <v>561</v>
      </c>
      <c r="AB5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61" s="69"/>
      <c r="AD561" s="75">
        <v>73</v>
      </c>
      <c r="AE561" s="75">
        <v>41</v>
      </c>
      <c r="AF561" s="75">
        <v>291</v>
      </c>
      <c r="AG561" s="75">
        <v>91</v>
      </c>
      <c r="AH561" s="75"/>
      <c r="AI561" s="75" t="s">
        <v>8137</v>
      </c>
      <c r="AJ561" s="75" t="s">
        <v>9612</v>
      </c>
      <c r="AK561" s="78" t="s">
        <v>10545</v>
      </c>
      <c r="AL561" s="75"/>
      <c r="AM561" s="75">
        <v>42872.59778935185</v>
      </c>
      <c r="AN561" s="75" t="s">
        <v>13047</v>
      </c>
      <c r="AO561" s="78" t="s">
        <v>13850</v>
      </c>
      <c r="AP561" s="75" t="s">
        <v>66</v>
      </c>
      <c r="AQ561" s="48" t="s">
        <v>3101</v>
      </c>
      <c r="AR561" s="48" t="s">
        <v>3101</v>
      </c>
      <c r="AS561" s="48" t="s">
        <v>3218</v>
      </c>
      <c r="AT561" s="48" t="s">
        <v>3218</v>
      </c>
      <c r="AU561" s="48" t="s">
        <v>3330</v>
      </c>
      <c r="AV561" s="48" t="s">
        <v>3330</v>
      </c>
      <c r="AW561" s="114" t="s">
        <v>18337</v>
      </c>
      <c r="AX561" s="114" t="s">
        <v>18337</v>
      </c>
      <c r="AY561" s="114" t="s">
        <v>19037</v>
      </c>
      <c r="AZ561" s="114" t="s">
        <v>19037</v>
      </c>
      <c r="BA561" s="2"/>
      <c r="BB561" s="3"/>
      <c r="BC561" s="3"/>
      <c r="BD561" s="3"/>
      <c r="BE561" s="3"/>
    </row>
    <row r="562" spans="1:57" x14ac:dyDescent="0.25">
      <c r="A562" s="61" t="s">
        <v>993</v>
      </c>
      <c r="B562" s="62" t="s">
        <v>19428</v>
      </c>
      <c r="C562" s="62"/>
      <c r="D562" s="63">
        <v>1.5</v>
      </c>
      <c r="E562" s="65">
        <v>10</v>
      </c>
      <c r="F562" s="95" t="s">
        <v>12021</v>
      </c>
      <c r="G562" s="62"/>
      <c r="H562" s="66"/>
      <c r="I562" s="67"/>
      <c r="J562" s="67"/>
      <c r="K562" s="66" t="s">
        <v>16075</v>
      </c>
      <c r="L562" s="70"/>
      <c r="M562" s="71">
        <v>8123.7412109375</v>
      </c>
      <c r="N562" s="71">
        <v>5768.2255859375</v>
      </c>
      <c r="O562" s="72"/>
      <c r="P562" s="73"/>
      <c r="Q562" s="73"/>
      <c r="R562" s="81"/>
      <c r="S562" s="48">
        <v>1</v>
      </c>
      <c r="T562" s="48">
        <v>1</v>
      </c>
      <c r="U562" s="49">
        <v>0</v>
      </c>
      <c r="V562" s="49">
        <v>0</v>
      </c>
      <c r="W562" s="49">
        <v>0</v>
      </c>
      <c r="X562" s="49">
        <v>1</v>
      </c>
      <c r="Y562" s="49">
        <v>0</v>
      </c>
      <c r="Z562" s="49" t="s">
        <v>19417</v>
      </c>
      <c r="AA562" s="68">
        <v>562</v>
      </c>
      <c r="AB5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62" s="69"/>
      <c r="AD562" s="75">
        <v>74</v>
      </c>
      <c r="AE562" s="75">
        <v>41</v>
      </c>
      <c r="AF562" s="75">
        <v>3243</v>
      </c>
      <c r="AG562" s="75">
        <v>5987</v>
      </c>
      <c r="AH562" s="75">
        <v>-28800</v>
      </c>
      <c r="AI562" s="75" t="s">
        <v>8270</v>
      </c>
      <c r="AJ562" s="75" t="s">
        <v>9695</v>
      </c>
      <c r="AK562" s="78" t="s">
        <v>10606</v>
      </c>
      <c r="AL562" s="75" t="s">
        <v>11009</v>
      </c>
      <c r="AM562" s="75">
        <v>42710.353472222225</v>
      </c>
      <c r="AN562" s="75" t="s">
        <v>13047</v>
      </c>
      <c r="AO562" s="78" t="s">
        <v>14023</v>
      </c>
      <c r="AP562" s="75" t="s">
        <v>66</v>
      </c>
      <c r="AQ562" s="48" t="s">
        <v>3044</v>
      </c>
      <c r="AR562" s="48" t="s">
        <v>3044</v>
      </c>
      <c r="AS562" s="48" t="s">
        <v>3215</v>
      </c>
      <c r="AT562" s="48" t="s">
        <v>3215</v>
      </c>
      <c r="AU562" s="48" t="s">
        <v>3283</v>
      </c>
      <c r="AV562" s="48" t="s">
        <v>3283</v>
      </c>
      <c r="AW562" s="114" t="s">
        <v>18281</v>
      </c>
      <c r="AX562" s="114" t="s">
        <v>18281</v>
      </c>
      <c r="AY562" s="114" t="s">
        <v>18988</v>
      </c>
      <c r="AZ562" s="114" t="s">
        <v>18988</v>
      </c>
      <c r="BA562" s="2"/>
      <c r="BB562" s="3"/>
      <c r="BC562" s="3"/>
      <c r="BD562" s="3"/>
      <c r="BE562" s="3"/>
    </row>
    <row r="563" spans="1:57" x14ac:dyDescent="0.25">
      <c r="A563" s="61" t="s">
        <v>634</v>
      </c>
      <c r="B563" s="62" t="s">
        <v>19428</v>
      </c>
      <c r="C563" s="62"/>
      <c r="D563" s="63">
        <v>1.5</v>
      </c>
      <c r="E563" s="65">
        <v>10</v>
      </c>
      <c r="F563" s="95" t="s">
        <v>11636</v>
      </c>
      <c r="G563" s="62"/>
      <c r="H563" s="66"/>
      <c r="I563" s="67"/>
      <c r="J563" s="67"/>
      <c r="K563" s="66" t="s">
        <v>15672</v>
      </c>
      <c r="L563" s="70"/>
      <c r="M563" s="71">
        <v>7633.63232421875</v>
      </c>
      <c r="N563" s="71">
        <v>7180.56005859375</v>
      </c>
      <c r="O563" s="72"/>
      <c r="P563" s="73"/>
      <c r="Q563" s="73"/>
      <c r="R563" s="81"/>
      <c r="S563" s="48">
        <v>1</v>
      </c>
      <c r="T563" s="48">
        <v>1</v>
      </c>
      <c r="U563" s="49">
        <v>0</v>
      </c>
      <c r="V563" s="49">
        <v>0</v>
      </c>
      <c r="W563" s="49">
        <v>0</v>
      </c>
      <c r="X563" s="49">
        <v>1</v>
      </c>
      <c r="Y563" s="49">
        <v>0</v>
      </c>
      <c r="Z563" s="49" t="s">
        <v>19417</v>
      </c>
      <c r="AA563" s="68">
        <v>563</v>
      </c>
      <c r="AB5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63" s="69"/>
      <c r="AD563" s="75">
        <v>79</v>
      </c>
      <c r="AE563" s="75">
        <v>40</v>
      </c>
      <c r="AF563" s="75">
        <v>284</v>
      </c>
      <c r="AG563" s="75">
        <v>132</v>
      </c>
      <c r="AH563" s="75"/>
      <c r="AI563" s="75" t="s">
        <v>7948</v>
      </c>
      <c r="AJ563" s="75"/>
      <c r="AK563" s="75"/>
      <c r="AL563" s="75"/>
      <c r="AM563" s="75">
        <v>42282.174837962964</v>
      </c>
      <c r="AN563" s="75" t="s">
        <v>13047</v>
      </c>
      <c r="AO563" s="78" t="s">
        <v>13620</v>
      </c>
      <c r="AP563" s="75" t="s">
        <v>66</v>
      </c>
      <c r="AQ563" s="48"/>
      <c r="AR563" s="48"/>
      <c r="AS563" s="48"/>
      <c r="AT563" s="48"/>
      <c r="AU563" s="48" t="s">
        <v>3317</v>
      </c>
      <c r="AV563" s="48" t="s">
        <v>3317</v>
      </c>
      <c r="AW563" s="114" t="s">
        <v>18267</v>
      </c>
      <c r="AX563" s="114" t="s">
        <v>18267</v>
      </c>
      <c r="AY563" s="114" t="s">
        <v>18975</v>
      </c>
      <c r="AZ563" s="114" t="s">
        <v>18975</v>
      </c>
      <c r="BA563" s="2"/>
      <c r="BB563" s="3"/>
      <c r="BC563" s="3"/>
      <c r="BD563" s="3"/>
      <c r="BE563" s="3"/>
    </row>
    <row r="564" spans="1:57" x14ac:dyDescent="0.25">
      <c r="A564" s="61" t="s">
        <v>729</v>
      </c>
      <c r="B564" s="62" t="s">
        <v>19428</v>
      </c>
      <c r="C564" s="62"/>
      <c r="D564" s="63">
        <v>1.5</v>
      </c>
      <c r="E564" s="65">
        <v>10</v>
      </c>
      <c r="F564" s="95" t="s">
        <v>11741</v>
      </c>
      <c r="G564" s="62"/>
      <c r="H564" s="66"/>
      <c r="I564" s="67"/>
      <c r="J564" s="67"/>
      <c r="K564" s="66" t="s">
        <v>15785</v>
      </c>
      <c r="L564" s="70"/>
      <c r="M564" s="71">
        <v>6993.34521484375</v>
      </c>
      <c r="N564" s="71">
        <v>7276.72314453125</v>
      </c>
      <c r="O564" s="72"/>
      <c r="P564" s="73"/>
      <c r="Q564" s="73"/>
      <c r="R564" s="81"/>
      <c r="S564" s="48">
        <v>1</v>
      </c>
      <c r="T564" s="48">
        <v>1</v>
      </c>
      <c r="U564" s="49">
        <v>0</v>
      </c>
      <c r="V564" s="49">
        <v>0</v>
      </c>
      <c r="W564" s="49">
        <v>0</v>
      </c>
      <c r="X564" s="49">
        <v>1</v>
      </c>
      <c r="Y564" s="49">
        <v>0</v>
      </c>
      <c r="Z564" s="49" t="s">
        <v>19417</v>
      </c>
      <c r="AA564" s="68">
        <v>564</v>
      </c>
      <c r="AB5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64" s="69"/>
      <c r="AD564" s="75">
        <v>405</v>
      </c>
      <c r="AE564" s="75">
        <v>40</v>
      </c>
      <c r="AF564" s="75">
        <v>26</v>
      </c>
      <c r="AG564" s="75">
        <v>13</v>
      </c>
      <c r="AH564" s="75">
        <v>-28800</v>
      </c>
      <c r="AI564" s="75" t="s">
        <v>8038</v>
      </c>
      <c r="AJ564" s="75" t="s">
        <v>9551</v>
      </c>
      <c r="AK564" s="78" t="s">
        <v>10500</v>
      </c>
      <c r="AL564" s="75" t="s">
        <v>11009</v>
      </c>
      <c r="AM564" s="75">
        <v>42790.971122685187</v>
      </c>
      <c r="AN564" s="75" t="s">
        <v>13047</v>
      </c>
      <c r="AO564" s="78" t="s">
        <v>13733</v>
      </c>
      <c r="AP564" s="75" t="s">
        <v>66</v>
      </c>
      <c r="AQ564" s="48" t="s">
        <v>3087</v>
      </c>
      <c r="AR564" s="48" t="s">
        <v>3087</v>
      </c>
      <c r="AS564" s="48" t="s">
        <v>3231</v>
      </c>
      <c r="AT564" s="48" t="s">
        <v>3231</v>
      </c>
      <c r="AU564" s="48"/>
      <c r="AV564" s="48"/>
      <c r="AW564" s="114" t="s">
        <v>18299</v>
      </c>
      <c r="AX564" s="114" t="s">
        <v>18299</v>
      </c>
      <c r="AY564" s="114" t="s">
        <v>19004</v>
      </c>
      <c r="AZ564" s="114" t="s">
        <v>19004</v>
      </c>
      <c r="BA564" s="2"/>
      <c r="BB564" s="3"/>
      <c r="BC564" s="3"/>
      <c r="BD564" s="3"/>
      <c r="BE564" s="3"/>
    </row>
    <row r="565" spans="1:57" x14ac:dyDescent="0.25">
      <c r="A565" s="61" t="s">
        <v>1613</v>
      </c>
      <c r="B565" s="62" t="s">
        <v>19428</v>
      </c>
      <c r="C565" s="62"/>
      <c r="D565" s="63">
        <v>1.5</v>
      </c>
      <c r="E565" s="65">
        <v>10</v>
      </c>
      <c r="F565" s="95" t="s">
        <v>12673</v>
      </c>
      <c r="G565" s="62"/>
      <c r="H565" s="66"/>
      <c r="I565" s="67"/>
      <c r="J565" s="67"/>
      <c r="K565" s="66" t="s">
        <v>16761</v>
      </c>
      <c r="L565" s="70"/>
      <c r="M565" s="71">
        <v>6684.673828125</v>
      </c>
      <c r="N565" s="71">
        <v>5895.14404296875</v>
      </c>
      <c r="O565" s="72"/>
      <c r="P565" s="73"/>
      <c r="Q565" s="73"/>
      <c r="R565" s="81"/>
      <c r="S565" s="48">
        <v>1</v>
      </c>
      <c r="T565" s="48">
        <v>1</v>
      </c>
      <c r="U565" s="49">
        <v>0</v>
      </c>
      <c r="V565" s="49">
        <v>0</v>
      </c>
      <c r="W565" s="49">
        <v>0</v>
      </c>
      <c r="X565" s="49">
        <v>1</v>
      </c>
      <c r="Y565" s="49">
        <v>0</v>
      </c>
      <c r="Z565" s="49" t="s">
        <v>19417</v>
      </c>
      <c r="AA565" s="68">
        <v>565</v>
      </c>
      <c r="AB5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65" s="69"/>
      <c r="AD565" s="75">
        <v>265</v>
      </c>
      <c r="AE565" s="75">
        <v>40</v>
      </c>
      <c r="AF565" s="75">
        <v>162</v>
      </c>
      <c r="AG565" s="75">
        <v>685</v>
      </c>
      <c r="AH565" s="75"/>
      <c r="AI565" s="75"/>
      <c r="AJ565" s="75" t="s">
        <v>10016</v>
      </c>
      <c r="AK565" s="75"/>
      <c r="AL565" s="75"/>
      <c r="AM565" s="75">
        <v>42747.000983796293</v>
      </c>
      <c r="AN565" s="75" t="s">
        <v>13047</v>
      </c>
      <c r="AO565" s="78" t="s">
        <v>14709</v>
      </c>
      <c r="AP565" s="75" t="s">
        <v>66</v>
      </c>
      <c r="AQ565" s="48"/>
      <c r="AR565" s="48"/>
      <c r="AS565" s="48"/>
      <c r="AT565" s="48"/>
      <c r="AU565" s="48" t="s">
        <v>3261</v>
      </c>
      <c r="AV565" s="48" t="s">
        <v>3261</v>
      </c>
      <c r="AW565" s="114" t="s">
        <v>18598</v>
      </c>
      <c r="AX565" s="114" t="s">
        <v>18598</v>
      </c>
      <c r="AY565" s="114" t="s">
        <v>19277</v>
      </c>
      <c r="AZ565" s="114" t="s">
        <v>19277</v>
      </c>
      <c r="BA565" s="2"/>
      <c r="BB565" s="3"/>
      <c r="BC565" s="3"/>
      <c r="BD565" s="3"/>
      <c r="BE565" s="3"/>
    </row>
    <row r="566" spans="1:57" x14ac:dyDescent="0.25">
      <c r="A566" s="61" t="s">
        <v>1164</v>
      </c>
      <c r="B566" s="62" t="s">
        <v>19428</v>
      </c>
      <c r="C566" s="62"/>
      <c r="D566" s="63">
        <v>1.5</v>
      </c>
      <c r="E566" s="65">
        <v>10</v>
      </c>
      <c r="F566" s="95" t="s">
        <v>12204</v>
      </c>
      <c r="G566" s="62"/>
      <c r="H566" s="66"/>
      <c r="I566" s="67"/>
      <c r="J566" s="67"/>
      <c r="K566" s="66" t="s">
        <v>16268</v>
      </c>
      <c r="L566" s="70"/>
      <c r="M566" s="71">
        <v>6864.04931640625</v>
      </c>
      <c r="N566" s="71">
        <v>6350.28271484375</v>
      </c>
      <c r="O566" s="72"/>
      <c r="P566" s="73"/>
      <c r="Q566" s="73"/>
      <c r="R566" s="81"/>
      <c r="S566" s="48">
        <v>1</v>
      </c>
      <c r="T566" s="48">
        <v>1</v>
      </c>
      <c r="U566" s="49">
        <v>0</v>
      </c>
      <c r="V566" s="49">
        <v>0</v>
      </c>
      <c r="W566" s="49">
        <v>0</v>
      </c>
      <c r="X566" s="49">
        <v>1</v>
      </c>
      <c r="Y566" s="49">
        <v>0</v>
      </c>
      <c r="Z566" s="49" t="s">
        <v>19417</v>
      </c>
      <c r="AA566" s="68">
        <v>566</v>
      </c>
      <c r="AB5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66" s="69"/>
      <c r="AD566" s="75">
        <v>308</v>
      </c>
      <c r="AE566" s="75">
        <v>39</v>
      </c>
      <c r="AF566" s="75">
        <v>1160</v>
      </c>
      <c r="AG566" s="75">
        <v>232</v>
      </c>
      <c r="AH566" s="75">
        <v>-21600</v>
      </c>
      <c r="AI566" s="75"/>
      <c r="AJ566" s="75"/>
      <c r="AK566" s="75"/>
      <c r="AL566" s="75" t="s">
        <v>11012</v>
      </c>
      <c r="AM566" s="75">
        <v>41304.13890046296</v>
      </c>
      <c r="AN566" s="75" t="s">
        <v>13047</v>
      </c>
      <c r="AO566" s="78" t="s">
        <v>14216</v>
      </c>
      <c r="AP566" s="75" t="s">
        <v>66</v>
      </c>
      <c r="AQ566" s="48" t="s">
        <v>3044</v>
      </c>
      <c r="AR566" s="48" t="s">
        <v>3044</v>
      </c>
      <c r="AS566" s="48" t="s">
        <v>3215</v>
      </c>
      <c r="AT566" s="48" t="s">
        <v>3215</v>
      </c>
      <c r="AU566" s="48" t="s">
        <v>3283</v>
      </c>
      <c r="AV566" s="48" t="s">
        <v>3283</v>
      </c>
      <c r="AW566" s="114" t="s">
        <v>18281</v>
      </c>
      <c r="AX566" s="114" t="s">
        <v>18281</v>
      </c>
      <c r="AY566" s="114" t="s">
        <v>18988</v>
      </c>
      <c r="AZ566" s="114" t="s">
        <v>18988</v>
      </c>
      <c r="BA566" s="2"/>
      <c r="BB566" s="3"/>
      <c r="BC566" s="3"/>
      <c r="BD566" s="3"/>
      <c r="BE566" s="3"/>
    </row>
    <row r="567" spans="1:57" x14ac:dyDescent="0.25">
      <c r="A567" s="61" t="s">
        <v>724</v>
      </c>
      <c r="B567" s="62" t="s">
        <v>19428</v>
      </c>
      <c r="C567" s="62"/>
      <c r="D567" s="63">
        <v>1.5</v>
      </c>
      <c r="E567" s="65">
        <v>10</v>
      </c>
      <c r="F567" s="95" t="s">
        <v>11735</v>
      </c>
      <c r="G567" s="62"/>
      <c r="H567" s="66"/>
      <c r="I567" s="67"/>
      <c r="J567" s="67"/>
      <c r="K567" s="66" t="s">
        <v>15778</v>
      </c>
      <c r="L567" s="70"/>
      <c r="M567" s="71">
        <v>6855.1845703125</v>
      </c>
      <c r="N567" s="71">
        <v>7401.109375</v>
      </c>
      <c r="O567" s="72"/>
      <c r="P567" s="73"/>
      <c r="Q567" s="73"/>
      <c r="R567" s="81"/>
      <c r="S567" s="48">
        <v>1</v>
      </c>
      <c r="T567" s="48">
        <v>1</v>
      </c>
      <c r="U567" s="49">
        <v>0</v>
      </c>
      <c r="V567" s="49">
        <v>0</v>
      </c>
      <c r="W567" s="49">
        <v>0</v>
      </c>
      <c r="X567" s="49">
        <v>1</v>
      </c>
      <c r="Y567" s="49">
        <v>0</v>
      </c>
      <c r="Z567" s="49" t="s">
        <v>19417</v>
      </c>
      <c r="AA567" s="68">
        <v>567</v>
      </c>
      <c r="AB5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67" s="69"/>
      <c r="AD567" s="75">
        <v>98</v>
      </c>
      <c r="AE567" s="75">
        <v>36</v>
      </c>
      <c r="AF567" s="75">
        <v>319</v>
      </c>
      <c r="AG567" s="75">
        <v>607</v>
      </c>
      <c r="AH567" s="75">
        <v>-28800</v>
      </c>
      <c r="AI567" s="75" t="s">
        <v>8031</v>
      </c>
      <c r="AJ567" s="75" t="s">
        <v>9195</v>
      </c>
      <c r="AK567" s="78" t="s">
        <v>10497</v>
      </c>
      <c r="AL567" s="75" t="s">
        <v>11009</v>
      </c>
      <c r="AM567" s="75">
        <v>42785.985219907408</v>
      </c>
      <c r="AN567" s="75" t="s">
        <v>13047</v>
      </c>
      <c r="AO567" s="78" t="s">
        <v>13726</v>
      </c>
      <c r="AP567" s="75" t="s">
        <v>66</v>
      </c>
      <c r="AQ567" s="48"/>
      <c r="AR567" s="48"/>
      <c r="AS567" s="48"/>
      <c r="AT567" s="48"/>
      <c r="AU567" s="48" t="s">
        <v>3261</v>
      </c>
      <c r="AV567" s="48" t="s">
        <v>3261</v>
      </c>
      <c r="AW567" s="114" t="s">
        <v>18296</v>
      </c>
      <c r="AX567" s="114" t="s">
        <v>18296</v>
      </c>
      <c r="AY567" s="114" t="s">
        <v>19001</v>
      </c>
      <c r="AZ567" s="114" t="s">
        <v>19001</v>
      </c>
      <c r="BA567" s="2"/>
      <c r="BB567" s="3"/>
      <c r="BC567" s="3"/>
      <c r="BD567" s="3"/>
      <c r="BE567" s="3"/>
    </row>
    <row r="568" spans="1:57" x14ac:dyDescent="0.25">
      <c r="A568" s="61" t="s">
        <v>1945</v>
      </c>
      <c r="B568" s="62" t="s">
        <v>19428</v>
      </c>
      <c r="C568" s="62"/>
      <c r="D568" s="63">
        <v>10</v>
      </c>
      <c r="E568" s="65">
        <v>10</v>
      </c>
      <c r="F568" s="95" t="s">
        <v>13008</v>
      </c>
      <c r="G568" s="62"/>
      <c r="H568" s="66"/>
      <c r="I568" s="67"/>
      <c r="J568" s="67"/>
      <c r="K568" s="66" t="s">
        <v>17109</v>
      </c>
      <c r="L568" s="70"/>
      <c r="M568" s="71">
        <v>5040.68212890625</v>
      </c>
      <c r="N568" s="71">
        <v>5067.36669921875</v>
      </c>
      <c r="O568" s="72"/>
      <c r="P568" s="73"/>
      <c r="Q568" s="73"/>
      <c r="R568" s="81"/>
      <c r="S568" s="48">
        <v>1</v>
      </c>
      <c r="T568" s="48">
        <v>1</v>
      </c>
      <c r="U568" s="49">
        <v>0</v>
      </c>
      <c r="V568" s="49">
        <v>1</v>
      </c>
      <c r="W568" s="49">
        <v>0</v>
      </c>
      <c r="X568" s="49">
        <v>1</v>
      </c>
      <c r="Y568" s="49">
        <v>0</v>
      </c>
      <c r="Z568" s="49">
        <v>1</v>
      </c>
      <c r="AA568" s="68">
        <v>568</v>
      </c>
      <c r="AB5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68" s="69"/>
      <c r="AD568" s="75">
        <v>55</v>
      </c>
      <c r="AE568" s="75">
        <v>36</v>
      </c>
      <c r="AF568" s="75">
        <v>102</v>
      </c>
      <c r="AG568" s="75">
        <v>55</v>
      </c>
      <c r="AH568" s="75">
        <v>-28800</v>
      </c>
      <c r="AI568" s="75" t="s">
        <v>9110</v>
      </c>
      <c r="AJ568" s="75" t="s">
        <v>9611</v>
      </c>
      <c r="AK568" s="75"/>
      <c r="AL568" s="75" t="s">
        <v>11009</v>
      </c>
      <c r="AM568" s="75">
        <v>42739.922280092593</v>
      </c>
      <c r="AN568" s="75" t="s">
        <v>13047</v>
      </c>
      <c r="AO568" s="78" t="s">
        <v>15057</v>
      </c>
      <c r="AP568" s="75" t="s">
        <v>66</v>
      </c>
      <c r="AQ568" s="48"/>
      <c r="AR568" s="48"/>
      <c r="AS568" s="48"/>
      <c r="AT568" s="48"/>
      <c r="AU568" s="48" t="s">
        <v>3261</v>
      </c>
      <c r="AV568" s="48" t="s">
        <v>3261</v>
      </c>
      <c r="AW568" s="114" t="s">
        <v>17758</v>
      </c>
      <c r="AX568" s="114" t="s">
        <v>17758</v>
      </c>
      <c r="AY568" s="114" t="s">
        <v>17931</v>
      </c>
      <c r="AZ568" s="114" t="s">
        <v>17931</v>
      </c>
      <c r="BA568" s="2"/>
      <c r="BB568" s="3"/>
      <c r="BC568" s="3"/>
      <c r="BD568" s="3"/>
      <c r="BE568" s="3"/>
    </row>
    <row r="569" spans="1:57" x14ac:dyDescent="0.25">
      <c r="A569" s="61" t="s">
        <v>1290</v>
      </c>
      <c r="B569" s="62" t="s">
        <v>19428</v>
      </c>
      <c r="C569" s="62"/>
      <c r="D569" s="63">
        <v>1.5023375000000001</v>
      </c>
      <c r="E569" s="65">
        <v>10</v>
      </c>
      <c r="F569" s="95" t="s">
        <v>12334</v>
      </c>
      <c r="G569" s="62"/>
      <c r="H569" s="66"/>
      <c r="I569" s="67"/>
      <c r="J569" s="67"/>
      <c r="K569" s="66" t="s">
        <v>16402</v>
      </c>
      <c r="L569" s="70"/>
      <c r="M569" s="71">
        <v>6951.81005859375</v>
      </c>
      <c r="N569" s="71">
        <v>2622.60400390625</v>
      </c>
      <c r="O569" s="72"/>
      <c r="P569" s="73"/>
      <c r="Q569" s="73"/>
      <c r="R569" s="81"/>
      <c r="S569" s="48">
        <v>1</v>
      </c>
      <c r="T569" s="48">
        <v>2</v>
      </c>
      <c r="U569" s="49">
        <v>0</v>
      </c>
      <c r="V569" s="49">
        <v>2.7500000000000002E-4</v>
      </c>
      <c r="W569" s="49">
        <v>0</v>
      </c>
      <c r="X569" s="49">
        <v>0.90773599999999999</v>
      </c>
      <c r="Y569" s="49">
        <v>0</v>
      </c>
      <c r="Z569" s="49">
        <v>0</v>
      </c>
      <c r="AA569" s="68">
        <v>569</v>
      </c>
      <c r="AB5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69" s="69"/>
      <c r="AD569" s="75">
        <v>95</v>
      </c>
      <c r="AE569" s="75">
        <v>35</v>
      </c>
      <c r="AF569" s="75">
        <v>264</v>
      </c>
      <c r="AG569" s="75">
        <v>184</v>
      </c>
      <c r="AH569" s="75"/>
      <c r="AI569" s="75" t="s">
        <v>8528</v>
      </c>
      <c r="AJ569" s="75"/>
      <c r="AK569" s="75"/>
      <c r="AL569" s="75"/>
      <c r="AM569" s="75">
        <v>42057.810243055559</v>
      </c>
      <c r="AN569" s="75" t="s">
        <v>13047</v>
      </c>
      <c r="AO569" s="78" t="s">
        <v>14350</v>
      </c>
      <c r="AP569" s="75" t="s">
        <v>66</v>
      </c>
      <c r="AQ569" s="48"/>
      <c r="AR569" s="48"/>
      <c r="AS569" s="48"/>
      <c r="AT569" s="48"/>
      <c r="AU569" s="48" t="s">
        <v>3261</v>
      </c>
      <c r="AV569" s="48" t="s">
        <v>3261</v>
      </c>
      <c r="AW569" s="114" t="s">
        <v>18477</v>
      </c>
      <c r="AX569" s="114" t="s">
        <v>18771</v>
      </c>
      <c r="AY569" s="114" t="s">
        <v>19164</v>
      </c>
      <c r="AZ569" s="114" t="s">
        <v>19164</v>
      </c>
      <c r="BA569" s="2"/>
      <c r="BB569" s="3"/>
      <c r="BC569" s="3"/>
      <c r="BD569" s="3"/>
      <c r="BE569" s="3"/>
    </row>
    <row r="570" spans="1:57" x14ac:dyDescent="0.25">
      <c r="A570" s="61" t="s">
        <v>1378</v>
      </c>
      <c r="B570" s="62" t="s">
        <v>19428</v>
      </c>
      <c r="C570" s="62"/>
      <c r="D570" s="63">
        <v>1.5</v>
      </c>
      <c r="E570" s="65">
        <v>10</v>
      </c>
      <c r="F570" s="95" t="s">
        <v>12422</v>
      </c>
      <c r="G570" s="62"/>
      <c r="H570" s="66"/>
      <c r="I570" s="67"/>
      <c r="J570" s="67"/>
      <c r="K570" s="66" t="s">
        <v>16498</v>
      </c>
      <c r="L570" s="70"/>
      <c r="M570" s="71">
        <v>8199.0458984375</v>
      </c>
      <c r="N570" s="71">
        <v>6921.94140625</v>
      </c>
      <c r="O570" s="72"/>
      <c r="P570" s="73"/>
      <c r="Q570" s="73"/>
      <c r="R570" s="81"/>
      <c r="S570" s="48">
        <v>1</v>
      </c>
      <c r="T570" s="48">
        <v>1</v>
      </c>
      <c r="U570" s="49">
        <v>0</v>
      </c>
      <c r="V570" s="49">
        <v>0</v>
      </c>
      <c r="W570" s="49">
        <v>0</v>
      </c>
      <c r="X570" s="49">
        <v>1</v>
      </c>
      <c r="Y570" s="49">
        <v>0</v>
      </c>
      <c r="Z570" s="49" t="s">
        <v>19417</v>
      </c>
      <c r="AA570" s="68">
        <v>570</v>
      </c>
      <c r="AB5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70" s="69"/>
      <c r="AD570" s="75">
        <v>8</v>
      </c>
      <c r="AE570" s="75">
        <v>34</v>
      </c>
      <c r="AF570" s="75">
        <v>103</v>
      </c>
      <c r="AG570" s="75">
        <v>38</v>
      </c>
      <c r="AH570" s="75">
        <v>-28800</v>
      </c>
      <c r="AI570" s="75" t="s">
        <v>8603</v>
      </c>
      <c r="AJ570" s="75" t="s">
        <v>9891</v>
      </c>
      <c r="AK570" s="75"/>
      <c r="AL570" s="75" t="s">
        <v>11009</v>
      </c>
      <c r="AM570" s="75">
        <v>42260.629004629627</v>
      </c>
      <c r="AN570" s="75" t="s">
        <v>13047</v>
      </c>
      <c r="AO570" s="78" t="s">
        <v>14446</v>
      </c>
      <c r="AP570" s="75" t="s">
        <v>66</v>
      </c>
      <c r="AQ570" s="48"/>
      <c r="AR570" s="48"/>
      <c r="AS570" s="48"/>
      <c r="AT570" s="48"/>
      <c r="AU570" s="48" t="s">
        <v>3370</v>
      </c>
      <c r="AV570" s="48" t="s">
        <v>3370</v>
      </c>
      <c r="AW570" s="114" t="s">
        <v>18508</v>
      </c>
      <c r="AX570" s="114" t="s">
        <v>18508</v>
      </c>
      <c r="AY570" s="114" t="s">
        <v>19195</v>
      </c>
      <c r="AZ570" s="114" t="s">
        <v>19195</v>
      </c>
      <c r="BA570" s="2"/>
      <c r="BB570" s="3"/>
      <c r="BC570" s="3"/>
      <c r="BD570" s="3"/>
      <c r="BE570" s="3"/>
    </row>
    <row r="571" spans="1:57" x14ac:dyDescent="0.25">
      <c r="A571" s="61" t="s">
        <v>1257</v>
      </c>
      <c r="B571" s="62" t="s">
        <v>19428</v>
      </c>
      <c r="C571" s="62"/>
      <c r="D571" s="63">
        <v>1.5</v>
      </c>
      <c r="E571" s="65">
        <v>10</v>
      </c>
      <c r="F571" s="95" t="s">
        <v>12297</v>
      </c>
      <c r="G571" s="62"/>
      <c r="H571" s="66"/>
      <c r="I571" s="67"/>
      <c r="J571" s="67"/>
      <c r="K571" s="66" t="s">
        <v>16365</v>
      </c>
      <c r="L571" s="70"/>
      <c r="M571" s="71">
        <v>7004.3251953125</v>
      </c>
      <c r="N571" s="71">
        <v>6301.1376953125</v>
      </c>
      <c r="O571" s="72"/>
      <c r="P571" s="73"/>
      <c r="Q571" s="73"/>
      <c r="R571" s="81"/>
      <c r="S571" s="48">
        <v>1</v>
      </c>
      <c r="T571" s="48">
        <v>1</v>
      </c>
      <c r="U571" s="49">
        <v>0</v>
      </c>
      <c r="V571" s="49">
        <v>0</v>
      </c>
      <c r="W571" s="49">
        <v>0</v>
      </c>
      <c r="X571" s="49">
        <v>1</v>
      </c>
      <c r="Y571" s="49">
        <v>0</v>
      </c>
      <c r="Z571" s="49" t="s">
        <v>19417</v>
      </c>
      <c r="AA571" s="68">
        <v>571</v>
      </c>
      <c r="AB5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71" s="69"/>
      <c r="AD571" s="75">
        <v>55</v>
      </c>
      <c r="AE571" s="75">
        <v>31</v>
      </c>
      <c r="AF571" s="75">
        <v>866</v>
      </c>
      <c r="AG571" s="75">
        <v>109</v>
      </c>
      <c r="AH571" s="75">
        <v>36000</v>
      </c>
      <c r="AI571" s="75" t="s">
        <v>8500</v>
      </c>
      <c r="AJ571" s="75" t="s">
        <v>9833</v>
      </c>
      <c r="AK571" s="75"/>
      <c r="AL571" s="75" t="s">
        <v>11017</v>
      </c>
      <c r="AM571" s="75">
        <v>40806.145011574074</v>
      </c>
      <c r="AN571" s="75" t="s">
        <v>13047</v>
      </c>
      <c r="AO571" s="78" t="s">
        <v>14313</v>
      </c>
      <c r="AP571" s="75" t="s">
        <v>66</v>
      </c>
      <c r="AQ571" s="48"/>
      <c r="AR571" s="48"/>
      <c r="AS571" s="48"/>
      <c r="AT571" s="48"/>
      <c r="AU571" s="48" t="s">
        <v>3261</v>
      </c>
      <c r="AV571" s="48" t="s">
        <v>3261</v>
      </c>
      <c r="AW571" s="114" t="s">
        <v>18463</v>
      </c>
      <c r="AX571" s="114" t="s">
        <v>18767</v>
      </c>
      <c r="AY571" s="114" t="s">
        <v>19152</v>
      </c>
      <c r="AZ571" s="114" t="s">
        <v>19152</v>
      </c>
      <c r="BA571" s="2"/>
      <c r="BB571" s="3"/>
      <c r="BC571" s="3"/>
      <c r="BD571" s="3"/>
      <c r="BE571" s="3"/>
    </row>
    <row r="572" spans="1:57" x14ac:dyDescent="0.25">
      <c r="A572" s="61" t="s">
        <v>490</v>
      </c>
      <c r="B572" s="62" t="s">
        <v>19428</v>
      </c>
      <c r="C572" s="62"/>
      <c r="D572" s="63">
        <v>1.5</v>
      </c>
      <c r="E572" s="65">
        <v>10</v>
      </c>
      <c r="F572" s="95" t="s">
        <v>11458</v>
      </c>
      <c r="G572" s="62"/>
      <c r="H572" s="66"/>
      <c r="I572" s="67"/>
      <c r="J572" s="67"/>
      <c r="K572" s="66" t="s">
        <v>15489</v>
      </c>
      <c r="L572" s="70"/>
      <c r="M572" s="71">
        <v>6587.1611328125</v>
      </c>
      <c r="N572" s="71">
        <v>6498.6455078125</v>
      </c>
      <c r="O572" s="72"/>
      <c r="P572" s="73"/>
      <c r="Q572" s="73"/>
      <c r="R572" s="81"/>
      <c r="S572" s="48">
        <v>1</v>
      </c>
      <c r="T572" s="48">
        <v>1</v>
      </c>
      <c r="U572" s="49">
        <v>0</v>
      </c>
      <c r="V572" s="49">
        <v>0</v>
      </c>
      <c r="W572" s="49">
        <v>0</v>
      </c>
      <c r="X572" s="49">
        <v>1</v>
      </c>
      <c r="Y572" s="49">
        <v>0</v>
      </c>
      <c r="Z572" s="49" t="s">
        <v>19417</v>
      </c>
      <c r="AA572" s="68">
        <v>572</v>
      </c>
      <c r="AB5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72" s="69"/>
      <c r="AD572" s="75">
        <v>24</v>
      </c>
      <c r="AE572" s="75">
        <v>30</v>
      </c>
      <c r="AF572" s="75">
        <v>2259</v>
      </c>
      <c r="AG572" s="75">
        <v>197</v>
      </c>
      <c r="AH572" s="75">
        <v>32400</v>
      </c>
      <c r="AI572" s="75" t="s">
        <v>7797</v>
      </c>
      <c r="AJ572" s="75"/>
      <c r="AK572" s="78" t="s">
        <v>10378</v>
      </c>
      <c r="AL572" s="75" t="s">
        <v>9690</v>
      </c>
      <c r="AM572" s="75">
        <v>42009.793078703704</v>
      </c>
      <c r="AN572" s="75" t="s">
        <v>13047</v>
      </c>
      <c r="AO572" s="78" t="s">
        <v>13437</v>
      </c>
      <c r="AP572" s="75" t="s">
        <v>66</v>
      </c>
      <c r="AQ572" s="48"/>
      <c r="AR572" s="48"/>
      <c r="AS572" s="48"/>
      <c r="AT572" s="48"/>
      <c r="AU572" s="48" t="s">
        <v>3261</v>
      </c>
      <c r="AV572" s="48" t="s">
        <v>3261</v>
      </c>
      <c r="AW572" s="114" t="s">
        <v>18210</v>
      </c>
      <c r="AX572" s="114" t="s">
        <v>18210</v>
      </c>
      <c r="AY572" s="114" t="s">
        <v>18925</v>
      </c>
      <c r="AZ572" s="114" t="s">
        <v>18925</v>
      </c>
      <c r="BA572" s="2"/>
      <c r="BB572" s="3"/>
      <c r="BC572" s="3"/>
      <c r="BD572" s="3"/>
      <c r="BE572" s="3"/>
    </row>
    <row r="573" spans="1:57" x14ac:dyDescent="0.25">
      <c r="A573" s="61" t="s">
        <v>1224</v>
      </c>
      <c r="B573" s="62" t="s">
        <v>19428</v>
      </c>
      <c r="C573" s="62"/>
      <c r="D573" s="63">
        <v>1.5</v>
      </c>
      <c r="E573" s="65">
        <v>10</v>
      </c>
      <c r="F573" s="95" t="s">
        <v>12265</v>
      </c>
      <c r="G573" s="62"/>
      <c r="H573" s="66"/>
      <c r="I573" s="67"/>
      <c r="J573" s="67"/>
      <c r="K573" s="66" t="s">
        <v>16331</v>
      </c>
      <c r="L573" s="70"/>
      <c r="M573" s="71">
        <v>7151.15478515625</v>
      </c>
      <c r="N573" s="71">
        <v>7352.2646484375</v>
      </c>
      <c r="O573" s="72"/>
      <c r="P573" s="73"/>
      <c r="Q573" s="73"/>
      <c r="R573" s="81"/>
      <c r="S573" s="48">
        <v>1</v>
      </c>
      <c r="T573" s="48">
        <v>1</v>
      </c>
      <c r="U573" s="49">
        <v>0</v>
      </c>
      <c r="V573" s="49">
        <v>0</v>
      </c>
      <c r="W573" s="49">
        <v>0</v>
      </c>
      <c r="X573" s="49">
        <v>1</v>
      </c>
      <c r="Y573" s="49">
        <v>0</v>
      </c>
      <c r="Z573" s="49" t="s">
        <v>19417</v>
      </c>
      <c r="AA573" s="68">
        <v>573</v>
      </c>
      <c r="AB5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73" s="69"/>
      <c r="AD573" s="75">
        <v>142</v>
      </c>
      <c r="AE573" s="75">
        <v>30</v>
      </c>
      <c r="AF573" s="75">
        <v>236</v>
      </c>
      <c r="AG573" s="75">
        <v>179</v>
      </c>
      <c r="AH573" s="75">
        <v>19800</v>
      </c>
      <c r="AI573" s="75" t="s">
        <v>8471</v>
      </c>
      <c r="AJ573" s="75" t="s">
        <v>9818</v>
      </c>
      <c r="AK573" s="75"/>
      <c r="AL573" s="75" t="s">
        <v>11055</v>
      </c>
      <c r="AM573" s="75">
        <v>42647.476111111115</v>
      </c>
      <c r="AN573" s="75" t="s">
        <v>13047</v>
      </c>
      <c r="AO573" s="78" t="s">
        <v>14279</v>
      </c>
      <c r="AP573" s="75" t="s">
        <v>66</v>
      </c>
      <c r="AQ573" s="48" t="s">
        <v>3044</v>
      </c>
      <c r="AR573" s="48" t="s">
        <v>3044</v>
      </c>
      <c r="AS573" s="48" t="s">
        <v>3215</v>
      </c>
      <c r="AT573" s="48" t="s">
        <v>3215</v>
      </c>
      <c r="AU573" s="48" t="s">
        <v>3283</v>
      </c>
      <c r="AV573" s="48" t="s">
        <v>3283</v>
      </c>
      <c r="AW573" s="114" t="s">
        <v>18281</v>
      </c>
      <c r="AX573" s="114" t="s">
        <v>18281</v>
      </c>
      <c r="AY573" s="114" t="s">
        <v>18988</v>
      </c>
      <c r="AZ573" s="114" t="s">
        <v>18988</v>
      </c>
      <c r="BA573" s="2"/>
      <c r="BB573" s="3"/>
      <c r="BC573" s="3"/>
      <c r="BD573" s="3"/>
      <c r="BE573" s="3"/>
    </row>
    <row r="574" spans="1:57" x14ac:dyDescent="0.25">
      <c r="A574" s="61" t="s">
        <v>772</v>
      </c>
      <c r="B574" s="62" t="s">
        <v>19428</v>
      </c>
      <c r="C574" s="62"/>
      <c r="D574" s="63">
        <v>1.5</v>
      </c>
      <c r="E574" s="65">
        <v>10</v>
      </c>
      <c r="F574" s="95" t="s">
        <v>11791</v>
      </c>
      <c r="G574" s="62"/>
      <c r="H574" s="66"/>
      <c r="I574" s="67"/>
      <c r="J574" s="67"/>
      <c r="K574" s="66" t="s">
        <v>15837</v>
      </c>
      <c r="L574" s="70"/>
      <c r="M574" s="71">
        <v>7985.16650390625</v>
      </c>
      <c r="N574" s="71">
        <v>7383.43212890625</v>
      </c>
      <c r="O574" s="72"/>
      <c r="P574" s="73"/>
      <c r="Q574" s="73"/>
      <c r="R574" s="81"/>
      <c r="S574" s="48">
        <v>1</v>
      </c>
      <c r="T574" s="48">
        <v>1</v>
      </c>
      <c r="U574" s="49">
        <v>0</v>
      </c>
      <c r="V574" s="49">
        <v>0</v>
      </c>
      <c r="W574" s="49">
        <v>0</v>
      </c>
      <c r="X574" s="49">
        <v>1</v>
      </c>
      <c r="Y574" s="49">
        <v>0</v>
      </c>
      <c r="Z574" s="49" t="s">
        <v>19417</v>
      </c>
      <c r="AA574" s="68">
        <v>574</v>
      </c>
      <c r="AB5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74" s="69"/>
      <c r="AD574" s="75">
        <v>16</v>
      </c>
      <c r="AE574" s="75">
        <v>29</v>
      </c>
      <c r="AF574" s="75">
        <v>141</v>
      </c>
      <c r="AG574" s="75">
        <v>15</v>
      </c>
      <c r="AH574" s="75"/>
      <c r="AI574" s="75" t="s">
        <v>8080</v>
      </c>
      <c r="AJ574" s="75"/>
      <c r="AK574" s="75"/>
      <c r="AL574" s="75"/>
      <c r="AM574" s="75">
        <v>42607.842083333337</v>
      </c>
      <c r="AN574" s="75" t="s">
        <v>13047</v>
      </c>
      <c r="AO574" s="78" t="s">
        <v>13785</v>
      </c>
      <c r="AP574" s="75" t="s">
        <v>66</v>
      </c>
      <c r="AQ574" s="48"/>
      <c r="AR574" s="48"/>
      <c r="AS574" s="48"/>
      <c r="AT574" s="48"/>
      <c r="AU574" s="48" t="s">
        <v>3261</v>
      </c>
      <c r="AV574" s="48" t="s">
        <v>3261</v>
      </c>
      <c r="AW574" s="114" t="s">
        <v>18314</v>
      </c>
      <c r="AX574" s="114" t="s">
        <v>18314</v>
      </c>
      <c r="AY574" s="114" t="s">
        <v>19017</v>
      </c>
      <c r="AZ574" s="114" t="s">
        <v>19017</v>
      </c>
      <c r="BA574" s="2"/>
      <c r="BB574" s="3"/>
      <c r="BC574" s="3"/>
      <c r="BD574" s="3"/>
      <c r="BE574" s="3"/>
    </row>
    <row r="575" spans="1:57" x14ac:dyDescent="0.25">
      <c r="A575" s="61" t="s">
        <v>2208</v>
      </c>
      <c r="B575" s="62" t="s">
        <v>19428</v>
      </c>
      <c r="C575" s="62"/>
      <c r="D575" s="63">
        <v>10</v>
      </c>
      <c r="E575" s="65">
        <v>10</v>
      </c>
      <c r="F575" s="95" t="s">
        <v>12705</v>
      </c>
      <c r="G575" s="62"/>
      <c r="H575" s="66"/>
      <c r="I575" s="67"/>
      <c r="J575" s="67"/>
      <c r="K575" s="66" t="s">
        <v>16795</v>
      </c>
      <c r="L575" s="70"/>
      <c r="M575" s="71">
        <v>4299.4052734375</v>
      </c>
      <c r="N575" s="71">
        <v>4524.4345703125</v>
      </c>
      <c r="O575" s="72"/>
      <c r="P575" s="73"/>
      <c r="Q575" s="73"/>
      <c r="R575" s="81"/>
      <c r="S575" s="48">
        <v>1</v>
      </c>
      <c r="T575" s="48">
        <v>0</v>
      </c>
      <c r="U575" s="49">
        <v>0</v>
      </c>
      <c r="V575" s="49">
        <v>1</v>
      </c>
      <c r="W575" s="49">
        <v>0</v>
      </c>
      <c r="X575" s="49">
        <v>1</v>
      </c>
      <c r="Y575" s="49">
        <v>0</v>
      </c>
      <c r="Z575" s="49">
        <v>0</v>
      </c>
      <c r="AA575" s="68">
        <v>575</v>
      </c>
      <c r="AB5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75" s="69"/>
      <c r="AD575" s="75">
        <v>28</v>
      </c>
      <c r="AE575" s="75">
        <v>28</v>
      </c>
      <c r="AF575" s="75">
        <v>50</v>
      </c>
      <c r="AG575" s="75">
        <v>14</v>
      </c>
      <c r="AH575" s="75">
        <v>-28800</v>
      </c>
      <c r="AI575" s="75" t="s">
        <v>8854</v>
      </c>
      <c r="AJ575" s="75"/>
      <c r="AK575" s="75"/>
      <c r="AL575" s="75" t="s">
        <v>11009</v>
      </c>
      <c r="AM575" s="75">
        <v>42711.282592592594</v>
      </c>
      <c r="AN575" s="75" t="s">
        <v>13047</v>
      </c>
      <c r="AO575" s="78" t="s">
        <v>14743</v>
      </c>
      <c r="AP575" s="75" t="s">
        <v>65</v>
      </c>
      <c r="AQ575" s="48"/>
      <c r="AR575" s="48"/>
      <c r="AS575" s="48"/>
      <c r="AT575" s="48"/>
      <c r="AU575" s="48"/>
      <c r="AV575" s="48"/>
      <c r="AW575" s="48"/>
      <c r="AX575" s="48"/>
      <c r="AY575" s="48"/>
      <c r="AZ575" s="48"/>
      <c r="BA575" s="2"/>
      <c r="BB575" s="3"/>
      <c r="BC575" s="3"/>
      <c r="BD575" s="3"/>
      <c r="BE575" s="3"/>
    </row>
    <row r="576" spans="1:57" x14ac:dyDescent="0.25">
      <c r="A576" s="61" t="s">
        <v>418</v>
      </c>
      <c r="B576" s="62" t="s">
        <v>19428</v>
      </c>
      <c r="C576" s="62"/>
      <c r="D576" s="63">
        <v>1.5</v>
      </c>
      <c r="E576" s="65">
        <v>10</v>
      </c>
      <c r="F576" s="95" t="s">
        <v>11374</v>
      </c>
      <c r="G576" s="62"/>
      <c r="H576" s="66"/>
      <c r="I576" s="67"/>
      <c r="J576" s="67"/>
      <c r="K576" s="66" t="s">
        <v>15402</v>
      </c>
      <c r="L576" s="70"/>
      <c r="M576" s="71">
        <v>7547.8125</v>
      </c>
      <c r="N576" s="71">
        <v>7511.40185546875</v>
      </c>
      <c r="O576" s="72"/>
      <c r="P576" s="73"/>
      <c r="Q576" s="73"/>
      <c r="R576" s="81"/>
      <c r="S576" s="48">
        <v>1</v>
      </c>
      <c r="T576" s="48">
        <v>1</v>
      </c>
      <c r="U576" s="49">
        <v>0</v>
      </c>
      <c r="V576" s="49">
        <v>0</v>
      </c>
      <c r="W576" s="49">
        <v>0</v>
      </c>
      <c r="X576" s="49">
        <v>1</v>
      </c>
      <c r="Y576" s="49">
        <v>0</v>
      </c>
      <c r="Z576" s="49" t="s">
        <v>19417</v>
      </c>
      <c r="AA576" s="68">
        <v>576</v>
      </c>
      <c r="AB5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76" s="69"/>
      <c r="AD576" s="75">
        <v>91</v>
      </c>
      <c r="AE576" s="75">
        <v>27</v>
      </c>
      <c r="AF576" s="75">
        <v>221</v>
      </c>
      <c r="AG576" s="75">
        <v>505</v>
      </c>
      <c r="AH576" s="75"/>
      <c r="AI576" s="75"/>
      <c r="AJ576" s="75" t="s">
        <v>9339</v>
      </c>
      <c r="AK576" s="75"/>
      <c r="AL576" s="75"/>
      <c r="AM576" s="75">
        <v>42546.659687500003</v>
      </c>
      <c r="AN576" s="75" t="s">
        <v>13047</v>
      </c>
      <c r="AO576" s="78" t="s">
        <v>13350</v>
      </c>
      <c r="AP576" s="75" t="s">
        <v>66</v>
      </c>
      <c r="AQ576" s="48"/>
      <c r="AR576" s="48"/>
      <c r="AS576" s="48"/>
      <c r="AT576" s="48"/>
      <c r="AU576" s="48" t="s">
        <v>3261</v>
      </c>
      <c r="AV576" s="48" t="s">
        <v>3261</v>
      </c>
      <c r="AW576" s="114" t="s">
        <v>3261</v>
      </c>
      <c r="AX576" s="114" t="s">
        <v>3261</v>
      </c>
      <c r="AY576" s="114" t="s">
        <v>17752</v>
      </c>
      <c r="AZ576" s="114" t="s">
        <v>17752</v>
      </c>
      <c r="BA576" s="2"/>
      <c r="BB576" s="3"/>
      <c r="BC576" s="3"/>
      <c r="BD576" s="3"/>
      <c r="BE576" s="3"/>
    </row>
    <row r="577" spans="1:57" x14ac:dyDescent="0.25">
      <c r="A577" s="61" t="s">
        <v>324</v>
      </c>
      <c r="B577" s="62" t="s">
        <v>19428</v>
      </c>
      <c r="C577" s="62"/>
      <c r="D577" s="63">
        <v>1.5</v>
      </c>
      <c r="E577" s="65">
        <v>10</v>
      </c>
      <c r="F577" s="95" t="s">
        <v>11268</v>
      </c>
      <c r="G577" s="62"/>
      <c r="H577" s="66"/>
      <c r="I577" s="67"/>
      <c r="J577" s="67"/>
      <c r="K577" s="66" t="s">
        <v>15295</v>
      </c>
      <c r="L577" s="70"/>
      <c r="M577" s="71">
        <v>7669.2451171875</v>
      </c>
      <c r="N577" s="71">
        <v>7525.5068359375</v>
      </c>
      <c r="O577" s="72"/>
      <c r="P577" s="73"/>
      <c r="Q577" s="73"/>
      <c r="R577" s="81"/>
      <c r="S577" s="48">
        <v>1</v>
      </c>
      <c r="T577" s="48">
        <v>1</v>
      </c>
      <c r="U577" s="49">
        <v>0</v>
      </c>
      <c r="V577" s="49">
        <v>0</v>
      </c>
      <c r="W577" s="49">
        <v>0</v>
      </c>
      <c r="X577" s="49">
        <v>1</v>
      </c>
      <c r="Y577" s="49">
        <v>0</v>
      </c>
      <c r="Z577" s="49" t="s">
        <v>19417</v>
      </c>
      <c r="AA577" s="68">
        <v>577</v>
      </c>
      <c r="AB5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77" s="69"/>
      <c r="AD577" s="75">
        <v>34</v>
      </c>
      <c r="AE577" s="75">
        <v>26</v>
      </c>
      <c r="AF577" s="75">
        <v>761</v>
      </c>
      <c r="AG577" s="75">
        <v>92</v>
      </c>
      <c r="AH577" s="75">
        <v>3600</v>
      </c>
      <c r="AI577" s="75" t="s">
        <v>7631</v>
      </c>
      <c r="AJ577" s="75"/>
      <c r="AK577" s="75"/>
      <c r="AL577" s="75" t="s">
        <v>10139</v>
      </c>
      <c r="AM577" s="75">
        <v>41036.570381944446</v>
      </c>
      <c r="AN577" s="75" t="s">
        <v>13047</v>
      </c>
      <c r="AO577" s="78" t="s">
        <v>13243</v>
      </c>
      <c r="AP577" s="75" t="s">
        <v>66</v>
      </c>
      <c r="AQ577" s="48"/>
      <c r="AR577" s="48"/>
      <c r="AS577" s="48"/>
      <c r="AT577" s="48"/>
      <c r="AU577" s="48" t="s">
        <v>3261</v>
      </c>
      <c r="AV577" s="48" t="s">
        <v>3261</v>
      </c>
      <c r="AW577" s="114" t="s">
        <v>18146</v>
      </c>
      <c r="AX577" s="114" t="s">
        <v>18146</v>
      </c>
      <c r="AY577" s="114" t="s">
        <v>18869</v>
      </c>
      <c r="AZ577" s="114" t="s">
        <v>18869</v>
      </c>
      <c r="BA577" s="2"/>
      <c r="BB577" s="3"/>
      <c r="BC577" s="3"/>
      <c r="BD577" s="3"/>
      <c r="BE577" s="3"/>
    </row>
    <row r="578" spans="1:57" x14ac:dyDescent="0.25">
      <c r="A578" s="61" t="s">
        <v>643</v>
      </c>
      <c r="B578" s="62" t="s">
        <v>19428</v>
      </c>
      <c r="C578" s="62"/>
      <c r="D578" s="63">
        <v>1.5</v>
      </c>
      <c r="E578" s="65">
        <v>10</v>
      </c>
      <c r="F578" s="95" t="s">
        <v>11646</v>
      </c>
      <c r="G578" s="62"/>
      <c r="H578" s="66"/>
      <c r="I578" s="67"/>
      <c r="J578" s="67"/>
      <c r="K578" s="66" t="s">
        <v>15682</v>
      </c>
      <c r="L578" s="70"/>
      <c r="M578" s="71">
        <v>6758.18505859375</v>
      </c>
      <c r="N578" s="71">
        <v>6458.451171875</v>
      </c>
      <c r="O578" s="72"/>
      <c r="P578" s="73"/>
      <c r="Q578" s="73"/>
      <c r="R578" s="81"/>
      <c r="S578" s="48">
        <v>1</v>
      </c>
      <c r="T578" s="48">
        <v>1</v>
      </c>
      <c r="U578" s="49">
        <v>0</v>
      </c>
      <c r="V578" s="49">
        <v>0</v>
      </c>
      <c r="W578" s="49">
        <v>0</v>
      </c>
      <c r="X578" s="49">
        <v>1</v>
      </c>
      <c r="Y578" s="49">
        <v>0</v>
      </c>
      <c r="Z578" s="49" t="s">
        <v>19417</v>
      </c>
      <c r="AA578" s="68">
        <v>578</v>
      </c>
      <c r="AB5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78" s="69"/>
      <c r="AD578" s="75">
        <v>31</v>
      </c>
      <c r="AE578" s="75">
        <v>25</v>
      </c>
      <c r="AF578" s="75">
        <v>633</v>
      </c>
      <c r="AG578" s="75">
        <v>1280</v>
      </c>
      <c r="AH578" s="75">
        <v>-28800</v>
      </c>
      <c r="AI578" s="75" t="s">
        <v>7955</v>
      </c>
      <c r="AJ578" s="75" t="s">
        <v>9500</v>
      </c>
      <c r="AK578" s="75"/>
      <c r="AL578" s="75" t="s">
        <v>11009</v>
      </c>
      <c r="AM578" s="75">
        <v>42048.004965277774</v>
      </c>
      <c r="AN578" s="75" t="s">
        <v>13047</v>
      </c>
      <c r="AO578" s="78" t="s">
        <v>13630</v>
      </c>
      <c r="AP578" s="75" t="s">
        <v>66</v>
      </c>
      <c r="AQ578" s="48"/>
      <c r="AR578" s="48"/>
      <c r="AS578" s="48"/>
      <c r="AT578" s="48"/>
      <c r="AU578" s="48"/>
      <c r="AV578" s="48"/>
      <c r="AW578" s="114" t="s">
        <v>18272</v>
      </c>
      <c r="AX578" s="114" t="s">
        <v>18272</v>
      </c>
      <c r="AY578" s="114" t="s">
        <v>18979</v>
      </c>
      <c r="AZ578" s="114" t="s">
        <v>18979</v>
      </c>
      <c r="BA578" s="2"/>
      <c r="BB578" s="3"/>
      <c r="BC578" s="3"/>
      <c r="BD578" s="3"/>
      <c r="BE578" s="3"/>
    </row>
    <row r="579" spans="1:57" x14ac:dyDescent="0.25">
      <c r="A579" s="61" t="s">
        <v>1252</v>
      </c>
      <c r="B579" s="62" t="s">
        <v>19428</v>
      </c>
      <c r="C579" s="62"/>
      <c r="D579" s="63">
        <v>1.5</v>
      </c>
      <c r="E579" s="65">
        <v>10</v>
      </c>
      <c r="F579" s="95" t="s">
        <v>12292</v>
      </c>
      <c r="G579" s="62"/>
      <c r="H579" s="66"/>
      <c r="I579" s="67"/>
      <c r="J579" s="67"/>
      <c r="K579" s="66" t="s">
        <v>16360</v>
      </c>
      <c r="L579" s="70"/>
      <c r="M579" s="71">
        <v>6602.47119140625</v>
      </c>
      <c r="N579" s="71">
        <v>7161.439453125</v>
      </c>
      <c r="O579" s="72"/>
      <c r="P579" s="73"/>
      <c r="Q579" s="73"/>
      <c r="R579" s="81"/>
      <c r="S579" s="48">
        <v>1</v>
      </c>
      <c r="T579" s="48">
        <v>1</v>
      </c>
      <c r="U579" s="49">
        <v>0</v>
      </c>
      <c r="V579" s="49">
        <v>0</v>
      </c>
      <c r="W579" s="49">
        <v>0</v>
      </c>
      <c r="X579" s="49">
        <v>1</v>
      </c>
      <c r="Y579" s="49">
        <v>0</v>
      </c>
      <c r="Z579" s="49" t="s">
        <v>19417</v>
      </c>
      <c r="AA579" s="68">
        <v>579</v>
      </c>
      <c r="AB5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79" s="69"/>
      <c r="AD579" s="75">
        <v>63</v>
      </c>
      <c r="AE579" s="75">
        <v>24</v>
      </c>
      <c r="AF579" s="75">
        <v>28</v>
      </c>
      <c r="AG579" s="75">
        <v>69</v>
      </c>
      <c r="AH579" s="75">
        <v>-28800</v>
      </c>
      <c r="AI579" s="75" t="s">
        <v>8495</v>
      </c>
      <c r="AJ579" s="75"/>
      <c r="AK579" s="75"/>
      <c r="AL579" s="75" t="s">
        <v>11009</v>
      </c>
      <c r="AM579" s="75">
        <v>42664.757916666669</v>
      </c>
      <c r="AN579" s="75" t="s">
        <v>13047</v>
      </c>
      <c r="AO579" s="78" t="s">
        <v>14308</v>
      </c>
      <c r="AP579" s="75" t="s">
        <v>66</v>
      </c>
      <c r="AQ579" s="48"/>
      <c r="AR579" s="48"/>
      <c r="AS579" s="48"/>
      <c r="AT579" s="48"/>
      <c r="AU579" s="48" t="s">
        <v>3261</v>
      </c>
      <c r="AV579" s="48" t="s">
        <v>3261</v>
      </c>
      <c r="AW579" s="114" t="s">
        <v>3261</v>
      </c>
      <c r="AX579" s="114" t="s">
        <v>3261</v>
      </c>
      <c r="AY579" s="114" t="s">
        <v>17752</v>
      </c>
      <c r="AZ579" s="114" t="s">
        <v>17752</v>
      </c>
      <c r="BA579" s="2"/>
      <c r="BB579" s="3"/>
      <c r="BC579" s="3"/>
      <c r="BD579" s="3"/>
      <c r="BE579" s="3"/>
    </row>
    <row r="580" spans="1:57" x14ac:dyDescent="0.25">
      <c r="A580" s="61" t="s">
        <v>1102</v>
      </c>
      <c r="B580" s="62" t="s">
        <v>19428</v>
      </c>
      <c r="C580" s="62"/>
      <c r="D580" s="63">
        <v>1.5</v>
      </c>
      <c r="E580" s="65">
        <v>10</v>
      </c>
      <c r="F580" s="95" t="s">
        <v>12139</v>
      </c>
      <c r="G580" s="62"/>
      <c r="H580" s="66"/>
      <c r="I580" s="67"/>
      <c r="J580" s="67"/>
      <c r="K580" s="66" t="s">
        <v>16199</v>
      </c>
      <c r="L580" s="70"/>
      <c r="M580" s="71">
        <v>6707.29638671875</v>
      </c>
      <c r="N580" s="71">
        <v>6957.3798828125</v>
      </c>
      <c r="O580" s="72"/>
      <c r="P580" s="73"/>
      <c r="Q580" s="73"/>
      <c r="R580" s="81"/>
      <c r="S580" s="48">
        <v>1</v>
      </c>
      <c r="T580" s="48">
        <v>1</v>
      </c>
      <c r="U580" s="49">
        <v>0</v>
      </c>
      <c r="V580" s="49">
        <v>0</v>
      </c>
      <c r="W580" s="49">
        <v>0</v>
      </c>
      <c r="X580" s="49">
        <v>1</v>
      </c>
      <c r="Y580" s="49">
        <v>0</v>
      </c>
      <c r="Z580" s="49" t="s">
        <v>19417</v>
      </c>
      <c r="AA580" s="68">
        <v>580</v>
      </c>
      <c r="AB5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80" s="69"/>
      <c r="AD580" s="75">
        <v>39</v>
      </c>
      <c r="AE580" s="75">
        <v>23</v>
      </c>
      <c r="AF580" s="75">
        <v>12</v>
      </c>
      <c r="AG580" s="75">
        <v>18</v>
      </c>
      <c r="AH580" s="75">
        <v>0</v>
      </c>
      <c r="AI580" s="75" t="s">
        <v>8371</v>
      </c>
      <c r="AJ580" s="75" t="s">
        <v>9757</v>
      </c>
      <c r="AK580" s="75"/>
      <c r="AL580" s="75" t="s">
        <v>11058</v>
      </c>
      <c r="AM580" s="75">
        <v>40732.800798611112</v>
      </c>
      <c r="AN580" s="75" t="s">
        <v>13047</v>
      </c>
      <c r="AO580" s="78" t="s">
        <v>14147</v>
      </c>
      <c r="AP580" s="75" t="s">
        <v>66</v>
      </c>
      <c r="AQ580" s="48"/>
      <c r="AR580" s="48"/>
      <c r="AS580" s="48"/>
      <c r="AT580" s="48"/>
      <c r="AU580" s="48" t="s">
        <v>3351</v>
      </c>
      <c r="AV580" s="48" t="s">
        <v>3351</v>
      </c>
      <c r="AW580" s="114" t="s">
        <v>18416</v>
      </c>
      <c r="AX580" s="114" t="s">
        <v>18416</v>
      </c>
      <c r="AY580" s="114" t="s">
        <v>19109</v>
      </c>
      <c r="AZ580" s="114" t="s">
        <v>19109</v>
      </c>
      <c r="BA580" s="2"/>
      <c r="BB580" s="3"/>
      <c r="BC580" s="3"/>
      <c r="BD580" s="3"/>
      <c r="BE580" s="3"/>
    </row>
    <row r="581" spans="1:57" x14ac:dyDescent="0.25">
      <c r="A581" s="61" t="s">
        <v>1941</v>
      </c>
      <c r="B581" s="62" t="s">
        <v>19428</v>
      </c>
      <c r="C581" s="62"/>
      <c r="D581" s="63">
        <v>1.5</v>
      </c>
      <c r="E581" s="65">
        <v>10</v>
      </c>
      <c r="F581" s="95" t="s">
        <v>13003</v>
      </c>
      <c r="G581" s="62"/>
      <c r="H581" s="66"/>
      <c r="I581" s="67"/>
      <c r="J581" s="67"/>
      <c r="K581" s="66" t="s">
        <v>17104</v>
      </c>
      <c r="L581" s="70"/>
      <c r="M581" s="71">
        <v>6797.18212890625</v>
      </c>
      <c r="N581" s="71">
        <v>5576.591796875</v>
      </c>
      <c r="O581" s="72"/>
      <c r="P581" s="73"/>
      <c r="Q581" s="73"/>
      <c r="R581" s="81"/>
      <c r="S581" s="48">
        <v>1</v>
      </c>
      <c r="T581" s="48">
        <v>1</v>
      </c>
      <c r="U581" s="49">
        <v>0</v>
      </c>
      <c r="V581" s="49">
        <v>0</v>
      </c>
      <c r="W581" s="49">
        <v>0</v>
      </c>
      <c r="X581" s="49">
        <v>1</v>
      </c>
      <c r="Y581" s="49">
        <v>0</v>
      </c>
      <c r="Z581" s="49" t="s">
        <v>19417</v>
      </c>
      <c r="AA581" s="68">
        <v>581</v>
      </c>
      <c r="AB5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81" s="69"/>
      <c r="AD581" s="75">
        <v>18</v>
      </c>
      <c r="AE581" s="75">
        <v>21</v>
      </c>
      <c r="AF581" s="75">
        <v>45</v>
      </c>
      <c r="AG581" s="75">
        <v>7</v>
      </c>
      <c r="AH581" s="75"/>
      <c r="AI581" s="75" t="s">
        <v>9105</v>
      </c>
      <c r="AJ581" s="75" t="s">
        <v>9143</v>
      </c>
      <c r="AK581" s="75"/>
      <c r="AL581" s="75"/>
      <c r="AM581" s="75">
        <v>39919.413217592592</v>
      </c>
      <c r="AN581" s="75" t="s">
        <v>13047</v>
      </c>
      <c r="AO581" s="78" t="s">
        <v>15052</v>
      </c>
      <c r="AP581" s="75" t="s">
        <v>66</v>
      </c>
      <c r="AQ581" s="48"/>
      <c r="AR581" s="48"/>
      <c r="AS581" s="48"/>
      <c r="AT581" s="48"/>
      <c r="AU581" s="48" t="s">
        <v>3261</v>
      </c>
      <c r="AV581" s="48" t="s">
        <v>3261</v>
      </c>
      <c r="AW581" s="114" t="s">
        <v>18690</v>
      </c>
      <c r="AX581" s="114" t="s">
        <v>18690</v>
      </c>
      <c r="AY581" s="114" t="s">
        <v>19363</v>
      </c>
      <c r="AZ581" s="114" t="s">
        <v>19363</v>
      </c>
      <c r="BA581" s="2"/>
      <c r="BB581" s="3"/>
      <c r="BC581" s="3"/>
      <c r="BD581" s="3"/>
      <c r="BE581" s="3"/>
    </row>
    <row r="582" spans="1:57" x14ac:dyDescent="0.25">
      <c r="A582" s="61" t="s">
        <v>1309</v>
      </c>
      <c r="B582" s="62" t="s">
        <v>19428</v>
      </c>
      <c r="C582" s="62"/>
      <c r="D582" s="63">
        <v>1.5</v>
      </c>
      <c r="E582" s="65">
        <v>10</v>
      </c>
      <c r="F582" s="95" t="s">
        <v>12352</v>
      </c>
      <c r="G582" s="62"/>
      <c r="H582" s="66"/>
      <c r="I582" s="67"/>
      <c r="J582" s="67"/>
      <c r="K582" s="66" t="s">
        <v>16423</v>
      </c>
      <c r="L582" s="70"/>
      <c r="M582" s="71">
        <v>7880.3134765625</v>
      </c>
      <c r="N582" s="71">
        <v>6073.16259765625</v>
      </c>
      <c r="O582" s="72"/>
      <c r="P582" s="73"/>
      <c r="Q582" s="73"/>
      <c r="R582" s="81"/>
      <c r="S582" s="48">
        <v>1</v>
      </c>
      <c r="T582" s="48">
        <v>1</v>
      </c>
      <c r="U582" s="49">
        <v>0</v>
      </c>
      <c r="V582" s="49">
        <v>0</v>
      </c>
      <c r="W582" s="49">
        <v>0</v>
      </c>
      <c r="X582" s="49">
        <v>1</v>
      </c>
      <c r="Y582" s="49">
        <v>0</v>
      </c>
      <c r="Z582" s="49" t="s">
        <v>19417</v>
      </c>
      <c r="AA582" s="68">
        <v>582</v>
      </c>
      <c r="AB5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82" s="69"/>
      <c r="AD582" s="75">
        <v>12</v>
      </c>
      <c r="AE582" s="75">
        <v>20</v>
      </c>
      <c r="AF582" s="75">
        <v>19</v>
      </c>
      <c r="AG582" s="75">
        <v>74</v>
      </c>
      <c r="AH582" s="75"/>
      <c r="AI582" s="75" t="s">
        <v>8543</v>
      </c>
      <c r="AJ582" s="75" t="s">
        <v>9735</v>
      </c>
      <c r="AK582" s="75"/>
      <c r="AL582" s="75"/>
      <c r="AM582" s="75">
        <v>42655.49863425926</v>
      </c>
      <c r="AN582" s="75" t="s">
        <v>13047</v>
      </c>
      <c r="AO582" s="78" t="s">
        <v>14371</v>
      </c>
      <c r="AP582" s="75" t="s">
        <v>66</v>
      </c>
      <c r="AQ582" s="48"/>
      <c r="AR582" s="48"/>
      <c r="AS582" s="48"/>
      <c r="AT582" s="48"/>
      <c r="AU582" s="48" t="s">
        <v>3264</v>
      </c>
      <c r="AV582" s="48" t="s">
        <v>3264</v>
      </c>
      <c r="AW582" s="114" t="s">
        <v>18485</v>
      </c>
      <c r="AX582" s="114" t="s">
        <v>18485</v>
      </c>
      <c r="AY582" s="114" t="s">
        <v>19173</v>
      </c>
      <c r="AZ582" s="114" t="s">
        <v>19173</v>
      </c>
      <c r="BA582" s="2"/>
      <c r="BB582" s="3"/>
      <c r="BC582" s="3"/>
      <c r="BD582" s="3"/>
      <c r="BE582" s="3"/>
    </row>
    <row r="583" spans="1:57" x14ac:dyDescent="0.25">
      <c r="A583" s="61" t="s">
        <v>1744</v>
      </c>
      <c r="B583" s="62" t="s">
        <v>19428</v>
      </c>
      <c r="C583" s="62"/>
      <c r="D583" s="63">
        <v>1.5</v>
      </c>
      <c r="E583" s="65">
        <v>10</v>
      </c>
      <c r="F583" s="95" t="s">
        <v>12809</v>
      </c>
      <c r="G583" s="62"/>
      <c r="H583" s="66"/>
      <c r="I583" s="67"/>
      <c r="J583" s="67"/>
      <c r="K583" s="66" t="s">
        <v>16903</v>
      </c>
      <c r="L583" s="70"/>
      <c r="M583" s="71">
        <v>6654.77734375</v>
      </c>
      <c r="N583" s="71">
        <v>6651.89892578125</v>
      </c>
      <c r="O583" s="72"/>
      <c r="P583" s="73"/>
      <c r="Q583" s="73"/>
      <c r="R583" s="81"/>
      <c r="S583" s="48">
        <v>1</v>
      </c>
      <c r="T583" s="48">
        <v>1</v>
      </c>
      <c r="U583" s="49">
        <v>0</v>
      </c>
      <c r="V583" s="49">
        <v>0</v>
      </c>
      <c r="W583" s="49">
        <v>0</v>
      </c>
      <c r="X583" s="49">
        <v>1</v>
      </c>
      <c r="Y583" s="49">
        <v>0</v>
      </c>
      <c r="Z583" s="49" t="s">
        <v>19417</v>
      </c>
      <c r="AA583" s="68">
        <v>583</v>
      </c>
      <c r="AB5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83" s="69"/>
      <c r="AD583" s="75">
        <v>137</v>
      </c>
      <c r="AE583" s="75">
        <v>20</v>
      </c>
      <c r="AF583" s="75">
        <v>99</v>
      </c>
      <c r="AG583" s="75">
        <v>11</v>
      </c>
      <c r="AH583" s="75"/>
      <c r="AI583" s="75" t="s">
        <v>8942</v>
      </c>
      <c r="AJ583" s="75" t="s">
        <v>9192</v>
      </c>
      <c r="AK583" s="75"/>
      <c r="AL583" s="75"/>
      <c r="AM583" s="75">
        <v>43011.126504629632</v>
      </c>
      <c r="AN583" s="75" t="s">
        <v>13047</v>
      </c>
      <c r="AO583" s="78" t="s">
        <v>14851</v>
      </c>
      <c r="AP583" s="75" t="s">
        <v>66</v>
      </c>
      <c r="AQ583" s="48" t="s">
        <v>3182</v>
      </c>
      <c r="AR583" s="48" t="s">
        <v>3182</v>
      </c>
      <c r="AS583" s="48" t="s">
        <v>3212</v>
      </c>
      <c r="AT583" s="48" t="s">
        <v>3212</v>
      </c>
      <c r="AU583" s="48" t="s">
        <v>3407</v>
      </c>
      <c r="AV583" s="48" t="s">
        <v>3407</v>
      </c>
      <c r="AW583" s="114" t="s">
        <v>18636</v>
      </c>
      <c r="AX583" s="114" t="s">
        <v>18636</v>
      </c>
      <c r="AY583" s="114" t="s">
        <v>19313</v>
      </c>
      <c r="AZ583" s="114" t="s">
        <v>19313</v>
      </c>
      <c r="BA583" s="2"/>
      <c r="BB583" s="3"/>
      <c r="BC583" s="3"/>
      <c r="BD583" s="3"/>
      <c r="BE583" s="3"/>
    </row>
    <row r="584" spans="1:57" x14ac:dyDescent="0.25">
      <c r="A584" s="61" t="s">
        <v>1907</v>
      </c>
      <c r="B584" s="62" t="s">
        <v>19428</v>
      </c>
      <c r="C584" s="62"/>
      <c r="D584" s="63">
        <v>1.5</v>
      </c>
      <c r="E584" s="65">
        <v>10</v>
      </c>
      <c r="F584" s="95" t="s">
        <v>12975</v>
      </c>
      <c r="G584" s="62"/>
      <c r="H584" s="66"/>
      <c r="I584" s="67"/>
      <c r="J584" s="67"/>
      <c r="K584" s="66" t="s">
        <v>17072</v>
      </c>
      <c r="L584" s="70"/>
      <c r="M584" s="71">
        <v>6942.81005859375</v>
      </c>
      <c r="N584" s="71">
        <v>5938.57568359375</v>
      </c>
      <c r="O584" s="72"/>
      <c r="P584" s="73"/>
      <c r="Q584" s="73"/>
      <c r="R584" s="81"/>
      <c r="S584" s="48">
        <v>1</v>
      </c>
      <c r="T584" s="48">
        <v>1</v>
      </c>
      <c r="U584" s="49">
        <v>0</v>
      </c>
      <c r="V584" s="49">
        <v>0</v>
      </c>
      <c r="W584" s="49">
        <v>0</v>
      </c>
      <c r="X584" s="49">
        <v>1</v>
      </c>
      <c r="Y584" s="49">
        <v>0</v>
      </c>
      <c r="Z584" s="49" t="s">
        <v>19417</v>
      </c>
      <c r="AA584" s="68">
        <v>584</v>
      </c>
      <c r="AB5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84" s="69"/>
      <c r="AD584" s="75">
        <v>25</v>
      </c>
      <c r="AE584" s="75">
        <v>17</v>
      </c>
      <c r="AF584" s="75">
        <v>207</v>
      </c>
      <c r="AG584" s="75">
        <v>30</v>
      </c>
      <c r="AH584" s="75"/>
      <c r="AI584" s="75" t="s">
        <v>9081</v>
      </c>
      <c r="AJ584" s="75" t="s">
        <v>10075</v>
      </c>
      <c r="AK584" s="78" t="s">
        <v>10979</v>
      </c>
      <c r="AL584" s="75"/>
      <c r="AM584" s="75">
        <v>42299.767708333333</v>
      </c>
      <c r="AN584" s="75" t="s">
        <v>13047</v>
      </c>
      <c r="AO584" s="78" t="s">
        <v>15020</v>
      </c>
      <c r="AP584" s="75" t="s">
        <v>66</v>
      </c>
      <c r="AQ584" s="48"/>
      <c r="AR584" s="48"/>
      <c r="AS584" s="48"/>
      <c r="AT584" s="48"/>
      <c r="AU584" s="48" t="s">
        <v>3419</v>
      </c>
      <c r="AV584" s="48" t="s">
        <v>3419</v>
      </c>
      <c r="AW584" s="114" t="s">
        <v>18681</v>
      </c>
      <c r="AX584" s="114" t="s">
        <v>18681</v>
      </c>
      <c r="AY584" s="114" t="s">
        <v>19354</v>
      </c>
      <c r="AZ584" s="114" t="s">
        <v>19354</v>
      </c>
      <c r="BA584" s="2"/>
      <c r="BB584" s="3"/>
      <c r="BC584" s="3"/>
      <c r="BD584" s="3"/>
      <c r="BE584" s="3"/>
    </row>
    <row r="585" spans="1:57" x14ac:dyDescent="0.25">
      <c r="A585" s="61" t="s">
        <v>2198</v>
      </c>
      <c r="B585" s="62" t="s">
        <v>19428</v>
      </c>
      <c r="C585" s="62"/>
      <c r="D585" s="63">
        <v>10</v>
      </c>
      <c r="E585" s="65">
        <v>10</v>
      </c>
      <c r="F585" s="95" t="s">
        <v>12606</v>
      </c>
      <c r="G585" s="62"/>
      <c r="H585" s="66"/>
      <c r="I585" s="67"/>
      <c r="J585" s="67"/>
      <c r="K585" s="66" t="s">
        <v>16691</v>
      </c>
      <c r="L585" s="70"/>
      <c r="M585" s="71">
        <v>5040.68212890625</v>
      </c>
      <c r="N585" s="71">
        <v>4614.9228515625</v>
      </c>
      <c r="O585" s="72"/>
      <c r="P585" s="73"/>
      <c r="Q585" s="73"/>
      <c r="R585" s="81"/>
      <c r="S585" s="48">
        <v>1</v>
      </c>
      <c r="T585" s="48">
        <v>0</v>
      </c>
      <c r="U585" s="49">
        <v>0</v>
      </c>
      <c r="V585" s="49">
        <v>1</v>
      </c>
      <c r="W585" s="49">
        <v>0</v>
      </c>
      <c r="X585" s="49">
        <v>0.70175399999999999</v>
      </c>
      <c r="Y585" s="49">
        <v>0</v>
      </c>
      <c r="Z585" s="49">
        <v>0</v>
      </c>
      <c r="AA585" s="68">
        <v>585</v>
      </c>
      <c r="AB5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85" s="69"/>
      <c r="AD585" s="75">
        <v>17</v>
      </c>
      <c r="AE585" s="75">
        <v>16</v>
      </c>
      <c r="AF585" s="75">
        <v>10</v>
      </c>
      <c r="AG585" s="75">
        <v>0</v>
      </c>
      <c r="AH585" s="75"/>
      <c r="AI585" s="75"/>
      <c r="AJ585" s="75"/>
      <c r="AK585" s="75"/>
      <c r="AL585" s="75"/>
      <c r="AM585" s="75">
        <v>41510.760150462964</v>
      </c>
      <c r="AN585" s="75" t="s">
        <v>13047</v>
      </c>
      <c r="AO585" s="78" t="s">
        <v>14639</v>
      </c>
      <c r="AP585" s="75" t="s">
        <v>65</v>
      </c>
      <c r="AQ585" s="48"/>
      <c r="AR585" s="48"/>
      <c r="AS585" s="48"/>
      <c r="AT585" s="48"/>
      <c r="AU585" s="48"/>
      <c r="AV585" s="48"/>
      <c r="AW585" s="48"/>
      <c r="AX585" s="48"/>
      <c r="AY585" s="48"/>
      <c r="AZ585" s="48"/>
      <c r="BA585" s="2"/>
      <c r="BB585" s="3"/>
      <c r="BC585" s="3"/>
      <c r="BD585" s="3"/>
      <c r="BE585" s="3"/>
    </row>
    <row r="586" spans="1:57" x14ac:dyDescent="0.25">
      <c r="A586" s="61" t="s">
        <v>820</v>
      </c>
      <c r="B586" s="62" t="s">
        <v>19428</v>
      </c>
      <c r="C586" s="62"/>
      <c r="D586" s="63">
        <v>1.5</v>
      </c>
      <c r="E586" s="65">
        <v>10</v>
      </c>
      <c r="F586" s="95" t="s">
        <v>11842</v>
      </c>
      <c r="G586" s="62"/>
      <c r="H586" s="66"/>
      <c r="I586" s="67"/>
      <c r="J586" s="67"/>
      <c r="K586" s="66" t="s">
        <v>15891</v>
      </c>
      <c r="L586" s="70"/>
      <c r="M586" s="71">
        <v>6570.09130859375</v>
      </c>
      <c r="N586" s="71">
        <v>6294.50732421875</v>
      </c>
      <c r="O586" s="72"/>
      <c r="P586" s="73"/>
      <c r="Q586" s="73"/>
      <c r="R586" s="81"/>
      <c r="S586" s="48">
        <v>1</v>
      </c>
      <c r="T586" s="48">
        <v>1</v>
      </c>
      <c r="U586" s="49">
        <v>0</v>
      </c>
      <c r="V586" s="49">
        <v>0</v>
      </c>
      <c r="W586" s="49">
        <v>0</v>
      </c>
      <c r="X586" s="49">
        <v>1</v>
      </c>
      <c r="Y586" s="49">
        <v>0</v>
      </c>
      <c r="Z586" s="49" t="s">
        <v>19417</v>
      </c>
      <c r="AA586" s="68">
        <v>586</v>
      </c>
      <c r="AB5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86" s="69"/>
      <c r="AD586" s="75">
        <v>13</v>
      </c>
      <c r="AE586" s="75">
        <v>15</v>
      </c>
      <c r="AF586" s="75">
        <v>220</v>
      </c>
      <c r="AG586" s="75">
        <v>12</v>
      </c>
      <c r="AH586" s="75"/>
      <c r="AI586" s="75" t="s">
        <v>8127</v>
      </c>
      <c r="AJ586" s="75" t="s">
        <v>9606</v>
      </c>
      <c r="AK586" s="78" t="s">
        <v>10541</v>
      </c>
      <c r="AL586" s="75"/>
      <c r="AM586" s="75">
        <v>43018.528946759259</v>
      </c>
      <c r="AN586" s="75" t="s">
        <v>13047</v>
      </c>
      <c r="AO586" s="78" t="s">
        <v>13839</v>
      </c>
      <c r="AP586" s="75" t="s">
        <v>66</v>
      </c>
      <c r="AQ586" s="48" t="s">
        <v>3098</v>
      </c>
      <c r="AR586" s="48" t="s">
        <v>3098</v>
      </c>
      <c r="AS586" s="48" t="s">
        <v>3212</v>
      </c>
      <c r="AT586" s="48" t="s">
        <v>3212</v>
      </c>
      <c r="AU586" s="48"/>
      <c r="AV586" s="48"/>
      <c r="AW586" s="114" t="s">
        <v>18334</v>
      </c>
      <c r="AX586" s="114" t="s">
        <v>18334</v>
      </c>
      <c r="AY586" s="114" t="s">
        <v>19034</v>
      </c>
      <c r="AZ586" s="114" t="s">
        <v>19034</v>
      </c>
      <c r="BA586" s="2"/>
      <c r="BB586" s="3"/>
      <c r="BC586" s="3"/>
      <c r="BD586" s="3"/>
      <c r="BE586" s="3"/>
    </row>
    <row r="587" spans="1:57" x14ac:dyDescent="0.25">
      <c r="A587" s="61" t="s">
        <v>1469</v>
      </c>
      <c r="B587" s="62" t="s">
        <v>19428</v>
      </c>
      <c r="C587" s="62"/>
      <c r="D587" s="63">
        <v>1.5</v>
      </c>
      <c r="E587" s="65">
        <v>10</v>
      </c>
      <c r="F587" s="95" t="s">
        <v>12525</v>
      </c>
      <c r="G587" s="62"/>
      <c r="H587" s="66"/>
      <c r="I587" s="67"/>
      <c r="J587" s="67"/>
      <c r="K587" s="66" t="s">
        <v>16603</v>
      </c>
      <c r="L587" s="70"/>
      <c r="M587" s="71">
        <v>6927.69140625</v>
      </c>
      <c r="N587" s="71">
        <v>7250.69677734375</v>
      </c>
      <c r="O587" s="72"/>
      <c r="P587" s="73"/>
      <c r="Q587" s="73"/>
      <c r="R587" s="81"/>
      <c r="S587" s="48">
        <v>1</v>
      </c>
      <c r="T587" s="48">
        <v>1</v>
      </c>
      <c r="U587" s="49">
        <v>0</v>
      </c>
      <c r="V587" s="49">
        <v>0</v>
      </c>
      <c r="W587" s="49">
        <v>0</v>
      </c>
      <c r="X587" s="49">
        <v>1</v>
      </c>
      <c r="Y587" s="49">
        <v>0</v>
      </c>
      <c r="Z587" s="49" t="s">
        <v>19417</v>
      </c>
      <c r="AA587" s="68">
        <v>587</v>
      </c>
      <c r="AB5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87" s="69"/>
      <c r="AD587" s="75">
        <v>79</v>
      </c>
      <c r="AE587" s="75">
        <v>15</v>
      </c>
      <c r="AF587" s="75">
        <v>266</v>
      </c>
      <c r="AG587" s="75">
        <v>185</v>
      </c>
      <c r="AH587" s="75"/>
      <c r="AI587" s="75" t="s">
        <v>8696</v>
      </c>
      <c r="AJ587" s="75" t="s">
        <v>9240</v>
      </c>
      <c r="AK587" s="78" t="s">
        <v>10799</v>
      </c>
      <c r="AL587" s="75"/>
      <c r="AM587" s="75">
        <v>42222.693437499998</v>
      </c>
      <c r="AN587" s="75" t="s">
        <v>13047</v>
      </c>
      <c r="AO587" s="78" t="s">
        <v>14551</v>
      </c>
      <c r="AP587" s="75" t="s">
        <v>66</v>
      </c>
      <c r="AQ587" s="48"/>
      <c r="AR587" s="48"/>
      <c r="AS587" s="48"/>
      <c r="AT587" s="48"/>
      <c r="AU587" s="48" t="s">
        <v>3261</v>
      </c>
      <c r="AV587" s="48" t="s">
        <v>3261</v>
      </c>
      <c r="AW587" s="114" t="s">
        <v>18543</v>
      </c>
      <c r="AX587" s="114" t="s">
        <v>18543</v>
      </c>
      <c r="AY587" s="114" t="s">
        <v>19227</v>
      </c>
      <c r="AZ587" s="114" t="s">
        <v>19227</v>
      </c>
      <c r="BA587" s="2"/>
      <c r="BB587" s="3"/>
      <c r="BC587" s="3"/>
      <c r="BD587" s="3"/>
      <c r="BE587" s="3"/>
    </row>
    <row r="588" spans="1:57" x14ac:dyDescent="0.25">
      <c r="A588" s="61" t="s">
        <v>552</v>
      </c>
      <c r="B588" s="62" t="s">
        <v>19428</v>
      </c>
      <c r="C588" s="62"/>
      <c r="D588" s="63">
        <v>1.5</v>
      </c>
      <c r="E588" s="65">
        <v>10</v>
      </c>
      <c r="F588" s="95" t="s">
        <v>11539</v>
      </c>
      <c r="G588" s="62"/>
      <c r="H588" s="66"/>
      <c r="I588" s="67"/>
      <c r="J588" s="67"/>
      <c r="K588" s="66" t="s">
        <v>15573</v>
      </c>
      <c r="L588" s="70"/>
      <c r="M588" s="71">
        <v>6790.560546875</v>
      </c>
      <c r="N588" s="71">
        <v>7424.96923828125</v>
      </c>
      <c r="O588" s="72"/>
      <c r="P588" s="73"/>
      <c r="Q588" s="73"/>
      <c r="R588" s="81"/>
      <c r="S588" s="48">
        <v>1</v>
      </c>
      <c r="T588" s="48">
        <v>1</v>
      </c>
      <c r="U588" s="49">
        <v>0</v>
      </c>
      <c r="V588" s="49">
        <v>0</v>
      </c>
      <c r="W588" s="49">
        <v>0</v>
      </c>
      <c r="X588" s="49">
        <v>1</v>
      </c>
      <c r="Y588" s="49">
        <v>0</v>
      </c>
      <c r="Z588" s="49" t="s">
        <v>19417</v>
      </c>
      <c r="AA588" s="68">
        <v>588</v>
      </c>
      <c r="AB5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88" s="69"/>
      <c r="AD588" s="75">
        <v>188</v>
      </c>
      <c r="AE588" s="75">
        <v>13</v>
      </c>
      <c r="AF588" s="75">
        <v>11</v>
      </c>
      <c r="AG588" s="75">
        <v>31</v>
      </c>
      <c r="AH588" s="75"/>
      <c r="AI588" s="75" t="s">
        <v>7866</v>
      </c>
      <c r="AJ588" s="75" t="s">
        <v>9177</v>
      </c>
      <c r="AK588" s="75"/>
      <c r="AL588" s="75"/>
      <c r="AM588" s="75">
        <v>43044.96671296296</v>
      </c>
      <c r="AN588" s="75" t="s">
        <v>13047</v>
      </c>
      <c r="AO588" s="78" t="s">
        <v>13521</v>
      </c>
      <c r="AP588" s="75" t="s">
        <v>66</v>
      </c>
      <c r="AQ588" s="48"/>
      <c r="AR588" s="48"/>
      <c r="AS588" s="48"/>
      <c r="AT588" s="48"/>
      <c r="AU588" s="48" t="s">
        <v>3261</v>
      </c>
      <c r="AV588" s="48" t="s">
        <v>3261</v>
      </c>
      <c r="AW588" s="114" t="s">
        <v>18236</v>
      </c>
      <c r="AX588" s="114" t="s">
        <v>18236</v>
      </c>
      <c r="AY588" s="114" t="s">
        <v>18948</v>
      </c>
      <c r="AZ588" s="114" t="s">
        <v>18948</v>
      </c>
      <c r="BA588" s="2"/>
      <c r="BB588" s="3"/>
      <c r="BC588" s="3"/>
      <c r="BD588" s="3"/>
      <c r="BE588" s="3"/>
    </row>
    <row r="589" spans="1:57" x14ac:dyDescent="0.25">
      <c r="A589" s="61" t="s">
        <v>1072</v>
      </c>
      <c r="B589" s="62" t="s">
        <v>19428</v>
      </c>
      <c r="C589" s="62"/>
      <c r="D589" s="63">
        <v>1.5</v>
      </c>
      <c r="E589" s="65">
        <v>10</v>
      </c>
      <c r="F589" s="95" t="s">
        <v>12109</v>
      </c>
      <c r="G589" s="62"/>
      <c r="H589" s="66"/>
      <c r="I589" s="67"/>
      <c r="J589" s="67"/>
      <c r="K589" s="66" t="s">
        <v>16166</v>
      </c>
      <c r="L589" s="70"/>
      <c r="M589" s="71">
        <v>7204.12353515625</v>
      </c>
      <c r="N589" s="71">
        <v>7386.1806640625</v>
      </c>
      <c r="O589" s="72"/>
      <c r="P589" s="73"/>
      <c r="Q589" s="73"/>
      <c r="R589" s="81"/>
      <c r="S589" s="48">
        <v>1</v>
      </c>
      <c r="T589" s="48">
        <v>1</v>
      </c>
      <c r="U589" s="49">
        <v>0</v>
      </c>
      <c r="V589" s="49">
        <v>0</v>
      </c>
      <c r="W589" s="49">
        <v>0</v>
      </c>
      <c r="X589" s="49">
        <v>1</v>
      </c>
      <c r="Y589" s="49">
        <v>0</v>
      </c>
      <c r="Z589" s="49" t="s">
        <v>19417</v>
      </c>
      <c r="AA589" s="68">
        <v>589</v>
      </c>
      <c r="AB5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89" s="69"/>
      <c r="AD589" s="75">
        <v>124</v>
      </c>
      <c r="AE589" s="75">
        <v>13</v>
      </c>
      <c r="AF589" s="75">
        <v>220</v>
      </c>
      <c r="AG589" s="75">
        <v>79</v>
      </c>
      <c r="AH589" s="75"/>
      <c r="AI589" s="75" t="s">
        <v>8346</v>
      </c>
      <c r="AJ589" s="75" t="s">
        <v>9743</v>
      </c>
      <c r="AK589" s="78" t="s">
        <v>10636</v>
      </c>
      <c r="AL589" s="75"/>
      <c r="AM589" s="75">
        <v>42489.464074074072</v>
      </c>
      <c r="AN589" s="75" t="s">
        <v>13047</v>
      </c>
      <c r="AO589" s="78" t="s">
        <v>14114</v>
      </c>
      <c r="AP589" s="75" t="s">
        <v>66</v>
      </c>
      <c r="AQ589" s="48"/>
      <c r="AR589" s="48"/>
      <c r="AS589" s="48"/>
      <c r="AT589" s="48"/>
      <c r="AU589" s="48" t="s">
        <v>3261</v>
      </c>
      <c r="AV589" s="48" t="s">
        <v>3261</v>
      </c>
      <c r="AW589" s="114" t="s">
        <v>18404</v>
      </c>
      <c r="AX589" s="114" t="s">
        <v>18404</v>
      </c>
      <c r="AY589" s="114" t="s">
        <v>19098</v>
      </c>
      <c r="AZ589" s="114" t="s">
        <v>19098</v>
      </c>
      <c r="BA589" s="2"/>
      <c r="BB589" s="3"/>
      <c r="BC589" s="3"/>
      <c r="BD589" s="3"/>
      <c r="BE589" s="3"/>
    </row>
    <row r="590" spans="1:57" x14ac:dyDescent="0.25">
      <c r="A590" s="61" t="s">
        <v>1259</v>
      </c>
      <c r="B590" s="62" t="s">
        <v>19428</v>
      </c>
      <c r="C590" s="62"/>
      <c r="D590" s="63">
        <v>1.5</v>
      </c>
      <c r="E590" s="65">
        <v>10</v>
      </c>
      <c r="F590" s="95" t="s">
        <v>12299</v>
      </c>
      <c r="G590" s="62"/>
      <c r="H590" s="66"/>
      <c r="I590" s="67"/>
      <c r="J590" s="67"/>
      <c r="K590" s="66" t="s">
        <v>16367</v>
      </c>
      <c r="L590" s="70"/>
      <c r="M590" s="71">
        <v>7583.42236328125</v>
      </c>
      <c r="N590" s="71">
        <v>7465.3955078125</v>
      </c>
      <c r="O590" s="72"/>
      <c r="P590" s="73"/>
      <c r="Q590" s="73"/>
      <c r="R590" s="81"/>
      <c r="S590" s="48">
        <v>1</v>
      </c>
      <c r="T590" s="48">
        <v>1</v>
      </c>
      <c r="U590" s="49">
        <v>0</v>
      </c>
      <c r="V590" s="49">
        <v>0</v>
      </c>
      <c r="W590" s="49">
        <v>0</v>
      </c>
      <c r="X590" s="49">
        <v>1</v>
      </c>
      <c r="Y590" s="49">
        <v>0</v>
      </c>
      <c r="Z590" s="49" t="s">
        <v>19417</v>
      </c>
      <c r="AA590" s="68">
        <v>590</v>
      </c>
      <c r="AB5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90" s="69"/>
      <c r="AD590" s="75">
        <v>52</v>
      </c>
      <c r="AE590" s="75">
        <v>13</v>
      </c>
      <c r="AF590" s="75">
        <v>10</v>
      </c>
      <c r="AG590" s="75">
        <v>7</v>
      </c>
      <c r="AH590" s="75"/>
      <c r="AI590" s="75" t="s">
        <v>8502</v>
      </c>
      <c r="AJ590" s="75"/>
      <c r="AK590" s="75"/>
      <c r="AL590" s="75"/>
      <c r="AM590" s="75">
        <v>43037.764999999999</v>
      </c>
      <c r="AN590" s="75" t="s">
        <v>13047</v>
      </c>
      <c r="AO590" s="78" t="s">
        <v>14315</v>
      </c>
      <c r="AP590" s="75" t="s">
        <v>66</v>
      </c>
      <c r="AQ590" s="48"/>
      <c r="AR590" s="48"/>
      <c r="AS590" s="48"/>
      <c r="AT590" s="48"/>
      <c r="AU590" s="48" t="s">
        <v>3361</v>
      </c>
      <c r="AV590" s="48" t="s">
        <v>3361</v>
      </c>
      <c r="AW590" s="114" t="s">
        <v>18464</v>
      </c>
      <c r="AX590" s="114" t="s">
        <v>18464</v>
      </c>
      <c r="AY590" s="114" t="s">
        <v>19153</v>
      </c>
      <c r="AZ590" s="114" t="s">
        <v>19153</v>
      </c>
      <c r="BA590" s="2"/>
      <c r="BB590" s="3"/>
      <c r="BC590" s="3"/>
      <c r="BD590" s="3"/>
      <c r="BE590" s="3"/>
    </row>
    <row r="591" spans="1:57" x14ac:dyDescent="0.25">
      <c r="A591" s="61" t="s">
        <v>1454</v>
      </c>
      <c r="B591" s="62" t="s">
        <v>19428</v>
      </c>
      <c r="C591" s="62"/>
      <c r="D591" s="63">
        <v>1.5</v>
      </c>
      <c r="E591" s="65">
        <v>10</v>
      </c>
      <c r="F591" s="95" t="s">
        <v>12503</v>
      </c>
      <c r="G591" s="62"/>
      <c r="H591" s="66"/>
      <c r="I591" s="67"/>
      <c r="J591" s="67"/>
      <c r="K591" s="66" t="s">
        <v>16581</v>
      </c>
      <c r="L591" s="70"/>
      <c r="M591" s="71">
        <v>7956.72265625</v>
      </c>
      <c r="N591" s="71">
        <v>5464.8984375</v>
      </c>
      <c r="O591" s="72"/>
      <c r="P591" s="73"/>
      <c r="Q591" s="73"/>
      <c r="R591" s="81"/>
      <c r="S591" s="48">
        <v>1</v>
      </c>
      <c r="T591" s="48">
        <v>1</v>
      </c>
      <c r="U591" s="49">
        <v>0</v>
      </c>
      <c r="V591" s="49">
        <v>0</v>
      </c>
      <c r="W591" s="49">
        <v>0</v>
      </c>
      <c r="X591" s="49">
        <v>1</v>
      </c>
      <c r="Y591" s="49">
        <v>0</v>
      </c>
      <c r="Z591" s="49" t="s">
        <v>19417</v>
      </c>
      <c r="AA591" s="68">
        <v>591</v>
      </c>
      <c r="AB5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91" s="69"/>
      <c r="AD591" s="75">
        <v>16</v>
      </c>
      <c r="AE591" s="75">
        <v>12</v>
      </c>
      <c r="AF591" s="75">
        <v>38</v>
      </c>
      <c r="AG591" s="75">
        <v>2</v>
      </c>
      <c r="AH591" s="75"/>
      <c r="AI591" s="75" t="s">
        <v>8675</v>
      </c>
      <c r="AJ591" s="75" t="s">
        <v>9240</v>
      </c>
      <c r="AK591" s="78" t="s">
        <v>10787</v>
      </c>
      <c r="AL591" s="75"/>
      <c r="AM591" s="75">
        <v>42870.784942129627</v>
      </c>
      <c r="AN591" s="75" t="s">
        <v>13047</v>
      </c>
      <c r="AO591" s="78" t="s">
        <v>14529</v>
      </c>
      <c r="AP591" s="75" t="s">
        <v>66</v>
      </c>
      <c r="AQ591" s="48"/>
      <c r="AR591" s="48"/>
      <c r="AS591" s="48"/>
      <c r="AT591" s="48"/>
      <c r="AU591" s="48" t="s">
        <v>3261</v>
      </c>
      <c r="AV591" s="48" t="s">
        <v>3261</v>
      </c>
      <c r="AW591" s="114" t="s">
        <v>18535</v>
      </c>
      <c r="AX591" s="114" t="s">
        <v>18535</v>
      </c>
      <c r="AY591" s="114" t="s">
        <v>19220</v>
      </c>
      <c r="AZ591" s="114" t="s">
        <v>19220</v>
      </c>
      <c r="BA591" s="2"/>
      <c r="BB591" s="3"/>
      <c r="BC591" s="3"/>
      <c r="BD591" s="3"/>
      <c r="BE591" s="3"/>
    </row>
    <row r="592" spans="1:57" x14ac:dyDescent="0.25">
      <c r="A592" s="61" t="s">
        <v>797</v>
      </c>
      <c r="B592" s="62" t="s">
        <v>19428</v>
      </c>
      <c r="C592" s="62"/>
      <c r="D592" s="63">
        <v>1.5</v>
      </c>
      <c r="E592" s="65">
        <v>10</v>
      </c>
      <c r="F592" s="95" t="s">
        <v>11819</v>
      </c>
      <c r="G592" s="62"/>
      <c r="H592" s="66"/>
      <c r="I592" s="67"/>
      <c r="J592" s="67"/>
      <c r="K592" s="66" t="s">
        <v>15865</v>
      </c>
      <c r="L592" s="70"/>
      <c r="M592" s="71">
        <v>7681.07568359375</v>
      </c>
      <c r="N592" s="71">
        <v>7259.2939453125</v>
      </c>
      <c r="O592" s="72"/>
      <c r="P592" s="73"/>
      <c r="Q592" s="73"/>
      <c r="R592" s="81"/>
      <c r="S592" s="48">
        <v>1</v>
      </c>
      <c r="T592" s="48">
        <v>1</v>
      </c>
      <c r="U592" s="49">
        <v>0</v>
      </c>
      <c r="V592" s="49">
        <v>0</v>
      </c>
      <c r="W592" s="49">
        <v>0</v>
      </c>
      <c r="X592" s="49">
        <v>1</v>
      </c>
      <c r="Y592" s="49">
        <v>0</v>
      </c>
      <c r="Z592" s="49" t="s">
        <v>19417</v>
      </c>
      <c r="AA592" s="68">
        <v>592</v>
      </c>
      <c r="AB5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92" s="69"/>
      <c r="AD592" s="75">
        <v>20</v>
      </c>
      <c r="AE592" s="75">
        <v>11</v>
      </c>
      <c r="AF592" s="75">
        <v>335</v>
      </c>
      <c r="AG592" s="75">
        <v>149</v>
      </c>
      <c r="AH592" s="75"/>
      <c r="AI592" s="75" t="s">
        <v>8106</v>
      </c>
      <c r="AJ592" s="75"/>
      <c r="AK592" s="78" t="s">
        <v>10533</v>
      </c>
      <c r="AL592" s="75"/>
      <c r="AM592" s="75">
        <v>42725.985590277778</v>
      </c>
      <c r="AN592" s="75" t="s">
        <v>13047</v>
      </c>
      <c r="AO592" s="78" t="s">
        <v>13813</v>
      </c>
      <c r="AP592" s="75" t="s">
        <v>66</v>
      </c>
      <c r="AQ592" s="48"/>
      <c r="AR592" s="48"/>
      <c r="AS592" s="48"/>
      <c r="AT592" s="48"/>
      <c r="AU592" s="48"/>
      <c r="AV592" s="48"/>
      <c r="AW592" s="114" t="s">
        <v>18325</v>
      </c>
      <c r="AX592" s="114" t="s">
        <v>18325</v>
      </c>
      <c r="AY592" s="114" t="s">
        <v>19026</v>
      </c>
      <c r="AZ592" s="114" t="s">
        <v>19026</v>
      </c>
      <c r="BA592" s="2"/>
      <c r="BB592" s="3"/>
      <c r="BC592" s="3"/>
      <c r="BD592" s="3"/>
      <c r="BE592" s="3"/>
    </row>
    <row r="593" spans="1:57" x14ac:dyDescent="0.25">
      <c r="A593" s="61" t="s">
        <v>2025</v>
      </c>
      <c r="B593" s="62" t="s">
        <v>19428</v>
      </c>
      <c r="C593" s="62"/>
      <c r="D593" s="63">
        <v>1.736113</v>
      </c>
      <c r="E593" s="65">
        <v>10</v>
      </c>
      <c r="F593" s="95" t="s">
        <v>11194</v>
      </c>
      <c r="G593" s="62"/>
      <c r="H593" s="66"/>
      <c r="I593" s="67"/>
      <c r="J593" s="67"/>
      <c r="K593" s="66" t="s">
        <v>15219</v>
      </c>
      <c r="L593" s="70"/>
      <c r="M593" s="71">
        <v>6096.40869140625</v>
      </c>
      <c r="N593" s="71">
        <v>7559.31689453125</v>
      </c>
      <c r="O593" s="72"/>
      <c r="P593" s="73"/>
      <c r="Q593" s="73"/>
      <c r="R593" s="81"/>
      <c r="S593" s="48">
        <v>1</v>
      </c>
      <c r="T593" s="48">
        <v>0</v>
      </c>
      <c r="U593" s="49">
        <v>0</v>
      </c>
      <c r="V593" s="49">
        <v>2.7778000000000001E-2</v>
      </c>
      <c r="W593" s="49">
        <v>0</v>
      </c>
      <c r="X593" s="49">
        <v>0.59682299999999999</v>
      </c>
      <c r="Y593" s="49">
        <v>0</v>
      </c>
      <c r="Z593" s="49">
        <v>0</v>
      </c>
      <c r="AA593" s="68">
        <v>593</v>
      </c>
      <c r="AB5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93" s="69"/>
      <c r="AD593" s="75">
        <v>8</v>
      </c>
      <c r="AE593" s="75">
        <v>10</v>
      </c>
      <c r="AF593" s="75">
        <v>250</v>
      </c>
      <c r="AG593" s="75">
        <v>267</v>
      </c>
      <c r="AH593" s="75"/>
      <c r="AI593" s="75" t="s">
        <v>7567</v>
      </c>
      <c r="AJ593" s="75"/>
      <c r="AK593" s="78" t="s">
        <v>10264</v>
      </c>
      <c r="AL593" s="75"/>
      <c r="AM593" s="75">
        <v>42929.662743055553</v>
      </c>
      <c r="AN593" s="75" t="s">
        <v>13047</v>
      </c>
      <c r="AO593" s="78" t="s">
        <v>13167</v>
      </c>
      <c r="AP593" s="75" t="s">
        <v>65</v>
      </c>
      <c r="AQ593" s="48"/>
      <c r="AR593" s="48"/>
      <c r="AS593" s="48"/>
      <c r="AT593" s="48"/>
      <c r="AU593" s="48"/>
      <c r="AV593" s="48"/>
      <c r="AW593" s="48"/>
      <c r="AX593" s="48"/>
      <c r="AY593" s="48"/>
      <c r="AZ593" s="48"/>
      <c r="BA593" s="2"/>
      <c r="BB593" s="3"/>
      <c r="BC593" s="3"/>
      <c r="BD593" s="3"/>
      <c r="BE593" s="3"/>
    </row>
    <row r="594" spans="1:57" x14ac:dyDescent="0.25">
      <c r="A594" s="61" t="s">
        <v>1371</v>
      </c>
      <c r="B594" s="62" t="s">
        <v>19428</v>
      </c>
      <c r="C594" s="62"/>
      <c r="D594" s="63">
        <v>1.5</v>
      </c>
      <c r="E594" s="65">
        <v>10</v>
      </c>
      <c r="F594" s="95" t="s">
        <v>12416</v>
      </c>
      <c r="G594" s="62"/>
      <c r="H594" s="66"/>
      <c r="I594" s="67"/>
      <c r="J594" s="67"/>
      <c r="K594" s="66" t="s">
        <v>16492</v>
      </c>
      <c r="L594" s="70"/>
      <c r="M594" s="71">
        <v>6828.62353515625</v>
      </c>
      <c r="N594" s="71">
        <v>5868.88525390625</v>
      </c>
      <c r="O594" s="72"/>
      <c r="P594" s="73"/>
      <c r="Q594" s="73"/>
      <c r="R594" s="81"/>
      <c r="S594" s="48">
        <v>1</v>
      </c>
      <c r="T594" s="48">
        <v>1</v>
      </c>
      <c r="U594" s="49">
        <v>0</v>
      </c>
      <c r="V594" s="49">
        <v>0</v>
      </c>
      <c r="W594" s="49">
        <v>0</v>
      </c>
      <c r="X594" s="49">
        <v>1</v>
      </c>
      <c r="Y594" s="49">
        <v>0</v>
      </c>
      <c r="Z594" s="49" t="s">
        <v>19417</v>
      </c>
      <c r="AA594" s="68">
        <v>594</v>
      </c>
      <c r="AB5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94" s="69"/>
      <c r="AD594" s="75">
        <v>113</v>
      </c>
      <c r="AE594" s="75">
        <v>10</v>
      </c>
      <c r="AF594" s="75">
        <v>88</v>
      </c>
      <c r="AG594" s="75">
        <v>21</v>
      </c>
      <c r="AH594" s="75"/>
      <c r="AI594" s="75" t="s">
        <v>8598</v>
      </c>
      <c r="AJ594" s="75" t="s">
        <v>9889</v>
      </c>
      <c r="AK594" s="75"/>
      <c r="AL594" s="75"/>
      <c r="AM594" s="75">
        <v>42953.802430555559</v>
      </c>
      <c r="AN594" s="75" t="s">
        <v>13047</v>
      </c>
      <c r="AO594" s="78" t="s">
        <v>14440</v>
      </c>
      <c r="AP594" s="75" t="s">
        <v>66</v>
      </c>
      <c r="AQ594" s="48"/>
      <c r="AR594" s="48"/>
      <c r="AS594" s="48"/>
      <c r="AT594" s="48"/>
      <c r="AU594" s="48" t="s">
        <v>3369</v>
      </c>
      <c r="AV594" s="48" t="s">
        <v>3369</v>
      </c>
      <c r="AW594" s="114" t="s">
        <v>18507</v>
      </c>
      <c r="AX594" s="114" t="s">
        <v>18507</v>
      </c>
      <c r="AY594" s="114" t="s">
        <v>19194</v>
      </c>
      <c r="AZ594" s="114" t="s">
        <v>19194</v>
      </c>
      <c r="BA594" s="2"/>
      <c r="BB594" s="3"/>
      <c r="BC594" s="3"/>
      <c r="BD594" s="3"/>
      <c r="BE594" s="3"/>
    </row>
    <row r="595" spans="1:57" x14ac:dyDescent="0.25">
      <c r="A595" s="61" t="s">
        <v>821</v>
      </c>
      <c r="B595" s="62" t="s">
        <v>19428</v>
      </c>
      <c r="C595" s="62"/>
      <c r="D595" s="63">
        <v>1.5</v>
      </c>
      <c r="E595" s="65">
        <v>10</v>
      </c>
      <c r="F595" s="95" t="s">
        <v>11843</v>
      </c>
      <c r="G595" s="62"/>
      <c r="H595" s="66"/>
      <c r="I595" s="67"/>
      <c r="J595" s="67"/>
      <c r="K595" s="66" t="s">
        <v>15892</v>
      </c>
      <c r="L595" s="70"/>
      <c r="M595" s="71">
        <v>6877.8466796875</v>
      </c>
      <c r="N595" s="71">
        <v>7186.62744140625</v>
      </c>
      <c r="O595" s="72"/>
      <c r="P595" s="73"/>
      <c r="Q595" s="73"/>
      <c r="R595" s="81"/>
      <c r="S595" s="48">
        <v>1</v>
      </c>
      <c r="T595" s="48">
        <v>1</v>
      </c>
      <c r="U595" s="49">
        <v>0</v>
      </c>
      <c r="V595" s="49">
        <v>0</v>
      </c>
      <c r="W595" s="49">
        <v>0</v>
      </c>
      <c r="X595" s="49">
        <v>1</v>
      </c>
      <c r="Y595" s="49">
        <v>0</v>
      </c>
      <c r="Z595" s="49" t="s">
        <v>19417</v>
      </c>
      <c r="AA595" s="68">
        <v>595</v>
      </c>
      <c r="AB5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95" s="69"/>
      <c r="AD595" s="75">
        <v>32</v>
      </c>
      <c r="AE595" s="75">
        <v>8</v>
      </c>
      <c r="AF595" s="75">
        <v>83</v>
      </c>
      <c r="AG595" s="75">
        <v>41</v>
      </c>
      <c r="AH595" s="75"/>
      <c r="AI595" s="75" t="s">
        <v>8128</v>
      </c>
      <c r="AJ595" s="75" t="s">
        <v>9607</v>
      </c>
      <c r="AK595" s="75"/>
      <c r="AL595" s="75"/>
      <c r="AM595" s="75">
        <v>42999.694340277776</v>
      </c>
      <c r="AN595" s="75" t="s">
        <v>13047</v>
      </c>
      <c r="AO595" s="78" t="s">
        <v>13840</v>
      </c>
      <c r="AP595" s="75" t="s">
        <v>66</v>
      </c>
      <c r="AQ595" s="48" t="s">
        <v>3099</v>
      </c>
      <c r="AR595" s="48" t="s">
        <v>3099</v>
      </c>
      <c r="AS595" s="48" t="s">
        <v>3212</v>
      </c>
      <c r="AT595" s="48" t="s">
        <v>3212</v>
      </c>
      <c r="AU595" s="48"/>
      <c r="AV595" s="48"/>
      <c r="AW595" s="114" t="s">
        <v>18335</v>
      </c>
      <c r="AX595" s="114" t="s">
        <v>18335</v>
      </c>
      <c r="AY595" s="114" t="s">
        <v>19035</v>
      </c>
      <c r="AZ595" s="114" t="s">
        <v>19035</v>
      </c>
      <c r="BA595" s="2"/>
      <c r="BB595" s="3"/>
      <c r="BC595" s="3"/>
      <c r="BD595" s="3"/>
      <c r="BE595" s="3"/>
    </row>
    <row r="596" spans="1:57" x14ac:dyDescent="0.25">
      <c r="A596" s="61" t="s">
        <v>528</v>
      </c>
      <c r="B596" s="62" t="s">
        <v>19428</v>
      </c>
      <c r="C596" s="62"/>
      <c r="D596" s="63">
        <v>1.5</v>
      </c>
      <c r="E596" s="65">
        <v>10</v>
      </c>
      <c r="F596" s="95" t="s">
        <v>11082</v>
      </c>
      <c r="G596" s="62"/>
      <c r="H596" s="66"/>
      <c r="I596" s="67"/>
      <c r="J596" s="67"/>
      <c r="K596" s="66" t="s">
        <v>15534</v>
      </c>
      <c r="L596" s="70"/>
      <c r="M596" s="71">
        <v>7627.60498046875</v>
      </c>
      <c r="N596" s="71">
        <v>5576.55029296875</v>
      </c>
      <c r="O596" s="72"/>
      <c r="P596" s="73"/>
      <c r="Q596" s="73"/>
      <c r="R596" s="81"/>
      <c r="S596" s="48">
        <v>1</v>
      </c>
      <c r="T596" s="48">
        <v>1</v>
      </c>
      <c r="U596" s="49">
        <v>0</v>
      </c>
      <c r="V596" s="49">
        <v>0</v>
      </c>
      <c r="W596" s="49">
        <v>0</v>
      </c>
      <c r="X596" s="49">
        <v>1</v>
      </c>
      <c r="Y596" s="49">
        <v>0</v>
      </c>
      <c r="Z596" s="49" t="s">
        <v>19417</v>
      </c>
      <c r="AA596" s="68">
        <v>596</v>
      </c>
      <c r="AB5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96" s="69"/>
      <c r="AD596" s="75">
        <v>116</v>
      </c>
      <c r="AE596" s="75">
        <v>6</v>
      </c>
      <c r="AF596" s="75">
        <v>568</v>
      </c>
      <c r="AG596" s="75">
        <v>424</v>
      </c>
      <c r="AH596" s="75"/>
      <c r="AI596" s="75"/>
      <c r="AJ596" s="75"/>
      <c r="AK596" s="75"/>
      <c r="AL596" s="75"/>
      <c r="AM596" s="75">
        <v>42967.911504629628</v>
      </c>
      <c r="AN596" s="75" t="s">
        <v>13047</v>
      </c>
      <c r="AO596" s="78" t="s">
        <v>13482</v>
      </c>
      <c r="AP596" s="75" t="s">
        <v>66</v>
      </c>
      <c r="AQ596" s="48"/>
      <c r="AR596" s="48"/>
      <c r="AS596" s="48"/>
      <c r="AT596" s="48"/>
      <c r="AU596" s="48" t="s">
        <v>3261</v>
      </c>
      <c r="AV596" s="48" t="s">
        <v>3261</v>
      </c>
      <c r="AW596" s="114" t="s">
        <v>18225</v>
      </c>
      <c r="AX596" s="114" t="s">
        <v>18225</v>
      </c>
      <c r="AY596" s="114" t="s">
        <v>18938</v>
      </c>
      <c r="AZ596" s="114" t="s">
        <v>18938</v>
      </c>
      <c r="BA596" s="2"/>
      <c r="BB596" s="3"/>
      <c r="BC596" s="3"/>
      <c r="BD596" s="3"/>
      <c r="BE596" s="3"/>
    </row>
    <row r="597" spans="1:57" x14ac:dyDescent="0.25">
      <c r="A597" s="61" t="s">
        <v>667</v>
      </c>
      <c r="B597" s="62" t="s">
        <v>19428</v>
      </c>
      <c r="C597" s="62"/>
      <c r="D597" s="63">
        <v>1.5</v>
      </c>
      <c r="E597" s="65">
        <v>10</v>
      </c>
      <c r="F597" s="95" t="s">
        <v>11082</v>
      </c>
      <c r="G597" s="62"/>
      <c r="H597" s="66"/>
      <c r="I597" s="67"/>
      <c r="J597" s="67"/>
      <c r="K597" s="66" t="s">
        <v>15709</v>
      </c>
      <c r="L597" s="70"/>
      <c r="M597" s="71">
        <v>8201.2041015625</v>
      </c>
      <c r="N597" s="71">
        <v>6148.81103515625</v>
      </c>
      <c r="O597" s="72"/>
      <c r="P597" s="73"/>
      <c r="Q597" s="73"/>
      <c r="R597" s="81"/>
      <c r="S597" s="48">
        <v>1</v>
      </c>
      <c r="T597" s="48">
        <v>1</v>
      </c>
      <c r="U597" s="49">
        <v>0</v>
      </c>
      <c r="V597" s="49">
        <v>0</v>
      </c>
      <c r="W597" s="49">
        <v>0</v>
      </c>
      <c r="X597" s="49">
        <v>1</v>
      </c>
      <c r="Y597" s="49">
        <v>0</v>
      </c>
      <c r="Z597" s="49" t="s">
        <v>19417</v>
      </c>
      <c r="AA597" s="68">
        <v>597</v>
      </c>
      <c r="AB5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97" s="69"/>
      <c r="AD597" s="75">
        <v>104</v>
      </c>
      <c r="AE597" s="75">
        <v>6</v>
      </c>
      <c r="AF597" s="75">
        <v>3</v>
      </c>
      <c r="AG597" s="75">
        <v>1</v>
      </c>
      <c r="AH597" s="75"/>
      <c r="AI597" s="75"/>
      <c r="AJ597" s="75"/>
      <c r="AK597" s="75"/>
      <c r="AL597" s="75"/>
      <c r="AM597" s="75">
        <v>43045.273831018516</v>
      </c>
      <c r="AN597" s="75" t="s">
        <v>13047</v>
      </c>
      <c r="AO597" s="78" t="s">
        <v>13657</v>
      </c>
      <c r="AP597" s="75" t="s">
        <v>66</v>
      </c>
      <c r="AQ597" s="48" t="s">
        <v>3044</v>
      </c>
      <c r="AR597" s="48" t="s">
        <v>3044</v>
      </c>
      <c r="AS597" s="48" t="s">
        <v>3215</v>
      </c>
      <c r="AT597" s="48" t="s">
        <v>3215</v>
      </c>
      <c r="AU597" s="48" t="s">
        <v>3283</v>
      </c>
      <c r="AV597" s="48" t="s">
        <v>3283</v>
      </c>
      <c r="AW597" s="114" t="s">
        <v>18281</v>
      </c>
      <c r="AX597" s="114" t="s">
        <v>18281</v>
      </c>
      <c r="AY597" s="114" t="s">
        <v>18988</v>
      </c>
      <c r="AZ597" s="114" t="s">
        <v>18988</v>
      </c>
      <c r="BA597" s="2"/>
      <c r="BB597" s="3"/>
      <c r="BC597" s="3"/>
      <c r="BD597" s="3"/>
      <c r="BE597" s="3"/>
    </row>
    <row r="598" spans="1:57" x14ac:dyDescent="0.25">
      <c r="A598" s="61" t="s">
        <v>986</v>
      </c>
      <c r="B598" s="62" t="s">
        <v>19428</v>
      </c>
      <c r="C598" s="62"/>
      <c r="D598" s="63">
        <v>1.5</v>
      </c>
      <c r="E598" s="65">
        <v>10</v>
      </c>
      <c r="F598" s="95" t="s">
        <v>11082</v>
      </c>
      <c r="G598" s="62"/>
      <c r="H598" s="66"/>
      <c r="I598" s="67"/>
      <c r="J598" s="67"/>
      <c r="K598" s="66" t="s">
        <v>16068</v>
      </c>
      <c r="L598" s="70"/>
      <c r="M598" s="71">
        <v>6619.6640625</v>
      </c>
      <c r="N598" s="71">
        <v>5972.9306640625</v>
      </c>
      <c r="O598" s="72"/>
      <c r="P598" s="73"/>
      <c r="Q598" s="73"/>
      <c r="R598" s="81"/>
      <c r="S598" s="48">
        <v>1</v>
      </c>
      <c r="T598" s="48">
        <v>1</v>
      </c>
      <c r="U598" s="49">
        <v>0</v>
      </c>
      <c r="V598" s="49">
        <v>0</v>
      </c>
      <c r="W598" s="49">
        <v>0</v>
      </c>
      <c r="X598" s="49">
        <v>1</v>
      </c>
      <c r="Y598" s="49">
        <v>0</v>
      </c>
      <c r="Z598" s="49" t="s">
        <v>19417</v>
      </c>
      <c r="AA598" s="68">
        <v>598</v>
      </c>
      <c r="AB5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98" s="69"/>
      <c r="AD598" s="75">
        <v>65</v>
      </c>
      <c r="AE598" s="75">
        <v>6</v>
      </c>
      <c r="AF598" s="75">
        <v>682</v>
      </c>
      <c r="AG598" s="75">
        <v>10</v>
      </c>
      <c r="AH598" s="75">
        <v>-28800</v>
      </c>
      <c r="AI598" s="75" t="s">
        <v>8265</v>
      </c>
      <c r="AJ598" s="75"/>
      <c r="AK598" s="78" t="s">
        <v>10605</v>
      </c>
      <c r="AL598" s="75" t="s">
        <v>11009</v>
      </c>
      <c r="AM598" s="75">
        <v>42302.641585648147</v>
      </c>
      <c r="AN598" s="75" t="s">
        <v>13047</v>
      </c>
      <c r="AO598" s="78" t="s">
        <v>14016</v>
      </c>
      <c r="AP598" s="75" t="s">
        <v>66</v>
      </c>
      <c r="AQ598" s="48" t="s">
        <v>3115</v>
      </c>
      <c r="AR598" s="48" t="s">
        <v>3115</v>
      </c>
      <c r="AS598" s="48" t="s">
        <v>3239</v>
      </c>
      <c r="AT598" s="48" t="s">
        <v>3239</v>
      </c>
      <c r="AU598" s="48" t="s">
        <v>3261</v>
      </c>
      <c r="AV598" s="48" t="s">
        <v>3261</v>
      </c>
      <c r="AW598" s="114" t="s">
        <v>3261</v>
      </c>
      <c r="AX598" s="114" t="s">
        <v>3261</v>
      </c>
      <c r="AY598" s="114" t="s">
        <v>17752</v>
      </c>
      <c r="AZ598" s="114" t="s">
        <v>17752</v>
      </c>
      <c r="BA598" s="2"/>
      <c r="BB598" s="3"/>
      <c r="BC598" s="3"/>
      <c r="BD598" s="3"/>
      <c r="BE598" s="3"/>
    </row>
    <row r="599" spans="1:57" x14ac:dyDescent="0.25">
      <c r="A599" s="61" t="s">
        <v>925</v>
      </c>
      <c r="B599" s="62" t="s">
        <v>19428</v>
      </c>
      <c r="C599" s="62"/>
      <c r="D599" s="63">
        <v>1.5025329999999999</v>
      </c>
      <c r="E599" s="65">
        <v>10</v>
      </c>
      <c r="F599" s="95" t="s">
        <v>11947</v>
      </c>
      <c r="G599" s="62"/>
      <c r="H599" s="66"/>
      <c r="I599" s="67"/>
      <c r="J599" s="67"/>
      <c r="K599" s="66" t="s">
        <v>15999</v>
      </c>
      <c r="L599" s="70"/>
      <c r="M599" s="71">
        <v>5343.9814453125</v>
      </c>
      <c r="N599" s="71">
        <v>8578.525390625</v>
      </c>
      <c r="O599" s="72"/>
      <c r="P599" s="73"/>
      <c r="Q599" s="73"/>
      <c r="R599" s="81"/>
      <c r="S599" s="48">
        <v>1</v>
      </c>
      <c r="T599" s="48">
        <v>1</v>
      </c>
      <c r="U599" s="49">
        <v>0</v>
      </c>
      <c r="V599" s="49">
        <v>2.9799999999999998E-4</v>
      </c>
      <c r="W599" s="49">
        <v>0</v>
      </c>
      <c r="X599" s="49">
        <v>0.67228600000000005</v>
      </c>
      <c r="Y599" s="49">
        <v>0.5</v>
      </c>
      <c r="Z599" s="49">
        <v>0</v>
      </c>
      <c r="AA599" s="68">
        <v>599</v>
      </c>
      <c r="AB5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599" s="69"/>
      <c r="AD599" s="75">
        <v>34</v>
      </c>
      <c r="AE599" s="75">
        <v>5</v>
      </c>
      <c r="AF599" s="75">
        <v>26</v>
      </c>
      <c r="AG599" s="75">
        <v>1</v>
      </c>
      <c r="AH599" s="75"/>
      <c r="AI599" s="75" t="s">
        <v>8212</v>
      </c>
      <c r="AJ599" s="75"/>
      <c r="AK599" s="78" t="s">
        <v>10581</v>
      </c>
      <c r="AL599" s="75"/>
      <c r="AM599" s="75">
        <v>42830.914942129632</v>
      </c>
      <c r="AN599" s="75" t="s">
        <v>13047</v>
      </c>
      <c r="AO599" s="78" t="s">
        <v>13947</v>
      </c>
      <c r="AP599" s="75" t="s">
        <v>66</v>
      </c>
      <c r="AQ599" s="48"/>
      <c r="AR599" s="48"/>
      <c r="AS599" s="48"/>
      <c r="AT599" s="48"/>
      <c r="AU599" s="48" t="s">
        <v>3336</v>
      </c>
      <c r="AV599" s="48" t="s">
        <v>3336</v>
      </c>
      <c r="AW599" s="114" t="s">
        <v>18356</v>
      </c>
      <c r="AX599" s="114" t="s">
        <v>18356</v>
      </c>
      <c r="AY599" s="114" t="s">
        <v>19056</v>
      </c>
      <c r="AZ599" s="114" t="s">
        <v>19056</v>
      </c>
      <c r="BA599" s="2"/>
      <c r="BB599" s="3"/>
      <c r="BC599" s="3"/>
      <c r="BD599" s="3"/>
      <c r="BE599" s="3"/>
    </row>
    <row r="600" spans="1:57" x14ac:dyDescent="0.25">
      <c r="A600" s="61" t="s">
        <v>2195</v>
      </c>
      <c r="B600" s="62" t="s">
        <v>19428</v>
      </c>
      <c r="C600" s="62"/>
      <c r="D600" s="63">
        <v>1.5019125</v>
      </c>
      <c r="E600" s="65">
        <v>10</v>
      </c>
      <c r="F600" s="95" t="s">
        <v>11082</v>
      </c>
      <c r="G600" s="62"/>
      <c r="H600" s="66"/>
      <c r="I600" s="67"/>
      <c r="J600" s="67"/>
      <c r="K600" s="66" t="s">
        <v>16631</v>
      </c>
      <c r="L600" s="70"/>
      <c r="M600" s="71">
        <v>312.24325561523437</v>
      </c>
      <c r="N600" s="71">
        <v>5768.111328125</v>
      </c>
      <c r="O600" s="72"/>
      <c r="P600" s="73"/>
      <c r="Q600" s="73"/>
      <c r="R600" s="81"/>
      <c r="S600" s="48">
        <v>1</v>
      </c>
      <c r="T600" s="48">
        <v>0</v>
      </c>
      <c r="U600" s="49">
        <v>0</v>
      </c>
      <c r="V600" s="49">
        <v>2.2499999999999999E-4</v>
      </c>
      <c r="W600" s="49">
        <v>0</v>
      </c>
      <c r="X600" s="49">
        <v>0.32097900000000001</v>
      </c>
      <c r="Y600" s="49">
        <v>0</v>
      </c>
      <c r="Z600" s="49">
        <v>0</v>
      </c>
      <c r="AA600" s="68">
        <v>600</v>
      </c>
      <c r="AB6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00" s="69"/>
      <c r="AD600" s="75">
        <v>0</v>
      </c>
      <c r="AE600" s="75">
        <v>5</v>
      </c>
      <c r="AF600" s="75">
        <v>2</v>
      </c>
      <c r="AG600" s="75">
        <v>0</v>
      </c>
      <c r="AH600" s="75"/>
      <c r="AI600" s="75"/>
      <c r="AJ600" s="75"/>
      <c r="AK600" s="75"/>
      <c r="AL600" s="75"/>
      <c r="AM600" s="75">
        <v>39899.061805555553</v>
      </c>
      <c r="AN600" s="75" t="s">
        <v>13047</v>
      </c>
      <c r="AO600" s="78" t="s">
        <v>14579</v>
      </c>
      <c r="AP600" s="75" t="s">
        <v>65</v>
      </c>
      <c r="AQ600" s="48"/>
      <c r="AR600" s="48"/>
      <c r="AS600" s="48"/>
      <c r="AT600" s="48"/>
      <c r="AU600" s="48"/>
      <c r="AV600" s="48"/>
      <c r="AW600" s="48"/>
      <c r="AX600" s="48"/>
      <c r="AY600" s="48"/>
      <c r="AZ600" s="48"/>
      <c r="BA600" s="2"/>
      <c r="BB600" s="3"/>
      <c r="BC600" s="3"/>
      <c r="BD600" s="3"/>
      <c r="BE600" s="3"/>
    </row>
    <row r="601" spans="1:57" x14ac:dyDescent="0.25">
      <c r="A601" s="61" t="s">
        <v>1391</v>
      </c>
      <c r="B601" s="62" t="s">
        <v>19428</v>
      </c>
      <c r="C601" s="62"/>
      <c r="D601" s="63">
        <v>1.5</v>
      </c>
      <c r="E601" s="65">
        <v>10</v>
      </c>
      <c r="F601" s="95" t="s">
        <v>12436</v>
      </c>
      <c r="G601" s="62"/>
      <c r="H601" s="66"/>
      <c r="I601" s="67"/>
      <c r="J601" s="67"/>
      <c r="K601" s="66" t="s">
        <v>16512</v>
      </c>
      <c r="L601" s="70"/>
      <c r="M601" s="71">
        <v>6832.5654296875</v>
      </c>
      <c r="N601" s="71">
        <v>7313.7568359375</v>
      </c>
      <c r="O601" s="72"/>
      <c r="P601" s="73"/>
      <c r="Q601" s="73"/>
      <c r="R601" s="81"/>
      <c r="S601" s="48">
        <v>1</v>
      </c>
      <c r="T601" s="48">
        <v>1</v>
      </c>
      <c r="U601" s="49">
        <v>0</v>
      </c>
      <c r="V601" s="49">
        <v>0</v>
      </c>
      <c r="W601" s="49">
        <v>0</v>
      </c>
      <c r="X601" s="49">
        <v>1</v>
      </c>
      <c r="Y601" s="49">
        <v>0</v>
      </c>
      <c r="Z601" s="49" t="s">
        <v>19417</v>
      </c>
      <c r="AA601" s="68">
        <v>601</v>
      </c>
      <c r="AB6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01" s="69"/>
      <c r="AD601" s="75">
        <v>64</v>
      </c>
      <c r="AE601" s="75">
        <v>4</v>
      </c>
      <c r="AF601" s="75">
        <v>6</v>
      </c>
      <c r="AG601" s="75">
        <v>0</v>
      </c>
      <c r="AH601" s="75"/>
      <c r="AI601" s="75" t="s">
        <v>8617</v>
      </c>
      <c r="AJ601" s="75" t="s">
        <v>9240</v>
      </c>
      <c r="AK601" s="78" t="s">
        <v>10755</v>
      </c>
      <c r="AL601" s="75"/>
      <c r="AM601" s="75">
        <v>42992.854722222219</v>
      </c>
      <c r="AN601" s="75" t="s">
        <v>13047</v>
      </c>
      <c r="AO601" s="78" t="s">
        <v>14460</v>
      </c>
      <c r="AP601" s="75" t="s">
        <v>66</v>
      </c>
      <c r="AQ601" s="48" t="s">
        <v>3151</v>
      </c>
      <c r="AR601" s="48" t="s">
        <v>3151</v>
      </c>
      <c r="AS601" s="48" t="s">
        <v>3212</v>
      </c>
      <c r="AT601" s="48" t="s">
        <v>3212</v>
      </c>
      <c r="AU601" s="48" t="s">
        <v>3373</v>
      </c>
      <c r="AV601" s="48" t="s">
        <v>3373</v>
      </c>
      <c r="AW601" s="114" t="s">
        <v>18515</v>
      </c>
      <c r="AX601" s="114" t="s">
        <v>18515</v>
      </c>
      <c r="AY601" s="114" t="s">
        <v>19202</v>
      </c>
      <c r="AZ601" s="114" t="s">
        <v>19202</v>
      </c>
      <c r="BA601" s="2"/>
      <c r="BB601" s="3"/>
      <c r="BC601" s="3"/>
      <c r="BD601" s="3"/>
      <c r="BE601" s="3"/>
    </row>
    <row r="602" spans="1:57" x14ac:dyDescent="0.25">
      <c r="A602" s="61" t="s">
        <v>191</v>
      </c>
      <c r="B602" s="62" t="s">
        <v>19428</v>
      </c>
      <c r="C602" s="62"/>
      <c r="D602" s="63">
        <v>1.5</v>
      </c>
      <c r="E602" s="65">
        <v>10</v>
      </c>
      <c r="F602" s="95" t="s">
        <v>11084</v>
      </c>
      <c r="G602" s="62"/>
      <c r="H602" s="66"/>
      <c r="I602" s="67"/>
      <c r="J602" s="67"/>
      <c r="K602" s="66" t="s">
        <v>15108</v>
      </c>
      <c r="L602" s="70"/>
      <c r="M602" s="71">
        <v>7010.45458984375</v>
      </c>
      <c r="N602" s="71">
        <v>7409.2216796875</v>
      </c>
      <c r="O602" s="72"/>
      <c r="P602" s="73"/>
      <c r="Q602" s="73"/>
      <c r="R602" s="81"/>
      <c r="S602" s="48">
        <v>1</v>
      </c>
      <c r="T602" s="48">
        <v>1</v>
      </c>
      <c r="U602" s="49">
        <v>0</v>
      </c>
      <c r="V602" s="49">
        <v>0</v>
      </c>
      <c r="W602" s="49">
        <v>0</v>
      </c>
      <c r="X602" s="49">
        <v>1</v>
      </c>
      <c r="Y602" s="49">
        <v>0</v>
      </c>
      <c r="Z602" s="49" t="s">
        <v>19417</v>
      </c>
      <c r="AA602" s="68">
        <v>602</v>
      </c>
      <c r="AB6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02" s="69"/>
      <c r="AD602" s="75">
        <v>3</v>
      </c>
      <c r="AE602" s="75">
        <v>2</v>
      </c>
      <c r="AF602" s="75">
        <v>8</v>
      </c>
      <c r="AG602" s="75">
        <v>12</v>
      </c>
      <c r="AH602" s="75"/>
      <c r="AI602" s="75"/>
      <c r="AJ602" s="75"/>
      <c r="AK602" s="75"/>
      <c r="AL602" s="75"/>
      <c r="AM602" s="75">
        <v>43042.372407407405</v>
      </c>
      <c r="AN602" s="75" t="s">
        <v>13047</v>
      </c>
      <c r="AO602" s="78" t="s">
        <v>13056</v>
      </c>
      <c r="AP602" s="75" t="s">
        <v>66</v>
      </c>
      <c r="AQ602" s="48"/>
      <c r="AR602" s="48"/>
      <c r="AS602" s="48"/>
      <c r="AT602" s="48"/>
      <c r="AU602" s="48"/>
      <c r="AV602" s="48"/>
      <c r="AW602" s="114" t="s">
        <v>18077</v>
      </c>
      <c r="AX602" s="114" t="s">
        <v>18077</v>
      </c>
      <c r="AY602" s="114" t="s">
        <v>18815</v>
      </c>
      <c r="AZ602" s="114" t="s">
        <v>18815</v>
      </c>
      <c r="BA602" s="2"/>
      <c r="BB602" s="3"/>
      <c r="BC602" s="3"/>
      <c r="BD602" s="3"/>
      <c r="BE602" s="3"/>
    </row>
    <row r="603" spans="1:57" x14ac:dyDescent="0.25">
      <c r="A603" s="61" t="s">
        <v>417</v>
      </c>
      <c r="B603" s="62" t="s">
        <v>19428</v>
      </c>
      <c r="C603" s="62"/>
      <c r="D603" s="63">
        <v>1.5</v>
      </c>
      <c r="E603" s="65">
        <v>10</v>
      </c>
      <c r="F603" s="95" t="s">
        <v>11373</v>
      </c>
      <c r="G603" s="62"/>
      <c r="H603" s="66"/>
      <c r="I603" s="67"/>
      <c r="J603" s="67"/>
      <c r="K603" s="66" t="s">
        <v>15401</v>
      </c>
      <c r="L603" s="70"/>
      <c r="M603" s="71">
        <v>8210.8642578125</v>
      </c>
      <c r="N603" s="71">
        <v>6466.25439453125</v>
      </c>
      <c r="O603" s="72"/>
      <c r="P603" s="73"/>
      <c r="Q603" s="73"/>
      <c r="R603" s="81"/>
      <c r="S603" s="48">
        <v>1</v>
      </c>
      <c r="T603" s="48">
        <v>1</v>
      </c>
      <c r="U603" s="49">
        <v>0</v>
      </c>
      <c r="V603" s="49">
        <v>0</v>
      </c>
      <c r="W603" s="49">
        <v>0</v>
      </c>
      <c r="X603" s="49">
        <v>1</v>
      </c>
      <c r="Y603" s="49">
        <v>0</v>
      </c>
      <c r="Z603" s="49" t="s">
        <v>19417</v>
      </c>
      <c r="AA603" s="68">
        <v>603</v>
      </c>
      <c r="AB6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03" s="69"/>
      <c r="AD603" s="75">
        <v>7</v>
      </c>
      <c r="AE603" s="75">
        <v>2</v>
      </c>
      <c r="AF603" s="75">
        <v>7</v>
      </c>
      <c r="AG603" s="75">
        <v>0</v>
      </c>
      <c r="AH603" s="75"/>
      <c r="AI603" s="75" t="s">
        <v>7723</v>
      </c>
      <c r="AJ603" s="75" t="s">
        <v>9338</v>
      </c>
      <c r="AK603" s="75"/>
      <c r="AL603" s="75"/>
      <c r="AM603" s="75">
        <v>43045.330370370371</v>
      </c>
      <c r="AN603" s="75" t="s">
        <v>13047</v>
      </c>
      <c r="AO603" s="78" t="s">
        <v>13349</v>
      </c>
      <c r="AP603" s="75" t="s">
        <v>66</v>
      </c>
      <c r="AQ603" s="48"/>
      <c r="AR603" s="48"/>
      <c r="AS603" s="48"/>
      <c r="AT603" s="48"/>
      <c r="AU603" s="48" t="s">
        <v>3295</v>
      </c>
      <c r="AV603" s="48" t="s">
        <v>3295</v>
      </c>
      <c r="AW603" s="114" t="s">
        <v>18179</v>
      </c>
      <c r="AX603" s="114" t="s">
        <v>18179</v>
      </c>
      <c r="AY603" s="114" t="s">
        <v>18898</v>
      </c>
      <c r="AZ603" s="114" t="s">
        <v>18898</v>
      </c>
      <c r="BA603" s="2"/>
      <c r="BB603" s="3"/>
      <c r="BC603" s="3"/>
      <c r="BD603" s="3"/>
      <c r="BE603" s="3"/>
    </row>
    <row r="604" spans="1:57" x14ac:dyDescent="0.25">
      <c r="A604" s="61" t="s">
        <v>1860</v>
      </c>
      <c r="B604" s="62" t="s">
        <v>19428</v>
      </c>
      <c r="C604" s="62"/>
      <c r="D604" s="63">
        <v>1.5</v>
      </c>
      <c r="E604" s="65">
        <v>10</v>
      </c>
      <c r="F604" s="95" t="s">
        <v>12922</v>
      </c>
      <c r="G604" s="62"/>
      <c r="H604" s="66"/>
      <c r="I604" s="67"/>
      <c r="J604" s="67"/>
      <c r="K604" s="66" t="s">
        <v>17019</v>
      </c>
      <c r="L604" s="70"/>
      <c r="M604" s="71">
        <v>7088.29443359375</v>
      </c>
      <c r="N604" s="71">
        <v>7183.2080078125</v>
      </c>
      <c r="O604" s="72"/>
      <c r="P604" s="73"/>
      <c r="Q604" s="73"/>
      <c r="R604" s="81"/>
      <c r="S604" s="48">
        <v>1</v>
      </c>
      <c r="T604" s="48">
        <v>1</v>
      </c>
      <c r="U604" s="49">
        <v>0</v>
      </c>
      <c r="V604" s="49">
        <v>0</v>
      </c>
      <c r="W604" s="49">
        <v>0</v>
      </c>
      <c r="X604" s="49">
        <v>1</v>
      </c>
      <c r="Y604" s="49">
        <v>0</v>
      </c>
      <c r="Z604" s="49" t="s">
        <v>19417</v>
      </c>
      <c r="AA604" s="68">
        <v>604</v>
      </c>
      <c r="AB6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04" s="69"/>
      <c r="AD604" s="75">
        <v>2</v>
      </c>
      <c r="AE604" s="75">
        <v>2</v>
      </c>
      <c r="AF604" s="75">
        <v>17</v>
      </c>
      <c r="AG604" s="75">
        <v>0</v>
      </c>
      <c r="AH604" s="75"/>
      <c r="AI604" s="75" t="s">
        <v>9038</v>
      </c>
      <c r="AJ604" s="75"/>
      <c r="AK604" s="75"/>
      <c r="AL604" s="75"/>
      <c r="AM604" s="75">
        <v>42833.649270833332</v>
      </c>
      <c r="AN604" s="75" t="s">
        <v>13047</v>
      </c>
      <c r="AO604" s="78" t="s">
        <v>14967</v>
      </c>
      <c r="AP604" s="75" t="s">
        <v>66</v>
      </c>
      <c r="AQ604" s="48"/>
      <c r="AR604" s="48"/>
      <c r="AS604" s="48"/>
      <c r="AT604" s="48"/>
      <c r="AU604" s="48" t="s">
        <v>3261</v>
      </c>
      <c r="AV604" s="48" t="s">
        <v>3261</v>
      </c>
      <c r="AW604" s="114" t="s">
        <v>18664</v>
      </c>
      <c r="AX604" s="114" t="s">
        <v>18664</v>
      </c>
      <c r="AY604" s="114" t="s">
        <v>19338</v>
      </c>
      <c r="AZ604" s="114" t="s">
        <v>19338</v>
      </c>
      <c r="BA604" s="2"/>
      <c r="BB604" s="3"/>
      <c r="BC604" s="3"/>
      <c r="BD604" s="3"/>
      <c r="BE604" s="3"/>
    </row>
    <row r="605" spans="1:57" x14ac:dyDescent="0.25">
      <c r="A605" s="61" t="s">
        <v>1565</v>
      </c>
      <c r="B605" s="62" t="s">
        <v>19428</v>
      </c>
      <c r="C605" s="62"/>
      <c r="D605" s="63">
        <v>1.5</v>
      </c>
      <c r="E605" s="65">
        <v>10</v>
      </c>
      <c r="F605" s="95" t="s">
        <v>12624</v>
      </c>
      <c r="G605" s="62"/>
      <c r="H605" s="66"/>
      <c r="I605" s="67"/>
      <c r="J605" s="67"/>
      <c r="K605" s="66" t="s">
        <v>16710</v>
      </c>
      <c r="L605" s="70"/>
      <c r="M605" s="71">
        <v>6757.8232421875</v>
      </c>
      <c r="N605" s="71">
        <v>6233.02685546875</v>
      </c>
      <c r="O605" s="72"/>
      <c r="P605" s="73"/>
      <c r="Q605" s="73"/>
      <c r="R605" s="81"/>
      <c r="S605" s="48">
        <v>1</v>
      </c>
      <c r="T605" s="48">
        <v>1</v>
      </c>
      <c r="U605" s="49">
        <v>0</v>
      </c>
      <c r="V605" s="49">
        <v>0</v>
      </c>
      <c r="W605" s="49">
        <v>0</v>
      </c>
      <c r="X605" s="49">
        <v>1</v>
      </c>
      <c r="Y605" s="49">
        <v>0</v>
      </c>
      <c r="Z605" s="49" t="s">
        <v>19417</v>
      </c>
      <c r="AA605" s="68">
        <v>605</v>
      </c>
      <c r="AB6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05" s="69"/>
      <c r="AD605" s="75">
        <v>34</v>
      </c>
      <c r="AE605" s="75">
        <v>1</v>
      </c>
      <c r="AF605" s="75">
        <v>3</v>
      </c>
      <c r="AG605" s="75">
        <v>7</v>
      </c>
      <c r="AH605" s="75"/>
      <c r="AI605" s="75" t="s">
        <v>8785</v>
      </c>
      <c r="AJ605" s="75" t="s">
        <v>9991</v>
      </c>
      <c r="AK605" s="78" t="s">
        <v>10842</v>
      </c>
      <c r="AL605" s="75"/>
      <c r="AM605" s="75">
        <v>43045.112442129626</v>
      </c>
      <c r="AN605" s="75" t="s">
        <v>13047</v>
      </c>
      <c r="AO605" s="78" t="s">
        <v>14658</v>
      </c>
      <c r="AP605" s="75" t="s">
        <v>66</v>
      </c>
      <c r="AQ605" s="48"/>
      <c r="AR605" s="48"/>
      <c r="AS605" s="48"/>
      <c r="AT605" s="48"/>
      <c r="AU605" s="48" t="s">
        <v>3261</v>
      </c>
      <c r="AV605" s="48" t="s">
        <v>3261</v>
      </c>
      <c r="AW605" s="114" t="s">
        <v>18584</v>
      </c>
      <c r="AX605" s="114" t="s">
        <v>18584</v>
      </c>
      <c r="AY605" s="114" t="s">
        <v>19265</v>
      </c>
      <c r="AZ605" s="114" t="s">
        <v>19265</v>
      </c>
      <c r="BA605" s="2"/>
      <c r="BB605" s="3"/>
      <c r="BC605" s="3"/>
      <c r="BD605" s="3"/>
      <c r="BE605" s="3"/>
    </row>
    <row r="606" spans="1:57" x14ac:dyDescent="0.25">
      <c r="A606" s="61" t="s">
        <v>393</v>
      </c>
      <c r="B606" s="62" t="s">
        <v>19428</v>
      </c>
      <c r="C606" s="62"/>
      <c r="D606" s="63">
        <v>1.5</v>
      </c>
      <c r="E606" s="65">
        <v>10</v>
      </c>
      <c r="F606" s="95" t="s">
        <v>11345</v>
      </c>
      <c r="G606" s="62"/>
      <c r="H606" s="66"/>
      <c r="I606" s="67"/>
      <c r="J606" s="67"/>
      <c r="K606" s="66" t="s">
        <v>15373</v>
      </c>
      <c r="L606" s="70"/>
      <c r="M606" s="71">
        <v>6999.41552734375</v>
      </c>
      <c r="N606" s="71">
        <v>5799.7939453125</v>
      </c>
      <c r="O606" s="72"/>
      <c r="P606" s="73"/>
      <c r="Q606" s="73"/>
      <c r="R606" s="81"/>
      <c r="S606" s="48">
        <v>1</v>
      </c>
      <c r="T606" s="48">
        <v>1</v>
      </c>
      <c r="U606" s="49">
        <v>0</v>
      </c>
      <c r="V606" s="49">
        <v>0</v>
      </c>
      <c r="W606" s="49">
        <v>0</v>
      </c>
      <c r="X606" s="49">
        <v>1</v>
      </c>
      <c r="Y606" s="49">
        <v>0</v>
      </c>
      <c r="Z606" s="49" t="s">
        <v>19417</v>
      </c>
      <c r="AA606" s="68">
        <v>606</v>
      </c>
      <c r="AB6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06" s="69"/>
      <c r="AD606" s="75">
        <v>0</v>
      </c>
      <c r="AE606" s="75">
        <v>0</v>
      </c>
      <c r="AF606" s="75">
        <v>3</v>
      </c>
      <c r="AG606" s="75">
        <v>0</v>
      </c>
      <c r="AH606" s="75"/>
      <c r="AI606" s="75" t="s">
        <v>7697</v>
      </c>
      <c r="AJ606" s="75"/>
      <c r="AK606" s="75"/>
      <c r="AL606" s="75"/>
      <c r="AM606" s="75">
        <v>43045.178553240738</v>
      </c>
      <c r="AN606" s="75" t="s">
        <v>13047</v>
      </c>
      <c r="AO606" s="78" t="s">
        <v>13321</v>
      </c>
      <c r="AP606" s="75" t="s">
        <v>66</v>
      </c>
      <c r="AQ606" s="48"/>
      <c r="AR606" s="48"/>
      <c r="AS606" s="48"/>
      <c r="AT606" s="48"/>
      <c r="AU606" s="48" t="s">
        <v>3291</v>
      </c>
      <c r="AV606" s="48" t="s">
        <v>3291</v>
      </c>
      <c r="AW606" s="114" t="s">
        <v>18170</v>
      </c>
      <c r="AX606" s="114" t="s">
        <v>18170</v>
      </c>
      <c r="AY606" s="114" t="s">
        <v>18890</v>
      </c>
      <c r="AZ606" s="114" t="s">
        <v>18890</v>
      </c>
      <c r="BA606" s="2"/>
      <c r="BB606" s="3"/>
      <c r="BC606" s="3"/>
      <c r="BD606" s="3"/>
      <c r="BE606" s="3"/>
    </row>
    <row r="607" spans="1:57" x14ac:dyDescent="0.25">
      <c r="A607" s="61" t="s">
        <v>320</v>
      </c>
      <c r="B607" s="62" t="s">
        <v>19429</v>
      </c>
      <c r="C607" s="62"/>
      <c r="D607" s="63">
        <v>1.544268</v>
      </c>
      <c r="E607" s="65">
        <v>10</v>
      </c>
      <c r="F607" s="95" t="s">
        <v>11264</v>
      </c>
      <c r="G607" s="62"/>
      <c r="H607" s="66"/>
      <c r="I607" s="67"/>
      <c r="J607" s="67"/>
      <c r="K607" s="66" t="s">
        <v>15291</v>
      </c>
      <c r="L607" s="70"/>
      <c r="M607" s="71">
        <v>2991.861083984375</v>
      </c>
      <c r="N607" s="71">
        <v>8485.5732421875</v>
      </c>
      <c r="O607" s="72"/>
      <c r="P607" s="73"/>
      <c r="Q607" s="73"/>
      <c r="R607" s="81"/>
      <c r="S607" s="48">
        <v>0</v>
      </c>
      <c r="T607" s="48">
        <v>1</v>
      </c>
      <c r="U607" s="49">
        <v>0</v>
      </c>
      <c r="V607" s="49">
        <v>5.208E-3</v>
      </c>
      <c r="W607" s="49">
        <v>0</v>
      </c>
      <c r="X607" s="49">
        <v>0.54446799999999995</v>
      </c>
      <c r="Y607" s="49">
        <v>0</v>
      </c>
      <c r="Z607" s="49">
        <v>0</v>
      </c>
      <c r="AA607" s="68">
        <v>607</v>
      </c>
      <c r="AB6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07" s="69"/>
      <c r="AD607" s="75">
        <v>8177</v>
      </c>
      <c r="AE607" s="75">
        <v>65639</v>
      </c>
      <c r="AF607" s="75">
        <v>34213</v>
      </c>
      <c r="AG607" s="75">
        <v>20531</v>
      </c>
      <c r="AH607" s="75">
        <v>32400</v>
      </c>
      <c r="AI607" s="75" t="s">
        <v>7628</v>
      </c>
      <c r="AJ607" s="75" t="s">
        <v>9267</v>
      </c>
      <c r="AK607" s="75"/>
      <c r="AL607" s="75" t="s">
        <v>11028</v>
      </c>
      <c r="AM607" s="75">
        <v>41673.73060185185</v>
      </c>
      <c r="AN607" s="75" t="s">
        <v>13047</v>
      </c>
      <c r="AO607" s="78" t="s">
        <v>13239</v>
      </c>
      <c r="AP607" s="75" t="s">
        <v>66</v>
      </c>
      <c r="AQ607" s="48" t="s">
        <v>3022</v>
      </c>
      <c r="AR607" s="48" t="s">
        <v>3022</v>
      </c>
      <c r="AS607" s="48" t="s">
        <v>3213</v>
      </c>
      <c r="AT607" s="48" t="s">
        <v>3213</v>
      </c>
      <c r="AU607" s="48" t="s">
        <v>3261</v>
      </c>
      <c r="AV607" s="48" t="s">
        <v>3261</v>
      </c>
      <c r="AW607" s="114" t="s">
        <v>18083</v>
      </c>
      <c r="AX607" s="114" t="s">
        <v>18083</v>
      </c>
      <c r="AY607" s="114" t="s">
        <v>18818</v>
      </c>
      <c r="AZ607" s="114" t="s">
        <v>18818</v>
      </c>
      <c r="BA607" s="2"/>
      <c r="BB607" s="3"/>
      <c r="BC607" s="3"/>
      <c r="BD607" s="3"/>
      <c r="BE607" s="3"/>
    </row>
    <row r="608" spans="1:57" x14ac:dyDescent="0.25">
      <c r="A608" s="61" t="s">
        <v>1571</v>
      </c>
      <c r="B608" s="62" t="s">
        <v>19429</v>
      </c>
      <c r="C608" s="62"/>
      <c r="D608" s="63">
        <v>1.5765765</v>
      </c>
      <c r="E608" s="65">
        <v>10</v>
      </c>
      <c r="F608" s="95" t="s">
        <v>12629</v>
      </c>
      <c r="G608" s="62"/>
      <c r="H608" s="66"/>
      <c r="I608" s="67"/>
      <c r="J608" s="67"/>
      <c r="K608" s="66" t="s">
        <v>16717</v>
      </c>
      <c r="L608" s="70"/>
      <c r="M608" s="71">
        <v>6715.11279296875</v>
      </c>
      <c r="N608" s="71">
        <v>3779.568603515625</v>
      </c>
      <c r="O608" s="72"/>
      <c r="P608" s="73"/>
      <c r="Q608" s="73"/>
      <c r="R608" s="81"/>
      <c r="S608" s="48">
        <v>0</v>
      </c>
      <c r="T608" s="48">
        <v>1</v>
      </c>
      <c r="U608" s="49">
        <v>0</v>
      </c>
      <c r="V608" s="49">
        <v>9.0089999999999996E-3</v>
      </c>
      <c r="W608" s="49">
        <v>0</v>
      </c>
      <c r="X608" s="49">
        <v>0.53571899999999995</v>
      </c>
      <c r="Y608" s="49">
        <v>0</v>
      </c>
      <c r="Z608" s="49">
        <v>0</v>
      </c>
      <c r="AA608" s="68">
        <v>608</v>
      </c>
      <c r="AB6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08" s="69"/>
      <c r="AD608" s="75">
        <v>1188</v>
      </c>
      <c r="AE608" s="75">
        <v>51037</v>
      </c>
      <c r="AF608" s="75">
        <v>42462</v>
      </c>
      <c r="AG608" s="75">
        <v>2964</v>
      </c>
      <c r="AH608" s="75">
        <v>0</v>
      </c>
      <c r="AI608" s="75" t="s">
        <v>8790</v>
      </c>
      <c r="AJ608" s="75" t="s">
        <v>9994</v>
      </c>
      <c r="AK608" s="78" t="s">
        <v>10846</v>
      </c>
      <c r="AL608" s="75" t="s">
        <v>9190</v>
      </c>
      <c r="AM608" s="75">
        <v>40079.906168981484</v>
      </c>
      <c r="AN608" s="75" t="s">
        <v>13047</v>
      </c>
      <c r="AO608" s="78" t="s">
        <v>14665</v>
      </c>
      <c r="AP608" s="75" t="s">
        <v>66</v>
      </c>
      <c r="AQ608" s="48"/>
      <c r="AR608" s="48"/>
      <c r="AS608" s="48"/>
      <c r="AT608" s="48"/>
      <c r="AU608" s="48" t="s">
        <v>3261</v>
      </c>
      <c r="AV608" s="48" t="s">
        <v>3261</v>
      </c>
      <c r="AW608" s="114" t="s">
        <v>18585</v>
      </c>
      <c r="AX608" s="114" t="s">
        <v>18585</v>
      </c>
      <c r="AY608" s="114" t="s">
        <v>19266</v>
      </c>
      <c r="AZ608" s="114" t="s">
        <v>19266</v>
      </c>
      <c r="BA608" s="2"/>
      <c r="BB608" s="3"/>
      <c r="BC608" s="3"/>
      <c r="BD608" s="3"/>
      <c r="BE608" s="3"/>
    </row>
    <row r="609" spans="1:57" x14ac:dyDescent="0.25">
      <c r="A609" s="61" t="s">
        <v>1570</v>
      </c>
      <c r="B609" s="62" t="s">
        <v>19429</v>
      </c>
      <c r="C609" s="62"/>
      <c r="D609" s="63">
        <v>1.5765765</v>
      </c>
      <c r="E609" s="65">
        <v>10</v>
      </c>
      <c r="F609" s="95" t="s">
        <v>12627</v>
      </c>
      <c r="G609" s="62"/>
      <c r="H609" s="66"/>
      <c r="I609" s="67"/>
      <c r="J609" s="67"/>
      <c r="K609" s="66" t="s">
        <v>16715</v>
      </c>
      <c r="L609" s="70"/>
      <c r="M609" s="71">
        <v>6696.90673828125</v>
      </c>
      <c r="N609" s="71">
        <v>3595.838623046875</v>
      </c>
      <c r="O609" s="72"/>
      <c r="P609" s="73"/>
      <c r="Q609" s="73"/>
      <c r="R609" s="81"/>
      <c r="S609" s="48">
        <v>0</v>
      </c>
      <c r="T609" s="48">
        <v>1</v>
      </c>
      <c r="U609" s="49">
        <v>0</v>
      </c>
      <c r="V609" s="49">
        <v>9.0089999999999996E-3</v>
      </c>
      <c r="W609" s="49">
        <v>0</v>
      </c>
      <c r="X609" s="49">
        <v>0.53571899999999995</v>
      </c>
      <c r="Y609" s="49">
        <v>0</v>
      </c>
      <c r="Z609" s="49">
        <v>0</v>
      </c>
      <c r="AA609" s="68">
        <v>609</v>
      </c>
      <c r="AB6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09" s="69"/>
      <c r="AD609" s="75">
        <v>268</v>
      </c>
      <c r="AE609" s="75">
        <v>30851</v>
      </c>
      <c r="AF609" s="75">
        <v>12874</v>
      </c>
      <c r="AG609" s="75">
        <v>40</v>
      </c>
      <c r="AH609" s="75">
        <v>0</v>
      </c>
      <c r="AI609" s="75" t="s">
        <v>8788</v>
      </c>
      <c r="AJ609" s="75" t="s">
        <v>9400</v>
      </c>
      <c r="AK609" s="78" t="s">
        <v>10844</v>
      </c>
      <c r="AL609" s="75" t="s">
        <v>9190</v>
      </c>
      <c r="AM609" s="75">
        <v>41035.861018518517</v>
      </c>
      <c r="AN609" s="75" t="s">
        <v>13047</v>
      </c>
      <c r="AO609" s="78" t="s">
        <v>14663</v>
      </c>
      <c r="AP609" s="75" t="s">
        <v>66</v>
      </c>
      <c r="AQ609" s="48"/>
      <c r="AR609" s="48"/>
      <c r="AS609" s="48"/>
      <c r="AT609" s="48"/>
      <c r="AU609" s="48" t="s">
        <v>3261</v>
      </c>
      <c r="AV609" s="48" t="s">
        <v>3261</v>
      </c>
      <c r="AW609" s="114" t="s">
        <v>18585</v>
      </c>
      <c r="AX609" s="114" t="s">
        <v>18585</v>
      </c>
      <c r="AY609" s="114" t="s">
        <v>19266</v>
      </c>
      <c r="AZ609" s="114" t="s">
        <v>19266</v>
      </c>
      <c r="BA609" s="2"/>
      <c r="BB609" s="3"/>
      <c r="BC609" s="3"/>
      <c r="BD609" s="3"/>
      <c r="BE609" s="3"/>
    </row>
    <row r="610" spans="1:57" x14ac:dyDescent="0.25">
      <c r="A610" s="61" t="s">
        <v>297</v>
      </c>
      <c r="B610" s="62" t="s">
        <v>19429</v>
      </c>
      <c r="C610" s="62"/>
      <c r="D610" s="63">
        <v>1.5025415</v>
      </c>
      <c r="E610" s="65">
        <v>11.158949154642585</v>
      </c>
      <c r="F610" s="95" t="s">
        <v>11232</v>
      </c>
      <c r="G610" s="62"/>
      <c r="H610" s="66"/>
      <c r="I610" s="67"/>
      <c r="J610" s="67"/>
      <c r="K610" s="66" t="s">
        <v>15257</v>
      </c>
      <c r="L610" s="70"/>
      <c r="M610" s="71">
        <v>5332.55517578125</v>
      </c>
      <c r="N610" s="71">
        <v>7907.64013671875</v>
      </c>
      <c r="O610" s="72"/>
      <c r="P610" s="73"/>
      <c r="Q610" s="73"/>
      <c r="R610" s="81"/>
      <c r="S610" s="48">
        <v>0</v>
      </c>
      <c r="T610" s="48">
        <v>3</v>
      </c>
      <c r="U610" s="49">
        <v>2794</v>
      </c>
      <c r="V610" s="49">
        <v>2.99E-4</v>
      </c>
      <c r="W610" s="49">
        <v>0</v>
      </c>
      <c r="X610" s="49">
        <v>1.2377450000000001</v>
      </c>
      <c r="Y610" s="49">
        <v>0</v>
      </c>
      <c r="Z610" s="49">
        <v>0</v>
      </c>
      <c r="AA610" s="68">
        <v>610</v>
      </c>
      <c r="AB6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10" s="69"/>
      <c r="AD610" s="75">
        <v>75</v>
      </c>
      <c r="AE610" s="75">
        <v>28435</v>
      </c>
      <c r="AF610" s="75">
        <v>27383</v>
      </c>
      <c r="AG610" s="75">
        <v>11644</v>
      </c>
      <c r="AH610" s="75">
        <v>3600</v>
      </c>
      <c r="AI610" s="75" t="s">
        <v>7600</v>
      </c>
      <c r="AJ610" s="75" t="s">
        <v>9249</v>
      </c>
      <c r="AK610" s="78" t="s">
        <v>10278</v>
      </c>
      <c r="AL610" s="75" t="s">
        <v>9876</v>
      </c>
      <c r="AM610" s="75">
        <v>41711.962824074071</v>
      </c>
      <c r="AN610" s="75" t="s">
        <v>13047</v>
      </c>
      <c r="AO610" s="78" t="s">
        <v>13205</v>
      </c>
      <c r="AP610" s="75" t="s">
        <v>66</v>
      </c>
      <c r="AQ610" s="48" t="s">
        <v>3039</v>
      </c>
      <c r="AR610" s="48" t="s">
        <v>3039</v>
      </c>
      <c r="AS610" s="48" t="s">
        <v>3220</v>
      </c>
      <c r="AT610" s="48" t="s">
        <v>3220</v>
      </c>
      <c r="AU610" s="48" t="s">
        <v>3261</v>
      </c>
      <c r="AV610" s="48" t="s">
        <v>3261</v>
      </c>
      <c r="AW610" s="114" t="s">
        <v>18135</v>
      </c>
      <c r="AX610" s="114" t="s">
        <v>18135</v>
      </c>
      <c r="AY610" s="114" t="s">
        <v>18858</v>
      </c>
      <c r="AZ610" s="114" t="s">
        <v>18858</v>
      </c>
      <c r="BA610" s="2"/>
      <c r="BB610" s="3"/>
      <c r="BC610" s="3"/>
      <c r="BD610" s="3"/>
      <c r="BE610" s="3"/>
    </row>
    <row r="611" spans="1:57" x14ac:dyDescent="0.25">
      <c r="A611" s="61" t="s">
        <v>1410</v>
      </c>
      <c r="B611" s="62" t="s">
        <v>19429</v>
      </c>
      <c r="C611" s="62"/>
      <c r="D611" s="63">
        <v>1.5018615</v>
      </c>
      <c r="E611" s="65">
        <v>10</v>
      </c>
      <c r="F611" s="95" t="s">
        <v>12455</v>
      </c>
      <c r="G611" s="62"/>
      <c r="H611" s="66"/>
      <c r="I611" s="67"/>
      <c r="J611" s="67"/>
      <c r="K611" s="66" t="s">
        <v>16531</v>
      </c>
      <c r="L611" s="70"/>
      <c r="M611" s="71">
        <v>9021.78125</v>
      </c>
      <c r="N611" s="71">
        <v>4025.998291015625</v>
      </c>
      <c r="O611" s="72"/>
      <c r="P611" s="73"/>
      <c r="Q611" s="73"/>
      <c r="R611" s="81"/>
      <c r="S611" s="48">
        <v>0</v>
      </c>
      <c r="T611" s="48">
        <v>1</v>
      </c>
      <c r="U611" s="49">
        <v>0</v>
      </c>
      <c r="V611" s="49">
        <v>2.1900000000000001E-4</v>
      </c>
      <c r="W611" s="49">
        <v>0</v>
      </c>
      <c r="X611" s="49">
        <v>0.55088099999999995</v>
      </c>
      <c r="Y611" s="49">
        <v>0</v>
      </c>
      <c r="Z611" s="49">
        <v>0</v>
      </c>
      <c r="AA611" s="68">
        <v>611</v>
      </c>
      <c r="AB6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11" s="69"/>
      <c r="AD611" s="75">
        <v>5561</v>
      </c>
      <c r="AE611" s="75">
        <v>26701</v>
      </c>
      <c r="AF611" s="75">
        <v>19656</v>
      </c>
      <c r="AG611" s="75">
        <v>4629</v>
      </c>
      <c r="AH611" s="75">
        <v>-14400</v>
      </c>
      <c r="AI611" s="75" t="s">
        <v>8635</v>
      </c>
      <c r="AJ611" s="75"/>
      <c r="AK611" s="78" t="s">
        <v>10763</v>
      </c>
      <c r="AL611" s="75" t="s">
        <v>11019</v>
      </c>
      <c r="AM611" s="75">
        <v>40743.353101851855</v>
      </c>
      <c r="AN611" s="75" t="s">
        <v>13047</v>
      </c>
      <c r="AO611" s="78" t="s">
        <v>14479</v>
      </c>
      <c r="AP611" s="75" t="s">
        <v>66</v>
      </c>
      <c r="AQ611" s="48"/>
      <c r="AR611" s="48"/>
      <c r="AS611" s="48"/>
      <c r="AT611" s="48"/>
      <c r="AU611" s="48" t="s">
        <v>3261</v>
      </c>
      <c r="AV611" s="48" t="s">
        <v>3261</v>
      </c>
      <c r="AW611" s="114" t="s">
        <v>18523</v>
      </c>
      <c r="AX611" s="114" t="s">
        <v>18523</v>
      </c>
      <c r="AY611" s="114" t="s">
        <v>19209</v>
      </c>
      <c r="AZ611" s="114" t="s">
        <v>19209</v>
      </c>
      <c r="BA611" s="2"/>
      <c r="BB611" s="3"/>
      <c r="BC611" s="3"/>
      <c r="BD611" s="3"/>
      <c r="BE611" s="3"/>
    </row>
    <row r="612" spans="1:57" x14ac:dyDescent="0.25">
      <c r="A612" s="61" t="s">
        <v>1421</v>
      </c>
      <c r="B612" s="62" t="s">
        <v>19429</v>
      </c>
      <c r="C612" s="62"/>
      <c r="D612" s="63">
        <v>2.1538455000000001</v>
      </c>
      <c r="E612" s="65">
        <v>10</v>
      </c>
      <c r="F612" s="95" t="s">
        <v>12466</v>
      </c>
      <c r="G612" s="62"/>
      <c r="H612" s="66"/>
      <c r="I612" s="67"/>
      <c r="J612" s="67"/>
      <c r="K612" s="66" t="s">
        <v>16543</v>
      </c>
      <c r="L612" s="70"/>
      <c r="M612" s="71">
        <v>3241.461181640625</v>
      </c>
      <c r="N612" s="71">
        <v>6356.84423828125</v>
      </c>
      <c r="O612" s="72"/>
      <c r="P612" s="73"/>
      <c r="Q612" s="73"/>
      <c r="R612" s="81"/>
      <c r="S612" s="48">
        <v>0</v>
      </c>
      <c r="T612" s="48">
        <v>1</v>
      </c>
      <c r="U612" s="49">
        <v>0</v>
      </c>
      <c r="V612" s="49">
        <v>7.6923000000000005E-2</v>
      </c>
      <c r="W612" s="49">
        <v>0</v>
      </c>
      <c r="X612" s="49">
        <v>0.60617699999999997</v>
      </c>
      <c r="Y612" s="49">
        <v>0</v>
      </c>
      <c r="Z612" s="49">
        <v>0</v>
      </c>
      <c r="AA612" s="68">
        <v>612</v>
      </c>
      <c r="AB6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12" s="69"/>
      <c r="AD612" s="75">
        <v>25177</v>
      </c>
      <c r="AE612" s="75">
        <v>26245</v>
      </c>
      <c r="AF612" s="75">
        <v>83240</v>
      </c>
      <c r="AG612" s="75">
        <v>114332</v>
      </c>
      <c r="AH612" s="75"/>
      <c r="AI612" s="75" t="s">
        <v>8643</v>
      </c>
      <c r="AJ612" s="75" t="s">
        <v>9910</v>
      </c>
      <c r="AK612" s="75"/>
      <c r="AL612" s="75"/>
      <c r="AM612" s="75">
        <v>42557.281481481485</v>
      </c>
      <c r="AN612" s="75" t="s">
        <v>13047</v>
      </c>
      <c r="AO612" s="78" t="s">
        <v>14491</v>
      </c>
      <c r="AP612" s="75" t="s">
        <v>66</v>
      </c>
      <c r="AQ612" s="48"/>
      <c r="AR612" s="48"/>
      <c r="AS612" s="48"/>
      <c r="AT612" s="48"/>
      <c r="AU612" s="48" t="s">
        <v>3261</v>
      </c>
      <c r="AV612" s="48" t="s">
        <v>3261</v>
      </c>
      <c r="AW612" s="114" t="s">
        <v>18125</v>
      </c>
      <c r="AX612" s="114" t="s">
        <v>18125</v>
      </c>
      <c r="AY612" s="114" t="s">
        <v>17901</v>
      </c>
      <c r="AZ612" s="114" t="s">
        <v>17901</v>
      </c>
      <c r="BA612" s="2"/>
      <c r="BB612" s="3"/>
      <c r="BC612" s="3"/>
      <c r="BD612" s="3"/>
      <c r="BE612" s="3"/>
    </row>
    <row r="613" spans="1:57" x14ac:dyDescent="0.25">
      <c r="A613" s="61" t="s">
        <v>1758</v>
      </c>
      <c r="B613" s="62" t="s">
        <v>19429</v>
      </c>
      <c r="C613" s="62"/>
      <c r="D613" s="63">
        <v>10</v>
      </c>
      <c r="E613" s="65">
        <v>10</v>
      </c>
      <c r="F613" s="95" t="s">
        <v>12824</v>
      </c>
      <c r="G613" s="62"/>
      <c r="H613" s="66"/>
      <c r="I613" s="67"/>
      <c r="J613" s="67"/>
      <c r="K613" s="66" t="s">
        <v>16919</v>
      </c>
      <c r="L613" s="70"/>
      <c r="M613" s="71">
        <v>4134.67724609375</v>
      </c>
      <c r="N613" s="71">
        <v>6107.986328125</v>
      </c>
      <c r="O613" s="72"/>
      <c r="P613" s="73"/>
      <c r="Q613" s="73"/>
      <c r="R613" s="81"/>
      <c r="S613" s="48">
        <v>0</v>
      </c>
      <c r="T613" s="48">
        <v>1</v>
      </c>
      <c r="U613" s="49">
        <v>0</v>
      </c>
      <c r="V613" s="49">
        <v>1</v>
      </c>
      <c r="W613" s="49">
        <v>0</v>
      </c>
      <c r="X613" s="49">
        <v>1</v>
      </c>
      <c r="Y613" s="49">
        <v>0</v>
      </c>
      <c r="Z613" s="49">
        <v>0</v>
      </c>
      <c r="AA613" s="68">
        <v>613</v>
      </c>
      <c r="AB6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13" s="69"/>
      <c r="AD613" s="75">
        <v>185</v>
      </c>
      <c r="AE613" s="75">
        <v>20599</v>
      </c>
      <c r="AF613" s="75">
        <v>6975</v>
      </c>
      <c r="AG613" s="75">
        <v>3566</v>
      </c>
      <c r="AH613" s="75">
        <v>3600</v>
      </c>
      <c r="AI613" s="75" t="s">
        <v>8956</v>
      </c>
      <c r="AJ613" s="75" t="s">
        <v>10096</v>
      </c>
      <c r="AK613" s="75"/>
      <c r="AL613" s="75" t="s">
        <v>9292</v>
      </c>
      <c r="AM613" s="75">
        <v>41844.724710648145</v>
      </c>
      <c r="AN613" s="75" t="s">
        <v>13047</v>
      </c>
      <c r="AO613" s="78" t="s">
        <v>14867</v>
      </c>
      <c r="AP613" s="75" t="s">
        <v>66</v>
      </c>
      <c r="AQ613" s="48"/>
      <c r="AR613" s="48"/>
      <c r="AS613" s="48"/>
      <c r="AT613" s="48"/>
      <c r="AU613" s="48" t="s">
        <v>3261</v>
      </c>
      <c r="AV613" s="48" t="s">
        <v>3261</v>
      </c>
      <c r="AW613" s="114" t="s">
        <v>18639</v>
      </c>
      <c r="AX613" s="114" t="s">
        <v>18639</v>
      </c>
      <c r="AY613" s="114" t="s">
        <v>19316</v>
      </c>
      <c r="AZ613" s="114" t="s">
        <v>19316</v>
      </c>
      <c r="BA613" s="2"/>
      <c r="BB613" s="3"/>
      <c r="BC613" s="3"/>
      <c r="BD613" s="3"/>
      <c r="BE613" s="3"/>
    </row>
    <row r="614" spans="1:57" x14ac:dyDescent="0.25">
      <c r="A614" s="61" t="s">
        <v>1496</v>
      </c>
      <c r="B614" s="62" t="s">
        <v>19429</v>
      </c>
      <c r="C614" s="62"/>
      <c r="D614" s="63">
        <v>1.5386325000000001</v>
      </c>
      <c r="E614" s="65">
        <v>10</v>
      </c>
      <c r="F614" s="95" t="s">
        <v>12555</v>
      </c>
      <c r="G614" s="62"/>
      <c r="H614" s="66"/>
      <c r="I614" s="67"/>
      <c r="J614" s="67"/>
      <c r="K614" s="66" t="s">
        <v>16635</v>
      </c>
      <c r="L614" s="70"/>
      <c r="M614" s="71">
        <v>2180.601806640625</v>
      </c>
      <c r="N614" s="71">
        <v>4605.49169921875</v>
      </c>
      <c r="O614" s="72"/>
      <c r="P614" s="73"/>
      <c r="Q614" s="73"/>
      <c r="R614" s="81"/>
      <c r="S614" s="48">
        <v>0</v>
      </c>
      <c r="T614" s="48">
        <v>1</v>
      </c>
      <c r="U614" s="49">
        <v>0</v>
      </c>
      <c r="V614" s="49">
        <v>4.5450000000000004E-3</v>
      </c>
      <c r="W614" s="49">
        <v>0</v>
      </c>
      <c r="X614" s="49">
        <v>0.56690700000000005</v>
      </c>
      <c r="Y614" s="49">
        <v>0</v>
      </c>
      <c r="Z614" s="49">
        <v>0</v>
      </c>
      <c r="AA614" s="68">
        <v>614</v>
      </c>
      <c r="AB6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14" s="69"/>
      <c r="AD614" s="75">
        <v>60</v>
      </c>
      <c r="AE614" s="75">
        <v>18053</v>
      </c>
      <c r="AF614" s="75">
        <v>14496</v>
      </c>
      <c r="AG614" s="75">
        <v>6879</v>
      </c>
      <c r="AH614" s="75">
        <v>28800</v>
      </c>
      <c r="AI614" s="75" t="s">
        <v>8725</v>
      </c>
      <c r="AJ614" s="75" t="s">
        <v>9949</v>
      </c>
      <c r="AK614" s="78" t="s">
        <v>10812</v>
      </c>
      <c r="AL614" s="75" t="s">
        <v>11013</v>
      </c>
      <c r="AM614" s="75">
        <v>41601.70894675926</v>
      </c>
      <c r="AN614" s="75" t="s">
        <v>13047</v>
      </c>
      <c r="AO614" s="78" t="s">
        <v>14583</v>
      </c>
      <c r="AP614" s="75" t="s">
        <v>66</v>
      </c>
      <c r="AQ614" s="48"/>
      <c r="AR614" s="48"/>
      <c r="AS614" s="48"/>
      <c r="AT614" s="48"/>
      <c r="AU614" s="48" t="s">
        <v>3282</v>
      </c>
      <c r="AV614" s="48" t="s">
        <v>3282</v>
      </c>
      <c r="AW614" s="114" t="s">
        <v>18145</v>
      </c>
      <c r="AX614" s="114" t="s">
        <v>18145</v>
      </c>
      <c r="AY614" s="114" t="s">
        <v>18868</v>
      </c>
      <c r="AZ614" s="114" t="s">
        <v>18868</v>
      </c>
      <c r="BA614" s="2"/>
      <c r="BB614" s="3"/>
      <c r="BC614" s="3"/>
      <c r="BD614" s="3"/>
      <c r="BE614" s="3"/>
    </row>
    <row r="615" spans="1:57" x14ac:dyDescent="0.25">
      <c r="A615" s="61" t="s">
        <v>1711</v>
      </c>
      <c r="B615" s="62" t="s">
        <v>19429</v>
      </c>
      <c r="C615" s="62"/>
      <c r="D615" s="63">
        <v>1.5765765</v>
      </c>
      <c r="E615" s="65">
        <v>10</v>
      </c>
      <c r="F615" s="95" t="s">
        <v>12777</v>
      </c>
      <c r="G615" s="62"/>
      <c r="H615" s="66"/>
      <c r="I615" s="67"/>
      <c r="J615" s="67"/>
      <c r="K615" s="66" t="s">
        <v>16870</v>
      </c>
      <c r="L615" s="70"/>
      <c r="M615" s="71">
        <v>6359.64990234375</v>
      </c>
      <c r="N615" s="71">
        <v>3363.131591796875</v>
      </c>
      <c r="O615" s="72"/>
      <c r="P615" s="73"/>
      <c r="Q615" s="73"/>
      <c r="R615" s="81"/>
      <c r="S615" s="48">
        <v>0</v>
      </c>
      <c r="T615" s="48">
        <v>1</v>
      </c>
      <c r="U615" s="49">
        <v>0</v>
      </c>
      <c r="V615" s="49">
        <v>9.0089999999999996E-3</v>
      </c>
      <c r="W615" s="49">
        <v>0</v>
      </c>
      <c r="X615" s="49">
        <v>0.53571899999999995</v>
      </c>
      <c r="Y615" s="49">
        <v>0</v>
      </c>
      <c r="Z615" s="49">
        <v>0</v>
      </c>
      <c r="AA615" s="68">
        <v>615</v>
      </c>
      <c r="AB6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15" s="69"/>
      <c r="AD615" s="75">
        <v>10274</v>
      </c>
      <c r="AE615" s="75">
        <v>18026</v>
      </c>
      <c r="AF615" s="75">
        <v>8388</v>
      </c>
      <c r="AG615" s="75">
        <v>6809</v>
      </c>
      <c r="AH615" s="75">
        <v>0</v>
      </c>
      <c r="AI615" s="75" t="s">
        <v>8916</v>
      </c>
      <c r="AJ615" s="75" t="s">
        <v>9143</v>
      </c>
      <c r="AK615" s="78" t="s">
        <v>10893</v>
      </c>
      <c r="AL615" s="75" t="s">
        <v>9190</v>
      </c>
      <c r="AM615" s="75">
        <v>41651.320231481484</v>
      </c>
      <c r="AN615" s="75" t="s">
        <v>13047</v>
      </c>
      <c r="AO615" s="78" t="s">
        <v>14818</v>
      </c>
      <c r="AP615" s="75" t="s">
        <v>66</v>
      </c>
      <c r="AQ615" s="48"/>
      <c r="AR615" s="48"/>
      <c r="AS615" s="48"/>
      <c r="AT615" s="48"/>
      <c r="AU615" s="48" t="s">
        <v>3261</v>
      </c>
      <c r="AV615" s="48" t="s">
        <v>3261</v>
      </c>
      <c r="AW615" s="114" t="s">
        <v>18585</v>
      </c>
      <c r="AX615" s="114" t="s">
        <v>18585</v>
      </c>
      <c r="AY615" s="114" t="s">
        <v>19266</v>
      </c>
      <c r="AZ615" s="114" t="s">
        <v>19266</v>
      </c>
      <c r="BA615" s="2"/>
      <c r="BB615" s="3"/>
      <c r="BC615" s="3"/>
      <c r="BD615" s="3"/>
      <c r="BE615" s="3"/>
    </row>
    <row r="616" spans="1:57" x14ac:dyDescent="0.25">
      <c r="A616" s="61" t="s">
        <v>463</v>
      </c>
      <c r="B616" s="62" t="s">
        <v>19429</v>
      </c>
      <c r="C616" s="62"/>
      <c r="D616" s="63">
        <v>1.5017510000000001</v>
      </c>
      <c r="E616" s="65">
        <v>10</v>
      </c>
      <c r="F616" s="95" t="s">
        <v>11426</v>
      </c>
      <c r="G616" s="62"/>
      <c r="H616" s="66"/>
      <c r="I616" s="67"/>
      <c r="J616" s="67"/>
      <c r="K616" s="66" t="s">
        <v>15457</v>
      </c>
      <c r="L616" s="70"/>
      <c r="M616" s="71">
        <v>918.489501953125</v>
      </c>
      <c r="N616" s="71">
        <v>5868.06494140625</v>
      </c>
      <c r="O616" s="72"/>
      <c r="P616" s="73"/>
      <c r="Q616" s="73"/>
      <c r="R616" s="81"/>
      <c r="S616" s="48">
        <v>0</v>
      </c>
      <c r="T616" s="48">
        <v>1</v>
      </c>
      <c r="U616" s="49">
        <v>0</v>
      </c>
      <c r="V616" s="49">
        <v>2.0599999999999999E-4</v>
      </c>
      <c r="W616" s="49">
        <v>0</v>
      </c>
      <c r="X616" s="49">
        <v>0.27817500000000001</v>
      </c>
      <c r="Y616" s="49">
        <v>0</v>
      </c>
      <c r="Z616" s="49">
        <v>0</v>
      </c>
      <c r="AA616" s="68">
        <v>616</v>
      </c>
      <c r="AB6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16" s="69"/>
      <c r="AD616" s="75">
        <v>1831</v>
      </c>
      <c r="AE616" s="75">
        <v>17146</v>
      </c>
      <c r="AF616" s="75">
        <v>6360</v>
      </c>
      <c r="AG616" s="75">
        <v>12915</v>
      </c>
      <c r="AH616" s="75">
        <v>-18000</v>
      </c>
      <c r="AI616" s="75" t="s">
        <v>7766</v>
      </c>
      <c r="AJ616" s="75" t="s">
        <v>9376</v>
      </c>
      <c r="AK616" s="78" t="s">
        <v>10359</v>
      </c>
      <c r="AL616" s="75" t="s">
        <v>11010</v>
      </c>
      <c r="AM616" s="75">
        <v>41530.628518518519</v>
      </c>
      <c r="AN616" s="75" t="s">
        <v>13047</v>
      </c>
      <c r="AO616" s="78" t="s">
        <v>13405</v>
      </c>
      <c r="AP616" s="75" t="s">
        <v>66</v>
      </c>
      <c r="AQ616" s="48" t="s">
        <v>3057</v>
      </c>
      <c r="AR616" s="48" t="s">
        <v>3057</v>
      </c>
      <c r="AS616" s="48" t="s">
        <v>3218</v>
      </c>
      <c r="AT616" s="48" t="s">
        <v>3218</v>
      </c>
      <c r="AU616" s="48" t="s">
        <v>3298</v>
      </c>
      <c r="AV616" s="48" t="s">
        <v>3298</v>
      </c>
      <c r="AW616" s="114" t="s">
        <v>18199</v>
      </c>
      <c r="AX616" s="114" t="s">
        <v>18199</v>
      </c>
      <c r="AY616" s="114" t="s">
        <v>18916</v>
      </c>
      <c r="AZ616" s="114" t="s">
        <v>18916</v>
      </c>
      <c r="BA616" s="2"/>
      <c r="BB616" s="3"/>
      <c r="BC616" s="3"/>
      <c r="BD616" s="3"/>
      <c r="BE616" s="3"/>
    </row>
    <row r="617" spans="1:57" x14ac:dyDescent="0.25">
      <c r="A617" s="61" t="s">
        <v>1495</v>
      </c>
      <c r="B617" s="62" t="s">
        <v>19429</v>
      </c>
      <c r="C617" s="62"/>
      <c r="D617" s="63">
        <v>10</v>
      </c>
      <c r="E617" s="65">
        <v>10</v>
      </c>
      <c r="F617" s="95" t="s">
        <v>12554</v>
      </c>
      <c r="G617" s="62"/>
      <c r="H617" s="66"/>
      <c r="I617" s="67"/>
      <c r="J617" s="67"/>
      <c r="K617" s="66" t="s">
        <v>16634</v>
      </c>
      <c r="L617" s="70"/>
      <c r="M617" s="71">
        <v>4480.6064453125</v>
      </c>
      <c r="N617" s="71">
        <v>6221.09716796875</v>
      </c>
      <c r="O617" s="72"/>
      <c r="P617" s="73"/>
      <c r="Q617" s="73"/>
      <c r="R617" s="81"/>
      <c r="S617" s="48">
        <v>0</v>
      </c>
      <c r="T617" s="48">
        <v>1</v>
      </c>
      <c r="U617" s="49">
        <v>0</v>
      </c>
      <c r="V617" s="49">
        <v>1</v>
      </c>
      <c r="W617" s="49">
        <v>0</v>
      </c>
      <c r="X617" s="49">
        <v>0.70175399999999999</v>
      </c>
      <c r="Y617" s="49">
        <v>0</v>
      </c>
      <c r="Z617" s="49">
        <v>0</v>
      </c>
      <c r="AA617" s="68">
        <v>617</v>
      </c>
      <c r="AB6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17" s="69"/>
      <c r="AD617" s="75">
        <v>109</v>
      </c>
      <c r="AE617" s="75">
        <v>16661</v>
      </c>
      <c r="AF617" s="75">
        <v>804770</v>
      </c>
      <c r="AG617" s="75">
        <v>293</v>
      </c>
      <c r="AH617" s="75">
        <v>0</v>
      </c>
      <c r="AI617" s="75" t="s">
        <v>8724</v>
      </c>
      <c r="AJ617" s="75"/>
      <c r="AK617" s="78" t="s">
        <v>10811</v>
      </c>
      <c r="AL617" s="75" t="s">
        <v>9190</v>
      </c>
      <c r="AM617" s="75">
        <v>40393.428310185183</v>
      </c>
      <c r="AN617" s="75" t="s">
        <v>13047</v>
      </c>
      <c r="AO617" s="78" t="s">
        <v>14582</v>
      </c>
      <c r="AP617" s="75" t="s">
        <v>66</v>
      </c>
      <c r="AQ617" s="48"/>
      <c r="AR617" s="48"/>
      <c r="AS617" s="48"/>
      <c r="AT617" s="48"/>
      <c r="AU617" s="48" t="s">
        <v>3261</v>
      </c>
      <c r="AV617" s="48" t="s">
        <v>3261</v>
      </c>
      <c r="AW617" s="114" t="s">
        <v>17761</v>
      </c>
      <c r="AX617" s="114" t="s">
        <v>17761</v>
      </c>
      <c r="AY617" s="114" t="s">
        <v>19238</v>
      </c>
      <c r="AZ617" s="114" t="s">
        <v>19238</v>
      </c>
      <c r="BA617" s="2"/>
      <c r="BB617" s="3"/>
      <c r="BC617" s="3"/>
      <c r="BD617" s="3"/>
      <c r="BE617" s="3"/>
    </row>
    <row r="618" spans="1:57" x14ac:dyDescent="0.25">
      <c r="A618" s="61" t="s">
        <v>865</v>
      </c>
      <c r="B618" s="62" t="s">
        <v>19429</v>
      </c>
      <c r="C618" s="62"/>
      <c r="D618" s="63">
        <v>1.5016235</v>
      </c>
      <c r="E618" s="65">
        <v>10</v>
      </c>
      <c r="F618" s="95" t="s">
        <v>11888</v>
      </c>
      <c r="G618" s="62"/>
      <c r="H618" s="66"/>
      <c r="I618" s="67"/>
      <c r="J618" s="67"/>
      <c r="K618" s="66" t="s">
        <v>15938</v>
      </c>
      <c r="L618" s="70"/>
      <c r="M618" s="71">
        <v>442.0379638671875</v>
      </c>
      <c r="N618" s="71">
        <v>5904.38818359375</v>
      </c>
      <c r="O618" s="72"/>
      <c r="P618" s="73"/>
      <c r="Q618" s="73"/>
      <c r="R618" s="81"/>
      <c r="S618" s="48">
        <v>0</v>
      </c>
      <c r="T618" s="48">
        <v>1</v>
      </c>
      <c r="U618" s="49">
        <v>0</v>
      </c>
      <c r="V618" s="49">
        <v>1.9100000000000001E-4</v>
      </c>
      <c r="W618" s="49">
        <v>0</v>
      </c>
      <c r="X618" s="49">
        <v>0.45677499999999999</v>
      </c>
      <c r="Y618" s="49">
        <v>0</v>
      </c>
      <c r="Z618" s="49">
        <v>0</v>
      </c>
      <c r="AA618" s="68">
        <v>618</v>
      </c>
      <c r="AB6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18" s="69"/>
      <c r="AD618" s="75">
        <v>205</v>
      </c>
      <c r="AE618" s="75">
        <v>16395</v>
      </c>
      <c r="AF618" s="75">
        <v>13086</v>
      </c>
      <c r="AG618" s="75">
        <v>498</v>
      </c>
      <c r="AH618" s="75">
        <v>-28800</v>
      </c>
      <c r="AI618" s="75" t="s">
        <v>8168</v>
      </c>
      <c r="AJ618" s="75"/>
      <c r="AK618" s="78" t="s">
        <v>10562</v>
      </c>
      <c r="AL618" s="75" t="s">
        <v>11009</v>
      </c>
      <c r="AM618" s="75">
        <v>42611.944525462961</v>
      </c>
      <c r="AN618" s="75" t="s">
        <v>13047</v>
      </c>
      <c r="AO618" s="78" t="s">
        <v>13886</v>
      </c>
      <c r="AP618" s="75" t="s">
        <v>66</v>
      </c>
      <c r="AQ618" s="48"/>
      <c r="AR618" s="48"/>
      <c r="AS618" s="48"/>
      <c r="AT618" s="48"/>
      <c r="AU618" s="48" t="s">
        <v>3288</v>
      </c>
      <c r="AV618" s="48" t="s">
        <v>3288</v>
      </c>
      <c r="AW618" s="114" t="s">
        <v>18157</v>
      </c>
      <c r="AX618" s="114" t="s">
        <v>18157</v>
      </c>
      <c r="AY618" s="114" t="s">
        <v>18878</v>
      </c>
      <c r="AZ618" s="114" t="s">
        <v>18878</v>
      </c>
      <c r="BA618" s="2"/>
      <c r="BB618" s="3"/>
      <c r="BC618" s="3"/>
      <c r="BD618" s="3"/>
      <c r="BE618" s="3"/>
    </row>
    <row r="619" spans="1:57" x14ac:dyDescent="0.25">
      <c r="A619" s="61" t="s">
        <v>368</v>
      </c>
      <c r="B619" s="62" t="s">
        <v>19429</v>
      </c>
      <c r="C619" s="62"/>
      <c r="D619" s="63">
        <v>1.521522</v>
      </c>
      <c r="E619" s="65">
        <v>10</v>
      </c>
      <c r="F619" s="95" t="s">
        <v>11316</v>
      </c>
      <c r="G619" s="62"/>
      <c r="H619" s="66"/>
      <c r="I619" s="67"/>
      <c r="J619" s="67"/>
      <c r="K619" s="66" t="s">
        <v>15344</v>
      </c>
      <c r="L619" s="70"/>
      <c r="M619" s="71">
        <v>3028.0927734375</v>
      </c>
      <c r="N619" s="71">
        <v>3947.02783203125</v>
      </c>
      <c r="O619" s="72"/>
      <c r="P619" s="73"/>
      <c r="Q619" s="73"/>
      <c r="R619" s="81"/>
      <c r="S619" s="48">
        <v>0</v>
      </c>
      <c r="T619" s="48">
        <v>1</v>
      </c>
      <c r="U619" s="49">
        <v>0</v>
      </c>
      <c r="V619" s="49">
        <v>2.532E-3</v>
      </c>
      <c r="W619" s="49">
        <v>6.2599999999999999E-3</v>
      </c>
      <c r="X619" s="49">
        <v>0.50696399999999997</v>
      </c>
      <c r="Y619" s="49">
        <v>0</v>
      </c>
      <c r="Z619" s="49">
        <v>0</v>
      </c>
      <c r="AA619" s="68">
        <v>619</v>
      </c>
      <c r="AB6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19" s="69"/>
      <c r="AD619" s="75">
        <v>459</v>
      </c>
      <c r="AE619" s="75">
        <v>14458</v>
      </c>
      <c r="AF619" s="75">
        <v>3171</v>
      </c>
      <c r="AG619" s="75">
        <v>4341</v>
      </c>
      <c r="AH619" s="75">
        <v>-28800</v>
      </c>
      <c r="AI619" s="75" t="s">
        <v>7673</v>
      </c>
      <c r="AJ619" s="75"/>
      <c r="AK619" s="75"/>
      <c r="AL619" s="75" t="s">
        <v>11009</v>
      </c>
      <c r="AM619" s="75">
        <v>42309.480706018519</v>
      </c>
      <c r="AN619" s="75" t="s">
        <v>13047</v>
      </c>
      <c r="AO619" s="78" t="s">
        <v>13292</v>
      </c>
      <c r="AP619" s="75" t="s">
        <v>66</v>
      </c>
      <c r="AQ619" s="48" t="s">
        <v>3033</v>
      </c>
      <c r="AR619" s="48" t="s">
        <v>3033</v>
      </c>
      <c r="AS619" s="48" t="s">
        <v>3219</v>
      </c>
      <c r="AT619" s="48" t="s">
        <v>3219</v>
      </c>
      <c r="AU619" s="48" t="s">
        <v>3276</v>
      </c>
      <c r="AV619" s="48" t="s">
        <v>3276</v>
      </c>
      <c r="AW619" s="114" t="s">
        <v>18116</v>
      </c>
      <c r="AX619" s="114" t="s">
        <v>18116</v>
      </c>
      <c r="AY619" s="114" t="s">
        <v>18843</v>
      </c>
      <c r="AZ619" s="114" t="s">
        <v>18843</v>
      </c>
      <c r="BA619" s="2"/>
      <c r="BB619" s="3"/>
      <c r="BC619" s="3"/>
      <c r="BD619" s="3"/>
      <c r="BE619" s="3"/>
    </row>
    <row r="620" spans="1:57" x14ac:dyDescent="0.25">
      <c r="A620" s="61" t="s">
        <v>778</v>
      </c>
      <c r="B620" s="62" t="s">
        <v>19429</v>
      </c>
      <c r="C620" s="62"/>
      <c r="D620" s="63">
        <v>1.5625005000000001</v>
      </c>
      <c r="E620" s="65">
        <v>10</v>
      </c>
      <c r="F620" s="95" t="s">
        <v>11798</v>
      </c>
      <c r="G620" s="62"/>
      <c r="H620" s="66"/>
      <c r="I620" s="67"/>
      <c r="J620" s="67"/>
      <c r="K620" s="66" t="s">
        <v>15844</v>
      </c>
      <c r="L620" s="70"/>
      <c r="M620" s="71">
        <v>2405.876708984375</v>
      </c>
      <c r="N620" s="71">
        <v>5270.9697265625</v>
      </c>
      <c r="O620" s="72"/>
      <c r="P620" s="73"/>
      <c r="Q620" s="73"/>
      <c r="R620" s="81"/>
      <c r="S620" s="48">
        <v>0</v>
      </c>
      <c r="T620" s="48">
        <v>1</v>
      </c>
      <c r="U620" s="49">
        <v>0</v>
      </c>
      <c r="V620" s="49">
        <v>7.3530000000000002E-3</v>
      </c>
      <c r="W620" s="49">
        <v>0</v>
      </c>
      <c r="X620" s="49">
        <v>0.54624799999999996</v>
      </c>
      <c r="Y620" s="49">
        <v>0</v>
      </c>
      <c r="Z620" s="49">
        <v>0</v>
      </c>
      <c r="AA620" s="68">
        <v>620</v>
      </c>
      <c r="AB6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20" s="69"/>
      <c r="AD620" s="75">
        <v>640</v>
      </c>
      <c r="AE620" s="75">
        <v>14344</v>
      </c>
      <c r="AF620" s="75">
        <v>26676</v>
      </c>
      <c r="AG620" s="75">
        <v>1357</v>
      </c>
      <c r="AH620" s="75">
        <v>-36000</v>
      </c>
      <c r="AI620" s="75" t="s">
        <v>8087</v>
      </c>
      <c r="AJ620" s="75" t="s">
        <v>9578</v>
      </c>
      <c r="AK620" s="78" t="s">
        <v>10525</v>
      </c>
      <c r="AL620" s="75" t="s">
        <v>11043</v>
      </c>
      <c r="AM620" s="75">
        <v>40569.477430555555</v>
      </c>
      <c r="AN620" s="75" t="s">
        <v>13047</v>
      </c>
      <c r="AO620" s="78" t="s">
        <v>13792</v>
      </c>
      <c r="AP620" s="75" t="s">
        <v>66</v>
      </c>
      <c r="AQ620" s="48"/>
      <c r="AR620" s="48"/>
      <c r="AS620" s="48"/>
      <c r="AT620" s="48"/>
      <c r="AU620" s="48"/>
      <c r="AV620" s="48"/>
      <c r="AW620" s="114" t="s">
        <v>18092</v>
      </c>
      <c r="AX620" s="114" t="s">
        <v>18092</v>
      </c>
      <c r="AY620" s="114" t="s">
        <v>17886</v>
      </c>
      <c r="AZ620" s="114" t="s">
        <v>17886</v>
      </c>
      <c r="BA620" s="2"/>
      <c r="BB620" s="3"/>
      <c r="BC620" s="3"/>
      <c r="BD620" s="3"/>
      <c r="BE620" s="3"/>
    </row>
    <row r="621" spans="1:57" x14ac:dyDescent="0.25">
      <c r="A621" s="61" t="s">
        <v>825</v>
      </c>
      <c r="B621" s="62" t="s">
        <v>19429</v>
      </c>
      <c r="C621" s="62"/>
      <c r="D621" s="63">
        <v>1.5386325000000001</v>
      </c>
      <c r="E621" s="65">
        <v>10</v>
      </c>
      <c r="F621" s="95" t="s">
        <v>11847</v>
      </c>
      <c r="G621" s="62"/>
      <c r="H621" s="66"/>
      <c r="I621" s="67"/>
      <c r="J621" s="67"/>
      <c r="K621" s="66" t="s">
        <v>15896</v>
      </c>
      <c r="L621" s="70"/>
      <c r="M621" s="71">
        <v>2770.445556640625</v>
      </c>
      <c r="N621" s="71">
        <v>4435.27099609375</v>
      </c>
      <c r="O621" s="72"/>
      <c r="P621" s="73"/>
      <c r="Q621" s="73"/>
      <c r="R621" s="81"/>
      <c r="S621" s="48">
        <v>0</v>
      </c>
      <c r="T621" s="48">
        <v>1</v>
      </c>
      <c r="U621" s="49">
        <v>0</v>
      </c>
      <c r="V621" s="49">
        <v>4.5450000000000004E-3</v>
      </c>
      <c r="W621" s="49">
        <v>0</v>
      </c>
      <c r="X621" s="49">
        <v>0.56690700000000005</v>
      </c>
      <c r="Y621" s="49">
        <v>0</v>
      </c>
      <c r="Z621" s="49">
        <v>0</v>
      </c>
      <c r="AA621" s="68">
        <v>621</v>
      </c>
      <c r="AB6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21" s="69"/>
      <c r="AD621" s="75">
        <v>178</v>
      </c>
      <c r="AE621" s="75">
        <v>13912</v>
      </c>
      <c r="AF621" s="75">
        <v>8601</v>
      </c>
      <c r="AG621" s="75">
        <v>102</v>
      </c>
      <c r="AH621" s="75">
        <v>28800</v>
      </c>
      <c r="AI621" s="75" t="s">
        <v>8132</v>
      </c>
      <c r="AJ621" s="75"/>
      <c r="AK621" s="78" t="s">
        <v>10543</v>
      </c>
      <c r="AL621" s="75" t="s">
        <v>11013</v>
      </c>
      <c r="AM621" s="75">
        <v>41378.644513888888</v>
      </c>
      <c r="AN621" s="75" t="s">
        <v>13047</v>
      </c>
      <c r="AO621" s="78" t="s">
        <v>13844</v>
      </c>
      <c r="AP621" s="75" t="s">
        <v>66</v>
      </c>
      <c r="AQ621" s="48"/>
      <c r="AR621" s="48"/>
      <c r="AS621" s="48"/>
      <c r="AT621" s="48"/>
      <c r="AU621" s="48" t="s">
        <v>3282</v>
      </c>
      <c r="AV621" s="48" t="s">
        <v>3282</v>
      </c>
      <c r="AW621" s="114" t="s">
        <v>18145</v>
      </c>
      <c r="AX621" s="114" t="s">
        <v>18145</v>
      </c>
      <c r="AY621" s="114" t="s">
        <v>18868</v>
      </c>
      <c r="AZ621" s="114" t="s">
        <v>18868</v>
      </c>
      <c r="BA621" s="2"/>
      <c r="BB621" s="3"/>
      <c r="BC621" s="3"/>
      <c r="BD621" s="3"/>
      <c r="BE621" s="3"/>
    </row>
    <row r="622" spans="1:57" x14ac:dyDescent="0.25">
      <c r="A622" s="61" t="s">
        <v>1504</v>
      </c>
      <c r="B622" s="62" t="s">
        <v>19429</v>
      </c>
      <c r="C622" s="62"/>
      <c r="D622" s="63">
        <v>1.5321979999999999</v>
      </c>
      <c r="E622" s="65">
        <v>10</v>
      </c>
      <c r="F622" s="95" t="s">
        <v>12563</v>
      </c>
      <c r="G622" s="62"/>
      <c r="H622" s="66"/>
      <c r="I622" s="67"/>
      <c r="J622" s="67"/>
      <c r="K622" s="66" t="s">
        <v>16643</v>
      </c>
      <c r="L622" s="70"/>
      <c r="M622" s="71">
        <v>1378.2392578125</v>
      </c>
      <c r="N622" s="71">
        <v>7686.3330078125</v>
      </c>
      <c r="O622" s="72"/>
      <c r="P622" s="73"/>
      <c r="Q622" s="73"/>
      <c r="R622" s="81"/>
      <c r="S622" s="48">
        <v>0</v>
      </c>
      <c r="T622" s="48">
        <v>1</v>
      </c>
      <c r="U622" s="49">
        <v>0</v>
      </c>
      <c r="V622" s="49">
        <v>3.7880000000000001E-3</v>
      </c>
      <c r="W622" s="49">
        <v>9.9999999999999995E-7</v>
      </c>
      <c r="X622" s="49">
        <v>0.54335500000000003</v>
      </c>
      <c r="Y622" s="49">
        <v>0</v>
      </c>
      <c r="Z622" s="49">
        <v>0</v>
      </c>
      <c r="AA622" s="68">
        <v>622</v>
      </c>
      <c r="AB6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22" s="69"/>
      <c r="AD622" s="75">
        <v>89</v>
      </c>
      <c r="AE622" s="75">
        <v>13739</v>
      </c>
      <c r="AF622" s="75">
        <v>5549</v>
      </c>
      <c r="AG622" s="75">
        <v>500</v>
      </c>
      <c r="AH622" s="75">
        <v>-39600</v>
      </c>
      <c r="AI622" s="75" t="s">
        <v>8732</v>
      </c>
      <c r="AJ622" s="75" t="s">
        <v>9954</v>
      </c>
      <c r="AK622" s="78" t="s">
        <v>10817</v>
      </c>
      <c r="AL622" s="75" t="s">
        <v>11029</v>
      </c>
      <c r="AM622" s="75">
        <v>39968.832812499997</v>
      </c>
      <c r="AN622" s="75" t="s">
        <v>13047</v>
      </c>
      <c r="AO622" s="78" t="s">
        <v>14591</v>
      </c>
      <c r="AP622" s="75" t="s">
        <v>66</v>
      </c>
      <c r="AQ622" s="48" t="s">
        <v>3019</v>
      </c>
      <c r="AR622" s="48" t="s">
        <v>3019</v>
      </c>
      <c r="AS622" s="48" t="s">
        <v>3212</v>
      </c>
      <c r="AT622" s="48" t="s">
        <v>3212</v>
      </c>
      <c r="AU622" s="48" t="s">
        <v>3261</v>
      </c>
      <c r="AV622" s="48" t="s">
        <v>3261</v>
      </c>
      <c r="AW622" s="114" t="s">
        <v>18076</v>
      </c>
      <c r="AX622" s="114" t="s">
        <v>18076</v>
      </c>
      <c r="AY622" s="114" t="s">
        <v>17882</v>
      </c>
      <c r="AZ622" s="114" t="s">
        <v>17882</v>
      </c>
      <c r="BA622" s="2"/>
      <c r="BB622" s="3"/>
      <c r="BC622" s="3"/>
      <c r="BD622" s="3"/>
      <c r="BE622" s="3"/>
    </row>
    <row r="623" spans="1:57" x14ac:dyDescent="0.25">
      <c r="A623" s="61" t="s">
        <v>999</v>
      </c>
      <c r="B623" s="62" t="s">
        <v>19429</v>
      </c>
      <c r="C623" s="62"/>
      <c r="D623" s="63">
        <v>1.5023884999999999</v>
      </c>
      <c r="E623" s="65">
        <v>24.239780378182815</v>
      </c>
      <c r="F623" s="95" t="s">
        <v>12026</v>
      </c>
      <c r="G623" s="62"/>
      <c r="H623" s="66"/>
      <c r="I623" s="67"/>
      <c r="J623" s="67"/>
      <c r="K623" s="66" t="s">
        <v>16081</v>
      </c>
      <c r="L623" s="70"/>
      <c r="M623" s="71">
        <v>780.34844970703125</v>
      </c>
      <c r="N623" s="71">
        <v>5387.7158203125</v>
      </c>
      <c r="O623" s="72"/>
      <c r="P623" s="73"/>
      <c r="Q623" s="73"/>
      <c r="R623" s="81"/>
      <c r="S623" s="48">
        <v>0</v>
      </c>
      <c r="T623" s="48">
        <v>8</v>
      </c>
      <c r="U623" s="49">
        <v>34329.328613999998</v>
      </c>
      <c r="V623" s="49">
        <v>2.81E-4</v>
      </c>
      <c r="W623" s="49">
        <v>0</v>
      </c>
      <c r="X623" s="49">
        <v>2.3031760000000001</v>
      </c>
      <c r="Y623" s="49">
        <v>0</v>
      </c>
      <c r="Z623" s="49">
        <v>0</v>
      </c>
      <c r="AA623" s="68">
        <v>623</v>
      </c>
      <c r="AB6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23" s="69"/>
      <c r="AD623" s="75">
        <v>89</v>
      </c>
      <c r="AE623" s="75">
        <v>12286</v>
      </c>
      <c r="AF623" s="75">
        <v>30127</v>
      </c>
      <c r="AG623" s="75">
        <v>1869</v>
      </c>
      <c r="AH623" s="75">
        <v>0</v>
      </c>
      <c r="AI623" s="75" t="s">
        <v>8274</v>
      </c>
      <c r="AJ623" s="75" t="s">
        <v>9698</v>
      </c>
      <c r="AK623" s="75"/>
      <c r="AL623" s="75" t="s">
        <v>9190</v>
      </c>
      <c r="AM623" s="75">
        <v>41747.946469907409</v>
      </c>
      <c r="AN623" s="75" t="s">
        <v>13047</v>
      </c>
      <c r="AO623" s="78" t="s">
        <v>14029</v>
      </c>
      <c r="AP623" s="75" t="s">
        <v>66</v>
      </c>
      <c r="AQ623" s="48" t="s">
        <v>3058</v>
      </c>
      <c r="AR623" s="48" t="s">
        <v>3058</v>
      </c>
      <c r="AS623" s="48" t="s">
        <v>3223</v>
      </c>
      <c r="AT623" s="48" t="s">
        <v>3223</v>
      </c>
      <c r="AU623" s="48" t="s">
        <v>3261</v>
      </c>
      <c r="AV623" s="48" t="s">
        <v>3261</v>
      </c>
      <c r="AW623" s="114" t="s">
        <v>18379</v>
      </c>
      <c r="AX623" s="114" t="s">
        <v>18747</v>
      </c>
      <c r="AY623" s="114" t="s">
        <v>19074</v>
      </c>
      <c r="AZ623" s="114" t="s">
        <v>19074</v>
      </c>
      <c r="BA623" s="2"/>
      <c r="BB623" s="3"/>
      <c r="BC623" s="3"/>
      <c r="BD623" s="3"/>
      <c r="BE623" s="3"/>
    </row>
    <row r="624" spans="1:57" x14ac:dyDescent="0.25">
      <c r="A624" s="61" t="s">
        <v>527</v>
      </c>
      <c r="B624" s="62" t="s">
        <v>19429</v>
      </c>
      <c r="C624" s="62"/>
      <c r="D624" s="63">
        <v>3.2</v>
      </c>
      <c r="E624" s="65">
        <v>10</v>
      </c>
      <c r="F624" s="95" t="s">
        <v>11499</v>
      </c>
      <c r="G624" s="62"/>
      <c r="H624" s="66"/>
      <c r="I624" s="67"/>
      <c r="J624" s="67"/>
      <c r="K624" s="66" t="s">
        <v>15532</v>
      </c>
      <c r="L624" s="70"/>
      <c r="M624" s="71">
        <v>3541.60595703125</v>
      </c>
      <c r="N624" s="71">
        <v>6085.41943359375</v>
      </c>
      <c r="O624" s="72"/>
      <c r="P624" s="73"/>
      <c r="Q624" s="73"/>
      <c r="R624" s="81"/>
      <c r="S624" s="48">
        <v>0</v>
      </c>
      <c r="T624" s="48">
        <v>1</v>
      </c>
      <c r="U624" s="49">
        <v>0</v>
      </c>
      <c r="V624" s="49">
        <v>0.2</v>
      </c>
      <c r="W624" s="49">
        <v>0</v>
      </c>
      <c r="X624" s="49">
        <v>0.69369400000000003</v>
      </c>
      <c r="Y624" s="49">
        <v>0</v>
      </c>
      <c r="Z624" s="49">
        <v>0</v>
      </c>
      <c r="AA624" s="68">
        <v>624</v>
      </c>
      <c r="AB6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24" s="69"/>
      <c r="AD624" s="75">
        <v>245</v>
      </c>
      <c r="AE624" s="75">
        <v>11507</v>
      </c>
      <c r="AF624" s="75">
        <v>18514</v>
      </c>
      <c r="AG624" s="75">
        <v>25218</v>
      </c>
      <c r="AH624" s="75">
        <v>28800</v>
      </c>
      <c r="AI624" s="75" t="s">
        <v>7828</v>
      </c>
      <c r="AJ624" s="75"/>
      <c r="AK624" s="78" t="s">
        <v>10397</v>
      </c>
      <c r="AL624" s="75" t="s">
        <v>11045</v>
      </c>
      <c r="AM624" s="75">
        <v>41682.496481481481</v>
      </c>
      <c r="AN624" s="75" t="s">
        <v>13047</v>
      </c>
      <c r="AO624" s="78" t="s">
        <v>13480</v>
      </c>
      <c r="AP624" s="75" t="s">
        <v>66</v>
      </c>
      <c r="AQ624" s="48"/>
      <c r="AR624" s="48"/>
      <c r="AS624" s="48"/>
      <c r="AT624" s="48"/>
      <c r="AU624" s="48"/>
      <c r="AV624" s="48"/>
      <c r="AW624" s="114" t="s">
        <v>18224</v>
      </c>
      <c r="AX624" s="114" t="s">
        <v>18224</v>
      </c>
      <c r="AY624" s="114" t="s">
        <v>17916</v>
      </c>
      <c r="AZ624" s="114" t="s">
        <v>17916</v>
      </c>
      <c r="BA624" s="2"/>
      <c r="BB624" s="3"/>
      <c r="BC624" s="3"/>
      <c r="BD624" s="3"/>
      <c r="BE624" s="3"/>
    </row>
    <row r="625" spans="1:57" x14ac:dyDescent="0.25">
      <c r="A625" s="61" t="s">
        <v>1455</v>
      </c>
      <c r="B625" s="62" t="s">
        <v>19429</v>
      </c>
      <c r="C625" s="62"/>
      <c r="D625" s="63">
        <v>1.5018784999999999</v>
      </c>
      <c r="E625" s="65">
        <v>10</v>
      </c>
      <c r="F625" s="95" t="s">
        <v>12504</v>
      </c>
      <c r="G625" s="62"/>
      <c r="H625" s="66"/>
      <c r="I625" s="67"/>
      <c r="J625" s="67"/>
      <c r="K625" s="66" t="s">
        <v>16582</v>
      </c>
      <c r="L625" s="70"/>
      <c r="M625" s="71">
        <v>4541.2841796875</v>
      </c>
      <c r="N625" s="71">
        <v>1729.4549560546875</v>
      </c>
      <c r="O625" s="72"/>
      <c r="P625" s="73"/>
      <c r="Q625" s="73"/>
      <c r="R625" s="81"/>
      <c r="S625" s="48">
        <v>0</v>
      </c>
      <c r="T625" s="48">
        <v>1</v>
      </c>
      <c r="U625" s="49">
        <v>0</v>
      </c>
      <c r="V625" s="49">
        <v>2.2100000000000001E-4</v>
      </c>
      <c r="W625" s="49">
        <v>0</v>
      </c>
      <c r="X625" s="49">
        <v>0.50676100000000002</v>
      </c>
      <c r="Y625" s="49">
        <v>0</v>
      </c>
      <c r="Z625" s="49">
        <v>0</v>
      </c>
      <c r="AA625" s="68">
        <v>625</v>
      </c>
      <c r="AB6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25" s="69"/>
      <c r="AD625" s="75">
        <v>93</v>
      </c>
      <c r="AE625" s="75">
        <v>10866</v>
      </c>
      <c r="AF625" s="75">
        <v>8727</v>
      </c>
      <c r="AG625" s="75">
        <v>9604</v>
      </c>
      <c r="AH625" s="75"/>
      <c r="AI625" s="75" t="s">
        <v>8676</v>
      </c>
      <c r="AJ625" s="75"/>
      <c r="AK625" s="78" t="s">
        <v>10788</v>
      </c>
      <c r="AL625" s="75"/>
      <c r="AM625" s="75">
        <v>41521.94258101852</v>
      </c>
      <c r="AN625" s="75" t="s">
        <v>13047</v>
      </c>
      <c r="AO625" s="78" t="s">
        <v>14530</v>
      </c>
      <c r="AP625" s="75" t="s">
        <v>66</v>
      </c>
      <c r="AQ625" s="48" t="s">
        <v>3080</v>
      </c>
      <c r="AR625" s="48" t="s">
        <v>3080</v>
      </c>
      <c r="AS625" s="48" t="s">
        <v>3229</v>
      </c>
      <c r="AT625" s="48" t="s">
        <v>3229</v>
      </c>
      <c r="AU625" s="48"/>
      <c r="AV625" s="48"/>
      <c r="AW625" s="114" t="s">
        <v>18277</v>
      </c>
      <c r="AX625" s="114" t="s">
        <v>18277</v>
      </c>
      <c r="AY625" s="114" t="s">
        <v>18984</v>
      </c>
      <c r="AZ625" s="114" t="s">
        <v>18984</v>
      </c>
      <c r="BA625" s="2"/>
      <c r="BB625" s="3"/>
      <c r="BC625" s="3"/>
      <c r="BD625" s="3"/>
      <c r="BE625" s="3"/>
    </row>
    <row r="626" spans="1:57" x14ac:dyDescent="0.25">
      <c r="A626" s="61" t="s">
        <v>1005</v>
      </c>
      <c r="B626" s="62" t="s">
        <v>19429</v>
      </c>
      <c r="C626" s="62"/>
      <c r="D626" s="63">
        <v>1.5022015</v>
      </c>
      <c r="E626" s="65">
        <v>16.059541774640099</v>
      </c>
      <c r="F626" s="95" t="s">
        <v>12038</v>
      </c>
      <c r="G626" s="62"/>
      <c r="H626" s="66"/>
      <c r="I626" s="67"/>
      <c r="J626" s="67"/>
      <c r="K626" s="66" t="s">
        <v>16093</v>
      </c>
      <c r="L626" s="70"/>
      <c r="M626" s="71">
        <v>353.74234008789062</v>
      </c>
      <c r="N626" s="71">
        <v>5474.2744140625</v>
      </c>
      <c r="O626" s="72"/>
      <c r="P626" s="73"/>
      <c r="Q626" s="73"/>
      <c r="R626" s="81"/>
      <c r="S626" s="48">
        <v>0</v>
      </c>
      <c r="T626" s="48">
        <v>6</v>
      </c>
      <c r="U626" s="49">
        <v>14608.371429000001</v>
      </c>
      <c r="V626" s="49">
        <v>2.5900000000000001E-4</v>
      </c>
      <c r="W626" s="49">
        <v>0</v>
      </c>
      <c r="X626" s="49">
        <v>1.620865</v>
      </c>
      <c r="Y626" s="49">
        <v>6.6666666666666666E-2</v>
      </c>
      <c r="Z626" s="49">
        <v>0</v>
      </c>
      <c r="AA626" s="68">
        <v>626</v>
      </c>
      <c r="AB6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26" s="69"/>
      <c r="AD626" s="75">
        <v>9938</v>
      </c>
      <c r="AE626" s="75">
        <v>10833</v>
      </c>
      <c r="AF626" s="75">
        <v>229763</v>
      </c>
      <c r="AG626" s="75">
        <v>1200</v>
      </c>
      <c r="AH626" s="75">
        <v>-28800</v>
      </c>
      <c r="AI626" s="75" t="s">
        <v>8286</v>
      </c>
      <c r="AJ626" s="75" t="s">
        <v>9143</v>
      </c>
      <c r="AK626" s="78" t="s">
        <v>10615</v>
      </c>
      <c r="AL626" s="75" t="s">
        <v>11009</v>
      </c>
      <c r="AM626" s="75">
        <v>41816.652430555558</v>
      </c>
      <c r="AN626" s="75" t="s">
        <v>13047</v>
      </c>
      <c r="AO626" s="78" t="s">
        <v>14041</v>
      </c>
      <c r="AP626" s="75" t="s">
        <v>66</v>
      </c>
      <c r="AQ626" s="48" t="s">
        <v>3117</v>
      </c>
      <c r="AR626" s="48" t="s">
        <v>3117</v>
      </c>
      <c r="AS626" s="48" t="s">
        <v>3218</v>
      </c>
      <c r="AT626" s="48" t="s">
        <v>3218</v>
      </c>
      <c r="AU626" s="48" t="s">
        <v>18022</v>
      </c>
      <c r="AV626" s="48" t="s">
        <v>18048</v>
      </c>
      <c r="AW626" s="114" t="s">
        <v>18382</v>
      </c>
      <c r="AX626" s="114" t="s">
        <v>18748</v>
      </c>
      <c r="AY626" s="114" t="s">
        <v>19077</v>
      </c>
      <c r="AZ626" s="114" t="s">
        <v>19077</v>
      </c>
      <c r="BA626" s="2"/>
      <c r="BB626" s="3"/>
      <c r="BC626" s="3"/>
      <c r="BD626" s="3"/>
      <c r="BE626" s="3"/>
    </row>
    <row r="627" spans="1:57" x14ac:dyDescent="0.25">
      <c r="A627" s="61" t="s">
        <v>364</v>
      </c>
      <c r="B627" s="62" t="s">
        <v>19429</v>
      </c>
      <c r="C627" s="62"/>
      <c r="D627" s="63">
        <v>1.521522</v>
      </c>
      <c r="E627" s="65">
        <v>10</v>
      </c>
      <c r="F627" s="95" t="s">
        <v>11312</v>
      </c>
      <c r="G627" s="62"/>
      <c r="H627" s="66"/>
      <c r="I627" s="67"/>
      <c r="J627" s="67"/>
      <c r="K627" s="66" t="s">
        <v>15340</v>
      </c>
      <c r="L627" s="70"/>
      <c r="M627" s="71">
        <v>1999.2391357421875</v>
      </c>
      <c r="N627" s="71">
        <v>2572.376708984375</v>
      </c>
      <c r="O627" s="72"/>
      <c r="P627" s="73"/>
      <c r="Q627" s="73"/>
      <c r="R627" s="81"/>
      <c r="S627" s="48">
        <v>0</v>
      </c>
      <c r="T627" s="48">
        <v>1</v>
      </c>
      <c r="U627" s="49">
        <v>0</v>
      </c>
      <c r="V627" s="49">
        <v>2.532E-3</v>
      </c>
      <c r="W627" s="49">
        <v>6.2599999999999999E-3</v>
      </c>
      <c r="X627" s="49">
        <v>0.50696399999999997</v>
      </c>
      <c r="Y627" s="49">
        <v>0</v>
      </c>
      <c r="Z627" s="49">
        <v>0</v>
      </c>
      <c r="AA627" s="68">
        <v>627</v>
      </c>
      <c r="AB6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27" s="69"/>
      <c r="AD627" s="75">
        <v>325</v>
      </c>
      <c r="AE627" s="75">
        <v>10587</v>
      </c>
      <c r="AF627" s="75">
        <v>27071</v>
      </c>
      <c r="AG627" s="75">
        <v>1949</v>
      </c>
      <c r="AH627" s="75">
        <v>-28800</v>
      </c>
      <c r="AI627" s="75" t="s">
        <v>7669</v>
      </c>
      <c r="AJ627" s="75" t="s">
        <v>9300</v>
      </c>
      <c r="AK627" s="78" t="s">
        <v>10314</v>
      </c>
      <c r="AL627" s="75" t="s">
        <v>11009</v>
      </c>
      <c r="AM627" s="75">
        <v>41648.661030092589</v>
      </c>
      <c r="AN627" s="75" t="s">
        <v>13047</v>
      </c>
      <c r="AO627" s="78" t="s">
        <v>13288</v>
      </c>
      <c r="AP627" s="75" t="s">
        <v>66</v>
      </c>
      <c r="AQ627" s="48" t="s">
        <v>3033</v>
      </c>
      <c r="AR627" s="48" t="s">
        <v>3033</v>
      </c>
      <c r="AS627" s="48" t="s">
        <v>3219</v>
      </c>
      <c r="AT627" s="48" t="s">
        <v>3219</v>
      </c>
      <c r="AU627" s="48" t="s">
        <v>3276</v>
      </c>
      <c r="AV627" s="48" t="s">
        <v>3276</v>
      </c>
      <c r="AW627" s="114" t="s">
        <v>18116</v>
      </c>
      <c r="AX627" s="114" t="s">
        <v>18116</v>
      </c>
      <c r="AY627" s="114" t="s">
        <v>18843</v>
      </c>
      <c r="AZ627" s="114" t="s">
        <v>18843</v>
      </c>
      <c r="BA627" s="2"/>
      <c r="BB627" s="3"/>
      <c r="BC627" s="3"/>
      <c r="BD627" s="3"/>
      <c r="BE627" s="3"/>
    </row>
    <row r="628" spans="1:57" x14ac:dyDescent="0.25">
      <c r="A628" s="61" t="s">
        <v>501</v>
      </c>
      <c r="B628" s="62" t="s">
        <v>19429</v>
      </c>
      <c r="C628" s="62"/>
      <c r="D628" s="63">
        <v>4.3333304999999998</v>
      </c>
      <c r="E628" s="65">
        <v>10</v>
      </c>
      <c r="F628" s="95" t="s">
        <v>11470</v>
      </c>
      <c r="G628" s="62"/>
      <c r="H628" s="66"/>
      <c r="I628" s="67"/>
      <c r="J628" s="67"/>
      <c r="K628" s="66" t="s">
        <v>15502</v>
      </c>
      <c r="L628" s="70"/>
      <c r="M628" s="71">
        <v>4118.2041015625</v>
      </c>
      <c r="N628" s="71">
        <v>5044.744140625</v>
      </c>
      <c r="O628" s="72"/>
      <c r="P628" s="73"/>
      <c r="Q628" s="73"/>
      <c r="R628" s="81"/>
      <c r="S628" s="48">
        <v>0</v>
      </c>
      <c r="T628" s="48">
        <v>1</v>
      </c>
      <c r="U628" s="49">
        <v>0</v>
      </c>
      <c r="V628" s="49">
        <v>0.33333299999999999</v>
      </c>
      <c r="W628" s="49">
        <v>0</v>
      </c>
      <c r="X628" s="49">
        <v>0.63829800000000003</v>
      </c>
      <c r="Y628" s="49">
        <v>0</v>
      </c>
      <c r="Z628" s="49">
        <v>0</v>
      </c>
      <c r="AA628" s="68">
        <v>628</v>
      </c>
      <c r="AB6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28" s="69"/>
      <c r="AD628" s="75">
        <v>11088</v>
      </c>
      <c r="AE628" s="75">
        <v>10092</v>
      </c>
      <c r="AF628" s="75">
        <v>21704</v>
      </c>
      <c r="AG628" s="75">
        <v>17744</v>
      </c>
      <c r="AH628" s="75"/>
      <c r="AI628" s="75" t="s">
        <v>7806</v>
      </c>
      <c r="AJ628" s="75"/>
      <c r="AK628" s="75"/>
      <c r="AL628" s="75"/>
      <c r="AM628" s="75">
        <v>42323.777083333334</v>
      </c>
      <c r="AN628" s="75" t="s">
        <v>13047</v>
      </c>
      <c r="AO628" s="78" t="s">
        <v>13450</v>
      </c>
      <c r="AP628" s="75" t="s">
        <v>66</v>
      </c>
      <c r="AQ628" s="48"/>
      <c r="AR628" s="48"/>
      <c r="AS628" s="48"/>
      <c r="AT628" s="48"/>
      <c r="AU628" s="48" t="s">
        <v>3281</v>
      </c>
      <c r="AV628" s="48" t="s">
        <v>3281</v>
      </c>
      <c r="AW628" s="114" t="s">
        <v>18214</v>
      </c>
      <c r="AX628" s="114" t="s">
        <v>18214</v>
      </c>
      <c r="AY628" s="114" t="s">
        <v>18929</v>
      </c>
      <c r="AZ628" s="114" t="s">
        <v>18929</v>
      </c>
      <c r="BA628" s="2"/>
      <c r="BB628" s="3"/>
      <c r="BC628" s="3"/>
      <c r="BD628" s="3"/>
      <c r="BE628" s="3"/>
    </row>
    <row r="629" spans="1:57" x14ac:dyDescent="0.25">
      <c r="A629" s="61" t="s">
        <v>675</v>
      </c>
      <c r="B629" s="62" t="s">
        <v>19429</v>
      </c>
      <c r="C629" s="62"/>
      <c r="D629" s="63">
        <v>1.5016575000000001</v>
      </c>
      <c r="E629" s="65">
        <v>10.000414799267947</v>
      </c>
      <c r="F629" s="95" t="s">
        <v>11679</v>
      </c>
      <c r="G629" s="62"/>
      <c r="H629" s="66"/>
      <c r="I629" s="67"/>
      <c r="J629" s="67"/>
      <c r="K629" s="66" t="s">
        <v>15720</v>
      </c>
      <c r="L629" s="70"/>
      <c r="M629" s="71">
        <v>700.0355224609375</v>
      </c>
      <c r="N629" s="71">
        <v>5760.26708984375</v>
      </c>
      <c r="O629" s="72"/>
      <c r="P629" s="73"/>
      <c r="Q629" s="73"/>
      <c r="R629" s="81"/>
      <c r="S629" s="48">
        <v>0</v>
      </c>
      <c r="T629" s="48">
        <v>3</v>
      </c>
      <c r="U629" s="49">
        <v>1</v>
      </c>
      <c r="V629" s="49">
        <v>1.95E-4</v>
      </c>
      <c r="W629" s="49">
        <v>0</v>
      </c>
      <c r="X629" s="49">
        <v>0.74216199999999999</v>
      </c>
      <c r="Y629" s="49">
        <v>0.16666666666666666</v>
      </c>
      <c r="Z629" s="49">
        <v>0</v>
      </c>
      <c r="AA629" s="68">
        <v>629</v>
      </c>
      <c r="AB6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29" s="69"/>
      <c r="AD629" s="75">
        <v>2201</v>
      </c>
      <c r="AE629" s="75">
        <v>10078</v>
      </c>
      <c r="AF629" s="75">
        <v>617196</v>
      </c>
      <c r="AG629" s="75">
        <v>163</v>
      </c>
      <c r="AH629" s="75">
        <v>36000</v>
      </c>
      <c r="AI629" s="75" t="s">
        <v>7984</v>
      </c>
      <c r="AJ629" s="75" t="s">
        <v>9519</v>
      </c>
      <c r="AK629" s="78" t="s">
        <v>10473</v>
      </c>
      <c r="AL629" s="75" t="s">
        <v>11017</v>
      </c>
      <c r="AM629" s="75">
        <v>42157.939687500002</v>
      </c>
      <c r="AN629" s="75" t="s">
        <v>13047</v>
      </c>
      <c r="AO629" s="78" t="s">
        <v>13668</v>
      </c>
      <c r="AP629" s="75" t="s">
        <v>66</v>
      </c>
      <c r="AQ629" s="48" t="s">
        <v>3083</v>
      </c>
      <c r="AR629" s="48" t="s">
        <v>3083</v>
      </c>
      <c r="AS629" s="48" t="s">
        <v>3218</v>
      </c>
      <c r="AT629" s="48" t="s">
        <v>3218</v>
      </c>
      <c r="AU629" s="48" t="s">
        <v>3321</v>
      </c>
      <c r="AV629" s="48" t="s">
        <v>3321</v>
      </c>
      <c r="AW629" s="114" t="s">
        <v>18285</v>
      </c>
      <c r="AX629" s="114" t="s">
        <v>18285</v>
      </c>
      <c r="AY629" s="114" t="s">
        <v>18992</v>
      </c>
      <c r="AZ629" s="114" t="s">
        <v>18992</v>
      </c>
      <c r="BA629" s="2"/>
      <c r="BB629" s="3"/>
      <c r="BC629" s="3"/>
      <c r="BD629" s="3"/>
      <c r="BE629" s="3"/>
    </row>
    <row r="630" spans="1:57" x14ac:dyDescent="0.25">
      <c r="A630" s="61" t="s">
        <v>1701</v>
      </c>
      <c r="B630" s="62" t="s">
        <v>19429</v>
      </c>
      <c r="C630" s="62"/>
      <c r="D630" s="63">
        <v>1.5765765</v>
      </c>
      <c r="E630" s="65">
        <v>10</v>
      </c>
      <c r="F630" s="95" t="s">
        <v>12767</v>
      </c>
      <c r="G630" s="62"/>
      <c r="H630" s="66"/>
      <c r="I630" s="67"/>
      <c r="J630" s="67"/>
      <c r="K630" s="66" t="s">
        <v>16860</v>
      </c>
      <c r="L630" s="70"/>
      <c r="M630" s="71">
        <v>6252.36572265625</v>
      </c>
      <c r="N630" s="71">
        <v>3413.21484375</v>
      </c>
      <c r="O630" s="72"/>
      <c r="P630" s="73"/>
      <c r="Q630" s="73"/>
      <c r="R630" s="81"/>
      <c r="S630" s="48">
        <v>0</v>
      </c>
      <c r="T630" s="48">
        <v>1</v>
      </c>
      <c r="U630" s="49">
        <v>0</v>
      </c>
      <c r="V630" s="49">
        <v>9.0089999999999996E-3</v>
      </c>
      <c r="W630" s="49">
        <v>0</v>
      </c>
      <c r="X630" s="49">
        <v>0.53571899999999995</v>
      </c>
      <c r="Y630" s="49">
        <v>0</v>
      </c>
      <c r="Z630" s="49">
        <v>0</v>
      </c>
      <c r="AA630" s="68">
        <v>630</v>
      </c>
      <c r="AB6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30" s="69"/>
      <c r="AD630" s="75">
        <v>1503</v>
      </c>
      <c r="AE630" s="75">
        <v>8858</v>
      </c>
      <c r="AF630" s="75">
        <v>38223</v>
      </c>
      <c r="AG630" s="75">
        <v>10023</v>
      </c>
      <c r="AH630" s="75">
        <v>0</v>
      </c>
      <c r="AI630" s="75" t="s">
        <v>8907</v>
      </c>
      <c r="AJ630" s="75" t="s">
        <v>10065</v>
      </c>
      <c r="AK630" s="78" t="s">
        <v>10846</v>
      </c>
      <c r="AL630" s="75" t="s">
        <v>9719</v>
      </c>
      <c r="AM630" s="75">
        <v>40157.97216435185</v>
      </c>
      <c r="AN630" s="75" t="s">
        <v>13047</v>
      </c>
      <c r="AO630" s="78" t="s">
        <v>14808</v>
      </c>
      <c r="AP630" s="75" t="s">
        <v>66</v>
      </c>
      <c r="AQ630" s="48"/>
      <c r="AR630" s="48"/>
      <c r="AS630" s="48"/>
      <c r="AT630" s="48"/>
      <c r="AU630" s="48" t="s">
        <v>3261</v>
      </c>
      <c r="AV630" s="48" t="s">
        <v>3261</v>
      </c>
      <c r="AW630" s="114" t="s">
        <v>18585</v>
      </c>
      <c r="AX630" s="114" t="s">
        <v>18585</v>
      </c>
      <c r="AY630" s="114" t="s">
        <v>19266</v>
      </c>
      <c r="AZ630" s="114" t="s">
        <v>19266</v>
      </c>
      <c r="BA630" s="2"/>
      <c r="BB630" s="3"/>
      <c r="BC630" s="3"/>
      <c r="BD630" s="3"/>
      <c r="BE630" s="3"/>
    </row>
    <row r="631" spans="1:57" x14ac:dyDescent="0.25">
      <c r="A631" s="61" t="s">
        <v>710</v>
      </c>
      <c r="B631" s="62" t="s">
        <v>19429</v>
      </c>
      <c r="C631" s="62"/>
      <c r="D631" s="63">
        <v>1.5386325000000001</v>
      </c>
      <c r="E631" s="65">
        <v>10</v>
      </c>
      <c r="F631" s="95" t="s">
        <v>11720</v>
      </c>
      <c r="G631" s="62"/>
      <c r="H631" s="66"/>
      <c r="I631" s="67"/>
      <c r="J631" s="67"/>
      <c r="K631" s="66" t="s">
        <v>15762</v>
      </c>
      <c r="L631" s="70"/>
      <c r="M631" s="71">
        <v>2338.343994140625</v>
      </c>
      <c r="N631" s="71">
        <v>5201.84033203125</v>
      </c>
      <c r="O631" s="72"/>
      <c r="P631" s="73"/>
      <c r="Q631" s="73"/>
      <c r="R631" s="81"/>
      <c r="S631" s="48">
        <v>0</v>
      </c>
      <c r="T631" s="48">
        <v>1</v>
      </c>
      <c r="U631" s="49">
        <v>0</v>
      </c>
      <c r="V631" s="49">
        <v>4.5450000000000004E-3</v>
      </c>
      <c r="W631" s="49">
        <v>0</v>
      </c>
      <c r="X631" s="49">
        <v>0.56690700000000005</v>
      </c>
      <c r="Y631" s="49">
        <v>0</v>
      </c>
      <c r="Z631" s="49">
        <v>0</v>
      </c>
      <c r="AA631" s="68">
        <v>631</v>
      </c>
      <c r="AB6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31" s="69"/>
      <c r="AD631" s="75">
        <v>1079</v>
      </c>
      <c r="AE631" s="75">
        <v>8808</v>
      </c>
      <c r="AF631" s="75">
        <v>8292</v>
      </c>
      <c r="AG631" s="75">
        <v>1222</v>
      </c>
      <c r="AH631" s="75">
        <v>-28800</v>
      </c>
      <c r="AI631" s="75" t="s">
        <v>8018</v>
      </c>
      <c r="AJ631" s="75"/>
      <c r="AK631" s="75"/>
      <c r="AL631" s="75" t="s">
        <v>11009</v>
      </c>
      <c r="AM631" s="75">
        <v>41686.355879629627</v>
      </c>
      <c r="AN631" s="75" t="s">
        <v>13047</v>
      </c>
      <c r="AO631" s="78" t="s">
        <v>13710</v>
      </c>
      <c r="AP631" s="75" t="s">
        <v>66</v>
      </c>
      <c r="AQ631" s="48"/>
      <c r="AR631" s="48"/>
      <c r="AS631" s="48"/>
      <c r="AT631" s="48"/>
      <c r="AU631" s="48" t="s">
        <v>3282</v>
      </c>
      <c r="AV631" s="48" t="s">
        <v>3282</v>
      </c>
      <c r="AW631" s="114" t="s">
        <v>18145</v>
      </c>
      <c r="AX631" s="114" t="s">
        <v>18145</v>
      </c>
      <c r="AY631" s="114" t="s">
        <v>18868</v>
      </c>
      <c r="AZ631" s="114" t="s">
        <v>18868</v>
      </c>
      <c r="BA631" s="2"/>
      <c r="BB631" s="3"/>
      <c r="BC631" s="3"/>
      <c r="BD631" s="3"/>
      <c r="BE631" s="3"/>
    </row>
    <row r="632" spans="1:57" x14ac:dyDescent="0.25">
      <c r="A632" s="61" t="s">
        <v>1082</v>
      </c>
      <c r="B632" s="62" t="s">
        <v>19429</v>
      </c>
      <c r="C632" s="62"/>
      <c r="D632" s="63">
        <v>1.5018615</v>
      </c>
      <c r="E632" s="65">
        <v>10</v>
      </c>
      <c r="F632" s="95" t="s">
        <v>12118</v>
      </c>
      <c r="G632" s="62"/>
      <c r="H632" s="66"/>
      <c r="I632" s="67"/>
      <c r="J632" s="67"/>
      <c r="K632" s="66" t="s">
        <v>16177</v>
      </c>
      <c r="L632" s="70"/>
      <c r="M632" s="71">
        <v>2940.9697265625</v>
      </c>
      <c r="N632" s="71">
        <v>9042.080078125</v>
      </c>
      <c r="O632" s="72"/>
      <c r="P632" s="73"/>
      <c r="Q632" s="73"/>
      <c r="R632" s="81"/>
      <c r="S632" s="48">
        <v>0</v>
      </c>
      <c r="T632" s="48">
        <v>1</v>
      </c>
      <c r="U632" s="49">
        <v>0</v>
      </c>
      <c r="V632" s="49">
        <v>2.1900000000000001E-4</v>
      </c>
      <c r="W632" s="49">
        <v>0</v>
      </c>
      <c r="X632" s="49">
        <v>0.51693500000000003</v>
      </c>
      <c r="Y632" s="49">
        <v>0</v>
      </c>
      <c r="Z632" s="49">
        <v>0</v>
      </c>
      <c r="AA632" s="68">
        <v>632</v>
      </c>
      <c r="AB6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32" s="69"/>
      <c r="AD632" s="75">
        <v>3309</v>
      </c>
      <c r="AE632" s="75">
        <v>7614</v>
      </c>
      <c r="AF632" s="75">
        <v>18354</v>
      </c>
      <c r="AG632" s="75">
        <v>55</v>
      </c>
      <c r="AH632" s="75">
        <v>-18000</v>
      </c>
      <c r="AI632" s="75" t="s">
        <v>8355</v>
      </c>
      <c r="AJ632" s="75" t="s">
        <v>9748</v>
      </c>
      <c r="AK632" s="75"/>
      <c r="AL632" s="75" t="s">
        <v>11010</v>
      </c>
      <c r="AM632" s="75">
        <v>39742.020590277774</v>
      </c>
      <c r="AN632" s="75" t="s">
        <v>13047</v>
      </c>
      <c r="AO632" s="78" t="s">
        <v>14125</v>
      </c>
      <c r="AP632" s="75" t="s">
        <v>66</v>
      </c>
      <c r="AQ632" s="48" t="s">
        <v>3028</v>
      </c>
      <c r="AR632" s="48" t="s">
        <v>3028</v>
      </c>
      <c r="AS632" s="48" t="s">
        <v>3215</v>
      </c>
      <c r="AT632" s="48" t="s">
        <v>3215</v>
      </c>
      <c r="AU632" s="48" t="s">
        <v>3273</v>
      </c>
      <c r="AV632" s="48" t="s">
        <v>3273</v>
      </c>
      <c r="AW632" s="114" t="s">
        <v>18103</v>
      </c>
      <c r="AX632" s="114" t="s">
        <v>18103</v>
      </c>
      <c r="AY632" s="114" t="s">
        <v>18834</v>
      </c>
      <c r="AZ632" s="114" t="s">
        <v>18834</v>
      </c>
      <c r="BA632" s="2"/>
      <c r="BB632" s="3"/>
      <c r="BC632" s="3"/>
      <c r="BD632" s="3"/>
      <c r="BE632" s="3"/>
    </row>
    <row r="633" spans="1:57" x14ac:dyDescent="0.25">
      <c r="A633" s="61" t="s">
        <v>1178</v>
      </c>
      <c r="B633" s="62" t="s">
        <v>19429</v>
      </c>
      <c r="C633" s="62"/>
      <c r="D633" s="63">
        <v>1.5023375000000001</v>
      </c>
      <c r="E633" s="65">
        <v>10</v>
      </c>
      <c r="F633" s="95" t="s">
        <v>12217</v>
      </c>
      <c r="G633" s="62"/>
      <c r="H633" s="66"/>
      <c r="I633" s="67"/>
      <c r="J633" s="67"/>
      <c r="K633" s="66" t="s">
        <v>16282</v>
      </c>
      <c r="L633" s="70"/>
      <c r="M633" s="71">
        <v>7076.97412109375</v>
      </c>
      <c r="N633" s="71">
        <v>2525.330322265625</v>
      </c>
      <c r="O633" s="72"/>
      <c r="P633" s="73"/>
      <c r="Q633" s="73"/>
      <c r="R633" s="81"/>
      <c r="S633" s="48">
        <v>0</v>
      </c>
      <c r="T633" s="48">
        <v>1</v>
      </c>
      <c r="U633" s="49">
        <v>0</v>
      </c>
      <c r="V633" s="49">
        <v>2.7500000000000002E-4</v>
      </c>
      <c r="W633" s="49">
        <v>0</v>
      </c>
      <c r="X633" s="49">
        <v>0.52194799999999997</v>
      </c>
      <c r="Y633" s="49">
        <v>0</v>
      </c>
      <c r="Z633" s="49">
        <v>0</v>
      </c>
      <c r="AA633" s="68">
        <v>633</v>
      </c>
      <c r="AB6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33" s="69"/>
      <c r="AD633" s="75">
        <v>7637</v>
      </c>
      <c r="AE633" s="75">
        <v>7591</v>
      </c>
      <c r="AF633" s="75">
        <v>68157</v>
      </c>
      <c r="AG633" s="75">
        <v>816</v>
      </c>
      <c r="AH633" s="75">
        <v>-18000</v>
      </c>
      <c r="AI633" s="75" t="s">
        <v>8434</v>
      </c>
      <c r="AJ633" s="75"/>
      <c r="AK633" s="75"/>
      <c r="AL633" s="75" t="s">
        <v>11010</v>
      </c>
      <c r="AM633" s="75">
        <v>40394.748217592591</v>
      </c>
      <c r="AN633" s="75" t="s">
        <v>13047</v>
      </c>
      <c r="AO633" s="78" t="s">
        <v>14230</v>
      </c>
      <c r="AP633" s="75" t="s">
        <v>66</v>
      </c>
      <c r="AQ633" s="48"/>
      <c r="AR633" s="48"/>
      <c r="AS633" s="48"/>
      <c r="AT633" s="48"/>
      <c r="AU633" s="48" t="s">
        <v>3319</v>
      </c>
      <c r="AV633" s="48" t="s">
        <v>3319</v>
      </c>
      <c r="AW633" s="114" t="s">
        <v>18441</v>
      </c>
      <c r="AX633" s="114" t="s">
        <v>18441</v>
      </c>
      <c r="AY633" s="114" t="s">
        <v>19133</v>
      </c>
      <c r="AZ633" s="114" t="s">
        <v>19133</v>
      </c>
      <c r="BA633" s="2"/>
      <c r="BB633" s="3"/>
      <c r="BC633" s="3"/>
      <c r="BD633" s="3"/>
      <c r="BE633" s="3"/>
    </row>
    <row r="634" spans="1:57" x14ac:dyDescent="0.25">
      <c r="A634" s="61" t="s">
        <v>385</v>
      </c>
      <c r="B634" s="62" t="s">
        <v>19429</v>
      </c>
      <c r="C634" s="62"/>
      <c r="D634" s="63">
        <v>1.5023375000000001</v>
      </c>
      <c r="E634" s="65">
        <v>10</v>
      </c>
      <c r="F634" s="95" t="s">
        <v>11335</v>
      </c>
      <c r="G634" s="62"/>
      <c r="H634" s="66"/>
      <c r="I634" s="67"/>
      <c r="J634" s="67"/>
      <c r="K634" s="66" t="s">
        <v>15363</v>
      </c>
      <c r="L634" s="70"/>
      <c r="M634" s="71">
        <v>7886.40478515625</v>
      </c>
      <c r="N634" s="71">
        <v>2905.685791015625</v>
      </c>
      <c r="O634" s="72"/>
      <c r="P634" s="73"/>
      <c r="Q634" s="73"/>
      <c r="R634" s="81"/>
      <c r="S634" s="48">
        <v>0</v>
      </c>
      <c r="T634" s="48">
        <v>1</v>
      </c>
      <c r="U634" s="49">
        <v>0</v>
      </c>
      <c r="V634" s="49">
        <v>2.7500000000000002E-4</v>
      </c>
      <c r="W634" s="49">
        <v>0</v>
      </c>
      <c r="X634" s="49">
        <v>0.52194799999999997</v>
      </c>
      <c r="Y634" s="49">
        <v>0</v>
      </c>
      <c r="Z634" s="49">
        <v>0</v>
      </c>
      <c r="AA634" s="68">
        <v>634</v>
      </c>
      <c r="AB6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34" s="69"/>
      <c r="AD634" s="75">
        <v>863</v>
      </c>
      <c r="AE634" s="75">
        <v>7469</v>
      </c>
      <c r="AF634" s="75">
        <v>391</v>
      </c>
      <c r="AG634" s="75">
        <v>1797</v>
      </c>
      <c r="AH634" s="75">
        <v>-28800</v>
      </c>
      <c r="AI634" s="75"/>
      <c r="AJ634" s="75" t="s">
        <v>9312</v>
      </c>
      <c r="AK634" s="75"/>
      <c r="AL634" s="75" t="s">
        <v>11009</v>
      </c>
      <c r="AM634" s="75">
        <v>42190.726319444446</v>
      </c>
      <c r="AN634" s="75" t="s">
        <v>13047</v>
      </c>
      <c r="AO634" s="78" t="s">
        <v>13311</v>
      </c>
      <c r="AP634" s="75" t="s">
        <v>66</v>
      </c>
      <c r="AQ634" s="48"/>
      <c r="AR634" s="48"/>
      <c r="AS634" s="48"/>
      <c r="AT634" s="48"/>
      <c r="AU634" s="48" t="s">
        <v>3262</v>
      </c>
      <c r="AV634" s="48" t="s">
        <v>3262</v>
      </c>
      <c r="AW634" s="114" t="s">
        <v>18167</v>
      </c>
      <c r="AX634" s="114" t="s">
        <v>18167</v>
      </c>
      <c r="AY634" s="114" t="s">
        <v>18887</v>
      </c>
      <c r="AZ634" s="114" t="s">
        <v>18887</v>
      </c>
      <c r="BA634" s="2"/>
      <c r="BB634" s="3"/>
      <c r="BC634" s="3"/>
      <c r="BD634" s="3"/>
      <c r="BE634" s="3"/>
    </row>
    <row r="635" spans="1:57" x14ac:dyDescent="0.25">
      <c r="A635" s="61" t="s">
        <v>819</v>
      </c>
      <c r="B635" s="62" t="s">
        <v>19429</v>
      </c>
      <c r="C635" s="62"/>
      <c r="D635" s="63">
        <v>1.5016235</v>
      </c>
      <c r="E635" s="65">
        <v>10</v>
      </c>
      <c r="F635" s="95" t="s">
        <v>11841</v>
      </c>
      <c r="G635" s="62"/>
      <c r="H635" s="66"/>
      <c r="I635" s="67"/>
      <c r="J635" s="67"/>
      <c r="K635" s="66" t="s">
        <v>15890</v>
      </c>
      <c r="L635" s="70"/>
      <c r="M635" s="71">
        <v>268.39175415039062</v>
      </c>
      <c r="N635" s="71">
        <v>4852.115234375</v>
      </c>
      <c r="O635" s="72"/>
      <c r="P635" s="73"/>
      <c r="Q635" s="73"/>
      <c r="R635" s="81"/>
      <c r="S635" s="48">
        <v>0</v>
      </c>
      <c r="T635" s="48">
        <v>1</v>
      </c>
      <c r="U635" s="49">
        <v>0</v>
      </c>
      <c r="V635" s="49">
        <v>1.9100000000000001E-4</v>
      </c>
      <c r="W635" s="49">
        <v>0</v>
      </c>
      <c r="X635" s="49">
        <v>0.44020399999999998</v>
      </c>
      <c r="Y635" s="49">
        <v>0</v>
      </c>
      <c r="Z635" s="49">
        <v>0</v>
      </c>
      <c r="AA635" s="68">
        <v>635</v>
      </c>
      <c r="AB6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35" s="69"/>
      <c r="AD635" s="75">
        <v>5504</v>
      </c>
      <c r="AE635" s="75">
        <v>7447</v>
      </c>
      <c r="AF635" s="75">
        <v>72162</v>
      </c>
      <c r="AG635" s="75">
        <v>20173</v>
      </c>
      <c r="AH635" s="75">
        <v>-28800</v>
      </c>
      <c r="AI635" s="75" t="s">
        <v>8126</v>
      </c>
      <c r="AJ635" s="75"/>
      <c r="AK635" s="78" t="s">
        <v>10540</v>
      </c>
      <c r="AL635" s="75" t="s">
        <v>11009</v>
      </c>
      <c r="AM635" s="75">
        <v>42150.14340277778</v>
      </c>
      <c r="AN635" s="75" t="s">
        <v>13047</v>
      </c>
      <c r="AO635" s="78" t="s">
        <v>13838</v>
      </c>
      <c r="AP635" s="75" t="s">
        <v>66</v>
      </c>
      <c r="AQ635" s="48"/>
      <c r="AR635" s="48"/>
      <c r="AS635" s="48"/>
      <c r="AT635" s="48"/>
      <c r="AU635" s="48" t="s">
        <v>3329</v>
      </c>
      <c r="AV635" s="48" t="s">
        <v>3329</v>
      </c>
      <c r="AW635" s="114" t="s">
        <v>18329</v>
      </c>
      <c r="AX635" s="114" t="s">
        <v>18329</v>
      </c>
      <c r="AY635" s="114" t="s">
        <v>19030</v>
      </c>
      <c r="AZ635" s="114" t="s">
        <v>19030</v>
      </c>
      <c r="BA635" s="2"/>
      <c r="BB635" s="3"/>
      <c r="BC635" s="3"/>
      <c r="BD635" s="3"/>
      <c r="BE635" s="3"/>
    </row>
    <row r="636" spans="1:57" x14ac:dyDescent="0.25">
      <c r="A636" s="61" t="s">
        <v>1486</v>
      </c>
      <c r="B636" s="62" t="s">
        <v>19429</v>
      </c>
      <c r="C636" s="62"/>
      <c r="D636" s="63">
        <v>2.2727265000000001</v>
      </c>
      <c r="E636" s="65">
        <v>10</v>
      </c>
      <c r="F636" s="95" t="s">
        <v>12544</v>
      </c>
      <c r="G636" s="62"/>
      <c r="H636" s="66"/>
      <c r="I636" s="67"/>
      <c r="J636" s="67"/>
      <c r="K636" s="66" t="s">
        <v>16623</v>
      </c>
      <c r="L636" s="70"/>
      <c r="M636" s="71">
        <v>3969.939697265625</v>
      </c>
      <c r="N636" s="71">
        <v>4417.69775390625</v>
      </c>
      <c r="O636" s="72"/>
      <c r="P636" s="73"/>
      <c r="Q636" s="73"/>
      <c r="R636" s="81"/>
      <c r="S636" s="48">
        <v>0</v>
      </c>
      <c r="T636" s="48">
        <v>1</v>
      </c>
      <c r="U636" s="49">
        <v>0</v>
      </c>
      <c r="V636" s="49">
        <v>9.0909000000000004E-2</v>
      </c>
      <c r="W636" s="49">
        <v>0</v>
      </c>
      <c r="X636" s="49">
        <v>0.57851200000000003</v>
      </c>
      <c r="Y636" s="49">
        <v>0</v>
      </c>
      <c r="Z636" s="49">
        <v>0</v>
      </c>
      <c r="AA636" s="68">
        <v>636</v>
      </c>
      <c r="AB6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36" s="69"/>
      <c r="AD636" s="75">
        <v>11</v>
      </c>
      <c r="AE636" s="75">
        <v>7274</v>
      </c>
      <c r="AF636" s="75">
        <v>299236</v>
      </c>
      <c r="AG636" s="75">
        <v>300</v>
      </c>
      <c r="AH636" s="75">
        <v>-18000</v>
      </c>
      <c r="AI636" s="75" t="s">
        <v>8715</v>
      </c>
      <c r="AJ636" s="75" t="s">
        <v>9943</v>
      </c>
      <c r="AK636" s="78" t="s">
        <v>10807</v>
      </c>
      <c r="AL636" s="75" t="s">
        <v>11010</v>
      </c>
      <c r="AM636" s="75">
        <v>42294.98228009259</v>
      </c>
      <c r="AN636" s="75" t="s">
        <v>13047</v>
      </c>
      <c r="AO636" s="78" t="s">
        <v>14571</v>
      </c>
      <c r="AP636" s="75" t="s">
        <v>66</v>
      </c>
      <c r="AQ636" s="48"/>
      <c r="AR636" s="48"/>
      <c r="AS636" s="48"/>
      <c r="AT636" s="48"/>
      <c r="AU636" s="48" t="s">
        <v>3382</v>
      </c>
      <c r="AV636" s="48" t="s">
        <v>3382</v>
      </c>
      <c r="AW636" s="114" t="s">
        <v>18550</v>
      </c>
      <c r="AX636" s="114" t="s">
        <v>18550</v>
      </c>
      <c r="AY636" s="114" t="s">
        <v>19234</v>
      </c>
      <c r="AZ636" s="114" t="s">
        <v>19234</v>
      </c>
      <c r="BA636" s="2"/>
      <c r="BB636" s="3"/>
      <c r="BC636" s="3"/>
      <c r="BD636" s="3"/>
      <c r="BE636" s="3"/>
    </row>
    <row r="637" spans="1:57" x14ac:dyDescent="0.25">
      <c r="A637" s="61" t="s">
        <v>374</v>
      </c>
      <c r="B637" s="62" t="s">
        <v>19429</v>
      </c>
      <c r="C637" s="62"/>
      <c r="D637" s="63">
        <v>1.7741929999999999</v>
      </c>
      <c r="E637" s="65">
        <v>10</v>
      </c>
      <c r="F637" s="95" t="s">
        <v>11323</v>
      </c>
      <c r="G637" s="62"/>
      <c r="H637" s="66"/>
      <c r="I637" s="67"/>
      <c r="J637" s="67"/>
      <c r="K637" s="66" t="s">
        <v>15351</v>
      </c>
      <c r="L637" s="70"/>
      <c r="M637" s="71">
        <v>5996.09375</v>
      </c>
      <c r="N637" s="71">
        <v>7019.908203125</v>
      </c>
      <c r="O637" s="72"/>
      <c r="P637" s="73"/>
      <c r="Q637" s="73"/>
      <c r="R637" s="81"/>
      <c r="S637" s="48">
        <v>0</v>
      </c>
      <c r="T637" s="48">
        <v>1</v>
      </c>
      <c r="U637" s="49">
        <v>0</v>
      </c>
      <c r="V637" s="49">
        <v>3.2258000000000002E-2</v>
      </c>
      <c r="W637" s="49">
        <v>0</v>
      </c>
      <c r="X637" s="49">
        <v>0.56925700000000001</v>
      </c>
      <c r="Y637" s="49">
        <v>0</v>
      </c>
      <c r="Z637" s="49">
        <v>0</v>
      </c>
      <c r="AA637" s="68">
        <v>637</v>
      </c>
      <c r="AB6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37" s="69"/>
      <c r="AD637" s="75">
        <v>7675</v>
      </c>
      <c r="AE637" s="75">
        <v>7141</v>
      </c>
      <c r="AF637" s="75">
        <v>133341</v>
      </c>
      <c r="AG637" s="75">
        <v>43257</v>
      </c>
      <c r="AH637" s="75"/>
      <c r="AI637" s="75"/>
      <c r="AJ637" s="75"/>
      <c r="AK637" s="75"/>
      <c r="AL637" s="75"/>
      <c r="AM637" s="75">
        <v>41280.259212962963</v>
      </c>
      <c r="AN637" s="75" t="s">
        <v>13047</v>
      </c>
      <c r="AO637" s="78" t="s">
        <v>13299</v>
      </c>
      <c r="AP637" s="75" t="s">
        <v>66</v>
      </c>
      <c r="AQ637" s="48"/>
      <c r="AR637" s="48"/>
      <c r="AS637" s="48"/>
      <c r="AT637" s="48"/>
      <c r="AU637" s="48" t="s">
        <v>3261</v>
      </c>
      <c r="AV637" s="48" t="s">
        <v>3261</v>
      </c>
      <c r="AW637" s="114" t="s">
        <v>18122</v>
      </c>
      <c r="AX637" s="114" t="s">
        <v>18122</v>
      </c>
      <c r="AY637" s="114" t="s">
        <v>17893</v>
      </c>
      <c r="AZ637" s="114" t="s">
        <v>17893</v>
      </c>
      <c r="BA637" s="2"/>
      <c r="BB637" s="3"/>
      <c r="BC637" s="3"/>
      <c r="BD637" s="3"/>
      <c r="BE637" s="3"/>
    </row>
    <row r="638" spans="1:57" x14ac:dyDescent="0.25">
      <c r="A638" s="61" t="s">
        <v>423</v>
      </c>
      <c r="B638" s="62" t="s">
        <v>19429</v>
      </c>
      <c r="C638" s="62"/>
      <c r="D638" s="63">
        <v>1.501768</v>
      </c>
      <c r="E638" s="65">
        <v>10</v>
      </c>
      <c r="F638" s="95" t="s">
        <v>11383</v>
      </c>
      <c r="G638" s="62"/>
      <c r="H638" s="66"/>
      <c r="I638" s="67"/>
      <c r="J638" s="67"/>
      <c r="K638" s="66" t="s">
        <v>15411</v>
      </c>
      <c r="L638" s="70"/>
      <c r="M638" s="71">
        <v>9544.2626953125</v>
      </c>
      <c r="N638" s="71">
        <v>1029.7955322265625</v>
      </c>
      <c r="O638" s="72"/>
      <c r="P638" s="73"/>
      <c r="Q638" s="73"/>
      <c r="R638" s="81"/>
      <c r="S638" s="48">
        <v>0</v>
      </c>
      <c r="T638" s="48">
        <v>1</v>
      </c>
      <c r="U638" s="49">
        <v>0</v>
      </c>
      <c r="V638" s="49">
        <v>2.0799999999999999E-4</v>
      </c>
      <c r="W638" s="49">
        <v>0</v>
      </c>
      <c r="X638" s="49">
        <v>0.53919600000000001</v>
      </c>
      <c r="Y638" s="49">
        <v>0</v>
      </c>
      <c r="Z638" s="49">
        <v>0</v>
      </c>
      <c r="AA638" s="68">
        <v>638</v>
      </c>
      <c r="AB6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38" s="69"/>
      <c r="AD638" s="75">
        <v>533</v>
      </c>
      <c r="AE638" s="75">
        <v>6356</v>
      </c>
      <c r="AF638" s="75">
        <v>7184</v>
      </c>
      <c r="AG638" s="75">
        <v>2649</v>
      </c>
      <c r="AH638" s="75">
        <v>3600</v>
      </c>
      <c r="AI638" s="75" t="s">
        <v>7731</v>
      </c>
      <c r="AJ638" s="75" t="s">
        <v>9347</v>
      </c>
      <c r="AK638" s="78" t="s">
        <v>10345</v>
      </c>
      <c r="AL638" s="75" t="s">
        <v>9292</v>
      </c>
      <c r="AM638" s="75">
        <v>41286.734189814815</v>
      </c>
      <c r="AN638" s="75" t="s">
        <v>13047</v>
      </c>
      <c r="AO638" s="78" t="s">
        <v>13359</v>
      </c>
      <c r="AP638" s="75" t="s">
        <v>66</v>
      </c>
      <c r="AQ638" s="48"/>
      <c r="AR638" s="48"/>
      <c r="AS638" s="48"/>
      <c r="AT638" s="48"/>
      <c r="AU638" s="48" t="s">
        <v>3261</v>
      </c>
      <c r="AV638" s="48" t="s">
        <v>3261</v>
      </c>
      <c r="AW638" s="114" t="s">
        <v>18184</v>
      </c>
      <c r="AX638" s="114" t="s">
        <v>18184</v>
      </c>
      <c r="AY638" s="114" t="s">
        <v>18871</v>
      </c>
      <c r="AZ638" s="114" t="s">
        <v>18871</v>
      </c>
      <c r="BA638" s="2"/>
      <c r="BB638" s="3"/>
      <c r="BC638" s="3"/>
      <c r="BD638" s="3"/>
      <c r="BE638" s="3"/>
    </row>
    <row r="639" spans="1:57" x14ac:dyDescent="0.25">
      <c r="A639" s="61" t="s">
        <v>833</v>
      </c>
      <c r="B639" s="62" t="s">
        <v>19429</v>
      </c>
      <c r="C639" s="62"/>
      <c r="D639" s="63">
        <v>1.5018275000000001</v>
      </c>
      <c r="E639" s="65">
        <v>10</v>
      </c>
      <c r="F639" s="95" t="s">
        <v>11855</v>
      </c>
      <c r="G639" s="62"/>
      <c r="H639" s="66"/>
      <c r="I639" s="67"/>
      <c r="J639" s="67"/>
      <c r="K639" s="66" t="s">
        <v>15905</v>
      </c>
      <c r="L639" s="70"/>
      <c r="M639" s="71">
        <v>4895.44970703125</v>
      </c>
      <c r="N639" s="71">
        <v>8609.4736328125</v>
      </c>
      <c r="O639" s="72"/>
      <c r="P639" s="73"/>
      <c r="Q639" s="73"/>
      <c r="R639" s="81"/>
      <c r="S639" s="48">
        <v>0</v>
      </c>
      <c r="T639" s="48">
        <v>1</v>
      </c>
      <c r="U639" s="49">
        <v>0</v>
      </c>
      <c r="V639" s="49">
        <v>2.1499999999999999E-4</v>
      </c>
      <c r="W639" s="49">
        <v>0</v>
      </c>
      <c r="X639" s="49">
        <v>0.53771100000000005</v>
      </c>
      <c r="Y639" s="49">
        <v>0</v>
      </c>
      <c r="Z639" s="49">
        <v>0</v>
      </c>
      <c r="AA639" s="68">
        <v>639</v>
      </c>
      <c r="AB6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39" s="69"/>
      <c r="AD639" s="75">
        <v>1652</v>
      </c>
      <c r="AE639" s="75">
        <v>6227</v>
      </c>
      <c r="AF639" s="75">
        <v>426238</v>
      </c>
      <c r="AG639" s="75">
        <v>3381</v>
      </c>
      <c r="AH639" s="75">
        <v>-18000</v>
      </c>
      <c r="AI639" s="75" t="s">
        <v>8139</v>
      </c>
      <c r="AJ639" s="75" t="s">
        <v>9614</v>
      </c>
      <c r="AK639" s="78" t="s">
        <v>10547</v>
      </c>
      <c r="AL639" s="75" t="s">
        <v>11010</v>
      </c>
      <c r="AM639" s="75">
        <v>39942.844143518516</v>
      </c>
      <c r="AN639" s="75" t="s">
        <v>13047</v>
      </c>
      <c r="AO639" s="78" t="s">
        <v>13853</v>
      </c>
      <c r="AP639" s="75" t="s">
        <v>66</v>
      </c>
      <c r="AQ639" s="48"/>
      <c r="AR639" s="48"/>
      <c r="AS639" s="48"/>
      <c r="AT639" s="48"/>
      <c r="AU639" s="48" t="s">
        <v>3261</v>
      </c>
      <c r="AV639" s="48" t="s">
        <v>3261</v>
      </c>
      <c r="AW639" s="114" t="s">
        <v>18278</v>
      </c>
      <c r="AX639" s="114" t="s">
        <v>18278</v>
      </c>
      <c r="AY639" s="114" t="s">
        <v>18985</v>
      </c>
      <c r="AZ639" s="114" t="s">
        <v>18985</v>
      </c>
      <c r="BA639" s="2"/>
      <c r="BB639" s="3"/>
      <c r="BC639" s="3"/>
      <c r="BD639" s="3"/>
      <c r="BE639" s="3"/>
    </row>
    <row r="640" spans="1:57" x14ac:dyDescent="0.25">
      <c r="A640" s="61" t="s">
        <v>943</v>
      </c>
      <c r="B640" s="62" t="s">
        <v>19429</v>
      </c>
      <c r="C640" s="62"/>
      <c r="D640" s="63">
        <v>1.84</v>
      </c>
      <c r="E640" s="65">
        <v>10</v>
      </c>
      <c r="F640" s="95" t="s">
        <v>11969</v>
      </c>
      <c r="G640" s="62"/>
      <c r="H640" s="66"/>
      <c r="I640" s="67"/>
      <c r="J640" s="67"/>
      <c r="K640" s="66" t="s">
        <v>16022</v>
      </c>
      <c r="L640" s="70"/>
      <c r="M640" s="71">
        <v>5918.1123046875</v>
      </c>
      <c r="N640" s="71">
        <v>7384.46435546875</v>
      </c>
      <c r="O640" s="72"/>
      <c r="P640" s="73"/>
      <c r="Q640" s="73"/>
      <c r="R640" s="81"/>
      <c r="S640" s="48">
        <v>0</v>
      </c>
      <c r="T640" s="48">
        <v>2</v>
      </c>
      <c r="U640" s="49">
        <v>0</v>
      </c>
      <c r="V640" s="49">
        <v>0.04</v>
      </c>
      <c r="W640" s="49">
        <v>0</v>
      </c>
      <c r="X640" s="49">
        <v>0.94617200000000001</v>
      </c>
      <c r="Y640" s="49">
        <v>0.5</v>
      </c>
      <c r="Z640" s="49">
        <v>0</v>
      </c>
      <c r="AA640" s="68">
        <v>640</v>
      </c>
      <c r="AB6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40" s="69"/>
      <c r="AD640" s="75">
        <v>122</v>
      </c>
      <c r="AE640" s="75">
        <v>6185</v>
      </c>
      <c r="AF640" s="75">
        <v>4686</v>
      </c>
      <c r="AG640" s="75">
        <v>43262</v>
      </c>
      <c r="AH640" s="75">
        <v>0</v>
      </c>
      <c r="AI640" s="75" t="s">
        <v>8231</v>
      </c>
      <c r="AJ640" s="75"/>
      <c r="AK640" s="78" t="s">
        <v>10592</v>
      </c>
      <c r="AL640" s="75" t="s">
        <v>9190</v>
      </c>
      <c r="AM640" s="75">
        <v>41356.601747685185</v>
      </c>
      <c r="AN640" s="75" t="s">
        <v>13047</v>
      </c>
      <c r="AO640" s="78" t="s">
        <v>13970</v>
      </c>
      <c r="AP640" s="75" t="s">
        <v>66</v>
      </c>
      <c r="AQ640" s="48" t="s">
        <v>3071</v>
      </c>
      <c r="AR640" s="48" t="s">
        <v>3071</v>
      </c>
      <c r="AS640" s="48" t="s">
        <v>3212</v>
      </c>
      <c r="AT640" s="48" t="s">
        <v>3212</v>
      </c>
      <c r="AU640" s="48" t="s">
        <v>3261</v>
      </c>
      <c r="AV640" s="48" t="s">
        <v>3261</v>
      </c>
      <c r="AW640" s="114" t="s">
        <v>18365</v>
      </c>
      <c r="AX640" s="114" t="s">
        <v>18365</v>
      </c>
      <c r="AY640" s="114" t="s">
        <v>19063</v>
      </c>
      <c r="AZ640" s="114" t="s">
        <v>19063</v>
      </c>
      <c r="BA640" s="2"/>
      <c r="BB640" s="3"/>
      <c r="BC640" s="3"/>
      <c r="BD640" s="3"/>
      <c r="BE640" s="3"/>
    </row>
    <row r="641" spans="1:57" x14ac:dyDescent="0.25">
      <c r="A641" s="61" t="s">
        <v>728</v>
      </c>
      <c r="B641" s="62" t="s">
        <v>19429</v>
      </c>
      <c r="C641" s="62"/>
      <c r="D641" s="63">
        <v>4.3333304999999998</v>
      </c>
      <c r="E641" s="65">
        <v>10</v>
      </c>
      <c r="F641" s="95" t="s">
        <v>11740</v>
      </c>
      <c r="G641" s="62"/>
      <c r="H641" s="66"/>
      <c r="I641" s="67"/>
      <c r="J641" s="67"/>
      <c r="K641" s="66" t="s">
        <v>15783</v>
      </c>
      <c r="L641" s="70"/>
      <c r="M641" s="71">
        <v>5254.82861328125</v>
      </c>
      <c r="N641" s="71">
        <v>4230.34619140625</v>
      </c>
      <c r="O641" s="72"/>
      <c r="P641" s="73"/>
      <c r="Q641" s="73"/>
      <c r="R641" s="81"/>
      <c r="S641" s="48">
        <v>0</v>
      </c>
      <c r="T641" s="48">
        <v>1</v>
      </c>
      <c r="U641" s="49">
        <v>0</v>
      </c>
      <c r="V641" s="49">
        <v>0.33333299999999999</v>
      </c>
      <c r="W641" s="49">
        <v>0</v>
      </c>
      <c r="X641" s="49">
        <v>0.63829800000000003</v>
      </c>
      <c r="Y641" s="49">
        <v>0</v>
      </c>
      <c r="Z641" s="49">
        <v>0</v>
      </c>
      <c r="AA641" s="68">
        <v>641</v>
      </c>
      <c r="AB6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41" s="69"/>
      <c r="AD641" s="75">
        <v>6645</v>
      </c>
      <c r="AE641" s="75">
        <v>6040</v>
      </c>
      <c r="AF641" s="75">
        <v>209008</v>
      </c>
      <c r="AG641" s="75">
        <v>39</v>
      </c>
      <c r="AH641" s="75">
        <v>32400</v>
      </c>
      <c r="AI641" s="75" t="s">
        <v>8036</v>
      </c>
      <c r="AJ641" s="75"/>
      <c r="AK641" s="75"/>
      <c r="AL641" s="75" t="s">
        <v>11028</v>
      </c>
      <c r="AM641" s="75">
        <v>41884.186643518522</v>
      </c>
      <c r="AN641" s="75" t="s">
        <v>13047</v>
      </c>
      <c r="AO641" s="78" t="s">
        <v>13731</v>
      </c>
      <c r="AP641" s="75" t="s">
        <v>66</v>
      </c>
      <c r="AQ641" s="48"/>
      <c r="AR641" s="48"/>
      <c r="AS641" s="48"/>
      <c r="AT641" s="48"/>
      <c r="AU641" s="48" t="s">
        <v>17672</v>
      </c>
      <c r="AV641" s="48" t="s">
        <v>17672</v>
      </c>
      <c r="AW641" s="114" t="s">
        <v>18298</v>
      </c>
      <c r="AX641" s="114" t="s">
        <v>18298</v>
      </c>
      <c r="AY641" s="114" t="s">
        <v>19003</v>
      </c>
      <c r="AZ641" s="114" t="s">
        <v>19003</v>
      </c>
      <c r="BA641" s="2"/>
      <c r="BB641" s="3"/>
      <c r="BC641" s="3"/>
      <c r="BD641" s="3"/>
      <c r="BE641" s="3"/>
    </row>
    <row r="642" spans="1:57" x14ac:dyDescent="0.25">
      <c r="A642" s="61" t="s">
        <v>946</v>
      </c>
      <c r="B642" s="62" t="s">
        <v>19429</v>
      </c>
      <c r="C642" s="62"/>
      <c r="D642" s="63">
        <v>1.544268</v>
      </c>
      <c r="E642" s="65">
        <v>10</v>
      </c>
      <c r="F642" s="95" t="s">
        <v>11974</v>
      </c>
      <c r="G642" s="62"/>
      <c r="H642" s="66"/>
      <c r="I642" s="67"/>
      <c r="J642" s="67"/>
      <c r="K642" s="66" t="s">
        <v>16027</v>
      </c>
      <c r="L642" s="70"/>
      <c r="M642" s="71">
        <v>2868.41162109375</v>
      </c>
      <c r="N642" s="71">
        <v>8294.6259765625</v>
      </c>
      <c r="O642" s="72"/>
      <c r="P642" s="73"/>
      <c r="Q642" s="73"/>
      <c r="R642" s="81"/>
      <c r="S642" s="48">
        <v>0</v>
      </c>
      <c r="T642" s="48">
        <v>1</v>
      </c>
      <c r="U642" s="49">
        <v>0</v>
      </c>
      <c r="V642" s="49">
        <v>5.208E-3</v>
      </c>
      <c r="W642" s="49">
        <v>0</v>
      </c>
      <c r="X642" s="49">
        <v>0.54446799999999995</v>
      </c>
      <c r="Y642" s="49">
        <v>0</v>
      </c>
      <c r="Z642" s="49">
        <v>0</v>
      </c>
      <c r="AA642" s="68">
        <v>642</v>
      </c>
      <c r="AB6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42" s="69"/>
      <c r="AD642" s="75">
        <v>150</v>
      </c>
      <c r="AE642" s="75">
        <v>5933</v>
      </c>
      <c r="AF642" s="75">
        <v>3216</v>
      </c>
      <c r="AG642" s="75">
        <v>1859</v>
      </c>
      <c r="AH642" s="75"/>
      <c r="AI642" s="75" t="s">
        <v>8236</v>
      </c>
      <c r="AJ642" s="75" t="s">
        <v>9672</v>
      </c>
      <c r="AK642" s="75"/>
      <c r="AL642" s="75"/>
      <c r="AM642" s="75">
        <v>42797.088356481479</v>
      </c>
      <c r="AN642" s="75" t="s">
        <v>13047</v>
      </c>
      <c r="AO642" s="78" t="s">
        <v>13975</v>
      </c>
      <c r="AP642" s="75" t="s">
        <v>66</v>
      </c>
      <c r="AQ642" s="48" t="s">
        <v>3022</v>
      </c>
      <c r="AR642" s="48" t="s">
        <v>3022</v>
      </c>
      <c r="AS642" s="48" t="s">
        <v>3213</v>
      </c>
      <c r="AT642" s="48" t="s">
        <v>3213</v>
      </c>
      <c r="AU642" s="48" t="s">
        <v>3261</v>
      </c>
      <c r="AV642" s="48" t="s">
        <v>3261</v>
      </c>
      <c r="AW642" s="114" t="s">
        <v>18083</v>
      </c>
      <c r="AX642" s="114" t="s">
        <v>18083</v>
      </c>
      <c r="AY642" s="114" t="s">
        <v>18818</v>
      </c>
      <c r="AZ642" s="114" t="s">
        <v>18818</v>
      </c>
      <c r="BA642" s="2"/>
      <c r="BB642" s="3"/>
      <c r="BC642" s="3"/>
      <c r="BD642" s="3"/>
      <c r="BE642" s="3"/>
    </row>
    <row r="643" spans="1:57" x14ac:dyDescent="0.25">
      <c r="A643" s="61" t="s">
        <v>1013</v>
      </c>
      <c r="B643" s="62" t="s">
        <v>19429</v>
      </c>
      <c r="C643" s="62"/>
      <c r="D643" s="63">
        <v>1.5022015</v>
      </c>
      <c r="E643" s="65">
        <v>12.504640939714694</v>
      </c>
      <c r="F643" s="95" t="s">
        <v>12046</v>
      </c>
      <c r="G643" s="62"/>
      <c r="H643" s="66"/>
      <c r="I643" s="67"/>
      <c r="J643" s="67"/>
      <c r="K643" s="66" t="s">
        <v>16102</v>
      </c>
      <c r="L643" s="70"/>
      <c r="M643" s="71">
        <v>400.37173461914062</v>
      </c>
      <c r="N643" s="71">
        <v>5362.291015625</v>
      </c>
      <c r="O643" s="72"/>
      <c r="P643" s="73"/>
      <c r="Q643" s="73"/>
      <c r="R643" s="81"/>
      <c r="S643" s="48">
        <v>0</v>
      </c>
      <c r="T643" s="48">
        <v>5</v>
      </c>
      <c r="U643" s="49">
        <v>6038.2</v>
      </c>
      <c r="V643" s="49">
        <v>2.5900000000000001E-4</v>
      </c>
      <c r="W643" s="49">
        <v>0</v>
      </c>
      <c r="X643" s="49">
        <v>1.31409</v>
      </c>
      <c r="Y643" s="49">
        <v>0.1</v>
      </c>
      <c r="Z643" s="49">
        <v>0</v>
      </c>
      <c r="AA643" s="68">
        <v>643</v>
      </c>
      <c r="AB6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43" s="69"/>
      <c r="AD643" s="75">
        <v>683</v>
      </c>
      <c r="AE643" s="75">
        <v>5924</v>
      </c>
      <c r="AF643" s="75">
        <v>207152</v>
      </c>
      <c r="AG643" s="75">
        <v>3280</v>
      </c>
      <c r="AH643" s="75">
        <v>-21600</v>
      </c>
      <c r="AI643" s="75" t="s">
        <v>8293</v>
      </c>
      <c r="AJ643" s="75" t="s">
        <v>9709</v>
      </c>
      <c r="AK643" s="75"/>
      <c r="AL643" s="75" t="s">
        <v>11056</v>
      </c>
      <c r="AM643" s="75">
        <v>42767.56077546296</v>
      </c>
      <c r="AN643" s="75" t="s">
        <v>13047</v>
      </c>
      <c r="AO643" s="78" t="s">
        <v>14050</v>
      </c>
      <c r="AP643" s="75" t="s">
        <v>66</v>
      </c>
      <c r="AQ643" s="48" t="s">
        <v>3117</v>
      </c>
      <c r="AR643" s="48" t="s">
        <v>3117</v>
      </c>
      <c r="AS643" s="48" t="s">
        <v>3218</v>
      </c>
      <c r="AT643" s="48" t="s">
        <v>3218</v>
      </c>
      <c r="AU643" s="48" t="s">
        <v>18023</v>
      </c>
      <c r="AV643" s="48" t="s">
        <v>18049</v>
      </c>
      <c r="AW643" s="114" t="s">
        <v>18385</v>
      </c>
      <c r="AX643" s="114" t="s">
        <v>18749</v>
      </c>
      <c r="AY643" s="114" t="s">
        <v>19080</v>
      </c>
      <c r="AZ643" s="114" t="s">
        <v>19080</v>
      </c>
      <c r="BA643" s="2"/>
      <c r="BB643" s="3"/>
      <c r="BC643" s="3"/>
      <c r="BD643" s="3"/>
      <c r="BE643" s="3"/>
    </row>
    <row r="644" spans="1:57" x14ac:dyDescent="0.25">
      <c r="A644" s="61" t="s">
        <v>813</v>
      </c>
      <c r="B644" s="62" t="s">
        <v>19429</v>
      </c>
      <c r="C644" s="62"/>
      <c r="D644" s="63">
        <v>1.5018615</v>
      </c>
      <c r="E644" s="65">
        <v>10</v>
      </c>
      <c r="F644" s="95" t="s">
        <v>11837</v>
      </c>
      <c r="G644" s="62"/>
      <c r="H644" s="66"/>
      <c r="I644" s="67"/>
      <c r="J644" s="67"/>
      <c r="K644" s="66" t="s">
        <v>15884</v>
      </c>
      <c r="L644" s="70"/>
      <c r="M644" s="71">
        <v>2933.45751953125</v>
      </c>
      <c r="N644" s="71">
        <v>9699.0556640625</v>
      </c>
      <c r="O644" s="72"/>
      <c r="P644" s="73"/>
      <c r="Q644" s="73"/>
      <c r="R644" s="81"/>
      <c r="S644" s="48">
        <v>0</v>
      </c>
      <c r="T644" s="48">
        <v>1</v>
      </c>
      <c r="U644" s="49">
        <v>0</v>
      </c>
      <c r="V644" s="49">
        <v>2.1900000000000001E-4</v>
      </c>
      <c r="W644" s="49">
        <v>0</v>
      </c>
      <c r="X644" s="49">
        <v>0.51693500000000003</v>
      </c>
      <c r="Y644" s="49">
        <v>0</v>
      </c>
      <c r="Z644" s="49">
        <v>0</v>
      </c>
      <c r="AA644" s="68">
        <v>644</v>
      </c>
      <c r="AB6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44" s="69"/>
      <c r="AD644" s="75">
        <v>6138</v>
      </c>
      <c r="AE644" s="75">
        <v>5582</v>
      </c>
      <c r="AF644" s="75">
        <v>45936</v>
      </c>
      <c r="AG644" s="75">
        <v>7944</v>
      </c>
      <c r="AH644" s="75">
        <v>-18000</v>
      </c>
      <c r="AI644" s="75"/>
      <c r="AJ644" s="75" t="s">
        <v>9604</v>
      </c>
      <c r="AK644" s="75"/>
      <c r="AL644" s="75" t="s">
        <v>11010</v>
      </c>
      <c r="AM644" s="75">
        <v>40014.969305555554</v>
      </c>
      <c r="AN644" s="75" t="s">
        <v>13047</v>
      </c>
      <c r="AO644" s="78" t="s">
        <v>13832</v>
      </c>
      <c r="AP644" s="75" t="s">
        <v>66</v>
      </c>
      <c r="AQ644" s="48" t="s">
        <v>3028</v>
      </c>
      <c r="AR644" s="48" t="s">
        <v>3028</v>
      </c>
      <c r="AS644" s="48" t="s">
        <v>3215</v>
      </c>
      <c r="AT644" s="48" t="s">
        <v>3215</v>
      </c>
      <c r="AU644" s="48" t="s">
        <v>3273</v>
      </c>
      <c r="AV644" s="48" t="s">
        <v>3273</v>
      </c>
      <c r="AW644" s="114" t="s">
        <v>18103</v>
      </c>
      <c r="AX644" s="114" t="s">
        <v>18103</v>
      </c>
      <c r="AY644" s="114" t="s">
        <v>18834</v>
      </c>
      <c r="AZ644" s="114" t="s">
        <v>18834</v>
      </c>
      <c r="BA644" s="2"/>
      <c r="BB644" s="3"/>
      <c r="BC644" s="3"/>
      <c r="BD644" s="3"/>
      <c r="BE644" s="3"/>
    </row>
    <row r="645" spans="1:57" x14ac:dyDescent="0.25">
      <c r="A645" s="61" t="s">
        <v>727</v>
      </c>
      <c r="B645" s="62" t="s">
        <v>19429</v>
      </c>
      <c r="C645" s="62"/>
      <c r="D645" s="63">
        <v>2.7142845000000002</v>
      </c>
      <c r="E645" s="65">
        <v>10</v>
      </c>
      <c r="F645" s="95" t="s">
        <v>11739</v>
      </c>
      <c r="G645" s="62"/>
      <c r="H645" s="66"/>
      <c r="I645" s="67"/>
      <c r="J645" s="67"/>
      <c r="K645" s="66" t="s">
        <v>15782</v>
      </c>
      <c r="L645" s="70"/>
      <c r="M645" s="71">
        <v>4101.71142578125</v>
      </c>
      <c r="N645" s="71">
        <v>7084.02197265625</v>
      </c>
      <c r="O645" s="72"/>
      <c r="P645" s="73"/>
      <c r="Q645" s="73"/>
      <c r="R645" s="81"/>
      <c r="S645" s="48">
        <v>0</v>
      </c>
      <c r="T645" s="48">
        <v>1</v>
      </c>
      <c r="U645" s="49">
        <v>0</v>
      </c>
      <c r="V645" s="49">
        <v>0.14285700000000001</v>
      </c>
      <c r="W645" s="49">
        <v>0</v>
      </c>
      <c r="X645" s="49">
        <v>0.65540500000000002</v>
      </c>
      <c r="Y645" s="49">
        <v>0</v>
      </c>
      <c r="Z645" s="49">
        <v>0</v>
      </c>
      <c r="AA645" s="68">
        <v>645</v>
      </c>
      <c r="AB6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45" s="69"/>
      <c r="AD645" s="75">
        <v>7</v>
      </c>
      <c r="AE645" s="75">
        <v>5461</v>
      </c>
      <c r="AF645" s="75">
        <v>1925</v>
      </c>
      <c r="AG645" s="75">
        <v>348</v>
      </c>
      <c r="AH645" s="75">
        <v>39600</v>
      </c>
      <c r="AI645" s="75" t="s">
        <v>8035</v>
      </c>
      <c r="AJ645" s="75" t="s">
        <v>9550</v>
      </c>
      <c r="AK645" s="75"/>
      <c r="AL645" s="75" t="s">
        <v>11023</v>
      </c>
      <c r="AM645" s="75">
        <v>40820.565335648149</v>
      </c>
      <c r="AN645" s="75" t="s">
        <v>13047</v>
      </c>
      <c r="AO645" s="78" t="s">
        <v>13730</v>
      </c>
      <c r="AP645" s="75" t="s">
        <v>66</v>
      </c>
      <c r="AQ645" s="48"/>
      <c r="AR645" s="48"/>
      <c r="AS645" s="48"/>
      <c r="AT645" s="48"/>
      <c r="AU645" s="48" t="s">
        <v>3261</v>
      </c>
      <c r="AV645" s="48" t="s">
        <v>3261</v>
      </c>
      <c r="AW645" s="114" t="s">
        <v>18232</v>
      </c>
      <c r="AX645" s="114" t="s">
        <v>18232</v>
      </c>
      <c r="AY645" s="114" t="s">
        <v>17908</v>
      </c>
      <c r="AZ645" s="114" t="s">
        <v>17908</v>
      </c>
      <c r="BA645" s="2"/>
      <c r="BB645" s="3"/>
      <c r="BC645" s="3"/>
      <c r="BD645" s="3"/>
      <c r="BE645" s="3"/>
    </row>
    <row r="646" spans="1:57" x14ac:dyDescent="0.25">
      <c r="A646" s="61" t="s">
        <v>704</v>
      </c>
      <c r="B646" s="62" t="s">
        <v>19429</v>
      </c>
      <c r="C646" s="62"/>
      <c r="D646" s="63">
        <v>1.5023375000000001</v>
      </c>
      <c r="E646" s="65">
        <v>10</v>
      </c>
      <c r="F646" s="95" t="s">
        <v>11713</v>
      </c>
      <c r="G646" s="62"/>
      <c r="H646" s="66"/>
      <c r="I646" s="67"/>
      <c r="J646" s="67"/>
      <c r="K646" s="66" t="s">
        <v>15755</v>
      </c>
      <c r="L646" s="70"/>
      <c r="M646" s="71">
        <v>7784.9541015625</v>
      </c>
      <c r="N646" s="71">
        <v>2065.60986328125</v>
      </c>
      <c r="O646" s="72"/>
      <c r="P646" s="73"/>
      <c r="Q646" s="73"/>
      <c r="R646" s="81"/>
      <c r="S646" s="48">
        <v>0</v>
      </c>
      <c r="T646" s="48">
        <v>1</v>
      </c>
      <c r="U646" s="49">
        <v>0</v>
      </c>
      <c r="V646" s="49">
        <v>2.7500000000000002E-4</v>
      </c>
      <c r="W646" s="49">
        <v>0</v>
      </c>
      <c r="X646" s="49">
        <v>0.52194799999999997</v>
      </c>
      <c r="Y646" s="49">
        <v>0</v>
      </c>
      <c r="Z646" s="49">
        <v>0</v>
      </c>
      <c r="AA646" s="68">
        <v>646</v>
      </c>
      <c r="AB6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46" s="69"/>
      <c r="AD646" s="75">
        <v>1547</v>
      </c>
      <c r="AE646" s="75">
        <v>5378</v>
      </c>
      <c r="AF646" s="75">
        <v>6369</v>
      </c>
      <c r="AG646" s="75">
        <v>7731</v>
      </c>
      <c r="AH646" s="75"/>
      <c r="AI646" s="75" t="s">
        <v>8011</v>
      </c>
      <c r="AJ646" s="75" t="s">
        <v>9536</v>
      </c>
      <c r="AK646" s="78" t="s">
        <v>10486</v>
      </c>
      <c r="AL646" s="75"/>
      <c r="AM646" s="75">
        <v>42413.379664351851</v>
      </c>
      <c r="AN646" s="75" t="s">
        <v>13047</v>
      </c>
      <c r="AO646" s="78" t="s">
        <v>13703</v>
      </c>
      <c r="AP646" s="75" t="s">
        <v>66</v>
      </c>
      <c r="AQ646" s="48"/>
      <c r="AR646" s="48"/>
      <c r="AS646" s="48"/>
      <c r="AT646" s="48"/>
      <c r="AU646" s="48" t="s">
        <v>3262</v>
      </c>
      <c r="AV646" s="48" t="s">
        <v>3262</v>
      </c>
      <c r="AW646" s="114" t="s">
        <v>18073</v>
      </c>
      <c r="AX646" s="114" t="s">
        <v>18073</v>
      </c>
      <c r="AY646" s="114" t="s">
        <v>18812</v>
      </c>
      <c r="AZ646" s="114" t="s">
        <v>18812</v>
      </c>
      <c r="BA646" s="2"/>
      <c r="BB646" s="3"/>
      <c r="BC646" s="3"/>
      <c r="BD646" s="3"/>
      <c r="BE646" s="3"/>
    </row>
    <row r="647" spans="1:57" x14ac:dyDescent="0.25">
      <c r="A647" s="61" t="s">
        <v>445</v>
      </c>
      <c r="B647" s="62" t="s">
        <v>19429</v>
      </c>
      <c r="C647" s="62"/>
      <c r="D647" s="63">
        <v>1.544268</v>
      </c>
      <c r="E647" s="65">
        <v>10</v>
      </c>
      <c r="F647" s="95" t="s">
        <v>11408</v>
      </c>
      <c r="G647" s="62"/>
      <c r="H647" s="66"/>
      <c r="I647" s="67"/>
      <c r="J647" s="67"/>
      <c r="K647" s="66" t="s">
        <v>15437</v>
      </c>
      <c r="L647" s="70"/>
      <c r="M647" s="71">
        <v>3105.144775390625</v>
      </c>
      <c r="N647" s="71">
        <v>8495.2802734375</v>
      </c>
      <c r="O647" s="72"/>
      <c r="P647" s="73"/>
      <c r="Q647" s="73"/>
      <c r="R647" s="81"/>
      <c r="S647" s="48">
        <v>0</v>
      </c>
      <c r="T647" s="48">
        <v>1</v>
      </c>
      <c r="U647" s="49">
        <v>0</v>
      </c>
      <c r="V647" s="49">
        <v>5.208E-3</v>
      </c>
      <c r="W647" s="49">
        <v>0</v>
      </c>
      <c r="X647" s="49">
        <v>0.54446799999999995</v>
      </c>
      <c r="Y647" s="49">
        <v>0</v>
      </c>
      <c r="Z647" s="49">
        <v>0</v>
      </c>
      <c r="AA647" s="68">
        <v>647</v>
      </c>
      <c r="AB6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47" s="69"/>
      <c r="AD647" s="75">
        <v>94</v>
      </c>
      <c r="AE647" s="75">
        <v>5319</v>
      </c>
      <c r="AF647" s="75">
        <v>7183</v>
      </c>
      <c r="AG647" s="75">
        <v>1975</v>
      </c>
      <c r="AH647" s="75">
        <v>32400</v>
      </c>
      <c r="AI647" s="75" t="s">
        <v>7752</v>
      </c>
      <c r="AJ647" s="75" t="s">
        <v>9365</v>
      </c>
      <c r="AK647" s="78" t="s">
        <v>10353</v>
      </c>
      <c r="AL647" s="75" t="s">
        <v>11041</v>
      </c>
      <c r="AM647" s="75">
        <v>41531.351157407407</v>
      </c>
      <c r="AN647" s="75" t="s">
        <v>13047</v>
      </c>
      <c r="AO647" s="78" t="s">
        <v>13385</v>
      </c>
      <c r="AP647" s="75" t="s">
        <v>66</v>
      </c>
      <c r="AQ647" s="48" t="s">
        <v>17987</v>
      </c>
      <c r="AR647" s="48" t="s">
        <v>17987</v>
      </c>
      <c r="AS647" s="48" t="s">
        <v>3213</v>
      </c>
      <c r="AT647" s="48" t="s">
        <v>3213</v>
      </c>
      <c r="AU647" s="48" t="s">
        <v>3261</v>
      </c>
      <c r="AV647" s="48" t="s">
        <v>3261</v>
      </c>
      <c r="AW647" s="114" t="s">
        <v>18193</v>
      </c>
      <c r="AX647" s="114" t="s">
        <v>18720</v>
      </c>
      <c r="AY647" s="114" t="s">
        <v>18910</v>
      </c>
      <c r="AZ647" s="114" t="s">
        <v>19387</v>
      </c>
      <c r="BA647" s="2"/>
      <c r="BB647" s="3"/>
      <c r="BC647" s="3"/>
      <c r="BD647" s="3"/>
      <c r="BE647" s="3"/>
    </row>
    <row r="648" spans="1:57" x14ac:dyDescent="0.25">
      <c r="A648" s="61" t="s">
        <v>1011</v>
      </c>
      <c r="B648" s="62" t="s">
        <v>19429</v>
      </c>
      <c r="C648" s="62"/>
      <c r="D648" s="63">
        <v>1.5016235</v>
      </c>
      <c r="E648" s="65">
        <v>10</v>
      </c>
      <c r="F648" s="95" t="s">
        <v>12045</v>
      </c>
      <c r="G648" s="62"/>
      <c r="H648" s="66"/>
      <c r="I648" s="67"/>
      <c r="J648" s="67"/>
      <c r="K648" s="66" t="s">
        <v>16101</v>
      </c>
      <c r="L648" s="70"/>
      <c r="M648" s="71">
        <v>238.1834716796875</v>
      </c>
      <c r="N648" s="71">
        <v>5683.236328125</v>
      </c>
      <c r="O648" s="72"/>
      <c r="P648" s="73"/>
      <c r="Q648" s="73"/>
      <c r="R648" s="81"/>
      <c r="S648" s="48">
        <v>0</v>
      </c>
      <c r="T648" s="48">
        <v>2</v>
      </c>
      <c r="U648" s="49">
        <v>0</v>
      </c>
      <c r="V648" s="49">
        <v>1.9100000000000001E-4</v>
      </c>
      <c r="W648" s="49">
        <v>0</v>
      </c>
      <c r="X648" s="49">
        <v>0.60946900000000004</v>
      </c>
      <c r="Y648" s="49">
        <v>0.5</v>
      </c>
      <c r="Z648" s="49">
        <v>0</v>
      </c>
      <c r="AA648" s="68">
        <v>648</v>
      </c>
      <c r="AB6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48" s="69"/>
      <c r="AD648" s="75">
        <v>1</v>
      </c>
      <c r="AE648" s="75">
        <v>5185</v>
      </c>
      <c r="AF648" s="75">
        <v>116637</v>
      </c>
      <c r="AG648" s="75">
        <v>108972</v>
      </c>
      <c r="AH648" s="75">
        <v>-28800</v>
      </c>
      <c r="AI648" s="75" t="s">
        <v>8292</v>
      </c>
      <c r="AJ648" s="75" t="s">
        <v>9708</v>
      </c>
      <c r="AK648" s="75"/>
      <c r="AL648" s="75" t="s">
        <v>11009</v>
      </c>
      <c r="AM648" s="75">
        <v>42854.720462962963</v>
      </c>
      <c r="AN648" s="75" t="s">
        <v>13047</v>
      </c>
      <c r="AO648" s="78" t="s">
        <v>14049</v>
      </c>
      <c r="AP648" s="75" t="s">
        <v>66</v>
      </c>
      <c r="AQ648" s="48" t="s">
        <v>3117</v>
      </c>
      <c r="AR648" s="48" t="s">
        <v>3117</v>
      </c>
      <c r="AS648" s="48" t="s">
        <v>3218</v>
      </c>
      <c r="AT648" s="48" t="s">
        <v>3218</v>
      </c>
      <c r="AU648" s="48" t="s">
        <v>3342</v>
      </c>
      <c r="AV648" s="48" t="s">
        <v>3342</v>
      </c>
      <c r="AW648" s="114" t="s">
        <v>18384</v>
      </c>
      <c r="AX648" s="114" t="s">
        <v>18384</v>
      </c>
      <c r="AY648" s="114" t="s">
        <v>19079</v>
      </c>
      <c r="AZ648" s="114" t="s">
        <v>19079</v>
      </c>
      <c r="BA648" s="2"/>
      <c r="BB648" s="3"/>
      <c r="BC648" s="3"/>
      <c r="BD648" s="3"/>
      <c r="BE648" s="3"/>
    </row>
    <row r="649" spans="1:57" x14ac:dyDescent="0.25">
      <c r="A649" s="61" t="s">
        <v>267</v>
      </c>
      <c r="B649" s="62" t="s">
        <v>19429</v>
      </c>
      <c r="C649" s="62"/>
      <c r="D649" s="63">
        <v>2.1538455000000001</v>
      </c>
      <c r="E649" s="65">
        <v>10</v>
      </c>
      <c r="F649" s="95" t="s">
        <v>11199</v>
      </c>
      <c r="G649" s="62"/>
      <c r="H649" s="66"/>
      <c r="I649" s="67"/>
      <c r="J649" s="67"/>
      <c r="K649" s="66" t="s">
        <v>15224</v>
      </c>
      <c r="L649" s="70"/>
      <c r="M649" s="71">
        <v>3311.024658203125</v>
      </c>
      <c r="N649" s="71">
        <v>6256.470703125</v>
      </c>
      <c r="O649" s="72"/>
      <c r="P649" s="73"/>
      <c r="Q649" s="73"/>
      <c r="R649" s="81"/>
      <c r="S649" s="48">
        <v>0</v>
      </c>
      <c r="T649" s="48">
        <v>1</v>
      </c>
      <c r="U649" s="49">
        <v>0</v>
      </c>
      <c r="V649" s="49">
        <v>7.6923000000000005E-2</v>
      </c>
      <c r="W649" s="49">
        <v>0</v>
      </c>
      <c r="X649" s="49">
        <v>0.60617699999999997</v>
      </c>
      <c r="Y649" s="49">
        <v>0</v>
      </c>
      <c r="Z649" s="49">
        <v>0</v>
      </c>
      <c r="AA649" s="68">
        <v>649</v>
      </c>
      <c r="AB6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49" s="69"/>
      <c r="AD649" s="75">
        <v>2572</v>
      </c>
      <c r="AE649" s="75">
        <v>4849</v>
      </c>
      <c r="AF649" s="75">
        <v>366316</v>
      </c>
      <c r="AG649" s="75">
        <v>212290</v>
      </c>
      <c r="AH649" s="75">
        <v>20700</v>
      </c>
      <c r="AI649" s="75" t="s">
        <v>7571</v>
      </c>
      <c r="AJ649" s="75" t="s">
        <v>9226</v>
      </c>
      <c r="AK649" s="75"/>
      <c r="AL649" s="75" t="s">
        <v>11022</v>
      </c>
      <c r="AM649" s="75">
        <v>41899.429305555554</v>
      </c>
      <c r="AN649" s="75" t="s">
        <v>13047</v>
      </c>
      <c r="AO649" s="78" t="s">
        <v>13172</v>
      </c>
      <c r="AP649" s="75" t="s">
        <v>66</v>
      </c>
      <c r="AQ649" s="48"/>
      <c r="AR649" s="48"/>
      <c r="AS649" s="48"/>
      <c r="AT649" s="48"/>
      <c r="AU649" s="48" t="s">
        <v>3261</v>
      </c>
      <c r="AV649" s="48" t="s">
        <v>3261</v>
      </c>
      <c r="AW649" s="114" t="s">
        <v>18125</v>
      </c>
      <c r="AX649" s="114" t="s">
        <v>18125</v>
      </c>
      <c r="AY649" s="114" t="s">
        <v>17901</v>
      </c>
      <c r="AZ649" s="114" t="s">
        <v>17901</v>
      </c>
      <c r="BA649" s="2"/>
      <c r="BB649" s="3"/>
      <c r="BC649" s="3"/>
      <c r="BD649" s="3"/>
      <c r="BE649" s="3"/>
    </row>
    <row r="650" spans="1:57" x14ac:dyDescent="0.25">
      <c r="A650" s="61" t="s">
        <v>470</v>
      </c>
      <c r="B650" s="62" t="s">
        <v>19429</v>
      </c>
      <c r="C650" s="62"/>
      <c r="D650" s="63">
        <v>1.521522</v>
      </c>
      <c r="E650" s="65">
        <v>10</v>
      </c>
      <c r="F650" s="95" t="s">
        <v>11434</v>
      </c>
      <c r="G650" s="62"/>
      <c r="H650" s="66"/>
      <c r="I650" s="67"/>
      <c r="J650" s="67"/>
      <c r="K650" s="66" t="s">
        <v>15465</v>
      </c>
      <c r="L650" s="70"/>
      <c r="M650" s="71">
        <v>2781.25</v>
      </c>
      <c r="N650" s="71">
        <v>2724.381103515625</v>
      </c>
      <c r="O650" s="72"/>
      <c r="P650" s="73"/>
      <c r="Q650" s="73"/>
      <c r="R650" s="81"/>
      <c r="S650" s="48">
        <v>0</v>
      </c>
      <c r="T650" s="48">
        <v>1</v>
      </c>
      <c r="U650" s="49">
        <v>0</v>
      </c>
      <c r="V650" s="49">
        <v>2.532E-3</v>
      </c>
      <c r="W650" s="49">
        <v>6.2599999999999999E-3</v>
      </c>
      <c r="X650" s="49">
        <v>0.50696399999999997</v>
      </c>
      <c r="Y650" s="49">
        <v>0</v>
      </c>
      <c r="Z650" s="49">
        <v>0</v>
      </c>
      <c r="AA650" s="68">
        <v>650</v>
      </c>
      <c r="AB6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50" s="69"/>
      <c r="AD650" s="75">
        <v>546</v>
      </c>
      <c r="AE650" s="75">
        <v>4707</v>
      </c>
      <c r="AF650" s="75">
        <v>76612</v>
      </c>
      <c r="AG650" s="75">
        <v>3538</v>
      </c>
      <c r="AH650" s="75">
        <v>3600</v>
      </c>
      <c r="AI650" s="75" t="s">
        <v>7774</v>
      </c>
      <c r="AJ650" s="75" t="s">
        <v>9380</v>
      </c>
      <c r="AK650" s="78" t="s">
        <v>10364</v>
      </c>
      <c r="AL650" s="75" t="s">
        <v>11033</v>
      </c>
      <c r="AM650" s="75">
        <v>40831.644641203704</v>
      </c>
      <c r="AN650" s="75" t="s">
        <v>13047</v>
      </c>
      <c r="AO650" s="78" t="s">
        <v>13413</v>
      </c>
      <c r="AP650" s="75" t="s">
        <v>66</v>
      </c>
      <c r="AQ650" s="48" t="s">
        <v>3033</v>
      </c>
      <c r="AR650" s="48" t="s">
        <v>3033</v>
      </c>
      <c r="AS650" s="48" t="s">
        <v>3219</v>
      </c>
      <c r="AT650" s="48" t="s">
        <v>3219</v>
      </c>
      <c r="AU650" s="48" t="s">
        <v>3276</v>
      </c>
      <c r="AV650" s="48" t="s">
        <v>3276</v>
      </c>
      <c r="AW650" s="114" t="s">
        <v>18116</v>
      </c>
      <c r="AX650" s="114" t="s">
        <v>18116</v>
      </c>
      <c r="AY650" s="114" t="s">
        <v>18843</v>
      </c>
      <c r="AZ650" s="114" t="s">
        <v>18843</v>
      </c>
      <c r="BA650" s="2"/>
      <c r="BB650" s="3"/>
      <c r="BC650" s="3"/>
      <c r="BD650" s="3"/>
      <c r="BE650" s="3"/>
    </row>
    <row r="651" spans="1:57" x14ac:dyDescent="0.25">
      <c r="A651" s="61" t="s">
        <v>1586</v>
      </c>
      <c r="B651" s="62" t="s">
        <v>19429</v>
      </c>
      <c r="C651" s="62"/>
      <c r="D651" s="63">
        <v>1.5765765</v>
      </c>
      <c r="E651" s="65">
        <v>10</v>
      </c>
      <c r="F651" s="95" t="s">
        <v>12646</v>
      </c>
      <c r="G651" s="62"/>
      <c r="H651" s="66"/>
      <c r="I651" s="67"/>
      <c r="J651" s="67"/>
      <c r="K651" s="66" t="s">
        <v>16734</v>
      </c>
      <c r="L651" s="70"/>
      <c r="M651" s="71">
        <v>6182.15625</v>
      </c>
      <c r="N651" s="71">
        <v>3703.623291015625</v>
      </c>
      <c r="O651" s="72"/>
      <c r="P651" s="73"/>
      <c r="Q651" s="73"/>
      <c r="R651" s="81"/>
      <c r="S651" s="48">
        <v>0</v>
      </c>
      <c r="T651" s="48">
        <v>1</v>
      </c>
      <c r="U651" s="49">
        <v>0</v>
      </c>
      <c r="V651" s="49">
        <v>9.0089999999999996E-3</v>
      </c>
      <c r="W651" s="49">
        <v>0</v>
      </c>
      <c r="X651" s="49">
        <v>0.53571899999999995</v>
      </c>
      <c r="Y651" s="49">
        <v>0</v>
      </c>
      <c r="Z651" s="49">
        <v>0</v>
      </c>
      <c r="AA651" s="68">
        <v>651</v>
      </c>
      <c r="AB6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51" s="69"/>
      <c r="AD651" s="75">
        <v>350</v>
      </c>
      <c r="AE651" s="75">
        <v>4152</v>
      </c>
      <c r="AF651" s="75">
        <v>3637</v>
      </c>
      <c r="AG651" s="75">
        <v>12519</v>
      </c>
      <c r="AH651" s="75">
        <v>-28800</v>
      </c>
      <c r="AI651" s="75" t="s">
        <v>8805</v>
      </c>
      <c r="AJ651" s="75" t="s">
        <v>9188</v>
      </c>
      <c r="AK651" s="75"/>
      <c r="AL651" s="75" t="s">
        <v>11009</v>
      </c>
      <c r="AM651" s="75">
        <v>41101.722986111112</v>
      </c>
      <c r="AN651" s="75" t="s">
        <v>13047</v>
      </c>
      <c r="AO651" s="78" t="s">
        <v>14682</v>
      </c>
      <c r="AP651" s="75" t="s">
        <v>66</v>
      </c>
      <c r="AQ651" s="48"/>
      <c r="AR651" s="48"/>
      <c r="AS651" s="48"/>
      <c r="AT651" s="48"/>
      <c r="AU651" s="48" t="s">
        <v>3261</v>
      </c>
      <c r="AV651" s="48" t="s">
        <v>3261</v>
      </c>
      <c r="AW651" s="114" t="s">
        <v>18585</v>
      </c>
      <c r="AX651" s="114" t="s">
        <v>18585</v>
      </c>
      <c r="AY651" s="114" t="s">
        <v>19266</v>
      </c>
      <c r="AZ651" s="114" t="s">
        <v>19266</v>
      </c>
      <c r="BA651" s="2"/>
      <c r="BB651" s="3"/>
      <c r="BC651" s="3"/>
      <c r="BD651" s="3"/>
      <c r="BE651" s="3"/>
    </row>
    <row r="652" spans="1:57" x14ac:dyDescent="0.25">
      <c r="A652" s="61" t="s">
        <v>1769</v>
      </c>
      <c r="B652" s="62" t="s">
        <v>19429</v>
      </c>
      <c r="C652" s="62"/>
      <c r="D652" s="63">
        <v>1.5765765</v>
      </c>
      <c r="E652" s="65">
        <v>10</v>
      </c>
      <c r="F652" s="95" t="s">
        <v>12835</v>
      </c>
      <c r="G652" s="62"/>
      <c r="H652" s="66"/>
      <c r="I652" s="67"/>
      <c r="J652" s="67"/>
      <c r="K652" s="66" t="s">
        <v>16931</v>
      </c>
      <c r="L652" s="70"/>
      <c r="M652" s="71">
        <v>6447.21240234375</v>
      </c>
      <c r="N652" s="71">
        <v>3348.9560546875</v>
      </c>
      <c r="O652" s="72"/>
      <c r="P652" s="73"/>
      <c r="Q652" s="73"/>
      <c r="R652" s="81"/>
      <c r="S652" s="48">
        <v>0</v>
      </c>
      <c r="T652" s="48">
        <v>1</v>
      </c>
      <c r="U652" s="49">
        <v>0</v>
      </c>
      <c r="V652" s="49">
        <v>9.0089999999999996E-3</v>
      </c>
      <c r="W652" s="49">
        <v>0</v>
      </c>
      <c r="X652" s="49">
        <v>0.53571899999999995</v>
      </c>
      <c r="Y652" s="49">
        <v>0</v>
      </c>
      <c r="Z652" s="49">
        <v>0</v>
      </c>
      <c r="AA652" s="68">
        <v>652</v>
      </c>
      <c r="AB6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52" s="69"/>
      <c r="AD652" s="75">
        <v>1593</v>
      </c>
      <c r="AE652" s="75">
        <v>4145</v>
      </c>
      <c r="AF652" s="75">
        <v>50020</v>
      </c>
      <c r="AG652" s="75">
        <v>14951</v>
      </c>
      <c r="AH652" s="75">
        <v>0</v>
      </c>
      <c r="AI652" s="75" t="s">
        <v>8966</v>
      </c>
      <c r="AJ652" s="75" t="s">
        <v>10100</v>
      </c>
      <c r="AK652" s="78" t="s">
        <v>10921</v>
      </c>
      <c r="AL652" s="75" t="s">
        <v>9190</v>
      </c>
      <c r="AM652" s="75">
        <v>41180.889328703706</v>
      </c>
      <c r="AN652" s="75" t="s">
        <v>13047</v>
      </c>
      <c r="AO652" s="78" t="s">
        <v>14879</v>
      </c>
      <c r="AP652" s="75" t="s">
        <v>66</v>
      </c>
      <c r="AQ652" s="48"/>
      <c r="AR652" s="48"/>
      <c r="AS652" s="48"/>
      <c r="AT652" s="48"/>
      <c r="AU652" s="48" t="s">
        <v>3261</v>
      </c>
      <c r="AV652" s="48" t="s">
        <v>3261</v>
      </c>
      <c r="AW652" s="114" t="s">
        <v>18585</v>
      </c>
      <c r="AX652" s="114" t="s">
        <v>18585</v>
      </c>
      <c r="AY652" s="114" t="s">
        <v>19266</v>
      </c>
      <c r="AZ652" s="114" t="s">
        <v>19266</v>
      </c>
      <c r="BA652" s="2"/>
      <c r="BB652" s="3"/>
      <c r="BC652" s="3"/>
      <c r="BD652" s="3"/>
      <c r="BE652" s="3"/>
    </row>
    <row r="653" spans="1:57" x14ac:dyDescent="0.25">
      <c r="A653" s="61" t="s">
        <v>200</v>
      </c>
      <c r="B653" s="62" t="s">
        <v>19429</v>
      </c>
      <c r="C653" s="62"/>
      <c r="D653" s="63">
        <v>10</v>
      </c>
      <c r="E653" s="65">
        <v>10</v>
      </c>
      <c r="F653" s="95" t="s">
        <v>11095</v>
      </c>
      <c r="G653" s="62"/>
      <c r="H653" s="66"/>
      <c r="I653" s="67"/>
      <c r="J653" s="67"/>
      <c r="K653" s="66" t="s">
        <v>15120</v>
      </c>
      <c r="L653" s="70"/>
      <c r="M653" s="71">
        <v>3755.80224609375</v>
      </c>
      <c r="N653" s="71">
        <v>3710.0361328125</v>
      </c>
      <c r="O653" s="72"/>
      <c r="P653" s="73"/>
      <c r="Q653" s="73"/>
      <c r="R653" s="81"/>
      <c r="S653" s="48">
        <v>0</v>
      </c>
      <c r="T653" s="48">
        <v>1</v>
      </c>
      <c r="U653" s="49">
        <v>0</v>
      </c>
      <c r="V653" s="49">
        <v>1</v>
      </c>
      <c r="W653" s="49">
        <v>0</v>
      </c>
      <c r="X653" s="49">
        <v>0.70175399999999999</v>
      </c>
      <c r="Y653" s="49">
        <v>0</v>
      </c>
      <c r="Z653" s="49">
        <v>0</v>
      </c>
      <c r="AA653" s="68">
        <v>653</v>
      </c>
      <c r="AB6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53" s="69"/>
      <c r="AD653" s="75">
        <v>4395</v>
      </c>
      <c r="AE653" s="75">
        <v>4113</v>
      </c>
      <c r="AF653" s="75">
        <v>17587</v>
      </c>
      <c r="AG653" s="75">
        <v>2383</v>
      </c>
      <c r="AH653" s="75"/>
      <c r="AI653" s="75" t="s">
        <v>7479</v>
      </c>
      <c r="AJ653" s="75" t="s">
        <v>9151</v>
      </c>
      <c r="AK653" s="78" t="s">
        <v>10207</v>
      </c>
      <c r="AL653" s="75"/>
      <c r="AM653" s="75">
        <v>42862.817280092589</v>
      </c>
      <c r="AN653" s="75" t="s">
        <v>13047</v>
      </c>
      <c r="AO653" s="78" t="s">
        <v>13068</v>
      </c>
      <c r="AP653" s="75" t="s">
        <v>66</v>
      </c>
      <c r="AQ653" s="48"/>
      <c r="AR653" s="48"/>
      <c r="AS653" s="48"/>
      <c r="AT653" s="48"/>
      <c r="AU653" s="48" t="s">
        <v>3266</v>
      </c>
      <c r="AV653" s="48" t="s">
        <v>3266</v>
      </c>
      <c r="AW653" s="114" t="s">
        <v>18084</v>
      </c>
      <c r="AX653" s="114" t="s">
        <v>18084</v>
      </c>
      <c r="AY653" s="114" t="s">
        <v>18819</v>
      </c>
      <c r="AZ653" s="114" t="s">
        <v>18819</v>
      </c>
      <c r="BA653" s="2"/>
      <c r="BB653" s="3"/>
      <c r="BC653" s="3"/>
      <c r="BD653" s="3"/>
      <c r="BE653" s="3"/>
    </row>
    <row r="654" spans="1:57" x14ac:dyDescent="0.25">
      <c r="A654" s="61" t="s">
        <v>693</v>
      </c>
      <c r="B654" s="62" t="s">
        <v>19429</v>
      </c>
      <c r="C654" s="62"/>
      <c r="D654" s="63">
        <v>3.2</v>
      </c>
      <c r="E654" s="65">
        <v>10</v>
      </c>
      <c r="F654" s="95" t="s">
        <v>11701</v>
      </c>
      <c r="G654" s="62"/>
      <c r="H654" s="66"/>
      <c r="I654" s="67"/>
      <c r="J654" s="67"/>
      <c r="K654" s="66" t="s">
        <v>15743</v>
      </c>
      <c r="L654" s="70"/>
      <c r="M654" s="71">
        <v>4279.87353515625</v>
      </c>
      <c r="N654" s="71">
        <v>4094.6806640625</v>
      </c>
      <c r="O654" s="72"/>
      <c r="P654" s="73"/>
      <c r="Q654" s="73"/>
      <c r="R654" s="81"/>
      <c r="S654" s="48">
        <v>0</v>
      </c>
      <c r="T654" s="48">
        <v>1</v>
      </c>
      <c r="U654" s="49">
        <v>0</v>
      </c>
      <c r="V654" s="49">
        <v>0.2</v>
      </c>
      <c r="W654" s="49">
        <v>0</v>
      </c>
      <c r="X654" s="49">
        <v>0.69369400000000003</v>
      </c>
      <c r="Y654" s="49">
        <v>0</v>
      </c>
      <c r="Z654" s="49">
        <v>0</v>
      </c>
      <c r="AA654" s="68">
        <v>654</v>
      </c>
      <c r="AB6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54" s="69"/>
      <c r="AD654" s="75">
        <v>89</v>
      </c>
      <c r="AE654" s="75">
        <v>4066</v>
      </c>
      <c r="AF654" s="75">
        <v>3390</v>
      </c>
      <c r="AG654" s="75">
        <v>6163</v>
      </c>
      <c r="AH654" s="75"/>
      <c r="AI654" s="75" t="s">
        <v>8000</v>
      </c>
      <c r="AJ654" s="75"/>
      <c r="AK654" s="78" t="s">
        <v>10482</v>
      </c>
      <c r="AL654" s="75"/>
      <c r="AM654" s="75">
        <v>41838.370937500003</v>
      </c>
      <c r="AN654" s="75" t="s">
        <v>13047</v>
      </c>
      <c r="AO654" s="78" t="s">
        <v>13691</v>
      </c>
      <c r="AP654" s="75" t="s">
        <v>66</v>
      </c>
      <c r="AQ654" s="48" t="s">
        <v>3084</v>
      </c>
      <c r="AR654" s="48" t="s">
        <v>3084</v>
      </c>
      <c r="AS654" s="48" t="s">
        <v>3214</v>
      </c>
      <c r="AT654" s="48" t="s">
        <v>3214</v>
      </c>
      <c r="AU654" s="48" t="s">
        <v>3322</v>
      </c>
      <c r="AV654" s="48" t="s">
        <v>3322</v>
      </c>
      <c r="AW654" s="114" t="s">
        <v>18290</v>
      </c>
      <c r="AX654" s="114" t="s">
        <v>18290</v>
      </c>
      <c r="AY654" s="114" t="s">
        <v>17915</v>
      </c>
      <c r="AZ654" s="114" t="s">
        <v>17915</v>
      </c>
      <c r="BA654" s="2"/>
      <c r="BB654" s="3"/>
      <c r="BC654" s="3"/>
      <c r="BD654" s="3"/>
      <c r="BE654" s="3"/>
    </row>
    <row r="655" spans="1:57" x14ac:dyDescent="0.25">
      <c r="A655" s="61" t="s">
        <v>1615</v>
      </c>
      <c r="B655" s="62" t="s">
        <v>19429</v>
      </c>
      <c r="C655" s="62"/>
      <c r="D655" s="63">
        <v>1.5025839999999999</v>
      </c>
      <c r="E655" s="65">
        <v>10.381258272693342</v>
      </c>
      <c r="F655" s="95" t="s">
        <v>12675</v>
      </c>
      <c r="G655" s="62"/>
      <c r="H655" s="66"/>
      <c r="I655" s="67"/>
      <c r="J655" s="67"/>
      <c r="K655" s="66" t="s">
        <v>16763</v>
      </c>
      <c r="L655" s="70"/>
      <c r="M655" s="71">
        <v>5106.322265625</v>
      </c>
      <c r="N655" s="71">
        <v>8058.13671875</v>
      </c>
      <c r="O655" s="72"/>
      <c r="P655" s="73"/>
      <c r="Q655" s="73"/>
      <c r="R655" s="81"/>
      <c r="S655" s="48">
        <v>0</v>
      </c>
      <c r="T655" s="48">
        <v>3</v>
      </c>
      <c r="U655" s="49">
        <v>919.13921300000004</v>
      </c>
      <c r="V655" s="49">
        <v>3.0400000000000002E-4</v>
      </c>
      <c r="W655" s="49">
        <v>0</v>
      </c>
      <c r="X655" s="49">
        <v>0.78457100000000002</v>
      </c>
      <c r="Y655" s="49">
        <v>0</v>
      </c>
      <c r="Z655" s="49">
        <v>0</v>
      </c>
      <c r="AA655" s="68">
        <v>655</v>
      </c>
      <c r="AB6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55" s="69"/>
      <c r="AD655" s="75">
        <v>4931</v>
      </c>
      <c r="AE655" s="75">
        <v>4057</v>
      </c>
      <c r="AF655" s="75">
        <v>100715</v>
      </c>
      <c r="AG655" s="75">
        <v>12115</v>
      </c>
      <c r="AH655" s="75">
        <v>-21600</v>
      </c>
      <c r="AI655" s="75" t="s">
        <v>8828</v>
      </c>
      <c r="AJ655" s="75"/>
      <c r="AK655" s="75"/>
      <c r="AL655" s="75" t="s">
        <v>11012</v>
      </c>
      <c r="AM655" s="75">
        <v>41177.672268518516</v>
      </c>
      <c r="AN655" s="75" t="s">
        <v>13047</v>
      </c>
      <c r="AO655" s="78" t="s">
        <v>14711</v>
      </c>
      <c r="AP655" s="75" t="s">
        <v>66</v>
      </c>
      <c r="AQ655" s="48"/>
      <c r="AR655" s="48"/>
      <c r="AS655" s="48"/>
      <c r="AT655" s="48"/>
      <c r="AU655" s="48" t="s">
        <v>3281</v>
      </c>
      <c r="AV655" s="48" t="s">
        <v>3281</v>
      </c>
      <c r="AW655" s="114" t="s">
        <v>18174</v>
      </c>
      <c r="AX655" s="114" t="s">
        <v>18174</v>
      </c>
      <c r="AY655" s="114" t="s">
        <v>18893</v>
      </c>
      <c r="AZ655" s="114" t="s">
        <v>18893</v>
      </c>
      <c r="BA655" s="2"/>
      <c r="BB655" s="3"/>
      <c r="BC655" s="3"/>
      <c r="BD655" s="3"/>
      <c r="BE655" s="3"/>
    </row>
    <row r="656" spans="1:57" x14ac:dyDescent="0.25">
      <c r="A656" s="61" t="s">
        <v>985</v>
      </c>
      <c r="B656" s="62" t="s">
        <v>19429</v>
      </c>
      <c r="C656" s="62"/>
      <c r="D656" s="63">
        <v>1.5720375</v>
      </c>
      <c r="E656" s="65">
        <v>10.380785727974908</v>
      </c>
      <c r="F656" s="95" t="s">
        <v>12014</v>
      </c>
      <c r="G656" s="62"/>
      <c r="H656" s="66"/>
      <c r="I656" s="67"/>
      <c r="J656" s="67"/>
      <c r="K656" s="66" t="s">
        <v>16067</v>
      </c>
      <c r="L656" s="70"/>
      <c r="M656" s="71">
        <v>2586.648193359375</v>
      </c>
      <c r="N656" s="71">
        <v>5269.73828125</v>
      </c>
      <c r="O656" s="72"/>
      <c r="P656" s="73"/>
      <c r="Q656" s="73"/>
      <c r="R656" s="81"/>
      <c r="S656" s="48">
        <v>0</v>
      </c>
      <c r="T656" s="48">
        <v>2</v>
      </c>
      <c r="U656" s="49">
        <v>918</v>
      </c>
      <c r="V656" s="49">
        <v>8.4749999999999999E-3</v>
      </c>
      <c r="W656" s="49">
        <v>0</v>
      </c>
      <c r="X656" s="49">
        <v>0.96315499999999998</v>
      </c>
      <c r="Y656" s="49">
        <v>0</v>
      </c>
      <c r="Z656" s="49">
        <v>0</v>
      </c>
      <c r="AA656" s="68">
        <v>656</v>
      </c>
      <c r="AB6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56" s="69"/>
      <c r="AD656" s="75">
        <v>3773</v>
      </c>
      <c r="AE656" s="75">
        <v>4032</v>
      </c>
      <c r="AF656" s="75">
        <v>212</v>
      </c>
      <c r="AG656" s="75">
        <v>0</v>
      </c>
      <c r="AH656" s="75">
        <v>-28800</v>
      </c>
      <c r="AI656" s="75" t="s">
        <v>8264</v>
      </c>
      <c r="AJ656" s="75" t="s">
        <v>9690</v>
      </c>
      <c r="AK656" s="78" t="s">
        <v>10604</v>
      </c>
      <c r="AL656" s="75" t="s">
        <v>11009</v>
      </c>
      <c r="AM656" s="75">
        <v>42992.821898148148</v>
      </c>
      <c r="AN656" s="75" t="s">
        <v>13047</v>
      </c>
      <c r="AO656" s="78" t="s">
        <v>14015</v>
      </c>
      <c r="AP656" s="75" t="s">
        <v>66</v>
      </c>
      <c r="AQ656" s="48"/>
      <c r="AR656" s="48"/>
      <c r="AS656" s="48"/>
      <c r="AT656" s="48"/>
      <c r="AU656" s="48" t="s">
        <v>3282</v>
      </c>
      <c r="AV656" s="48" t="s">
        <v>3282</v>
      </c>
      <c r="AW656" s="114" t="s">
        <v>18377</v>
      </c>
      <c r="AX656" s="114" t="s">
        <v>18377</v>
      </c>
      <c r="AY656" s="114" t="s">
        <v>19073</v>
      </c>
      <c r="AZ656" s="114" t="s">
        <v>19073</v>
      </c>
      <c r="BA656" s="2"/>
      <c r="BB656" s="3"/>
      <c r="BC656" s="3"/>
      <c r="BD656" s="3"/>
      <c r="BE656" s="3"/>
    </row>
    <row r="657" spans="1:57" x14ac:dyDescent="0.25">
      <c r="A657" s="61" t="s">
        <v>1161</v>
      </c>
      <c r="B657" s="62" t="s">
        <v>19429</v>
      </c>
      <c r="C657" s="62"/>
      <c r="D657" s="63">
        <v>1.5016745</v>
      </c>
      <c r="E657" s="65">
        <v>10</v>
      </c>
      <c r="F657" s="95" t="s">
        <v>12201</v>
      </c>
      <c r="G657" s="62"/>
      <c r="H657" s="66"/>
      <c r="I657" s="67"/>
      <c r="J657" s="67"/>
      <c r="K657" s="66" t="s">
        <v>16265</v>
      </c>
      <c r="L657" s="70"/>
      <c r="M657" s="71">
        <v>5606.6923828125</v>
      </c>
      <c r="N657" s="71">
        <v>1803.9290771484375</v>
      </c>
      <c r="O657" s="72"/>
      <c r="P657" s="73"/>
      <c r="Q657" s="73"/>
      <c r="R657" s="81"/>
      <c r="S657" s="48">
        <v>0</v>
      </c>
      <c r="T657" s="48">
        <v>1</v>
      </c>
      <c r="U657" s="49">
        <v>0</v>
      </c>
      <c r="V657" s="49">
        <v>1.9699999999999999E-4</v>
      </c>
      <c r="W657" s="49">
        <v>0</v>
      </c>
      <c r="X657" s="49">
        <v>0.49601400000000001</v>
      </c>
      <c r="Y657" s="49">
        <v>0</v>
      </c>
      <c r="Z657" s="49">
        <v>0</v>
      </c>
      <c r="AA657" s="68">
        <v>657</v>
      </c>
      <c r="AB6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57" s="69"/>
      <c r="AD657" s="75">
        <v>1569</v>
      </c>
      <c r="AE657" s="75">
        <v>4002</v>
      </c>
      <c r="AF657" s="75">
        <v>151174</v>
      </c>
      <c r="AG657" s="75">
        <v>12797</v>
      </c>
      <c r="AH657" s="75">
        <v>0</v>
      </c>
      <c r="AI657" s="75" t="s">
        <v>8422</v>
      </c>
      <c r="AJ657" s="75" t="s">
        <v>9177</v>
      </c>
      <c r="AK657" s="78" t="s">
        <v>10669</v>
      </c>
      <c r="AL657" s="75" t="s">
        <v>9190</v>
      </c>
      <c r="AM657" s="75">
        <v>42017.689791666664</v>
      </c>
      <c r="AN657" s="75" t="s">
        <v>13047</v>
      </c>
      <c r="AO657" s="78" t="s">
        <v>14213</v>
      </c>
      <c r="AP657" s="75" t="s">
        <v>66</v>
      </c>
      <c r="AQ657" s="48"/>
      <c r="AR657" s="48"/>
      <c r="AS657" s="48"/>
      <c r="AT657" s="48"/>
      <c r="AU657" s="48" t="s">
        <v>3354</v>
      </c>
      <c r="AV657" s="48" t="s">
        <v>3354</v>
      </c>
      <c r="AW657" s="114" t="s">
        <v>18437</v>
      </c>
      <c r="AX657" s="114" t="s">
        <v>18437</v>
      </c>
      <c r="AY657" s="114" t="s">
        <v>19129</v>
      </c>
      <c r="AZ657" s="114" t="s">
        <v>19129</v>
      </c>
      <c r="BA657" s="2"/>
      <c r="BB657" s="3"/>
      <c r="BC657" s="3"/>
      <c r="BD657" s="3"/>
      <c r="BE657" s="3"/>
    </row>
    <row r="658" spans="1:57" x14ac:dyDescent="0.25">
      <c r="A658" s="61" t="s">
        <v>1798</v>
      </c>
      <c r="B658" s="62" t="s">
        <v>19429</v>
      </c>
      <c r="C658" s="62"/>
      <c r="D658" s="63">
        <v>2.0666695000000002</v>
      </c>
      <c r="E658" s="65">
        <v>10</v>
      </c>
      <c r="F658" s="95" t="s">
        <v>12863</v>
      </c>
      <c r="G658" s="62"/>
      <c r="H658" s="66"/>
      <c r="I658" s="67"/>
      <c r="J658" s="67"/>
      <c r="K658" s="66" t="s">
        <v>16959</v>
      </c>
      <c r="L658" s="70"/>
      <c r="M658" s="71">
        <v>4431.17724609375</v>
      </c>
      <c r="N658" s="71">
        <v>3528.521728515625</v>
      </c>
      <c r="O658" s="72"/>
      <c r="P658" s="73"/>
      <c r="Q658" s="73"/>
      <c r="R658" s="81"/>
      <c r="S658" s="48">
        <v>0</v>
      </c>
      <c r="T658" s="48">
        <v>1</v>
      </c>
      <c r="U658" s="49">
        <v>0</v>
      </c>
      <c r="V658" s="49">
        <v>6.6667000000000004E-2</v>
      </c>
      <c r="W658" s="49">
        <v>0</v>
      </c>
      <c r="X658" s="49">
        <v>0.59797299999999998</v>
      </c>
      <c r="Y658" s="49">
        <v>0</v>
      </c>
      <c r="Z658" s="49">
        <v>0</v>
      </c>
      <c r="AA658" s="68">
        <v>658</v>
      </c>
      <c r="AB6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58" s="69"/>
      <c r="AD658" s="75">
        <v>540</v>
      </c>
      <c r="AE658" s="75">
        <v>3802</v>
      </c>
      <c r="AF658" s="75">
        <v>121008</v>
      </c>
      <c r="AG658" s="75">
        <v>3357</v>
      </c>
      <c r="AH658" s="75">
        <v>28800</v>
      </c>
      <c r="AI658" s="75" t="s">
        <v>8988</v>
      </c>
      <c r="AJ658" s="75" t="s">
        <v>10116</v>
      </c>
      <c r="AK658" s="75"/>
      <c r="AL658" s="75" t="s">
        <v>11013</v>
      </c>
      <c r="AM658" s="75">
        <v>40984.57540509259</v>
      </c>
      <c r="AN658" s="75" t="s">
        <v>13047</v>
      </c>
      <c r="AO658" s="78" t="s">
        <v>14907</v>
      </c>
      <c r="AP658" s="75" t="s">
        <v>66</v>
      </c>
      <c r="AQ658" s="48"/>
      <c r="AR658" s="48"/>
      <c r="AS658" s="48"/>
      <c r="AT658" s="48"/>
      <c r="AU658" s="48" t="s">
        <v>3299</v>
      </c>
      <c r="AV658" s="48" t="s">
        <v>3299</v>
      </c>
      <c r="AW658" s="114" t="s">
        <v>18204</v>
      </c>
      <c r="AX658" s="114" t="s">
        <v>18204</v>
      </c>
      <c r="AY658" s="114" t="s">
        <v>17900</v>
      </c>
      <c r="AZ658" s="114" t="s">
        <v>17900</v>
      </c>
      <c r="BA658" s="2"/>
      <c r="BB658" s="3"/>
      <c r="BC658" s="3"/>
      <c r="BD658" s="3"/>
      <c r="BE658" s="3"/>
    </row>
    <row r="659" spans="1:57" x14ac:dyDescent="0.25">
      <c r="A659" s="61" t="s">
        <v>664</v>
      </c>
      <c r="B659" s="62" t="s">
        <v>19429</v>
      </c>
      <c r="C659" s="62"/>
      <c r="D659" s="63">
        <v>1.5018615</v>
      </c>
      <c r="E659" s="65">
        <v>10</v>
      </c>
      <c r="F659" s="95" t="s">
        <v>11666</v>
      </c>
      <c r="G659" s="62"/>
      <c r="H659" s="66"/>
      <c r="I659" s="67"/>
      <c r="J659" s="67"/>
      <c r="K659" s="66" t="s">
        <v>15706</v>
      </c>
      <c r="L659" s="70"/>
      <c r="M659" s="71">
        <v>2668.541259765625</v>
      </c>
      <c r="N659" s="71">
        <v>9125.1171875</v>
      </c>
      <c r="O659" s="72"/>
      <c r="P659" s="73"/>
      <c r="Q659" s="73"/>
      <c r="R659" s="81"/>
      <c r="S659" s="48">
        <v>0</v>
      </c>
      <c r="T659" s="48">
        <v>1</v>
      </c>
      <c r="U659" s="49">
        <v>0</v>
      </c>
      <c r="V659" s="49">
        <v>2.1900000000000001E-4</v>
      </c>
      <c r="W659" s="49">
        <v>0</v>
      </c>
      <c r="X659" s="49">
        <v>0.51693500000000003</v>
      </c>
      <c r="Y659" s="49">
        <v>0</v>
      </c>
      <c r="Z659" s="49">
        <v>0</v>
      </c>
      <c r="AA659" s="68">
        <v>659</v>
      </c>
      <c r="AB6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59" s="69"/>
      <c r="AD659" s="75">
        <v>4579</v>
      </c>
      <c r="AE659" s="75">
        <v>3756</v>
      </c>
      <c r="AF659" s="75">
        <v>109946</v>
      </c>
      <c r="AG659" s="75">
        <v>491</v>
      </c>
      <c r="AH659" s="75">
        <v>-18000</v>
      </c>
      <c r="AI659" s="75" t="s">
        <v>7973</v>
      </c>
      <c r="AJ659" s="75"/>
      <c r="AK659" s="78" t="s">
        <v>10467</v>
      </c>
      <c r="AL659" s="75" t="s">
        <v>11010</v>
      </c>
      <c r="AM659" s="75">
        <v>41039.603807870371</v>
      </c>
      <c r="AN659" s="75" t="s">
        <v>13047</v>
      </c>
      <c r="AO659" s="78" t="s">
        <v>13654</v>
      </c>
      <c r="AP659" s="75" t="s">
        <v>66</v>
      </c>
      <c r="AQ659" s="48" t="s">
        <v>3028</v>
      </c>
      <c r="AR659" s="48" t="s">
        <v>3028</v>
      </c>
      <c r="AS659" s="48" t="s">
        <v>3215</v>
      </c>
      <c r="AT659" s="48" t="s">
        <v>3215</v>
      </c>
      <c r="AU659" s="48" t="s">
        <v>3273</v>
      </c>
      <c r="AV659" s="48" t="s">
        <v>3273</v>
      </c>
      <c r="AW659" s="114" t="s">
        <v>18103</v>
      </c>
      <c r="AX659" s="114" t="s">
        <v>18103</v>
      </c>
      <c r="AY659" s="114" t="s">
        <v>18834</v>
      </c>
      <c r="AZ659" s="114" t="s">
        <v>18834</v>
      </c>
      <c r="BA659" s="2"/>
      <c r="BB659" s="3"/>
      <c r="BC659" s="3"/>
      <c r="BD659" s="3"/>
      <c r="BE659" s="3"/>
    </row>
    <row r="660" spans="1:57" x14ac:dyDescent="0.25">
      <c r="A660" s="61" t="s">
        <v>1323</v>
      </c>
      <c r="B660" s="62" t="s">
        <v>19429</v>
      </c>
      <c r="C660" s="62"/>
      <c r="D660" s="63">
        <v>2.1538455000000001</v>
      </c>
      <c r="E660" s="65">
        <v>10</v>
      </c>
      <c r="F660" s="95" t="s">
        <v>12365</v>
      </c>
      <c r="G660" s="62"/>
      <c r="H660" s="66"/>
      <c r="I660" s="67"/>
      <c r="J660" s="67"/>
      <c r="K660" s="66" t="s">
        <v>16438</v>
      </c>
      <c r="L660" s="70"/>
      <c r="M660" s="71">
        <v>3289.048583984375</v>
      </c>
      <c r="N660" s="71">
        <v>6315.4521484375</v>
      </c>
      <c r="O660" s="72"/>
      <c r="P660" s="73"/>
      <c r="Q660" s="73"/>
      <c r="R660" s="81"/>
      <c r="S660" s="48">
        <v>0</v>
      </c>
      <c r="T660" s="48">
        <v>1</v>
      </c>
      <c r="U660" s="49">
        <v>0</v>
      </c>
      <c r="V660" s="49">
        <v>7.6923000000000005E-2</v>
      </c>
      <c r="W660" s="49">
        <v>0</v>
      </c>
      <c r="X660" s="49">
        <v>0.60617699999999997</v>
      </c>
      <c r="Y660" s="49">
        <v>0</v>
      </c>
      <c r="Z660" s="49">
        <v>0</v>
      </c>
      <c r="AA660" s="68">
        <v>660</v>
      </c>
      <c r="AB6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60" s="69"/>
      <c r="AD660" s="75">
        <v>1999</v>
      </c>
      <c r="AE660" s="75">
        <v>3747</v>
      </c>
      <c r="AF660" s="75">
        <v>6078</v>
      </c>
      <c r="AG660" s="75">
        <v>10776</v>
      </c>
      <c r="AH660" s="75"/>
      <c r="AI660" s="75" t="s">
        <v>8553</v>
      </c>
      <c r="AJ660" s="75" t="s">
        <v>9865</v>
      </c>
      <c r="AK660" s="78" t="s">
        <v>10725</v>
      </c>
      <c r="AL660" s="75"/>
      <c r="AM660" s="75">
        <v>42024.034884259258</v>
      </c>
      <c r="AN660" s="75" t="s">
        <v>13047</v>
      </c>
      <c r="AO660" s="78" t="s">
        <v>14386</v>
      </c>
      <c r="AP660" s="75" t="s">
        <v>66</v>
      </c>
      <c r="AQ660" s="48"/>
      <c r="AR660" s="48"/>
      <c r="AS660" s="48"/>
      <c r="AT660" s="48"/>
      <c r="AU660" s="48" t="s">
        <v>3261</v>
      </c>
      <c r="AV660" s="48" t="s">
        <v>3261</v>
      </c>
      <c r="AW660" s="114" t="s">
        <v>18125</v>
      </c>
      <c r="AX660" s="114" t="s">
        <v>18125</v>
      </c>
      <c r="AY660" s="114" t="s">
        <v>17901</v>
      </c>
      <c r="AZ660" s="114" t="s">
        <v>17901</v>
      </c>
      <c r="BA660" s="2"/>
      <c r="BB660" s="3"/>
      <c r="BC660" s="3"/>
      <c r="BD660" s="3"/>
      <c r="BE660" s="3"/>
    </row>
    <row r="661" spans="1:57" x14ac:dyDescent="0.25">
      <c r="A661" s="61" t="s">
        <v>726</v>
      </c>
      <c r="B661" s="62" t="s">
        <v>19429</v>
      </c>
      <c r="C661" s="62"/>
      <c r="D661" s="63">
        <v>10</v>
      </c>
      <c r="E661" s="65">
        <v>10</v>
      </c>
      <c r="F661" s="95" t="s">
        <v>11737</v>
      </c>
      <c r="G661" s="62"/>
      <c r="H661" s="66"/>
      <c r="I661" s="67"/>
      <c r="J661" s="67"/>
      <c r="K661" s="66" t="s">
        <v>15780</v>
      </c>
      <c r="L661" s="70"/>
      <c r="M661" s="71">
        <v>5221.8828125</v>
      </c>
      <c r="N661" s="71">
        <v>5700.787109375</v>
      </c>
      <c r="O661" s="72"/>
      <c r="P661" s="73"/>
      <c r="Q661" s="73"/>
      <c r="R661" s="81"/>
      <c r="S661" s="48">
        <v>0</v>
      </c>
      <c r="T661" s="48">
        <v>1</v>
      </c>
      <c r="U661" s="49">
        <v>0</v>
      </c>
      <c r="V661" s="49">
        <v>1</v>
      </c>
      <c r="W661" s="49">
        <v>0</v>
      </c>
      <c r="X661" s="49">
        <v>1</v>
      </c>
      <c r="Y661" s="49">
        <v>0</v>
      </c>
      <c r="Z661" s="49">
        <v>0</v>
      </c>
      <c r="AA661" s="68">
        <v>661</v>
      </c>
      <c r="AB6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61" s="69"/>
      <c r="AD661" s="75">
        <v>4999</v>
      </c>
      <c r="AE661" s="75">
        <v>3627</v>
      </c>
      <c r="AF661" s="75">
        <v>302420</v>
      </c>
      <c r="AG661" s="75">
        <v>56487</v>
      </c>
      <c r="AH661" s="75">
        <v>0</v>
      </c>
      <c r="AI661" s="75" t="s">
        <v>8033</v>
      </c>
      <c r="AJ661" s="75" t="s">
        <v>9548</v>
      </c>
      <c r="AK661" s="78" t="s">
        <v>10498</v>
      </c>
      <c r="AL661" s="75" t="s">
        <v>9190</v>
      </c>
      <c r="AM661" s="75">
        <v>40156.027106481481</v>
      </c>
      <c r="AN661" s="75" t="s">
        <v>13047</v>
      </c>
      <c r="AO661" s="78" t="s">
        <v>13728</v>
      </c>
      <c r="AP661" s="75" t="s">
        <v>66</v>
      </c>
      <c r="AQ661" s="48"/>
      <c r="AR661" s="48"/>
      <c r="AS661" s="48"/>
      <c r="AT661" s="48"/>
      <c r="AU661" s="48" t="s">
        <v>3325</v>
      </c>
      <c r="AV661" s="48" t="s">
        <v>3325</v>
      </c>
      <c r="AW661" s="114" t="s">
        <v>18297</v>
      </c>
      <c r="AX661" s="114" t="s">
        <v>18297</v>
      </c>
      <c r="AY661" s="114" t="s">
        <v>19002</v>
      </c>
      <c r="AZ661" s="114" t="s">
        <v>19002</v>
      </c>
      <c r="BA661" s="2"/>
      <c r="BB661" s="3"/>
      <c r="BC661" s="3"/>
      <c r="BD661" s="3"/>
      <c r="BE661" s="3"/>
    </row>
    <row r="662" spans="1:57" x14ac:dyDescent="0.25">
      <c r="A662" s="61" t="s">
        <v>1671</v>
      </c>
      <c r="B662" s="62" t="s">
        <v>19429</v>
      </c>
      <c r="C662" s="62"/>
      <c r="D662" s="63">
        <v>1.5321979999999999</v>
      </c>
      <c r="E662" s="65">
        <v>10</v>
      </c>
      <c r="F662" s="95" t="s">
        <v>12730</v>
      </c>
      <c r="G662" s="62"/>
      <c r="H662" s="66"/>
      <c r="I662" s="67"/>
      <c r="J662" s="67"/>
      <c r="K662" s="66" t="s">
        <v>16823</v>
      </c>
      <c r="L662" s="70"/>
      <c r="M662" s="71">
        <v>2348.207763671875</v>
      </c>
      <c r="N662" s="71">
        <v>7650.982421875</v>
      </c>
      <c r="O662" s="72"/>
      <c r="P662" s="73"/>
      <c r="Q662" s="73"/>
      <c r="R662" s="81"/>
      <c r="S662" s="48">
        <v>0</v>
      </c>
      <c r="T662" s="48">
        <v>1</v>
      </c>
      <c r="U662" s="49">
        <v>0</v>
      </c>
      <c r="V662" s="49">
        <v>3.7880000000000001E-3</v>
      </c>
      <c r="W662" s="49">
        <v>9.9999999999999995E-7</v>
      </c>
      <c r="X662" s="49">
        <v>0.54335500000000003</v>
      </c>
      <c r="Y662" s="49">
        <v>0</v>
      </c>
      <c r="Z662" s="49">
        <v>0</v>
      </c>
      <c r="AA662" s="68">
        <v>662</v>
      </c>
      <c r="AB6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62" s="69"/>
      <c r="AD662" s="75">
        <v>32</v>
      </c>
      <c r="AE662" s="75">
        <v>3606</v>
      </c>
      <c r="AF662" s="75">
        <v>4889</v>
      </c>
      <c r="AG662" s="75">
        <v>321</v>
      </c>
      <c r="AH662" s="75">
        <v>-21600</v>
      </c>
      <c r="AI662" s="75"/>
      <c r="AJ662" s="75" t="s">
        <v>10045</v>
      </c>
      <c r="AK662" s="75"/>
      <c r="AL662" s="75" t="s">
        <v>11012</v>
      </c>
      <c r="AM662" s="75">
        <v>41166.721828703703</v>
      </c>
      <c r="AN662" s="75" t="s">
        <v>13047</v>
      </c>
      <c r="AO662" s="78" t="s">
        <v>14771</v>
      </c>
      <c r="AP662" s="75" t="s">
        <v>66</v>
      </c>
      <c r="AQ662" s="48" t="s">
        <v>3019</v>
      </c>
      <c r="AR662" s="48" t="s">
        <v>3019</v>
      </c>
      <c r="AS662" s="48" t="s">
        <v>3212</v>
      </c>
      <c r="AT662" s="48" t="s">
        <v>3212</v>
      </c>
      <c r="AU662" s="48" t="s">
        <v>3261</v>
      </c>
      <c r="AV662" s="48" t="s">
        <v>3261</v>
      </c>
      <c r="AW662" s="114" t="s">
        <v>18076</v>
      </c>
      <c r="AX662" s="114" t="s">
        <v>18076</v>
      </c>
      <c r="AY662" s="114" t="s">
        <v>17882</v>
      </c>
      <c r="AZ662" s="114" t="s">
        <v>17882</v>
      </c>
      <c r="BA662" s="2"/>
      <c r="BB662" s="3"/>
      <c r="BC662" s="3"/>
      <c r="BD662" s="3"/>
      <c r="BE662" s="3"/>
    </row>
    <row r="663" spans="1:57" x14ac:dyDescent="0.25">
      <c r="A663" s="61" t="s">
        <v>1027</v>
      </c>
      <c r="B663" s="62" t="s">
        <v>19429</v>
      </c>
      <c r="C663" s="62"/>
      <c r="D663" s="63">
        <v>1.826927</v>
      </c>
      <c r="E663" s="65">
        <v>10</v>
      </c>
      <c r="F663" s="95" t="s">
        <v>12060</v>
      </c>
      <c r="G663" s="62"/>
      <c r="H663" s="66"/>
      <c r="I663" s="67"/>
      <c r="J663" s="67"/>
      <c r="K663" s="66" t="s">
        <v>16116</v>
      </c>
      <c r="L663" s="70"/>
      <c r="M663" s="71">
        <v>5853.0146484375</v>
      </c>
      <c r="N663" s="71">
        <v>7616.9931640625</v>
      </c>
      <c r="O663" s="72"/>
      <c r="P663" s="73"/>
      <c r="Q663" s="73"/>
      <c r="R663" s="81"/>
      <c r="S663" s="48">
        <v>0</v>
      </c>
      <c r="T663" s="48">
        <v>1</v>
      </c>
      <c r="U663" s="49">
        <v>0</v>
      </c>
      <c r="V663" s="49">
        <v>3.8462000000000003E-2</v>
      </c>
      <c r="W663" s="49">
        <v>0</v>
      </c>
      <c r="X663" s="49">
        <v>0.544049</v>
      </c>
      <c r="Y663" s="49">
        <v>0</v>
      </c>
      <c r="Z663" s="49">
        <v>0</v>
      </c>
      <c r="AA663" s="68">
        <v>663</v>
      </c>
      <c r="AB6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63" s="69"/>
      <c r="AD663" s="75">
        <v>183</v>
      </c>
      <c r="AE663" s="75">
        <v>3577</v>
      </c>
      <c r="AF663" s="75">
        <v>37331</v>
      </c>
      <c r="AG663" s="75">
        <v>19172</v>
      </c>
      <c r="AH663" s="75">
        <v>-28800</v>
      </c>
      <c r="AI663" s="75" t="s">
        <v>8306</v>
      </c>
      <c r="AJ663" s="75" t="s">
        <v>9243</v>
      </c>
      <c r="AK663" s="78" t="s">
        <v>10623</v>
      </c>
      <c r="AL663" s="75" t="s">
        <v>11009</v>
      </c>
      <c r="AM663" s="75">
        <v>41539.841643518521</v>
      </c>
      <c r="AN663" s="75" t="s">
        <v>13047</v>
      </c>
      <c r="AO663" s="78" t="s">
        <v>14064</v>
      </c>
      <c r="AP663" s="75" t="s">
        <v>66</v>
      </c>
      <c r="AQ663" s="48" t="s">
        <v>3119</v>
      </c>
      <c r="AR663" s="48" t="s">
        <v>3119</v>
      </c>
      <c r="AS663" s="48" t="s">
        <v>3212</v>
      </c>
      <c r="AT663" s="48" t="s">
        <v>3212</v>
      </c>
      <c r="AU663" s="48" t="s">
        <v>3261</v>
      </c>
      <c r="AV663" s="48" t="s">
        <v>3261</v>
      </c>
      <c r="AW663" s="114" t="s">
        <v>18389</v>
      </c>
      <c r="AX663" s="114" t="s">
        <v>18389</v>
      </c>
      <c r="AY663" s="114" t="s">
        <v>19083</v>
      </c>
      <c r="AZ663" s="114" t="s">
        <v>19083</v>
      </c>
      <c r="BA663" s="2"/>
      <c r="BB663" s="3"/>
      <c r="BC663" s="3"/>
      <c r="BD663" s="3"/>
      <c r="BE663" s="3"/>
    </row>
    <row r="664" spans="1:57" x14ac:dyDescent="0.25">
      <c r="A664" s="61" t="s">
        <v>358</v>
      </c>
      <c r="B664" s="62" t="s">
        <v>19429</v>
      </c>
      <c r="C664" s="62"/>
      <c r="D664" s="63">
        <v>1.5016235</v>
      </c>
      <c r="E664" s="65">
        <v>10</v>
      </c>
      <c r="F664" s="95" t="s">
        <v>11304</v>
      </c>
      <c r="G664" s="62"/>
      <c r="H664" s="66"/>
      <c r="I664" s="67"/>
      <c r="J664" s="67"/>
      <c r="K664" s="66" t="s">
        <v>15332</v>
      </c>
      <c r="L664" s="70"/>
      <c r="M664" s="71">
        <v>870.4912109375</v>
      </c>
      <c r="N664" s="71">
        <v>4865.18701171875</v>
      </c>
      <c r="O664" s="72"/>
      <c r="P664" s="73"/>
      <c r="Q664" s="73"/>
      <c r="R664" s="81"/>
      <c r="S664" s="48">
        <v>0</v>
      </c>
      <c r="T664" s="48">
        <v>1</v>
      </c>
      <c r="U664" s="49">
        <v>0</v>
      </c>
      <c r="V664" s="49">
        <v>1.9100000000000001E-4</v>
      </c>
      <c r="W664" s="49">
        <v>0</v>
      </c>
      <c r="X664" s="49">
        <v>0.45677499999999999</v>
      </c>
      <c r="Y664" s="49">
        <v>0</v>
      </c>
      <c r="Z664" s="49">
        <v>0</v>
      </c>
      <c r="AA664" s="68">
        <v>664</v>
      </c>
      <c r="AB6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64" s="69"/>
      <c r="AD664" s="75">
        <v>21</v>
      </c>
      <c r="AE664" s="75">
        <v>3444</v>
      </c>
      <c r="AF664" s="75">
        <v>198977</v>
      </c>
      <c r="AG664" s="75">
        <v>56</v>
      </c>
      <c r="AH664" s="75"/>
      <c r="AI664" s="75" t="s">
        <v>7662</v>
      </c>
      <c r="AJ664" s="75"/>
      <c r="AK664" s="78" t="s">
        <v>10309</v>
      </c>
      <c r="AL664" s="75"/>
      <c r="AM664" s="75">
        <v>42850.993368055555</v>
      </c>
      <c r="AN664" s="75" t="s">
        <v>13047</v>
      </c>
      <c r="AO664" s="78" t="s">
        <v>13280</v>
      </c>
      <c r="AP664" s="75" t="s">
        <v>66</v>
      </c>
      <c r="AQ664" s="48"/>
      <c r="AR664" s="48"/>
      <c r="AS664" s="48"/>
      <c r="AT664" s="48"/>
      <c r="AU664" s="48" t="s">
        <v>3288</v>
      </c>
      <c r="AV664" s="48" t="s">
        <v>3288</v>
      </c>
      <c r="AW664" s="114" t="s">
        <v>18157</v>
      </c>
      <c r="AX664" s="114" t="s">
        <v>18157</v>
      </c>
      <c r="AY664" s="114" t="s">
        <v>18878</v>
      </c>
      <c r="AZ664" s="114" t="s">
        <v>18878</v>
      </c>
      <c r="BA664" s="2"/>
      <c r="BB664" s="3"/>
      <c r="BC664" s="3"/>
      <c r="BD664" s="3"/>
      <c r="BE664" s="3"/>
    </row>
    <row r="665" spans="1:57" x14ac:dyDescent="0.25">
      <c r="A665" s="61" t="s">
        <v>1020</v>
      </c>
      <c r="B665" s="62" t="s">
        <v>19429</v>
      </c>
      <c r="C665" s="62"/>
      <c r="D665" s="63">
        <v>2.0666695000000002</v>
      </c>
      <c r="E665" s="65">
        <v>10</v>
      </c>
      <c r="F665" s="95" t="s">
        <v>12052</v>
      </c>
      <c r="G665" s="62"/>
      <c r="H665" s="66"/>
      <c r="I665" s="67"/>
      <c r="J665" s="67"/>
      <c r="K665" s="66" t="s">
        <v>16108</v>
      </c>
      <c r="L665" s="70"/>
      <c r="M665" s="71">
        <v>4595.9052734375</v>
      </c>
      <c r="N665" s="71">
        <v>3465.095703125</v>
      </c>
      <c r="O665" s="72"/>
      <c r="P665" s="73"/>
      <c r="Q665" s="73"/>
      <c r="R665" s="81"/>
      <c r="S665" s="48">
        <v>0</v>
      </c>
      <c r="T665" s="48">
        <v>1</v>
      </c>
      <c r="U665" s="49">
        <v>0</v>
      </c>
      <c r="V665" s="49">
        <v>6.6667000000000004E-2</v>
      </c>
      <c r="W665" s="49">
        <v>0</v>
      </c>
      <c r="X665" s="49">
        <v>0.59797299999999998</v>
      </c>
      <c r="Y665" s="49">
        <v>0</v>
      </c>
      <c r="Z665" s="49">
        <v>0</v>
      </c>
      <c r="AA665" s="68">
        <v>665</v>
      </c>
      <c r="AB6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65" s="69"/>
      <c r="AD665" s="75">
        <v>95</v>
      </c>
      <c r="AE665" s="75">
        <v>3345</v>
      </c>
      <c r="AF665" s="75">
        <v>9706</v>
      </c>
      <c r="AG665" s="75">
        <v>7051</v>
      </c>
      <c r="AH665" s="75"/>
      <c r="AI665" s="75" t="s">
        <v>8298</v>
      </c>
      <c r="AJ665" s="75"/>
      <c r="AK665" s="75"/>
      <c r="AL665" s="75"/>
      <c r="AM665" s="75">
        <v>42229.573981481481</v>
      </c>
      <c r="AN665" s="75" t="s">
        <v>13047</v>
      </c>
      <c r="AO665" s="78" t="s">
        <v>14056</v>
      </c>
      <c r="AP665" s="75" t="s">
        <v>66</v>
      </c>
      <c r="AQ665" s="48"/>
      <c r="AR665" s="48"/>
      <c r="AS665" s="48"/>
      <c r="AT665" s="48"/>
      <c r="AU665" s="48" t="s">
        <v>3299</v>
      </c>
      <c r="AV665" s="48" t="s">
        <v>3299</v>
      </c>
      <c r="AW665" s="114" t="s">
        <v>18204</v>
      </c>
      <c r="AX665" s="114" t="s">
        <v>18204</v>
      </c>
      <c r="AY665" s="114" t="s">
        <v>17900</v>
      </c>
      <c r="AZ665" s="114" t="s">
        <v>17900</v>
      </c>
      <c r="BA665" s="2"/>
      <c r="BB665" s="3"/>
      <c r="BC665" s="3"/>
      <c r="BD665" s="3"/>
      <c r="BE665" s="3"/>
    </row>
    <row r="666" spans="1:57" x14ac:dyDescent="0.25">
      <c r="A666" s="61" t="s">
        <v>901</v>
      </c>
      <c r="B666" s="62" t="s">
        <v>19429</v>
      </c>
      <c r="C666" s="62"/>
      <c r="D666" s="63">
        <v>1.5020994999999999</v>
      </c>
      <c r="E666" s="65">
        <v>10</v>
      </c>
      <c r="F666" s="95" t="s">
        <v>11920</v>
      </c>
      <c r="G666" s="62"/>
      <c r="H666" s="66"/>
      <c r="I666" s="67"/>
      <c r="J666" s="67"/>
      <c r="K666" s="66" t="s">
        <v>15971</v>
      </c>
      <c r="L666" s="70"/>
      <c r="M666" s="71">
        <v>4226.96044921875</v>
      </c>
      <c r="N666" s="71">
        <v>2612.194580078125</v>
      </c>
      <c r="O666" s="72"/>
      <c r="P666" s="73"/>
      <c r="Q666" s="73"/>
      <c r="R666" s="81"/>
      <c r="S666" s="48">
        <v>0</v>
      </c>
      <c r="T666" s="48">
        <v>1</v>
      </c>
      <c r="U666" s="49">
        <v>0</v>
      </c>
      <c r="V666" s="49">
        <v>2.4699999999999999E-4</v>
      </c>
      <c r="W666" s="49">
        <v>0</v>
      </c>
      <c r="X666" s="49">
        <v>0.51065700000000003</v>
      </c>
      <c r="Y666" s="49">
        <v>0</v>
      </c>
      <c r="Z666" s="49">
        <v>0</v>
      </c>
      <c r="AA666" s="68">
        <v>666</v>
      </c>
      <c r="AB6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66" s="69"/>
      <c r="AD666" s="75">
        <v>4994</v>
      </c>
      <c r="AE666" s="75">
        <v>3240</v>
      </c>
      <c r="AF666" s="75">
        <v>87687</v>
      </c>
      <c r="AG666" s="75">
        <v>19284</v>
      </c>
      <c r="AH666" s="75">
        <v>-14400</v>
      </c>
      <c r="AI666" s="75" t="s">
        <v>8192</v>
      </c>
      <c r="AJ666" s="75" t="s">
        <v>9644</v>
      </c>
      <c r="AK666" s="78" t="s">
        <v>10572</v>
      </c>
      <c r="AL666" s="75" t="s">
        <v>11019</v>
      </c>
      <c r="AM666" s="75">
        <v>41345.997187499997</v>
      </c>
      <c r="AN666" s="75" t="s">
        <v>13047</v>
      </c>
      <c r="AO666" s="78" t="s">
        <v>13919</v>
      </c>
      <c r="AP666" s="75" t="s">
        <v>66</v>
      </c>
      <c r="AQ666" s="48" t="s">
        <v>3108</v>
      </c>
      <c r="AR666" s="48" t="s">
        <v>3108</v>
      </c>
      <c r="AS666" s="48" t="s">
        <v>3237</v>
      </c>
      <c r="AT666" s="48" t="s">
        <v>3237</v>
      </c>
      <c r="AU666" s="48" t="s">
        <v>3334</v>
      </c>
      <c r="AV666" s="48" t="s">
        <v>3334</v>
      </c>
      <c r="AW666" s="114" t="s">
        <v>18352</v>
      </c>
      <c r="AX666" s="114" t="s">
        <v>18352</v>
      </c>
      <c r="AY666" s="114" t="s">
        <v>19052</v>
      </c>
      <c r="AZ666" s="114" t="s">
        <v>19052</v>
      </c>
      <c r="BA666" s="2"/>
      <c r="BB666" s="3"/>
      <c r="BC666" s="3"/>
      <c r="BD666" s="3"/>
      <c r="BE666" s="3"/>
    </row>
    <row r="667" spans="1:57" x14ac:dyDescent="0.25">
      <c r="A667" s="61" t="s">
        <v>256</v>
      </c>
      <c r="B667" s="62" t="s">
        <v>19429</v>
      </c>
      <c r="C667" s="62"/>
      <c r="D667" s="63">
        <v>1.502397</v>
      </c>
      <c r="E667" s="65">
        <v>10</v>
      </c>
      <c r="F667" s="95" t="s">
        <v>11183</v>
      </c>
      <c r="G667" s="62"/>
      <c r="H667" s="66"/>
      <c r="I667" s="67"/>
      <c r="J667" s="67"/>
      <c r="K667" s="66" t="s">
        <v>15208</v>
      </c>
      <c r="L667" s="70"/>
      <c r="M667" s="71">
        <v>4673.79736328125</v>
      </c>
      <c r="N667" s="71">
        <v>2178.197998046875</v>
      </c>
      <c r="O667" s="72"/>
      <c r="P667" s="73"/>
      <c r="Q667" s="73"/>
      <c r="R667" s="81"/>
      <c r="S667" s="48">
        <v>0</v>
      </c>
      <c r="T667" s="48">
        <v>1</v>
      </c>
      <c r="U667" s="49">
        <v>0</v>
      </c>
      <c r="V667" s="49">
        <v>2.8200000000000002E-4</v>
      </c>
      <c r="W667" s="49">
        <v>0</v>
      </c>
      <c r="X667" s="49">
        <v>0.44517800000000002</v>
      </c>
      <c r="Y667" s="49">
        <v>0</v>
      </c>
      <c r="Z667" s="49">
        <v>0</v>
      </c>
      <c r="AA667" s="68">
        <v>667</v>
      </c>
      <c r="AB6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67" s="69"/>
      <c r="AD667" s="75">
        <v>1572</v>
      </c>
      <c r="AE667" s="75">
        <v>3231</v>
      </c>
      <c r="AF667" s="75">
        <v>23526</v>
      </c>
      <c r="AG667" s="75">
        <v>30654</v>
      </c>
      <c r="AH667" s="75">
        <v>3600</v>
      </c>
      <c r="AI667" s="75" t="s">
        <v>7557</v>
      </c>
      <c r="AJ667" s="75" t="s">
        <v>9215</v>
      </c>
      <c r="AK667" s="78" t="s">
        <v>10256</v>
      </c>
      <c r="AL667" s="75" t="s">
        <v>9876</v>
      </c>
      <c r="AM667" s="75">
        <v>42187.565023148149</v>
      </c>
      <c r="AN667" s="75" t="s">
        <v>13047</v>
      </c>
      <c r="AO667" s="78" t="s">
        <v>13156</v>
      </c>
      <c r="AP667" s="75" t="s">
        <v>66</v>
      </c>
      <c r="AQ667" s="48"/>
      <c r="AR667" s="48"/>
      <c r="AS667" s="48"/>
      <c r="AT667" s="48"/>
      <c r="AU667" s="48"/>
      <c r="AV667" s="48"/>
      <c r="AW667" s="114" t="s">
        <v>18119</v>
      </c>
      <c r="AX667" s="114" t="s">
        <v>18119</v>
      </c>
      <c r="AY667" s="114" t="s">
        <v>18846</v>
      </c>
      <c r="AZ667" s="114" t="s">
        <v>18846</v>
      </c>
      <c r="BA667" s="2"/>
      <c r="BB667" s="3"/>
      <c r="BC667" s="3"/>
      <c r="BD667" s="3"/>
      <c r="BE667" s="3"/>
    </row>
    <row r="668" spans="1:57" x14ac:dyDescent="0.25">
      <c r="A668" s="61" t="s">
        <v>536</v>
      </c>
      <c r="B668" s="62" t="s">
        <v>19429</v>
      </c>
      <c r="C668" s="62"/>
      <c r="D668" s="63">
        <v>5.75</v>
      </c>
      <c r="E668" s="65">
        <v>10.000829598535892</v>
      </c>
      <c r="F668" s="95" t="s">
        <v>11508</v>
      </c>
      <c r="G668" s="62"/>
      <c r="H668" s="66"/>
      <c r="I668" s="67"/>
      <c r="J668" s="67"/>
      <c r="K668" s="66" t="s">
        <v>15542</v>
      </c>
      <c r="L668" s="70"/>
      <c r="M668" s="71">
        <v>5291.10107421875</v>
      </c>
      <c r="N668" s="71">
        <v>6510.57373046875</v>
      </c>
      <c r="O668" s="72"/>
      <c r="P668" s="73"/>
      <c r="Q668" s="73"/>
      <c r="R668" s="81"/>
      <c r="S668" s="48">
        <v>0</v>
      </c>
      <c r="T668" s="48">
        <v>2</v>
      </c>
      <c r="U668" s="49">
        <v>2</v>
      </c>
      <c r="V668" s="49">
        <v>0.5</v>
      </c>
      <c r="W668" s="49">
        <v>0</v>
      </c>
      <c r="X668" s="49">
        <v>1.4594590000000001</v>
      </c>
      <c r="Y668" s="49">
        <v>0</v>
      </c>
      <c r="Z668" s="49">
        <v>0</v>
      </c>
      <c r="AA668" s="68">
        <v>668</v>
      </c>
      <c r="AB6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68" s="69"/>
      <c r="AD668" s="75">
        <v>737</v>
      </c>
      <c r="AE668" s="75">
        <v>3177</v>
      </c>
      <c r="AF668" s="75">
        <v>572</v>
      </c>
      <c r="AG668" s="75">
        <v>3561</v>
      </c>
      <c r="AH668" s="75">
        <v>-18000</v>
      </c>
      <c r="AI668" s="75" t="s">
        <v>7836</v>
      </c>
      <c r="AJ668" s="75" t="s">
        <v>9419</v>
      </c>
      <c r="AK668" s="78" t="s">
        <v>10399</v>
      </c>
      <c r="AL668" s="75" t="s">
        <v>11010</v>
      </c>
      <c r="AM668" s="75">
        <v>39740.240231481483</v>
      </c>
      <c r="AN668" s="75" t="s">
        <v>13047</v>
      </c>
      <c r="AO668" s="78" t="s">
        <v>13490</v>
      </c>
      <c r="AP668" s="75" t="s">
        <v>66</v>
      </c>
      <c r="AQ668" s="48" t="s">
        <v>3065</v>
      </c>
      <c r="AR668" s="48" t="s">
        <v>3065</v>
      </c>
      <c r="AS668" s="48" t="s">
        <v>3218</v>
      </c>
      <c r="AT668" s="48" t="s">
        <v>3218</v>
      </c>
      <c r="AU668" s="48" t="s">
        <v>17673</v>
      </c>
      <c r="AV668" s="48" t="s">
        <v>3303</v>
      </c>
      <c r="AW668" s="114" t="s">
        <v>18227</v>
      </c>
      <c r="AX668" s="114" t="s">
        <v>18723</v>
      </c>
      <c r="AY668" s="114" t="s">
        <v>18941</v>
      </c>
      <c r="AZ668" s="114" t="s">
        <v>18941</v>
      </c>
      <c r="BA668" s="2"/>
      <c r="BB668" s="3"/>
      <c r="BC668" s="3"/>
      <c r="BD668" s="3"/>
      <c r="BE668" s="3"/>
    </row>
    <row r="669" spans="1:57" x14ac:dyDescent="0.25">
      <c r="A669" s="61" t="s">
        <v>466</v>
      </c>
      <c r="B669" s="62" t="s">
        <v>19429</v>
      </c>
      <c r="C669" s="62"/>
      <c r="D669" s="63">
        <v>10</v>
      </c>
      <c r="E669" s="65">
        <v>10</v>
      </c>
      <c r="F669" s="95" t="s">
        <v>11430</v>
      </c>
      <c r="G669" s="62"/>
      <c r="H669" s="66"/>
      <c r="I669" s="67"/>
      <c r="J669" s="67"/>
      <c r="K669" s="66" t="s">
        <v>15461</v>
      </c>
      <c r="L669" s="70"/>
      <c r="M669" s="71">
        <v>4958.31787109375</v>
      </c>
      <c r="N669" s="71">
        <v>5972.25341796875</v>
      </c>
      <c r="O669" s="72"/>
      <c r="P669" s="73"/>
      <c r="Q669" s="73"/>
      <c r="R669" s="81"/>
      <c r="S669" s="48">
        <v>0</v>
      </c>
      <c r="T669" s="48">
        <v>1</v>
      </c>
      <c r="U669" s="49">
        <v>0</v>
      </c>
      <c r="V669" s="49">
        <v>1</v>
      </c>
      <c r="W669" s="49">
        <v>0</v>
      </c>
      <c r="X669" s="49">
        <v>0.70175399999999999</v>
      </c>
      <c r="Y669" s="49">
        <v>0</v>
      </c>
      <c r="Z669" s="49">
        <v>0</v>
      </c>
      <c r="AA669" s="68">
        <v>669</v>
      </c>
      <c r="AB6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69" s="69"/>
      <c r="AD669" s="75">
        <v>518</v>
      </c>
      <c r="AE669" s="75">
        <v>3120</v>
      </c>
      <c r="AF669" s="75">
        <v>4551</v>
      </c>
      <c r="AG669" s="75">
        <v>3701</v>
      </c>
      <c r="AH669" s="75">
        <v>3600</v>
      </c>
      <c r="AI669" s="75" t="s">
        <v>7770</v>
      </c>
      <c r="AJ669" s="75"/>
      <c r="AK669" s="78" t="s">
        <v>10361</v>
      </c>
      <c r="AL669" s="75" t="s">
        <v>11033</v>
      </c>
      <c r="AM669" s="75">
        <v>41884.715150462966</v>
      </c>
      <c r="AN669" s="75" t="s">
        <v>13047</v>
      </c>
      <c r="AO669" s="78" t="s">
        <v>13409</v>
      </c>
      <c r="AP669" s="75" t="s">
        <v>66</v>
      </c>
      <c r="AQ669" s="48"/>
      <c r="AR669" s="48"/>
      <c r="AS669" s="48"/>
      <c r="AT669" s="48"/>
      <c r="AU669" s="48" t="s">
        <v>3261</v>
      </c>
      <c r="AV669" s="48" t="s">
        <v>3261</v>
      </c>
      <c r="AW669" s="114" t="s">
        <v>18200</v>
      </c>
      <c r="AX669" s="114" t="s">
        <v>18200</v>
      </c>
      <c r="AY669" s="114" t="s">
        <v>18917</v>
      </c>
      <c r="AZ669" s="114" t="s">
        <v>18917</v>
      </c>
      <c r="BA669" s="2"/>
      <c r="BB669" s="3"/>
      <c r="BC669" s="3"/>
      <c r="BD669" s="3"/>
      <c r="BE669" s="3"/>
    </row>
    <row r="670" spans="1:57" x14ac:dyDescent="0.25">
      <c r="A670" s="61" t="s">
        <v>937</v>
      </c>
      <c r="B670" s="62" t="s">
        <v>19429</v>
      </c>
      <c r="C670" s="62"/>
      <c r="D670" s="63">
        <v>3.625</v>
      </c>
      <c r="E670" s="65">
        <v>10.000414799267947</v>
      </c>
      <c r="F670" s="95" t="s">
        <v>11960</v>
      </c>
      <c r="G670" s="62"/>
      <c r="H670" s="66"/>
      <c r="I670" s="67"/>
      <c r="J670" s="67"/>
      <c r="K670" s="66" t="s">
        <v>16013</v>
      </c>
      <c r="L670" s="70"/>
      <c r="M670" s="71">
        <v>5617.10986328125</v>
      </c>
      <c r="N670" s="71">
        <v>6381.23779296875</v>
      </c>
      <c r="O670" s="72"/>
      <c r="P670" s="73"/>
      <c r="Q670" s="73"/>
      <c r="R670" s="81"/>
      <c r="S670" s="48">
        <v>0</v>
      </c>
      <c r="T670" s="48">
        <v>2</v>
      </c>
      <c r="U670" s="49">
        <v>1</v>
      </c>
      <c r="V670" s="49">
        <v>0.25</v>
      </c>
      <c r="W670" s="49">
        <v>0</v>
      </c>
      <c r="X670" s="49">
        <v>1</v>
      </c>
      <c r="Y670" s="49">
        <v>0</v>
      </c>
      <c r="Z670" s="49">
        <v>0</v>
      </c>
      <c r="AA670" s="68">
        <v>670</v>
      </c>
      <c r="AB6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70" s="69"/>
      <c r="AD670" s="75">
        <v>4881</v>
      </c>
      <c r="AE670" s="75">
        <v>3056</v>
      </c>
      <c r="AF670" s="75">
        <v>2234</v>
      </c>
      <c r="AG670" s="75">
        <v>620</v>
      </c>
      <c r="AH670" s="75"/>
      <c r="AI670" s="75" t="s">
        <v>8222</v>
      </c>
      <c r="AJ670" s="75" t="s">
        <v>9665</v>
      </c>
      <c r="AK670" s="78" t="s">
        <v>10587</v>
      </c>
      <c r="AL670" s="75"/>
      <c r="AM670" s="75">
        <v>39994.357569444444</v>
      </c>
      <c r="AN670" s="75" t="s">
        <v>13047</v>
      </c>
      <c r="AO670" s="78" t="s">
        <v>13961</v>
      </c>
      <c r="AP670" s="75" t="s">
        <v>66</v>
      </c>
      <c r="AQ670" s="48"/>
      <c r="AR670" s="48"/>
      <c r="AS670" s="48"/>
      <c r="AT670" s="48"/>
      <c r="AU670" s="48"/>
      <c r="AV670" s="48"/>
      <c r="AW670" s="114" t="s">
        <v>18362</v>
      </c>
      <c r="AX670" s="114" t="s">
        <v>18362</v>
      </c>
      <c r="AY670" s="114" t="s">
        <v>17911</v>
      </c>
      <c r="AZ670" s="114" t="s">
        <v>17911</v>
      </c>
      <c r="BA670" s="2"/>
      <c r="BB670" s="3"/>
      <c r="BC670" s="3"/>
      <c r="BD670" s="3"/>
      <c r="BE670" s="3"/>
    </row>
    <row r="671" spans="1:57" x14ac:dyDescent="0.25">
      <c r="A671" s="61" t="s">
        <v>1158</v>
      </c>
      <c r="B671" s="62" t="s">
        <v>19429</v>
      </c>
      <c r="C671" s="62"/>
      <c r="D671" s="63">
        <v>1.666668</v>
      </c>
      <c r="E671" s="65">
        <v>10</v>
      </c>
      <c r="F671" s="95" t="s">
        <v>12198</v>
      </c>
      <c r="G671" s="62"/>
      <c r="H671" s="66"/>
      <c r="I671" s="67"/>
      <c r="J671" s="67"/>
      <c r="K671" s="66" t="s">
        <v>16262</v>
      </c>
      <c r="L671" s="70"/>
      <c r="M671" s="71">
        <v>4111.22021484375</v>
      </c>
      <c r="N671" s="71">
        <v>5733.38623046875</v>
      </c>
      <c r="O671" s="72"/>
      <c r="P671" s="73"/>
      <c r="Q671" s="73"/>
      <c r="R671" s="81"/>
      <c r="S671" s="48">
        <v>0</v>
      </c>
      <c r="T671" s="48">
        <v>1</v>
      </c>
      <c r="U671" s="49">
        <v>0</v>
      </c>
      <c r="V671" s="49">
        <v>1.9608E-2</v>
      </c>
      <c r="W671" s="49">
        <v>0</v>
      </c>
      <c r="X671" s="49">
        <v>0.55821200000000004</v>
      </c>
      <c r="Y671" s="49">
        <v>0</v>
      </c>
      <c r="Z671" s="49">
        <v>0</v>
      </c>
      <c r="AA671" s="68">
        <v>671</v>
      </c>
      <c r="AB6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71" s="69"/>
      <c r="AD671" s="75">
        <v>534</v>
      </c>
      <c r="AE671" s="75">
        <v>3051</v>
      </c>
      <c r="AF671" s="75">
        <v>8690</v>
      </c>
      <c r="AG671" s="75">
        <v>4280</v>
      </c>
      <c r="AH671" s="75">
        <v>0</v>
      </c>
      <c r="AI671" s="75" t="s">
        <v>8419</v>
      </c>
      <c r="AJ671" s="75" t="s">
        <v>9788</v>
      </c>
      <c r="AK671" s="78" t="s">
        <v>10668</v>
      </c>
      <c r="AL671" s="75" t="s">
        <v>9190</v>
      </c>
      <c r="AM671" s="75">
        <v>41515.806076388886</v>
      </c>
      <c r="AN671" s="75" t="s">
        <v>13047</v>
      </c>
      <c r="AO671" s="78" t="s">
        <v>14210</v>
      </c>
      <c r="AP671" s="75" t="s">
        <v>66</v>
      </c>
      <c r="AQ671" s="48"/>
      <c r="AR671" s="48"/>
      <c r="AS671" s="48"/>
      <c r="AT671" s="48"/>
      <c r="AU671" s="48" t="s">
        <v>3314</v>
      </c>
      <c r="AV671" s="48" t="s">
        <v>3314</v>
      </c>
      <c r="AW671" s="114" t="s">
        <v>18259</v>
      </c>
      <c r="AX671" s="114" t="s">
        <v>18259</v>
      </c>
      <c r="AY671" s="114" t="s">
        <v>17892</v>
      </c>
      <c r="AZ671" s="114" t="s">
        <v>17892</v>
      </c>
      <c r="BA671" s="2"/>
      <c r="BB671" s="3"/>
      <c r="BC671" s="3"/>
      <c r="BD671" s="3"/>
      <c r="BE671" s="3"/>
    </row>
    <row r="672" spans="1:57" x14ac:dyDescent="0.25">
      <c r="A672" s="61" t="s">
        <v>1282</v>
      </c>
      <c r="B672" s="62" t="s">
        <v>19429</v>
      </c>
      <c r="C672" s="62"/>
      <c r="D672" s="63">
        <v>10</v>
      </c>
      <c r="E672" s="65">
        <v>10</v>
      </c>
      <c r="F672" s="95" t="s">
        <v>12324</v>
      </c>
      <c r="G672" s="62"/>
      <c r="H672" s="66"/>
      <c r="I672" s="67"/>
      <c r="J672" s="67"/>
      <c r="K672" s="66" t="s">
        <v>16392</v>
      </c>
      <c r="L672" s="70"/>
      <c r="M672" s="71">
        <v>4678.2802734375</v>
      </c>
      <c r="N672" s="71">
        <v>5316.21044921875</v>
      </c>
      <c r="O672" s="72"/>
      <c r="P672" s="73"/>
      <c r="Q672" s="73"/>
      <c r="R672" s="81"/>
      <c r="S672" s="48">
        <v>0</v>
      </c>
      <c r="T672" s="48">
        <v>1</v>
      </c>
      <c r="U672" s="49">
        <v>0</v>
      </c>
      <c r="V672" s="49">
        <v>1</v>
      </c>
      <c r="W672" s="49">
        <v>0</v>
      </c>
      <c r="X672" s="49">
        <v>1</v>
      </c>
      <c r="Y672" s="49">
        <v>0</v>
      </c>
      <c r="Z672" s="49">
        <v>0</v>
      </c>
      <c r="AA672" s="68">
        <v>672</v>
      </c>
      <c r="AB6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72" s="69"/>
      <c r="AD672" s="75">
        <v>772</v>
      </c>
      <c r="AE672" s="75">
        <v>2948</v>
      </c>
      <c r="AF672" s="75">
        <v>231270</v>
      </c>
      <c r="AG672" s="75">
        <v>76538</v>
      </c>
      <c r="AH672" s="75">
        <v>32400</v>
      </c>
      <c r="AI672" s="75" t="s">
        <v>8519</v>
      </c>
      <c r="AJ672" s="75" t="s">
        <v>9843</v>
      </c>
      <c r="AK672" s="78" t="s">
        <v>10714</v>
      </c>
      <c r="AL672" s="75" t="s">
        <v>9690</v>
      </c>
      <c r="AM672" s="75">
        <v>40233.054907407408</v>
      </c>
      <c r="AN672" s="75" t="s">
        <v>13047</v>
      </c>
      <c r="AO672" s="78" t="s">
        <v>14340</v>
      </c>
      <c r="AP672" s="75" t="s">
        <v>66</v>
      </c>
      <c r="AQ672" s="48"/>
      <c r="AR672" s="48"/>
      <c r="AS672" s="48"/>
      <c r="AT672" s="48"/>
      <c r="AU672" s="48" t="s">
        <v>3365</v>
      </c>
      <c r="AV672" s="48" t="s">
        <v>3365</v>
      </c>
      <c r="AW672" s="114" t="s">
        <v>18472</v>
      </c>
      <c r="AX672" s="114" t="s">
        <v>18472</v>
      </c>
      <c r="AY672" s="114" t="s">
        <v>19160</v>
      </c>
      <c r="AZ672" s="114" t="s">
        <v>19160</v>
      </c>
      <c r="BA672" s="2"/>
      <c r="BB672" s="3"/>
      <c r="BC672" s="3"/>
      <c r="BD672" s="3"/>
      <c r="BE672" s="3"/>
    </row>
    <row r="673" spans="1:57" x14ac:dyDescent="0.25">
      <c r="A673" s="61" t="s">
        <v>940</v>
      </c>
      <c r="B673" s="62" t="s">
        <v>19429</v>
      </c>
      <c r="C673" s="62"/>
      <c r="D673" s="63">
        <v>1.5023375000000001</v>
      </c>
      <c r="E673" s="65">
        <v>10</v>
      </c>
      <c r="F673" s="95" t="s">
        <v>11966</v>
      </c>
      <c r="G673" s="62"/>
      <c r="H673" s="66"/>
      <c r="I673" s="67"/>
      <c r="J673" s="67"/>
      <c r="K673" s="66" t="s">
        <v>16019</v>
      </c>
      <c r="L673" s="70"/>
      <c r="M673" s="71">
        <v>7596.53466796875</v>
      </c>
      <c r="N673" s="71">
        <v>3141.6162109375</v>
      </c>
      <c r="O673" s="72"/>
      <c r="P673" s="73"/>
      <c r="Q673" s="73"/>
      <c r="R673" s="81"/>
      <c r="S673" s="48">
        <v>0</v>
      </c>
      <c r="T673" s="48">
        <v>1</v>
      </c>
      <c r="U673" s="49">
        <v>0</v>
      </c>
      <c r="V673" s="49">
        <v>2.7500000000000002E-4</v>
      </c>
      <c r="W673" s="49">
        <v>0</v>
      </c>
      <c r="X673" s="49">
        <v>0.52194799999999997</v>
      </c>
      <c r="Y673" s="49">
        <v>0</v>
      </c>
      <c r="Z673" s="49">
        <v>0</v>
      </c>
      <c r="AA673" s="68">
        <v>673</v>
      </c>
      <c r="AB6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73" s="69"/>
      <c r="AD673" s="75">
        <v>3951</v>
      </c>
      <c r="AE673" s="75">
        <v>2929</v>
      </c>
      <c r="AF673" s="75">
        <v>247235</v>
      </c>
      <c r="AG673" s="75">
        <v>54</v>
      </c>
      <c r="AH673" s="75">
        <v>-18000</v>
      </c>
      <c r="AI673" s="75" t="s">
        <v>8228</v>
      </c>
      <c r="AJ673" s="75" t="s">
        <v>9667</v>
      </c>
      <c r="AK673" s="75"/>
      <c r="AL673" s="75" t="s">
        <v>11010</v>
      </c>
      <c r="AM673" s="75">
        <v>40158.750439814816</v>
      </c>
      <c r="AN673" s="75" t="s">
        <v>13047</v>
      </c>
      <c r="AO673" s="78" t="s">
        <v>13967</v>
      </c>
      <c r="AP673" s="75" t="s">
        <v>66</v>
      </c>
      <c r="AQ673" s="48" t="s">
        <v>3056</v>
      </c>
      <c r="AR673" s="48" t="s">
        <v>3056</v>
      </c>
      <c r="AS673" s="48" t="s">
        <v>3215</v>
      </c>
      <c r="AT673" s="48" t="s">
        <v>3215</v>
      </c>
      <c r="AU673" s="48" t="s">
        <v>3261</v>
      </c>
      <c r="AV673" s="48" t="s">
        <v>3261</v>
      </c>
      <c r="AW673" s="114" t="s">
        <v>18198</v>
      </c>
      <c r="AX673" s="114" t="s">
        <v>18198</v>
      </c>
      <c r="AY673" s="114" t="s">
        <v>18915</v>
      </c>
      <c r="AZ673" s="114" t="s">
        <v>18915</v>
      </c>
      <c r="BA673" s="2"/>
      <c r="BB673" s="3"/>
      <c r="BC673" s="3"/>
      <c r="BD673" s="3"/>
      <c r="BE673" s="3"/>
    </row>
    <row r="674" spans="1:57" x14ac:dyDescent="0.25">
      <c r="A674" s="61" t="s">
        <v>747</v>
      </c>
      <c r="B674" s="62" t="s">
        <v>19429</v>
      </c>
      <c r="C674" s="62"/>
      <c r="D674" s="63">
        <v>1.5016235</v>
      </c>
      <c r="E674" s="65">
        <v>10</v>
      </c>
      <c r="F674" s="95" t="s">
        <v>11764</v>
      </c>
      <c r="G674" s="62"/>
      <c r="H674" s="66"/>
      <c r="I674" s="67"/>
      <c r="J674" s="67"/>
      <c r="K674" s="66" t="s">
        <v>15809</v>
      </c>
      <c r="L674" s="70"/>
      <c r="M674" s="71">
        <v>579.0709228515625</v>
      </c>
      <c r="N674" s="71">
        <v>5821.6552734375</v>
      </c>
      <c r="O674" s="72"/>
      <c r="P674" s="73"/>
      <c r="Q674" s="73"/>
      <c r="R674" s="81"/>
      <c r="S674" s="48">
        <v>0</v>
      </c>
      <c r="T674" s="48">
        <v>1</v>
      </c>
      <c r="U674" s="49">
        <v>0</v>
      </c>
      <c r="V674" s="49">
        <v>1.9100000000000001E-4</v>
      </c>
      <c r="W674" s="49">
        <v>0</v>
      </c>
      <c r="X674" s="49">
        <v>0.45677499999999999</v>
      </c>
      <c r="Y674" s="49">
        <v>0</v>
      </c>
      <c r="Z674" s="49">
        <v>0</v>
      </c>
      <c r="AA674" s="68">
        <v>674</v>
      </c>
      <c r="AB6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74" s="69"/>
      <c r="AD674" s="75">
        <v>2730</v>
      </c>
      <c r="AE674" s="75">
        <v>2794</v>
      </c>
      <c r="AF674" s="75">
        <v>28971</v>
      </c>
      <c r="AG674" s="75">
        <v>214</v>
      </c>
      <c r="AH674" s="75"/>
      <c r="AI674" s="75" t="s">
        <v>8059</v>
      </c>
      <c r="AJ674" s="75" t="s">
        <v>9192</v>
      </c>
      <c r="AK674" s="78" t="s">
        <v>10484</v>
      </c>
      <c r="AL674" s="75"/>
      <c r="AM674" s="75">
        <v>41949.681666666664</v>
      </c>
      <c r="AN674" s="75" t="s">
        <v>13047</v>
      </c>
      <c r="AO674" s="78" t="s">
        <v>13757</v>
      </c>
      <c r="AP674" s="75" t="s">
        <v>66</v>
      </c>
      <c r="AQ674" s="48"/>
      <c r="AR674" s="48"/>
      <c r="AS674" s="48"/>
      <c r="AT674" s="48"/>
      <c r="AU674" s="48" t="s">
        <v>3288</v>
      </c>
      <c r="AV674" s="48" t="s">
        <v>3288</v>
      </c>
      <c r="AW674" s="114" t="s">
        <v>18157</v>
      </c>
      <c r="AX674" s="114" t="s">
        <v>18157</v>
      </c>
      <c r="AY674" s="114" t="s">
        <v>18878</v>
      </c>
      <c r="AZ674" s="114" t="s">
        <v>18878</v>
      </c>
      <c r="BA674" s="2"/>
      <c r="BB674" s="3"/>
      <c r="BC674" s="3"/>
      <c r="BD674" s="3"/>
      <c r="BE674" s="3"/>
    </row>
    <row r="675" spans="1:57" x14ac:dyDescent="0.25">
      <c r="A675" s="61" t="s">
        <v>188</v>
      </c>
      <c r="B675" s="62" t="s">
        <v>19429</v>
      </c>
      <c r="C675" s="62"/>
      <c r="D675" s="63">
        <v>1.5023375000000001</v>
      </c>
      <c r="E675" s="65">
        <v>10</v>
      </c>
      <c r="F675" s="95" t="s">
        <v>11078</v>
      </c>
      <c r="G675" s="62"/>
      <c r="H675" s="66"/>
      <c r="I675" s="67"/>
      <c r="J675" s="67"/>
      <c r="K675" s="66" t="s">
        <v>15102</v>
      </c>
      <c r="L675" s="70"/>
      <c r="M675" s="71">
        <v>7803.587890625</v>
      </c>
      <c r="N675" s="71">
        <v>2560.74462890625</v>
      </c>
      <c r="O675" s="72"/>
      <c r="P675" s="73"/>
      <c r="Q675" s="73"/>
      <c r="R675" s="81"/>
      <c r="S675" s="48">
        <v>0</v>
      </c>
      <c r="T675" s="48">
        <v>1</v>
      </c>
      <c r="U675" s="49">
        <v>0</v>
      </c>
      <c r="V675" s="49">
        <v>2.7500000000000002E-4</v>
      </c>
      <c r="W675" s="49">
        <v>0</v>
      </c>
      <c r="X675" s="49">
        <v>0.52194799999999997</v>
      </c>
      <c r="Y675" s="49">
        <v>0</v>
      </c>
      <c r="Z675" s="49">
        <v>0</v>
      </c>
      <c r="AA675" s="68">
        <v>675</v>
      </c>
      <c r="AB6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75" s="69"/>
      <c r="AD675" s="75">
        <v>326</v>
      </c>
      <c r="AE675" s="75">
        <v>2788</v>
      </c>
      <c r="AF675" s="75">
        <v>2053</v>
      </c>
      <c r="AG675" s="75">
        <v>7098</v>
      </c>
      <c r="AH675" s="75"/>
      <c r="AI675" s="75" t="s">
        <v>7464</v>
      </c>
      <c r="AJ675" s="75"/>
      <c r="AK675" s="75"/>
      <c r="AL675" s="75"/>
      <c r="AM675" s="75">
        <v>42466.945590277777</v>
      </c>
      <c r="AN675" s="75" t="s">
        <v>13047</v>
      </c>
      <c r="AO675" s="78" t="s">
        <v>13050</v>
      </c>
      <c r="AP675" s="75" t="s">
        <v>66</v>
      </c>
      <c r="AQ675" s="48"/>
      <c r="AR675" s="48"/>
      <c r="AS675" s="48"/>
      <c r="AT675" s="48"/>
      <c r="AU675" s="48" t="s">
        <v>3262</v>
      </c>
      <c r="AV675" s="48" t="s">
        <v>3262</v>
      </c>
      <c r="AW675" s="114" t="s">
        <v>18073</v>
      </c>
      <c r="AX675" s="114" t="s">
        <v>18073</v>
      </c>
      <c r="AY675" s="114" t="s">
        <v>18812</v>
      </c>
      <c r="AZ675" s="114" t="s">
        <v>18812</v>
      </c>
      <c r="BA675" s="2"/>
      <c r="BB675" s="3"/>
      <c r="BC675" s="3"/>
      <c r="BD675" s="3"/>
      <c r="BE675" s="3"/>
    </row>
    <row r="676" spans="1:57" x14ac:dyDescent="0.25">
      <c r="A676" s="61" t="s">
        <v>1488</v>
      </c>
      <c r="B676" s="62" t="s">
        <v>19429</v>
      </c>
      <c r="C676" s="62"/>
      <c r="D676" s="63">
        <v>2.2727265000000001</v>
      </c>
      <c r="E676" s="65">
        <v>10</v>
      </c>
      <c r="F676" s="95" t="s">
        <v>12547</v>
      </c>
      <c r="G676" s="62"/>
      <c r="H676" s="66"/>
      <c r="I676" s="67"/>
      <c r="J676" s="67"/>
      <c r="K676" s="66" t="s">
        <v>16626</v>
      </c>
      <c r="L676" s="70"/>
      <c r="M676" s="71">
        <v>4022.933349609375</v>
      </c>
      <c r="N676" s="71">
        <v>4366.091796875</v>
      </c>
      <c r="O676" s="72"/>
      <c r="P676" s="73"/>
      <c r="Q676" s="73"/>
      <c r="R676" s="81"/>
      <c r="S676" s="48">
        <v>0</v>
      </c>
      <c r="T676" s="48">
        <v>1</v>
      </c>
      <c r="U676" s="49">
        <v>0</v>
      </c>
      <c r="V676" s="49">
        <v>9.0909000000000004E-2</v>
      </c>
      <c r="W676" s="49">
        <v>0</v>
      </c>
      <c r="X676" s="49">
        <v>0.57851200000000003</v>
      </c>
      <c r="Y676" s="49">
        <v>0</v>
      </c>
      <c r="Z676" s="49">
        <v>0</v>
      </c>
      <c r="AA676" s="68">
        <v>676</v>
      </c>
      <c r="AB6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76" s="69"/>
      <c r="AD676" s="75">
        <v>1288</v>
      </c>
      <c r="AE676" s="75">
        <v>2763</v>
      </c>
      <c r="AF676" s="75">
        <v>14158</v>
      </c>
      <c r="AG676" s="75">
        <v>1650</v>
      </c>
      <c r="AH676" s="75">
        <v>7200</v>
      </c>
      <c r="AI676" s="75" t="s">
        <v>8718</v>
      </c>
      <c r="AJ676" s="75" t="s">
        <v>9945</v>
      </c>
      <c r="AK676" s="78" t="s">
        <v>10808</v>
      </c>
      <c r="AL676" s="75" t="s">
        <v>11034</v>
      </c>
      <c r="AM676" s="75">
        <v>40795.606909722221</v>
      </c>
      <c r="AN676" s="75" t="s">
        <v>13047</v>
      </c>
      <c r="AO676" s="78" t="s">
        <v>14574</v>
      </c>
      <c r="AP676" s="75" t="s">
        <v>66</v>
      </c>
      <c r="AQ676" s="48"/>
      <c r="AR676" s="48"/>
      <c r="AS676" s="48"/>
      <c r="AT676" s="48"/>
      <c r="AU676" s="48" t="s">
        <v>3382</v>
      </c>
      <c r="AV676" s="48" t="s">
        <v>3382</v>
      </c>
      <c r="AW676" s="114" t="s">
        <v>18550</v>
      </c>
      <c r="AX676" s="114" t="s">
        <v>18550</v>
      </c>
      <c r="AY676" s="114" t="s">
        <v>19234</v>
      </c>
      <c r="AZ676" s="114" t="s">
        <v>19234</v>
      </c>
      <c r="BA676" s="2"/>
      <c r="BB676" s="3"/>
      <c r="BC676" s="3"/>
      <c r="BD676" s="3"/>
      <c r="BE676" s="3"/>
    </row>
    <row r="677" spans="1:57" x14ac:dyDescent="0.25">
      <c r="A677" s="61" t="s">
        <v>718</v>
      </c>
      <c r="B677" s="62" t="s">
        <v>19429</v>
      </c>
      <c r="C677" s="62"/>
      <c r="D677" s="63">
        <v>3.2</v>
      </c>
      <c r="E677" s="65">
        <v>10</v>
      </c>
      <c r="F677" s="95" t="s">
        <v>11728</v>
      </c>
      <c r="G677" s="62"/>
      <c r="H677" s="66"/>
      <c r="I677" s="67"/>
      <c r="J677" s="67"/>
      <c r="K677" s="66" t="s">
        <v>15771</v>
      </c>
      <c r="L677" s="70"/>
      <c r="M677" s="71">
        <v>4315.82861328125</v>
      </c>
      <c r="N677" s="71">
        <v>4116.05419921875</v>
      </c>
      <c r="O677" s="72"/>
      <c r="P677" s="73"/>
      <c r="Q677" s="73"/>
      <c r="R677" s="81"/>
      <c r="S677" s="48">
        <v>0</v>
      </c>
      <c r="T677" s="48">
        <v>1</v>
      </c>
      <c r="U677" s="49">
        <v>0</v>
      </c>
      <c r="V677" s="49">
        <v>0.2</v>
      </c>
      <c r="W677" s="49">
        <v>0</v>
      </c>
      <c r="X677" s="49">
        <v>0.69369400000000003</v>
      </c>
      <c r="Y677" s="49">
        <v>0</v>
      </c>
      <c r="Z677" s="49">
        <v>0</v>
      </c>
      <c r="AA677" s="68">
        <v>677</v>
      </c>
      <c r="AB6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77" s="69"/>
      <c r="AD677" s="75">
        <v>5001</v>
      </c>
      <c r="AE677" s="75">
        <v>2755</v>
      </c>
      <c r="AF677" s="75">
        <v>893085</v>
      </c>
      <c r="AG677" s="75">
        <v>281340</v>
      </c>
      <c r="AH677" s="75">
        <v>32400</v>
      </c>
      <c r="AI677" s="75" t="s">
        <v>8026</v>
      </c>
      <c r="AJ677" s="75" t="s">
        <v>9545</v>
      </c>
      <c r="AK677" s="78" t="s">
        <v>10492</v>
      </c>
      <c r="AL677" s="75" t="s">
        <v>9690</v>
      </c>
      <c r="AM677" s="75">
        <v>40468.391944444447</v>
      </c>
      <c r="AN677" s="75" t="s">
        <v>13047</v>
      </c>
      <c r="AO677" s="78" t="s">
        <v>13719</v>
      </c>
      <c r="AP677" s="75" t="s">
        <v>66</v>
      </c>
      <c r="AQ677" s="48" t="s">
        <v>3084</v>
      </c>
      <c r="AR677" s="48" t="s">
        <v>3084</v>
      </c>
      <c r="AS677" s="48" t="s">
        <v>3214</v>
      </c>
      <c r="AT677" s="48" t="s">
        <v>3214</v>
      </c>
      <c r="AU677" s="48" t="s">
        <v>3322</v>
      </c>
      <c r="AV677" s="48" t="s">
        <v>3322</v>
      </c>
      <c r="AW677" s="114" t="s">
        <v>18290</v>
      </c>
      <c r="AX677" s="114" t="s">
        <v>18290</v>
      </c>
      <c r="AY677" s="114" t="s">
        <v>17915</v>
      </c>
      <c r="AZ677" s="114" t="s">
        <v>17915</v>
      </c>
      <c r="BA677" s="2"/>
      <c r="BB677" s="3"/>
      <c r="BC677" s="3"/>
      <c r="BD677" s="3"/>
      <c r="BE677" s="3"/>
    </row>
    <row r="678" spans="1:57" x14ac:dyDescent="0.25">
      <c r="A678" s="61" t="s">
        <v>1293</v>
      </c>
      <c r="B678" s="62" t="s">
        <v>19429</v>
      </c>
      <c r="C678" s="62"/>
      <c r="D678" s="63">
        <v>1.50187</v>
      </c>
      <c r="E678" s="65">
        <v>10.000066367882871</v>
      </c>
      <c r="F678" s="95" t="s">
        <v>12337</v>
      </c>
      <c r="G678" s="62"/>
      <c r="H678" s="66"/>
      <c r="I678" s="67"/>
      <c r="J678" s="67"/>
      <c r="K678" s="66" t="s">
        <v>16405</v>
      </c>
      <c r="L678" s="70"/>
      <c r="M678" s="71">
        <v>3070.034423828125</v>
      </c>
      <c r="N678" s="71">
        <v>9506.4375</v>
      </c>
      <c r="O678" s="72"/>
      <c r="P678" s="73"/>
      <c r="Q678" s="73"/>
      <c r="R678" s="81"/>
      <c r="S678" s="48">
        <v>0</v>
      </c>
      <c r="T678" s="48">
        <v>3</v>
      </c>
      <c r="U678" s="49">
        <v>0.16</v>
      </c>
      <c r="V678" s="49">
        <v>2.2000000000000001E-4</v>
      </c>
      <c r="W678" s="49">
        <v>0</v>
      </c>
      <c r="X678" s="49">
        <v>0.770729</v>
      </c>
      <c r="Y678" s="49">
        <v>0.33333333333333331</v>
      </c>
      <c r="Z678" s="49">
        <v>0</v>
      </c>
      <c r="AA678" s="68">
        <v>678</v>
      </c>
      <c r="AB6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78" s="69"/>
      <c r="AD678" s="75">
        <v>5001</v>
      </c>
      <c r="AE678" s="75">
        <v>2715</v>
      </c>
      <c r="AF678" s="75">
        <v>167184</v>
      </c>
      <c r="AG678" s="75">
        <v>28</v>
      </c>
      <c r="AH678" s="75">
        <v>0</v>
      </c>
      <c r="AI678" s="75" t="s">
        <v>8531</v>
      </c>
      <c r="AJ678" s="75"/>
      <c r="AK678" s="75"/>
      <c r="AL678" s="75" t="s">
        <v>9190</v>
      </c>
      <c r="AM678" s="75">
        <v>41597.870613425926</v>
      </c>
      <c r="AN678" s="75" t="s">
        <v>13047</v>
      </c>
      <c r="AO678" s="78" t="s">
        <v>14353</v>
      </c>
      <c r="AP678" s="75" t="s">
        <v>66</v>
      </c>
      <c r="AQ678" s="48" t="s">
        <v>3143</v>
      </c>
      <c r="AR678" s="48" t="s">
        <v>3143</v>
      </c>
      <c r="AS678" s="48" t="s">
        <v>3215</v>
      </c>
      <c r="AT678" s="48" t="s">
        <v>3215</v>
      </c>
      <c r="AU678" s="48" t="s">
        <v>3267</v>
      </c>
      <c r="AV678" s="48" t="s">
        <v>3267</v>
      </c>
      <c r="AW678" s="114" t="s">
        <v>18480</v>
      </c>
      <c r="AX678" s="114" t="s">
        <v>18480</v>
      </c>
      <c r="AY678" s="114" t="s">
        <v>19167</v>
      </c>
      <c r="AZ678" s="114" t="s">
        <v>19167</v>
      </c>
      <c r="BA678" s="2"/>
      <c r="BB678" s="3"/>
      <c r="BC678" s="3"/>
      <c r="BD678" s="3"/>
      <c r="BE678" s="3"/>
    </row>
    <row r="679" spans="1:57" x14ac:dyDescent="0.25">
      <c r="A679" s="61" t="s">
        <v>1688</v>
      </c>
      <c r="B679" s="62" t="s">
        <v>19429</v>
      </c>
      <c r="C679" s="62"/>
      <c r="D679" s="63">
        <v>1.5025755000000001</v>
      </c>
      <c r="E679" s="65">
        <v>10.967776292571301</v>
      </c>
      <c r="F679" s="95" t="s">
        <v>12752</v>
      </c>
      <c r="G679" s="62"/>
      <c r="H679" s="66"/>
      <c r="I679" s="67"/>
      <c r="J679" s="67"/>
      <c r="K679" s="66" t="s">
        <v>16845</v>
      </c>
      <c r="L679" s="70"/>
      <c r="M679" s="71">
        <v>4360.30810546875</v>
      </c>
      <c r="N679" s="71">
        <v>1952.797119140625</v>
      </c>
      <c r="O679" s="72"/>
      <c r="P679" s="73"/>
      <c r="Q679" s="73"/>
      <c r="R679" s="81"/>
      <c r="S679" s="48">
        <v>0</v>
      </c>
      <c r="T679" s="48">
        <v>4</v>
      </c>
      <c r="U679" s="49">
        <v>2333.1195769999999</v>
      </c>
      <c r="V679" s="49">
        <v>3.0299999999999999E-4</v>
      </c>
      <c r="W679" s="49">
        <v>0</v>
      </c>
      <c r="X679" s="49">
        <v>1.1952579999999999</v>
      </c>
      <c r="Y679" s="49">
        <v>8.3333333333333329E-2</v>
      </c>
      <c r="Z679" s="49">
        <v>0</v>
      </c>
      <c r="AA679" s="68">
        <v>679</v>
      </c>
      <c r="AB6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79" s="69"/>
      <c r="AD679" s="75">
        <v>561</v>
      </c>
      <c r="AE679" s="75">
        <v>2684</v>
      </c>
      <c r="AF679" s="75">
        <v>23624</v>
      </c>
      <c r="AG679" s="75">
        <v>15922</v>
      </c>
      <c r="AH679" s="75">
        <v>7200</v>
      </c>
      <c r="AI679" s="75" t="s">
        <v>8895</v>
      </c>
      <c r="AJ679" s="75" t="s">
        <v>10054</v>
      </c>
      <c r="AK679" s="75"/>
      <c r="AL679" s="75" t="s">
        <v>11021</v>
      </c>
      <c r="AM679" s="75">
        <v>40944.164629629631</v>
      </c>
      <c r="AN679" s="75" t="s">
        <v>13047</v>
      </c>
      <c r="AO679" s="78" t="s">
        <v>14793</v>
      </c>
      <c r="AP679" s="75" t="s">
        <v>66</v>
      </c>
      <c r="AQ679" s="48"/>
      <c r="AR679" s="48"/>
      <c r="AS679" s="48"/>
      <c r="AT679" s="48"/>
      <c r="AU679" s="48" t="s">
        <v>3403</v>
      </c>
      <c r="AV679" s="48" t="s">
        <v>18067</v>
      </c>
      <c r="AW679" s="114" t="s">
        <v>18619</v>
      </c>
      <c r="AX679" s="114" t="s">
        <v>18803</v>
      </c>
      <c r="AY679" s="114" t="s">
        <v>19296</v>
      </c>
      <c r="AZ679" s="114" t="s">
        <v>19296</v>
      </c>
      <c r="BA679" s="2"/>
      <c r="BB679" s="3"/>
      <c r="BC679" s="3"/>
      <c r="BD679" s="3"/>
      <c r="BE679" s="3"/>
    </row>
    <row r="680" spans="1:57" x14ac:dyDescent="0.25">
      <c r="A680" s="61" t="s">
        <v>577</v>
      </c>
      <c r="B680" s="62" t="s">
        <v>19429</v>
      </c>
      <c r="C680" s="62"/>
      <c r="D680" s="63">
        <v>1.521522</v>
      </c>
      <c r="E680" s="65">
        <v>10</v>
      </c>
      <c r="F680" s="95" t="s">
        <v>11569</v>
      </c>
      <c r="G680" s="62"/>
      <c r="H680" s="66"/>
      <c r="I680" s="67"/>
      <c r="J680" s="67"/>
      <c r="K680" s="66" t="s">
        <v>15603</v>
      </c>
      <c r="L680" s="70"/>
      <c r="M680" s="71">
        <v>2858.096435546875</v>
      </c>
      <c r="N680" s="71">
        <v>3989.57275390625</v>
      </c>
      <c r="O680" s="72"/>
      <c r="P680" s="73"/>
      <c r="Q680" s="73"/>
      <c r="R680" s="81"/>
      <c r="S680" s="48">
        <v>0</v>
      </c>
      <c r="T680" s="48">
        <v>1</v>
      </c>
      <c r="U680" s="49">
        <v>0</v>
      </c>
      <c r="V680" s="49">
        <v>2.532E-3</v>
      </c>
      <c r="W680" s="49">
        <v>6.2599999999999999E-3</v>
      </c>
      <c r="X680" s="49">
        <v>0.50696399999999997</v>
      </c>
      <c r="Y680" s="49">
        <v>0</v>
      </c>
      <c r="Z680" s="49">
        <v>0</v>
      </c>
      <c r="AA680" s="68">
        <v>680</v>
      </c>
      <c r="AB6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80" s="69"/>
      <c r="AD680" s="75">
        <v>838</v>
      </c>
      <c r="AE680" s="75">
        <v>2654</v>
      </c>
      <c r="AF680" s="75">
        <v>45607</v>
      </c>
      <c r="AG680" s="75">
        <v>1853</v>
      </c>
      <c r="AH680" s="75">
        <v>3600</v>
      </c>
      <c r="AI680" s="75" t="s">
        <v>7892</v>
      </c>
      <c r="AJ680" s="75" t="s">
        <v>9461</v>
      </c>
      <c r="AK680" s="78" t="s">
        <v>10430</v>
      </c>
      <c r="AL680" s="75" t="s">
        <v>11033</v>
      </c>
      <c r="AM680" s="75">
        <v>40495.491782407407</v>
      </c>
      <c r="AN680" s="75" t="s">
        <v>13047</v>
      </c>
      <c r="AO680" s="78" t="s">
        <v>13551</v>
      </c>
      <c r="AP680" s="75" t="s">
        <v>66</v>
      </c>
      <c r="AQ680" s="48" t="s">
        <v>3033</v>
      </c>
      <c r="AR680" s="48" t="s">
        <v>3033</v>
      </c>
      <c r="AS680" s="48" t="s">
        <v>3219</v>
      </c>
      <c r="AT680" s="48" t="s">
        <v>3219</v>
      </c>
      <c r="AU680" s="48" t="s">
        <v>3276</v>
      </c>
      <c r="AV680" s="48" t="s">
        <v>3276</v>
      </c>
      <c r="AW680" s="114" t="s">
        <v>18116</v>
      </c>
      <c r="AX680" s="114" t="s">
        <v>18116</v>
      </c>
      <c r="AY680" s="114" t="s">
        <v>18843</v>
      </c>
      <c r="AZ680" s="114" t="s">
        <v>18843</v>
      </c>
      <c r="BA680" s="2"/>
      <c r="BB680" s="3"/>
      <c r="BC680" s="3"/>
      <c r="BD680" s="3"/>
      <c r="BE680" s="3"/>
    </row>
    <row r="681" spans="1:57" x14ac:dyDescent="0.25">
      <c r="A681" s="61" t="s">
        <v>701</v>
      </c>
      <c r="B681" s="62" t="s">
        <v>19429</v>
      </c>
      <c r="C681" s="62"/>
      <c r="D681" s="63">
        <v>1.5021845</v>
      </c>
      <c r="E681" s="65">
        <v>10</v>
      </c>
      <c r="F681" s="95" t="s">
        <v>11710</v>
      </c>
      <c r="G681" s="62"/>
      <c r="H681" s="66"/>
      <c r="I681" s="67"/>
      <c r="J681" s="67"/>
      <c r="K681" s="66" t="s">
        <v>15752</v>
      </c>
      <c r="L681" s="70"/>
      <c r="M681" s="71">
        <v>245.69186401367187</v>
      </c>
      <c r="N681" s="71">
        <v>5049.177734375</v>
      </c>
      <c r="O681" s="72"/>
      <c r="P681" s="73"/>
      <c r="Q681" s="73"/>
      <c r="R681" s="81"/>
      <c r="S681" s="48">
        <v>0</v>
      </c>
      <c r="T681" s="48">
        <v>2</v>
      </c>
      <c r="U681" s="49">
        <v>0</v>
      </c>
      <c r="V681" s="49">
        <v>2.5700000000000001E-4</v>
      </c>
      <c r="W681" s="49">
        <v>0</v>
      </c>
      <c r="X681" s="49">
        <v>0.56441699999999995</v>
      </c>
      <c r="Y681" s="49">
        <v>0.5</v>
      </c>
      <c r="Z681" s="49">
        <v>0</v>
      </c>
      <c r="AA681" s="68">
        <v>681</v>
      </c>
      <c r="AB6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81" s="69"/>
      <c r="AD681" s="75">
        <v>2504</v>
      </c>
      <c r="AE681" s="75">
        <v>2646</v>
      </c>
      <c r="AF681" s="75">
        <v>21416</v>
      </c>
      <c r="AG681" s="75">
        <v>101</v>
      </c>
      <c r="AH681" s="75">
        <v>36000</v>
      </c>
      <c r="AI681" s="75" t="s">
        <v>8008</v>
      </c>
      <c r="AJ681" s="75" t="s">
        <v>9533</v>
      </c>
      <c r="AK681" s="78" t="s">
        <v>10484</v>
      </c>
      <c r="AL681" s="75" t="s">
        <v>11017</v>
      </c>
      <c r="AM681" s="75">
        <v>42702.443483796298</v>
      </c>
      <c r="AN681" s="75" t="s">
        <v>13047</v>
      </c>
      <c r="AO681" s="78" t="s">
        <v>13700</v>
      </c>
      <c r="AP681" s="75" t="s">
        <v>66</v>
      </c>
      <c r="AQ681" s="48"/>
      <c r="AR681" s="48"/>
      <c r="AS681" s="48"/>
      <c r="AT681" s="48"/>
      <c r="AU681" s="48" t="s">
        <v>3302</v>
      </c>
      <c r="AV681" s="48" t="s">
        <v>3302</v>
      </c>
      <c r="AW681" s="114" t="s">
        <v>18217</v>
      </c>
      <c r="AX681" s="114" t="s">
        <v>18217</v>
      </c>
      <c r="AY681" s="114" t="s">
        <v>18932</v>
      </c>
      <c r="AZ681" s="114" t="s">
        <v>18932</v>
      </c>
      <c r="BA681" s="2"/>
      <c r="BB681" s="3"/>
      <c r="BC681" s="3"/>
      <c r="BD681" s="3"/>
      <c r="BE681" s="3"/>
    </row>
    <row r="682" spans="1:57" x14ac:dyDescent="0.25">
      <c r="A682" s="61" t="s">
        <v>1789</v>
      </c>
      <c r="B682" s="62" t="s">
        <v>19429</v>
      </c>
      <c r="C682" s="62"/>
      <c r="D682" s="63">
        <v>1.666668</v>
      </c>
      <c r="E682" s="65">
        <v>10</v>
      </c>
      <c r="F682" s="95" t="s">
        <v>12854</v>
      </c>
      <c r="G682" s="62"/>
      <c r="H682" s="66"/>
      <c r="I682" s="67"/>
      <c r="J682" s="67"/>
      <c r="K682" s="66" t="s">
        <v>16950</v>
      </c>
      <c r="L682" s="70"/>
      <c r="M682" s="71">
        <v>4376.53125</v>
      </c>
      <c r="N682" s="71">
        <v>5782.0419921875</v>
      </c>
      <c r="O682" s="72"/>
      <c r="P682" s="73"/>
      <c r="Q682" s="73"/>
      <c r="R682" s="81"/>
      <c r="S682" s="48">
        <v>0</v>
      </c>
      <c r="T682" s="48">
        <v>1</v>
      </c>
      <c r="U682" s="49">
        <v>0</v>
      </c>
      <c r="V682" s="49">
        <v>1.9608E-2</v>
      </c>
      <c r="W682" s="49">
        <v>0</v>
      </c>
      <c r="X682" s="49">
        <v>0.55821200000000004</v>
      </c>
      <c r="Y682" s="49">
        <v>0</v>
      </c>
      <c r="Z682" s="49">
        <v>0</v>
      </c>
      <c r="AA682" s="68">
        <v>682</v>
      </c>
      <c r="AB6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82" s="69"/>
      <c r="AD682" s="75">
        <v>278</v>
      </c>
      <c r="AE682" s="75">
        <v>2645</v>
      </c>
      <c r="AF682" s="75">
        <v>4482</v>
      </c>
      <c r="AG682" s="75">
        <v>3050</v>
      </c>
      <c r="AH682" s="75">
        <v>0</v>
      </c>
      <c r="AI682" s="75" t="s">
        <v>8980</v>
      </c>
      <c r="AJ682" s="75" t="s">
        <v>10110</v>
      </c>
      <c r="AK682" s="78" t="s">
        <v>10927</v>
      </c>
      <c r="AL682" s="75" t="s">
        <v>11046</v>
      </c>
      <c r="AM682" s="75">
        <v>41947.749791666669</v>
      </c>
      <c r="AN682" s="75" t="s">
        <v>13047</v>
      </c>
      <c r="AO682" s="78" t="s">
        <v>14898</v>
      </c>
      <c r="AP682" s="75" t="s">
        <v>66</v>
      </c>
      <c r="AQ682" s="48"/>
      <c r="AR682" s="48"/>
      <c r="AS682" s="48"/>
      <c r="AT682" s="48"/>
      <c r="AU682" s="48" t="s">
        <v>3314</v>
      </c>
      <c r="AV682" s="48" t="s">
        <v>3314</v>
      </c>
      <c r="AW682" s="114" t="s">
        <v>18259</v>
      </c>
      <c r="AX682" s="114" t="s">
        <v>18259</v>
      </c>
      <c r="AY682" s="114" t="s">
        <v>17892</v>
      </c>
      <c r="AZ682" s="114" t="s">
        <v>17892</v>
      </c>
      <c r="BA682" s="2"/>
      <c r="BB682" s="3"/>
      <c r="BC682" s="3"/>
      <c r="BD682" s="3"/>
      <c r="BE682" s="3"/>
    </row>
    <row r="683" spans="1:57" x14ac:dyDescent="0.25">
      <c r="A683" s="61" t="s">
        <v>1384</v>
      </c>
      <c r="B683" s="62" t="s">
        <v>19429</v>
      </c>
      <c r="C683" s="62"/>
      <c r="D683" s="63">
        <v>1.5386325000000001</v>
      </c>
      <c r="E683" s="65">
        <v>10</v>
      </c>
      <c r="F683" s="95" t="s">
        <v>12428</v>
      </c>
      <c r="G683" s="62"/>
      <c r="H683" s="66"/>
      <c r="I683" s="67"/>
      <c r="J683" s="67"/>
      <c r="K683" s="66" t="s">
        <v>16504</v>
      </c>
      <c r="L683" s="70"/>
      <c r="M683" s="71">
        <v>2124.99169921875</v>
      </c>
      <c r="N683" s="71">
        <v>4947.22607421875</v>
      </c>
      <c r="O683" s="72"/>
      <c r="P683" s="73"/>
      <c r="Q683" s="73"/>
      <c r="R683" s="81"/>
      <c r="S683" s="48">
        <v>0</v>
      </c>
      <c r="T683" s="48">
        <v>1</v>
      </c>
      <c r="U683" s="49">
        <v>0</v>
      </c>
      <c r="V683" s="49">
        <v>4.5450000000000004E-3</v>
      </c>
      <c r="W683" s="49">
        <v>0</v>
      </c>
      <c r="X683" s="49">
        <v>0.56690700000000005</v>
      </c>
      <c r="Y683" s="49">
        <v>0</v>
      </c>
      <c r="Z683" s="49">
        <v>0</v>
      </c>
      <c r="AA683" s="68">
        <v>683</v>
      </c>
      <c r="AB6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83" s="69"/>
      <c r="AD683" s="75">
        <v>331</v>
      </c>
      <c r="AE683" s="75">
        <v>2619</v>
      </c>
      <c r="AF683" s="75">
        <v>9661</v>
      </c>
      <c r="AG683" s="75">
        <v>5801</v>
      </c>
      <c r="AH683" s="75">
        <v>-28800</v>
      </c>
      <c r="AI683" s="75" t="s">
        <v>8609</v>
      </c>
      <c r="AJ683" s="75"/>
      <c r="AK683" s="78" t="s">
        <v>10750</v>
      </c>
      <c r="AL683" s="75" t="s">
        <v>11009</v>
      </c>
      <c r="AM683" s="75">
        <v>41782.215856481482</v>
      </c>
      <c r="AN683" s="75" t="s">
        <v>13047</v>
      </c>
      <c r="AO683" s="78" t="s">
        <v>14452</v>
      </c>
      <c r="AP683" s="75" t="s">
        <v>66</v>
      </c>
      <c r="AQ683" s="48"/>
      <c r="AR683" s="48"/>
      <c r="AS683" s="48"/>
      <c r="AT683" s="48"/>
      <c r="AU683" s="48" t="s">
        <v>3282</v>
      </c>
      <c r="AV683" s="48" t="s">
        <v>3282</v>
      </c>
      <c r="AW683" s="114" t="s">
        <v>18145</v>
      </c>
      <c r="AX683" s="114" t="s">
        <v>18145</v>
      </c>
      <c r="AY683" s="114" t="s">
        <v>18868</v>
      </c>
      <c r="AZ683" s="114" t="s">
        <v>18868</v>
      </c>
      <c r="BA683" s="2"/>
      <c r="BB683" s="3"/>
      <c r="BC683" s="3"/>
      <c r="BD683" s="3"/>
      <c r="BE683" s="3"/>
    </row>
    <row r="684" spans="1:57" x14ac:dyDescent="0.25">
      <c r="A684" s="61" t="s">
        <v>1591</v>
      </c>
      <c r="B684" s="62" t="s">
        <v>19429</v>
      </c>
      <c r="C684" s="62"/>
      <c r="D684" s="63">
        <v>1.5016575000000001</v>
      </c>
      <c r="E684" s="65">
        <v>10</v>
      </c>
      <c r="F684" s="95" t="s">
        <v>12650</v>
      </c>
      <c r="G684" s="62"/>
      <c r="H684" s="66"/>
      <c r="I684" s="67"/>
      <c r="J684" s="67"/>
      <c r="K684" s="66" t="s">
        <v>16738</v>
      </c>
      <c r="L684" s="70"/>
      <c r="M684" s="71">
        <v>859.36785888671875</v>
      </c>
      <c r="N684" s="71">
        <v>5490.74951171875</v>
      </c>
      <c r="O684" s="72"/>
      <c r="P684" s="73"/>
      <c r="Q684" s="73"/>
      <c r="R684" s="81"/>
      <c r="S684" s="48">
        <v>0</v>
      </c>
      <c r="T684" s="48">
        <v>1</v>
      </c>
      <c r="U684" s="49">
        <v>0</v>
      </c>
      <c r="V684" s="49">
        <v>1.95E-4</v>
      </c>
      <c r="W684" s="49">
        <v>0</v>
      </c>
      <c r="X684" s="49">
        <v>0.45161800000000002</v>
      </c>
      <c r="Y684" s="49">
        <v>0</v>
      </c>
      <c r="Z684" s="49">
        <v>0</v>
      </c>
      <c r="AA684" s="68">
        <v>684</v>
      </c>
      <c r="AB6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84" s="69"/>
      <c r="AD684" s="75">
        <v>1410</v>
      </c>
      <c r="AE684" s="75">
        <v>2615</v>
      </c>
      <c r="AF684" s="75">
        <v>29981</v>
      </c>
      <c r="AG684" s="75">
        <v>2080</v>
      </c>
      <c r="AH684" s="75">
        <v>0</v>
      </c>
      <c r="AI684" s="75" t="s">
        <v>8807</v>
      </c>
      <c r="AJ684" s="75" t="s">
        <v>10005</v>
      </c>
      <c r="AK684" s="78" t="s">
        <v>10852</v>
      </c>
      <c r="AL684" s="75" t="s">
        <v>11011</v>
      </c>
      <c r="AM684" s="75">
        <v>42757.023217592592</v>
      </c>
      <c r="AN684" s="75" t="s">
        <v>13047</v>
      </c>
      <c r="AO684" s="78" t="s">
        <v>14686</v>
      </c>
      <c r="AP684" s="75" t="s">
        <v>66</v>
      </c>
      <c r="AQ684" s="48"/>
      <c r="AR684" s="48"/>
      <c r="AS684" s="48"/>
      <c r="AT684" s="48"/>
      <c r="AU684" s="48" t="s">
        <v>3379</v>
      </c>
      <c r="AV684" s="48" t="s">
        <v>3379</v>
      </c>
      <c r="AW684" s="114" t="s">
        <v>18547</v>
      </c>
      <c r="AX684" s="114" t="s">
        <v>18547</v>
      </c>
      <c r="AY684" s="114" t="s">
        <v>19231</v>
      </c>
      <c r="AZ684" s="114" t="s">
        <v>19231</v>
      </c>
      <c r="BA684" s="2"/>
      <c r="BB684" s="3"/>
      <c r="BC684" s="3"/>
      <c r="BD684" s="3"/>
      <c r="BE684" s="3"/>
    </row>
    <row r="685" spans="1:57" x14ac:dyDescent="0.25">
      <c r="A685" s="61" t="s">
        <v>340</v>
      </c>
      <c r="B685" s="62" t="s">
        <v>19429</v>
      </c>
      <c r="C685" s="62"/>
      <c r="D685" s="63">
        <v>10</v>
      </c>
      <c r="E685" s="65">
        <v>10</v>
      </c>
      <c r="F685" s="95" t="s">
        <v>11285</v>
      </c>
      <c r="G685" s="62"/>
      <c r="H685" s="66"/>
      <c r="I685" s="67"/>
      <c r="J685" s="67"/>
      <c r="K685" s="66" t="s">
        <v>15312</v>
      </c>
      <c r="L685" s="70"/>
      <c r="M685" s="71">
        <v>4958.31787109375</v>
      </c>
      <c r="N685" s="71">
        <v>6899.76220703125</v>
      </c>
      <c r="O685" s="72"/>
      <c r="P685" s="73"/>
      <c r="Q685" s="73"/>
      <c r="R685" s="81"/>
      <c r="S685" s="48">
        <v>0</v>
      </c>
      <c r="T685" s="48">
        <v>1</v>
      </c>
      <c r="U685" s="49">
        <v>0</v>
      </c>
      <c r="V685" s="49">
        <v>1</v>
      </c>
      <c r="W685" s="49">
        <v>0</v>
      </c>
      <c r="X685" s="49">
        <v>1</v>
      </c>
      <c r="Y685" s="49">
        <v>0</v>
      </c>
      <c r="Z685" s="49">
        <v>0</v>
      </c>
      <c r="AA685" s="68">
        <v>685</v>
      </c>
      <c r="AB6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85" s="69"/>
      <c r="AD685" s="75">
        <v>83</v>
      </c>
      <c r="AE685" s="75">
        <v>2604</v>
      </c>
      <c r="AF685" s="75">
        <v>21441</v>
      </c>
      <c r="AG685" s="75">
        <v>14513</v>
      </c>
      <c r="AH685" s="75">
        <v>3600</v>
      </c>
      <c r="AI685" s="75" t="s">
        <v>7646</v>
      </c>
      <c r="AJ685" s="75" t="s">
        <v>9282</v>
      </c>
      <c r="AK685" s="78" t="s">
        <v>10303</v>
      </c>
      <c r="AL685" s="75" t="s">
        <v>11031</v>
      </c>
      <c r="AM685" s="75">
        <v>41443.470185185186</v>
      </c>
      <c r="AN685" s="75" t="s">
        <v>13047</v>
      </c>
      <c r="AO685" s="78" t="s">
        <v>13260</v>
      </c>
      <c r="AP685" s="75" t="s">
        <v>66</v>
      </c>
      <c r="AQ685" s="48"/>
      <c r="AR685" s="48"/>
      <c r="AS685" s="48"/>
      <c r="AT685" s="48"/>
      <c r="AU685" s="48" t="s">
        <v>17674</v>
      </c>
      <c r="AV685" s="48" t="s">
        <v>17674</v>
      </c>
      <c r="AW685" s="114" t="s">
        <v>18150</v>
      </c>
      <c r="AX685" s="114" t="s">
        <v>18150</v>
      </c>
      <c r="AY685" s="114" t="s">
        <v>18873</v>
      </c>
      <c r="AZ685" s="114" t="s">
        <v>18873</v>
      </c>
      <c r="BA685" s="2"/>
      <c r="BB685" s="3"/>
      <c r="BC685" s="3"/>
      <c r="BD685" s="3"/>
      <c r="BE685" s="3"/>
    </row>
    <row r="686" spans="1:57" x14ac:dyDescent="0.25">
      <c r="A686" s="61" t="s">
        <v>1894</v>
      </c>
      <c r="B686" s="62" t="s">
        <v>19429</v>
      </c>
      <c r="C686" s="62"/>
      <c r="D686" s="63">
        <v>1.5016149999999999</v>
      </c>
      <c r="E686" s="65">
        <v>10.000103699816986</v>
      </c>
      <c r="F686" s="95" t="s">
        <v>12964</v>
      </c>
      <c r="G686" s="62"/>
      <c r="H686" s="66"/>
      <c r="I686" s="67"/>
      <c r="J686" s="67"/>
      <c r="K686" s="66" t="s">
        <v>17061</v>
      </c>
      <c r="L686" s="70"/>
      <c r="M686" s="71">
        <v>720.0716552734375</v>
      </c>
      <c r="N686" s="71">
        <v>5663.802734375</v>
      </c>
      <c r="O686" s="72"/>
      <c r="P686" s="73"/>
      <c r="Q686" s="73"/>
      <c r="R686" s="81"/>
      <c r="S686" s="48">
        <v>0</v>
      </c>
      <c r="T686" s="48">
        <v>4</v>
      </c>
      <c r="U686" s="49">
        <v>0.25</v>
      </c>
      <c r="V686" s="49">
        <v>1.9000000000000001E-4</v>
      </c>
      <c r="W686" s="49">
        <v>0</v>
      </c>
      <c r="X686" s="49">
        <v>0.62773599999999996</v>
      </c>
      <c r="Y686" s="49">
        <v>0.66666666666666663</v>
      </c>
      <c r="Z686" s="49">
        <v>0</v>
      </c>
      <c r="AA686" s="68">
        <v>686</v>
      </c>
      <c r="AB6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86" s="69"/>
      <c r="AD686" s="75">
        <v>2301</v>
      </c>
      <c r="AE686" s="75">
        <v>2597</v>
      </c>
      <c r="AF686" s="75">
        <v>61035</v>
      </c>
      <c r="AG686" s="75">
        <v>1405</v>
      </c>
      <c r="AH686" s="75">
        <v>-28800</v>
      </c>
      <c r="AI686" s="75" t="s">
        <v>9074</v>
      </c>
      <c r="AJ686" s="75"/>
      <c r="AK686" s="75"/>
      <c r="AL686" s="75" t="s">
        <v>11009</v>
      </c>
      <c r="AM686" s="75">
        <v>42901.239421296297</v>
      </c>
      <c r="AN686" s="75" t="s">
        <v>13047</v>
      </c>
      <c r="AO686" s="78" t="s">
        <v>15009</v>
      </c>
      <c r="AP686" s="75" t="s">
        <v>66</v>
      </c>
      <c r="AQ686" s="48" t="s">
        <v>3198</v>
      </c>
      <c r="AR686" s="48" t="s">
        <v>3198</v>
      </c>
      <c r="AS686" s="48" t="s">
        <v>3218</v>
      </c>
      <c r="AT686" s="48" t="s">
        <v>3218</v>
      </c>
      <c r="AU686" s="48" t="s">
        <v>3416</v>
      </c>
      <c r="AV686" s="48" t="s">
        <v>3416</v>
      </c>
      <c r="AW686" s="114" t="s">
        <v>18674</v>
      </c>
      <c r="AX686" s="114" t="s">
        <v>18674</v>
      </c>
      <c r="AY686" s="114" t="s">
        <v>19011</v>
      </c>
      <c r="AZ686" s="114" t="s">
        <v>19011</v>
      </c>
      <c r="BA686" s="2"/>
      <c r="BB686" s="3"/>
      <c r="BC686" s="3"/>
      <c r="BD686" s="3"/>
      <c r="BE686" s="3"/>
    </row>
    <row r="687" spans="1:57" x14ac:dyDescent="0.25">
      <c r="A687" s="61" t="s">
        <v>853</v>
      </c>
      <c r="B687" s="62" t="s">
        <v>19429</v>
      </c>
      <c r="C687" s="62"/>
      <c r="D687" s="63">
        <v>4.3333304999999998</v>
      </c>
      <c r="E687" s="65">
        <v>10</v>
      </c>
      <c r="F687" s="95" t="s">
        <v>11878</v>
      </c>
      <c r="G687" s="62"/>
      <c r="H687" s="66"/>
      <c r="I687" s="67"/>
      <c r="J687" s="67"/>
      <c r="K687" s="66" t="s">
        <v>15928</v>
      </c>
      <c r="L687" s="70"/>
      <c r="M687" s="71">
        <v>3656.96533203125</v>
      </c>
      <c r="N687" s="71">
        <v>5813.89794921875</v>
      </c>
      <c r="O687" s="72"/>
      <c r="P687" s="73"/>
      <c r="Q687" s="73"/>
      <c r="R687" s="81"/>
      <c r="S687" s="48">
        <v>0</v>
      </c>
      <c r="T687" s="48">
        <v>1</v>
      </c>
      <c r="U687" s="49">
        <v>0</v>
      </c>
      <c r="V687" s="49">
        <v>0.33333299999999999</v>
      </c>
      <c r="W687" s="49">
        <v>0</v>
      </c>
      <c r="X687" s="49">
        <v>0.77027000000000001</v>
      </c>
      <c r="Y687" s="49">
        <v>0</v>
      </c>
      <c r="Z687" s="49">
        <v>0</v>
      </c>
      <c r="AA687" s="68">
        <v>687</v>
      </c>
      <c r="AB6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87" s="69"/>
      <c r="AD687" s="75">
        <v>1549</v>
      </c>
      <c r="AE687" s="75">
        <v>2594</v>
      </c>
      <c r="AF687" s="75">
        <v>47014</v>
      </c>
      <c r="AG687" s="75">
        <v>9977</v>
      </c>
      <c r="AH687" s="75">
        <v>0</v>
      </c>
      <c r="AI687" s="75" t="s">
        <v>8160</v>
      </c>
      <c r="AJ687" s="75" t="s">
        <v>9625</v>
      </c>
      <c r="AK687" s="78" t="s">
        <v>10558</v>
      </c>
      <c r="AL687" s="75" t="s">
        <v>9190</v>
      </c>
      <c r="AM687" s="75">
        <v>40386.934293981481</v>
      </c>
      <c r="AN687" s="75" t="s">
        <v>13047</v>
      </c>
      <c r="AO687" s="78" t="s">
        <v>13876</v>
      </c>
      <c r="AP687" s="75" t="s">
        <v>66</v>
      </c>
      <c r="AQ687" s="48"/>
      <c r="AR687" s="48"/>
      <c r="AS687" s="48"/>
      <c r="AT687" s="48"/>
      <c r="AU687" s="48" t="s">
        <v>3328</v>
      </c>
      <c r="AV687" s="48" t="s">
        <v>3328</v>
      </c>
      <c r="AW687" s="114" t="s">
        <v>18315</v>
      </c>
      <c r="AX687" s="114" t="s">
        <v>18315</v>
      </c>
      <c r="AY687" s="114" t="s">
        <v>17925</v>
      </c>
      <c r="AZ687" s="114" t="s">
        <v>17925</v>
      </c>
      <c r="BA687" s="2"/>
      <c r="BB687" s="3"/>
      <c r="BC687" s="3"/>
      <c r="BD687" s="3"/>
      <c r="BE687" s="3"/>
    </row>
    <row r="688" spans="1:57" x14ac:dyDescent="0.25">
      <c r="A688" s="61" t="s">
        <v>1633</v>
      </c>
      <c r="B688" s="62" t="s">
        <v>19429</v>
      </c>
      <c r="C688" s="62"/>
      <c r="D688" s="63">
        <v>1.5020994999999999</v>
      </c>
      <c r="E688" s="65">
        <v>10</v>
      </c>
      <c r="F688" s="95" t="s">
        <v>12696</v>
      </c>
      <c r="G688" s="62"/>
      <c r="H688" s="66"/>
      <c r="I688" s="67"/>
      <c r="J688" s="67"/>
      <c r="K688" s="66" t="s">
        <v>16785</v>
      </c>
      <c r="L688" s="70"/>
      <c r="M688" s="71">
        <v>4617.35302734375</v>
      </c>
      <c r="N688" s="71">
        <v>2644.566162109375</v>
      </c>
      <c r="O688" s="72"/>
      <c r="P688" s="73"/>
      <c r="Q688" s="73"/>
      <c r="R688" s="81"/>
      <c r="S688" s="48">
        <v>0</v>
      </c>
      <c r="T688" s="48">
        <v>1</v>
      </c>
      <c r="U688" s="49">
        <v>0</v>
      </c>
      <c r="V688" s="49">
        <v>2.4699999999999999E-4</v>
      </c>
      <c r="W688" s="49">
        <v>0</v>
      </c>
      <c r="X688" s="49">
        <v>0.51065700000000003</v>
      </c>
      <c r="Y688" s="49">
        <v>0</v>
      </c>
      <c r="Z688" s="49">
        <v>0</v>
      </c>
      <c r="AA688" s="68">
        <v>688</v>
      </c>
      <c r="AB6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88" s="69"/>
      <c r="AD688" s="75">
        <v>2622</v>
      </c>
      <c r="AE688" s="75">
        <v>2574</v>
      </c>
      <c r="AF688" s="75">
        <v>78504</v>
      </c>
      <c r="AG688" s="75">
        <v>73356</v>
      </c>
      <c r="AH688" s="75">
        <v>-18000</v>
      </c>
      <c r="AI688" s="75" t="s">
        <v>8846</v>
      </c>
      <c r="AJ688" s="75" t="s">
        <v>10029</v>
      </c>
      <c r="AK688" s="75"/>
      <c r="AL688" s="75" t="s">
        <v>11060</v>
      </c>
      <c r="AM688" s="75">
        <v>40386.72729166667</v>
      </c>
      <c r="AN688" s="75" t="s">
        <v>13047</v>
      </c>
      <c r="AO688" s="78" t="s">
        <v>14733</v>
      </c>
      <c r="AP688" s="75" t="s">
        <v>66</v>
      </c>
      <c r="AQ688" s="48" t="s">
        <v>3108</v>
      </c>
      <c r="AR688" s="48" t="s">
        <v>3108</v>
      </c>
      <c r="AS688" s="48" t="s">
        <v>3237</v>
      </c>
      <c r="AT688" s="48" t="s">
        <v>3237</v>
      </c>
      <c r="AU688" s="48" t="s">
        <v>3334</v>
      </c>
      <c r="AV688" s="48" t="s">
        <v>3334</v>
      </c>
      <c r="AW688" s="114" t="s">
        <v>18352</v>
      </c>
      <c r="AX688" s="114" t="s">
        <v>18352</v>
      </c>
      <c r="AY688" s="114" t="s">
        <v>19052</v>
      </c>
      <c r="AZ688" s="114" t="s">
        <v>19052</v>
      </c>
      <c r="BA688" s="2"/>
      <c r="BB688" s="3"/>
      <c r="BC688" s="3"/>
      <c r="BD688" s="3"/>
      <c r="BE688" s="3"/>
    </row>
    <row r="689" spans="1:57" x14ac:dyDescent="0.25">
      <c r="A689" s="61" t="s">
        <v>1279</v>
      </c>
      <c r="B689" s="62" t="s">
        <v>19429</v>
      </c>
      <c r="C689" s="62"/>
      <c r="D689" s="63">
        <v>1.6307725</v>
      </c>
      <c r="E689" s="65">
        <v>10</v>
      </c>
      <c r="F689" s="95" t="s">
        <v>12321</v>
      </c>
      <c r="G689" s="62"/>
      <c r="H689" s="66"/>
      <c r="I689" s="67"/>
      <c r="J689" s="67"/>
      <c r="K689" s="66" t="s">
        <v>16389</v>
      </c>
      <c r="L689" s="70"/>
      <c r="M689" s="71">
        <v>5602.47509765625</v>
      </c>
      <c r="N689" s="71">
        <v>3198.990966796875</v>
      </c>
      <c r="O689" s="72"/>
      <c r="P689" s="73"/>
      <c r="Q689" s="73"/>
      <c r="R689" s="81"/>
      <c r="S689" s="48">
        <v>0</v>
      </c>
      <c r="T689" s="48">
        <v>1</v>
      </c>
      <c r="U689" s="49">
        <v>0</v>
      </c>
      <c r="V689" s="49">
        <v>1.5384999999999999E-2</v>
      </c>
      <c r="W689" s="49">
        <v>0</v>
      </c>
      <c r="X689" s="49">
        <v>0.55446300000000004</v>
      </c>
      <c r="Y689" s="49">
        <v>0</v>
      </c>
      <c r="Z689" s="49">
        <v>0</v>
      </c>
      <c r="AA689" s="68">
        <v>689</v>
      </c>
      <c r="AB6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89" s="69"/>
      <c r="AD689" s="75">
        <v>2352</v>
      </c>
      <c r="AE689" s="75">
        <v>2432</v>
      </c>
      <c r="AF689" s="75">
        <v>5744</v>
      </c>
      <c r="AG689" s="75">
        <v>9843</v>
      </c>
      <c r="AH689" s="75"/>
      <c r="AI689" s="75" t="s">
        <v>8517</v>
      </c>
      <c r="AJ689" s="75" t="s">
        <v>9842</v>
      </c>
      <c r="AK689" s="75"/>
      <c r="AL689" s="75"/>
      <c r="AM689" s="75">
        <v>42204.539722222224</v>
      </c>
      <c r="AN689" s="75" t="s">
        <v>13047</v>
      </c>
      <c r="AO689" s="78" t="s">
        <v>14337</v>
      </c>
      <c r="AP689" s="75" t="s">
        <v>66</v>
      </c>
      <c r="AQ689" s="48"/>
      <c r="AR689" s="48"/>
      <c r="AS689" s="48"/>
      <c r="AT689" s="48"/>
      <c r="AU689" s="48"/>
      <c r="AV689" s="48"/>
      <c r="AW689" s="114" t="s">
        <v>18108</v>
      </c>
      <c r="AX689" s="114" t="s">
        <v>18108</v>
      </c>
      <c r="AY689" s="114" t="s">
        <v>17888</v>
      </c>
      <c r="AZ689" s="114" t="s">
        <v>17888</v>
      </c>
      <c r="BA689" s="2"/>
      <c r="BB689" s="3"/>
      <c r="BC689" s="3"/>
      <c r="BD689" s="3"/>
      <c r="BE689" s="3"/>
    </row>
    <row r="690" spans="1:57" x14ac:dyDescent="0.25">
      <c r="A690" s="61" t="s">
        <v>365</v>
      </c>
      <c r="B690" s="62" t="s">
        <v>19429</v>
      </c>
      <c r="C690" s="62"/>
      <c r="D690" s="63">
        <v>2.1538455000000001</v>
      </c>
      <c r="E690" s="65">
        <v>10</v>
      </c>
      <c r="F690" s="95" t="s">
        <v>11313</v>
      </c>
      <c r="G690" s="62"/>
      <c r="H690" s="66"/>
      <c r="I690" s="67"/>
      <c r="J690" s="67"/>
      <c r="K690" s="66" t="s">
        <v>15341</v>
      </c>
      <c r="L690" s="70"/>
      <c r="M690" s="71">
        <v>3186.438232421875</v>
      </c>
      <c r="N690" s="71">
        <v>6328.35400390625</v>
      </c>
      <c r="O690" s="72"/>
      <c r="P690" s="73"/>
      <c r="Q690" s="73"/>
      <c r="R690" s="81"/>
      <c r="S690" s="48">
        <v>0</v>
      </c>
      <c r="T690" s="48">
        <v>1</v>
      </c>
      <c r="U690" s="49">
        <v>0</v>
      </c>
      <c r="V690" s="49">
        <v>7.6923000000000005E-2</v>
      </c>
      <c r="W690" s="49">
        <v>0</v>
      </c>
      <c r="X690" s="49">
        <v>0.60617699999999997</v>
      </c>
      <c r="Y690" s="49">
        <v>0</v>
      </c>
      <c r="Z690" s="49">
        <v>0</v>
      </c>
      <c r="AA690" s="68">
        <v>690</v>
      </c>
      <c r="AB6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90" s="69"/>
      <c r="AD690" s="75">
        <v>1506</v>
      </c>
      <c r="AE690" s="75">
        <v>2426</v>
      </c>
      <c r="AF690" s="75">
        <v>17412</v>
      </c>
      <c r="AG690" s="75">
        <v>63314</v>
      </c>
      <c r="AH690" s="75">
        <v>-18000</v>
      </c>
      <c r="AI690" s="75" t="s">
        <v>7670</v>
      </c>
      <c r="AJ690" s="75" t="s">
        <v>9301</v>
      </c>
      <c r="AK690" s="78" t="s">
        <v>10315</v>
      </c>
      <c r="AL690" s="75" t="s">
        <v>11010</v>
      </c>
      <c r="AM690" s="75">
        <v>41258.22042824074</v>
      </c>
      <c r="AN690" s="75" t="s">
        <v>13047</v>
      </c>
      <c r="AO690" s="78" t="s">
        <v>13289</v>
      </c>
      <c r="AP690" s="75" t="s">
        <v>66</v>
      </c>
      <c r="AQ690" s="48"/>
      <c r="AR690" s="48"/>
      <c r="AS690" s="48"/>
      <c r="AT690" s="48"/>
      <c r="AU690" s="48" t="s">
        <v>3261</v>
      </c>
      <c r="AV690" s="48" t="s">
        <v>3261</v>
      </c>
      <c r="AW690" s="114" t="s">
        <v>18125</v>
      </c>
      <c r="AX690" s="114" t="s">
        <v>18125</v>
      </c>
      <c r="AY690" s="114" t="s">
        <v>17901</v>
      </c>
      <c r="AZ690" s="114" t="s">
        <v>17901</v>
      </c>
      <c r="BA690" s="2"/>
      <c r="BB690" s="3"/>
      <c r="BC690" s="3"/>
      <c r="BD690" s="3"/>
      <c r="BE690" s="3"/>
    </row>
    <row r="691" spans="1:57" x14ac:dyDescent="0.25">
      <c r="A691" s="61" t="s">
        <v>498</v>
      </c>
      <c r="B691" s="62" t="s">
        <v>19429</v>
      </c>
      <c r="C691" s="62"/>
      <c r="D691" s="63">
        <v>10</v>
      </c>
      <c r="E691" s="65">
        <v>10</v>
      </c>
      <c r="F691" s="95" t="s">
        <v>11466</v>
      </c>
      <c r="G691" s="62"/>
      <c r="H691" s="66"/>
      <c r="I691" s="67"/>
      <c r="J691" s="67"/>
      <c r="K691" s="66" t="s">
        <v>15498</v>
      </c>
      <c r="L691" s="70"/>
      <c r="M691" s="71">
        <v>5205.41015625</v>
      </c>
      <c r="N691" s="71">
        <v>4637.54541015625</v>
      </c>
      <c r="O691" s="72"/>
      <c r="P691" s="73"/>
      <c r="Q691" s="73"/>
      <c r="R691" s="81"/>
      <c r="S691" s="48">
        <v>0</v>
      </c>
      <c r="T691" s="48">
        <v>1</v>
      </c>
      <c r="U691" s="49">
        <v>0</v>
      </c>
      <c r="V691" s="49">
        <v>1</v>
      </c>
      <c r="W691" s="49">
        <v>0</v>
      </c>
      <c r="X691" s="49">
        <v>1</v>
      </c>
      <c r="Y691" s="49">
        <v>0</v>
      </c>
      <c r="Z691" s="49">
        <v>0</v>
      </c>
      <c r="AA691" s="68">
        <v>691</v>
      </c>
      <c r="AB6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91" s="69"/>
      <c r="AD691" s="75">
        <v>614</v>
      </c>
      <c r="AE691" s="75">
        <v>2405</v>
      </c>
      <c r="AF691" s="75">
        <v>4122</v>
      </c>
      <c r="AG691" s="75">
        <v>1345</v>
      </c>
      <c r="AH691" s="75">
        <v>0</v>
      </c>
      <c r="AI691" s="75" t="s">
        <v>7804</v>
      </c>
      <c r="AJ691" s="75" t="s">
        <v>9394</v>
      </c>
      <c r="AK691" s="78" t="s">
        <v>10381</v>
      </c>
      <c r="AL691" s="75" t="s">
        <v>9190</v>
      </c>
      <c r="AM691" s="75">
        <v>41650.618506944447</v>
      </c>
      <c r="AN691" s="75" t="s">
        <v>13047</v>
      </c>
      <c r="AO691" s="78" t="s">
        <v>13446</v>
      </c>
      <c r="AP691" s="75" t="s">
        <v>66</v>
      </c>
      <c r="AQ691" s="48" t="s">
        <v>3063</v>
      </c>
      <c r="AR691" s="48" t="s">
        <v>3063</v>
      </c>
      <c r="AS691" s="48" t="s">
        <v>3225</v>
      </c>
      <c r="AT691" s="48" t="s">
        <v>3225</v>
      </c>
      <c r="AU691" s="48" t="s">
        <v>3301</v>
      </c>
      <c r="AV691" s="48" t="s">
        <v>3301</v>
      </c>
      <c r="AW691" s="114" t="s">
        <v>18213</v>
      </c>
      <c r="AX691" s="114" t="s">
        <v>18213</v>
      </c>
      <c r="AY691" s="114" t="s">
        <v>18928</v>
      </c>
      <c r="AZ691" s="114" t="s">
        <v>18928</v>
      </c>
      <c r="BA691" s="2"/>
      <c r="BB691" s="3"/>
      <c r="BC691" s="3"/>
      <c r="BD691" s="3"/>
      <c r="BE691" s="3"/>
    </row>
    <row r="692" spans="1:57" x14ac:dyDescent="0.25">
      <c r="A692" s="61" t="s">
        <v>630</v>
      </c>
      <c r="B692" s="62" t="s">
        <v>19429</v>
      </c>
      <c r="C692" s="62"/>
      <c r="D692" s="63">
        <v>1.544268</v>
      </c>
      <c r="E692" s="65">
        <v>10</v>
      </c>
      <c r="F692" s="95" t="s">
        <v>11633</v>
      </c>
      <c r="G692" s="62"/>
      <c r="H692" s="66"/>
      <c r="I692" s="67"/>
      <c r="J692" s="67"/>
      <c r="K692" s="66" t="s">
        <v>15668</v>
      </c>
      <c r="L692" s="70"/>
      <c r="M692" s="71">
        <v>2878.606689453125</v>
      </c>
      <c r="N692" s="71">
        <v>8157.8544921875</v>
      </c>
      <c r="O692" s="72"/>
      <c r="P692" s="73"/>
      <c r="Q692" s="73"/>
      <c r="R692" s="81"/>
      <c r="S692" s="48">
        <v>0</v>
      </c>
      <c r="T692" s="48">
        <v>1</v>
      </c>
      <c r="U692" s="49">
        <v>0</v>
      </c>
      <c r="V692" s="49">
        <v>5.208E-3</v>
      </c>
      <c r="W692" s="49">
        <v>0</v>
      </c>
      <c r="X692" s="49">
        <v>0.54446799999999995</v>
      </c>
      <c r="Y692" s="49">
        <v>0</v>
      </c>
      <c r="Z692" s="49">
        <v>0</v>
      </c>
      <c r="AA692" s="68">
        <v>692</v>
      </c>
      <c r="AB6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92" s="69"/>
      <c r="AD692" s="75">
        <v>2180</v>
      </c>
      <c r="AE692" s="75">
        <v>2357</v>
      </c>
      <c r="AF692" s="75">
        <v>8172</v>
      </c>
      <c r="AG692" s="75">
        <v>53735</v>
      </c>
      <c r="AH692" s="75"/>
      <c r="AI692" s="75" t="s">
        <v>7947</v>
      </c>
      <c r="AJ692" s="75"/>
      <c r="AK692" s="75"/>
      <c r="AL692" s="75"/>
      <c r="AM692" s="75">
        <v>41646.129444444443</v>
      </c>
      <c r="AN692" s="75" t="s">
        <v>13047</v>
      </c>
      <c r="AO692" s="78" t="s">
        <v>13616</v>
      </c>
      <c r="AP692" s="75" t="s">
        <v>66</v>
      </c>
      <c r="AQ692" s="48" t="s">
        <v>3022</v>
      </c>
      <c r="AR692" s="48" t="s">
        <v>3022</v>
      </c>
      <c r="AS692" s="48" t="s">
        <v>3213</v>
      </c>
      <c r="AT692" s="48" t="s">
        <v>3213</v>
      </c>
      <c r="AU692" s="48" t="s">
        <v>3261</v>
      </c>
      <c r="AV692" s="48" t="s">
        <v>3261</v>
      </c>
      <c r="AW692" s="114" t="s">
        <v>18083</v>
      </c>
      <c r="AX692" s="114" t="s">
        <v>18083</v>
      </c>
      <c r="AY692" s="114" t="s">
        <v>18818</v>
      </c>
      <c r="AZ692" s="114" t="s">
        <v>18818</v>
      </c>
      <c r="BA692" s="2"/>
      <c r="BB692" s="3"/>
      <c r="BC692" s="3"/>
      <c r="BD692" s="3"/>
      <c r="BE692" s="3"/>
    </row>
    <row r="693" spans="1:57" x14ac:dyDescent="0.25">
      <c r="A693" s="61" t="s">
        <v>1483</v>
      </c>
      <c r="B693" s="62" t="s">
        <v>19429</v>
      </c>
      <c r="C693" s="62"/>
      <c r="D693" s="63">
        <v>1.5016575000000001</v>
      </c>
      <c r="E693" s="65">
        <v>10</v>
      </c>
      <c r="F693" s="95" t="s">
        <v>12540</v>
      </c>
      <c r="G693" s="62"/>
      <c r="H693" s="66"/>
      <c r="I693" s="67"/>
      <c r="J693" s="67"/>
      <c r="K693" s="66" t="s">
        <v>16619</v>
      </c>
      <c r="L693" s="70"/>
      <c r="M693" s="71">
        <v>682.53875732421875</v>
      </c>
      <c r="N693" s="71">
        <v>5894.19970703125</v>
      </c>
      <c r="O693" s="72"/>
      <c r="P693" s="73"/>
      <c r="Q693" s="73"/>
      <c r="R693" s="81"/>
      <c r="S693" s="48">
        <v>0</v>
      </c>
      <c r="T693" s="48">
        <v>1</v>
      </c>
      <c r="U693" s="49">
        <v>0</v>
      </c>
      <c r="V693" s="49">
        <v>1.95E-4</v>
      </c>
      <c r="W693" s="49">
        <v>0</v>
      </c>
      <c r="X693" s="49">
        <v>0.45161800000000002</v>
      </c>
      <c r="Y693" s="49">
        <v>0</v>
      </c>
      <c r="Z693" s="49">
        <v>0</v>
      </c>
      <c r="AA693" s="68">
        <v>693</v>
      </c>
      <c r="AB6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93" s="69"/>
      <c r="AD693" s="75">
        <v>2520</v>
      </c>
      <c r="AE693" s="75">
        <v>2339</v>
      </c>
      <c r="AF693" s="75">
        <v>37341</v>
      </c>
      <c r="AG693" s="75">
        <v>845</v>
      </c>
      <c r="AH693" s="75">
        <v>-28800</v>
      </c>
      <c r="AI693" s="75" t="s">
        <v>8711</v>
      </c>
      <c r="AJ693" s="75" t="s">
        <v>9261</v>
      </c>
      <c r="AK693" s="78" t="s">
        <v>10805</v>
      </c>
      <c r="AL693" s="75" t="s">
        <v>11009</v>
      </c>
      <c r="AM693" s="75">
        <v>42888.249305555553</v>
      </c>
      <c r="AN693" s="75" t="s">
        <v>13047</v>
      </c>
      <c r="AO693" s="78" t="s">
        <v>14567</v>
      </c>
      <c r="AP693" s="75" t="s">
        <v>66</v>
      </c>
      <c r="AQ693" s="48"/>
      <c r="AR693" s="48"/>
      <c r="AS693" s="48"/>
      <c r="AT693" s="48"/>
      <c r="AU693" s="48" t="s">
        <v>3379</v>
      </c>
      <c r="AV693" s="48" t="s">
        <v>3379</v>
      </c>
      <c r="AW693" s="114" t="s">
        <v>18547</v>
      </c>
      <c r="AX693" s="114" t="s">
        <v>18547</v>
      </c>
      <c r="AY693" s="114" t="s">
        <v>19231</v>
      </c>
      <c r="AZ693" s="114" t="s">
        <v>19231</v>
      </c>
      <c r="BA693" s="2"/>
      <c r="BB693" s="3"/>
      <c r="BC693" s="3"/>
      <c r="BD693" s="3"/>
      <c r="BE693" s="3"/>
    </row>
    <row r="694" spans="1:57" x14ac:dyDescent="0.25">
      <c r="A694" s="61" t="s">
        <v>846</v>
      </c>
      <c r="B694" s="62" t="s">
        <v>19429</v>
      </c>
      <c r="C694" s="62"/>
      <c r="D694" s="63">
        <v>1.521522</v>
      </c>
      <c r="E694" s="65">
        <v>10</v>
      </c>
      <c r="F694" s="95" t="s">
        <v>11868</v>
      </c>
      <c r="G694" s="62"/>
      <c r="H694" s="66"/>
      <c r="I694" s="67"/>
      <c r="J694" s="67"/>
      <c r="K694" s="66" t="s">
        <v>15918</v>
      </c>
      <c r="L694" s="70"/>
      <c r="M694" s="71">
        <v>2244.5712890625</v>
      </c>
      <c r="N694" s="71">
        <v>4004.699462890625</v>
      </c>
      <c r="O694" s="72"/>
      <c r="P694" s="73"/>
      <c r="Q694" s="73"/>
      <c r="R694" s="81"/>
      <c r="S694" s="48">
        <v>0</v>
      </c>
      <c r="T694" s="48">
        <v>1</v>
      </c>
      <c r="U694" s="49">
        <v>0</v>
      </c>
      <c r="V694" s="49">
        <v>2.532E-3</v>
      </c>
      <c r="W694" s="49">
        <v>6.2599999999999999E-3</v>
      </c>
      <c r="X694" s="49">
        <v>0.50696399999999997</v>
      </c>
      <c r="Y694" s="49">
        <v>0</v>
      </c>
      <c r="Z694" s="49">
        <v>0</v>
      </c>
      <c r="AA694" s="68">
        <v>694</v>
      </c>
      <c r="AB6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94" s="69"/>
      <c r="AD694" s="75">
        <v>541</v>
      </c>
      <c r="AE694" s="75">
        <v>2293</v>
      </c>
      <c r="AF694" s="75">
        <v>43872</v>
      </c>
      <c r="AG694" s="75">
        <v>14354</v>
      </c>
      <c r="AH694" s="75"/>
      <c r="AI694" s="75" t="s">
        <v>8151</v>
      </c>
      <c r="AJ694" s="75" t="s">
        <v>9197</v>
      </c>
      <c r="AK694" s="75"/>
      <c r="AL694" s="75"/>
      <c r="AM694" s="75">
        <v>41446.549849537034</v>
      </c>
      <c r="AN694" s="75" t="s">
        <v>13047</v>
      </c>
      <c r="AO694" s="78" t="s">
        <v>13866</v>
      </c>
      <c r="AP694" s="75" t="s">
        <v>66</v>
      </c>
      <c r="AQ694" s="48" t="s">
        <v>3033</v>
      </c>
      <c r="AR694" s="48" t="s">
        <v>3033</v>
      </c>
      <c r="AS694" s="48" t="s">
        <v>3219</v>
      </c>
      <c r="AT694" s="48" t="s">
        <v>3219</v>
      </c>
      <c r="AU694" s="48" t="s">
        <v>3276</v>
      </c>
      <c r="AV694" s="48" t="s">
        <v>3276</v>
      </c>
      <c r="AW694" s="114" t="s">
        <v>18116</v>
      </c>
      <c r="AX694" s="114" t="s">
        <v>18116</v>
      </c>
      <c r="AY694" s="114" t="s">
        <v>18843</v>
      </c>
      <c r="AZ694" s="114" t="s">
        <v>18843</v>
      </c>
      <c r="BA694" s="2"/>
      <c r="BB694" s="3"/>
      <c r="BC694" s="3"/>
      <c r="BD694" s="3"/>
      <c r="BE694" s="3"/>
    </row>
    <row r="695" spans="1:57" x14ac:dyDescent="0.25">
      <c r="A695" s="61" t="s">
        <v>1344</v>
      </c>
      <c r="B695" s="62" t="s">
        <v>19429</v>
      </c>
      <c r="C695" s="62"/>
      <c r="D695" s="63">
        <v>1.50187</v>
      </c>
      <c r="E695" s="65">
        <v>10</v>
      </c>
      <c r="F695" s="95" t="s">
        <v>12387</v>
      </c>
      <c r="G695" s="62"/>
      <c r="H695" s="66"/>
      <c r="I695" s="67"/>
      <c r="J695" s="67"/>
      <c r="K695" s="66" t="s">
        <v>16462</v>
      </c>
      <c r="L695" s="70"/>
      <c r="M695" s="71">
        <v>7375.92626953125</v>
      </c>
      <c r="N695" s="71">
        <v>8551.181640625</v>
      </c>
      <c r="O695" s="72"/>
      <c r="P695" s="73"/>
      <c r="Q695" s="73"/>
      <c r="R695" s="81"/>
      <c r="S695" s="48">
        <v>0</v>
      </c>
      <c r="T695" s="48">
        <v>1</v>
      </c>
      <c r="U695" s="49">
        <v>0</v>
      </c>
      <c r="V695" s="49">
        <v>2.2000000000000001E-4</v>
      </c>
      <c r="W695" s="49">
        <v>0</v>
      </c>
      <c r="X695" s="49">
        <v>0.52033200000000002</v>
      </c>
      <c r="Y695" s="49">
        <v>0</v>
      </c>
      <c r="Z695" s="49">
        <v>0</v>
      </c>
      <c r="AA695" s="68">
        <v>695</v>
      </c>
      <c r="AB6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95" s="69"/>
      <c r="AD695" s="75">
        <v>1464</v>
      </c>
      <c r="AE695" s="75">
        <v>2278</v>
      </c>
      <c r="AF695" s="75">
        <v>33191</v>
      </c>
      <c r="AG695" s="75">
        <v>14961</v>
      </c>
      <c r="AH695" s="75"/>
      <c r="AI695" s="75" t="s">
        <v>8575</v>
      </c>
      <c r="AJ695" s="75" t="s">
        <v>9875</v>
      </c>
      <c r="AK695" s="78" t="s">
        <v>10738</v>
      </c>
      <c r="AL695" s="75"/>
      <c r="AM695" s="75">
        <v>41774.571655092594</v>
      </c>
      <c r="AN695" s="75" t="s">
        <v>13047</v>
      </c>
      <c r="AO695" s="78" t="s">
        <v>14410</v>
      </c>
      <c r="AP695" s="75" t="s">
        <v>66</v>
      </c>
      <c r="AQ695" s="48"/>
      <c r="AR695" s="48"/>
      <c r="AS695" s="48"/>
      <c r="AT695" s="48"/>
      <c r="AU695" s="48" t="s">
        <v>3272</v>
      </c>
      <c r="AV695" s="48" t="s">
        <v>3272</v>
      </c>
      <c r="AW695" s="114" t="s">
        <v>18101</v>
      </c>
      <c r="AX695" s="114" t="s">
        <v>18101</v>
      </c>
      <c r="AY695" s="114" t="s">
        <v>17890</v>
      </c>
      <c r="AZ695" s="114" t="s">
        <v>17890</v>
      </c>
      <c r="BA695" s="2"/>
      <c r="BB695" s="3"/>
      <c r="BC695" s="3"/>
      <c r="BD695" s="3"/>
      <c r="BE695" s="3"/>
    </row>
    <row r="696" spans="1:57" x14ac:dyDescent="0.25">
      <c r="A696" s="61" t="s">
        <v>435</v>
      </c>
      <c r="B696" s="62" t="s">
        <v>19429</v>
      </c>
      <c r="C696" s="62"/>
      <c r="D696" s="63">
        <v>1.501768</v>
      </c>
      <c r="E696" s="65">
        <v>10</v>
      </c>
      <c r="F696" s="95" t="s">
        <v>11397</v>
      </c>
      <c r="G696" s="62"/>
      <c r="H696" s="66"/>
      <c r="I696" s="67"/>
      <c r="J696" s="67"/>
      <c r="K696" s="66" t="s">
        <v>15425</v>
      </c>
      <c r="L696" s="70"/>
      <c r="M696" s="71">
        <v>9122.451171875</v>
      </c>
      <c r="N696" s="71">
        <v>749.388427734375</v>
      </c>
      <c r="O696" s="72"/>
      <c r="P696" s="73"/>
      <c r="Q696" s="73"/>
      <c r="R696" s="81"/>
      <c r="S696" s="48">
        <v>0</v>
      </c>
      <c r="T696" s="48">
        <v>1</v>
      </c>
      <c r="U696" s="49">
        <v>0</v>
      </c>
      <c r="V696" s="49">
        <v>2.0799999999999999E-4</v>
      </c>
      <c r="W696" s="49">
        <v>0</v>
      </c>
      <c r="X696" s="49">
        <v>0.53919600000000001</v>
      </c>
      <c r="Y696" s="49">
        <v>0</v>
      </c>
      <c r="Z696" s="49">
        <v>0</v>
      </c>
      <c r="AA696" s="68">
        <v>696</v>
      </c>
      <c r="AB6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96" s="69"/>
      <c r="AD696" s="75">
        <v>401</v>
      </c>
      <c r="AE696" s="75">
        <v>2274</v>
      </c>
      <c r="AF696" s="75">
        <v>46706</v>
      </c>
      <c r="AG696" s="75">
        <v>22294</v>
      </c>
      <c r="AH696" s="75">
        <v>7200</v>
      </c>
      <c r="AI696" s="75" t="s">
        <v>7742</v>
      </c>
      <c r="AJ696" s="75" t="s">
        <v>9356</v>
      </c>
      <c r="AK696" s="75"/>
      <c r="AL696" s="75" t="s">
        <v>11021</v>
      </c>
      <c r="AM696" s="75">
        <v>40799.589942129627</v>
      </c>
      <c r="AN696" s="75" t="s">
        <v>13047</v>
      </c>
      <c r="AO696" s="78" t="s">
        <v>13373</v>
      </c>
      <c r="AP696" s="75" t="s">
        <v>66</v>
      </c>
      <c r="AQ696" s="48"/>
      <c r="AR696" s="48"/>
      <c r="AS696" s="48"/>
      <c r="AT696" s="48"/>
      <c r="AU696" s="48" t="s">
        <v>3261</v>
      </c>
      <c r="AV696" s="48" t="s">
        <v>3261</v>
      </c>
      <c r="AW696" s="114" t="s">
        <v>18184</v>
      </c>
      <c r="AX696" s="114" t="s">
        <v>18184</v>
      </c>
      <c r="AY696" s="114" t="s">
        <v>18871</v>
      </c>
      <c r="AZ696" s="114" t="s">
        <v>18871</v>
      </c>
      <c r="BA696" s="2"/>
      <c r="BB696" s="3"/>
      <c r="BC696" s="3"/>
      <c r="BD696" s="3"/>
      <c r="BE696" s="3"/>
    </row>
    <row r="697" spans="1:57" x14ac:dyDescent="0.25">
      <c r="A697" s="61" t="s">
        <v>1373</v>
      </c>
      <c r="B697" s="62" t="s">
        <v>19429</v>
      </c>
      <c r="C697" s="62"/>
      <c r="D697" s="63">
        <v>1.50187</v>
      </c>
      <c r="E697" s="65">
        <v>10.000066367882871</v>
      </c>
      <c r="F697" s="95" t="s">
        <v>12417</v>
      </c>
      <c r="G697" s="62"/>
      <c r="H697" s="66"/>
      <c r="I697" s="67"/>
      <c r="J697" s="67"/>
      <c r="K697" s="66" t="s">
        <v>16493</v>
      </c>
      <c r="L697" s="70"/>
      <c r="M697" s="71">
        <v>2625.322998046875</v>
      </c>
      <c r="N697" s="71">
        <v>9240.1806640625</v>
      </c>
      <c r="O697" s="72"/>
      <c r="P697" s="73"/>
      <c r="Q697" s="73"/>
      <c r="R697" s="81"/>
      <c r="S697" s="48">
        <v>0</v>
      </c>
      <c r="T697" s="48">
        <v>3</v>
      </c>
      <c r="U697" s="49">
        <v>0.16</v>
      </c>
      <c r="V697" s="49">
        <v>2.2000000000000001E-4</v>
      </c>
      <c r="W697" s="49">
        <v>0</v>
      </c>
      <c r="X697" s="49">
        <v>0.770729</v>
      </c>
      <c r="Y697" s="49">
        <v>0.33333333333333331</v>
      </c>
      <c r="Z697" s="49">
        <v>0</v>
      </c>
      <c r="AA697" s="68">
        <v>697</v>
      </c>
      <c r="AB6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97" s="69"/>
      <c r="AD697" s="75">
        <v>5002</v>
      </c>
      <c r="AE697" s="75">
        <v>2255</v>
      </c>
      <c r="AF697" s="75">
        <v>166745</v>
      </c>
      <c r="AG697" s="75">
        <v>14</v>
      </c>
      <c r="AH697" s="75">
        <v>0</v>
      </c>
      <c r="AI697" s="75"/>
      <c r="AJ697" s="75"/>
      <c r="AK697" s="75"/>
      <c r="AL697" s="75" t="s">
        <v>9190</v>
      </c>
      <c r="AM697" s="75">
        <v>40629.631388888891</v>
      </c>
      <c r="AN697" s="75" t="s">
        <v>13047</v>
      </c>
      <c r="AO697" s="78" t="s">
        <v>14441</v>
      </c>
      <c r="AP697" s="75" t="s">
        <v>66</v>
      </c>
      <c r="AQ697" s="48" t="s">
        <v>3143</v>
      </c>
      <c r="AR697" s="48" t="s">
        <v>3143</v>
      </c>
      <c r="AS697" s="48" t="s">
        <v>3215</v>
      </c>
      <c r="AT697" s="48" t="s">
        <v>3215</v>
      </c>
      <c r="AU697" s="48" t="s">
        <v>3267</v>
      </c>
      <c r="AV697" s="48" t="s">
        <v>3267</v>
      </c>
      <c r="AW697" s="114" t="s">
        <v>18480</v>
      </c>
      <c r="AX697" s="114" t="s">
        <v>18480</v>
      </c>
      <c r="AY697" s="114" t="s">
        <v>19167</v>
      </c>
      <c r="AZ697" s="114" t="s">
        <v>19167</v>
      </c>
      <c r="BA697" s="2"/>
      <c r="BB697" s="3"/>
      <c r="BC697" s="3"/>
      <c r="BD697" s="3"/>
      <c r="BE697" s="3"/>
    </row>
    <row r="698" spans="1:57" x14ac:dyDescent="0.25">
      <c r="A698" s="61" t="s">
        <v>1644</v>
      </c>
      <c r="B698" s="62" t="s">
        <v>19429</v>
      </c>
      <c r="C698" s="62"/>
      <c r="D698" s="63">
        <v>1.5018615</v>
      </c>
      <c r="E698" s="65">
        <v>10</v>
      </c>
      <c r="F698" s="95" t="s">
        <v>12706</v>
      </c>
      <c r="G698" s="62"/>
      <c r="H698" s="66"/>
      <c r="I698" s="67"/>
      <c r="J698" s="67"/>
      <c r="K698" s="66" t="s">
        <v>16796</v>
      </c>
      <c r="L698" s="70"/>
      <c r="M698" s="71">
        <v>2706.77783203125</v>
      </c>
      <c r="N698" s="71">
        <v>9003.6240234375</v>
      </c>
      <c r="O698" s="72"/>
      <c r="P698" s="73"/>
      <c r="Q698" s="73"/>
      <c r="R698" s="81"/>
      <c r="S698" s="48">
        <v>0</v>
      </c>
      <c r="T698" s="48">
        <v>1</v>
      </c>
      <c r="U698" s="49">
        <v>0</v>
      </c>
      <c r="V698" s="49">
        <v>2.1900000000000001E-4</v>
      </c>
      <c r="W698" s="49">
        <v>0</v>
      </c>
      <c r="X698" s="49">
        <v>0.51693500000000003</v>
      </c>
      <c r="Y698" s="49">
        <v>0</v>
      </c>
      <c r="Z698" s="49">
        <v>0</v>
      </c>
      <c r="AA698" s="68">
        <v>698</v>
      </c>
      <c r="AB6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98" s="69"/>
      <c r="AD698" s="75">
        <v>2077</v>
      </c>
      <c r="AE698" s="75">
        <v>2180</v>
      </c>
      <c r="AF698" s="75">
        <v>188063</v>
      </c>
      <c r="AG698" s="75">
        <v>8530</v>
      </c>
      <c r="AH698" s="75">
        <v>-18000</v>
      </c>
      <c r="AI698" s="75" t="s">
        <v>8855</v>
      </c>
      <c r="AJ698" s="75"/>
      <c r="AK698" s="78" t="s">
        <v>10873</v>
      </c>
      <c r="AL698" s="75" t="s">
        <v>11010</v>
      </c>
      <c r="AM698" s="75">
        <v>39833.574178240742</v>
      </c>
      <c r="AN698" s="75" t="s">
        <v>13047</v>
      </c>
      <c r="AO698" s="78" t="s">
        <v>14744</v>
      </c>
      <c r="AP698" s="75" t="s">
        <v>66</v>
      </c>
      <c r="AQ698" s="48" t="s">
        <v>3028</v>
      </c>
      <c r="AR698" s="48" t="s">
        <v>3028</v>
      </c>
      <c r="AS698" s="48" t="s">
        <v>3215</v>
      </c>
      <c r="AT698" s="48" t="s">
        <v>3215</v>
      </c>
      <c r="AU698" s="48" t="s">
        <v>3273</v>
      </c>
      <c r="AV698" s="48" t="s">
        <v>3273</v>
      </c>
      <c r="AW698" s="114" t="s">
        <v>18103</v>
      </c>
      <c r="AX698" s="114" t="s">
        <v>18103</v>
      </c>
      <c r="AY698" s="114" t="s">
        <v>18834</v>
      </c>
      <c r="AZ698" s="114" t="s">
        <v>18834</v>
      </c>
      <c r="BA698" s="2"/>
      <c r="BB698" s="3"/>
      <c r="BC698" s="3"/>
      <c r="BD698" s="3"/>
      <c r="BE698" s="3"/>
    </row>
    <row r="699" spans="1:57" x14ac:dyDescent="0.25">
      <c r="A699" s="61" t="s">
        <v>1898</v>
      </c>
      <c r="B699" s="62" t="s">
        <v>19429</v>
      </c>
      <c r="C699" s="62"/>
      <c r="D699" s="63">
        <v>1.501768</v>
      </c>
      <c r="E699" s="65">
        <v>10.020809622712388</v>
      </c>
      <c r="F699" s="95" t="s">
        <v>12967</v>
      </c>
      <c r="G699" s="62"/>
      <c r="H699" s="66"/>
      <c r="I699" s="67"/>
      <c r="J699" s="67"/>
      <c r="K699" s="66" t="s">
        <v>17064</v>
      </c>
      <c r="L699" s="70"/>
      <c r="M699" s="71">
        <v>551.899169921875</v>
      </c>
      <c r="N699" s="71">
        <v>4820.10302734375</v>
      </c>
      <c r="O699" s="72"/>
      <c r="P699" s="73"/>
      <c r="Q699" s="73"/>
      <c r="R699" s="81"/>
      <c r="S699" s="48">
        <v>0</v>
      </c>
      <c r="T699" s="48">
        <v>6</v>
      </c>
      <c r="U699" s="49">
        <v>50.167935</v>
      </c>
      <c r="V699" s="49">
        <v>2.0799999999999999E-4</v>
      </c>
      <c r="W699" s="49">
        <v>0</v>
      </c>
      <c r="X699" s="49">
        <v>0.85338199999999997</v>
      </c>
      <c r="Y699" s="49">
        <v>0.6333333333333333</v>
      </c>
      <c r="Z699" s="49">
        <v>0</v>
      </c>
      <c r="AA699" s="68">
        <v>699</v>
      </c>
      <c r="AB6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699" s="69"/>
      <c r="AD699" s="75">
        <v>1017</v>
      </c>
      <c r="AE699" s="75">
        <v>2161</v>
      </c>
      <c r="AF699" s="75">
        <v>1205</v>
      </c>
      <c r="AG699" s="75">
        <v>1306</v>
      </c>
      <c r="AH699" s="75"/>
      <c r="AI699" s="75" t="s">
        <v>9077</v>
      </c>
      <c r="AJ699" s="75"/>
      <c r="AK699" s="75"/>
      <c r="AL699" s="75"/>
      <c r="AM699" s="75">
        <v>42904.760034722225</v>
      </c>
      <c r="AN699" s="75" t="s">
        <v>13047</v>
      </c>
      <c r="AO699" s="78" t="s">
        <v>15012</v>
      </c>
      <c r="AP699" s="75" t="s">
        <v>66</v>
      </c>
      <c r="AQ699" s="48"/>
      <c r="AR699" s="48"/>
      <c r="AS699" s="48"/>
      <c r="AT699" s="48"/>
      <c r="AU699" s="48"/>
      <c r="AV699" s="48"/>
      <c r="AW699" s="114" t="s">
        <v>18181</v>
      </c>
      <c r="AX699" s="114" t="s">
        <v>18181</v>
      </c>
      <c r="AY699" s="114" t="s">
        <v>18900</v>
      </c>
      <c r="AZ699" s="114" t="s">
        <v>18900</v>
      </c>
      <c r="BA699" s="2"/>
      <c r="BB699" s="3"/>
      <c r="BC699" s="3"/>
      <c r="BD699" s="3"/>
      <c r="BE699" s="3"/>
    </row>
    <row r="700" spans="1:57" x14ac:dyDescent="0.25">
      <c r="A700" s="61" t="s">
        <v>420</v>
      </c>
      <c r="B700" s="62" t="s">
        <v>19429</v>
      </c>
      <c r="C700" s="62"/>
      <c r="D700" s="63">
        <v>1.502448</v>
      </c>
      <c r="E700" s="65">
        <v>10</v>
      </c>
      <c r="F700" s="95" t="s">
        <v>11380</v>
      </c>
      <c r="G700" s="62"/>
      <c r="H700" s="66"/>
      <c r="I700" s="67"/>
      <c r="J700" s="67"/>
      <c r="K700" s="66" t="s">
        <v>15408</v>
      </c>
      <c r="L700" s="70"/>
      <c r="M700" s="71">
        <v>8769.8466796875</v>
      </c>
      <c r="N700" s="71">
        <v>4780.87451171875</v>
      </c>
      <c r="O700" s="72"/>
      <c r="P700" s="73"/>
      <c r="Q700" s="73"/>
      <c r="R700" s="81"/>
      <c r="S700" s="48">
        <v>0</v>
      </c>
      <c r="T700" s="48">
        <v>1</v>
      </c>
      <c r="U700" s="49">
        <v>0</v>
      </c>
      <c r="V700" s="49">
        <v>2.8800000000000001E-4</v>
      </c>
      <c r="W700" s="49">
        <v>0</v>
      </c>
      <c r="X700" s="49">
        <v>0.52665600000000001</v>
      </c>
      <c r="Y700" s="49">
        <v>0</v>
      </c>
      <c r="Z700" s="49">
        <v>0</v>
      </c>
      <c r="AA700" s="68">
        <v>700</v>
      </c>
      <c r="AB7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00" s="69"/>
      <c r="AD700" s="75">
        <v>561</v>
      </c>
      <c r="AE700" s="75">
        <v>2137</v>
      </c>
      <c r="AF700" s="75">
        <v>45193</v>
      </c>
      <c r="AG700" s="75">
        <v>123551</v>
      </c>
      <c r="AH700" s="75"/>
      <c r="AI700" s="75" t="s">
        <v>7728</v>
      </c>
      <c r="AJ700" s="75" t="s">
        <v>9344</v>
      </c>
      <c r="AK700" s="75"/>
      <c r="AL700" s="75"/>
      <c r="AM700" s="75">
        <v>42165.762881944444</v>
      </c>
      <c r="AN700" s="75" t="s">
        <v>13047</v>
      </c>
      <c r="AO700" s="78" t="s">
        <v>13356</v>
      </c>
      <c r="AP700" s="75" t="s">
        <v>66</v>
      </c>
      <c r="AQ700" s="48"/>
      <c r="AR700" s="48"/>
      <c r="AS700" s="48"/>
      <c r="AT700" s="48"/>
      <c r="AU700" s="48" t="s">
        <v>3261</v>
      </c>
      <c r="AV700" s="48" t="s">
        <v>3261</v>
      </c>
      <c r="AW700" s="114" t="s">
        <v>18182</v>
      </c>
      <c r="AX700" s="114" t="s">
        <v>18182</v>
      </c>
      <c r="AY700" s="114" t="s">
        <v>18901</v>
      </c>
      <c r="AZ700" s="114" t="s">
        <v>18901</v>
      </c>
      <c r="BA700" s="2"/>
      <c r="BB700" s="3"/>
      <c r="BC700" s="3"/>
      <c r="BD700" s="3"/>
      <c r="BE700" s="3"/>
    </row>
    <row r="701" spans="1:57" x14ac:dyDescent="0.25">
      <c r="A701" s="61" t="s">
        <v>1291</v>
      </c>
      <c r="B701" s="62" t="s">
        <v>19429</v>
      </c>
      <c r="C701" s="62"/>
      <c r="D701" s="63">
        <v>1.5025329999999999</v>
      </c>
      <c r="E701" s="65">
        <v>10</v>
      </c>
      <c r="F701" s="95" t="s">
        <v>12335</v>
      </c>
      <c r="G701" s="62"/>
      <c r="H701" s="66"/>
      <c r="I701" s="67"/>
      <c r="J701" s="67"/>
      <c r="K701" s="66" t="s">
        <v>16403</v>
      </c>
      <c r="L701" s="70"/>
      <c r="M701" s="71">
        <v>5284.22412109375</v>
      </c>
      <c r="N701" s="71">
        <v>8554.2138671875</v>
      </c>
      <c r="O701" s="72"/>
      <c r="P701" s="73"/>
      <c r="Q701" s="73"/>
      <c r="R701" s="81"/>
      <c r="S701" s="48">
        <v>0</v>
      </c>
      <c r="T701" s="48">
        <v>1</v>
      </c>
      <c r="U701" s="49">
        <v>0</v>
      </c>
      <c r="V701" s="49">
        <v>2.9799999999999998E-4</v>
      </c>
      <c r="W701" s="49">
        <v>0</v>
      </c>
      <c r="X701" s="49">
        <v>0.38656400000000002</v>
      </c>
      <c r="Y701" s="49">
        <v>0</v>
      </c>
      <c r="Z701" s="49">
        <v>0</v>
      </c>
      <c r="AA701" s="68">
        <v>701</v>
      </c>
      <c r="AB7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01" s="69"/>
      <c r="AD701" s="75">
        <v>1188</v>
      </c>
      <c r="AE701" s="75">
        <v>2063</v>
      </c>
      <c r="AF701" s="75">
        <v>1317</v>
      </c>
      <c r="AG701" s="75">
        <v>1455</v>
      </c>
      <c r="AH701" s="75"/>
      <c r="AI701" s="75" t="s">
        <v>8529</v>
      </c>
      <c r="AJ701" s="75"/>
      <c r="AK701" s="75"/>
      <c r="AL701" s="75"/>
      <c r="AM701" s="75">
        <v>42889.903784722221</v>
      </c>
      <c r="AN701" s="75" t="s">
        <v>13047</v>
      </c>
      <c r="AO701" s="78" t="s">
        <v>14351</v>
      </c>
      <c r="AP701" s="75" t="s">
        <v>66</v>
      </c>
      <c r="AQ701" s="48"/>
      <c r="AR701" s="48"/>
      <c r="AS701" s="48"/>
      <c r="AT701" s="48"/>
      <c r="AU701" s="48" t="s">
        <v>3261</v>
      </c>
      <c r="AV701" s="48" t="s">
        <v>3261</v>
      </c>
      <c r="AW701" s="114" t="s">
        <v>18478</v>
      </c>
      <c r="AX701" s="114" t="s">
        <v>18478</v>
      </c>
      <c r="AY701" s="114" t="s">
        <v>19165</v>
      </c>
      <c r="AZ701" s="114" t="s">
        <v>19165</v>
      </c>
      <c r="BA701" s="2"/>
      <c r="BB701" s="3"/>
      <c r="BC701" s="3"/>
      <c r="BD701" s="3"/>
      <c r="BE701" s="3"/>
    </row>
    <row r="702" spans="1:57" x14ac:dyDescent="0.25">
      <c r="A702" s="61" t="s">
        <v>888</v>
      </c>
      <c r="B702" s="62" t="s">
        <v>19429</v>
      </c>
      <c r="C702" s="62"/>
      <c r="D702" s="63">
        <v>2.5625</v>
      </c>
      <c r="E702" s="65">
        <v>10</v>
      </c>
      <c r="F702" s="95" t="s">
        <v>11908</v>
      </c>
      <c r="G702" s="62"/>
      <c r="H702" s="66"/>
      <c r="I702" s="67"/>
      <c r="J702" s="67"/>
      <c r="K702" s="66" t="s">
        <v>15959</v>
      </c>
      <c r="L702" s="70"/>
      <c r="M702" s="71">
        <v>3437.998046875</v>
      </c>
      <c r="N702" s="71">
        <v>5022.126953125</v>
      </c>
      <c r="O702" s="72"/>
      <c r="P702" s="73"/>
      <c r="Q702" s="73"/>
      <c r="R702" s="81"/>
      <c r="S702" s="48">
        <v>0</v>
      </c>
      <c r="T702" s="48">
        <v>2</v>
      </c>
      <c r="U702" s="49">
        <v>0</v>
      </c>
      <c r="V702" s="49">
        <v>0.125</v>
      </c>
      <c r="W702" s="49">
        <v>0</v>
      </c>
      <c r="X702" s="49">
        <v>0.76346999999999998</v>
      </c>
      <c r="Y702" s="49">
        <v>1</v>
      </c>
      <c r="Z702" s="49">
        <v>0</v>
      </c>
      <c r="AA702" s="68">
        <v>702</v>
      </c>
      <c r="AB7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02" s="69"/>
      <c r="AD702" s="75">
        <v>1007</v>
      </c>
      <c r="AE702" s="75">
        <v>2056</v>
      </c>
      <c r="AF702" s="75">
        <v>15087</v>
      </c>
      <c r="AG702" s="75">
        <v>6017</v>
      </c>
      <c r="AH702" s="75">
        <v>0</v>
      </c>
      <c r="AI702" s="75" t="s">
        <v>8182</v>
      </c>
      <c r="AJ702" s="75" t="s">
        <v>9639</v>
      </c>
      <c r="AK702" s="78" t="s">
        <v>10570</v>
      </c>
      <c r="AL702" s="75" t="s">
        <v>9190</v>
      </c>
      <c r="AM702" s="75">
        <v>40362.403252314813</v>
      </c>
      <c r="AN702" s="75" t="s">
        <v>13047</v>
      </c>
      <c r="AO702" s="78" t="s">
        <v>13907</v>
      </c>
      <c r="AP702" s="75" t="s">
        <v>66</v>
      </c>
      <c r="AQ702" s="48" t="s">
        <v>3094</v>
      </c>
      <c r="AR702" s="48" t="s">
        <v>3094</v>
      </c>
      <c r="AS702" s="48" t="s">
        <v>3218</v>
      </c>
      <c r="AT702" s="48" t="s">
        <v>3218</v>
      </c>
      <c r="AU702" s="48" t="s">
        <v>3261</v>
      </c>
      <c r="AV702" s="48" t="s">
        <v>3261</v>
      </c>
      <c r="AW702" s="114" t="s">
        <v>18323</v>
      </c>
      <c r="AX702" s="114" t="s">
        <v>18323</v>
      </c>
      <c r="AY702" s="114" t="s">
        <v>19024</v>
      </c>
      <c r="AZ702" s="114" t="s">
        <v>19024</v>
      </c>
      <c r="BA702" s="2"/>
      <c r="BB702" s="3"/>
      <c r="BC702" s="3"/>
      <c r="BD702" s="3"/>
      <c r="BE702" s="3"/>
    </row>
    <row r="703" spans="1:57" x14ac:dyDescent="0.25">
      <c r="A703" s="61" t="s">
        <v>1618</v>
      </c>
      <c r="B703" s="62" t="s">
        <v>19429</v>
      </c>
      <c r="C703" s="62"/>
      <c r="D703" s="63">
        <v>3.2</v>
      </c>
      <c r="E703" s="65">
        <v>10</v>
      </c>
      <c r="F703" s="95" t="s">
        <v>12677</v>
      </c>
      <c r="G703" s="62"/>
      <c r="H703" s="66"/>
      <c r="I703" s="67"/>
      <c r="J703" s="67"/>
      <c r="K703" s="66" t="s">
        <v>16766</v>
      </c>
      <c r="L703" s="70"/>
      <c r="M703" s="71">
        <v>5831.3046875</v>
      </c>
      <c r="N703" s="71">
        <v>4298.283203125</v>
      </c>
      <c r="O703" s="72"/>
      <c r="P703" s="73"/>
      <c r="Q703" s="73"/>
      <c r="R703" s="81"/>
      <c r="S703" s="48">
        <v>0</v>
      </c>
      <c r="T703" s="48">
        <v>1</v>
      </c>
      <c r="U703" s="49">
        <v>0</v>
      </c>
      <c r="V703" s="49">
        <v>0.2</v>
      </c>
      <c r="W703" s="49">
        <v>0</v>
      </c>
      <c r="X703" s="49">
        <v>0.69369400000000003</v>
      </c>
      <c r="Y703" s="49">
        <v>0</v>
      </c>
      <c r="Z703" s="49">
        <v>0</v>
      </c>
      <c r="AA703" s="68">
        <v>703</v>
      </c>
      <c r="AB7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03" s="69"/>
      <c r="AD703" s="75">
        <v>5000</v>
      </c>
      <c r="AE703" s="75">
        <v>2054</v>
      </c>
      <c r="AF703" s="75">
        <v>157315</v>
      </c>
      <c r="AG703" s="75">
        <v>3224</v>
      </c>
      <c r="AH703" s="75">
        <v>-28800</v>
      </c>
      <c r="AI703" s="75" t="s">
        <v>8830</v>
      </c>
      <c r="AJ703" s="75" t="s">
        <v>10017</v>
      </c>
      <c r="AK703" s="75"/>
      <c r="AL703" s="75" t="s">
        <v>11009</v>
      </c>
      <c r="AM703" s="75">
        <v>42460.458113425928</v>
      </c>
      <c r="AN703" s="75" t="s">
        <v>13047</v>
      </c>
      <c r="AO703" s="78" t="s">
        <v>14714</v>
      </c>
      <c r="AP703" s="75" t="s">
        <v>66</v>
      </c>
      <c r="AQ703" s="48"/>
      <c r="AR703" s="48"/>
      <c r="AS703" s="48"/>
      <c r="AT703" s="48"/>
      <c r="AU703" s="48" t="s">
        <v>3311</v>
      </c>
      <c r="AV703" s="48" t="s">
        <v>3311</v>
      </c>
      <c r="AW703" s="114" t="s">
        <v>18256</v>
      </c>
      <c r="AX703" s="114" t="s">
        <v>18256</v>
      </c>
      <c r="AY703" s="114" t="s">
        <v>17912</v>
      </c>
      <c r="AZ703" s="114" t="s">
        <v>17912</v>
      </c>
      <c r="BA703" s="2"/>
      <c r="BB703" s="3"/>
      <c r="BC703" s="3"/>
      <c r="BD703" s="3"/>
      <c r="BE703" s="3"/>
    </row>
    <row r="704" spans="1:57" x14ac:dyDescent="0.25">
      <c r="A704" s="61" t="s">
        <v>261</v>
      </c>
      <c r="B704" s="62" t="s">
        <v>19429</v>
      </c>
      <c r="C704" s="62"/>
      <c r="D704" s="63">
        <v>1.7741929999999999</v>
      </c>
      <c r="E704" s="65">
        <v>10</v>
      </c>
      <c r="F704" s="95" t="s">
        <v>11191</v>
      </c>
      <c r="G704" s="62"/>
      <c r="H704" s="66"/>
      <c r="I704" s="67"/>
      <c r="J704" s="67"/>
      <c r="K704" s="66" t="s">
        <v>15216</v>
      </c>
      <c r="L704" s="70"/>
      <c r="M704" s="71">
        <v>5879.298828125</v>
      </c>
      <c r="N704" s="71">
        <v>6761.3935546875</v>
      </c>
      <c r="O704" s="72"/>
      <c r="P704" s="73"/>
      <c r="Q704" s="73"/>
      <c r="R704" s="81"/>
      <c r="S704" s="48">
        <v>0</v>
      </c>
      <c r="T704" s="48">
        <v>1</v>
      </c>
      <c r="U704" s="49">
        <v>0</v>
      </c>
      <c r="V704" s="49">
        <v>3.2258000000000002E-2</v>
      </c>
      <c r="W704" s="49">
        <v>0</v>
      </c>
      <c r="X704" s="49">
        <v>0.56925700000000001</v>
      </c>
      <c r="Y704" s="49">
        <v>0</v>
      </c>
      <c r="Z704" s="49">
        <v>0</v>
      </c>
      <c r="AA704" s="68">
        <v>704</v>
      </c>
      <c r="AB7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04" s="69"/>
      <c r="AD704" s="75">
        <v>697</v>
      </c>
      <c r="AE704" s="75">
        <v>2046</v>
      </c>
      <c r="AF704" s="75">
        <v>361784</v>
      </c>
      <c r="AG704" s="75">
        <v>207756</v>
      </c>
      <c r="AH704" s="75">
        <v>32400</v>
      </c>
      <c r="AI704" s="75" t="s">
        <v>7564</v>
      </c>
      <c r="AJ704" s="75"/>
      <c r="AK704" s="78" t="s">
        <v>10262</v>
      </c>
      <c r="AL704" s="75" t="s">
        <v>9690</v>
      </c>
      <c r="AM704" s="75">
        <v>41359.152465277781</v>
      </c>
      <c r="AN704" s="75" t="s">
        <v>13047</v>
      </c>
      <c r="AO704" s="78" t="s">
        <v>13164</v>
      </c>
      <c r="AP704" s="75" t="s">
        <v>66</v>
      </c>
      <c r="AQ704" s="48"/>
      <c r="AR704" s="48"/>
      <c r="AS704" s="48"/>
      <c r="AT704" s="48"/>
      <c r="AU704" s="48" t="s">
        <v>3261</v>
      </c>
      <c r="AV704" s="48" t="s">
        <v>3261</v>
      </c>
      <c r="AW704" s="114" t="s">
        <v>18122</v>
      </c>
      <c r="AX704" s="114" t="s">
        <v>18122</v>
      </c>
      <c r="AY704" s="114" t="s">
        <v>17893</v>
      </c>
      <c r="AZ704" s="114" t="s">
        <v>17893</v>
      </c>
      <c r="BA704" s="2"/>
      <c r="BB704" s="3"/>
      <c r="BC704" s="3"/>
      <c r="BD704" s="3"/>
      <c r="BE704" s="3"/>
    </row>
    <row r="705" spans="1:57" x14ac:dyDescent="0.25">
      <c r="A705" s="61" t="s">
        <v>1436</v>
      </c>
      <c r="B705" s="62" t="s">
        <v>19429</v>
      </c>
      <c r="C705" s="62"/>
      <c r="D705" s="63">
        <v>1.7931055</v>
      </c>
      <c r="E705" s="65">
        <v>10</v>
      </c>
      <c r="F705" s="95" t="s">
        <v>12482</v>
      </c>
      <c r="G705" s="62"/>
      <c r="H705" s="66"/>
      <c r="I705" s="67"/>
      <c r="J705" s="67"/>
      <c r="K705" s="66" t="s">
        <v>16560</v>
      </c>
      <c r="L705" s="70"/>
      <c r="M705" s="71">
        <v>5456.99755859375</v>
      </c>
      <c r="N705" s="71">
        <v>3645.5234375</v>
      </c>
      <c r="O705" s="72"/>
      <c r="P705" s="73"/>
      <c r="Q705" s="73"/>
      <c r="R705" s="81"/>
      <c r="S705" s="48">
        <v>0</v>
      </c>
      <c r="T705" s="48">
        <v>1</v>
      </c>
      <c r="U705" s="49">
        <v>0</v>
      </c>
      <c r="V705" s="49">
        <v>3.4483E-2</v>
      </c>
      <c r="W705" s="49">
        <v>0</v>
      </c>
      <c r="X705" s="49">
        <v>0.57117099999999998</v>
      </c>
      <c r="Y705" s="49">
        <v>0</v>
      </c>
      <c r="Z705" s="49">
        <v>0</v>
      </c>
      <c r="AA705" s="68">
        <v>705</v>
      </c>
      <c r="AB7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05" s="69"/>
      <c r="AD705" s="75">
        <v>1271</v>
      </c>
      <c r="AE705" s="75">
        <v>2042</v>
      </c>
      <c r="AF705" s="75">
        <v>5926</v>
      </c>
      <c r="AG705" s="75">
        <v>5308</v>
      </c>
      <c r="AH705" s="75"/>
      <c r="AI705" s="75" t="s">
        <v>8657</v>
      </c>
      <c r="AJ705" s="75" t="s">
        <v>9177</v>
      </c>
      <c r="AK705" s="78" t="s">
        <v>10775</v>
      </c>
      <c r="AL705" s="75"/>
      <c r="AM705" s="75">
        <v>40513.812592592592</v>
      </c>
      <c r="AN705" s="75" t="s">
        <v>13047</v>
      </c>
      <c r="AO705" s="78" t="s">
        <v>14508</v>
      </c>
      <c r="AP705" s="75" t="s">
        <v>66</v>
      </c>
      <c r="AQ705" s="48"/>
      <c r="AR705" s="48"/>
      <c r="AS705" s="48"/>
      <c r="AT705" s="48"/>
      <c r="AU705" s="48" t="s">
        <v>3261</v>
      </c>
      <c r="AV705" s="48" t="s">
        <v>3261</v>
      </c>
      <c r="AW705" s="114" t="s">
        <v>18072</v>
      </c>
      <c r="AX705" s="114" t="s">
        <v>18072</v>
      </c>
      <c r="AY705" s="114" t="s">
        <v>17895</v>
      </c>
      <c r="AZ705" s="114" t="s">
        <v>17895</v>
      </c>
      <c r="BA705" s="2"/>
      <c r="BB705" s="3"/>
      <c r="BC705" s="3"/>
      <c r="BD705" s="3"/>
      <c r="BE705" s="3"/>
    </row>
    <row r="706" spans="1:57" x14ac:dyDescent="0.25">
      <c r="A706" s="61" t="s">
        <v>1870</v>
      </c>
      <c r="B706" s="62" t="s">
        <v>19429</v>
      </c>
      <c r="C706" s="62"/>
      <c r="D706" s="63">
        <v>3.625</v>
      </c>
      <c r="E706" s="65">
        <v>10.004977591215358</v>
      </c>
      <c r="F706" s="95" t="s">
        <v>12932</v>
      </c>
      <c r="G706" s="62"/>
      <c r="H706" s="66"/>
      <c r="I706" s="67"/>
      <c r="J706" s="67"/>
      <c r="K706" s="66" t="s">
        <v>17029</v>
      </c>
      <c r="L706" s="70"/>
      <c r="M706" s="71">
        <v>5251.35498046875</v>
      </c>
      <c r="N706" s="71">
        <v>5022.14990234375</v>
      </c>
      <c r="O706" s="72"/>
      <c r="P706" s="73"/>
      <c r="Q706" s="73"/>
      <c r="R706" s="81"/>
      <c r="S706" s="48">
        <v>0</v>
      </c>
      <c r="T706" s="48">
        <v>4</v>
      </c>
      <c r="U706" s="49">
        <v>12</v>
      </c>
      <c r="V706" s="49">
        <v>0.25</v>
      </c>
      <c r="W706" s="49">
        <v>0</v>
      </c>
      <c r="X706" s="49">
        <v>2.3783780000000001</v>
      </c>
      <c r="Y706" s="49">
        <v>0</v>
      </c>
      <c r="Z706" s="49">
        <v>0</v>
      </c>
      <c r="AA706" s="68">
        <v>706</v>
      </c>
      <c r="AB7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06" s="69"/>
      <c r="AD706" s="75">
        <v>554</v>
      </c>
      <c r="AE706" s="75">
        <v>2006</v>
      </c>
      <c r="AF706" s="75">
        <v>25211</v>
      </c>
      <c r="AG706" s="75">
        <v>36334</v>
      </c>
      <c r="AH706" s="75">
        <v>7200</v>
      </c>
      <c r="AI706" s="75" t="s">
        <v>9046</v>
      </c>
      <c r="AJ706" s="75" t="s">
        <v>10150</v>
      </c>
      <c r="AK706" s="78" t="s">
        <v>10956</v>
      </c>
      <c r="AL706" s="75" t="s">
        <v>11034</v>
      </c>
      <c r="AM706" s="75">
        <v>40183.409398148149</v>
      </c>
      <c r="AN706" s="75" t="s">
        <v>13047</v>
      </c>
      <c r="AO706" s="78" t="s">
        <v>14977</v>
      </c>
      <c r="AP706" s="75" t="s">
        <v>66</v>
      </c>
      <c r="AQ706" s="48" t="s">
        <v>3195</v>
      </c>
      <c r="AR706" s="48" t="s">
        <v>3195</v>
      </c>
      <c r="AS706" s="48" t="s">
        <v>3220</v>
      </c>
      <c r="AT706" s="48" t="s">
        <v>3220</v>
      </c>
      <c r="AU706" s="48" t="s">
        <v>3261</v>
      </c>
      <c r="AV706" s="48" t="s">
        <v>3261</v>
      </c>
      <c r="AW706" s="114" t="s">
        <v>18666</v>
      </c>
      <c r="AX706" s="114" t="s">
        <v>18666</v>
      </c>
      <c r="AY706" s="114" t="s">
        <v>19340</v>
      </c>
      <c r="AZ706" s="114" t="s">
        <v>19340</v>
      </c>
      <c r="BA706" s="2"/>
      <c r="BB706" s="3"/>
      <c r="BC706" s="3"/>
      <c r="BD706" s="3"/>
      <c r="BE706" s="3"/>
    </row>
    <row r="707" spans="1:57" x14ac:dyDescent="0.25">
      <c r="A707" s="61" t="s">
        <v>1248</v>
      </c>
      <c r="B707" s="62" t="s">
        <v>19429</v>
      </c>
      <c r="C707" s="62"/>
      <c r="D707" s="63">
        <v>2.7142845000000002</v>
      </c>
      <c r="E707" s="65">
        <v>10</v>
      </c>
      <c r="F707" s="95" t="s">
        <v>12289</v>
      </c>
      <c r="G707" s="62"/>
      <c r="H707" s="66"/>
      <c r="I707" s="67"/>
      <c r="J707" s="67"/>
      <c r="K707" s="66" t="s">
        <v>16356</v>
      </c>
      <c r="L707" s="70"/>
      <c r="M707" s="71">
        <v>3478.98486328125</v>
      </c>
      <c r="N707" s="71">
        <v>4275.6376953125</v>
      </c>
      <c r="O707" s="72"/>
      <c r="P707" s="73"/>
      <c r="Q707" s="73"/>
      <c r="R707" s="81"/>
      <c r="S707" s="48">
        <v>0</v>
      </c>
      <c r="T707" s="48">
        <v>1</v>
      </c>
      <c r="U707" s="49">
        <v>0</v>
      </c>
      <c r="V707" s="49">
        <v>0.14285700000000001</v>
      </c>
      <c r="W707" s="49">
        <v>0</v>
      </c>
      <c r="X707" s="49">
        <v>0.65540500000000002</v>
      </c>
      <c r="Y707" s="49">
        <v>0</v>
      </c>
      <c r="Z707" s="49">
        <v>0</v>
      </c>
      <c r="AA707" s="68">
        <v>707</v>
      </c>
      <c r="AB7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07" s="69"/>
      <c r="AD707" s="75">
        <v>1719</v>
      </c>
      <c r="AE707" s="75">
        <v>1984</v>
      </c>
      <c r="AF707" s="75">
        <v>10682</v>
      </c>
      <c r="AG707" s="75">
        <v>10026</v>
      </c>
      <c r="AH707" s="75">
        <v>39600</v>
      </c>
      <c r="AI707" s="75" t="s">
        <v>8492</v>
      </c>
      <c r="AJ707" s="75" t="s">
        <v>9830</v>
      </c>
      <c r="AK707" s="78" t="s">
        <v>10704</v>
      </c>
      <c r="AL707" s="75" t="s">
        <v>11023</v>
      </c>
      <c r="AM707" s="75">
        <v>40824.233715277776</v>
      </c>
      <c r="AN707" s="75" t="s">
        <v>13047</v>
      </c>
      <c r="AO707" s="78" t="s">
        <v>14304</v>
      </c>
      <c r="AP707" s="75" t="s">
        <v>66</v>
      </c>
      <c r="AQ707" s="48"/>
      <c r="AR707" s="48"/>
      <c r="AS707" s="48"/>
      <c r="AT707" s="48"/>
      <c r="AU707" s="48" t="s">
        <v>3261</v>
      </c>
      <c r="AV707" s="48" t="s">
        <v>3261</v>
      </c>
      <c r="AW707" s="114" t="s">
        <v>18459</v>
      </c>
      <c r="AX707" s="114" t="s">
        <v>18459</v>
      </c>
      <c r="AY707" s="114" t="s">
        <v>17909</v>
      </c>
      <c r="AZ707" s="114" t="s">
        <v>17909</v>
      </c>
      <c r="BA707" s="2"/>
      <c r="BB707" s="3"/>
      <c r="BC707" s="3"/>
      <c r="BD707" s="3"/>
      <c r="BE707" s="3"/>
    </row>
    <row r="708" spans="1:57" x14ac:dyDescent="0.25">
      <c r="A708" s="61" t="s">
        <v>1098</v>
      </c>
      <c r="B708" s="62" t="s">
        <v>19429</v>
      </c>
      <c r="C708" s="62"/>
      <c r="D708" s="63">
        <v>2.2727265000000001</v>
      </c>
      <c r="E708" s="65">
        <v>10</v>
      </c>
      <c r="F708" s="95" t="s">
        <v>12135</v>
      </c>
      <c r="G708" s="62"/>
      <c r="H708" s="66"/>
      <c r="I708" s="67"/>
      <c r="J708" s="67"/>
      <c r="K708" s="66" t="s">
        <v>16195</v>
      </c>
      <c r="L708" s="70"/>
      <c r="M708" s="71">
        <v>5637.25537109375</v>
      </c>
      <c r="N708" s="71">
        <v>5927.025390625</v>
      </c>
      <c r="O708" s="72"/>
      <c r="P708" s="73"/>
      <c r="Q708" s="73"/>
      <c r="R708" s="81"/>
      <c r="S708" s="48">
        <v>0</v>
      </c>
      <c r="T708" s="48">
        <v>1</v>
      </c>
      <c r="U708" s="49">
        <v>0</v>
      </c>
      <c r="V708" s="49">
        <v>9.0909000000000004E-2</v>
      </c>
      <c r="W708" s="49">
        <v>0</v>
      </c>
      <c r="X708" s="49">
        <v>0.61711700000000003</v>
      </c>
      <c r="Y708" s="49">
        <v>0</v>
      </c>
      <c r="Z708" s="49">
        <v>0</v>
      </c>
      <c r="AA708" s="68">
        <v>708</v>
      </c>
      <c r="AB7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08" s="69"/>
      <c r="AD708" s="75">
        <v>733</v>
      </c>
      <c r="AE708" s="75">
        <v>1958</v>
      </c>
      <c r="AF708" s="75">
        <v>66456</v>
      </c>
      <c r="AG708" s="75">
        <v>687</v>
      </c>
      <c r="AH708" s="75">
        <v>32400</v>
      </c>
      <c r="AI708" s="75" t="s">
        <v>8368</v>
      </c>
      <c r="AJ708" s="75"/>
      <c r="AK708" s="75"/>
      <c r="AL708" s="75" t="s">
        <v>9690</v>
      </c>
      <c r="AM708" s="75">
        <v>40274.682858796295</v>
      </c>
      <c r="AN708" s="75" t="s">
        <v>13047</v>
      </c>
      <c r="AO708" s="78" t="s">
        <v>14143</v>
      </c>
      <c r="AP708" s="75" t="s">
        <v>66</v>
      </c>
      <c r="AQ708" s="48"/>
      <c r="AR708" s="48"/>
      <c r="AS708" s="48"/>
      <c r="AT708" s="48"/>
      <c r="AU708" s="48" t="s">
        <v>3286</v>
      </c>
      <c r="AV708" s="48" t="s">
        <v>3286</v>
      </c>
      <c r="AW708" s="114" t="s">
        <v>18151</v>
      </c>
      <c r="AX708" s="114" t="s">
        <v>18151</v>
      </c>
      <c r="AY708" s="114" t="s">
        <v>17903</v>
      </c>
      <c r="AZ708" s="114" t="s">
        <v>17903</v>
      </c>
      <c r="BA708" s="2"/>
      <c r="BB708" s="3"/>
      <c r="BC708" s="3"/>
      <c r="BD708" s="3"/>
      <c r="BE708" s="3"/>
    </row>
    <row r="709" spans="1:57" x14ac:dyDescent="0.25">
      <c r="A709" s="61" t="s">
        <v>624</v>
      </c>
      <c r="B709" s="62" t="s">
        <v>19429</v>
      </c>
      <c r="C709" s="62"/>
      <c r="D709" s="63">
        <v>1.5025584999999999</v>
      </c>
      <c r="E709" s="65">
        <v>10.579889376589239</v>
      </c>
      <c r="F709" s="95" t="s">
        <v>11626</v>
      </c>
      <c r="G709" s="62"/>
      <c r="H709" s="66"/>
      <c r="I709" s="67"/>
      <c r="J709" s="67"/>
      <c r="K709" s="66" t="s">
        <v>15661</v>
      </c>
      <c r="L709" s="70"/>
      <c r="M709" s="71">
        <v>3875.516357421875</v>
      </c>
      <c r="N709" s="71">
        <v>2039.2506103515625</v>
      </c>
      <c r="O709" s="72"/>
      <c r="P709" s="73"/>
      <c r="Q709" s="73"/>
      <c r="R709" s="81"/>
      <c r="S709" s="48">
        <v>0</v>
      </c>
      <c r="T709" s="48">
        <v>3</v>
      </c>
      <c r="U709" s="49">
        <v>1398</v>
      </c>
      <c r="V709" s="49">
        <v>3.01E-4</v>
      </c>
      <c r="W709" s="49">
        <v>0</v>
      </c>
      <c r="X709" s="49">
        <v>1.0488580000000001</v>
      </c>
      <c r="Y709" s="49">
        <v>0.16666666666666666</v>
      </c>
      <c r="Z709" s="49">
        <v>0</v>
      </c>
      <c r="AA709" s="68">
        <v>709</v>
      </c>
      <c r="AB7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09" s="69"/>
      <c r="AD709" s="75">
        <v>2421</v>
      </c>
      <c r="AE709" s="75">
        <v>1891</v>
      </c>
      <c r="AF709" s="75">
        <v>8147</v>
      </c>
      <c r="AG709" s="75">
        <v>2248</v>
      </c>
      <c r="AH709" s="75"/>
      <c r="AI709" s="75" t="s">
        <v>7942</v>
      </c>
      <c r="AJ709" s="75" t="s">
        <v>9492</v>
      </c>
      <c r="AK709" s="75"/>
      <c r="AL709" s="75"/>
      <c r="AM709" s="75">
        <v>42539.158761574072</v>
      </c>
      <c r="AN709" s="75" t="s">
        <v>13047</v>
      </c>
      <c r="AO709" s="78" t="s">
        <v>13609</v>
      </c>
      <c r="AP709" s="75" t="s">
        <v>66</v>
      </c>
      <c r="AQ709" s="48" t="s">
        <v>3072</v>
      </c>
      <c r="AR709" s="48" t="s">
        <v>3072</v>
      </c>
      <c r="AS709" s="48" t="s">
        <v>3214</v>
      </c>
      <c r="AT709" s="48" t="s">
        <v>3214</v>
      </c>
      <c r="AU709" s="48" t="s">
        <v>3261</v>
      </c>
      <c r="AV709" s="48" t="s">
        <v>3261</v>
      </c>
      <c r="AW709" s="114" t="s">
        <v>18265</v>
      </c>
      <c r="AX709" s="114" t="s">
        <v>18729</v>
      </c>
      <c r="AY709" s="114" t="s">
        <v>18973</v>
      </c>
      <c r="AZ709" s="114" t="s">
        <v>18973</v>
      </c>
      <c r="BA709" s="2"/>
      <c r="BB709" s="3"/>
      <c r="BC709" s="3"/>
      <c r="BD709" s="3"/>
      <c r="BE709" s="3"/>
    </row>
    <row r="710" spans="1:57" x14ac:dyDescent="0.25">
      <c r="A710" s="61" t="s">
        <v>717</v>
      </c>
      <c r="B710" s="62" t="s">
        <v>19429</v>
      </c>
      <c r="C710" s="62"/>
      <c r="D710" s="63">
        <v>1.5018615</v>
      </c>
      <c r="E710" s="65">
        <v>10</v>
      </c>
      <c r="F710" s="95" t="s">
        <v>11727</v>
      </c>
      <c r="G710" s="62"/>
      <c r="H710" s="66"/>
      <c r="I710" s="67"/>
      <c r="J710" s="67"/>
      <c r="K710" s="66" t="s">
        <v>15770</v>
      </c>
      <c r="L710" s="70"/>
      <c r="M710" s="71">
        <v>2981.12353515625</v>
      </c>
      <c r="N710" s="71">
        <v>9465.32421875</v>
      </c>
      <c r="O710" s="72"/>
      <c r="P710" s="73"/>
      <c r="Q710" s="73"/>
      <c r="R710" s="81"/>
      <c r="S710" s="48">
        <v>0</v>
      </c>
      <c r="T710" s="48">
        <v>1</v>
      </c>
      <c r="U710" s="49">
        <v>0</v>
      </c>
      <c r="V710" s="49">
        <v>2.1900000000000001E-4</v>
      </c>
      <c r="W710" s="49">
        <v>0</v>
      </c>
      <c r="X710" s="49">
        <v>0.51693500000000003</v>
      </c>
      <c r="Y710" s="49">
        <v>0</v>
      </c>
      <c r="Z710" s="49">
        <v>0</v>
      </c>
      <c r="AA710" s="68">
        <v>710</v>
      </c>
      <c r="AB7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10" s="69"/>
      <c r="AD710" s="75">
        <v>4954</v>
      </c>
      <c r="AE710" s="75">
        <v>1863</v>
      </c>
      <c r="AF710" s="75">
        <v>56279</v>
      </c>
      <c r="AG710" s="75">
        <v>18146</v>
      </c>
      <c r="AH710" s="75">
        <v>-21600</v>
      </c>
      <c r="AI710" s="75" t="s">
        <v>8025</v>
      </c>
      <c r="AJ710" s="75" t="s">
        <v>9544</v>
      </c>
      <c r="AK710" s="75"/>
      <c r="AL710" s="75" t="s">
        <v>11012</v>
      </c>
      <c r="AM710" s="75">
        <v>40428.562488425923</v>
      </c>
      <c r="AN710" s="75" t="s">
        <v>13047</v>
      </c>
      <c r="AO710" s="78" t="s">
        <v>13718</v>
      </c>
      <c r="AP710" s="75" t="s">
        <v>66</v>
      </c>
      <c r="AQ710" s="48" t="s">
        <v>3028</v>
      </c>
      <c r="AR710" s="48" t="s">
        <v>3028</v>
      </c>
      <c r="AS710" s="48" t="s">
        <v>3215</v>
      </c>
      <c r="AT710" s="48" t="s">
        <v>3215</v>
      </c>
      <c r="AU710" s="48" t="s">
        <v>3273</v>
      </c>
      <c r="AV710" s="48" t="s">
        <v>3273</v>
      </c>
      <c r="AW710" s="114" t="s">
        <v>18103</v>
      </c>
      <c r="AX710" s="114" t="s">
        <v>18103</v>
      </c>
      <c r="AY710" s="114" t="s">
        <v>18834</v>
      </c>
      <c r="AZ710" s="114" t="s">
        <v>18834</v>
      </c>
      <c r="BA710" s="2"/>
      <c r="BB710" s="3"/>
      <c r="BC710" s="3"/>
      <c r="BD710" s="3"/>
      <c r="BE710" s="3"/>
    </row>
    <row r="711" spans="1:57" x14ac:dyDescent="0.25">
      <c r="A711" s="61" t="s">
        <v>1105</v>
      </c>
      <c r="B711" s="62" t="s">
        <v>19429</v>
      </c>
      <c r="C711" s="62"/>
      <c r="D711" s="63">
        <v>1.501768</v>
      </c>
      <c r="E711" s="65">
        <v>10</v>
      </c>
      <c r="F711" s="95" t="s">
        <v>12142</v>
      </c>
      <c r="G711" s="62"/>
      <c r="H711" s="66"/>
      <c r="I711" s="67"/>
      <c r="J711" s="67"/>
      <c r="K711" s="66" t="s">
        <v>16202</v>
      </c>
      <c r="L711" s="70"/>
      <c r="M711" s="71">
        <v>9495.3134765625</v>
      </c>
      <c r="N711" s="71">
        <v>1167.9608154296875</v>
      </c>
      <c r="O711" s="72"/>
      <c r="P711" s="73"/>
      <c r="Q711" s="73"/>
      <c r="R711" s="81"/>
      <c r="S711" s="48">
        <v>0</v>
      </c>
      <c r="T711" s="48">
        <v>1</v>
      </c>
      <c r="U711" s="49">
        <v>0</v>
      </c>
      <c r="V711" s="49">
        <v>2.0799999999999999E-4</v>
      </c>
      <c r="W711" s="49">
        <v>0</v>
      </c>
      <c r="X711" s="49">
        <v>0.53919600000000001</v>
      </c>
      <c r="Y711" s="49">
        <v>0</v>
      </c>
      <c r="Z711" s="49">
        <v>0</v>
      </c>
      <c r="AA711" s="68">
        <v>711</v>
      </c>
      <c r="AB7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11" s="69"/>
      <c r="AD711" s="75">
        <v>152</v>
      </c>
      <c r="AE711" s="75">
        <v>1861</v>
      </c>
      <c r="AF711" s="75">
        <v>3104</v>
      </c>
      <c r="AG711" s="75">
        <v>2235</v>
      </c>
      <c r="AH711" s="75">
        <v>-28800</v>
      </c>
      <c r="AI711" s="75" t="s">
        <v>8374</v>
      </c>
      <c r="AJ711" s="75" t="s">
        <v>9759</v>
      </c>
      <c r="AK711" s="78" t="s">
        <v>10648</v>
      </c>
      <c r="AL711" s="75" t="s">
        <v>11009</v>
      </c>
      <c r="AM711" s="75">
        <v>43000.927523148152</v>
      </c>
      <c r="AN711" s="75" t="s">
        <v>13047</v>
      </c>
      <c r="AO711" s="78" t="s">
        <v>14150</v>
      </c>
      <c r="AP711" s="75" t="s">
        <v>66</v>
      </c>
      <c r="AQ711" s="48"/>
      <c r="AR711" s="48"/>
      <c r="AS711" s="48"/>
      <c r="AT711" s="48"/>
      <c r="AU711" s="48" t="s">
        <v>3268</v>
      </c>
      <c r="AV711" s="48" t="s">
        <v>3268</v>
      </c>
      <c r="AW711" s="114" t="s">
        <v>18087</v>
      </c>
      <c r="AX711" s="114" t="s">
        <v>18087</v>
      </c>
      <c r="AY711" s="114" t="s">
        <v>18822</v>
      </c>
      <c r="AZ711" s="114" t="s">
        <v>18822</v>
      </c>
      <c r="BA711" s="2"/>
      <c r="BB711" s="3"/>
      <c r="BC711" s="3"/>
      <c r="BD711" s="3"/>
      <c r="BE711" s="3"/>
    </row>
    <row r="712" spans="1:57" x14ac:dyDescent="0.25">
      <c r="A712" s="61" t="s">
        <v>1608</v>
      </c>
      <c r="B712" s="62" t="s">
        <v>19429</v>
      </c>
      <c r="C712" s="62"/>
      <c r="D712" s="63">
        <v>10</v>
      </c>
      <c r="E712" s="65">
        <v>10</v>
      </c>
      <c r="F712" s="95" t="s">
        <v>12667</v>
      </c>
      <c r="G712" s="62"/>
      <c r="H712" s="66"/>
      <c r="I712" s="67"/>
      <c r="J712" s="67"/>
      <c r="K712" s="66" t="s">
        <v>16755</v>
      </c>
      <c r="L712" s="70"/>
      <c r="M712" s="71">
        <v>3327.509033203125</v>
      </c>
      <c r="N712" s="71">
        <v>4682.78955078125</v>
      </c>
      <c r="O712" s="72"/>
      <c r="P712" s="73"/>
      <c r="Q712" s="73"/>
      <c r="R712" s="81"/>
      <c r="S712" s="48">
        <v>0</v>
      </c>
      <c r="T712" s="48">
        <v>1</v>
      </c>
      <c r="U712" s="49">
        <v>0</v>
      </c>
      <c r="V712" s="49">
        <v>1</v>
      </c>
      <c r="W712" s="49">
        <v>0</v>
      </c>
      <c r="X712" s="49">
        <v>1</v>
      </c>
      <c r="Y712" s="49">
        <v>0</v>
      </c>
      <c r="Z712" s="49">
        <v>0</v>
      </c>
      <c r="AA712" s="68">
        <v>712</v>
      </c>
      <c r="AB7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12" s="69"/>
      <c r="AD712" s="75">
        <v>2254</v>
      </c>
      <c r="AE712" s="75">
        <v>1859</v>
      </c>
      <c r="AF712" s="75">
        <v>88538</v>
      </c>
      <c r="AG712" s="75">
        <v>9771</v>
      </c>
      <c r="AH712" s="75"/>
      <c r="AI712" s="75" t="s">
        <v>8823</v>
      </c>
      <c r="AJ712" s="75" t="s">
        <v>10014</v>
      </c>
      <c r="AK712" s="75"/>
      <c r="AL712" s="75"/>
      <c r="AM712" s="75">
        <v>41049.492002314815</v>
      </c>
      <c r="AN712" s="75" t="s">
        <v>13047</v>
      </c>
      <c r="AO712" s="78" t="s">
        <v>14703</v>
      </c>
      <c r="AP712" s="75" t="s">
        <v>66</v>
      </c>
      <c r="AQ712" s="48" t="s">
        <v>3172</v>
      </c>
      <c r="AR712" s="48" t="s">
        <v>3172</v>
      </c>
      <c r="AS712" s="48" t="s">
        <v>3253</v>
      </c>
      <c r="AT712" s="48" t="s">
        <v>3253</v>
      </c>
      <c r="AU712" s="48" t="s">
        <v>3261</v>
      </c>
      <c r="AV712" s="48" t="s">
        <v>3261</v>
      </c>
      <c r="AW712" s="114" t="s">
        <v>18597</v>
      </c>
      <c r="AX712" s="114" t="s">
        <v>18597</v>
      </c>
      <c r="AY712" s="114" t="s">
        <v>19276</v>
      </c>
      <c r="AZ712" s="114" t="s">
        <v>19276</v>
      </c>
      <c r="BA712" s="2"/>
      <c r="BB712" s="3"/>
      <c r="BC712" s="3"/>
      <c r="BD712" s="3"/>
      <c r="BE712" s="3"/>
    </row>
    <row r="713" spans="1:57" x14ac:dyDescent="0.25">
      <c r="A713" s="61" t="s">
        <v>283</v>
      </c>
      <c r="B713" s="62" t="s">
        <v>19429</v>
      </c>
      <c r="C713" s="62"/>
      <c r="D713" s="63">
        <v>1.7931055</v>
      </c>
      <c r="E713" s="65">
        <v>10</v>
      </c>
      <c r="F713" s="95" t="s">
        <v>11218</v>
      </c>
      <c r="G713" s="62"/>
      <c r="H713" s="66"/>
      <c r="I713" s="67"/>
      <c r="J713" s="67"/>
      <c r="K713" s="66" t="s">
        <v>15243</v>
      </c>
      <c r="L713" s="70"/>
      <c r="M713" s="71">
        <v>5644.16357421875</v>
      </c>
      <c r="N713" s="71">
        <v>3652.084228515625</v>
      </c>
      <c r="O713" s="72"/>
      <c r="P713" s="73"/>
      <c r="Q713" s="73"/>
      <c r="R713" s="81"/>
      <c r="S713" s="48">
        <v>0</v>
      </c>
      <c r="T713" s="48">
        <v>1</v>
      </c>
      <c r="U713" s="49">
        <v>0</v>
      </c>
      <c r="V713" s="49">
        <v>3.4483E-2</v>
      </c>
      <c r="W713" s="49">
        <v>0</v>
      </c>
      <c r="X713" s="49">
        <v>0.57117099999999998</v>
      </c>
      <c r="Y713" s="49">
        <v>0</v>
      </c>
      <c r="Z713" s="49">
        <v>0</v>
      </c>
      <c r="AA713" s="68">
        <v>713</v>
      </c>
      <c r="AB7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13" s="69"/>
      <c r="AD713" s="75">
        <v>5000</v>
      </c>
      <c r="AE713" s="75">
        <v>1848</v>
      </c>
      <c r="AF713" s="75">
        <v>26390</v>
      </c>
      <c r="AG713" s="75">
        <v>23324</v>
      </c>
      <c r="AH713" s="75"/>
      <c r="AI713" s="75" t="s">
        <v>7588</v>
      </c>
      <c r="AJ713" s="75" t="s">
        <v>9240</v>
      </c>
      <c r="AK713" s="78" t="s">
        <v>10272</v>
      </c>
      <c r="AL713" s="75"/>
      <c r="AM713" s="75">
        <v>41218.742777777778</v>
      </c>
      <c r="AN713" s="75" t="s">
        <v>13047</v>
      </c>
      <c r="AO713" s="78" t="s">
        <v>13191</v>
      </c>
      <c r="AP713" s="75" t="s">
        <v>66</v>
      </c>
      <c r="AQ713" s="48"/>
      <c r="AR713" s="48"/>
      <c r="AS713" s="48"/>
      <c r="AT713" s="48"/>
      <c r="AU713" s="48" t="s">
        <v>3261</v>
      </c>
      <c r="AV713" s="48" t="s">
        <v>3261</v>
      </c>
      <c r="AW713" s="114" t="s">
        <v>18072</v>
      </c>
      <c r="AX713" s="114" t="s">
        <v>18072</v>
      </c>
      <c r="AY713" s="114" t="s">
        <v>17895</v>
      </c>
      <c r="AZ713" s="114" t="s">
        <v>17895</v>
      </c>
      <c r="BA713" s="2"/>
      <c r="BB713" s="3"/>
      <c r="BC713" s="3"/>
      <c r="BD713" s="3"/>
      <c r="BE713" s="3"/>
    </row>
    <row r="714" spans="1:57" x14ac:dyDescent="0.25">
      <c r="A714" s="61" t="s">
        <v>518</v>
      </c>
      <c r="B714" s="62" t="s">
        <v>19429</v>
      </c>
      <c r="C714" s="62"/>
      <c r="D714" s="63">
        <v>1.50187</v>
      </c>
      <c r="E714" s="65">
        <v>10</v>
      </c>
      <c r="F714" s="95" t="s">
        <v>11490</v>
      </c>
      <c r="G714" s="62"/>
      <c r="H714" s="66"/>
      <c r="I714" s="67"/>
      <c r="J714" s="67"/>
      <c r="K714" s="66" t="s">
        <v>15523</v>
      </c>
      <c r="L714" s="70"/>
      <c r="M714" s="71">
        <v>7599.32177734375</v>
      </c>
      <c r="N714" s="71">
        <v>9044.4921875</v>
      </c>
      <c r="O714" s="72"/>
      <c r="P714" s="73"/>
      <c r="Q714" s="73"/>
      <c r="R714" s="81"/>
      <c r="S714" s="48">
        <v>0</v>
      </c>
      <c r="T714" s="48">
        <v>1</v>
      </c>
      <c r="U714" s="49">
        <v>0</v>
      </c>
      <c r="V714" s="49">
        <v>2.2000000000000001E-4</v>
      </c>
      <c r="W714" s="49">
        <v>0</v>
      </c>
      <c r="X714" s="49">
        <v>0.52033200000000002</v>
      </c>
      <c r="Y714" s="49">
        <v>0</v>
      </c>
      <c r="Z714" s="49">
        <v>0</v>
      </c>
      <c r="AA714" s="68">
        <v>714</v>
      </c>
      <c r="AB7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14" s="69"/>
      <c r="AD714" s="75">
        <v>596</v>
      </c>
      <c r="AE714" s="75">
        <v>1797</v>
      </c>
      <c r="AF714" s="75">
        <v>50632</v>
      </c>
      <c r="AG714" s="75">
        <v>12465</v>
      </c>
      <c r="AH714" s="75">
        <v>0</v>
      </c>
      <c r="AI714" s="75" t="s">
        <v>7822</v>
      </c>
      <c r="AJ714" s="75" t="s">
        <v>9406</v>
      </c>
      <c r="AK714" s="78" t="s">
        <v>10393</v>
      </c>
      <c r="AL714" s="75" t="s">
        <v>9190</v>
      </c>
      <c r="AM714" s="75">
        <v>40143.640601851854</v>
      </c>
      <c r="AN714" s="75" t="s">
        <v>13047</v>
      </c>
      <c r="AO714" s="78" t="s">
        <v>13471</v>
      </c>
      <c r="AP714" s="75" t="s">
        <v>66</v>
      </c>
      <c r="AQ714" s="48"/>
      <c r="AR714" s="48"/>
      <c r="AS714" s="48"/>
      <c r="AT714" s="48"/>
      <c r="AU714" s="48" t="s">
        <v>3272</v>
      </c>
      <c r="AV714" s="48" t="s">
        <v>3272</v>
      </c>
      <c r="AW714" s="114" t="s">
        <v>18101</v>
      </c>
      <c r="AX714" s="114" t="s">
        <v>18101</v>
      </c>
      <c r="AY714" s="114" t="s">
        <v>17890</v>
      </c>
      <c r="AZ714" s="114" t="s">
        <v>17890</v>
      </c>
      <c r="BA714" s="2"/>
      <c r="BB714" s="3"/>
      <c r="BC714" s="3"/>
      <c r="BD714" s="3"/>
      <c r="BE714" s="3"/>
    </row>
    <row r="715" spans="1:57" x14ac:dyDescent="0.25">
      <c r="A715" s="61" t="s">
        <v>636</v>
      </c>
      <c r="B715" s="62" t="s">
        <v>19429</v>
      </c>
      <c r="C715" s="62"/>
      <c r="D715" s="63">
        <v>1.544268</v>
      </c>
      <c r="E715" s="65">
        <v>10</v>
      </c>
      <c r="F715" s="95" t="s">
        <v>11638</v>
      </c>
      <c r="G715" s="62"/>
      <c r="H715" s="66"/>
      <c r="I715" s="67"/>
      <c r="J715" s="67"/>
      <c r="K715" s="66" t="s">
        <v>15674</v>
      </c>
      <c r="L715" s="70"/>
      <c r="M715" s="71">
        <v>3755.65380859375</v>
      </c>
      <c r="N715" s="71">
        <v>8307.71484375</v>
      </c>
      <c r="O715" s="72"/>
      <c r="P715" s="73"/>
      <c r="Q715" s="73"/>
      <c r="R715" s="81"/>
      <c r="S715" s="48">
        <v>0</v>
      </c>
      <c r="T715" s="48">
        <v>1</v>
      </c>
      <c r="U715" s="49">
        <v>0</v>
      </c>
      <c r="V715" s="49">
        <v>5.208E-3</v>
      </c>
      <c r="W715" s="49">
        <v>0</v>
      </c>
      <c r="X715" s="49">
        <v>0.54446799999999995</v>
      </c>
      <c r="Y715" s="49">
        <v>0</v>
      </c>
      <c r="Z715" s="49">
        <v>0</v>
      </c>
      <c r="AA715" s="68">
        <v>715</v>
      </c>
      <c r="AB7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15" s="69"/>
      <c r="AD715" s="75">
        <v>1498</v>
      </c>
      <c r="AE715" s="75">
        <v>1784</v>
      </c>
      <c r="AF715" s="75">
        <v>345</v>
      </c>
      <c r="AG715" s="75">
        <v>3003</v>
      </c>
      <c r="AH715" s="75"/>
      <c r="AI715" s="75" t="s">
        <v>7949</v>
      </c>
      <c r="AJ715" s="75"/>
      <c r="AK715" s="75"/>
      <c r="AL715" s="75"/>
      <c r="AM715" s="75">
        <v>42530.562789351854</v>
      </c>
      <c r="AN715" s="75" t="s">
        <v>13047</v>
      </c>
      <c r="AO715" s="78" t="s">
        <v>13622</v>
      </c>
      <c r="AP715" s="75" t="s">
        <v>66</v>
      </c>
      <c r="AQ715" s="48" t="s">
        <v>3022</v>
      </c>
      <c r="AR715" s="48" t="s">
        <v>3022</v>
      </c>
      <c r="AS715" s="48" t="s">
        <v>3213</v>
      </c>
      <c r="AT715" s="48" t="s">
        <v>3213</v>
      </c>
      <c r="AU715" s="48" t="s">
        <v>3261</v>
      </c>
      <c r="AV715" s="48" t="s">
        <v>3261</v>
      </c>
      <c r="AW715" s="114" t="s">
        <v>18083</v>
      </c>
      <c r="AX715" s="114" t="s">
        <v>18083</v>
      </c>
      <c r="AY715" s="114" t="s">
        <v>18818</v>
      </c>
      <c r="AZ715" s="114" t="s">
        <v>18818</v>
      </c>
      <c r="BA715" s="2"/>
      <c r="BB715" s="3"/>
      <c r="BC715" s="3"/>
      <c r="BD715" s="3"/>
      <c r="BE715" s="3"/>
    </row>
    <row r="716" spans="1:57" x14ac:dyDescent="0.25">
      <c r="A716" s="61" t="s">
        <v>843</v>
      </c>
      <c r="B716" s="62" t="s">
        <v>19429</v>
      </c>
      <c r="C716" s="62"/>
      <c r="D716" s="63">
        <v>1.544268</v>
      </c>
      <c r="E716" s="65">
        <v>10</v>
      </c>
      <c r="F716" s="95" t="s">
        <v>11865</v>
      </c>
      <c r="G716" s="62"/>
      <c r="H716" s="66"/>
      <c r="I716" s="67"/>
      <c r="J716" s="67"/>
      <c r="K716" s="66" t="s">
        <v>15915</v>
      </c>
      <c r="L716" s="70"/>
      <c r="M716" s="71">
        <v>3771.752685546875</v>
      </c>
      <c r="N716" s="71">
        <v>8382.861328125</v>
      </c>
      <c r="O716" s="72"/>
      <c r="P716" s="73"/>
      <c r="Q716" s="73"/>
      <c r="R716" s="81"/>
      <c r="S716" s="48">
        <v>0</v>
      </c>
      <c r="T716" s="48">
        <v>1</v>
      </c>
      <c r="U716" s="49">
        <v>0</v>
      </c>
      <c r="V716" s="49">
        <v>5.208E-3</v>
      </c>
      <c r="W716" s="49">
        <v>0</v>
      </c>
      <c r="X716" s="49">
        <v>0.54446799999999995</v>
      </c>
      <c r="Y716" s="49">
        <v>0</v>
      </c>
      <c r="Z716" s="49">
        <v>0</v>
      </c>
      <c r="AA716" s="68">
        <v>716</v>
      </c>
      <c r="AB7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16" s="69"/>
      <c r="AD716" s="75">
        <v>2168</v>
      </c>
      <c r="AE716" s="75">
        <v>1736</v>
      </c>
      <c r="AF716" s="75">
        <v>38638</v>
      </c>
      <c r="AG716" s="75">
        <v>8989</v>
      </c>
      <c r="AH716" s="75">
        <v>32400</v>
      </c>
      <c r="AI716" s="75" t="s">
        <v>8148</v>
      </c>
      <c r="AJ716" s="75" t="s">
        <v>9619</v>
      </c>
      <c r="AK716" s="78" t="s">
        <v>10550</v>
      </c>
      <c r="AL716" s="75" t="s">
        <v>9690</v>
      </c>
      <c r="AM716" s="75">
        <v>41367.033865740741</v>
      </c>
      <c r="AN716" s="75" t="s">
        <v>13047</v>
      </c>
      <c r="AO716" s="78" t="s">
        <v>13863</v>
      </c>
      <c r="AP716" s="75" t="s">
        <v>66</v>
      </c>
      <c r="AQ716" s="48" t="s">
        <v>3020</v>
      </c>
      <c r="AR716" s="48" t="s">
        <v>3020</v>
      </c>
      <c r="AS716" s="48" t="s">
        <v>3213</v>
      </c>
      <c r="AT716" s="48" t="s">
        <v>3213</v>
      </c>
      <c r="AU716" s="48" t="s">
        <v>3261</v>
      </c>
      <c r="AV716" s="48" t="s">
        <v>3261</v>
      </c>
      <c r="AW716" s="114" t="s">
        <v>18081</v>
      </c>
      <c r="AX716" s="114" t="s">
        <v>18081</v>
      </c>
      <c r="AY716" s="114" t="s">
        <v>18817</v>
      </c>
      <c r="AZ716" s="114" t="s">
        <v>18817</v>
      </c>
      <c r="BA716" s="2"/>
      <c r="BB716" s="3"/>
      <c r="BC716" s="3"/>
      <c r="BD716" s="3"/>
      <c r="BE716" s="3"/>
    </row>
    <row r="717" spans="1:57" x14ac:dyDescent="0.25">
      <c r="A717" s="61" t="s">
        <v>1657</v>
      </c>
      <c r="B717" s="62" t="s">
        <v>19429</v>
      </c>
      <c r="C717" s="62"/>
      <c r="D717" s="63">
        <v>10</v>
      </c>
      <c r="E717" s="65">
        <v>10</v>
      </c>
      <c r="F717" s="95" t="s">
        <v>12716</v>
      </c>
      <c r="G717" s="62"/>
      <c r="H717" s="66"/>
      <c r="I717" s="67"/>
      <c r="J717" s="67"/>
      <c r="K717" s="66" t="s">
        <v>16809</v>
      </c>
      <c r="L717" s="70"/>
      <c r="M717" s="71">
        <v>3871.112060546875</v>
      </c>
      <c r="N717" s="71">
        <v>4117.2353515625</v>
      </c>
      <c r="O717" s="72"/>
      <c r="P717" s="73"/>
      <c r="Q717" s="73"/>
      <c r="R717" s="81"/>
      <c r="S717" s="48">
        <v>0</v>
      </c>
      <c r="T717" s="48">
        <v>1</v>
      </c>
      <c r="U717" s="49">
        <v>0</v>
      </c>
      <c r="V717" s="49">
        <v>1</v>
      </c>
      <c r="W717" s="49">
        <v>0</v>
      </c>
      <c r="X717" s="49">
        <v>0.70175399999999999</v>
      </c>
      <c r="Y717" s="49">
        <v>0</v>
      </c>
      <c r="Z717" s="49">
        <v>0</v>
      </c>
      <c r="AA717" s="68">
        <v>717</v>
      </c>
      <c r="AB7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17" s="69"/>
      <c r="AD717" s="75">
        <v>504</v>
      </c>
      <c r="AE717" s="75">
        <v>1726</v>
      </c>
      <c r="AF717" s="75">
        <v>73820</v>
      </c>
      <c r="AG717" s="75">
        <v>168</v>
      </c>
      <c r="AH717" s="75"/>
      <c r="AI717" s="75" t="s">
        <v>8863</v>
      </c>
      <c r="AJ717" s="75" t="s">
        <v>10038</v>
      </c>
      <c r="AK717" s="78" t="s">
        <v>10875</v>
      </c>
      <c r="AL717" s="75"/>
      <c r="AM717" s="75">
        <v>42857.916817129626</v>
      </c>
      <c r="AN717" s="75" t="s">
        <v>13047</v>
      </c>
      <c r="AO717" s="78" t="s">
        <v>14757</v>
      </c>
      <c r="AP717" s="75" t="s">
        <v>66</v>
      </c>
      <c r="AQ717" s="48"/>
      <c r="AR717" s="48"/>
      <c r="AS717" s="48"/>
      <c r="AT717" s="48"/>
      <c r="AU717" s="48" t="s">
        <v>3400</v>
      </c>
      <c r="AV717" s="48" t="s">
        <v>3400</v>
      </c>
      <c r="AW717" s="114" t="s">
        <v>18607</v>
      </c>
      <c r="AX717" s="114" t="s">
        <v>18607</v>
      </c>
      <c r="AY717" s="114" t="s">
        <v>19284</v>
      </c>
      <c r="AZ717" s="114" t="s">
        <v>19284</v>
      </c>
      <c r="BA717" s="2"/>
      <c r="BB717" s="3"/>
      <c r="BC717" s="3"/>
      <c r="BD717" s="3"/>
      <c r="BE717" s="3"/>
    </row>
    <row r="718" spans="1:57" x14ac:dyDescent="0.25">
      <c r="A718" s="61" t="s">
        <v>1802</v>
      </c>
      <c r="B718" s="62" t="s">
        <v>19429</v>
      </c>
      <c r="C718" s="62"/>
      <c r="D718" s="63">
        <v>1.666668</v>
      </c>
      <c r="E718" s="65">
        <v>10</v>
      </c>
      <c r="F718" s="95" t="s">
        <v>12867</v>
      </c>
      <c r="G718" s="62"/>
      <c r="H718" s="66"/>
      <c r="I718" s="67"/>
      <c r="J718" s="67"/>
      <c r="K718" s="66" t="s">
        <v>16963</v>
      </c>
      <c r="L718" s="70"/>
      <c r="M718" s="71">
        <v>4442.62353515625</v>
      </c>
      <c r="N718" s="71">
        <v>5745.89208984375</v>
      </c>
      <c r="O718" s="72"/>
      <c r="P718" s="73"/>
      <c r="Q718" s="73"/>
      <c r="R718" s="81"/>
      <c r="S718" s="48">
        <v>0</v>
      </c>
      <c r="T718" s="48">
        <v>1</v>
      </c>
      <c r="U718" s="49">
        <v>0</v>
      </c>
      <c r="V718" s="49">
        <v>1.9608E-2</v>
      </c>
      <c r="W718" s="49">
        <v>0</v>
      </c>
      <c r="X718" s="49">
        <v>0.55821200000000004</v>
      </c>
      <c r="Y718" s="49">
        <v>0</v>
      </c>
      <c r="Z718" s="49">
        <v>0</v>
      </c>
      <c r="AA718" s="68">
        <v>718</v>
      </c>
      <c r="AB7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18" s="69"/>
      <c r="AD718" s="75">
        <v>845</v>
      </c>
      <c r="AE718" s="75">
        <v>1719</v>
      </c>
      <c r="AF718" s="75">
        <v>7360</v>
      </c>
      <c r="AG718" s="75">
        <v>8687</v>
      </c>
      <c r="AH718" s="75">
        <v>3600</v>
      </c>
      <c r="AI718" s="75"/>
      <c r="AJ718" s="75" t="s">
        <v>10119</v>
      </c>
      <c r="AK718" s="78" t="s">
        <v>10932</v>
      </c>
      <c r="AL718" s="75" t="s">
        <v>11033</v>
      </c>
      <c r="AM718" s="75">
        <v>42290.728379629632</v>
      </c>
      <c r="AN718" s="75" t="s">
        <v>13047</v>
      </c>
      <c r="AO718" s="78" t="s">
        <v>14911</v>
      </c>
      <c r="AP718" s="75" t="s">
        <v>66</v>
      </c>
      <c r="AQ718" s="48"/>
      <c r="AR718" s="48"/>
      <c r="AS718" s="48"/>
      <c r="AT718" s="48"/>
      <c r="AU718" s="48" t="s">
        <v>3314</v>
      </c>
      <c r="AV718" s="48" t="s">
        <v>3314</v>
      </c>
      <c r="AW718" s="114" t="s">
        <v>18259</v>
      </c>
      <c r="AX718" s="114" t="s">
        <v>18259</v>
      </c>
      <c r="AY718" s="114" t="s">
        <v>17892</v>
      </c>
      <c r="AZ718" s="114" t="s">
        <v>17892</v>
      </c>
      <c r="BA718" s="2"/>
      <c r="BB718" s="3"/>
      <c r="BC718" s="3"/>
      <c r="BD718" s="3"/>
      <c r="BE718" s="3"/>
    </row>
    <row r="719" spans="1:57" x14ac:dyDescent="0.25">
      <c r="A719" s="61" t="s">
        <v>581</v>
      </c>
      <c r="B719" s="62" t="s">
        <v>19429</v>
      </c>
      <c r="C719" s="62"/>
      <c r="D719" s="63">
        <v>1.5025584999999999</v>
      </c>
      <c r="E719" s="65">
        <v>10</v>
      </c>
      <c r="F719" s="95" t="s">
        <v>11573</v>
      </c>
      <c r="G719" s="62"/>
      <c r="H719" s="66"/>
      <c r="I719" s="67"/>
      <c r="J719" s="67"/>
      <c r="K719" s="66" t="s">
        <v>15607</v>
      </c>
      <c r="L719" s="70"/>
      <c r="M719" s="71">
        <v>4017.177001953125</v>
      </c>
      <c r="N719" s="71">
        <v>2786.75439453125</v>
      </c>
      <c r="O719" s="72"/>
      <c r="P719" s="73"/>
      <c r="Q719" s="73"/>
      <c r="R719" s="81"/>
      <c r="S719" s="48">
        <v>0</v>
      </c>
      <c r="T719" s="48">
        <v>2</v>
      </c>
      <c r="U719" s="49">
        <v>0</v>
      </c>
      <c r="V719" s="49">
        <v>3.01E-4</v>
      </c>
      <c r="W719" s="49">
        <v>0</v>
      </c>
      <c r="X719" s="49">
        <v>0.66875799999999996</v>
      </c>
      <c r="Y719" s="49">
        <v>0.5</v>
      </c>
      <c r="Z719" s="49">
        <v>0</v>
      </c>
      <c r="AA719" s="68">
        <v>719</v>
      </c>
      <c r="AB7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19" s="69"/>
      <c r="AD719" s="75">
        <v>0</v>
      </c>
      <c r="AE719" s="75">
        <v>1700</v>
      </c>
      <c r="AF719" s="75">
        <v>31657</v>
      </c>
      <c r="AG719" s="75">
        <v>0</v>
      </c>
      <c r="AH719" s="75">
        <v>-28800</v>
      </c>
      <c r="AI719" s="75" t="s">
        <v>7896</v>
      </c>
      <c r="AJ719" s="75" t="s">
        <v>9464</v>
      </c>
      <c r="AK719" s="75"/>
      <c r="AL719" s="75" t="s">
        <v>11009</v>
      </c>
      <c r="AM719" s="75">
        <v>42398.680312500001</v>
      </c>
      <c r="AN719" s="75" t="s">
        <v>13047</v>
      </c>
      <c r="AO719" s="78" t="s">
        <v>13555</v>
      </c>
      <c r="AP719" s="75" t="s">
        <v>66</v>
      </c>
      <c r="AQ719" s="48" t="s">
        <v>3072</v>
      </c>
      <c r="AR719" s="48" t="s">
        <v>3072</v>
      </c>
      <c r="AS719" s="48" t="s">
        <v>3214</v>
      </c>
      <c r="AT719" s="48" t="s">
        <v>3214</v>
      </c>
      <c r="AU719" s="48" t="s">
        <v>3261</v>
      </c>
      <c r="AV719" s="48" t="s">
        <v>3261</v>
      </c>
      <c r="AW719" s="114" t="s">
        <v>18251</v>
      </c>
      <c r="AX719" s="114" t="s">
        <v>18251</v>
      </c>
      <c r="AY719" s="114" t="s">
        <v>18962</v>
      </c>
      <c r="AZ719" s="114" t="s">
        <v>18962</v>
      </c>
      <c r="BA719" s="2"/>
      <c r="BB719" s="3"/>
      <c r="BC719" s="3"/>
      <c r="BD719" s="3"/>
      <c r="BE719" s="3"/>
    </row>
    <row r="720" spans="1:57" x14ac:dyDescent="0.25">
      <c r="A720" s="61" t="s">
        <v>571</v>
      </c>
      <c r="B720" s="62" t="s">
        <v>19429</v>
      </c>
      <c r="C720" s="62"/>
      <c r="D720" s="63">
        <v>1.826927</v>
      </c>
      <c r="E720" s="65">
        <v>10</v>
      </c>
      <c r="F720" s="95" t="s">
        <v>11563</v>
      </c>
      <c r="G720" s="62"/>
      <c r="H720" s="66"/>
      <c r="I720" s="67"/>
      <c r="J720" s="67"/>
      <c r="K720" s="66" t="s">
        <v>15597</v>
      </c>
      <c r="L720" s="70"/>
      <c r="M720" s="71">
        <v>6111.40380859375</v>
      </c>
      <c r="N720" s="71">
        <v>7628.505859375</v>
      </c>
      <c r="O720" s="72"/>
      <c r="P720" s="73"/>
      <c r="Q720" s="73"/>
      <c r="R720" s="81"/>
      <c r="S720" s="48">
        <v>0</v>
      </c>
      <c r="T720" s="48">
        <v>1</v>
      </c>
      <c r="U720" s="49">
        <v>0</v>
      </c>
      <c r="V720" s="49">
        <v>3.8462000000000003E-2</v>
      </c>
      <c r="W720" s="49">
        <v>0</v>
      </c>
      <c r="X720" s="49">
        <v>0.544049</v>
      </c>
      <c r="Y720" s="49">
        <v>0</v>
      </c>
      <c r="Z720" s="49">
        <v>0</v>
      </c>
      <c r="AA720" s="68">
        <v>720</v>
      </c>
      <c r="AB7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20" s="69"/>
      <c r="AD720" s="75">
        <v>211</v>
      </c>
      <c r="AE720" s="75">
        <v>1686</v>
      </c>
      <c r="AF720" s="75">
        <v>23945</v>
      </c>
      <c r="AG720" s="75">
        <v>21537</v>
      </c>
      <c r="AH720" s="75">
        <v>-28800</v>
      </c>
      <c r="AI720" s="75" t="s">
        <v>7887</v>
      </c>
      <c r="AJ720" s="75" t="s">
        <v>9456</v>
      </c>
      <c r="AK720" s="78" t="s">
        <v>10428</v>
      </c>
      <c r="AL720" s="75" t="s">
        <v>11009</v>
      </c>
      <c r="AM720" s="75">
        <v>41941.627870370372</v>
      </c>
      <c r="AN720" s="75" t="s">
        <v>13047</v>
      </c>
      <c r="AO720" s="78" t="s">
        <v>13545</v>
      </c>
      <c r="AP720" s="75" t="s">
        <v>66</v>
      </c>
      <c r="AQ720" s="48" t="s">
        <v>3071</v>
      </c>
      <c r="AR720" s="48" t="s">
        <v>3071</v>
      </c>
      <c r="AS720" s="48" t="s">
        <v>3212</v>
      </c>
      <c r="AT720" s="48" t="s">
        <v>3212</v>
      </c>
      <c r="AU720" s="48" t="s">
        <v>3261</v>
      </c>
      <c r="AV720" s="48" t="s">
        <v>3261</v>
      </c>
      <c r="AW720" s="114" t="s">
        <v>18246</v>
      </c>
      <c r="AX720" s="114" t="s">
        <v>18246</v>
      </c>
      <c r="AY720" s="114" t="s">
        <v>18957</v>
      </c>
      <c r="AZ720" s="114" t="s">
        <v>18957</v>
      </c>
      <c r="BA720" s="2"/>
      <c r="BB720" s="3"/>
      <c r="BC720" s="3"/>
      <c r="BD720" s="3"/>
      <c r="BE720" s="3"/>
    </row>
    <row r="721" spans="1:57" x14ac:dyDescent="0.25">
      <c r="A721" s="61" t="s">
        <v>277</v>
      </c>
      <c r="B721" s="62" t="s">
        <v>19429</v>
      </c>
      <c r="C721" s="62"/>
      <c r="D721" s="63">
        <v>1.544268</v>
      </c>
      <c r="E721" s="65">
        <v>10</v>
      </c>
      <c r="F721" s="95" t="s">
        <v>11211</v>
      </c>
      <c r="G721" s="62"/>
      <c r="H721" s="66"/>
      <c r="I721" s="67"/>
      <c r="J721" s="67"/>
      <c r="K721" s="66" t="s">
        <v>15236</v>
      </c>
      <c r="L721" s="70"/>
      <c r="M721" s="71">
        <v>3143.1796875</v>
      </c>
      <c r="N721" s="71">
        <v>7602.40380859375</v>
      </c>
      <c r="O721" s="72"/>
      <c r="P721" s="73"/>
      <c r="Q721" s="73"/>
      <c r="R721" s="81"/>
      <c r="S721" s="48">
        <v>0</v>
      </c>
      <c r="T721" s="48">
        <v>1</v>
      </c>
      <c r="U721" s="49">
        <v>0</v>
      </c>
      <c r="V721" s="49">
        <v>5.208E-3</v>
      </c>
      <c r="W721" s="49">
        <v>0</v>
      </c>
      <c r="X721" s="49">
        <v>0.54446799999999995</v>
      </c>
      <c r="Y721" s="49">
        <v>0</v>
      </c>
      <c r="Z721" s="49">
        <v>0</v>
      </c>
      <c r="AA721" s="68">
        <v>721</v>
      </c>
      <c r="AB7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21" s="69"/>
      <c r="AD721" s="75">
        <v>547</v>
      </c>
      <c r="AE721" s="75">
        <v>1682</v>
      </c>
      <c r="AF721" s="75">
        <v>36435</v>
      </c>
      <c r="AG721" s="75">
        <v>46706</v>
      </c>
      <c r="AH721" s="75"/>
      <c r="AI721" s="75" t="s">
        <v>7581</v>
      </c>
      <c r="AJ721" s="75" t="s">
        <v>9234</v>
      </c>
      <c r="AK721" s="75"/>
      <c r="AL721" s="75"/>
      <c r="AM721" s="75">
        <v>42409.370856481481</v>
      </c>
      <c r="AN721" s="75" t="s">
        <v>13047</v>
      </c>
      <c r="AO721" s="78" t="s">
        <v>13184</v>
      </c>
      <c r="AP721" s="75" t="s">
        <v>66</v>
      </c>
      <c r="AQ721" s="48" t="s">
        <v>3022</v>
      </c>
      <c r="AR721" s="48" t="s">
        <v>3022</v>
      </c>
      <c r="AS721" s="48" t="s">
        <v>3213</v>
      </c>
      <c r="AT721" s="48" t="s">
        <v>3213</v>
      </c>
      <c r="AU721" s="48" t="s">
        <v>3261</v>
      </c>
      <c r="AV721" s="48" t="s">
        <v>3261</v>
      </c>
      <c r="AW721" s="114" t="s">
        <v>18083</v>
      </c>
      <c r="AX721" s="114" t="s">
        <v>18083</v>
      </c>
      <c r="AY721" s="114" t="s">
        <v>18818</v>
      </c>
      <c r="AZ721" s="114" t="s">
        <v>18818</v>
      </c>
      <c r="BA721" s="2"/>
      <c r="BB721" s="3"/>
      <c r="BC721" s="3"/>
      <c r="BD721" s="3"/>
      <c r="BE721" s="3"/>
    </row>
    <row r="722" spans="1:57" x14ac:dyDescent="0.25">
      <c r="A722" s="61" t="s">
        <v>1635</v>
      </c>
      <c r="B722" s="62" t="s">
        <v>19429</v>
      </c>
      <c r="C722" s="62"/>
      <c r="D722" s="63">
        <v>1.501768</v>
      </c>
      <c r="E722" s="65">
        <v>10</v>
      </c>
      <c r="F722" s="95" t="s">
        <v>12698</v>
      </c>
      <c r="G722" s="62"/>
      <c r="H722" s="66"/>
      <c r="I722" s="67"/>
      <c r="J722" s="67"/>
      <c r="K722" s="66" t="s">
        <v>16787</v>
      </c>
      <c r="L722" s="70"/>
      <c r="M722" s="71">
        <v>9092.986328125</v>
      </c>
      <c r="N722" s="71">
        <v>882.63128662109375</v>
      </c>
      <c r="O722" s="72"/>
      <c r="P722" s="73"/>
      <c r="Q722" s="73"/>
      <c r="R722" s="81"/>
      <c r="S722" s="48">
        <v>0</v>
      </c>
      <c r="T722" s="48">
        <v>1</v>
      </c>
      <c r="U722" s="49">
        <v>0</v>
      </c>
      <c r="V722" s="49">
        <v>2.0799999999999999E-4</v>
      </c>
      <c r="W722" s="49">
        <v>0</v>
      </c>
      <c r="X722" s="49">
        <v>0.53919600000000001</v>
      </c>
      <c r="Y722" s="49">
        <v>0</v>
      </c>
      <c r="Z722" s="49">
        <v>0</v>
      </c>
      <c r="AA722" s="68">
        <v>722</v>
      </c>
      <c r="AB7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22" s="69"/>
      <c r="AD722" s="75">
        <v>127</v>
      </c>
      <c r="AE722" s="75">
        <v>1672</v>
      </c>
      <c r="AF722" s="75">
        <v>12086</v>
      </c>
      <c r="AG722" s="75">
        <v>6979</v>
      </c>
      <c r="AH722" s="75">
        <v>-28800</v>
      </c>
      <c r="AI722" s="75" t="s">
        <v>8848</v>
      </c>
      <c r="AJ722" s="75" t="s">
        <v>10030</v>
      </c>
      <c r="AK722" s="75"/>
      <c r="AL722" s="75" t="s">
        <v>11009</v>
      </c>
      <c r="AM722" s="75">
        <v>42464.662627314814</v>
      </c>
      <c r="AN722" s="75" t="s">
        <v>13047</v>
      </c>
      <c r="AO722" s="78" t="s">
        <v>14735</v>
      </c>
      <c r="AP722" s="75" t="s">
        <v>66</v>
      </c>
      <c r="AQ722" s="48"/>
      <c r="AR722" s="48"/>
      <c r="AS722" s="48"/>
      <c r="AT722" s="48"/>
      <c r="AU722" s="48" t="s">
        <v>3268</v>
      </c>
      <c r="AV722" s="48" t="s">
        <v>3268</v>
      </c>
      <c r="AW722" s="114" t="s">
        <v>18087</v>
      </c>
      <c r="AX722" s="114" t="s">
        <v>18087</v>
      </c>
      <c r="AY722" s="114" t="s">
        <v>18822</v>
      </c>
      <c r="AZ722" s="114" t="s">
        <v>18822</v>
      </c>
      <c r="BA722" s="2"/>
      <c r="BB722" s="3"/>
      <c r="BC722" s="3"/>
      <c r="BD722" s="3"/>
      <c r="BE722" s="3"/>
    </row>
    <row r="723" spans="1:57" x14ac:dyDescent="0.25">
      <c r="A723" s="61" t="s">
        <v>486</v>
      </c>
      <c r="B723" s="62" t="s">
        <v>19429</v>
      </c>
      <c r="C723" s="62"/>
      <c r="D723" s="63">
        <v>1.521522</v>
      </c>
      <c r="E723" s="65">
        <v>10</v>
      </c>
      <c r="F723" s="95" t="s">
        <v>11454</v>
      </c>
      <c r="G723" s="62"/>
      <c r="H723" s="66"/>
      <c r="I723" s="67"/>
      <c r="J723" s="67"/>
      <c r="K723" s="66" t="s">
        <v>15485</v>
      </c>
      <c r="L723" s="70"/>
      <c r="M723" s="71">
        <v>2282.21044921875</v>
      </c>
      <c r="N723" s="71">
        <v>2724.4736328125</v>
      </c>
      <c r="O723" s="72"/>
      <c r="P723" s="73"/>
      <c r="Q723" s="73"/>
      <c r="R723" s="81"/>
      <c r="S723" s="48">
        <v>0</v>
      </c>
      <c r="T723" s="48">
        <v>1</v>
      </c>
      <c r="U723" s="49">
        <v>0</v>
      </c>
      <c r="V723" s="49">
        <v>2.532E-3</v>
      </c>
      <c r="W723" s="49">
        <v>6.2599999999999999E-3</v>
      </c>
      <c r="X723" s="49">
        <v>0.50696399999999997</v>
      </c>
      <c r="Y723" s="49">
        <v>0</v>
      </c>
      <c r="Z723" s="49">
        <v>0</v>
      </c>
      <c r="AA723" s="68">
        <v>723</v>
      </c>
      <c r="AB7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23" s="69"/>
      <c r="AD723" s="75">
        <v>1386</v>
      </c>
      <c r="AE723" s="75">
        <v>1667</v>
      </c>
      <c r="AF723" s="75">
        <v>26171</v>
      </c>
      <c r="AG723" s="75">
        <v>71</v>
      </c>
      <c r="AH723" s="75">
        <v>-10800</v>
      </c>
      <c r="AI723" s="75" t="s">
        <v>7793</v>
      </c>
      <c r="AJ723" s="75" t="s">
        <v>9292</v>
      </c>
      <c r="AK723" s="78" t="s">
        <v>10375</v>
      </c>
      <c r="AL723" s="75" t="s">
        <v>11018</v>
      </c>
      <c r="AM723" s="75">
        <v>39932.330081018517</v>
      </c>
      <c r="AN723" s="75" t="s">
        <v>13047</v>
      </c>
      <c r="AO723" s="78" t="s">
        <v>13433</v>
      </c>
      <c r="AP723" s="75" t="s">
        <v>66</v>
      </c>
      <c r="AQ723" s="48" t="s">
        <v>3033</v>
      </c>
      <c r="AR723" s="48" t="s">
        <v>3033</v>
      </c>
      <c r="AS723" s="48" t="s">
        <v>3219</v>
      </c>
      <c r="AT723" s="48" t="s">
        <v>3219</v>
      </c>
      <c r="AU723" s="48" t="s">
        <v>3276</v>
      </c>
      <c r="AV723" s="48" t="s">
        <v>3276</v>
      </c>
      <c r="AW723" s="114" t="s">
        <v>18116</v>
      </c>
      <c r="AX723" s="114" t="s">
        <v>18116</v>
      </c>
      <c r="AY723" s="114" t="s">
        <v>18843</v>
      </c>
      <c r="AZ723" s="114" t="s">
        <v>18843</v>
      </c>
      <c r="BA723" s="2"/>
      <c r="BB723" s="3"/>
      <c r="BC723" s="3"/>
      <c r="BD723" s="3"/>
      <c r="BE723" s="3"/>
    </row>
    <row r="724" spans="1:57" x14ac:dyDescent="0.25">
      <c r="A724" s="61" t="s">
        <v>1146</v>
      </c>
      <c r="B724" s="62" t="s">
        <v>19429</v>
      </c>
      <c r="C724" s="62"/>
      <c r="D724" s="63">
        <v>3.2</v>
      </c>
      <c r="E724" s="65">
        <v>10</v>
      </c>
      <c r="F724" s="95" t="s">
        <v>12183</v>
      </c>
      <c r="G724" s="62"/>
      <c r="H724" s="66"/>
      <c r="I724" s="67"/>
      <c r="J724" s="67"/>
      <c r="K724" s="66" t="s">
        <v>16247</v>
      </c>
      <c r="L724" s="70"/>
      <c r="M724" s="71">
        <v>5880.72314453125</v>
      </c>
      <c r="N724" s="71">
        <v>4283.77001953125</v>
      </c>
      <c r="O724" s="72"/>
      <c r="P724" s="73"/>
      <c r="Q724" s="73"/>
      <c r="R724" s="81"/>
      <c r="S724" s="48">
        <v>0</v>
      </c>
      <c r="T724" s="48">
        <v>1</v>
      </c>
      <c r="U724" s="49">
        <v>0</v>
      </c>
      <c r="V724" s="49">
        <v>0.2</v>
      </c>
      <c r="W724" s="49">
        <v>0</v>
      </c>
      <c r="X724" s="49">
        <v>0.69369400000000003</v>
      </c>
      <c r="Y724" s="49">
        <v>0</v>
      </c>
      <c r="Z724" s="49">
        <v>0</v>
      </c>
      <c r="AA724" s="68">
        <v>724</v>
      </c>
      <c r="AB7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24" s="69"/>
      <c r="AD724" s="75">
        <v>4982</v>
      </c>
      <c r="AE724" s="75">
        <v>1655</v>
      </c>
      <c r="AF724" s="75">
        <v>291119</v>
      </c>
      <c r="AG724" s="75">
        <v>649</v>
      </c>
      <c r="AH724" s="75"/>
      <c r="AI724" s="75"/>
      <c r="AJ724" s="75"/>
      <c r="AK724" s="75"/>
      <c r="AL724" s="75"/>
      <c r="AM724" s="75">
        <v>41508.829594907409</v>
      </c>
      <c r="AN724" s="75" t="s">
        <v>13047</v>
      </c>
      <c r="AO724" s="78" t="s">
        <v>14195</v>
      </c>
      <c r="AP724" s="75" t="s">
        <v>66</v>
      </c>
      <c r="AQ724" s="48"/>
      <c r="AR724" s="48"/>
      <c r="AS724" s="48"/>
      <c r="AT724" s="48"/>
      <c r="AU724" s="48" t="s">
        <v>3311</v>
      </c>
      <c r="AV724" s="48" t="s">
        <v>3311</v>
      </c>
      <c r="AW724" s="114" t="s">
        <v>18256</v>
      </c>
      <c r="AX724" s="114" t="s">
        <v>18256</v>
      </c>
      <c r="AY724" s="114" t="s">
        <v>17912</v>
      </c>
      <c r="AZ724" s="114" t="s">
        <v>17912</v>
      </c>
      <c r="BA724" s="2"/>
      <c r="BB724" s="3"/>
      <c r="BC724" s="3"/>
      <c r="BD724" s="3"/>
      <c r="BE724" s="3"/>
    </row>
    <row r="725" spans="1:57" x14ac:dyDescent="0.25">
      <c r="A725" s="61" t="s">
        <v>791</v>
      </c>
      <c r="B725" s="62" t="s">
        <v>19429</v>
      </c>
      <c r="C725" s="62"/>
      <c r="D725" s="63">
        <v>1.6307725</v>
      </c>
      <c r="E725" s="65">
        <v>10</v>
      </c>
      <c r="F725" s="95" t="s">
        <v>11812</v>
      </c>
      <c r="G725" s="62"/>
      <c r="H725" s="66"/>
      <c r="I725" s="67"/>
      <c r="J725" s="67"/>
      <c r="K725" s="66" t="s">
        <v>15858</v>
      </c>
      <c r="L725" s="70"/>
      <c r="M725" s="71">
        <v>5311.2451171875</v>
      </c>
      <c r="N725" s="71">
        <v>2785.381103515625</v>
      </c>
      <c r="O725" s="72"/>
      <c r="P725" s="73"/>
      <c r="Q725" s="73"/>
      <c r="R725" s="81"/>
      <c r="S725" s="48">
        <v>0</v>
      </c>
      <c r="T725" s="48">
        <v>1</v>
      </c>
      <c r="U725" s="49">
        <v>0</v>
      </c>
      <c r="V725" s="49">
        <v>1.5384999999999999E-2</v>
      </c>
      <c r="W725" s="49">
        <v>0</v>
      </c>
      <c r="X725" s="49">
        <v>0.55446300000000004</v>
      </c>
      <c r="Y725" s="49">
        <v>0</v>
      </c>
      <c r="Z725" s="49">
        <v>0</v>
      </c>
      <c r="AA725" s="68">
        <v>725</v>
      </c>
      <c r="AB7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25" s="69"/>
      <c r="AD725" s="75">
        <v>1875</v>
      </c>
      <c r="AE725" s="75">
        <v>1649</v>
      </c>
      <c r="AF725" s="75">
        <v>39403</v>
      </c>
      <c r="AG725" s="75">
        <v>4809</v>
      </c>
      <c r="AH725" s="75">
        <v>32400</v>
      </c>
      <c r="AI725" s="75" t="s">
        <v>8100</v>
      </c>
      <c r="AJ725" s="75" t="s">
        <v>9588</v>
      </c>
      <c r="AK725" s="78" t="s">
        <v>10530</v>
      </c>
      <c r="AL725" s="75" t="s">
        <v>9690</v>
      </c>
      <c r="AM725" s="75">
        <v>40999.337384259263</v>
      </c>
      <c r="AN725" s="75" t="s">
        <v>13047</v>
      </c>
      <c r="AO725" s="78" t="s">
        <v>13806</v>
      </c>
      <c r="AP725" s="75" t="s">
        <v>66</v>
      </c>
      <c r="AQ725" s="48"/>
      <c r="AR725" s="48"/>
      <c r="AS725" s="48"/>
      <c r="AT725" s="48"/>
      <c r="AU725" s="48"/>
      <c r="AV725" s="48"/>
      <c r="AW725" s="114" t="s">
        <v>18108</v>
      </c>
      <c r="AX725" s="114" t="s">
        <v>18108</v>
      </c>
      <c r="AY725" s="114" t="s">
        <v>17888</v>
      </c>
      <c r="AZ725" s="114" t="s">
        <v>17888</v>
      </c>
      <c r="BA725" s="2"/>
      <c r="BB725" s="3"/>
      <c r="BC725" s="3"/>
      <c r="BD725" s="3"/>
      <c r="BE725" s="3"/>
    </row>
    <row r="726" spans="1:57" x14ac:dyDescent="0.25">
      <c r="A726" s="61" t="s">
        <v>258</v>
      </c>
      <c r="B726" s="62" t="s">
        <v>19429</v>
      </c>
      <c r="C726" s="62"/>
      <c r="D726" s="63">
        <v>1.7741929999999999</v>
      </c>
      <c r="E726" s="65">
        <v>10</v>
      </c>
      <c r="F726" s="95" t="s">
        <v>11187</v>
      </c>
      <c r="G726" s="62"/>
      <c r="H726" s="66"/>
      <c r="I726" s="67"/>
      <c r="J726" s="67"/>
      <c r="K726" s="66" t="s">
        <v>15212</v>
      </c>
      <c r="L726" s="70"/>
      <c r="M726" s="71">
        <v>5878.01416015625</v>
      </c>
      <c r="N726" s="71">
        <v>7080.7451171875</v>
      </c>
      <c r="O726" s="72"/>
      <c r="P726" s="73"/>
      <c r="Q726" s="73"/>
      <c r="R726" s="81"/>
      <c r="S726" s="48">
        <v>0</v>
      </c>
      <c r="T726" s="48">
        <v>1</v>
      </c>
      <c r="U726" s="49">
        <v>0</v>
      </c>
      <c r="V726" s="49">
        <v>3.2258000000000002E-2</v>
      </c>
      <c r="W726" s="49">
        <v>0</v>
      </c>
      <c r="X726" s="49">
        <v>0.56925700000000001</v>
      </c>
      <c r="Y726" s="49">
        <v>0</v>
      </c>
      <c r="Z726" s="49">
        <v>0</v>
      </c>
      <c r="AA726" s="68">
        <v>726</v>
      </c>
      <c r="AB7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26" s="69"/>
      <c r="AD726" s="75">
        <v>1158</v>
      </c>
      <c r="AE726" s="75">
        <v>1640</v>
      </c>
      <c r="AF726" s="75">
        <v>98198</v>
      </c>
      <c r="AG726" s="75">
        <v>7125</v>
      </c>
      <c r="AH726" s="75">
        <v>28800</v>
      </c>
      <c r="AI726" s="75" t="s">
        <v>7560</v>
      </c>
      <c r="AJ726" s="75"/>
      <c r="AK726" s="78" t="s">
        <v>10259</v>
      </c>
      <c r="AL726" s="75" t="s">
        <v>11013</v>
      </c>
      <c r="AM726" s="75">
        <v>40838.278229166666</v>
      </c>
      <c r="AN726" s="75" t="s">
        <v>13047</v>
      </c>
      <c r="AO726" s="78" t="s">
        <v>13160</v>
      </c>
      <c r="AP726" s="75" t="s">
        <v>66</v>
      </c>
      <c r="AQ726" s="48"/>
      <c r="AR726" s="48"/>
      <c r="AS726" s="48"/>
      <c r="AT726" s="48"/>
      <c r="AU726" s="48" t="s">
        <v>3261</v>
      </c>
      <c r="AV726" s="48" t="s">
        <v>3261</v>
      </c>
      <c r="AW726" s="114" t="s">
        <v>18122</v>
      </c>
      <c r="AX726" s="114" t="s">
        <v>18122</v>
      </c>
      <c r="AY726" s="114" t="s">
        <v>17893</v>
      </c>
      <c r="AZ726" s="114" t="s">
        <v>17893</v>
      </c>
      <c r="BA726" s="2"/>
      <c r="BB726" s="3"/>
      <c r="BC726" s="3"/>
      <c r="BD726" s="3"/>
      <c r="BE726" s="3"/>
    </row>
    <row r="727" spans="1:57" x14ac:dyDescent="0.25">
      <c r="A727" s="61" t="s">
        <v>414</v>
      </c>
      <c r="B727" s="62" t="s">
        <v>19429</v>
      </c>
      <c r="C727" s="62"/>
      <c r="D727" s="63">
        <v>10</v>
      </c>
      <c r="E727" s="65">
        <v>10</v>
      </c>
      <c r="F727" s="95" t="s">
        <v>11369</v>
      </c>
      <c r="G727" s="62"/>
      <c r="H727" s="66"/>
      <c r="I727" s="67"/>
      <c r="J727" s="67"/>
      <c r="K727" s="66" t="s">
        <v>15397</v>
      </c>
      <c r="L727" s="70"/>
      <c r="M727" s="71">
        <v>3937.003173828125</v>
      </c>
      <c r="N727" s="71">
        <v>6107.986328125</v>
      </c>
      <c r="O727" s="72"/>
      <c r="P727" s="73"/>
      <c r="Q727" s="73"/>
      <c r="R727" s="81"/>
      <c r="S727" s="48">
        <v>0</v>
      </c>
      <c r="T727" s="48">
        <v>1</v>
      </c>
      <c r="U727" s="49">
        <v>0</v>
      </c>
      <c r="V727" s="49">
        <v>1</v>
      </c>
      <c r="W727" s="49">
        <v>0</v>
      </c>
      <c r="X727" s="49">
        <v>1</v>
      </c>
      <c r="Y727" s="49">
        <v>0</v>
      </c>
      <c r="Z727" s="49">
        <v>0</v>
      </c>
      <c r="AA727" s="68">
        <v>727</v>
      </c>
      <c r="AB7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27" s="69"/>
      <c r="AD727" s="75">
        <v>624</v>
      </c>
      <c r="AE727" s="75">
        <v>1638</v>
      </c>
      <c r="AF727" s="75">
        <v>4841</v>
      </c>
      <c r="AG727" s="75">
        <v>4920</v>
      </c>
      <c r="AH727" s="75">
        <v>32400</v>
      </c>
      <c r="AI727" s="75" t="s">
        <v>7719</v>
      </c>
      <c r="AJ727" s="75" t="s">
        <v>9192</v>
      </c>
      <c r="AK727" s="78" t="s">
        <v>10338</v>
      </c>
      <c r="AL727" s="75" t="s">
        <v>11038</v>
      </c>
      <c r="AM727" s="75">
        <v>41990.589282407411</v>
      </c>
      <c r="AN727" s="75" t="s">
        <v>13047</v>
      </c>
      <c r="AO727" s="78" t="s">
        <v>13345</v>
      </c>
      <c r="AP727" s="75" t="s">
        <v>66</v>
      </c>
      <c r="AQ727" s="48"/>
      <c r="AR727" s="48"/>
      <c r="AS727" s="48"/>
      <c r="AT727" s="48"/>
      <c r="AU727" s="48" t="s">
        <v>3294</v>
      </c>
      <c r="AV727" s="48" t="s">
        <v>3294</v>
      </c>
      <c r="AW727" s="114" t="s">
        <v>18178</v>
      </c>
      <c r="AX727" s="114" t="s">
        <v>18178</v>
      </c>
      <c r="AY727" s="114" t="s">
        <v>18897</v>
      </c>
      <c r="AZ727" s="114" t="s">
        <v>18897</v>
      </c>
      <c r="BA727" s="2"/>
      <c r="BB727" s="3"/>
      <c r="BC727" s="3"/>
      <c r="BD727" s="3"/>
      <c r="BE727" s="3"/>
    </row>
    <row r="728" spans="1:57" x14ac:dyDescent="0.25">
      <c r="A728" s="61" t="s">
        <v>1125</v>
      </c>
      <c r="B728" s="62" t="s">
        <v>19429</v>
      </c>
      <c r="C728" s="62"/>
      <c r="D728" s="63">
        <v>1.544268</v>
      </c>
      <c r="E728" s="65">
        <v>10</v>
      </c>
      <c r="F728" s="95" t="s">
        <v>12161</v>
      </c>
      <c r="G728" s="62"/>
      <c r="H728" s="66"/>
      <c r="I728" s="67"/>
      <c r="J728" s="67"/>
      <c r="K728" s="66" t="s">
        <v>16222</v>
      </c>
      <c r="L728" s="70"/>
      <c r="M728" s="71">
        <v>3658.93359375</v>
      </c>
      <c r="N728" s="71">
        <v>8151.92724609375</v>
      </c>
      <c r="O728" s="72"/>
      <c r="P728" s="73"/>
      <c r="Q728" s="73"/>
      <c r="R728" s="81"/>
      <c r="S728" s="48">
        <v>0</v>
      </c>
      <c r="T728" s="48">
        <v>1</v>
      </c>
      <c r="U728" s="49">
        <v>0</v>
      </c>
      <c r="V728" s="49">
        <v>5.208E-3</v>
      </c>
      <c r="W728" s="49">
        <v>0</v>
      </c>
      <c r="X728" s="49">
        <v>0.54446799999999995</v>
      </c>
      <c r="Y728" s="49">
        <v>0</v>
      </c>
      <c r="Z728" s="49">
        <v>0</v>
      </c>
      <c r="AA728" s="68">
        <v>728</v>
      </c>
      <c r="AB7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28" s="69"/>
      <c r="AD728" s="75">
        <v>754</v>
      </c>
      <c r="AE728" s="75">
        <v>1606</v>
      </c>
      <c r="AF728" s="75">
        <v>37437</v>
      </c>
      <c r="AG728" s="75">
        <v>30731</v>
      </c>
      <c r="AH728" s="75">
        <v>-28800</v>
      </c>
      <c r="AI728" s="75" t="s">
        <v>8391</v>
      </c>
      <c r="AJ728" s="75" t="s">
        <v>9768</v>
      </c>
      <c r="AK728" s="78" t="s">
        <v>10655</v>
      </c>
      <c r="AL728" s="75" t="s">
        <v>11009</v>
      </c>
      <c r="AM728" s="75">
        <v>40883.167129629626</v>
      </c>
      <c r="AN728" s="75" t="s">
        <v>13047</v>
      </c>
      <c r="AO728" s="78" t="s">
        <v>14170</v>
      </c>
      <c r="AP728" s="75" t="s">
        <v>66</v>
      </c>
      <c r="AQ728" s="48" t="s">
        <v>3020</v>
      </c>
      <c r="AR728" s="48" t="s">
        <v>3020</v>
      </c>
      <c r="AS728" s="48" t="s">
        <v>3213</v>
      </c>
      <c r="AT728" s="48" t="s">
        <v>3213</v>
      </c>
      <c r="AU728" s="48" t="s">
        <v>3261</v>
      </c>
      <c r="AV728" s="48" t="s">
        <v>3261</v>
      </c>
      <c r="AW728" s="114" t="s">
        <v>18081</v>
      </c>
      <c r="AX728" s="114" t="s">
        <v>18081</v>
      </c>
      <c r="AY728" s="114" t="s">
        <v>18817</v>
      </c>
      <c r="AZ728" s="114" t="s">
        <v>18817</v>
      </c>
      <c r="BA728" s="2"/>
      <c r="BB728" s="3"/>
      <c r="BC728" s="3"/>
      <c r="BD728" s="3"/>
      <c r="BE728" s="3"/>
    </row>
    <row r="729" spans="1:57" x14ac:dyDescent="0.25">
      <c r="A729" s="61" t="s">
        <v>1273</v>
      </c>
      <c r="B729" s="62" t="s">
        <v>19429</v>
      </c>
      <c r="C729" s="62"/>
      <c r="D729" s="63">
        <v>1.5025329999999999</v>
      </c>
      <c r="E729" s="65">
        <v>10.115148276781955</v>
      </c>
      <c r="F729" s="95" t="s">
        <v>12314</v>
      </c>
      <c r="G729" s="62"/>
      <c r="H729" s="66"/>
      <c r="I729" s="67"/>
      <c r="J729" s="67"/>
      <c r="K729" s="66" t="s">
        <v>16382</v>
      </c>
      <c r="L729" s="70"/>
      <c r="M729" s="71">
        <v>5569.5986328125</v>
      </c>
      <c r="N729" s="71">
        <v>8457.9208984375</v>
      </c>
      <c r="O729" s="72"/>
      <c r="P729" s="73"/>
      <c r="Q729" s="73"/>
      <c r="R729" s="81"/>
      <c r="S729" s="48">
        <v>0</v>
      </c>
      <c r="T729" s="48">
        <v>2</v>
      </c>
      <c r="U729" s="49">
        <v>277.60000000000002</v>
      </c>
      <c r="V729" s="49">
        <v>2.9799999999999998E-4</v>
      </c>
      <c r="W729" s="49">
        <v>0</v>
      </c>
      <c r="X729" s="49">
        <v>0.64883299999999999</v>
      </c>
      <c r="Y729" s="49">
        <v>0</v>
      </c>
      <c r="Z729" s="49">
        <v>0</v>
      </c>
      <c r="AA729" s="68">
        <v>729</v>
      </c>
      <c r="AB7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29" s="69"/>
      <c r="AD729" s="75">
        <v>1582</v>
      </c>
      <c r="AE729" s="75">
        <v>1593</v>
      </c>
      <c r="AF729" s="75">
        <v>80845</v>
      </c>
      <c r="AG729" s="75">
        <v>82162</v>
      </c>
      <c r="AH729" s="75">
        <v>-18000</v>
      </c>
      <c r="AI729" s="75"/>
      <c r="AJ729" s="75"/>
      <c r="AK729" s="75"/>
      <c r="AL729" s="75" t="s">
        <v>11010</v>
      </c>
      <c r="AM729" s="75">
        <v>42258.669930555552</v>
      </c>
      <c r="AN729" s="75" t="s">
        <v>13047</v>
      </c>
      <c r="AO729" s="78" t="s">
        <v>14330</v>
      </c>
      <c r="AP729" s="75" t="s">
        <v>66</v>
      </c>
      <c r="AQ729" s="48"/>
      <c r="AR729" s="48"/>
      <c r="AS729" s="48"/>
      <c r="AT729" s="48"/>
      <c r="AU729" s="48" t="s">
        <v>3364</v>
      </c>
      <c r="AV729" s="48" t="s">
        <v>3364</v>
      </c>
      <c r="AW729" s="114" t="s">
        <v>18469</v>
      </c>
      <c r="AX729" s="114" t="s">
        <v>18469</v>
      </c>
      <c r="AY729" s="114" t="s">
        <v>19158</v>
      </c>
      <c r="AZ729" s="114" t="s">
        <v>19158</v>
      </c>
      <c r="BA729" s="2"/>
      <c r="BB729" s="3"/>
      <c r="BC729" s="3"/>
      <c r="BD729" s="3"/>
      <c r="BE729" s="3"/>
    </row>
    <row r="730" spans="1:57" x14ac:dyDescent="0.25">
      <c r="A730" s="61" t="s">
        <v>1357</v>
      </c>
      <c r="B730" s="62" t="s">
        <v>19429</v>
      </c>
      <c r="C730" s="62"/>
      <c r="D730" s="63">
        <v>1.7931055</v>
      </c>
      <c r="E730" s="65">
        <v>10</v>
      </c>
      <c r="F730" s="95" t="s">
        <v>12403</v>
      </c>
      <c r="G730" s="62"/>
      <c r="H730" s="66"/>
      <c r="I730" s="67"/>
      <c r="J730" s="67"/>
      <c r="K730" s="66" t="s">
        <v>16478</v>
      </c>
      <c r="L730" s="70"/>
      <c r="M730" s="71">
        <v>3383.806396484375</v>
      </c>
      <c r="N730" s="71">
        <v>7101.68115234375</v>
      </c>
      <c r="O730" s="72"/>
      <c r="P730" s="73"/>
      <c r="Q730" s="73"/>
      <c r="R730" s="81"/>
      <c r="S730" s="48">
        <v>0</v>
      </c>
      <c r="T730" s="48">
        <v>1</v>
      </c>
      <c r="U730" s="49">
        <v>0</v>
      </c>
      <c r="V730" s="49">
        <v>3.4483E-2</v>
      </c>
      <c r="W730" s="49">
        <v>0</v>
      </c>
      <c r="X730" s="49">
        <v>0.57117099999999998</v>
      </c>
      <c r="Y730" s="49">
        <v>0</v>
      </c>
      <c r="Z730" s="49">
        <v>0</v>
      </c>
      <c r="AA730" s="68">
        <v>730</v>
      </c>
      <c r="AB7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30" s="69"/>
      <c r="AD730" s="75">
        <v>207</v>
      </c>
      <c r="AE730" s="75">
        <v>1590</v>
      </c>
      <c r="AF730" s="75">
        <v>11913</v>
      </c>
      <c r="AG730" s="75">
        <v>26060</v>
      </c>
      <c r="AH730" s="75">
        <v>28800</v>
      </c>
      <c r="AI730" s="78" t="s">
        <v>8586</v>
      </c>
      <c r="AJ730" s="75"/>
      <c r="AK730" s="75"/>
      <c r="AL730" s="75" t="s">
        <v>11045</v>
      </c>
      <c r="AM730" s="75">
        <v>41839.381111111114</v>
      </c>
      <c r="AN730" s="75" t="s">
        <v>13047</v>
      </c>
      <c r="AO730" s="78" t="s">
        <v>14426</v>
      </c>
      <c r="AP730" s="75" t="s">
        <v>66</v>
      </c>
      <c r="AQ730" s="48"/>
      <c r="AR730" s="48"/>
      <c r="AS730" s="48"/>
      <c r="AT730" s="48"/>
      <c r="AU730" s="48" t="s">
        <v>3261</v>
      </c>
      <c r="AV730" s="48" t="s">
        <v>3261</v>
      </c>
      <c r="AW730" s="114" t="s">
        <v>18106</v>
      </c>
      <c r="AX730" s="114" t="s">
        <v>18106</v>
      </c>
      <c r="AY730" s="114" t="s">
        <v>18836</v>
      </c>
      <c r="AZ730" s="114" t="s">
        <v>18836</v>
      </c>
      <c r="BA730" s="2"/>
      <c r="BB730" s="3"/>
      <c r="BC730" s="3"/>
      <c r="BD730" s="3"/>
      <c r="BE730" s="3"/>
    </row>
    <row r="731" spans="1:57" x14ac:dyDescent="0.25">
      <c r="A731" s="61" t="s">
        <v>475</v>
      </c>
      <c r="B731" s="62" t="s">
        <v>19429</v>
      </c>
      <c r="C731" s="62"/>
      <c r="D731" s="63">
        <v>1.50187</v>
      </c>
      <c r="E731" s="65">
        <v>10</v>
      </c>
      <c r="F731" s="95" t="s">
        <v>11440</v>
      </c>
      <c r="G731" s="62"/>
      <c r="H731" s="66"/>
      <c r="I731" s="67"/>
      <c r="J731" s="67"/>
      <c r="K731" s="66" t="s">
        <v>15471</v>
      </c>
      <c r="L731" s="70"/>
      <c r="M731" s="71">
        <v>7312.02001953125</v>
      </c>
      <c r="N731" s="71">
        <v>8592.0947265625</v>
      </c>
      <c r="O731" s="72"/>
      <c r="P731" s="73"/>
      <c r="Q731" s="73"/>
      <c r="R731" s="81"/>
      <c r="S731" s="48">
        <v>0</v>
      </c>
      <c r="T731" s="48">
        <v>1</v>
      </c>
      <c r="U731" s="49">
        <v>0</v>
      </c>
      <c r="V731" s="49">
        <v>2.2000000000000001E-4</v>
      </c>
      <c r="W731" s="49">
        <v>0</v>
      </c>
      <c r="X731" s="49">
        <v>0.52033200000000002</v>
      </c>
      <c r="Y731" s="49">
        <v>0</v>
      </c>
      <c r="Z731" s="49">
        <v>0</v>
      </c>
      <c r="AA731" s="68">
        <v>731</v>
      </c>
      <c r="AB7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31" s="69"/>
      <c r="AD731" s="75">
        <v>4686</v>
      </c>
      <c r="AE731" s="75">
        <v>1582</v>
      </c>
      <c r="AF731" s="75">
        <v>16214</v>
      </c>
      <c r="AG731" s="75">
        <v>18578</v>
      </c>
      <c r="AH731" s="75">
        <v>-18000</v>
      </c>
      <c r="AI731" s="75" t="s">
        <v>7780</v>
      </c>
      <c r="AJ731" s="75" t="s">
        <v>9383</v>
      </c>
      <c r="AK731" s="75"/>
      <c r="AL731" s="75" t="s">
        <v>11010</v>
      </c>
      <c r="AM731" s="75">
        <v>40649.1325</v>
      </c>
      <c r="AN731" s="75" t="s">
        <v>13047</v>
      </c>
      <c r="AO731" s="78" t="s">
        <v>13419</v>
      </c>
      <c r="AP731" s="75" t="s">
        <v>66</v>
      </c>
      <c r="AQ731" s="48"/>
      <c r="AR731" s="48"/>
      <c r="AS731" s="48"/>
      <c r="AT731" s="48"/>
      <c r="AU731" s="48" t="s">
        <v>3272</v>
      </c>
      <c r="AV731" s="48" t="s">
        <v>3272</v>
      </c>
      <c r="AW731" s="114" t="s">
        <v>18101</v>
      </c>
      <c r="AX731" s="114" t="s">
        <v>18101</v>
      </c>
      <c r="AY731" s="114" t="s">
        <v>17890</v>
      </c>
      <c r="AZ731" s="114" t="s">
        <v>17890</v>
      </c>
      <c r="BA731" s="2"/>
      <c r="BB731" s="3"/>
      <c r="BC731" s="3"/>
      <c r="BD731" s="3"/>
      <c r="BE731" s="3"/>
    </row>
    <row r="732" spans="1:57" x14ac:dyDescent="0.25">
      <c r="A732" s="61" t="s">
        <v>1446</v>
      </c>
      <c r="B732" s="62" t="s">
        <v>19429</v>
      </c>
      <c r="C732" s="62"/>
      <c r="D732" s="63">
        <v>2.9166695000000002</v>
      </c>
      <c r="E732" s="65">
        <v>10.000276532983564</v>
      </c>
      <c r="F732" s="95" t="s">
        <v>12493</v>
      </c>
      <c r="G732" s="62"/>
      <c r="H732" s="66"/>
      <c r="I732" s="67"/>
      <c r="J732" s="67"/>
      <c r="K732" s="66" t="s">
        <v>16571</v>
      </c>
      <c r="L732" s="70"/>
      <c r="M732" s="71">
        <v>5683.06201171875</v>
      </c>
      <c r="N732" s="71">
        <v>4840.2978515625</v>
      </c>
      <c r="O732" s="72"/>
      <c r="P732" s="73"/>
      <c r="Q732" s="73"/>
      <c r="R732" s="81"/>
      <c r="S732" s="48">
        <v>0</v>
      </c>
      <c r="T732" s="48">
        <v>2</v>
      </c>
      <c r="U732" s="49">
        <v>0.66666700000000001</v>
      </c>
      <c r="V732" s="49">
        <v>0.16666700000000001</v>
      </c>
      <c r="W732" s="49">
        <v>0</v>
      </c>
      <c r="X732" s="49">
        <v>0.84684700000000002</v>
      </c>
      <c r="Y732" s="49">
        <v>0</v>
      </c>
      <c r="Z732" s="49">
        <v>0</v>
      </c>
      <c r="AA732" s="68">
        <v>732</v>
      </c>
      <c r="AB7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32" s="69"/>
      <c r="AD732" s="75">
        <v>139</v>
      </c>
      <c r="AE732" s="75">
        <v>1573</v>
      </c>
      <c r="AF732" s="75">
        <v>63847</v>
      </c>
      <c r="AG732" s="75">
        <v>40836</v>
      </c>
      <c r="AH732" s="75"/>
      <c r="AI732" s="75" t="s">
        <v>8668</v>
      </c>
      <c r="AJ732" s="75" t="s">
        <v>9924</v>
      </c>
      <c r="AK732" s="75"/>
      <c r="AL732" s="75"/>
      <c r="AM732" s="75">
        <v>42610.982870370368</v>
      </c>
      <c r="AN732" s="75" t="s">
        <v>13047</v>
      </c>
      <c r="AO732" s="78" t="s">
        <v>14519</v>
      </c>
      <c r="AP732" s="75" t="s">
        <v>66</v>
      </c>
      <c r="AQ732" s="48"/>
      <c r="AR732" s="48"/>
      <c r="AS732" s="48"/>
      <c r="AT732" s="48"/>
      <c r="AU732" s="48" t="s">
        <v>3375</v>
      </c>
      <c r="AV732" s="48" t="s">
        <v>3375</v>
      </c>
      <c r="AW732" s="114" t="s">
        <v>18532</v>
      </c>
      <c r="AX732" s="114" t="s">
        <v>18532</v>
      </c>
      <c r="AY732" s="114" t="s">
        <v>17907</v>
      </c>
      <c r="AZ732" s="114" t="s">
        <v>17907</v>
      </c>
      <c r="BA732" s="2"/>
      <c r="BB732" s="3"/>
      <c r="BC732" s="3"/>
      <c r="BD732" s="3"/>
      <c r="BE732" s="3"/>
    </row>
    <row r="733" spans="1:57" x14ac:dyDescent="0.25">
      <c r="A733" s="61" t="s">
        <v>1685</v>
      </c>
      <c r="B733" s="62" t="s">
        <v>19429</v>
      </c>
      <c r="C733" s="62"/>
      <c r="D733" s="63">
        <v>10</v>
      </c>
      <c r="E733" s="65">
        <v>10</v>
      </c>
      <c r="F733" s="95" t="s">
        <v>12748</v>
      </c>
      <c r="G733" s="62"/>
      <c r="H733" s="66"/>
      <c r="I733" s="67"/>
      <c r="J733" s="67"/>
      <c r="K733" s="66" t="s">
        <v>16841</v>
      </c>
      <c r="L733" s="70"/>
      <c r="M733" s="71">
        <v>4282.9326171875</v>
      </c>
      <c r="N733" s="71">
        <v>6311.5859375</v>
      </c>
      <c r="O733" s="72"/>
      <c r="P733" s="73"/>
      <c r="Q733" s="73"/>
      <c r="R733" s="81"/>
      <c r="S733" s="48">
        <v>0</v>
      </c>
      <c r="T733" s="48">
        <v>1</v>
      </c>
      <c r="U733" s="49">
        <v>0</v>
      </c>
      <c r="V733" s="49">
        <v>1</v>
      </c>
      <c r="W733" s="49">
        <v>0</v>
      </c>
      <c r="X733" s="49">
        <v>1</v>
      </c>
      <c r="Y733" s="49">
        <v>0</v>
      </c>
      <c r="Z733" s="49">
        <v>0</v>
      </c>
      <c r="AA733" s="68">
        <v>733</v>
      </c>
      <c r="AB7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33" s="69"/>
      <c r="AD733" s="75">
        <v>718</v>
      </c>
      <c r="AE733" s="75">
        <v>1567</v>
      </c>
      <c r="AF733" s="75">
        <v>20521</v>
      </c>
      <c r="AG733" s="75">
        <v>1671</v>
      </c>
      <c r="AH733" s="75">
        <v>28800</v>
      </c>
      <c r="AI733" s="75" t="s">
        <v>8891</v>
      </c>
      <c r="AJ733" s="75" t="s">
        <v>10053</v>
      </c>
      <c r="AK733" s="78" t="s">
        <v>10884</v>
      </c>
      <c r="AL733" s="75" t="s">
        <v>11045</v>
      </c>
      <c r="AM733" s="75">
        <v>40893.164456018516</v>
      </c>
      <c r="AN733" s="75" t="s">
        <v>13047</v>
      </c>
      <c r="AO733" s="78" t="s">
        <v>14789</v>
      </c>
      <c r="AP733" s="75" t="s">
        <v>66</v>
      </c>
      <c r="AQ733" s="48"/>
      <c r="AR733" s="48"/>
      <c r="AS733" s="48"/>
      <c r="AT733" s="48"/>
      <c r="AU733" s="48" t="s">
        <v>3261</v>
      </c>
      <c r="AV733" s="48" t="s">
        <v>3261</v>
      </c>
      <c r="AW733" s="114" t="s">
        <v>18617</v>
      </c>
      <c r="AX733" s="114" t="s">
        <v>18617</v>
      </c>
      <c r="AY733" s="114" t="s">
        <v>19294</v>
      </c>
      <c r="AZ733" s="114" t="s">
        <v>19294</v>
      </c>
      <c r="BA733" s="2"/>
      <c r="BB733" s="3"/>
      <c r="BC733" s="3"/>
      <c r="BD733" s="3"/>
      <c r="BE733" s="3"/>
    </row>
    <row r="734" spans="1:57" x14ac:dyDescent="0.25">
      <c r="A734" s="61" t="s">
        <v>1419</v>
      </c>
      <c r="B734" s="62" t="s">
        <v>19429</v>
      </c>
      <c r="C734" s="62"/>
      <c r="D734" s="63">
        <v>1.5449735</v>
      </c>
      <c r="E734" s="65">
        <v>10</v>
      </c>
      <c r="F734" s="95" t="s">
        <v>12464</v>
      </c>
      <c r="G734" s="62"/>
      <c r="H734" s="66"/>
      <c r="I734" s="67"/>
      <c r="J734" s="67"/>
      <c r="K734" s="66" t="s">
        <v>16541</v>
      </c>
      <c r="L734" s="70"/>
      <c r="M734" s="71">
        <v>6252.28857421875</v>
      </c>
      <c r="N734" s="71">
        <v>4019.976806640625</v>
      </c>
      <c r="O734" s="72"/>
      <c r="P734" s="73"/>
      <c r="Q734" s="73"/>
      <c r="R734" s="81"/>
      <c r="S734" s="48">
        <v>0</v>
      </c>
      <c r="T734" s="48">
        <v>2</v>
      </c>
      <c r="U734" s="49">
        <v>0</v>
      </c>
      <c r="V734" s="49">
        <v>5.2909999999999997E-3</v>
      </c>
      <c r="W734" s="49">
        <v>0</v>
      </c>
      <c r="X734" s="49">
        <v>0.68226100000000001</v>
      </c>
      <c r="Y734" s="49">
        <v>1</v>
      </c>
      <c r="Z734" s="49">
        <v>0</v>
      </c>
      <c r="AA734" s="68">
        <v>734</v>
      </c>
      <c r="AB7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34" s="69"/>
      <c r="AD734" s="75">
        <v>75</v>
      </c>
      <c r="AE734" s="75">
        <v>1552</v>
      </c>
      <c r="AF734" s="75">
        <v>11437</v>
      </c>
      <c r="AG734" s="75">
        <v>26934</v>
      </c>
      <c r="AH734" s="75">
        <v>-10800</v>
      </c>
      <c r="AI734" s="75" t="s">
        <v>8641</v>
      </c>
      <c r="AJ734" s="75" t="s">
        <v>9195</v>
      </c>
      <c r="AK734" s="75"/>
      <c r="AL734" s="75" t="s">
        <v>11069</v>
      </c>
      <c r="AM734" s="75">
        <v>41770.953645833331</v>
      </c>
      <c r="AN734" s="75" t="s">
        <v>13047</v>
      </c>
      <c r="AO734" s="78" t="s">
        <v>14489</v>
      </c>
      <c r="AP734" s="75" t="s">
        <v>66</v>
      </c>
      <c r="AQ734" s="48" t="s">
        <v>3093</v>
      </c>
      <c r="AR734" s="48" t="s">
        <v>3093</v>
      </c>
      <c r="AS734" s="48" t="s">
        <v>3218</v>
      </c>
      <c r="AT734" s="48" t="s">
        <v>3218</v>
      </c>
      <c r="AU734" s="48" t="s">
        <v>3261</v>
      </c>
      <c r="AV734" s="48" t="s">
        <v>3261</v>
      </c>
      <c r="AW734" s="114" t="s">
        <v>18319</v>
      </c>
      <c r="AX734" s="114" t="s">
        <v>18319</v>
      </c>
      <c r="AY734" s="114" t="s">
        <v>19020</v>
      </c>
      <c r="AZ734" s="114" t="s">
        <v>19020</v>
      </c>
      <c r="BA734" s="2"/>
      <c r="BB734" s="3"/>
      <c r="BC734" s="3"/>
      <c r="BD734" s="3"/>
      <c r="BE734" s="3"/>
    </row>
    <row r="735" spans="1:57" x14ac:dyDescent="0.25">
      <c r="A735" s="61" t="s">
        <v>956</v>
      </c>
      <c r="B735" s="62" t="s">
        <v>19429</v>
      </c>
      <c r="C735" s="62"/>
      <c r="D735" s="63">
        <v>1.9047615</v>
      </c>
      <c r="E735" s="65">
        <v>10</v>
      </c>
      <c r="F735" s="95" t="s">
        <v>11984</v>
      </c>
      <c r="G735" s="62"/>
      <c r="H735" s="66"/>
      <c r="I735" s="67"/>
      <c r="J735" s="67"/>
      <c r="K735" s="66" t="s">
        <v>16037</v>
      </c>
      <c r="L735" s="70"/>
      <c r="M735" s="71">
        <v>3991.261962890625</v>
      </c>
      <c r="N735" s="71">
        <v>3176.70166015625</v>
      </c>
      <c r="O735" s="72"/>
      <c r="P735" s="73"/>
      <c r="Q735" s="73"/>
      <c r="R735" s="81"/>
      <c r="S735" s="48">
        <v>0</v>
      </c>
      <c r="T735" s="48">
        <v>1</v>
      </c>
      <c r="U735" s="49">
        <v>0</v>
      </c>
      <c r="V735" s="49">
        <v>4.7619000000000002E-2</v>
      </c>
      <c r="W735" s="49">
        <v>0</v>
      </c>
      <c r="X735" s="49">
        <v>0.58230899999999997</v>
      </c>
      <c r="Y735" s="49">
        <v>0</v>
      </c>
      <c r="Z735" s="49">
        <v>0</v>
      </c>
      <c r="AA735" s="68">
        <v>735</v>
      </c>
      <c r="AB7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35" s="69"/>
      <c r="AD735" s="75">
        <v>2865</v>
      </c>
      <c r="AE735" s="75">
        <v>1535</v>
      </c>
      <c r="AF735" s="75">
        <v>23573</v>
      </c>
      <c r="AG735" s="75">
        <v>1489</v>
      </c>
      <c r="AH735" s="75">
        <v>10800</v>
      </c>
      <c r="AI735" s="75" t="s">
        <v>8243</v>
      </c>
      <c r="AJ735" s="75"/>
      <c r="AK735" s="75"/>
      <c r="AL735" s="75" t="s">
        <v>9896</v>
      </c>
      <c r="AM735" s="75">
        <v>42782.430821759262</v>
      </c>
      <c r="AN735" s="75" t="s">
        <v>13047</v>
      </c>
      <c r="AO735" s="78" t="s">
        <v>13985</v>
      </c>
      <c r="AP735" s="75" t="s">
        <v>66</v>
      </c>
      <c r="AQ735" s="48"/>
      <c r="AR735" s="48"/>
      <c r="AS735" s="48"/>
      <c r="AT735" s="48"/>
      <c r="AU735" s="48" t="s">
        <v>3261</v>
      </c>
      <c r="AV735" s="48" t="s">
        <v>3261</v>
      </c>
      <c r="AW735" s="114" t="s">
        <v>18080</v>
      </c>
      <c r="AX735" s="114" t="s">
        <v>18080</v>
      </c>
      <c r="AY735" s="114" t="s">
        <v>17898</v>
      </c>
      <c r="AZ735" s="114" t="s">
        <v>17898</v>
      </c>
      <c r="BA735" s="2"/>
      <c r="BB735" s="3"/>
      <c r="BC735" s="3"/>
      <c r="BD735" s="3"/>
      <c r="BE735" s="3"/>
    </row>
    <row r="736" spans="1:57" x14ac:dyDescent="0.25">
      <c r="A736" s="61" t="s">
        <v>338</v>
      </c>
      <c r="B736" s="62" t="s">
        <v>19429</v>
      </c>
      <c r="C736" s="62"/>
      <c r="D736" s="63">
        <v>1.50187</v>
      </c>
      <c r="E736" s="65">
        <v>10</v>
      </c>
      <c r="F736" s="95" t="s">
        <v>11283</v>
      </c>
      <c r="G736" s="62"/>
      <c r="H736" s="66"/>
      <c r="I736" s="67"/>
      <c r="J736" s="67"/>
      <c r="K736" s="66" t="s">
        <v>15310</v>
      </c>
      <c r="L736" s="70"/>
      <c r="M736" s="71">
        <v>7449.92041015625</v>
      </c>
      <c r="N736" s="71">
        <v>9032.0439453125</v>
      </c>
      <c r="O736" s="72"/>
      <c r="P736" s="73"/>
      <c r="Q736" s="73"/>
      <c r="R736" s="81"/>
      <c r="S736" s="48">
        <v>0</v>
      </c>
      <c r="T736" s="48">
        <v>1</v>
      </c>
      <c r="U736" s="49">
        <v>0</v>
      </c>
      <c r="V736" s="49">
        <v>2.2000000000000001E-4</v>
      </c>
      <c r="W736" s="49">
        <v>0</v>
      </c>
      <c r="X736" s="49">
        <v>0.52033200000000002</v>
      </c>
      <c r="Y736" s="49">
        <v>0</v>
      </c>
      <c r="Z736" s="49">
        <v>0</v>
      </c>
      <c r="AA736" s="68">
        <v>736</v>
      </c>
      <c r="AB7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36" s="69"/>
      <c r="AD736" s="75">
        <v>310</v>
      </c>
      <c r="AE736" s="75">
        <v>1532</v>
      </c>
      <c r="AF736" s="75">
        <v>163</v>
      </c>
      <c r="AG736" s="75">
        <v>152</v>
      </c>
      <c r="AH736" s="75">
        <v>25200</v>
      </c>
      <c r="AI736" s="75" t="s">
        <v>7645</v>
      </c>
      <c r="AJ736" s="75" t="s">
        <v>9280</v>
      </c>
      <c r="AK736" s="75"/>
      <c r="AL736" s="75" t="s">
        <v>11030</v>
      </c>
      <c r="AM736" s="75">
        <v>41892.207974537036</v>
      </c>
      <c r="AN736" s="75" t="s">
        <v>13047</v>
      </c>
      <c r="AO736" s="78" t="s">
        <v>13258</v>
      </c>
      <c r="AP736" s="75" t="s">
        <v>66</v>
      </c>
      <c r="AQ736" s="48"/>
      <c r="AR736" s="48"/>
      <c r="AS736" s="48"/>
      <c r="AT736" s="48"/>
      <c r="AU736" s="48" t="s">
        <v>3272</v>
      </c>
      <c r="AV736" s="48" t="s">
        <v>3272</v>
      </c>
      <c r="AW736" s="114" t="s">
        <v>18101</v>
      </c>
      <c r="AX736" s="114" t="s">
        <v>18101</v>
      </c>
      <c r="AY736" s="114" t="s">
        <v>17890</v>
      </c>
      <c r="AZ736" s="114" t="s">
        <v>17890</v>
      </c>
      <c r="BA736" s="2"/>
      <c r="BB736" s="3"/>
      <c r="BC736" s="3"/>
      <c r="BD736" s="3"/>
      <c r="BE736" s="3"/>
    </row>
    <row r="737" spans="1:57" x14ac:dyDescent="0.25">
      <c r="A737" s="61" t="s">
        <v>494</v>
      </c>
      <c r="B737" s="62" t="s">
        <v>19429</v>
      </c>
      <c r="C737" s="62"/>
      <c r="D737" s="63">
        <v>1.7741929999999999</v>
      </c>
      <c r="E737" s="65">
        <v>10</v>
      </c>
      <c r="F737" s="95" t="s">
        <v>11462</v>
      </c>
      <c r="G737" s="62"/>
      <c r="H737" s="66"/>
      <c r="I737" s="67"/>
      <c r="J737" s="67"/>
      <c r="K737" s="66" t="s">
        <v>15493</v>
      </c>
      <c r="L737" s="70"/>
      <c r="M737" s="71">
        <v>5754.5732421875</v>
      </c>
      <c r="N737" s="71">
        <v>6846.62353515625</v>
      </c>
      <c r="O737" s="72"/>
      <c r="P737" s="73"/>
      <c r="Q737" s="73"/>
      <c r="R737" s="81"/>
      <c r="S737" s="48">
        <v>0</v>
      </c>
      <c r="T737" s="48">
        <v>1</v>
      </c>
      <c r="U737" s="49">
        <v>0</v>
      </c>
      <c r="V737" s="49">
        <v>3.2258000000000002E-2</v>
      </c>
      <c r="W737" s="49">
        <v>0</v>
      </c>
      <c r="X737" s="49">
        <v>0.56925700000000001</v>
      </c>
      <c r="Y737" s="49">
        <v>0</v>
      </c>
      <c r="Z737" s="49">
        <v>0</v>
      </c>
      <c r="AA737" s="68">
        <v>737</v>
      </c>
      <c r="AB7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37" s="69"/>
      <c r="AD737" s="75">
        <v>1989</v>
      </c>
      <c r="AE737" s="75">
        <v>1528</v>
      </c>
      <c r="AF737" s="75">
        <v>42512</v>
      </c>
      <c r="AG737" s="75">
        <v>4288</v>
      </c>
      <c r="AH737" s="75">
        <v>-36000</v>
      </c>
      <c r="AI737" s="75" t="s">
        <v>7800</v>
      </c>
      <c r="AJ737" s="75" t="s">
        <v>9393</v>
      </c>
      <c r="AK737" s="75"/>
      <c r="AL737" s="75" t="s">
        <v>11043</v>
      </c>
      <c r="AM737" s="75">
        <v>40942.437071759261</v>
      </c>
      <c r="AN737" s="75" t="s">
        <v>13047</v>
      </c>
      <c r="AO737" s="78" t="s">
        <v>13441</v>
      </c>
      <c r="AP737" s="75" t="s">
        <v>66</v>
      </c>
      <c r="AQ737" s="48"/>
      <c r="AR737" s="48"/>
      <c r="AS737" s="48"/>
      <c r="AT737" s="48"/>
      <c r="AU737" s="48" t="s">
        <v>3261</v>
      </c>
      <c r="AV737" s="48" t="s">
        <v>3261</v>
      </c>
      <c r="AW737" s="114" t="s">
        <v>18122</v>
      </c>
      <c r="AX737" s="114" t="s">
        <v>18122</v>
      </c>
      <c r="AY737" s="114" t="s">
        <v>17893</v>
      </c>
      <c r="AZ737" s="114" t="s">
        <v>17893</v>
      </c>
      <c r="BA737" s="2"/>
      <c r="BB737" s="3"/>
      <c r="BC737" s="3"/>
      <c r="BD737" s="3"/>
      <c r="BE737" s="3"/>
    </row>
    <row r="738" spans="1:57" x14ac:dyDescent="0.25">
      <c r="A738" s="61" t="s">
        <v>1477</v>
      </c>
      <c r="B738" s="62" t="s">
        <v>19429</v>
      </c>
      <c r="C738" s="62"/>
      <c r="D738" s="63">
        <v>2.9166695000000002</v>
      </c>
      <c r="E738" s="65">
        <v>10.000276532983564</v>
      </c>
      <c r="F738" s="95" t="s">
        <v>12535</v>
      </c>
      <c r="G738" s="62"/>
      <c r="H738" s="66"/>
      <c r="I738" s="67"/>
      <c r="J738" s="67"/>
      <c r="K738" s="66" t="s">
        <v>16613</v>
      </c>
      <c r="L738" s="70"/>
      <c r="M738" s="71">
        <v>5765.42626953125</v>
      </c>
      <c r="N738" s="71">
        <v>4818.57666015625</v>
      </c>
      <c r="O738" s="72"/>
      <c r="P738" s="73"/>
      <c r="Q738" s="73"/>
      <c r="R738" s="81"/>
      <c r="S738" s="48">
        <v>0</v>
      </c>
      <c r="T738" s="48">
        <v>2</v>
      </c>
      <c r="U738" s="49">
        <v>0.66666700000000001</v>
      </c>
      <c r="V738" s="49">
        <v>0.16666700000000001</v>
      </c>
      <c r="W738" s="49">
        <v>0</v>
      </c>
      <c r="X738" s="49">
        <v>0.84684700000000002</v>
      </c>
      <c r="Y738" s="49">
        <v>0</v>
      </c>
      <c r="Z738" s="49">
        <v>0</v>
      </c>
      <c r="AA738" s="68">
        <v>738</v>
      </c>
      <c r="AB7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38" s="69"/>
      <c r="AD738" s="75">
        <v>787</v>
      </c>
      <c r="AE738" s="75">
        <v>1526</v>
      </c>
      <c r="AF738" s="75">
        <v>120467</v>
      </c>
      <c r="AG738" s="75">
        <v>163020</v>
      </c>
      <c r="AH738" s="75"/>
      <c r="AI738" s="75" t="s">
        <v>8705</v>
      </c>
      <c r="AJ738" s="75" t="s">
        <v>9736</v>
      </c>
      <c r="AK738" s="75"/>
      <c r="AL738" s="75"/>
      <c r="AM738" s="75">
        <v>42801.517800925925</v>
      </c>
      <c r="AN738" s="75" t="s">
        <v>13047</v>
      </c>
      <c r="AO738" s="78" t="s">
        <v>14561</v>
      </c>
      <c r="AP738" s="75" t="s">
        <v>66</v>
      </c>
      <c r="AQ738" s="48"/>
      <c r="AR738" s="48"/>
      <c r="AS738" s="48"/>
      <c r="AT738" s="48"/>
      <c r="AU738" s="48" t="s">
        <v>3375</v>
      </c>
      <c r="AV738" s="48" t="s">
        <v>3375</v>
      </c>
      <c r="AW738" s="114" t="s">
        <v>18532</v>
      </c>
      <c r="AX738" s="114" t="s">
        <v>18532</v>
      </c>
      <c r="AY738" s="114" t="s">
        <v>17907</v>
      </c>
      <c r="AZ738" s="114" t="s">
        <v>17907</v>
      </c>
      <c r="BA738" s="2"/>
      <c r="BB738" s="3"/>
      <c r="BC738" s="3"/>
      <c r="BD738" s="3"/>
      <c r="BE738" s="3"/>
    </row>
    <row r="739" spans="1:57" x14ac:dyDescent="0.25">
      <c r="A739" s="61" t="s">
        <v>1763</v>
      </c>
      <c r="B739" s="62" t="s">
        <v>19429</v>
      </c>
      <c r="C739" s="62"/>
      <c r="D739" s="63">
        <v>1.666668</v>
      </c>
      <c r="E739" s="65">
        <v>10</v>
      </c>
      <c r="F739" s="95" t="s">
        <v>12829</v>
      </c>
      <c r="G739" s="62"/>
      <c r="H739" s="66"/>
      <c r="I739" s="67"/>
      <c r="J739" s="67"/>
      <c r="K739" s="66" t="s">
        <v>16925</v>
      </c>
      <c r="L739" s="70"/>
      <c r="M739" s="71">
        <v>4284.43017578125</v>
      </c>
      <c r="N739" s="71">
        <v>5393.28173828125</v>
      </c>
      <c r="O739" s="72"/>
      <c r="P739" s="73"/>
      <c r="Q739" s="73"/>
      <c r="R739" s="81"/>
      <c r="S739" s="48">
        <v>0</v>
      </c>
      <c r="T739" s="48">
        <v>1</v>
      </c>
      <c r="U739" s="49">
        <v>0</v>
      </c>
      <c r="V739" s="49">
        <v>1.9608E-2</v>
      </c>
      <c r="W739" s="49">
        <v>0</v>
      </c>
      <c r="X739" s="49">
        <v>0.55821200000000004</v>
      </c>
      <c r="Y739" s="49">
        <v>0</v>
      </c>
      <c r="Z739" s="49">
        <v>0</v>
      </c>
      <c r="AA739" s="68">
        <v>739</v>
      </c>
      <c r="AB7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39" s="69"/>
      <c r="AD739" s="75">
        <v>433</v>
      </c>
      <c r="AE739" s="75">
        <v>1514</v>
      </c>
      <c r="AF739" s="75">
        <v>19715</v>
      </c>
      <c r="AG739" s="75">
        <v>76349</v>
      </c>
      <c r="AH739" s="75">
        <v>-28800</v>
      </c>
      <c r="AI739" s="75" t="s">
        <v>8960</v>
      </c>
      <c r="AJ739" s="75"/>
      <c r="AK739" s="75"/>
      <c r="AL739" s="75" t="s">
        <v>11009</v>
      </c>
      <c r="AM739" s="75">
        <v>42388.055949074071</v>
      </c>
      <c r="AN739" s="75" t="s">
        <v>13047</v>
      </c>
      <c r="AO739" s="78" t="s">
        <v>14873</v>
      </c>
      <c r="AP739" s="75" t="s">
        <v>66</v>
      </c>
      <c r="AQ739" s="48"/>
      <c r="AR739" s="48"/>
      <c r="AS739" s="48"/>
      <c r="AT739" s="48"/>
      <c r="AU739" s="48" t="s">
        <v>3314</v>
      </c>
      <c r="AV739" s="48" t="s">
        <v>3314</v>
      </c>
      <c r="AW739" s="114" t="s">
        <v>18259</v>
      </c>
      <c r="AX739" s="114" t="s">
        <v>18259</v>
      </c>
      <c r="AY739" s="114" t="s">
        <v>17892</v>
      </c>
      <c r="AZ739" s="114" t="s">
        <v>17892</v>
      </c>
      <c r="BA739" s="2"/>
      <c r="BB739" s="3"/>
      <c r="BC739" s="3"/>
      <c r="BD739" s="3"/>
      <c r="BE739" s="3"/>
    </row>
    <row r="740" spans="1:57" x14ac:dyDescent="0.25">
      <c r="A740" s="61" t="s">
        <v>1578</v>
      </c>
      <c r="B740" s="62" t="s">
        <v>19429</v>
      </c>
      <c r="C740" s="62"/>
      <c r="D740" s="63">
        <v>1.521522</v>
      </c>
      <c r="E740" s="65">
        <v>10</v>
      </c>
      <c r="F740" s="95" t="s">
        <v>12637</v>
      </c>
      <c r="G740" s="62"/>
      <c r="H740" s="66"/>
      <c r="I740" s="67"/>
      <c r="J740" s="67"/>
      <c r="K740" s="66" t="s">
        <v>16725</v>
      </c>
      <c r="L740" s="70"/>
      <c r="M740" s="71">
        <v>2526.966552734375</v>
      </c>
      <c r="N740" s="71">
        <v>2284.024658203125</v>
      </c>
      <c r="O740" s="72"/>
      <c r="P740" s="73"/>
      <c r="Q740" s="73"/>
      <c r="R740" s="81"/>
      <c r="S740" s="48">
        <v>0</v>
      </c>
      <c r="T740" s="48">
        <v>1</v>
      </c>
      <c r="U740" s="49">
        <v>0</v>
      </c>
      <c r="V740" s="49">
        <v>2.532E-3</v>
      </c>
      <c r="W740" s="49">
        <v>6.2599999999999999E-3</v>
      </c>
      <c r="X740" s="49">
        <v>0.50696399999999997</v>
      </c>
      <c r="Y740" s="49">
        <v>0</v>
      </c>
      <c r="Z740" s="49">
        <v>0</v>
      </c>
      <c r="AA740" s="68">
        <v>740</v>
      </c>
      <c r="AB7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40" s="69"/>
      <c r="AD740" s="75">
        <v>1594</v>
      </c>
      <c r="AE740" s="75">
        <v>1501</v>
      </c>
      <c r="AF740" s="75">
        <v>5757</v>
      </c>
      <c r="AG740" s="75">
        <v>1526</v>
      </c>
      <c r="AH740" s="75"/>
      <c r="AI740" s="75" t="s">
        <v>8798</v>
      </c>
      <c r="AJ740" s="75" t="s">
        <v>9999</v>
      </c>
      <c r="AK740" s="78" t="s">
        <v>10848</v>
      </c>
      <c r="AL740" s="75"/>
      <c r="AM740" s="75">
        <v>42802.826782407406</v>
      </c>
      <c r="AN740" s="75" t="s">
        <v>13047</v>
      </c>
      <c r="AO740" s="78" t="s">
        <v>14673</v>
      </c>
      <c r="AP740" s="75" t="s">
        <v>66</v>
      </c>
      <c r="AQ740" s="48" t="s">
        <v>3033</v>
      </c>
      <c r="AR740" s="48" t="s">
        <v>3033</v>
      </c>
      <c r="AS740" s="48" t="s">
        <v>3219</v>
      </c>
      <c r="AT740" s="48" t="s">
        <v>3219</v>
      </c>
      <c r="AU740" s="48" t="s">
        <v>3276</v>
      </c>
      <c r="AV740" s="48" t="s">
        <v>3276</v>
      </c>
      <c r="AW740" s="114" t="s">
        <v>18116</v>
      </c>
      <c r="AX740" s="114" t="s">
        <v>18116</v>
      </c>
      <c r="AY740" s="114" t="s">
        <v>18843</v>
      </c>
      <c r="AZ740" s="114" t="s">
        <v>18843</v>
      </c>
      <c r="BA740" s="2"/>
      <c r="BB740" s="3"/>
      <c r="BC740" s="3"/>
      <c r="BD740" s="3"/>
      <c r="BE740" s="3"/>
    </row>
    <row r="741" spans="1:57" x14ac:dyDescent="0.25">
      <c r="A741" s="61" t="s">
        <v>307</v>
      </c>
      <c r="B741" s="62" t="s">
        <v>19429</v>
      </c>
      <c r="C741" s="62"/>
      <c r="D741" s="63">
        <v>1.5452115</v>
      </c>
      <c r="E741" s="65">
        <v>10.154305327676106</v>
      </c>
      <c r="F741" s="95" t="s">
        <v>11246</v>
      </c>
      <c r="G741" s="62"/>
      <c r="H741" s="66"/>
      <c r="I741" s="67"/>
      <c r="J741" s="67"/>
      <c r="K741" s="66" t="s">
        <v>15272</v>
      </c>
      <c r="L741" s="70"/>
      <c r="M741" s="71">
        <v>3467.0205078125</v>
      </c>
      <c r="N741" s="71">
        <v>8048.84619140625</v>
      </c>
      <c r="O741" s="72"/>
      <c r="P741" s="73"/>
      <c r="Q741" s="73"/>
      <c r="R741" s="81"/>
      <c r="S741" s="48">
        <v>0</v>
      </c>
      <c r="T741" s="48">
        <v>2</v>
      </c>
      <c r="U741" s="49">
        <v>372</v>
      </c>
      <c r="V741" s="49">
        <v>5.3189999999999999E-3</v>
      </c>
      <c r="W741" s="49">
        <v>0</v>
      </c>
      <c r="X741" s="49">
        <v>1.01657</v>
      </c>
      <c r="Y741" s="49">
        <v>0</v>
      </c>
      <c r="Z741" s="49">
        <v>0</v>
      </c>
      <c r="AA741" s="68">
        <v>741</v>
      </c>
      <c r="AB7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41" s="69"/>
      <c r="AD741" s="75">
        <v>5001</v>
      </c>
      <c r="AE741" s="75">
        <v>1485</v>
      </c>
      <c r="AF741" s="75">
        <v>86222</v>
      </c>
      <c r="AG741" s="75">
        <v>98179</v>
      </c>
      <c r="AH741" s="75"/>
      <c r="AI741" s="75" t="s">
        <v>7612</v>
      </c>
      <c r="AJ741" s="75" t="s">
        <v>9256</v>
      </c>
      <c r="AK741" s="75"/>
      <c r="AL741" s="75"/>
      <c r="AM741" s="75">
        <v>42223.138622685183</v>
      </c>
      <c r="AN741" s="75" t="s">
        <v>13047</v>
      </c>
      <c r="AO741" s="78" t="s">
        <v>13220</v>
      </c>
      <c r="AP741" s="75" t="s">
        <v>66</v>
      </c>
      <c r="AQ741" s="48" t="s">
        <v>17985</v>
      </c>
      <c r="AR741" s="48" t="s">
        <v>17985</v>
      </c>
      <c r="AS741" s="48" t="s">
        <v>18004</v>
      </c>
      <c r="AT741" s="48" t="s">
        <v>18004</v>
      </c>
      <c r="AU741" s="48" t="s">
        <v>3261</v>
      </c>
      <c r="AV741" s="48" t="s">
        <v>3261</v>
      </c>
      <c r="AW741" s="114" t="s">
        <v>18140</v>
      </c>
      <c r="AX741" s="114" t="s">
        <v>18140</v>
      </c>
      <c r="AY741" s="114" t="s">
        <v>18863</v>
      </c>
      <c r="AZ741" s="114" t="s">
        <v>18863</v>
      </c>
      <c r="BA741" s="2"/>
      <c r="BB741" s="3"/>
      <c r="BC741" s="3"/>
      <c r="BD741" s="3"/>
      <c r="BE741" s="3"/>
    </row>
    <row r="742" spans="1:57" x14ac:dyDescent="0.25">
      <c r="A742" s="61" t="s">
        <v>322</v>
      </c>
      <c r="B742" s="62" t="s">
        <v>19429</v>
      </c>
      <c r="C742" s="62"/>
      <c r="D742" s="63">
        <v>1.544268</v>
      </c>
      <c r="E742" s="65">
        <v>10</v>
      </c>
      <c r="F742" s="95" t="s">
        <v>11266</v>
      </c>
      <c r="G742" s="62"/>
      <c r="H742" s="66"/>
      <c r="I742" s="67"/>
      <c r="J742" s="67"/>
      <c r="K742" s="66" t="s">
        <v>15293</v>
      </c>
      <c r="L742" s="70"/>
      <c r="M742" s="71">
        <v>2833.323486328125</v>
      </c>
      <c r="N742" s="71">
        <v>7999.2236328125</v>
      </c>
      <c r="O742" s="72"/>
      <c r="P742" s="73"/>
      <c r="Q742" s="73"/>
      <c r="R742" s="81"/>
      <c r="S742" s="48">
        <v>0</v>
      </c>
      <c r="T742" s="48">
        <v>1</v>
      </c>
      <c r="U742" s="49">
        <v>0</v>
      </c>
      <c r="V742" s="49">
        <v>5.208E-3</v>
      </c>
      <c r="W742" s="49">
        <v>0</v>
      </c>
      <c r="X742" s="49">
        <v>0.54446799999999995</v>
      </c>
      <c r="Y742" s="49">
        <v>0</v>
      </c>
      <c r="Z742" s="49">
        <v>0</v>
      </c>
      <c r="AA742" s="68">
        <v>742</v>
      </c>
      <c r="AB7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42" s="69"/>
      <c r="AD742" s="75">
        <v>220</v>
      </c>
      <c r="AE742" s="75">
        <v>1482</v>
      </c>
      <c r="AF742" s="75">
        <v>854</v>
      </c>
      <c r="AG742" s="75">
        <v>1834</v>
      </c>
      <c r="AH742" s="75"/>
      <c r="AI742" s="75" t="s">
        <v>7629</v>
      </c>
      <c r="AJ742" s="75" t="s">
        <v>9269</v>
      </c>
      <c r="AK742" s="75"/>
      <c r="AL742" s="75"/>
      <c r="AM742" s="75">
        <v>42971.655231481483</v>
      </c>
      <c r="AN742" s="75" t="s">
        <v>13047</v>
      </c>
      <c r="AO742" s="78" t="s">
        <v>13241</v>
      </c>
      <c r="AP742" s="75" t="s">
        <v>66</v>
      </c>
      <c r="AQ742" s="48" t="s">
        <v>3022</v>
      </c>
      <c r="AR742" s="48" t="s">
        <v>3022</v>
      </c>
      <c r="AS742" s="48" t="s">
        <v>3213</v>
      </c>
      <c r="AT742" s="48" t="s">
        <v>3213</v>
      </c>
      <c r="AU742" s="48" t="s">
        <v>3261</v>
      </c>
      <c r="AV742" s="48" t="s">
        <v>3261</v>
      </c>
      <c r="AW742" s="114" t="s">
        <v>18083</v>
      </c>
      <c r="AX742" s="114" t="s">
        <v>18083</v>
      </c>
      <c r="AY742" s="114" t="s">
        <v>18818</v>
      </c>
      <c r="AZ742" s="114" t="s">
        <v>18818</v>
      </c>
      <c r="BA742" s="2"/>
      <c r="BB742" s="3"/>
      <c r="BC742" s="3"/>
      <c r="BD742" s="3"/>
      <c r="BE742" s="3"/>
    </row>
    <row r="743" spans="1:57" x14ac:dyDescent="0.25">
      <c r="A743" s="61" t="s">
        <v>610</v>
      </c>
      <c r="B743" s="62" t="s">
        <v>19429</v>
      </c>
      <c r="C743" s="62"/>
      <c r="D743" s="63">
        <v>1.666668</v>
      </c>
      <c r="E743" s="65">
        <v>10</v>
      </c>
      <c r="F743" s="95" t="s">
        <v>11606</v>
      </c>
      <c r="G743" s="62"/>
      <c r="H743" s="66"/>
      <c r="I743" s="67"/>
      <c r="J743" s="67"/>
      <c r="K743" s="66" t="s">
        <v>15641</v>
      </c>
      <c r="L743" s="70"/>
      <c r="M743" s="71">
        <v>4141.6943359375</v>
      </c>
      <c r="N743" s="71">
        <v>5422.26171875</v>
      </c>
      <c r="O743" s="72"/>
      <c r="P743" s="73"/>
      <c r="Q743" s="73"/>
      <c r="R743" s="81"/>
      <c r="S743" s="48">
        <v>0</v>
      </c>
      <c r="T743" s="48">
        <v>1</v>
      </c>
      <c r="U743" s="49">
        <v>0</v>
      </c>
      <c r="V743" s="49">
        <v>1.9608E-2</v>
      </c>
      <c r="W743" s="49">
        <v>0</v>
      </c>
      <c r="X743" s="49">
        <v>0.55821200000000004</v>
      </c>
      <c r="Y743" s="49">
        <v>0</v>
      </c>
      <c r="Z743" s="49">
        <v>0</v>
      </c>
      <c r="AA743" s="68">
        <v>743</v>
      </c>
      <c r="AB7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43" s="69"/>
      <c r="AD743" s="75">
        <v>834</v>
      </c>
      <c r="AE743" s="75">
        <v>1482</v>
      </c>
      <c r="AF743" s="75">
        <v>1299</v>
      </c>
      <c r="AG743" s="75">
        <v>7833</v>
      </c>
      <c r="AH743" s="75">
        <v>0</v>
      </c>
      <c r="AI743" s="75" t="s">
        <v>7924</v>
      </c>
      <c r="AJ743" s="75"/>
      <c r="AK743" s="75"/>
      <c r="AL743" s="75" t="s">
        <v>9190</v>
      </c>
      <c r="AM743" s="75">
        <v>42368.477962962963</v>
      </c>
      <c r="AN743" s="75" t="s">
        <v>13047</v>
      </c>
      <c r="AO743" s="78" t="s">
        <v>13589</v>
      </c>
      <c r="AP743" s="75" t="s">
        <v>66</v>
      </c>
      <c r="AQ743" s="48"/>
      <c r="AR743" s="48"/>
      <c r="AS743" s="48"/>
      <c r="AT743" s="48"/>
      <c r="AU743" s="48" t="s">
        <v>3314</v>
      </c>
      <c r="AV743" s="48" t="s">
        <v>3314</v>
      </c>
      <c r="AW743" s="114" t="s">
        <v>18259</v>
      </c>
      <c r="AX743" s="114" t="s">
        <v>18259</v>
      </c>
      <c r="AY743" s="114" t="s">
        <v>17892</v>
      </c>
      <c r="AZ743" s="114" t="s">
        <v>17892</v>
      </c>
      <c r="BA743" s="2"/>
      <c r="BB743" s="3"/>
      <c r="BC743" s="3"/>
      <c r="BD743" s="3"/>
      <c r="BE743" s="3"/>
    </row>
    <row r="744" spans="1:57" x14ac:dyDescent="0.25">
      <c r="A744" s="61" t="s">
        <v>363</v>
      </c>
      <c r="B744" s="62" t="s">
        <v>19429</v>
      </c>
      <c r="C744" s="62"/>
      <c r="D744" s="63">
        <v>1.5023375000000001</v>
      </c>
      <c r="E744" s="65">
        <v>10</v>
      </c>
      <c r="F744" s="95" t="s">
        <v>11311</v>
      </c>
      <c r="G744" s="62"/>
      <c r="H744" s="66"/>
      <c r="I744" s="67"/>
      <c r="J744" s="67"/>
      <c r="K744" s="66" t="s">
        <v>15339</v>
      </c>
      <c r="L744" s="70"/>
      <c r="M744" s="71">
        <v>7067.39111328125</v>
      </c>
      <c r="N744" s="71">
        <v>2045.617919921875</v>
      </c>
      <c r="O744" s="72"/>
      <c r="P744" s="73"/>
      <c r="Q744" s="73"/>
      <c r="R744" s="81"/>
      <c r="S744" s="48">
        <v>0</v>
      </c>
      <c r="T744" s="48">
        <v>1</v>
      </c>
      <c r="U744" s="49">
        <v>0</v>
      </c>
      <c r="V744" s="49">
        <v>2.7500000000000002E-4</v>
      </c>
      <c r="W744" s="49">
        <v>0</v>
      </c>
      <c r="X744" s="49">
        <v>0.52194799999999997</v>
      </c>
      <c r="Y744" s="49">
        <v>0</v>
      </c>
      <c r="Z744" s="49">
        <v>0</v>
      </c>
      <c r="AA744" s="68">
        <v>744</v>
      </c>
      <c r="AB7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44" s="69"/>
      <c r="AD744" s="75">
        <v>822</v>
      </c>
      <c r="AE744" s="75">
        <v>1463</v>
      </c>
      <c r="AF744" s="75">
        <v>20530</v>
      </c>
      <c r="AG744" s="75">
        <v>10406</v>
      </c>
      <c r="AH744" s="75">
        <v>28800</v>
      </c>
      <c r="AI744" s="75" t="s">
        <v>7668</v>
      </c>
      <c r="AJ744" s="75"/>
      <c r="AK744" s="78" t="s">
        <v>10313</v>
      </c>
      <c r="AL744" s="75" t="s">
        <v>11013</v>
      </c>
      <c r="AM744" s="75">
        <v>41968.330069444448</v>
      </c>
      <c r="AN744" s="75" t="s">
        <v>13047</v>
      </c>
      <c r="AO744" s="78" t="s">
        <v>13287</v>
      </c>
      <c r="AP744" s="75" t="s">
        <v>66</v>
      </c>
      <c r="AQ744" s="48"/>
      <c r="AR744" s="48"/>
      <c r="AS744" s="48"/>
      <c r="AT744" s="48"/>
      <c r="AU744" s="48" t="s">
        <v>3262</v>
      </c>
      <c r="AV744" s="48" t="s">
        <v>3262</v>
      </c>
      <c r="AW744" s="114" t="s">
        <v>18073</v>
      </c>
      <c r="AX744" s="114" t="s">
        <v>18073</v>
      </c>
      <c r="AY744" s="114" t="s">
        <v>18812</v>
      </c>
      <c r="AZ744" s="114" t="s">
        <v>18812</v>
      </c>
      <c r="BA744" s="2"/>
      <c r="BB744" s="3"/>
      <c r="BC744" s="3"/>
      <c r="BD744" s="3"/>
      <c r="BE744" s="3"/>
    </row>
    <row r="745" spans="1:57" x14ac:dyDescent="0.25">
      <c r="A745" s="61" t="s">
        <v>1601</v>
      </c>
      <c r="B745" s="62" t="s">
        <v>19429</v>
      </c>
      <c r="C745" s="62"/>
      <c r="D745" s="63">
        <v>1.5765765</v>
      </c>
      <c r="E745" s="65">
        <v>10</v>
      </c>
      <c r="F745" s="95" t="s">
        <v>12660</v>
      </c>
      <c r="G745" s="62"/>
      <c r="H745" s="66"/>
      <c r="I745" s="67"/>
      <c r="J745" s="67"/>
      <c r="K745" s="66" t="s">
        <v>16748</v>
      </c>
      <c r="L745" s="70"/>
      <c r="M745" s="71">
        <v>6721.29296875</v>
      </c>
      <c r="N745" s="71">
        <v>3853.10986328125</v>
      </c>
      <c r="O745" s="72"/>
      <c r="P745" s="73"/>
      <c r="Q745" s="73"/>
      <c r="R745" s="81"/>
      <c r="S745" s="48">
        <v>0</v>
      </c>
      <c r="T745" s="48">
        <v>1</v>
      </c>
      <c r="U745" s="49">
        <v>0</v>
      </c>
      <c r="V745" s="49">
        <v>9.0089999999999996E-3</v>
      </c>
      <c r="W745" s="49">
        <v>0</v>
      </c>
      <c r="X745" s="49">
        <v>0.53571899999999995</v>
      </c>
      <c r="Y745" s="49">
        <v>0</v>
      </c>
      <c r="Z745" s="49">
        <v>0</v>
      </c>
      <c r="AA745" s="68">
        <v>745</v>
      </c>
      <c r="AB7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45" s="69"/>
      <c r="AD745" s="75">
        <v>435</v>
      </c>
      <c r="AE745" s="75">
        <v>1459</v>
      </c>
      <c r="AF745" s="75">
        <v>40989</v>
      </c>
      <c r="AG745" s="75">
        <v>25525</v>
      </c>
      <c r="AH745" s="75">
        <v>3600</v>
      </c>
      <c r="AI745" s="75" t="s">
        <v>8817</v>
      </c>
      <c r="AJ745" s="75" t="s">
        <v>10010</v>
      </c>
      <c r="AK745" s="78" t="s">
        <v>10856</v>
      </c>
      <c r="AL745" s="75" t="s">
        <v>9876</v>
      </c>
      <c r="AM745" s="75">
        <v>40015.704317129632</v>
      </c>
      <c r="AN745" s="75" t="s">
        <v>13047</v>
      </c>
      <c r="AO745" s="78" t="s">
        <v>14696</v>
      </c>
      <c r="AP745" s="75" t="s">
        <v>66</v>
      </c>
      <c r="AQ745" s="48"/>
      <c r="AR745" s="48"/>
      <c r="AS745" s="48"/>
      <c r="AT745" s="48"/>
      <c r="AU745" s="48" t="s">
        <v>3261</v>
      </c>
      <c r="AV745" s="48" t="s">
        <v>3261</v>
      </c>
      <c r="AW745" s="114" t="s">
        <v>18585</v>
      </c>
      <c r="AX745" s="114" t="s">
        <v>18585</v>
      </c>
      <c r="AY745" s="114" t="s">
        <v>19266</v>
      </c>
      <c r="AZ745" s="114" t="s">
        <v>19266</v>
      </c>
      <c r="BA745" s="2"/>
      <c r="BB745" s="3"/>
      <c r="BC745" s="3"/>
      <c r="BD745" s="3"/>
      <c r="BE745" s="3"/>
    </row>
    <row r="746" spans="1:57" x14ac:dyDescent="0.25">
      <c r="A746" s="61" t="s">
        <v>1023</v>
      </c>
      <c r="B746" s="62" t="s">
        <v>19429</v>
      </c>
      <c r="C746" s="62"/>
      <c r="D746" s="63">
        <v>4.3333304999999998</v>
      </c>
      <c r="E746" s="65">
        <v>10</v>
      </c>
      <c r="F746" s="95" t="s">
        <v>12055</v>
      </c>
      <c r="G746" s="62"/>
      <c r="H746" s="66"/>
      <c r="I746" s="67"/>
      <c r="J746" s="67"/>
      <c r="K746" s="66" t="s">
        <v>16111</v>
      </c>
      <c r="L746" s="70"/>
      <c r="M746" s="71">
        <v>5221.8828125</v>
      </c>
      <c r="N746" s="71">
        <v>6990.2509765625</v>
      </c>
      <c r="O746" s="72"/>
      <c r="P746" s="73"/>
      <c r="Q746" s="73"/>
      <c r="R746" s="81"/>
      <c r="S746" s="48">
        <v>0</v>
      </c>
      <c r="T746" s="48">
        <v>1</v>
      </c>
      <c r="U746" s="49">
        <v>0</v>
      </c>
      <c r="V746" s="49">
        <v>0.33333299999999999</v>
      </c>
      <c r="W746" s="49">
        <v>0</v>
      </c>
      <c r="X746" s="49">
        <v>0.77027000000000001</v>
      </c>
      <c r="Y746" s="49">
        <v>0</v>
      </c>
      <c r="Z746" s="49">
        <v>0</v>
      </c>
      <c r="AA746" s="68">
        <v>746</v>
      </c>
      <c r="AB7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46" s="69"/>
      <c r="AD746" s="75">
        <v>1900</v>
      </c>
      <c r="AE746" s="75">
        <v>1458</v>
      </c>
      <c r="AF746" s="75">
        <v>59482</v>
      </c>
      <c r="AG746" s="75">
        <v>8324</v>
      </c>
      <c r="AH746" s="75"/>
      <c r="AI746" s="75" t="s">
        <v>8301</v>
      </c>
      <c r="AJ746" s="75" t="s">
        <v>9715</v>
      </c>
      <c r="AK746" s="75"/>
      <c r="AL746" s="75"/>
      <c r="AM746" s="75">
        <v>42445.704004629632</v>
      </c>
      <c r="AN746" s="75" t="s">
        <v>13047</v>
      </c>
      <c r="AO746" s="78" t="s">
        <v>14059</v>
      </c>
      <c r="AP746" s="75" t="s">
        <v>66</v>
      </c>
      <c r="AQ746" s="48"/>
      <c r="AR746" s="48"/>
      <c r="AS746" s="48"/>
      <c r="AT746" s="48"/>
      <c r="AU746" s="48" t="s">
        <v>3343</v>
      </c>
      <c r="AV746" s="48" t="s">
        <v>3343</v>
      </c>
      <c r="AW746" s="114" t="s">
        <v>18387</v>
      </c>
      <c r="AX746" s="114" t="s">
        <v>18387</v>
      </c>
      <c r="AY746" s="114" t="s">
        <v>17924</v>
      </c>
      <c r="AZ746" s="114" t="s">
        <v>17924</v>
      </c>
      <c r="BA746" s="2"/>
      <c r="BB746" s="3"/>
      <c r="BC746" s="3"/>
      <c r="BD746" s="3"/>
      <c r="BE746" s="3"/>
    </row>
    <row r="747" spans="1:57" x14ac:dyDescent="0.25">
      <c r="A747" s="61" t="s">
        <v>635</v>
      </c>
      <c r="B747" s="62" t="s">
        <v>19429</v>
      </c>
      <c r="C747" s="62"/>
      <c r="D747" s="63">
        <v>1.544268</v>
      </c>
      <c r="E747" s="65">
        <v>10</v>
      </c>
      <c r="F747" s="95" t="s">
        <v>11637</v>
      </c>
      <c r="G747" s="62"/>
      <c r="H747" s="66"/>
      <c r="I747" s="67"/>
      <c r="J747" s="67"/>
      <c r="K747" s="66" t="s">
        <v>15673</v>
      </c>
      <c r="L747" s="70"/>
      <c r="M747" s="71">
        <v>3748.78173828125</v>
      </c>
      <c r="N747" s="71">
        <v>8113.15478515625</v>
      </c>
      <c r="O747" s="72"/>
      <c r="P747" s="73"/>
      <c r="Q747" s="73"/>
      <c r="R747" s="81"/>
      <c r="S747" s="48">
        <v>0</v>
      </c>
      <c r="T747" s="48">
        <v>1</v>
      </c>
      <c r="U747" s="49">
        <v>0</v>
      </c>
      <c r="V747" s="49">
        <v>5.208E-3</v>
      </c>
      <c r="W747" s="49">
        <v>0</v>
      </c>
      <c r="X747" s="49">
        <v>0.54446799999999995</v>
      </c>
      <c r="Y747" s="49">
        <v>0</v>
      </c>
      <c r="Z747" s="49">
        <v>0</v>
      </c>
      <c r="AA747" s="68">
        <v>747</v>
      </c>
      <c r="AB7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47" s="69"/>
      <c r="AD747" s="75">
        <v>1472</v>
      </c>
      <c r="AE747" s="75">
        <v>1440</v>
      </c>
      <c r="AF747" s="75">
        <v>101475</v>
      </c>
      <c r="AG747" s="75">
        <v>92725</v>
      </c>
      <c r="AH747" s="75"/>
      <c r="AI747" s="75"/>
      <c r="AJ747" s="75"/>
      <c r="AK747" s="75"/>
      <c r="AL747" s="75"/>
      <c r="AM747" s="75">
        <v>41708.225081018521</v>
      </c>
      <c r="AN747" s="75" t="s">
        <v>13047</v>
      </c>
      <c r="AO747" s="78" t="s">
        <v>13621</v>
      </c>
      <c r="AP747" s="75" t="s">
        <v>66</v>
      </c>
      <c r="AQ747" s="48" t="s">
        <v>3022</v>
      </c>
      <c r="AR747" s="48" t="s">
        <v>3022</v>
      </c>
      <c r="AS747" s="48" t="s">
        <v>3213</v>
      </c>
      <c r="AT747" s="48" t="s">
        <v>3213</v>
      </c>
      <c r="AU747" s="48" t="s">
        <v>3261</v>
      </c>
      <c r="AV747" s="48" t="s">
        <v>3261</v>
      </c>
      <c r="AW747" s="114" t="s">
        <v>18083</v>
      </c>
      <c r="AX747" s="114" t="s">
        <v>18083</v>
      </c>
      <c r="AY747" s="114" t="s">
        <v>18818</v>
      </c>
      <c r="AZ747" s="114" t="s">
        <v>18818</v>
      </c>
      <c r="BA747" s="2"/>
      <c r="BB747" s="3"/>
      <c r="BC747" s="3"/>
      <c r="BD747" s="3"/>
      <c r="BE747" s="3"/>
    </row>
    <row r="748" spans="1:57" x14ac:dyDescent="0.25">
      <c r="A748" s="61" t="s">
        <v>640</v>
      </c>
      <c r="B748" s="62" t="s">
        <v>19429</v>
      </c>
      <c r="C748" s="62"/>
      <c r="D748" s="63">
        <v>4.3333304999999998</v>
      </c>
      <c r="E748" s="65">
        <v>10</v>
      </c>
      <c r="F748" s="95" t="s">
        <v>11642</v>
      </c>
      <c r="G748" s="62"/>
      <c r="H748" s="66"/>
      <c r="I748" s="67"/>
      <c r="J748" s="67"/>
      <c r="K748" s="66" t="s">
        <v>15678</v>
      </c>
      <c r="L748" s="70"/>
      <c r="M748" s="71">
        <v>4513.5517578125</v>
      </c>
      <c r="N748" s="71">
        <v>3936.2578125</v>
      </c>
      <c r="O748" s="72"/>
      <c r="P748" s="73"/>
      <c r="Q748" s="73"/>
      <c r="R748" s="81"/>
      <c r="S748" s="48">
        <v>0</v>
      </c>
      <c r="T748" s="48">
        <v>1</v>
      </c>
      <c r="U748" s="49">
        <v>0</v>
      </c>
      <c r="V748" s="49">
        <v>0.33333299999999999</v>
      </c>
      <c r="W748" s="49">
        <v>0</v>
      </c>
      <c r="X748" s="49">
        <v>0.77027000000000001</v>
      </c>
      <c r="Y748" s="49">
        <v>0</v>
      </c>
      <c r="Z748" s="49">
        <v>0</v>
      </c>
      <c r="AA748" s="68">
        <v>748</v>
      </c>
      <c r="AB7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48" s="69"/>
      <c r="AD748" s="75">
        <v>3410</v>
      </c>
      <c r="AE748" s="75">
        <v>1421</v>
      </c>
      <c r="AF748" s="75">
        <v>10214</v>
      </c>
      <c r="AG748" s="75">
        <v>432</v>
      </c>
      <c r="AH748" s="75">
        <v>-28800</v>
      </c>
      <c r="AI748" s="75"/>
      <c r="AJ748" s="75"/>
      <c r="AK748" s="75"/>
      <c r="AL748" s="75" t="s">
        <v>11009</v>
      </c>
      <c r="AM748" s="75">
        <v>40811.984583333331</v>
      </c>
      <c r="AN748" s="75" t="s">
        <v>13047</v>
      </c>
      <c r="AO748" s="78" t="s">
        <v>13626</v>
      </c>
      <c r="AP748" s="75" t="s">
        <v>66</v>
      </c>
      <c r="AQ748" s="48" t="s">
        <v>3078</v>
      </c>
      <c r="AR748" s="48" t="s">
        <v>3078</v>
      </c>
      <c r="AS748" s="48" t="s">
        <v>3215</v>
      </c>
      <c r="AT748" s="48" t="s">
        <v>3215</v>
      </c>
      <c r="AU748" s="48" t="s">
        <v>3318</v>
      </c>
      <c r="AV748" s="48" t="s">
        <v>3318</v>
      </c>
      <c r="AW748" s="114" t="s">
        <v>18269</v>
      </c>
      <c r="AX748" s="114" t="s">
        <v>18269</v>
      </c>
      <c r="AY748" s="114" t="s">
        <v>17927</v>
      </c>
      <c r="AZ748" s="114" t="s">
        <v>17927</v>
      </c>
      <c r="BA748" s="2"/>
      <c r="BB748" s="3"/>
      <c r="BC748" s="3"/>
      <c r="BD748" s="3"/>
      <c r="BE748" s="3"/>
    </row>
    <row r="749" spans="1:57" x14ac:dyDescent="0.25">
      <c r="A749" s="61" t="s">
        <v>695</v>
      </c>
      <c r="B749" s="62" t="s">
        <v>19429</v>
      </c>
      <c r="C749" s="62"/>
      <c r="D749" s="63">
        <v>1.6307725</v>
      </c>
      <c r="E749" s="65">
        <v>10</v>
      </c>
      <c r="F749" s="95" t="s">
        <v>11704</v>
      </c>
      <c r="G749" s="62"/>
      <c r="H749" s="66"/>
      <c r="I749" s="67"/>
      <c r="J749" s="67"/>
      <c r="K749" s="66" t="s">
        <v>15746</v>
      </c>
      <c r="L749" s="70"/>
      <c r="M749" s="71">
        <v>5341.00439453125</v>
      </c>
      <c r="N749" s="71">
        <v>3287.2353515625</v>
      </c>
      <c r="O749" s="72"/>
      <c r="P749" s="73"/>
      <c r="Q749" s="73"/>
      <c r="R749" s="81"/>
      <c r="S749" s="48">
        <v>0</v>
      </c>
      <c r="T749" s="48">
        <v>1</v>
      </c>
      <c r="U749" s="49">
        <v>0</v>
      </c>
      <c r="V749" s="49">
        <v>1.5384999999999999E-2</v>
      </c>
      <c r="W749" s="49">
        <v>0</v>
      </c>
      <c r="X749" s="49">
        <v>0.55446300000000004</v>
      </c>
      <c r="Y749" s="49">
        <v>0</v>
      </c>
      <c r="Z749" s="49">
        <v>0</v>
      </c>
      <c r="AA749" s="68">
        <v>749</v>
      </c>
      <c r="AB7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49" s="69"/>
      <c r="AD749" s="75">
        <v>1233</v>
      </c>
      <c r="AE749" s="75">
        <v>1415</v>
      </c>
      <c r="AF749" s="75">
        <v>56196</v>
      </c>
      <c r="AG749" s="75">
        <v>29925</v>
      </c>
      <c r="AH749" s="75">
        <v>-28800</v>
      </c>
      <c r="AI749" s="75" t="s">
        <v>8003</v>
      </c>
      <c r="AJ749" s="75" t="s">
        <v>9531</v>
      </c>
      <c r="AK749" s="78" t="s">
        <v>10483</v>
      </c>
      <c r="AL749" s="75" t="s">
        <v>11009</v>
      </c>
      <c r="AM749" s="75">
        <v>41550.449178240742</v>
      </c>
      <c r="AN749" s="75" t="s">
        <v>13047</v>
      </c>
      <c r="AO749" s="78" t="s">
        <v>13694</v>
      </c>
      <c r="AP749" s="75" t="s">
        <v>66</v>
      </c>
      <c r="AQ749" s="48"/>
      <c r="AR749" s="48"/>
      <c r="AS749" s="48"/>
      <c r="AT749" s="48"/>
      <c r="AU749" s="48"/>
      <c r="AV749" s="48"/>
      <c r="AW749" s="114" t="s">
        <v>18108</v>
      </c>
      <c r="AX749" s="114" t="s">
        <v>18108</v>
      </c>
      <c r="AY749" s="114" t="s">
        <v>17888</v>
      </c>
      <c r="AZ749" s="114" t="s">
        <v>17888</v>
      </c>
      <c r="BA749" s="2"/>
      <c r="BB749" s="3"/>
      <c r="BC749" s="3"/>
      <c r="BD749" s="3"/>
      <c r="BE749" s="3"/>
    </row>
    <row r="750" spans="1:57" x14ac:dyDescent="0.25">
      <c r="A750" s="61" t="s">
        <v>944</v>
      </c>
      <c r="B750" s="62" t="s">
        <v>19429</v>
      </c>
      <c r="C750" s="62"/>
      <c r="D750" s="63">
        <v>1.5016575000000001</v>
      </c>
      <c r="E750" s="65">
        <v>10.959292440475926</v>
      </c>
      <c r="F750" s="95" t="s">
        <v>11970</v>
      </c>
      <c r="G750" s="62"/>
      <c r="H750" s="66"/>
      <c r="I750" s="67"/>
      <c r="J750" s="67"/>
      <c r="K750" s="66" t="s">
        <v>16023</v>
      </c>
      <c r="L750" s="70"/>
      <c r="M750" s="71">
        <v>8677.779296875</v>
      </c>
      <c r="N750" s="71">
        <v>6528.28466796875</v>
      </c>
      <c r="O750" s="72"/>
      <c r="P750" s="73"/>
      <c r="Q750" s="73"/>
      <c r="R750" s="81"/>
      <c r="S750" s="48">
        <v>0</v>
      </c>
      <c r="T750" s="48">
        <v>4</v>
      </c>
      <c r="U750" s="49">
        <v>2312.666667</v>
      </c>
      <c r="V750" s="49">
        <v>1.95E-4</v>
      </c>
      <c r="W750" s="49">
        <v>0</v>
      </c>
      <c r="X750" s="49">
        <v>1.1326529999999999</v>
      </c>
      <c r="Y750" s="49">
        <v>0.25</v>
      </c>
      <c r="Z750" s="49">
        <v>0</v>
      </c>
      <c r="AA750" s="68">
        <v>750</v>
      </c>
      <c r="AB7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50" s="69"/>
      <c r="AD750" s="75">
        <v>660</v>
      </c>
      <c r="AE750" s="75">
        <v>1408</v>
      </c>
      <c r="AF750" s="75">
        <v>6386</v>
      </c>
      <c r="AG750" s="75">
        <v>5376</v>
      </c>
      <c r="AH750" s="75">
        <v>-18000</v>
      </c>
      <c r="AI750" s="75" t="s">
        <v>8232</v>
      </c>
      <c r="AJ750" s="75" t="s">
        <v>9670</v>
      </c>
      <c r="AK750" s="78" t="s">
        <v>10593</v>
      </c>
      <c r="AL750" s="75" t="s">
        <v>11010</v>
      </c>
      <c r="AM750" s="75">
        <v>41191.999699074076</v>
      </c>
      <c r="AN750" s="75" t="s">
        <v>13047</v>
      </c>
      <c r="AO750" s="78" t="s">
        <v>13971</v>
      </c>
      <c r="AP750" s="75" t="s">
        <v>66</v>
      </c>
      <c r="AQ750" s="48" t="s">
        <v>3110</v>
      </c>
      <c r="AR750" s="48" t="s">
        <v>3110</v>
      </c>
      <c r="AS750" s="48" t="s">
        <v>3218</v>
      </c>
      <c r="AT750" s="48" t="s">
        <v>3218</v>
      </c>
      <c r="AU750" s="48" t="s">
        <v>3261</v>
      </c>
      <c r="AV750" s="48" t="s">
        <v>3261</v>
      </c>
      <c r="AW750" s="114" t="s">
        <v>18366</v>
      </c>
      <c r="AX750" s="114" t="s">
        <v>18366</v>
      </c>
      <c r="AY750" s="114" t="s">
        <v>19064</v>
      </c>
      <c r="AZ750" s="114" t="s">
        <v>19064</v>
      </c>
      <c r="BA750" s="2"/>
      <c r="BB750" s="3"/>
      <c r="BC750" s="3"/>
      <c r="BD750" s="3"/>
      <c r="BE750" s="3"/>
    </row>
    <row r="751" spans="1:57" x14ac:dyDescent="0.25">
      <c r="A751" s="61" t="s">
        <v>296</v>
      </c>
      <c r="B751" s="62" t="s">
        <v>19429</v>
      </c>
      <c r="C751" s="62"/>
      <c r="D751" s="63">
        <v>1.5019039999999999</v>
      </c>
      <c r="E751" s="65">
        <v>10</v>
      </c>
      <c r="F751" s="95" t="s">
        <v>11231</v>
      </c>
      <c r="G751" s="62"/>
      <c r="H751" s="66"/>
      <c r="I751" s="67"/>
      <c r="J751" s="67"/>
      <c r="K751" s="66" t="s">
        <v>15256</v>
      </c>
      <c r="L751" s="70"/>
      <c r="M751" s="71">
        <v>8505.0126953125</v>
      </c>
      <c r="N751" s="71">
        <v>6530.48779296875</v>
      </c>
      <c r="O751" s="72"/>
      <c r="P751" s="73"/>
      <c r="Q751" s="73"/>
      <c r="R751" s="81"/>
      <c r="S751" s="48">
        <v>0</v>
      </c>
      <c r="T751" s="48">
        <v>1</v>
      </c>
      <c r="U751" s="49">
        <v>0</v>
      </c>
      <c r="V751" s="49">
        <v>2.24E-4</v>
      </c>
      <c r="W751" s="49">
        <v>0</v>
      </c>
      <c r="X751" s="49">
        <v>0.44797300000000001</v>
      </c>
      <c r="Y751" s="49">
        <v>0</v>
      </c>
      <c r="Z751" s="49">
        <v>0</v>
      </c>
      <c r="AA751" s="68">
        <v>751</v>
      </c>
      <c r="AB7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51" s="69"/>
      <c r="AD751" s="75">
        <v>982</v>
      </c>
      <c r="AE751" s="75">
        <v>1405</v>
      </c>
      <c r="AF751" s="75">
        <v>32967</v>
      </c>
      <c r="AG751" s="75">
        <v>38908</v>
      </c>
      <c r="AH751" s="75"/>
      <c r="AI751" s="75" t="s">
        <v>7599</v>
      </c>
      <c r="AJ751" s="75" t="s">
        <v>9248</v>
      </c>
      <c r="AK751" s="78" t="s">
        <v>10277</v>
      </c>
      <c r="AL751" s="75"/>
      <c r="AM751" s="75">
        <v>40030.786446759259</v>
      </c>
      <c r="AN751" s="75" t="s">
        <v>13047</v>
      </c>
      <c r="AO751" s="78" t="s">
        <v>13204</v>
      </c>
      <c r="AP751" s="75" t="s">
        <v>66</v>
      </c>
      <c r="AQ751" s="48"/>
      <c r="AR751" s="48"/>
      <c r="AS751" s="48"/>
      <c r="AT751" s="48"/>
      <c r="AU751" s="48" t="s">
        <v>3263</v>
      </c>
      <c r="AV751" s="48" t="s">
        <v>3263</v>
      </c>
      <c r="AW751" s="114" t="s">
        <v>18074</v>
      </c>
      <c r="AX751" s="114" t="s">
        <v>18074</v>
      </c>
      <c r="AY751" s="114" t="s">
        <v>18813</v>
      </c>
      <c r="AZ751" s="114" t="s">
        <v>18813</v>
      </c>
      <c r="BA751" s="2"/>
      <c r="BB751" s="3"/>
      <c r="BC751" s="3"/>
      <c r="BD751" s="3"/>
      <c r="BE751" s="3"/>
    </row>
    <row r="752" spans="1:57" x14ac:dyDescent="0.25">
      <c r="A752" s="61" t="s">
        <v>822</v>
      </c>
      <c r="B752" s="62" t="s">
        <v>19429</v>
      </c>
      <c r="C752" s="62"/>
      <c r="D752" s="63">
        <v>1.5023375000000001</v>
      </c>
      <c r="E752" s="65">
        <v>10</v>
      </c>
      <c r="F752" s="95" t="s">
        <v>11844</v>
      </c>
      <c r="G752" s="62"/>
      <c r="H752" s="66"/>
      <c r="I752" s="67"/>
      <c r="J752" s="67"/>
      <c r="K752" s="66" t="s">
        <v>15893</v>
      </c>
      <c r="L752" s="70"/>
      <c r="M752" s="71">
        <v>7144.076171875</v>
      </c>
      <c r="N752" s="71">
        <v>1988.70556640625</v>
      </c>
      <c r="O752" s="72"/>
      <c r="P752" s="73"/>
      <c r="Q752" s="73"/>
      <c r="R752" s="81"/>
      <c r="S752" s="48">
        <v>0</v>
      </c>
      <c r="T752" s="48">
        <v>1</v>
      </c>
      <c r="U752" s="49">
        <v>0</v>
      </c>
      <c r="V752" s="49">
        <v>2.7500000000000002E-4</v>
      </c>
      <c r="W752" s="49">
        <v>0</v>
      </c>
      <c r="X752" s="49">
        <v>0.52194799999999997</v>
      </c>
      <c r="Y752" s="49">
        <v>0</v>
      </c>
      <c r="Z752" s="49">
        <v>0</v>
      </c>
      <c r="AA752" s="68">
        <v>752</v>
      </c>
      <c r="AB7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52" s="69"/>
      <c r="AD752" s="75">
        <v>1713</v>
      </c>
      <c r="AE752" s="75">
        <v>1392</v>
      </c>
      <c r="AF752" s="75">
        <v>10653</v>
      </c>
      <c r="AG752" s="75">
        <v>2132</v>
      </c>
      <c r="AH752" s="75">
        <v>32400</v>
      </c>
      <c r="AI752" s="75" t="s">
        <v>8129</v>
      </c>
      <c r="AJ752" s="75" t="s">
        <v>9608</v>
      </c>
      <c r="AK752" s="75"/>
      <c r="AL752" s="75" t="s">
        <v>9690</v>
      </c>
      <c r="AM752" s="75">
        <v>41151.7731712963</v>
      </c>
      <c r="AN752" s="75" t="s">
        <v>13047</v>
      </c>
      <c r="AO752" s="78" t="s">
        <v>13841</v>
      </c>
      <c r="AP752" s="75" t="s">
        <v>66</v>
      </c>
      <c r="AQ752" s="48"/>
      <c r="AR752" s="48"/>
      <c r="AS752" s="48"/>
      <c r="AT752" s="48"/>
      <c r="AU752" s="48" t="s">
        <v>3262</v>
      </c>
      <c r="AV752" s="48" t="s">
        <v>3262</v>
      </c>
      <c r="AW752" s="114" t="s">
        <v>18073</v>
      </c>
      <c r="AX752" s="114" t="s">
        <v>18073</v>
      </c>
      <c r="AY752" s="114" t="s">
        <v>18812</v>
      </c>
      <c r="AZ752" s="114" t="s">
        <v>18812</v>
      </c>
      <c r="BA752" s="2"/>
      <c r="BB752" s="3"/>
      <c r="BC752" s="3"/>
      <c r="BD752" s="3"/>
      <c r="BE752" s="3"/>
    </row>
    <row r="753" spans="1:57" x14ac:dyDescent="0.25">
      <c r="A753" s="61" t="s">
        <v>1470</v>
      </c>
      <c r="B753" s="62" t="s">
        <v>19429</v>
      </c>
      <c r="C753" s="62"/>
      <c r="D753" s="63">
        <v>1.521522</v>
      </c>
      <c r="E753" s="65">
        <v>10</v>
      </c>
      <c r="F753" s="95" t="s">
        <v>12526</v>
      </c>
      <c r="G753" s="62"/>
      <c r="H753" s="66"/>
      <c r="I753" s="67"/>
      <c r="J753" s="67"/>
      <c r="K753" s="66" t="s">
        <v>16604</v>
      </c>
      <c r="L753" s="70"/>
      <c r="M753" s="71">
        <v>3174.853759765625</v>
      </c>
      <c r="N753" s="71">
        <v>3033.777099609375</v>
      </c>
      <c r="O753" s="72"/>
      <c r="P753" s="73"/>
      <c r="Q753" s="73"/>
      <c r="R753" s="81"/>
      <c r="S753" s="48">
        <v>0</v>
      </c>
      <c r="T753" s="48">
        <v>1</v>
      </c>
      <c r="U753" s="49">
        <v>0</v>
      </c>
      <c r="V753" s="49">
        <v>2.532E-3</v>
      </c>
      <c r="W753" s="49">
        <v>6.2599999999999999E-3</v>
      </c>
      <c r="X753" s="49">
        <v>0.50696399999999997</v>
      </c>
      <c r="Y753" s="49">
        <v>0</v>
      </c>
      <c r="Z753" s="49">
        <v>0</v>
      </c>
      <c r="AA753" s="68">
        <v>753</v>
      </c>
      <c r="AB7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53" s="69"/>
      <c r="AD753" s="75">
        <v>912</v>
      </c>
      <c r="AE753" s="75">
        <v>1381</v>
      </c>
      <c r="AF753" s="75">
        <v>29811</v>
      </c>
      <c r="AG753" s="75">
        <v>18281</v>
      </c>
      <c r="AH753" s="75">
        <v>3600</v>
      </c>
      <c r="AI753" s="75" t="s">
        <v>8697</v>
      </c>
      <c r="AJ753" s="75" t="s">
        <v>9352</v>
      </c>
      <c r="AK753" s="78" t="s">
        <v>10800</v>
      </c>
      <c r="AL753" s="75" t="s">
        <v>9292</v>
      </c>
      <c r="AM753" s="75">
        <v>40750.867615740739</v>
      </c>
      <c r="AN753" s="75" t="s">
        <v>13047</v>
      </c>
      <c r="AO753" s="78" t="s">
        <v>14552</v>
      </c>
      <c r="AP753" s="75" t="s">
        <v>66</v>
      </c>
      <c r="AQ753" s="48" t="s">
        <v>3033</v>
      </c>
      <c r="AR753" s="48" t="s">
        <v>3033</v>
      </c>
      <c r="AS753" s="48" t="s">
        <v>3219</v>
      </c>
      <c r="AT753" s="48" t="s">
        <v>3219</v>
      </c>
      <c r="AU753" s="48" t="s">
        <v>3276</v>
      </c>
      <c r="AV753" s="48" t="s">
        <v>3276</v>
      </c>
      <c r="AW753" s="114" t="s">
        <v>18116</v>
      </c>
      <c r="AX753" s="114" t="s">
        <v>18116</v>
      </c>
      <c r="AY753" s="114" t="s">
        <v>18843</v>
      </c>
      <c r="AZ753" s="114" t="s">
        <v>18843</v>
      </c>
      <c r="BA753" s="2"/>
      <c r="BB753" s="3"/>
      <c r="BC753" s="3"/>
      <c r="BD753" s="3"/>
      <c r="BE753" s="3"/>
    </row>
    <row r="754" spans="1:57" x14ac:dyDescent="0.25">
      <c r="A754" s="61" t="s">
        <v>1022</v>
      </c>
      <c r="B754" s="62" t="s">
        <v>19429</v>
      </c>
      <c r="C754" s="62"/>
      <c r="D754" s="63">
        <v>1.5020994999999999</v>
      </c>
      <c r="E754" s="65">
        <v>10</v>
      </c>
      <c r="F754" s="95" t="s">
        <v>12054</v>
      </c>
      <c r="G754" s="62"/>
      <c r="H754" s="66"/>
      <c r="I754" s="67"/>
      <c r="J754" s="67"/>
      <c r="K754" s="66" t="s">
        <v>16110</v>
      </c>
      <c r="L754" s="70"/>
      <c r="M754" s="71">
        <v>4425.640625</v>
      </c>
      <c r="N754" s="71">
        <v>1860.980224609375</v>
      </c>
      <c r="O754" s="72"/>
      <c r="P754" s="73"/>
      <c r="Q754" s="73"/>
      <c r="R754" s="81"/>
      <c r="S754" s="48">
        <v>0</v>
      </c>
      <c r="T754" s="48">
        <v>1</v>
      </c>
      <c r="U754" s="49">
        <v>0</v>
      </c>
      <c r="V754" s="49">
        <v>2.4699999999999999E-4</v>
      </c>
      <c r="W754" s="49">
        <v>0</v>
      </c>
      <c r="X754" s="49">
        <v>0.51065700000000003</v>
      </c>
      <c r="Y754" s="49">
        <v>0</v>
      </c>
      <c r="Z754" s="49">
        <v>0</v>
      </c>
      <c r="AA754" s="68">
        <v>754</v>
      </c>
      <c r="AB7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54" s="69"/>
      <c r="AD754" s="75">
        <v>3501</v>
      </c>
      <c r="AE754" s="75">
        <v>1380</v>
      </c>
      <c r="AF754" s="75">
        <v>37241</v>
      </c>
      <c r="AG754" s="75">
        <v>3148</v>
      </c>
      <c r="AH754" s="75">
        <v>-28800</v>
      </c>
      <c r="AI754" s="75" t="s">
        <v>8300</v>
      </c>
      <c r="AJ754" s="75" t="s">
        <v>9714</v>
      </c>
      <c r="AK754" s="75"/>
      <c r="AL754" s="75" t="s">
        <v>11009</v>
      </c>
      <c r="AM754" s="75">
        <v>39924.05804398148</v>
      </c>
      <c r="AN754" s="75" t="s">
        <v>13047</v>
      </c>
      <c r="AO754" s="78" t="s">
        <v>14058</v>
      </c>
      <c r="AP754" s="75" t="s">
        <v>66</v>
      </c>
      <c r="AQ754" s="48" t="s">
        <v>3108</v>
      </c>
      <c r="AR754" s="48" t="s">
        <v>3108</v>
      </c>
      <c r="AS754" s="48" t="s">
        <v>3237</v>
      </c>
      <c r="AT754" s="48" t="s">
        <v>3237</v>
      </c>
      <c r="AU754" s="48" t="s">
        <v>3334</v>
      </c>
      <c r="AV754" s="48" t="s">
        <v>3334</v>
      </c>
      <c r="AW754" s="114" t="s">
        <v>18352</v>
      </c>
      <c r="AX754" s="114" t="s">
        <v>18352</v>
      </c>
      <c r="AY754" s="114" t="s">
        <v>19052</v>
      </c>
      <c r="AZ754" s="114" t="s">
        <v>19052</v>
      </c>
      <c r="BA754" s="2"/>
      <c r="BB754" s="3"/>
      <c r="BC754" s="3"/>
      <c r="BD754" s="3"/>
      <c r="BE754" s="3"/>
    </row>
    <row r="755" spans="1:57" x14ac:dyDescent="0.25">
      <c r="A755" s="61" t="s">
        <v>1343</v>
      </c>
      <c r="B755" s="62" t="s">
        <v>19429</v>
      </c>
      <c r="C755" s="62"/>
      <c r="D755" s="63">
        <v>10</v>
      </c>
      <c r="E755" s="65">
        <v>10</v>
      </c>
      <c r="F755" s="95" t="s">
        <v>12385</v>
      </c>
      <c r="G755" s="62"/>
      <c r="H755" s="66"/>
      <c r="I755" s="67"/>
      <c r="J755" s="67"/>
      <c r="K755" s="66" t="s">
        <v>16460</v>
      </c>
      <c r="L755" s="70"/>
      <c r="M755" s="71">
        <v>4892.4267578125</v>
      </c>
      <c r="N755" s="71">
        <v>4162.4794921875</v>
      </c>
      <c r="O755" s="72"/>
      <c r="P755" s="73"/>
      <c r="Q755" s="73"/>
      <c r="R755" s="81"/>
      <c r="S755" s="48">
        <v>0</v>
      </c>
      <c r="T755" s="48">
        <v>1</v>
      </c>
      <c r="U755" s="49">
        <v>0</v>
      </c>
      <c r="V755" s="49">
        <v>1</v>
      </c>
      <c r="W755" s="49">
        <v>0</v>
      </c>
      <c r="X755" s="49">
        <v>1</v>
      </c>
      <c r="Y755" s="49">
        <v>0</v>
      </c>
      <c r="Z755" s="49">
        <v>0</v>
      </c>
      <c r="AA755" s="68">
        <v>755</v>
      </c>
      <c r="AB7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55" s="69"/>
      <c r="AD755" s="75">
        <v>4401</v>
      </c>
      <c r="AE755" s="75">
        <v>1370</v>
      </c>
      <c r="AF755" s="75">
        <v>131177</v>
      </c>
      <c r="AG755" s="75">
        <v>933</v>
      </c>
      <c r="AH755" s="75"/>
      <c r="AI755" s="75" t="s">
        <v>8573</v>
      </c>
      <c r="AJ755" s="75"/>
      <c r="AK755" s="75"/>
      <c r="AL755" s="75"/>
      <c r="AM755" s="75">
        <v>40793.819826388892</v>
      </c>
      <c r="AN755" s="75" t="s">
        <v>13047</v>
      </c>
      <c r="AO755" s="78" t="s">
        <v>14408</v>
      </c>
      <c r="AP755" s="75" t="s">
        <v>66</v>
      </c>
      <c r="AQ755" s="48" t="s">
        <v>3146</v>
      </c>
      <c r="AR755" s="48" t="s">
        <v>3146</v>
      </c>
      <c r="AS755" s="48" t="s">
        <v>3215</v>
      </c>
      <c r="AT755" s="48" t="s">
        <v>3215</v>
      </c>
      <c r="AU755" s="48" t="s">
        <v>3261</v>
      </c>
      <c r="AV755" s="48" t="s">
        <v>3261</v>
      </c>
      <c r="AW755" s="114" t="s">
        <v>18498</v>
      </c>
      <c r="AX755" s="114" t="s">
        <v>18498</v>
      </c>
      <c r="AY755" s="114" t="s">
        <v>19186</v>
      </c>
      <c r="AZ755" s="114" t="s">
        <v>19186</v>
      </c>
      <c r="BA755" s="2"/>
      <c r="BB755" s="3"/>
      <c r="BC755" s="3"/>
      <c r="BD755" s="3"/>
      <c r="BE755" s="3"/>
    </row>
    <row r="756" spans="1:57" x14ac:dyDescent="0.25">
      <c r="A756" s="61" t="s">
        <v>1817</v>
      </c>
      <c r="B756" s="62" t="s">
        <v>19429</v>
      </c>
      <c r="C756" s="62"/>
      <c r="D756" s="63">
        <v>4.3333304999999998</v>
      </c>
      <c r="E756" s="65">
        <v>10</v>
      </c>
      <c r="F756" s="95" t="s">
        <v>12880</v>
      </c>
      <c r="G756" s="62"/>
      <c r="H756" s="66"/>
      <c r="I756" s="67"/>
      <c r="J756" s="67"/>
      <c r="K756" s="66" t="s">
        <v>16976</v>
      </c>
      <c r="L756" s="70"/>
      <c r="M756" s="71">
        <v>3508.7099609375</v>
      </c>
      <c r="N756" s="71">
        <v>4614.9228515625</v>
      </c>
      <c r="O756" s="72"/>
      <c r="P756" s="73"/>
      <c r="Q756" s="73"/>
      <c r="R756" s="81"/>
      <c r="S756" s="48">
        <v>0</v>
      </c>
      <c r="T756" s="48">
        <v>1</v>
      </c>
      <c r="U756" s="49">
        <v>0</v>
      </c>
      <c r="V756" s="49">
        <v>0.33333299999999999</v>
      </c>
      <c r="W756" s="49">
        <v>0</v>
      </c>
      <c r="X756" s="49">
        <v>0.63829800000000003</v>
      </c>
      <c r="Y756" s="49">
        <v>0</v>
      </c>
      <c r="Z756" s="49">
        <v>0</v>
      </c>
      <c r="AA756" s="68">
        <v>756</v>
      </c>
      <c r="AB7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56" s="69"/>
      <c r="AD756" s="75">
        <v>1509</v>
      </c>
      <c r="AE756" s="75">
        <v>1370</v>
      </c>
      <c r="AF756" s="75">
        <v>3987</v>
      </c>
      <c r="AG756" s="75">
        <v>6745</v>
      </c>
      <c r="AH756" s="75"/>
      <c r="AI756" s="75" t="s">
        <v>9001</v>
      </c>
      <c r="AJ756" s="75" t="s">
        <v>10129</v>
      </c>
      <c r="AK756" s="75"/>
      <c r="AL756" s="75"/>
      <c r="AM756" s="75">
        <v>42819.691504629627</v>
      </c>
      <c r="AN756" s="75" t="s">
        <v>13047</v>
      </c>
      <c r="AO756" s="78" t="s">
        <v>14924</v>
      </c>
      <c r="AP756" s="75" t="s">
        <v>66</v>
      </c>
      <c r="AQ756" s="48" t="s">
        <v>3178</v>
      </c>
      <c r="AR756" s="48" t="s">
        <v>3178</v>
      </c>
      <c r="AS756" s="48" t="s">
        <v>3233</v>
      </c>
      <c r="AT756" s="48" t="s">
        <v>3233</v>
      </c>
      <c r="AU756" s="48" t="s">
        <v>3404</v>
      </c>
      <c r="AV756" s="48" t="s">
        <v>3404</v>
      </c>
      <c r="AW756" s="114" t="s">
        <v>18621</v>
      </c>
      <c r="AX756" s="114" t="s">
        <v>18621</v>
      </c>
      <c r="AY756" s="114" t="s">
        <v>19298</v>
      </c>
      <c r="AZ756" s="114" t="s">
        <v>19298</v>
      </c>
      <c r="BA756" s="2"/>
      <c r="BB756" s="3"/>
      <c r="BC756" s="3"/>
      <c r="BD756" s="3"/>
      <c r="BE756" s="3"/>
    </row>
    <row r="757" spans="1:57" x14ac:dyDescent="0.25">
      <c r="A757" s="61" t="s">
        <v>236</v>
      </c>
      <c r="B757" s="62" t="s">
        <v>19429</v>
      </c>
      <c r="C757" s="62"/>
      <c r="D757" s="63">
        <v>1.50187</v>
      </c>
      <c r="E757" s="65">
        <v>10</v>
      </c>
      <c r="F757" s="95" t="s">
        <v>11153</v>
      </c>
      <c r="G757" s="62"/>
      <c r="H757" s="66"/>
      <c r="I757" s="67"/>
      <c r="J757" s="67"/>
      <c r="K757" s="66" t="s">
        <v>15178</v>
      </c>
      <c r="L757" s="70"/>
      <c r="M757" s="71">
        <v>2783.320068359375</v>
      </c>
      <c r="N757" s="71">
        <v>9006.9599609375</v>
      </c>
      <c r="O757" s="72"/>
      <c r="P757" s="73"/>
      <c r="Q757" s="73"/>
      <c r="R757" s="81"/>
      <c r="S757" s="48">
        <v>0</v>
      </c>
      <c r="T757" s="48">
        <v>1</v>
      </c>
      <c r="U757" s="49">
        <v>0</v>
      </c>
      <c r="V757" s="49">
        <v>2.2000000000000001E-4</v>
      </c>
      <c r="W757" s="49">
        <v>0</v>
      </c>
      <c r="X757" s="49">
        <v>0.35497000000000001</v>
      </c>
      <c r="Y757" s="49">
        <v>0</v>
      </c>
      <c r="Z757" s="49">
        <v>0</v>
      </c>
      <c r="AA757" s="68">
        <v>757</v>
      </c>
      <c r="AB7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57" s="69"/>
      <c r="AD757" s="75">
        <v>1319</v>
      </c>
      <c r="AE757" s="75">
        <v>1356</v>
      </c>
      <c r="AF757" s="75">
        <v>83536</v>
      </c>
      <c r="AG757" s="75">
        <v>70814</v>
      </c>
      <c r="AH757" s="75">
        <v>-10800</v>
      </c>
      <c r="AI757" s="75" t="s">
        <v>7532</v>
      </c>
      <c r="AJ757" s="75" t="s">
        <v>9201</v>
      </c>
      <c r="AK757" s="78" t="s">
        <v>10242</v>
      </c>
      <c r="AL757" s="75" t="s">
        <v>11018</v>
      </c>
      <c r="AM757" s="75">
        <v>40780.813009259262</v>
      </c>
      <c r="AN757" s="75" t="s">
        <v>13047</v>
      </c>
      <c r="AO757" s="78" t="s">
        <v>13126</v>
      </c>
      <c r="AP757" s="75" t="s">
        <v>66</v>
      </c>
      <c r="AQ757" s="48"/>
      <c r="AR757" s="48"/>
      <c r="AS757" s="48"/>
      <c r="AT757" s="48"/>
      <c r="AU757" s="48" t="s">
        <v>3275</v>
      </c>
      <c r="AV757" s="48" t="s">
        <v>3275</v>
      </c>
      <c r="AW757" s="114" t="s">
        <v>18109</v>
      </c>
      <c r="AX757" s="114" t="s">
        <v>18109</v>
      </c>
      <c r="AY757" s="114" t="s">
        <v>18838</v>
      </c>
      <c r="AZ757" s="114" t="s">
        <v>18838</v>
      </c>
      <c r="BA757" s="2"/>
      <c r="BB757" s="3"/>
      <c r="BC757" s="3"/>
      <c r="BD757" s="3"/>
      <c r="BE757" s="3"/>
    </row>
    <row r="758" spans="1:57" x14ac:dyDescent="0.25">
      <c r="A758" s="61" t="s">
        <v>1930</v>
      </c>
      <c r="B758" s="62" t="s">
        <v>19429</v>
      </c>
      <c r="C758" s="62"/>
      <c r="D758" s="63">
        <v>1.5023375000000001</v>
      </c>
      <c r="E758" s="65">
        <v>10</v>
      </c>
      <c r="F758" s="95" t="s">
        <v>12996</v>
      </c>
      <c r="G758" s="62"/>
      <c r="H758" s="66"/>
      <c r="I758" s="67"/>
      <c r="J758" s="67"/>
      <c r="K758" s="66" t="s">
        <v>17096</v>
      </c>
      <c r="L758" s="70"/>
      <c r="M758" s="71">
        <v>7632.91796875</v>
      </c>
      <c r="N758" s="71">
        <v>2469.529541015625</v>
      </c>
      <c r="O758" s="72"/>
      <c r="P758" s="73"/>
      <c r="Q758" s="73"/>
      <c r="R758" s="81"/>
      <c r="S758" s="48">
        <v>0</v>
      </c>
      <c r="T758" s="48">
        <v>1</v>
      </c>
      <c r="U758" s="49">
        <v>0</v>
      </c>
      <c r="V758" s="49">
        <v>2.7500000000000002E-4</v>
      </c>
      <c r="W758" s="49">
        <v>0</v>
      </c>
      <c r="X758" s="49">
        <v>0.52194799999999997</v>
      </c>
      <c r="Y758" s="49">
        <v>0</v>
      </c>
      <c r="Z758" s="49">
        <v>0</v>
      </c>
      <c r="AA758" s="68">
        <v>758</v>
      </c>
      <c r="AB7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58" s="69"/>
      <c r="AD758" s="75">
        <v>2317</v>
      </c>
      <c r="AE758" s="75">
        <v>1354</v>
      </c>
      <c r="AF758" s="75">
        <v>1464</v>
      </c>
      <c r="AG758" s="75">
        <v>46462</v>
      </c>
      <c r="AH758" s="75">
        <v>-28800</v>
      </c>
      <c r="AI758" s="75" t="s">
        <v>9098</v>
      </c>
      <c r="AJ758" s="75" t="s">
        <v>10173</v>
      </c>
      <c r="AK758" s="75"/>
      <c r="AL758" s="75" t="s">
        <v>11009</v>
      </c>
      <c r="AM758" s="75">
        <v>42092.918680555558</v>
      </c>
      <c r="AN758" s="75" t="s">
        <v>13047</v>
      </c>
      <c r="AO758" s="78" t="s">
        <v>15044</v>
      </c>
      <c r="AP758" s="75" t="s">
        <v>66</v>
      </c>
      <c r="AQ758" s="48"/>
      <c r="AR758" s="48"/>
      <c r="AS758" s="48"/>
      <c r="AT758" s="48"/>
      <c r="AU758" s="48" t="s">
        <v>3261</v>
      </c>
      <c r="AV758" s="48" t="s">
        <v>3261</v>
      </c>
      <c r="AW758" s="114" t="s">
        <v>18499</v>
      </c>
      <c r="AX758" s="114" t="s">
        <v>18499</v>
      </c>
      <c r="AY758" s="114" t="s">
        <v>19187</v>
      </c>
      <c r="AZ758" s="114" t="s">
        <v>19187</v>
      </c>
      <c r="BA758" s="2"/>
      <c r="BB758" s="3"/>
      <c r="BC758" s="3"/>
      <c r="BD758" s="3"/>
      <c r="BE758" s="3"/>
    </row>
    <row r="759" spans="1:57" x14ac:dyDescent="0.25">
      <c r="A759" s="61" t="s">
        <v>1459</v>
      </c>
      <c r="B759" s="62" t="s">
        <v>19429</v>
      </c>
      <c r="C759" s="62"/>
      <c r="D759" s="63">
        <v>1.5017</v>
      </c>
      <c r="E759" s="65">
        <v>10.582840377214001</v>
      </c>
      <c r="F759" s="95" t="s">
        <v>12508</v>
      </c>
      <c r="G759" s="62"/>
      <c r="H759" s="66"/>
      <c r="I759" s="67"/>
      <c r="J759" s="67"/>
      <c r="K759" s="66" t="s">
        <v>16586</v>
      </c>
      <c r="L759" s="70"/>
      <c r="M759" s="71">
        <v>691.361328125</v>
      </c>
      <c r="N759" s="71">
        <v>4992.05126953125</v>
      </c>
      <c r="O759" s="72"/>
      <c r="P759" s="73"/>
      <c r="Q759" s="73"/>
      <c r="R759" s="81"/>
      <c r="S759" s="48">
        <v>0</v>
      </c>
      <c r="T759" s="48">
        <v>6</v>
      </c>
      <c r="U759" s="49">
        <v>1405.114286</v>
      </c>
      <c r="V759" s="49">
        <v>2.0000000000000001E-4</v>
      </c>
      <c r="W759" s="49">
        <v>0</v>
      </c>
      <c r="X759" s="49">
        <v>1.0725830000000001</v>
      </c>
      <c r="Y759" s="49">
        <v>0.13333333333333333</v>
      </c>
      <c r="Z759" s="49">
        <v>0</v>
      </c>
      <c r="AA759" s="68">
        <v>759</v>
      </c>
      <c r="AB7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59" s="69"/>
      <c r="AD759" s="75">
        <v>961</v>
      </c>
      <c r="AE759" s="75">
        <v>1333</v>
      </c>
      <c r="AF759" s="75">
        <v>63356</v>
      </c>
      <c r="AG759" s="75">
        <v>2589</v>
      </c>
      <c r="AH759" s="75">
        <v>-18000</v>
      </c>
      <c r="AI759" s="75" t="s">
        <v>8680</v>
      </c>
      <c r="AJ759" s="75" t="s">
        <v>9931</v>
      </c>
      <c r="AK759" s="78" t="s">
        <v>10791</v>
      </c>
      <c r="AL759" s="75" t="s">
        <v>11010</v>
      </c>
      <c r="AM759" s="75">
        <v>39974.538449074076</v>
      </c>
      <c r="AN759" s="75" t="s">
        <v>13047</v>
      </c>
      <c r="AO759" s="78" t="s">
        <v>14534</v>
      </c>
      <c r="AP759" s="75" t="s">
        <v>66</v>
      </c>
      <c r="AQ759" s="48"/>
      <c r="AR759" s="48"/>
      <c r="AS759" s="48"/>
      <c r="AT759" s="48"/>
      <c r="AU759" s="48" t="s">
        <v>18030</v>
      </c>
      <c r="AV759" s="48" t="s">
        <v>18058</v>
      </c>
      <c r="AW759" s="114" t="s">
        <v>18538</v>
      </c>
      <c r="AX759" s="114" t="s">
        <v>18785</v>
      </c>
      <c r="AY759" s="114" t="s">
        <v>19223</v>
      </c>
      <c r="AZ759" s="114" t="s">
        <v>19223</v>
      </c>
      <c r="BA759" s="2"/>
      <c r="BB759" s="3"/>
      <c r="BC759" s="3"/>
      <c r="BD759" s="3"/>
      <c r="BE759" s="3"/>
    </row>
    <row r="760" spans="1:57" x14ac:dyDescent="0.25">
      <c r="A760" s="61" t="s">
        <v>1692</v>
      </c>
      <c r="B760" s="62" t="s">
        <v>19429</v>
      </c>
      <c r="C760" s="62"/>
      <c r="D760" s="63">
        <v>4.3333304999999998</v>
      </c>
      <c r="E760" s="65">
        <v>10</v>
      </c>
      <c r="F760" s="95" t="s">
        <v>12757</v>
      </c>
      <c r="G760" s="62"/>
      <c r="H760" s="66"/>
      <c r="I760" s="67"/>
      <c r="J760" s="67"/>
      <c r="K760" s="66" t="s">
        <v>16850</v>
      </c>
      <c r="L760" s="70"/>
      <c r="M760" s="71">
        <v>3508.7099609375</v>
      </c>
      <c r="N760" s="71">
        <v>4614.9228515625</v>
      </c>
      <c r="O760" s="72"/>
      <c r="P760" s="73"/>
      <c r="Q760" s="73"/>
      <c r="R760" s="81"/>
      <c r="S760" s="48">
        <v>0</v>
      </c>
      <c r="T760" s="48">
        <v>1</v>
      </c>
      <c r="U760" s="49">
        <v>0</v>
      </c>
      <c r="V760" s="49">
        <v>0.33333299999999999</v>
      </c>
      <c r="W760" s="49">
        <v>0</v>
      </c>
      <c r="X760" s="49">
        <v>0.63829800000000003</v>
      </c>
      <c r="Y760" s="49">
        <v>0</v>
      </c>
      <c r="Z760" s="49">
        <v>0</v>
      </c>
      <c r="AA760" s="68">
        <v>760</v>
      </c>
      <c r="AB7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60" s="69"/>
      <c r="AD760" s="75">
        <v>1222</v>
      </c>
      <c r="AE760" s="75">
        <v>1325</v>
      </c>
      <c r="AF760" s="75">
        <v>40107</v>
      </c>
      <c r="AG760" s="75">
        <v>17857</v>
      </c>
      <c r="AH760" s="75">
        <v>-28800</v>
      </c>
      <c r="AI760" s="75" t="s">
        <v>8899</v>
      </c>
      <c r="AJ760" s="75" t="s">
        <v>10057</v>
      </c>
      <c r="AK760" s="75"/>
      <c r="AL760" s="75" t="s">
        <v>11009</v>
      </c>
      <c r="AM760" s="75">
        <v>42833.527071759258</v>
      </c>
      <c r="AN760" s="75" t="s">
        <v>13047</v>
      </c>
      <c r="AO760" s="78" t="s">
        <v>14798</v>
      </c>
      <c r="AP760" s="75" t="s">
        <v>66</v>
      </c>
      <c r="AQ760" s="48" t="s">
        <v>3178</v>
      </c>
      <c r="AR760" s="48" t="s">
        <v>3178</v>
      </c>
      <c r="AS760" s="48" t="s">
        <v>3233</v>
      </c>
      <c r="AT760" s="48" t="s">
        <v>3233</v>
      </c>
      <c r="AU760" s="48" t="s">
        <v>3404</v>
      </c>
      <c r="AV760" s="48" t="s">
        <v>3404</v>
      </c>
      <c r="AW760" s="114" t="s">
        <v>18621</v>
      </c>
      <c r="AX760" s="114" t="s">
        <v>18621</v>
      </c>
      <c r="AY760" s="114" t="s">
        <v>19298</v>
      </c>
      <c r="AZ760" s="114" t="s">
        <v>19298</v>
      </c>
      <c r="BA760" s="2"/>
      <c r="BB760" s="3"/>
      <c r="BC760" s="3"/>
      <c r="BD760" s="3"/>
      <c r="BE760" s="3"/>
    </row>
    <row r="761" spans="1:57" x14ac:dyDescent="0.25">
      <c r="A761" s="61" t="s">
        <v>1186</v>
      </c>
      <c r="B761" s="62" t="s">
        <v>19429</v>
      </c>
      <c r="C761" s="62"/>
      <c r="D761" s="63">
        <v>1.502448</v>
      </c>
      <c r="E761" s="65">
        <v>10</v>
      </c>
      <c r="F761" s="95" t="s">
        <v>12226</v>
      </c>
      <c r="G761" s="62"/>
      <c r="H761" s="66"/>
      <c r="I761" s="67"/>
      <c r="J761" s="67"/>
      <c r="K761" s="66" t="s">
        <v>16291</v>
      </c>
      <c r="L761" s="70"/>
      <c r="M761" s="71">
        <v>8251.2392578125</v>
      </c>
      <c r="N761" s="71">
        <v>4531.91943359375</v>
      </c>
      <c r="O761" s="72"/>
      <c r="P761" s="73"/>
      <c r="Q761" s="73"/>
      <c r="R761" s="81"/>
      <c r="S761" s="48">
        <v>0</v>
      </c>
      <c r="T761" s="48">
        <v>1</v>
      </c>
      <c r="U761" s="49">
        <v>0</v>
      </c>
      <c r="V761" s="49">
        <v>2.8800000000000001E-4</v>
      </c>
      <c r="W761" s="49">
        <v>0</v>
      </c>
      <c r="X761" s="49">
        <v>0.52665600000000001</v>
      </c>
      <c r="Y761" s="49">
        <v>0</v>
      </c>
      <c r="Z761" s="49">
        <v>0</v>
      </c>
      <c r="AA761" s="68">
        <v>761</v>
      </c>
      <c r="AB7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61" s="69"/>
      <c r="AD761" s="75">
        <v>418</v>
      </c>
      <c r="AE761" s="75">
        <v>1305</v>
      </c>
      <c r="AF761" s="75">
        <v>8919</v>
      </c>
      <c r="AG761" s="75">
        <v>2283</v>
      </c>
      <c r="AH761" s="75">
        <v>7200</v>
      </c>
      <c r="AI761" s="75" t="s">
        <v>8441</v>
      </c>
      <c r="AJ761" s="75" t="s">
        <v>9799</v>
      </c>
      <c r="AK761" s="78" t="s">
        <v>10679</v>
      </c>
      <c r="AL761" s="75" t="s">
        <v>11034</v>
      </c>
      <c r="AM761" s="75">
        <v>41226.573784722219</v>
      </c>
      <c r="AN761" s="75" t="s">
        <v>13047</v>
      </c>
      <c r="AO761" s="78" t="s">
        <v>14239</v>
      </c>
      <c r="AP761" s="75" t="s">
        <v>66</v>
      </c>
      <c r="AQ761" s="48"/>
      <c r="AR761" s="48"/>
      <c r="AS761" s="48"/>
      <c r="AT761" s="48"/>
      <c r="AU761" s="48" t="s">
        <v>3261</v>
      </c>
      <c r="AV761" s="48" t="s">
        <v>3261</v>
      </c>
      <c r="AW761" s="114" t="s">
        <v>18137</v>
      </c>
      <c r="AX761" s="114" t="s">
        <v>18137</v>
      </c>
      <c r="AY761" s="114" t="s">
        <v>18860</v>
      </c>
      <c r="AZ761" s="114" t="s">
        <v>18860</v>
      </c>
      <c r="BA761" s="2"/>
      <c r="BB761" s="3"/>
      <c r="BC761" s="3"/>
      <c r="BD761" s="3"/>
      <c r="BE761" s="3"/>
    </row>
    <row r="762" spans="1:57" x14ac:dyDescent="0.25">
      <c r="A762" s="61" t="s">
        <v>765</v>
      </c>
      <c r="B762" s="62" t="s">
        <v>19429</v>
      </c>
      <c r="C762" s="62"/>
      <c r="D762" s="63">
        <v>1.5386325000000001</v>
      </c>
      <c r="E762" s="65">
        <v>10</v>
      </c>
      <c r="F762" s="95" t="s">
        <v>11785</v>
      </c>
      <c r="G762" s="62"/>
      <c r="H762" s="66"/>
      <c r="I762" s="67"/>
      <c r="J762" s="67"/>
      <c r="K762" s="66" t="s">
        <v>15830</v>
      </c>
      <c r="L762" s="70"/>
      <c r="M762" s="71">
        <v>2554.44921875</v>
      </c>
      <c r="N762" s="71">
        <v>4403.03271484375</v>
      </c>
      <c r="O762" s="72"/>
      <c r="P762" s="73"/>
      <c r="Q762" s="73"/>
      <c r="R762" s="81"/>
      <c r="S762" s="48">
        <v>0</v>
      </c>
      <c r="T762" s="48">
        <v>1</v>
      </c>
      <c r="U762" s="49">
        <v>0</v>
      </c>
      <c r="V762" s="49">
        <v>4.5450000000000004E-3</v>
      </c>
      <c r="W762" s="49">
        <v>0</v>
      </c>
      <c r="X762" s="49">
        <v>0.56690700000000005</v>
      </c>
      <c r="Y762" s="49">
        <v>0</v>
      </c>
      <c r="Z762" s="49">
        <v>0</v>
      </c>
      <c r="AA762" s="68">
        <v>762</v>
      </c>
      <c r="AB7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62" s="69"/>
      <c r="AD762" s="75">
        <v>2238</v>
      </c>
      <c r="AE762" s="75">
        <v>1304</v>
      </c>
      <c r="AF762" s="75">
        <v>38164</v>
      </c>
      <c r="AG762" s="75">
        <v>9546</v>
      </c>
      <c r="AH762" s="75">
        <v>-28800</v>
      </c>
      <c r="AI762" s="75" t="s">
        <v>8075</v>
      </c>
      <c r="AJ762" s="75" t="s">
        <v>9570</v>
      </c>
      <c r="AK762" s="78" t="s">
        <v>10521</v>
      </c>
      <c r="AL762" s="75" t="s">
        <v>11009</v>
      </c>
      <c r="AM762" s="75">
        <v>41775.282708333332</v>
      </c>
      <c r="AN762" s="75" t="s">
        <v>13047</v>
      </c>
      <c r="AO762" s="78" t="s">
        <v>13778</v>
      </c>
      <c r="AP762" s="75" t="s">
        <v>66</v>
      </c>
      <c r="AQ762" s="48"/>
      <c r="AR762" s="48"/>
      <c r="AS762" s="48"/>
      <c r="AT762" s="48"/>
      <c r="AU762" s="48" t="s">
        <v>3282</v>
      </c>
      <c r="AV762" s="48" t="s">
        <v>3282</v>
      </c>
      <c r="AW762" s="114" t="s">
        <v>18145</v>
      </c>
      <c r="AX762" s="114" t="s">
        <v>18145</v>
      </c>
      <c r="AY762" s="114" t="s">
        <v>18868</v>
      </c>
      <c r="AZ762" s="114" t="s">
        <v>18868</v>
      </c>
      <c r="BA762" s="2"/>
      <c r="BB762" s="3"/>
      <c r="BC762" s="3"/>
      <c r="BD762" s="3"/>
      <c r="BE762" s="3"/>
    </row>
    <row r="763" spans="1:57" x14ac:dyDescent="0.25">
      <c r="A763" s="61" t="s">
        <v>477</v>
      </c>
      <c r="B763" s="62" t="s">
        <v>19429</v>
      </c>
      <c r="C763" s="62"/>
      <c r="D763" s="63">
        <v>1.501768</v>
      </c>
      <c r="E763" s="65">
        <v>10</v>
      </c>
      <c r="F763" s="95" t="s">
        <v>11442</v>
      </c>
      <c r="G763" s="62"/>
      <c r="H763" s="66"/>
      <c r="I763" s="67"/>
      <c r="J763" s="67"/>
      <c r="K763" s="66" t="s">
        <v>15473</v>
      </c>
      <c r="L763" s="70"/>
      <c r="M763" s="71">
        <v>9312.4326171875</v>
      </c>
      <c r="N763" s="71">
        <v>1111.6656494140625</v>
      </c>
      <c r="O763" s="72"/>
      <c r="P763" s="73"/>
      <c r="Q763" s="73"/>
      <c r="R763" s="81"/>
      <c r="S763" s="48">
        <v>0</v>
      </c>
      <c r="T763" s="48">
        <v>1</v>
      </c>
      <c r="U763" s="49">
        <v>0</v>
      </c>
      <c r="V763" s="49">
        <v>2.0799999999999999E-4</v>
      </c>
      <c r="W763" s="49">
        <v>0</v>
      </c>
      <c r="X763" s="49">
        <v>0.53919600000000001</v>
      </c>
      <c r="Y763" s="49">
        <v>0</v>
      </c>
      <c r="Z763" s="49">
        <v>0</v>
      </c>
      <c r="AA763" s="68">
        <v>763</v>
      </c>
      <c r="AB7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63" s="69"/>
      <c r="AD763" s="75">
        <v>345</v>
      </c>
      <c r="AE763" s="75">
        <v>1282</v>
      </c>
      <c r="AF763" s="75">
        <v>2283</v>
      </c>
      <c r="AG763" s="75">
        <v>370</v>
      </c>
      <c r="AH763" s="75">
        <v>3600</v>
      </c>
      <c r="AI763" s="75" t="s">
        <v>7782</v>
      </c>
      <c r="AJ763" s="75"/>
      <c r="AK763" s="78" t="s">
        <v>10368</v>
      </c>
      <c r="AL763" s="75" t="s">
        <v>9292</v>
      </c>
      <c r="AM763" s="75">
        <v>41429.372060185182</v>
      </c>
      <c r="AN763" s="75" t="s">
        <v>13047</v>
      </c>
      <c r="AO763" s="78" t="s">
        <v>13421</v>
      </c>
      <c r="AP763" s="75" t="s">
        <v>66</v>
      </c>
      <c r="AQ763" s="48"/>
      <c r="AR763" s="48"/>
      <c r="AS763" s="48"/>
      <c r="AT763" s="48"/>
      <c r="AU763" s="48" t="s">
        <v>3261</v>
      </c>
      <c r="AV763" s="48" t="s">
        <v>3261</v>
      </c>
      <c r="AW763" s="114" t="s">
        <v>18184</v>
      </c>
      <c r="AX763" s="114" t="s">
        <v>18184</v>
      </c>
      <c r="AY763" s="114" t="s">
        <v>18871</v>
      </c>
      <c r="AZ763" s="114" t="s">
        <v>18871</v>
      </c>
      <c r="BA763" s="2"/>
      <c r="BB763" s="3"/>
      <c r="BC763" s="3"/>
      <c r="BD763" s="3"/>
      <c r="BE763" s="3"/>
    </row>
    <row r="764" spans="1:57" x14ac:dyDescent="0.25">
      <c r="A764" s="61" t="s">
        <v>1021</v>
      </c>
      <c r="B764" s="62" t="s">
        <v>19429</v>
      </c>
      <c r="C764" s="62"/>
      <c r="D764" s="63">
        <v>1.5018275000000001</v>
      </c>
      <c r="E764" s="65">
        <v>10</v>
      </c>
      <c r="F764" s="95" t="s">
        <v>12053</v>
      </c>
      <c r="G764" s="62"/>
      <c r="H764" s="66"/>
      <c r="I764" s="67"/>
      <c r="J764" s="67"/>
      <c r="K764" s="66" t="s">
        <v>16109</v>
      </c>
      <c r="L764" s="70"/>
      <c r="M764" s="71">
        <v>5501.80078125</v>
      </c>
      <c r="N764" s="71">
        <v>8107.12890625</v>
      </c>
      <c r="O764" s="72"/>
      <c r="P764" s="73"/>
      <c r="Q764" s="73"/>
      <c r="R764" s="81"/>
      <c r="S764" s="48">
        <v>0</v>
      </c>
      <c r="T764" s="48">
        <v>1</v>
      </c>
      <c r="U764" s="49">
        <v>0</v>
      </c>
      <c r="V764" s="49">
        <v>2.1499999999999999E-4</v>
      </c>
      <c r="W764" s="49">
        <v>0</v>
      </c>
      <c r="X764" s="49">
        <v>0.53771100000000005</v>
      </c>
      <c r="Y764" s="49">
        <v>0</v>
      </c>
      <c r="Z764" s="49">
        <v>0</v>
      </c>
      <c r="AA764" s="68">
        <v>764</v>
      </c>
      <c r="AB7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64" s="69"/>
      <c r="AD764" s="75">
        <v>1284</v>
      </c>
      <c r="AE764" s="75">
        <v>1263</v>
      </c>
      <c r="AF764" s="75">
        <v>45914</v>
      </c>
      <c r="AG764" s="75">
        <v>3299</v>
      </c>
      <c r="AH764" s="75">
        <v>-18000</v>
      </c>
      <c r="AI764" s="75" t="s">
        <v>8299</v>
      </c>
      <c r="AJ764" s="75" t="s">
        <v>9713</v>
      </c>
      <c r="AK764" s="78" t="s">
        <v>10620</v>
      </c>
      <c r="AL764" s="75" t="s">
        <v>11010</v>
      </c>
      <c r="AM764" s="75">
        <v>39790.842164351852</v>
      </c>
      <c r="AN764" s="75" t="s">
        <v>13047</v>
      </c>
      <c r="AO764" s="78" t="s">
        <v>14057</v>
      </c>
      <c r="AP764" s="75" t="s">
        <v>66</v>
      </c>
      <c r="AQ764" s="48"/>
      <c r="AR764" s="48"/>
      <c r="AS764" s="48"/>
      <c r="AT764" s="48"/>
      <c r="AU764" s="48" t="s">
        <v>3261</v>
      </c>
      <c r="AV764" s="48" t="s">
        <v>3261</v>
      </c>
      <c r="AW764" s="114" t="s">
        <v>18278</v>
      </c>
      <c r="AX764" s="114" t="s">
        <v>18278</v>
      </c>
      <c r="AY764" s="114" t="s">
        <v>18985</v>
      </c>
      <c r="AZ764" s="114" t="s">
        <v>18985</v>
      </c>
      <c r="BA764" s="2"/>
      <c r="BB764" s="3"/>
      <c r="BC764" s="3"/>
      <c r="BD764" s="3"/>
      <c r="BE764" s="3"/>
    </row>
    <row r="765" spans="1:57" x14ac:dyDescent="0.25">
      <c r="A765" s="61" t="s">
        <v>849</v>
      </c>
      <c r="B765" s="62" t="s">
        <v>19429</v>
      </c>
      <c r="C765" s="62"/>
      <c r="D765" s="63">
        <v>1.501309</v>
      </c>
      <c r="E765" s="65">
        <v>10.289529889026673</v>
      </c>
      <c r="F765" s="95" t="s">
        <v>11871</v>
      </c>
      <c r="G765" s="62"/>
      <c r="H765" s="66"/>
      <c r="I765" s="67"/>
      <c r="J765" s="67"/>
      <c r="K765" s="66" t="s">
        <v>15921</v>
      </c>
      <c r="L765" s="70"/>
      <c r="M765" s="71">
        <v>8501.2841796875</v>
      </c>
      <c r="N765" s="71">
        <v>6376.14892578125</v>
      </c>
      <c r="O765" s="72"/>
      <c r="P765" s="73"/>
      <c r="Q765" s="73"/>
      <c r="R765" s="81"/>
      <c r="S765" s="48">
        <v>0</v>
      </c>
      <c r="T765" s="48">
        <v>2</v>
      </c>
      <c r="U765" s="49">
        <v>698</v>
      </c>
      <c r="V765" s="49">
        <v>1.54E-4</v>
      </c>
      <c r="W765" s="49">
        <v>0</v>
      </c>
      <c r="X765" s="49">
        <v>0.73030300000000004</v>
      </c>
      <c r="Y765" s="49">
        <v>0</v>
      </c>
      <c r="Z765" s="49">
        <v>0</v>
      </c>
      <c r="AA765" s="68">
        <v>765</v>
      </c>
      <c r="AB7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65" s="69"/>
      <c r="AD765" s="75">
        <v>171</v>
      </c>
      <c r="AE765" s="75">
        <v>1254</v>
      </c>
      <c r="AF765" s="75">
        <v>5479</v>
      </c>
      <c r="AG765" s="75">
        <v>8794</v>
      </c>
      <c r="AH765" s="75"/>
      <c r="AI765" s="75" t="s">
        <v>8154</v>
      </c>
      <c r="AJ765" s="75" t="s">
        <v>9621</v>
      </c>
      <c r="AK765" s="78" t="s">
        <v>10552</v>
      </c>
      <c r="AL765" s="75"/>
      <c r="AM765" s="75">
        <v>42279.484085648146</v>
      </c>
      <c r="AN765" s="75" t="s">
        <v>13047</v>
      </c>
      <c r="AO765" s="78" t="s">
        <v>13869</v>
      </c>
      <c r="AP765" s="75" t="s">
        <v>66</v>
      </c>
      <c r="AQ765" s="48"/>
      <c r="AR765" s="48"/>
      <c r="AS765" s="48"/>
      <c r="AT765" s="48"/>
      <c r="AU765" s="48" t="s">
        <v>3261</v>
      </c>
      <c r="AV765" s="48" t="s">
        <v>3261</v>
      </c>
      <c r="AW765" s="114" t="s">
        <v>18340</v>
      </c>
      <c r="AX765" s="114" t="s">
        <v>18340</v>
      </c>
      <c r="AY765" s="114" t="s">
        <v>19040</v>
      </c>
      <c r="AZ765" s="114" t="s">
        <v>19040</v>
      </c>
      <c r="BA765" s="2"/>
      <c r="BB765" s="3"/>
      <c r="BC765" s="3"/>
      <c r="BD765" s="3"/>
      <c r="BE765" s="3"/>
    </row>
    <row r="766" spans="1:57" x14ac:dyDescent="0.25">
      <c r="A766" s="61" t="s">
        <v>1168</v>
      </c>
      <c r="B766" s="62" t="s">
        <v>19429</v>
      </c>
      <c r="C766" s="62"/>
      <c r="D766" s="63">
        <v>1.5449735</v>
      </c>
      <c r="E766" s="65">
        <v>10</v>
      </c>
      <c r="F766" s="95" t="s">
        <v>12208</v>
      </c>
      <c r="G766" s="62"/>
      <c r="H766" s="66"/>
      <c r="I766" s="67"/>
      <c r="J766" s="67"/>
      <c r="K766" s="66" t="s">
        <v>16272</v>
      </c>
      <c r="L766" s="70"/>
      <c r="M766" s="71">
        <v>6107.94482421875</v>
      </c>
      <c r="N766" s="71">
        <v>3684.457275390625</v>
      </c>
      <c r="O766" s="72"/>
      <c r="P766" s="73"/>
      <c r="Q766" s="73"/>
      <c r="R766" s="81"/>
      <c r="S766" s="48">
        <v>0</v>
      </c>
      <c r="T766" s="48">
        <v>2</v>
      </c>
      <c r="U766" s="49">
        <v>0</v>
      </c>
      <c r="V766" s="49">
        <v>5.2909999999999997E-3</v>
      </c>
      <c r="W766" s="49">
        <v>0</v>
      </c>
      <c r="X766" s="49">
        <v>0.68226100000000001</v>
      </c>
      <c r="Y766" s="49">
        <v>1</v>
      </c>
      <c r="Z766" s="49">
        <v>0</v>
      </c>
      <c r="AA766" s="68">
        <v>766</v>
      </c>
      <c r="AB7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66" s="69"/>
      <c r="AD766" s="75">
        <v>337</v>
      </c>
      <c r="AE766" s="75">
        <v>1238</v>
      </c>
      <c r="AF766" s="75">
        <v>14456</v>
      </c>
      <c r="AG766" s="75">
        <v>22965</v>
      </c>
      <c r="AH766" s="75"/>
      <c r="AI766" s="75" t="s">
        <v>8427</v>
      </c>
      <c r="AJ766" s="75"/>
      <c r="AK766" s="75"/>
      <c r="AL766" s="75"/>
      <c r="AM766" s="75">
        <v>41836.7346875</v>
      </c>
      <c r="AN766" s="75" t="s">
        <v>13047</v>
      </c>
      <c r="AO766" s="78" t="s">
        <v>14220</v>
      </c>
      <c r="AP766" s="75" t="s">
        <v>66</v>
      </c>
      <c r="AQ766" s="48" t="s">
        <v>3093</v>
      </c>
      <c r="AR766" s="48" t="s">
        <v>3093</v>
      </c>
      <c r="AS766" s="48" t="s">
        <v>3218</v>
      </c>
      <c r="AT766" s="48" t="s">
        <v>3218</v>
      </c>
      <c r="AU766" s="48" t="s">
        <v>3261</v>
      </c>
      <c r="AV766" s="48" t="s">
        <v>3261</v>
      </c>
      <c r="AW766" s="114" t="s">
        <v>18319</v>
      </c>
      <c r="AX766" s="114" t="s">
        <v>18319</v>
      </c>
      <c r="AY766" s="114" t="s">
        <v>19020</v>
      </c>
      <c r="AZ766" s="114" t="s">
        <v>19020</v>
      </c>
      <c r="BA766" s="2"/>
      <c r="BB766" s="3"/>
      <c r="BC766" s="3"/>
      <c r="BD766" s="3"/>
      <c r="BE766" s="3"/>
    </row>
    <row r="767" spans="1:57" x14ac:dyDescent="0.25">
      <c r="A767" s="61" t="s">
        <v>565</v>
      </c>
      <c r="B767" s="62" t="s">
        <v>19429</v>
      </c>
      <c r="C767" s="62"/>
      <c r="D767" s="63">
        <v>10</v>
      </c>
      <c r="E767" s="65">
        <v>10</v>
      </c>
      <c r="F767" s="95" t="s">
        <v>11555</v>
      </c>
      <c r="G767" s="62"/>
      <c r="H767" s="66"/>
      <c r="I767" s="67"/>
      <c r="J767" s="67"/>
      <c r="K767" s="66" t="s">
        <v>15589</v>
      </c>
      <c r="L767" s="70"/>
      <c r="M767" s="71">
        <v>3673.438232421875</v>
      </c>
      <c r="N767" s="71">
        <v>5293.58837890625</v>
      </c>
      <c r="O767" s="72"/>
      <c r="P767" s="73"/>
      <c r="Q767" s="73"/>
      <c r="R767" s="81"/>
      <c r="S767" s="48">
        <v>0</v>
      </c>
      <c r="T767" s="48">
        <v>1</v>
      </c>
      <c r="U767" s="49">
        <v>0</v>
      </c>
      <c r="V767" s="49">
        <v>1</v>
      </c>
      <c r="W767" s="49">
        <v>0</v>
      </c>
      <c r="X767" s="49">
        <v>1</v>
      </c>
      <c r="Y767" s="49">
        <v>0</v>
      </c>
      <c r="Z767" s="49">
        <v>0</v>
      </c>
      <c r="AA767" s="68">
        <v>767</v>
      </c>
      <c r="AB7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67" s="69"/>
      <c r="AD767" s="75">
        <v>630</v>
      </c>
      <c r="AE767" s="75">
        <v>1237</v>
      </c>
      <c r="AF767" s="75">
        <v>32100</v>
      </c>
      <c r="AG767" s="75">
        <v>6313</v>
      </c>
      <c r="AH767" s="75">
        <v>28800</v>
      </c>
      <c r="AI767" s="75" t="s">
        <v>7880</v>
      </c>
      <c r="AJ767" s="75"/>
      <c r="AK767" s="75"/>
      <c r="AL767" s="75" t="s">
        <v>11013</v>
      </c>
      <c r="AM767" s="75">
        <v>40873.255578703705</v>
      </c>
      <c r="AN767" s="75" t="s">
        <v>13047</v>
      </c>
      <c r="AO767" s="78" t="s">
        <v>13537</v>
      </c>
      <c r="AP767" s="75" t="s">
        <v>66</v>
      </c>
      <c r="AQ767" s="48"/>
      <c r="AR767" s="48"/>
      <c r="AS767" s="48"/>
      <c r="AT767" s="48"/>
      <c r="AU767" s="48" t="s">
        <v>3307</v>
      </c>
      <c r="AV767" s="48" t="s">
        <v>3307</v>
      </c>
      <c r="AW767" s="114" t="s">
        <v>18243</v>
      </c>
      <c r="AX767" s="114" t="s">
        <v>18243</v>
      </c>
      <c r="AY767" s="114" t="s">
        <v>18954</v>
      </c>
      <c r="AZ767" s="114" t="s">
        <v>18954</v>
      </c>
      <c r="BA767" s="2"/>
      <c r="BB767" s="3"/>
      <c r="BC767" s="3"/>
      <c r="BD767" s="3"/>
      <c r="BE767" s="3"/>
    </row>
    <row r="768" spans="1:57" x14ac:dyDescent="0.25">
      <c r="A768" s="61" t="s">
        <v>1512</v>
      </c>
      <c r="B768" s="62" t="s">
        <v>19429</v>
      </c>
      <c r="C768" s="62"/>
      <c r="D768" s="63">
        <v>1.5016575000000001</v>
      </c>
      <c r="E768" s="65">
        <v>10</v>
      </c>
      <c r="F768" s="95" t="s">
        <v>12571</v>
      </c>
      <c r="G768" s="62"/>
      <c r="H768" s="66"/>
      <c r="I768" s="67"/>
      <c r="J768" s="67"/>
      <c r="K768" s="66" t="s">
        <v>16652</v>
      </c>
      <c r="L768" s="70"/>
      <c r="M768" s="71">
        <v>997.671142578125</v>
      </c>
      <c r="N768" s="71">
        <v>5516.783203125</v>
      </c>
      <c r="O768" s="72"/>
      <c r="P768" s="73"/>
      <c r="Q768" s="73"/>
      <c r="R768" s="81"/>
      <c r="S768" s="48">
        <v>0</v>
      </c>
      <c r="T768" s="48">
        <v>1</v>
      </c>
      <c r="U768" s="49">
        <v>0</v>
      </c>
      <c r="V768" s="49">
        <v>1.95E-4</v>
      </c>
      <c r="W768" s="49">
        <v>0</v>
      </c>
      <c r="X768" s="49">
        <v>0.45161800000000002</v>
      </c>
      <c r="Y768" s="49">
        <v>0</v>
      </c>
      <c r="Z768" s="49">
        <v>0</v>
      </c>
      <c r="AA768" s="68">
        <v>768</v>
      </c>
      <c r="AB7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68" s="69"/>
      <c r="AD768" s="75">
        <v>998</v>
      </c>
      <c r="AE768" s="75">
        <v>1200</v>
      </c>
      <c r="AF768" s="75">
        <v>8148</v>
      </c>
      <c r="AG768" s="75">
        <v>1791</v>
      </c>
      <c r="AH768" s="75"/>
      <c r="AI768" s="75" t="s">
        <v>8739</v>
      </c>
      <c r="AJ768" s="75" t="s">
        <v>9960</v>
      </c>
      <c r="AK768" s="78" t="s">
        <v>10821</v>
      </c>
      <c r="AL768" s="75"/>
      <c r="AM768" s="75">
        <v>42548.579502314817</v>
      </c>
      <c r="AN768" s="75" t="s">
        <v>13047</v>
      </c>
      <c r="AO768" s="78" t="s">
        <v>14600</v>
      </c>
      <c r="AP768" s="75" t="s">
        <v>66</v>
      </c>
      <c r="AQ768" s="48"/>
      <c r="AR768" s="48"/>
      <c r="AS768" s="48"/>
      <c r="AT768" s="48"/>
      <c r="AU768" s="48" t="s">
        <v>3379</v>
      </c>
      <c r="AV768" s="48" t="s">
        <v>3379</v>
      </c>
      <c r="AW768" s="114" t="s">
        <v>18547</v>
      </c>
      <c r="AX768" s="114" t="s">
        <v>18547</v>
      </c>
      <c r="AY768" s="114" t="s">
        <v>19231</v>
      </c>
      <c r="AZ768" s="114" t="s">
        <v>19231</v>
      </c>
      <c r="BA768" s="2"/>
      <c r="BB768" s="3"/>
      <c r="BC768" s="3"/>
      <c r="BD768" s="3"/>
      <c r="BE768" s="3"/>
    </row>
    <row r="769" spans="1:57" x14ac:dyDescent="0.25">
      <c r="A769" s="61" t="s">
        <v>245</v>
      </c>
      <c r="B769" s="62" t="s">
        <v>19429</v>
      </c>
      <c r="C769" s="62"/>
      <c r="D769" s="63">
        <v>1.5023375000000001</v>
      </c>
      <c r="E769" s="65">
        <v>10</v>
      </c>
      <c r="F769" s="95" t="s">
        <v>11170</v>
      </c>
      <c r="G769" s="62"/>
      <c r="H769" s="66"/>
      <c r="I769" s="67"/>
      <c r="J769" s="67"/>
      <c r="K769" s="66" t="s">
        <v>15195</v>
      </c>
      <c r="L769" s="70"/>
      <c r="M769" s="71">
        <v>6978.53759765625</v>
      </c>
      <c r="N769" s="71">
        <v>2533.596923828125</v>
      </c>
      <c r="O769" s="72"/>
      <c r="P769" s="73"/>
      <c r="Q769" s="73"/>
      <c r="R769" s="81"/>
      <c r="S769" s="48">
        <v>0</v>
      </c>
      <c r="T769" s="48">
        <v>1</v>
      </c>
      <c r="U769" s="49">
        <v>0</v>
      </c>
      <c r="V769" s="49">
        <v>2.7500000000000002E-4</v>
      </c>
      <c r="W769" s="49">
        <v>0</v>
      </c>
      <c r="X769" s="49">
        <v>0.52194799999999997</v>
      </c>
      <c r="Y769" s="49">
        <v>0</v>
      </c>
      <c r="Z769" s="49">
        <v>0</v>
      </c>
      <c r="AA769" s="68">
        <v>769</v>
      </c>
      <c r="AB7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69" s="69"/>
      <c r="AD769" s="75">
        <v>748</v>
      </c>
      <c r="AE769" s="75">
        <v>1186</v>
      </c>
      <c r="AF769" s="75">
        <v>39122</v>
      </c>
      <c r="AG769" s="75">
        <v>9936</v>
      </c>
      <c r="AH769" s="75">
        <v>32400</v>
      </c>
      <c r="AI769" s="75" t="s">
        <v>7547</v>
      </c>
      <c r="AJ769" s="75" t="s">
        <v>9208</v>
      </c>
      <c r="AK769" s="78" t="s">
        <v>10251</v>
      </c>
      <c r="AL769" s="75" t="s">
        <v>11020</v>
      </c>
      <c r="AM769" s="75">
        <v>42335.694143518522</v>
      </c>
      <c r="AN769" s="75" t="s">
        <v>13047</v>
      </c>
      <c r="AO769" s="78" t="s">
        <v>13143</v>
      </c>
      <c r="AP769" s="75" t="s">
        <v>66</v>
      </c>
      <c r="AQ769" s="48"/>
      <c r="AR769" s="48"/>
      <c r="AS769" s="48"/>
      <c r="AT769" s="48"/>
      <c r="AU769" s="48" t="s">
        <v>3262</v>
      </c>
      <c r="AV769" s="48" t="s">
        <v>3262</v>
      </c>
      <c r="AW769" s="114" t="s">
        <v>18073</v>
      </c>
      <c r="AX769" s="114" t="s">
        <v>18073</v>
      </c>
      <c r="AY769" s="114" t="s">
        <v>18812</v>
      </c>
      <c r="AZ769" s="114" t="s">
        <v>18812</v>
      </c>
      <c r="BA769" s="2"/>
      <c r="BB769" s="3"/>
      <c r="BC769" s="3"/>
      <c r="BD769" s="3"/>
      <c r="BE769" s="3"/>
    </row>
    <row r="770" spans="1:57" x14ac:dyDescent="0.25">
      <c r="A770" s="61" t="s">
        <v>613</v>
      </c>
      <c r="B770" s="62" t="s">
        <v>19429</v>
      </c>
      <c r="C770" s="62"/>
      <c r="D770" s="63">
        <v>2.1538455000000001</v>
      </c>
      <c r="E770" s="65">
        <v>10</v>
      </c>
      <c r="F770" s="95" t="s">
        <v>11610</v>
      </c>
      <c r="G770" s="62"/>
      <c r="H770" s="66"/>
      <c r="I770" s="67"/>
      <c r="J770" s="67"/>
      <c r="K770" s="66" t="s">
        <v>15645</v>
      </c>
      <c r="L770" s="70"/>
      <c r="M770" s="71">
        <v>3255.86328125</v>
      </c>
      <c r="N770" s="71">
        <v>6198.48876953125</v>
      </c>
      <c r="O770" s="72"/>
      <c r="P770" s="73"/>
      <c r="Q770" s="73"/>
      <c r="R770" s="81"/>
      <c r="S770" s="48">
        <v>0</v>
      </c>
      <c r="T770" s="48">
        <v>1</v>
      </c>
      <c r="U770" s="49">
        <v>0</v>
      </c>
      <c r="V770" s="49">
        <v>7.6923000000000005E-2</v>
      </c>
      <c r="W770" s="49">
        <v>0</v>
      </c>
      <c r="X770" s="49">
        <v>0.60617699999999997</v>
      </c>
      <c r="Y770" s="49">
        <v>0</v>
      </c>
      <c r="Z770" s="49">
        <v>0</v>
      </c>
      <c r="AA770" s="68">
        <v>770</v>
      </c>
      <c r="AB7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70" s="69"/>
      <c r="AD770" s="75">
        <v>1350</v>
      </c>
      <c r="AE770" s="75">
        <v>1181</v>
      </c>
      <c r="AF770" s="75">
        <v>8547</v>
      </c>
      <c r="AG770" s="75">
        <v>12042</v>
      </c>
      <c r="AH770" s="75">
        <v>32400</v>
      </c>
      <c r="AI770" s="75" t="s">
        <v>7928</v>
      </c>
      <c r="AJ770" s="75"/>
      <c r="AK770" s="75"/>
      <c r="AL770" s="75" t="s">
        <v>9690</v>
      </c>
      <c r="AM770" s="75">
        <v>41074.473356481481</v>
      </c>
      <c r="AN770" s="75" t="s">
        <v>13047</v>
      </c>
      <c r="AO770" s="78" t="s">
        <v>13593</v>
      </c>
      <c r="AP770" s="75" t="s">
        <v>66</v>
      </c>
      <c r="AQ770" s="48"/>
      <c r="AR770" s="48"/>
      <c r="AS770" s="48"/>
      <c r="AT770" s="48"/>
      <c r="AU770" s="48" t="s">
        <v>3261</v>
      </c>
      <c r="AV770" s="48" t="s">
        <v>3261</v>
      </c>
      <c r="AW770" s="114" t="s">
        <v>18125</v>
      </c>
      <c r="AX770" s="114" t="s">
        <v>18125</v>
      </c>
      <c r="AY770" s="114" t="s">
        <v>17901</v>
      </c>
      <c r="AZ770" s="114" t="s">
        <v>17901</v>
      </c>
      <c r="BA770" s="2"/>
      <c r="BB770" s="3"/>
      <c r="BC770" s="3"/>
      <c r="BD770" s="3"/>
      <c r="BE770" s="3"/>
    </row>
    <row r="771" spans="1:57" x14ac:dyDescent="0.25">
      <c r="A771" s="61" t="s">
        <v>1468</v>
      </c>
      <c r="B771" s="62" t="s">
        <v>19429</v>
      </c>
      <c r="C771" s="62"/>
      <c r="D771" s="63">
        <v>1.5023375000000001</v>
      </c>
      <c r="E771" s="65">
        <v>10</v>
      </c>
      <c r="F771" s="95" t="s">
        <v>12524</v>
      </c>
      <c r="G771" s="62"/>
      <c r="H771" s="66"/>
      <c r="I771" s="67"/>
      <c r="J771" s="67"/>
      <c r="K771" s="66" t="s">
        <v>16602</v>
      </c>
      <c r="L771" s="70"/>
      <c r="M771" s="71">
        <v>6968.51513671875</v>
      </c>
      <c r="N771" s="71">
        <v>2840.365966796875</v>
      </c>
      <c r="O771" s="72"/>
      <c r="P771" s="73"/>
      <c r="Q771" s="73"/>
      <c r="R771" s="81"/>
      <c r="S771" s="48">
        <v>0</v>
      </c>
      <c r="T771" s="48">
        <v>1</v>
      </c>
      <c r="U771" s="49">
        <v>0</v>
      </c>
      <c r="V771" s="49">
        <v>2.7500000000000002E-4</v>
      </c>
      <c r="W771" s="49">
        <v>0</v>
      </c>
      <c r="X771" s="49">
        <v>0.52194799999999997</v>
      </c>
      <c r="Y771" s="49">
        <v>0</v>
      </c>
      <c r="Z771" s="49">
        <v>0</v>
      </c>
      <c r="AA771" s="68">
        <v>771</v>
      </c>
      <c r="AB7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71" s="69"/>
      <c r="AD771" s="75">
        <v>512</v>
      </c>
      <c r="AE771" s="75">
        <v>1179</v>
      </c>
      <c r="AF771" s="75">
        <v>11925</v>
      </c>
      <c r="AG771" s="75">
        <v>5976</v>
      </c>
      <c r="AH771" s="75"/>
      <c r="AI771" s="75" t="s">
        <v>8695</v>
      </c>
      <c r="AJ771" s="75"/>
      <c r="AK771" s="75"/>
      <c r="AL771" s="75"/>
      <c r="AM771" s="75">
        <v>42124.757743055554</v>
      </c>
      <c r="AN771" s="75" t="s">
        <v>13047</v>
      </c>
      <c r="AO771" s="78" t="s">
        <v>14550</v>
      </c>
      <c r="AP771" s="75" t="s">
        <v>66</v>
      </c>
      <c r="AQ771" s="48"/>
      <c r="AR771" s="48"/>
      <c r="AS771" s="48"/>
      <c r="AT771" s="48"/>
      <c r="AU771" s="48" t="s">
        <v>3262</v>
      </c>
      <c r="AV771" s="48" t="s">
        <v>3262</v>
      </c>
      <c r="AW771" s="114" t="s">
        <v>18073</v>
      </c>
      <c r="AX771" s="114" t="s">
        <v>18073</v>
      </c>
      <c r="AY771" s="114" t="s">
        <v>18812</v>
      </c>
      <c r="AZ771" s="114" t="s">
        <v>18812</v>
      </c>
      <c r="BA771" s="2"/>
      <c r="BB771" s="3"/>
      <c r="BC771" s="3"/>
      <c r="BD771" s="3"/>
      <c r="BE771" s="3"/>
    </row>
    <row r="772" spans="1:57" x14ac:dyDescent="0.25">
      <c r="A772" s="61" t="s">
        <v>327</v>
      </c>
      <c r="B772" s="62" t="s">
        <v>19429</v>
      </c>
      <c r="C772" s="62"/>
      <c r="D772" s="63">
        <v>1.544268</v>
      </c>
      <c r="E772" s="65">
        <v>10</v>
      </c>
      <c r="F772" s="95" t="s">
        <v>11271</v>
      </c>
      <c r="G772" s="62"/>
      <c r="H772" s="66"/>
      <c r="I772" s="67"/>
      <c r="J772" s="67"/>
      <c r="K772" s="66" t="s">
        <v>15298</v>
      </c>
      <c r="L772" s="70"/>
      <c r="M772" s="71">
        <v>3365.943115234375</v>
      </c>
      <c r="N772" s="71">
        <v>8595.5546875</v>
      </c>
      <c r="O772" s="72"/>
      <c r="P772" s="73"/>
      <c r="Q772" s="73"/>
      <c r="R772" s="81"/>
      <c r="S772" s="48">
        <v>0</v>
      </c>
      <c r="T772" s="48">
        <v>1</v>
      </c>
      <c r="U772" s="49">
        <v>0</v>
      </c>
      <c r="V772" s="49">
        <v>5.208E-3</v>
      </c>
      <c r="W772" s="49">
        <v>0</v>
      </c>
      <c r="X772" s="49">
        <v>0.54446799999999995</v>
      </c>
      <c r="Y772" s="49">
        <v>0</v>
      </c>
      <c r="Z772" s="49">
        <v>0</v>
      </c>
      <c r="AA772" s="68">
        <v>772</v>
      </c>
      <c r="AB7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72" s="69"/>
      <c r="AD772" s="75">
        <v>59</v>
      </c>
      <c r="AE772" s="75">
        <v>1163</v>
      </c>
      <c r="AF772" s="75">
        <v>52973</v>
      </c>
      <c r="AG772" s="75">
        <v>10288</v>
      </c>
      <c r="AH772" s="75">
        <v>28800</v>
      </c>
      <c r="AI772" s="75" t="s">
        <v>7634</v>
      </c>
      <c r="AJ772" s="75" t="s">
        <v>9271</v>
      </c>
      <c r="AK772" s="75"/>
      <c r="AL772" s="75" t="s">
        <v>11013</v>
      </c>
      <c r="AM772" s="75">
        <v>41229.650821759256</v>
      </c>
      <c r="AN772" s="75" t="s">
        <v>13047</v>
      </c>
      <c r="AO772" s="78" t="s">
        <v>13246</v>
      </c>
      <c r="AP772" s="75" t="s">
        <v>66</v>
      </c>
      <c r="AQ772" s="48" t="s">
        <v>3022</v>
      </c>
      <c r="AR772" s="48" t="s">
        <v>3022</v>
      </c>
      <c r="AS772" s="48" t="s">
        <v>3213</v>
      </c>
      <c r="AT772" s="48" t="s">
        <v>3213</v>
      </c>
      <c r="AU772" s="48" t="s">
        <v>3261</v>
      </c>
      <c r="AV772" s="48" t="s">
        <v>3261</v>
      </c>
      <c r="AW772" s="114" t="s">
        <v>18083</v>
      </c>
      <c r="AX772" s="114" t="s">
        <v>18083</v>
      </c>
      <c r="AY772" s="114" t="s">
        <v>18818</v>
      </c>
      <c r="AZ772" s="114" t="s">
        <v>18818</v>
      </c>
      <c r="BA772" s="2"/>
      <c r="BB772" s="3"/>
      <c r="BC772" s="3"/>
      <c r="BD772" s="3"/>
      <c r="BE772" s="3"/>
    </row>
    <row r="773" spans="1:57" x14ac:dyDescent="0.25">
      <c r="A773" s="61" t="s">
        <v>1740</v>
      </c>
      <c r="B773" s="62" t="s">
        <v>19429</v>
      </c>
      <c r="C773" s="62"/>
      <c r="D773" s="63">
        <v>1.5765765</v>
      </c>
      <c r="E773" s="65">
        <v>10</v>
      </c>
      <c r="F773" s="95" t="s">
        <v>12805</v>
      </c>
      <c r="G773" s="62"/>
      <c r="H773" s="66"/>
      <c r="I773" s="67"/>
      <c r="J773" s="67"/>
      <c r="K773" s="66" t="s">
        <v>16899</v>
      </c>
      <c r="L773" s="70"/>
      <c r="M773" s="71">
        <v>6501.55224609375</v>
      </c>
      <c r="N773" s="71">
        <v>3529.634521484375</v>
      </c>
      <c r="O773" s="72"/>
      <c r="P773" s="73"/>
      <c r="Q773" s="73"/>
      <c r="R773" s="81"/>
      <c r="S773" s="48">
        <v>0</v>
      </c>
      <c r="T773" s="48">
        <v>1</v>
      </c>
      <c r="U773" s="49">
        <v>0</v>
      </c>
      <c r="V773" s="49">
        <v>9.0089999999999996E-3</v>
      </c>
      <c r="W773" s="49">
        <v>0</v>
      </c>
      <c r="X773" s="49">
        <v>0.53571899999999995</v>
      </c>
      <c r="Y773" s="49">
        <v>0</v>
      </c>
      <c r="Z773" s="49">
        <v>0</v>
      </c>
      <c r="AA773" s="68">
        <v>773</v>
      </c>
      <c r="AB7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73" s="69"/>
      <c r="AD773" s="75">
        <v>698</v>
      </c>
      <c r="AE773" s="75">
        <v>1163</v>
      </c>
      <c r="AF773" s="75">
        <v>30149</v>
      </c>
      <c r="AG773" s="75">
        <v>6874</v>
      </c>
      <c r="AH773" s="75">
        <v>3600</v>
      </c>
      <c r="AI773" s="75" t="s">
        <v>8939</v>
      </c>
      <c r="AJ773" s="75" t="s">
        <v>10084</v>
      </c>
      <c r="AK773" s="78" t="s">
        <v>10909</v>
      </c>
      <c r="AL773" s="75" t="s">
        <v>11033</v>
      </c>
      <c r="AM773" s="75">
        <v>41711.549884259257</v>
      </c>
      <c r="AN773" s="75" t="s">
        <v>13047</v>
      </c>
      <c r="AO773" s="78" t="s">
        <v>14847</v>
      </c>
      <c r="AP773" s="75" t="s">
        <v>66</v>
      </c>
      <c r="AQ773" s="48"/>
      <c r="AR773" s="48"/>
      <c r="AS773" s="48"/>
      <c r="AT773" s="48"/>
      <c r="AU773" s="48" t="s">
        <v>3261</v>
      </c>
      <c r="AV773" s="48" t="s">
        <v>3261</v>
      </c>
      <c r="AW773" s="114" t="s">
        <v>18585</v>
      </c>
      <c r="AX773" s="114" t="s">
        <v>18585</v>
      </c>
      <c r="AY773" s="114" t="s">
        <v>19266</v>
      </c>
      <c r="AZ773" s="114" t="s">
        <v>19266</v>
      </c>
      <c r="BA773" s="2"/>
      <c r="BB773" s="3"/>
      <c r="BC773" s="3"/>
      <c r="BD773" s="3"/>
      <c r="BE773" s="3"/>
    </row>
    <row r="774" spans="1:57" x14ac:dyDescent="0.25">
      <c r="A774" s="61" t="s">
        <v>315</v>
      </c>
      <c r="B774" s="62" t="s">
        <v>19429</v>
      </c>
      <c r="C774" s="62"/>
      <c r="D774" s="63">
        <v>1.5321979999999999</v>
      </c>
      <c r="E774" s="65">
        <v>10</v>
      </c>
      <c r="F774" s="95" t="s">
        <v>11257</v>
      </c>
      <c r="G774" s="62"/>
      <c r="H774" s="66"/>
      <c r="I774" s="67"/>
      <c r="J774" s="67"/>
      <c r="K774" s="66" t="s">
        <v>15284</v>
      </c>
      <c r="L774" s="70"/>
      <c r="M774" s="71">
        <v>2175.051513671875</v>
      </c>
      <c r="N774" s="71">
        <v>7813.103515625</v>
      </c>
      <c r="O774" s="72"/>
      <c r="P774" s="73"/>
      <c r="Q774" s="73"/>
      <c r="R774" s="81"/>
      <c r="S774" s="48">
        <v>0</v>
      </c>
      <c r="T774" s="48">
        <v>1</v>
      </c>
      <c r="U774" s="49">
        <v>0</v>
      </c>
      <c r="V774" s="49">
        <v>3.7880000000000001E-3</v>
      </c>
      <c r="W774" s="49">
        <v>9.9999999999999995E-7</v>
      </c>
      <c r="X774" s="49">
        <v>0.54335500000000003</v>
      </c>
      <c r="Y774" s="49">
        <v>0</v>
      </c>
      <c r="Z774" s="49">
        <v>0</v>
      </c>
      <c r="AA774" s="68">
        <v>774</v>
      </c>
      <c r="AB7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74" s="69"/>
      <c r="AD774" s="75">
        <v>613</v>
      </c>
      <c r="AE774" s="75">
        <v>1154</v>
      </c>
      <c r="AF774" s="75">
        <v>4981</v>
      </c>
      <c r="AG774" s="75">
        <v>2128</v>
      </c>
      <c r="AH774" s="75">
        <v>3600</v>
      </c>
      <c r="AI774" s="75" t="s">
        <v>7621</v>
      </c>
      <c r="AJ774" s="75"/>
      <c r="AK774" s="78" t="s">
        <v>10293</v>
      </c>
      <c r="AL774" s="75" t="s">
        <v>9876</v>
      </c>
      <c r="AM774" s="75">
        <v>40612.692430555559</v>
      </c>
      <c r="AN774" s="75" t="s">
        <v>13047</v>
      </c>
      <c r="AO774" s="78" t="s">
        <v>13232</v>
      </c>
      <c r="AP774" s="75" t="s">
        <v>66</v>
      </c>
      <c r="AQ774" s="48" t="s">
        <v>3019</v>
      </c>
      <c r="AR774" s="48" t="s">
        <v>3019</v>
      </c>
      <c r="AS774" s="48" t="s">
        <v>3212</v>
      </c>
      <c r="AT774" s="48" t="s">
        <v>3212</v>
      </c>
      <c r="AU774" s="48" t="s">
        <v>3261</v>
      </c>
      <c r="AV774" s="48" t="s">
        <v>3261</v>
      </c>
      <c r="AW774" s="114" t="s">
        <v>18076</v>
      </c>
      <c r="AX774" s="114" t="s">
        <v>18076</v>
      </c>
      <c r="AY774" s="114" t="s">
        <v>17882</v>
      </c>
      <c r="AZ774" s="114" t="s">
        <v>17882</v>
      </c>
      <c r="BA774" s="2"/>
      <c r="BB774" s="3"/>
      <c r="BC774" s="3"/>
      <c r="BD774" s="3"/>
      <c r="BE774" s="3"/>
    </row>
    <row r="775" spans="1:57" x14ac:dyDescent="0.25">
      <c r="A775" s="61" t="s">
        <v>1439</v>
      </c>
      <c r="B775" s="62" t="s">
        <v>19429</v>
      </c>
      <c r="C775" s="62"/>
      <c r="D775" s="63">
        <v>1.7931055</v>
      </c>
      <c r="E775" s="65">
        <v>10</v>
      </c>
      <c r="F775" s="95" t="s">
        <v>12486</v>
      </c>
      <c r="G775" s="62"/>
      <c r="H775" s="66"/>
      <c r="I775" s="67"/>
      <c r="J775" s="67"/>
      <c r="K775" s="66" t="s">
        <v>16564</v>
      </c>
      <c r="L775" s="70"/>
      <c r="M775" s="71">
        <v>3625.84423828125</v>
      </c>
      <c r="N775" s="71">
        <v>7040.12109375</v>
      </c>
      <c r="O775" s="72"/>
      <c r="P775" s="73"/>
      <c r="Q775" s="73"/>
      <c r="R775" s="81"/>
      <c r="S775" s="48">
        <v>0</v>
      </c>
      <c r="T775" s="48">
        <v>1</v>
      </c>
      <c r="U775" s="49">
        <v>0</v>
      </c>
      <c r="V775" s="49">
        <v>3.4483E-2</v>
      </c>
      <c r="W775" s="49">
        <v>0</v>
      </c>
      <c r="X775" s="49">
        <v>0.57117099999999998</v>
      </c>
      <c r="Y775" s="49">
        <v>0</v>
      </c>
      <c r="Z775" s="49">
        <v>0</v>
      </c>
      <c r="AA775" s="68">
        <v>775</v>
      </c>
      <c r="AB7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75" s="69"/>
      <c r="AD775" s="75">
        <v>228</v>
      </c>
      <c r="AE775" s="75">
        <v>1152</v>
      </c>
      <c r="AF775" s="75">
        <v>20727</v>
      </c>
      <c r="AG775" s="75">
        <v>9919</v>
      </c>
      <c r="AH775" s="75">
        <v>32400</v>
      </c>
      <c r="AI775" s="75" t="s">
        <v>8661</v>
      </c>
      <c r="AJ775" s="75" t="s">
        <v>9919</v>
      </c>
      <c r="AK775" s="78" t="s">
        <v>10778</v>
      </c>
      <c r="AL775" s="75" t="s">
        <v>9690</v>
      </c>
      <c r="AM775" s="75">
        <v>42184.531956018516</v>
      </c>
      <c r="AN775" s="75" t="s">
        <v>13047</v>
      </c>
      <c r="AO775" s="78" t="s">
        <v>14512</v>
      </c>
      <c r="AP775" s="75" t="s">
        <v>66</v>
      </c>
      <c r="AQ775" s="48"/>
      <c r="AR775" s="48"/>
      <c r="AS775" s="48"/>
      <c r="AT775" s="48"/>
      <c r="AU775" s="48" t="s">
        <v>3261</v>
      </c>
      <c r="AV775" s="48" t="s">
        <v>3261</v>
      </c>
      <c r="AW775" s="114" t="s">
        <v>18106</v>
      </c>
      <c r="AX775" s="114" t="s">
        <v>18106</v>
      </c>
      <c r="AY775" s="114" t="s">
        <v>18836</v>
      </c>
      <c r="AZ775" s="114" t="s">
        <v>18836</v>
      </c>
      <c r="BA775" s="2"/>
      <c r="BB775" s="3"/>
      <c r="BC775" s="3"/>
      <c r="BD775" s="3"/>
      <c r="BE775" s="3"/>
    </row>
    <row r="776" spans="1:57" x14ac:dyDescent="0.25">
      <c r="A776" s="61" t="s">
        <v>1002</v>
      </c>
      <c r="B776" s="62" t="s">
        <v>19429</v>
      </c>
      <c r="C776" s="62"/>
      <c r="D776" s="63">
        <v>1.5027029999999999</v>
      </c>
      <c r="E776" s="65">
        <v>12.161651672918358</v>
      </c>
      <c r="F776" s="95" t="s">
        <v>12035</v>
      </c>
      <c r="G776" s="62"/>
      <c r="H776" s="66"/>
      <c r="I776" s="67"/>
      <c r="J776" s="67"/>
      <c r="K776" s="66" t="s">
        <v>16090</v>
      </c>
      <c r="L776" s="70"/>
      <c r="M776" s="71">
        <v>3719.90576171875</v>
      </c>
      <c r="N776" s="71">
        <v>1952.68603515625</v>
      </c>
      <c r="O776" s="72"/>
      <c r="P776" s="73"/>
      <c r="Q776" s="73"/>
      <c r="R776" s="81"/>
      <c r="S776" s="48">
        <v>0</v>
      </c>
      <c r="T776" s="48">
        <v>2</v>
      </c>
      <c r="U776" s="49">
        <v>5211.3198839999995</v>
      </c>
      <c r="V776" s="49">
        <v>3.1799999999999998E-4</v>
      </c>
      <c r="W776" s="49">
        <v>0</v>
      </c>
      <c r="X776" s="49">
        <v>0.70277000000000001</v>
      </c>
      <c r="Y776" s="49">
        <v>0</v>
      </c>
      <c r="Z776" s="49">
        <v>0</v>
      </c>
      <c r="AA776" s="68">
        <v>776</v>
      </c>
      <c r="AB7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76" s="69"/>
      <c r="AD776" s="75">
        <v>1652</v>
      </c>
      <c r="AE776" s="75">
        <v>1151</v>
      </c>
      <c r="AF776" s="75">
        <v>548</v>
      </c>
      <c r="AG776" s="75">
        <v>3</v>
      </c>
      <c r="AH776" s="75">
        <v>-18000</v>
      </c>
      <c r="AI776" s="75" t="s">
        <v>8283</v>
      </c>
      <c r="AJ776" s="75" t="s">
        <v>9706</v>
      </c>
      <c r="AK776" s="78" t="s">
        <v>10613</v>
      </c>
      <c r="AL776" s="75" t="s">
        <v>11010</v>
      </c>
      <c r="AM776" s="75">
        <v>40714.748564814814</v>
      </c>
      <c r="AN776" s="75" t="s">
        <v>13047</v>
      </c>
      <c r="AO776" s="78" t="s">
        <v>14038</v>
      </c>
      <c r="AP776" s="75" t="s">
        <v>66</v>
      </c>
      <c r="AQ776" s="48"/>
      <c r="AR776" s="48"/>
      <c r="AS776" s="48"/>
      <c r="AT776" s="48"/>
      <c r="AU776" s="48" t="s">
        <v>3341</v>
      </c>
      <c r="AV776" s="48" t="s">
        <v>3341</v>
      </c>
      <c r="AW776" s="114" t="s">
        <v>18380</v>
      </c>
      <c r="AX776" s="114" t="s">
        <v>18380</v>
      </c>
      <c r="AY776" s="114" t="s">
        <v>19075</v>
      </c>
      <c r="AZ776" s="114" t="s">
        <v>19075</v>
      </c>
      <c r="BA776" s="2"/>
      <c r="BB776" s="3"/>
      <c r="BC776" s="3"/>
      <c r="BD776" s="3"/>
      <c r="BE776" s="3"/>
    </row>
    <row r="777" spans="1:57" x14ac:dyDescent="0.25">
      <c r="A777" s="61" t="s">
        <v>884</v>
      </c>
      <c r="B777" s="62" t="s">
        <v>19429</v>
      </c>
      <c r="C777" s="62"/>
      <c r="D777" s="63">
        <v>2.2727265000000001</v>
      </c>
      <c r="E777" s="65">
        <v>10</v>
      </c>
      <c r="F777" s="95" t="s">
        <v>11905</v>
      </c>
      <c r="G777" s="62"/>
      <c r="H777" s="66"/>
      <c r="I777" s="67"/>
      <c r="J777" s="67"/>
      <c r="K777" s="66" t="s">
        <v>15956</v>
      </c>
      <c r="L777" s="70"/>
      <c r="M777" s="71">
        <v>5584.26123046875</v>
      </c>
      <c r="N777" s="71">
        <v>5978.630859375</v>
      </c>
      <c r="O777" s="72"/>
      <c r="P777" s="73"/>
      <c r="Q777" s="73"/>
      <c r="R777" s="81"/>
      <c r="S777" s="48">
        <v>0</v>
      </c>
      <c r="T777" s="48">
        <v>1</v>
      </c>
      <c r="U777" s="49">
        <v>0</v>
      </c>
      <c r="V777" s="49">
        <v>9.0909000000000004E-2</v>
      </c>
      <c r="W777" s="49">
        <v>0</v>
      </c>
      <c r="X777" s="49">
        <v>0.61711700000000003</v>
      </c>
      <c r="Y777" s="49">
        <v>0</v>
      </c>
      <c r="Z777" s="49">
        <v>0</v>
      </c>
      <c r="AA777" s="68">
        <v>777</v>
      </c>
      <c r="AB7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77" s="69"/>
      <c r="AD777" s="75">
        <v>255</v>
      </c>
      <c r="AE777" s="75">
        <v>1137</v>
      </c>
      <c r="AF777" s="75">
        <v>15195</v>
      </c>
      <c r="AG777" s="75">
        <v>1140</v>
      </c>
      <c r="AH777" s="75">
        <v>32400</v>
      </c>
      <c r="AI777" s="75" t="s">
        <v>8180</v>
      </c>
      <c r="AJ777" s="75" t="s">
        <v>9637</v>
      </c>
      <c r="AK777" s="78" t="s">
        <v>10567</v>
      </c>
      <c r="AL777" s="75" t="s">
        <v>9690</v>
      </c>
      <c r="AM777" s="75">
        <v>40746.652905092589</v>
      </c>
      <c r="AN777" s="75" t="s">
        <v>13047</v>
      </c>
      <c r="AO777" s="78" t="s">
        <v>13904</v>
      </c>
      <c r="AP777" s="75" t="s">
        <v>66</v>
      </c>
      <c r="AQ777" s="48"/>
      <c r="AR777" s="48"/>
      <c r="AS777" s="48"/>
      <c r="AT777" s="48"/>
      <c r="AU777" s="48" t="s">
        <v>3286</v>
      </c>
      <c r="AV777" s="48" t="s">
        <v>3286</v>
      </c>
      <c r="AW777" s="114" t="s">
        <v>18151</v>
      </c>
      <c r="AX777" s="114" t="s">
        <v>18151</v>
      </c>
      <c r="AY777" s="114" t="s">
        <v>17903</v>
      </c>
      <c r="AZ777" s="114" t="s">
        <v>17903</v>
      </c>
      <c r="BA777" s="2"/>
      <c r="BB777" s="3"/>
      <c r="BC777" s="3"/>
      <c r="BD777" s="3"/>
      <c r="BE777" s="3"/>
    </row>
    <row r="778" spans="1:57" x14ac:dyDescent="0.25">
      <c r="A778" s="61" t="s">
        <v>210</v>
      </c>
      <c r="B778" s="62" t="s">
        <v>19429</v>
      </c>
      <c r="C778" s="62"/>
      <c r="D778" s="63">
        <v>2.1538455000000001</v>
      </c>
      <c r="E778" s="65">
        <v>10</v>
      </c>
      <c r="F778" s="95" t="s">
        <v>11114</v>
      </c>
      <c r="G778" s="62"/>
      <c r="H778" s="66"/>
      <c r="I778" s="67"/>
      <c r="J778" s="67"/>
      <c r="K778" s="66" t="s">
        <v>15139</v>
      </c>
      <c r="L778" s="70"/>
      <c r="M778" s="71">
        <v>6342.0185546875</v>
      </c>
      <c r="N778" s="71">
        <v>6405.04736328125</v>
      </c>
      <c r="O778" s="72"/>
      <c r="P778" s="73"/>
      <c r="Q778" s="73"/>
      <c r="R778" s="81"/>
      <c r="S778" s="48">
        <v>0</v>
      </c>
      <c r="T778" s="48">
        <v>1</v>
      </c>
      <c r="U778" s="49">
        <v>0</v>
      </c>
      <c r="V778" s="49">
        <v>7.6923000000000005E-2</v>
      </c>
      <c r="W778" s="49">
        <v>0</v>
      </c>
      <c r="X778" s="49">
        <v>0.60617699999999997</v>
      </c>
      <c r="Y778" s="49">
        <v>0</v>
      </c>
      <c r="Z778" s="49">
        <v>0</v>
      </c>
      <c r="AA778" s="68">
        <v>778</v>
      </c>
      <c r="AB7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78" s="69"/>
      <c r="AD778" s="75">
        <v>1548</v>
      </c>
      <c r="AE778" s="75">
        <v>1136</v>
      </c>
      <c r="AF778" s="75">
        <v>18971</v>
      </c>
      <c r="AG778" s="75">
        <v>11609</v>
      </c>
      <c r="AH778" s="75"/>
      <c r="AI778" s="75" t="s">
        <v>7498</v>
      </c>
      <c r="AJ778" s="75" t="s">
        <v>9167</v>
      </c>
      <c r="AK778" s="75"/>
      <c r="AL778" s="75"/>
      <c r="AM778" s="75">
        <v>41359.205868055556</v>
      </c>
      <c r="AN778" s="75" t="s">
        <v>13047</v>
      </c>
      <c r="AO778" s="78" t="s">
        <v>13087</v>
      </c>
      <c r="AP778" s="75" t="s">
        <v>66</v>
      </c>
      <c r="AQ778" s="48"/>
      <c r="AR778" s="48"/>
      <c r="AS778" s="48"/>
      <c r="AT778" s="48"/>
      <c r="AU778" s="48"/>
      <c r="AV778" s="48"/>
      <c r="AW778" s="114" t="s">
        <v>18094</v>
      </c>
      <c r="AX778" s="114" t="s">
        <v>18094</v>
      </c>
      <c r="AY778" s="114" t="s">
        <v>18827</v>
      </c>
      <c r="AZ778" s="114" t="s">
        <v>18827</v>
      </c>
      <c r="BA778" s="2"/>
      <c r="BB778" s="3"/>
      <c r="BC778" s="3"/>
      <c r="BD778" s="3"/>
      <c r="BE778" s="3"/>
    </row>
    <row r="779" spans="1:57" x14ac:dyDescent="0.25">
      <c r="A779" s="61" t="s">
        <v>1174</v>
      </c>
      <c r="B779" s="62" t="s">
        <v>19429</v>
      </c>
      <c r="C779" s="62"/>
      <c r="D779" s="63">
        <v>1.5023375000000001</v>
      </c>
      <c r="E779" s="65">
        <v>10</v>
      </c>
      <c r="F779" s="95" t="s">
        <v>12213</v>
      </c>
      <c r="G779" s="62"/>
      <c r="H779" s="66"/>
      <c r="I779" s="67"/>
      <c r="J779" s="67"/>
      <c r="K779" s="66" t="s">
        <v>16278</v>
      </c>
      <c r="L779" s="70"/>
      <c r="M779" s="71">
        <v>7203.18310546875</v>
      </c>
      <c r="N779" s="71">
        <v>2368.29931640625</v>
      </c>
      <c r="O779" s="72"/>
      <c r="P779" s="73"/>
      <c r="Q779" s="73"/>
      <c r="R779" s="81"/>
      <c r="S779" s="48">
        <v>0</v>
      </c>
      <c r="T779" s="48">
        <v>1</v>
      </c>
      <c r="U779" s="49">
        <v>0</v>
      </c>
      <c r="V779" s="49">
        <v>2.7500000000000002E-4</v>
      </c>
      <c r="W779" s="49">
        <v>0</v>
      </c>
      <c r="X779" s="49">
        <v>0.52194799999999997</v>
      </c>
      <c r="Y779" s="49">
        <v>0</v>
      </c>
      <c r="Z779" s="49">
        <v>0</v>
      </c>
      <c r="AA779" s="68">
        <v>779</v>
      </c>
      <c r="AB7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79" s="69"/>
      <c r="AD779" s="75">
        <v>108</v>
      </c>
      <c r="AE779" s="75">
        <v>1130</v>
      </c>
      <c r="AF779" s="75">
        <v>5870</v>
      </c>
      <c r="AG779" s="75">
        <v>6211</v>
      </c>
      <c r="AH779" s="75"/>
      <c r="AI779" s="75" t="s">
        <v>8430</v>
      </c>
      <c r="AJ779" s="75" t="s">
        <v>9794</v>
      </c>
      <c r="AK779" s="78" t="s">
        <v>10673</v>
      </c>
      <c r="AL779" s="75"/>
      <c r="AM779" s="75">
        <v>42456.879675925928</v>
      </c>
      <c r="AN779" s="75" t="s">
        <v>13047</v>
      </c>
      <c r="AO779" s="78" t="s">
        <v>14226</v>
      </c>
      <c r="AP779" s="75" t="s">
        <v>66</v>
      </c>
      <c r="AQ779" s="48" t="s">
        <v>3058</v>
      </c>
      <c r="AR779" s="48" t="s">
        <v>3058</v>
      </c>
      <c r="AS779" s="48" t="s">
        <v>3223</v>
      </c>
      <c r="AT779" s="48" t="s">
        <v>3223</v>
      </c>
      <c r="AU779" s="48" t="s">
        <v>3261</v>
      </c>
      <c r="AV779" s="48" t="s">
        <v>3261</v>
      </c>
      <c r="AW779" s="114" t="s">
        <v>18440</v>
      </c>
      <c r="AX779" s="114" t="s">
        <v>18761</v>
      </c>
      <c r="AY779" s="114" t="s">
        <v>19132</v>
      </c>
      <c r="AZ779" s="114" t="s">
        <v>19404</v>
      </c>
      <c r="BA779" s="2"/>
      <c r="BB779" s="3"/>
      <c r="BC779" s="3"/>
      <c r="BD779" s="3"/>
      <c r="BE779" s="3"/>
    </row>
    <row r="780" spans="1:57" x14ac:dyDescent="0.25">
      <c r="A780" s="61" t="s">
        <v>1585</v>
      </c>
      <c r="B780" s="62" t="s">
        <v>19429</v>
      </c>
      <c r="C780" s="62"/>
      <c r="D780" s="63">
        <v>1.666668</v>
      </c>
      <c r="E780" s="65">
        <v>10</v>
      </c>
      <c r="F780" s="95" t="s">
        <v>12645</v>
      </c>
      <c r="G780" s="62"/>
      <c r="H780" s="66"/>
      <c r="I780" s="67"/>
      <c r="J780" s="67"/>
      <c r="K780" s="66" t="s">
        <v>16733</v>
      </c>
      <c r="L780" s="70"/>
      <c r="M780" s="71">
        <v>4374.658203125</v>
      </c>
      <c r="N780" s="71">
        <v>5830.9462890625</v>
      </c>
      <c r="O780" s="72"/>
      <c r="P780" s="73"/>
      <c r="Q780" s="73"/>
      <c r="R780" s="81"/>
      <c r="S780" s="48">
        <v>0</v>
      </c>
      <c r="T780" s="48">
        <v>1</v>
      </c>
      <c r="U780" s="49">
        <v>0</v>
      </c>
      <c r="V780" s="49">
        <v>1.9608E-2</v>
      </c>
      <c r="W780" s="49">
        <v>0</v>
      </c>
      <c r="X780" s="49">
        <v>0.55821200000000004</v>
      </c>
      <c r="Y780" s="49">
        <v>0</v>
      </c>
      <c r="Z780" s="49">
        <v>0</v>
      </c>
      <c r="AA780" s="68">
        <v>780</v>
      </c>
      <c r="AB7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80" s="69"/>
      <c r="AD780" s="75">
        <v>579</v>
      </c>
      <c r="AE780" s="75">
        <v>1101</v>
      </c>
      <c r="AF780" s="75">
        <v>3777</v>
      </c>
      <c r="AG780" s="75">
        <v>4891</v>
      </c>
      <c r="AH780" s="75">
        <v>-18000</v>
      </c>
      <c r="AI780" s="75" t="s">
        <v>8804</v>
      </c>
      <c r="AJ780" s="75" t="s">
        <v>10003</v>
      </c>
      <c r="AK780" s="75"/>
      <c r="AL780" s="75" t="s">
        <v>11010</v>
      </c>
      <c r="AM780" s="75">
        <v>42332.073310185187</v>
      </c>
      <c r="AN780" s="75" t="s">
        <v>13047</v>
      </c>
      <c r="AO780" s="78" t="s">
        <v>14681</v>
      </c>
      <c r="AP780" s="75" t="s">
        <v>66</v>
      </c>
      <c r="AQ780" s="48"/>
      <c r="AR780" s="48"/>
      <c r="AS780" s="48"/>
      <c r="AT780" s="48"/>
      <c r="AU780" s="48" t="s">
        <v>3314</v>
      </c>
      <c r="AV780" s="48" t="s">
        <v>3314</v>
      </c>
      <c r="AW780" s="114" t="s">
        <v>18259</v>
      </c>
      <c r="AX780" s="114" t="s">
        <v>18259</v>
      </c>
      <c r="AY780" s="114" t="s">
        <v>17892</v>
      </c>
      <c r="AZ780" s="114" t="s">
        <v>17892</v>
      </c>
      <c r="BA780" s="2"/>
      <c r="BB780" s="3"/>
      <c r="BC780" s="3"/>
      <c r="BD780" s="3"/>
      <c r="BE780" s="3"/>
    </row>
    <row r="781" spans="1:57" x14ac:dyDescent="0.25">
      <c r="A781" s="61" t="s">
        <v>1877</v>
      </c>
      <c r="B781" s="62" t="s">
        <v>19429</v>
      </c>
      <c r="C781" s="62"/>
      <c r="D781" s="63">
        <v>1.5016149999999999</v>
      </c>
      <c r="E781" s="65">
        <v>10.000103699816986</v>
      </c>
      <c r="F781" s="95" t="s">
        <v>12954</v>
      </c>
      <c r="G781" s="62"/>
      <c r="H781" s="66"/>
      <c r="I781" s="67"/>
      <c r="J781" s="67"/>
      <c r="K781" s="66" t="s">
        <v>17051</v>
      </c>
      <c r="L781" s="70"/>
      <c r="M781" s="71">
        <v>854.10919189453125</v>
      </c>
      <c r="N781" s="71">
        <v>5281.52099609375</v>
      </c>
      <c r="O781" s="72"/>
      <c r="P781" s="73"/>
      <c r="Q781" s="73"/>
      <c r="R781" s="81"/>
      <c r="S781" s="48">
        <v>0</v>
      </c>
      <c r="T781" s="48">
        <v>4</v>
      </c>
      <c r="U781" s="49">
        <v>0.25</v>
      </c>
      <c r="V781" s="49">
        <v>1.9000000000000001E-4</v>
      </c>
      <c r="W781" s="49">
        <v>0</v>
      </c>
      <c r="X781" s="49">
        <v>0.62773599999999996</v>
      </c>
      <c r="Y781" s="49">
        <v>0.66666666666666663</v>
      </c>
      <c r="Z781" s="49">
        <v>0</v>
      </c>
      <c r="AA781" s="68">
        <v>781</v>
      </c>
      <c r="AB7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81" s="69"/>
      <c r="AD781" s="75">
        <v>1339</v>
      </c>
      <c r="AE781" s="75">
        <v>1098</v>
      </c>
      <c r="AF781" s="75">
        <v>2394</v>
      </c>
      <c r="AG781" s="75">
        <v>1132</v>
      </c>
      <c r="AH781" s="75"/>
      <c r="AI781" s="75" t="s">
        <v>9066</v>
      </c>
      <c r="AJ781" s="75" t="s">
        <v>10159</v>
      </c>
      <c r="AK781" s="78" t="s">
        <v>10970</v>
      </c>
      <c r="AL781" s="75"/>
      <c r="AM781" s="75">
        <v>42842.105543981481</v>
      </c>
      <c r="AN781" s="75" t="s">
        <v>13047</v>
      </c>
      <c r="AO781" s="78" t="s">
        <v>14999</v>
      </c>
      <c r="AP781" s="75" t="s">
        <v>66</v>
      </c>
      <c r="AQ781" s="48" t="s">
        <v>3198</v>
      </c>
      <c r="AR781" s="48" t="s">
        <v>3198</v>
      </c>
      <c r="AS781" s="48" t="s">
        <v>3218</v>
      </c>
      <c r="AT781" s="48" t="s">
        <v>3218</v>
      </c>
      <c r="AU781" s="48" t="s">
        <v>3416</v>
      </c>
      <c r="AV781" s="48" t="s">
        <v>3416</v>
      </c>
      <c r="AW781" s="114" t="s">
        <v>18674</v>
      </c>
      <c r="AX781" s="114" t="s">
        <v>18674</v>
      </c>
      <c r="AY781" s="114" t="s">
        <v>19011</v>
      </c>
      <c r="AZ781" s="114" t="s">
        <v>19011</v>
      </c>
      <c r="BA781" s="2"/>
      <c r="BB781" s="3"/>
      <c r="BC781" s="3"/>
      <c r="BD781" s="3"/>
      <c r="BE781" s="3"/>
    </row>
    <row r="782" spans="1:57" x14ac:dyDescent="0.25">
      <c r="A782" s="61" t="s">
        <v>1654</v>
      </c>
      <c r="B782" s="62" t="s">
        <v>19429</v>
      </c>
      <c r="C782" s="62"/>
      <c r="D782" s="63">
        <v>2.7142845000000002</v>
      </c>
      <c r="E782" s="65">
        <v>10</v>
      </c>
      <c r="F782" s="95" t="s">
        <v>12713</v>
      </c>
      <c r="G782" s="62"/>
      <c r="H782" s="66"/>
      <c r="I782" s="67"/>
      <c r="J782" s="67"/>
      <c r="K782" s="66" t="s">
        <v>16806</v>
      </c>
      <c r="L782" s="70"/>
      <c r="M782" s="71">
        <v>4533.24755859375</v>
      </c>
      <c r="N782" s="71">
        <v>6673.56005859375</v>
      </c>
      <c r="O782" s="72"/>
      <c r="P782" s="73"/>
      <c r="Q782" s="73"/>
      <c r="R782" s="81"/>
      <c r="S782" s="48">
        <v>0</v>
      </c>
      <c r="T782" s="48">
        <v>1</v>
      </c>
      <c r="U782" s="49">
        <v>0</v>
      </c>
      <c r="V782" s="49">
        <v>0.14285700000000001</v>
      </c>
      <c r="W782" s="49">
        <v>0</v>
      </c>
      <c r="X782" s="49">
        <v>0.65540500000000002</v>
      </c>
      <c r="Y782" s="49">
        <v>0</v>
      </c>
      <c r="Z782" s="49">
        <v>0</v>
      </c>
      <c r="AA782" s="68">
        <v>782</v>
      </c>
      <c r="AB7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82" s="69"/>
      <c r="AD782" s="75">
        <v>1192</v>
      </c>
      <c r="AE782" s="75">
        <v>1085</v>
      </c>
      <c r="AF782" s="75">
        <v>2154</v>
      </c>
      <c r="AG782" s="75">
        <v>3248</v>
      </c>
      <c r="AH782" s="75">
        <v>-28800</v>
      </c>
      <c r="AI782" s="75" t="s">
        <v>8860</v>
      </c>
      <c r="AJ782" s="75" t="s">
        <v>9368</v>
      </c>
      <c r="AK782" s="75"/>
      <c r="AL782" s="75" t="s">
        <v>11009</v>
      </c>
      <c r="AM782" s="75">
        <v>41457.672719907408</v>
      </c>
      <c r="AN782" s="75" t="s">
        <v>13047</v>
      </c>
      <c r="AO782" s="78" t="s">
        <v>14754</v>
      </c>
      <c r="AP782" s="75" t="s">
        <v>66</v>
      </c>
      <c r="AQ782" s="48"/>
      <c r="AR782" s="48"/>
      <c r="AS782" s="48"/>
      <c r="AT782" s="48"/>
      <c r="AU782" s="48" t="s">
        <v>3261</v>
      </c>
      <c r="AV782" s="48" t="s">
        <v>3261</v>
      </c>
      <c r="AW782" s="114" t="s">
        <v>18577</v>
      </c>
      <c r="AX782" s="114" t="s">
        <v>18577</v>
      </c>
      <c r="AY782" s="114" t="s">
        <v>17906</v>
      </c>
      <c r="AZ782" s="114" t="s">
        <v>17906</v>
      </c>
      <c r="BA782" s="2"/>
      <c r="BB782" s="3"/>
      <c r="BC782" s="3"/>
      <c r="BD782" s="3"/>
      <c r="BE782" s="3"/>
    </row>
    <row r="783" spans="1:57" x14ac:dyDescent="0.25">
      <c r="A783" s="61" t="s">
        <v>1849</v>
      </c>
      <c r="B783" s="62" t="s">
        <v>19429</v>
      </c>
      <c r="C783" s="62"/>
      <c r="D783" s="63">
        <v>1.501768</v>
      </c>
      <c r="E783" s="65">
        <v>10.020809622712388</v>
      </c>
      <c r="F783" s="95" t="s">
        <v>12909</v>
      </c>
      <c r="G783" s="62"/>
      <c r="H783" s="66"/>
      <c r="I783" s="67"/>
      <c r="J783" s="67"/>
      <c r="K783" s="66" t="s">
        <v>17005</v>
      </c>
      <c r="L783" s="70"/>
      <c r="M783" s="71">
        <v>346.63742065429687</v>
      </c>
      <c r="N783" s="71">
        <v>5210.47607421875</v>
      </c>
      <c r="O783" s="72"/>
      <c r="P783" s="73"/>
      <c r="Q783" s="73"/>
      <c r="R783" s="81"/>
      <c r="S783" s="48">
        <v>0</v>
      </c>
      <c r="T783" s="48">
        <v>6</v>
      </c>
      <c r="U783" s="49">
        <v>50.167935</v>
      </c>
      <c r="V783" s="49">
        <v>2.0799999999999999E-4</v>
      </c>
      <c r="W783" s="49">
        <v>0</v>
      </c>
      <c r="X783" s="49">
        <v>0.85338199999999997</v>
      </c>
      <c r="Y783" s="49">
        <v>0.6333333333333333</v>
      </c>
      <c r="Z783" s="49">
        <v>0</v>
      </c>
      <c r="AA783" s="68">
        <v>783</v>
      </c>
      <c r="AB7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83" s="69"/>
      <c r="AD783" s="75">
        <v>344</v>
      </c>
      <c r="AE783" s="75">
        <v>1082</v>
      </c>
      <c r="AF783" s="75">
        <v>5387</v>
      </c>
      <c r="AG783" s="75">
        <v>6970</v>
      </c>
      <c r="AH783" s="75">
        <v>3600</v>
      </c>
      <c r="AI783" s="75" t="s">
        <v>9026</v>
      </c>
      <c r="AJ783" s="75" t="s">
        <v>10142</v>
      </c>
      <c r="AK783" s="78" t="s">
        <v>10947</v>
      </c>
      <c r="AL783" s="75" t="s">
        <v>11031</v>
      </c>
      <c r="AM783" s="75">
        <v>41650.685810185183</v>
      </c>
      <c r="AN783" s="75" t="s">
        <v>13047</v>
      </c>
      <c r="AO783" s="78" t="s">
        <v>14953</v>
      </c>
      <c r="AP783" s="75" t="s">
        <v>66</v>
      </c>
      <c r="AQ783" s="48"/>
      <c r="AR783" s="48"/>
      <c r="AS783" s="48"/>
      <c r="AT783" s="48"/>
      <c r="AU783" s="48"/>
      <c r="AV783" s="48"/>
      <c r="AW783" s="114" t="s">
        <v>18181</v>
      </c>
      <c r="AX783" s="114" t="s">
        <v>18181</v>
      </c>
      <c r="AY783" s="114" t="s">
        <v>18900</v>
      </c>
      <c r="AZ783" s="114" t="s">
        <v>18900</v>
      </c>
      <c r="BA783" s="2"/>
      <c r="BB783" s="3"/>
      <c r="BC783" s="3"/>
      <c r="BD783" s="3"/>
      <c r="BE783" s="3"/>
    </row>
    <row r="784" spans="1:57" x14ac:dyDescent="0.25">
      <c r="A784" s="61" t="s">
        <v>521</v>
      </c>
      <c r="B784" s="62" t="s">
        <v>19429</v>
      </c>
      <c r="C784" s="62"/>
      <c r="D784" s="63">
        <v>4.3333304999999998</v>
      </c>
      <c r="E784" s="65">
        <v>10</v>
      </c>
      <c r="F784" s="95" t="s">
        <v>11492</v>
      </c>
      <c r="G784" s="62"/>
      <c r="H784" s="66"/>
      <c r="I784" s="67"/>
      <c r="J784" s="67"/>
      <c r="K784" s="66" t="s">
        <v>15525</v>
      </c>
      <c r="L784" s="70"/>
      <c r="M784" s="71">
        <v>4118.2041015625</v>
      </c>
      <c r="N784" s="71">
        <v>5044.744140625</v>
      </c>
      <c r="O784" s="72"/>
      <c r="P784" s="73"/>
      <c r="Q784" s="73"/>
      <c r="R784" s="81"/>
      <c r="S784" s="48">
        <v>0</v>
      </c>
      <c r="T784" s="48">
        <v>1</v>
      </c>
      <c r="U784" s="49">
        <v>0</v>
      </c>
      <c r="V784" s="49">
        <v>0.33333299999999999</v>
      </c>
      <c r="W784" s="49">
        <v>0</v>
      </c>
      <c r="X784" s="49">
        <v>0.63829800000000003</v>
      </c>
      <c r="Y784" s="49">
        <v>0</v>
      </c>
      <c r="Z784" s="49">
        <v>0</v>
      </c>
      <c r="AA784" s="68">
        <v>784</v>
      </c>
      <c r="AB7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84" s="69"/>
      <c r="AD784" s="75">
        <v>1099</v>
      </c>
      <c r="AE784" s="75">
        <v>1081</v>
      </c>
      <c r="AF784" s="75">
        <v>44004</v>
      </c>
      <c r="AG784" s="75">
        <v>31027</v>
      </c>
      <c r="AH784" s="75"/>
      <c r="AI784" s="75" t="s">
        <v>7823</v>
      </c>
      <c r="AJ784" s="75" t="s">
        <v>9408</v>
      </c>
      <c r="AK784" s="75"/>
      <c r="AL784" s="75"/>
      <c r="AM784" s="75">
        <v>42182.038391203707</v>
      </c>
      <c r="AN784" s="75" t="s">
        <v>13047</v>
      </c>
      <c r="AO784" s="78" t="s">
        <v>13473</v>
      </c>
      <c r="AP784" s="75" t="s">
        <v>66</v>
      </c>
      <c r="AQ784" s="48"/>
      <c r="AR784" s="48"/>
      <c r="AS784" s="48"/>
      <c r="AT784" s="48"/>
      <c r="AU784" s="48" t="s">
        <v>3281</v>
      </c>
      <c r="AV784" s="48" t="s">
        <v>3281</v>
      </c>
      <c r="AW784" s="114" t="s">
        <v>18214</v>
      </c>
      <c r="AX784" s="114" t="s">
        <v>18214</v>
      </c>
      <c r="AY784" s="114" t="s">
        <v>18929</v>
      </c>
      <c r="AZ784" s="114" t="s">
        <v>18929</v>
      </c>
      <c r="BA784" s="2"/>
      <c r="BB784" s="3"/>
      <c r="BC784" s="3"/>
      <c r="BD784" s="3"/>
      <c r="BE784" s="3"/>
    </row>
    <row r="785" spans="1:57" x14ac:dyDescent="0.25">
      <c r="A785" s="61" t="s">
        <v>223</v>
      </c>
      <c r="B785" s="62" t="s">
        <v>19429</v>
      </c>
      <c r="C785" s="62"/>
      <c r="D785" s="63">
        <v>1.50187</v>
      </c>
      <c r="E785" s="65">
        <v>10.000066367882871</v>
      </c>
      <c r="F785" s="95" t="s">
        <v>11133</v>
      </c>
      <c r="G785" s="62"/>
      <c r="H785" s="66"/>
      <c r="I785" s="67"/>
      <c r="J785" s="67"/>
      <c r="K785" s="66" t="s">
        <v>15158</v>
      </c>
      <c r="L785" s="70"/>
      <c r="M785" s="71">
        <v>2488.258056640625</v>
      </c>
      <c r="N785" s="71">
        <v>9280.1298828125</v>
      </c>
      <c r="O785" s="72"/>
      <c r="P785" s="73"/>
      <c r="Q785" s="73"/>
      <c r="R785" s="81"/>
      <c r="S785" s="48">
        <v>0</v>
      </c>
      <c r="T785" s="48">
        <v>2</v>
      </c>
      <c r="U785" s="49">
        <v>0.16</v>
      </c>
      <c r="V785" s="49">
        <v>2.2000000000000001E-4</v>
      </c>
      <c r="W785" s="49">
        <v>0</v>
      </c>
      <c r="X785" s="49">
        <v>0.55911</v>
      </c>
      <c r="Y785" s="49">
        <v>0</v>
      </c>
      <c r="Z785" s="49">
        <v>0</v>
      </c>
      <c r="AA785" s="68">
        <v>785</v>
      </c>
      <c r="AB7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85" s="69"/>
      <c r="AD785" s="75">
        <v>2162</v>
      </c>
      <c r="AE785" s="75">
        <v>1069</v>
      </c>
      <c r="AF785" s="75">
        <v>29272</v>
      </c>
      <c r="AG785" s="75">
        <v>7083</v>
      </c>
      <c r="AH785" s="75">
        <v>0</v>
      </c>
      <c r="AI785" s="75" t="s">
        <v>7514</v>
      </c>
      <c r="AJ785" s="75" t="s">
        <v>9183</v>
      </c>
      <c r="AK785" s="78" t="s">
        <v>10230</v>
      </c>
      <c r="AL785" s="75" t="s">
        <v>9190</v>
      </c>
      <c r="AM785" s="75">
        <v>39917.496099537035</v>
      </c>
      <c r="AN785" s="75" t="s">
        <v>13047</v>
      </c>
      <c r="AO785" s="78" t="s">
        <v>13106</v>
      </c>
      <c r="AP785" s="75" t="s">
        <v>66</v>
      </c>
      <c r="AQ785" s="48" t="s">
        <v>3027</v>
      </c>
      <c r="AR785" s="48" t="s">
        <v>3027</v>
      </c>
      <c r="AS785" s="48" t="s">
        <v>3215</v>
      </c>
      <c r="AT785" s="48" t="s">
        <v>3215</v>
      </c>
      <c r="AU785" s="48" t="s">
        <v>3267</v>
      </c>
      <c r="AV785" s="48" t="s">
        <v>3267</v>
      </c>
      <c r="AW785" s="114" t="s">
        <v>18095</v>
      </c>
      <c r="AX785" s="114" t="s">
        <v>18095</v>
      </c>
      <c r="AY785" s="114" t="s">
        <v>18828</v>
      </c>
      <c r="AZ785" s="114" t="s">
        <v>18828</v>
      </c>
      <c r="BA785" s="2"/>
      <c r="BB785" s="3"/>
      <c r="BC785" s="3"/>
      <c r="BD785" s="3"/>
      <c r="BE785" s="3"/>
    </row>
    <row r="786" spans="1:57" x14ac:dyDescent="0.25">
      <c r="A786" s="61" t="s">
        <v>1745</v>
      </c>
      <c r="B786" s="62" t="s">
        <v>19429</v>
      </c>
      <c r="C786" s="62"/>
      <c r="D786" s="63">
        <v>1.5023375000000001</v>
      </c>
      <c r="E786" s="65">
        <v>10</v>
      </c>
      <c r="F786" s="95" t="s">
        <v>12810</v>
      </c>
      <c r="G786" s="62"/>
      <c r="H786" s="66"/>
      <c r="I786" s="67"/>
      <c r="J786" s="67"/>
      <c r="K786" s="66" t="s">
        <v>16904</v>
      </c>
      <c r="L786" s="70"/>
      <c r="M786" s="71">
        <v>7712.59521484375</v>
      </c>
      <c r="N786" s="71">
        <v>2188.900146484375</v>
      </c>
      <c r="O786" s="72"/>
      <c r="P786" s="73"/>
      <c r="Q786" s="73"/>
      <c r="R786" s="81"/>
      <c r="S786" s="48">
        <v>0</v>
      </c>
      <c r="T786" s="48">
        <v>1</v>
      </c>
      <c r="U786" s="49">
        <v>0</v>
      </c>
      <c r="V786" s="49">
        <v>2.7500000000000002E-4</v>
      </c>
      <c r="W786" s="49">
        <v>0</v>
      </c>
      <c r="X786" s="49">
        <v>0.52194799999999997</v>
      </c>
      <c r="Y786" s="49">
        <v>0</v>
      </c>
      <c r="Z786" s="49">
        <v>0</v>
      </c>
      <c r="AA786" s="68">
        <v>786</v>
      </c>
      <c r="AB7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86" s="69"/>
      <c r="AD786" s="75">
        <v>480</v>
      </c>
      <c r="AE786" s="75">
        <v>1067</v>
      </c>
      <c r="AF786" s="75">
        <v>5145</v>
      </c>
      <c r="AG786" s="75">
        <v>8784</v>
      </c>
      <c r="AH786" s="75">
        <v>-18000</v>
      </c>
      <c r="AI786" s="75" t="s">
        <v>8943</v>
      </c>
      <c r="AJ786" s="75" t="s">
        <v>10087</v>
      </c>
      <c r="AK786" s="78" t="s">
        <v>10910</v>
      </c>
      <c r="AL786" s="75" t="s">
        <v>11010</v>
      </c>
      <c r="AM786" s="75">
        <v>41328.859722222223</v>
      </c>
      <c r="AN786" s="75" t="s">
        <v>13047</v>
      </c>
      <c r="AO786" s="78" t="s">
        <v>14852</v>
      </c>
      <c r="AP786" s="75" t="s">
        <v>66</v>
      </c>
      <c r="AQ786" s="48"/>
      <c r="AR786" s="48"/>
      <c r="AS786" s="48"/>
      <c r="AT786" s="48"/>
      <c r="AU786" s="48" t="s">
        <v>3262</v>
      </c>
      <c r="AV786" s="48" t="s">
        <v>3262</v>
      </c>
      <c r="AW786" s="114" t="s">
        <v>18073</v>
      </c>
      <c r="AX786" s="114" t="s">
        <v>18073</v>
      </c>
      <c r="AY786" s="114" t="s">
        <v>18812</v>
      </c>
      <c r="AZ786" s="114" t="s">
        <v>18812</v>
      </c>
      <c r="BA786" s="2"/>
      <c r="BB786" s="3"/>
      <c r="BC786" s="3"/>
      <c r="BD786" s="3"/>
      <c r="BE786" s="3"/>
    </row>
    <row r="787" spans="1:57" x14ac:dyDescent="0.25">
      <c r="A787" s="61" t="s">
        <v>1544</v>
      </c>
      <c r="B787" s="62" t="s">
        <v>19429</v>
      </c>
      <c r="C787" s="62"/>
      <c r="D787" s="63">
        <v>1.5023375000000001</v>
      </c>
      <c r="E787" s="65">
        <v>10</v>
      </c>
      <c r="F787" s="95" t="s">
        <v>12600</v>
      </c>
      <c r="G787" s="62"/>
      <c r="H787" s="66"/>
      <c r="I787" s="67"/>
      <c r="J787" s="67"/>
      <c r="K787" s="66" t="s">
        <v>16685</v>
      </c>
      <c r="L787" s="70"/>
      <c r="M787" s="71">
        <v>7229.94482421875</v>
      </c>
      <c r="N787" s="71">
        <v>2209.18603515625</v>
      </c>
      <c r="O787" s="72"/>
      <c r="P787" s="73"/>
      <c r="Q787" s="73"/>
      <c r="R787" s="81"/>
      <c r="S787" s="48">
        <v>0</v>
      </c>
      <c r="T787" s="48">
        <v>1</v>
      </c>
      <c r="U787" s="49">
        <v>0</v>
      </c>
      <c r="V787" s="49">
        <v>2.7500000000000002E-4</v>
      </c>
      <c r="W787" s="49">
        <v>0</v>
      </c>
      <c r="X787" s="49">
        <v>0.52194799999999997</v>
      </c>
      <c r="Y787" s="49">
        <v>0</v>
      </c>
      <c r="Z787" s="49">
        <v>0</v>
      </c>
      <c r="AA787" s="68">
        <v>787</v>
      </c>
      <c r="AB7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87" s="69"/>
      <c r="AD787" s="75">
        <v>639</v>
      </c>
      <c r="AE787" s="75">
        <v>1041</v>
      </c>
      <c r="AF787" s="75">
        <v>30890</v>
      </c>
      <c r="AG787" s="75">
        <v>21564</v>
      </c>
      <c r="AH787" s="75">
        <v>-28800</v>
      </c>
      <c r="AI787" s="75" t="s">
        <v>8765</v>
      </c>
      <c r="AJ787" s="75"/>
      <c r="AK787" s="75"/>
      <c r="AL787" s="75" t="s">
        <v>11009</v>
      </c>
      <c r="AM787" s="75">
        <v>42138.733217592591</v>
      </c>
      <c r="AN787" s="75" t="s">
        <v>13047</v>
      </c>
      <c r="AO787" s="78" t="s">
        <v>14633</v>
      </c>
      <c r="AP787" s="75" t="s">
        <v>66</v>
      </c>
      <c r="AQ787" s="48"/>
      <c r="AR787" s="48"/>
      <c r="AS787" s="48"/>
      <c r="AT787" s="48"/>
      <c r="AU787" s="48" t="s">
        <v>3262</v>
      </c>
      <c r="AV787" s="48" t="s">
        <v>3262</v>
      </c>
      <c r="AW787" s="114" t="s">
        <v>18073</v>
      </c>
      <c r="AX787" s="114" t="s">
        <v>18073</v>
      </c>
      <c r="AY787" s="114" t="s">
        <v>18812</v>
      </c>
      <c r="AZ787" s="114" t="s">
        <v>18812</v>
      </c>
      <c r="BA787" s="2"/>
      <c r="BB787" s="3"/>
      <c r="BC787" s="3"/>
      <c r="BD787" s="3"/>
      <c r="BE787" s="3"/>
    </row>
    <row r="788" spans="1:57" x14ac:dyDescent="0.25">
      <c r="A788" s="61" t="s">
        <v>951</v>
      </c>
      <c r="B788" s="62" t="s">
        <v>19429</v>
      </c>
      <c r="C788" s="62"/>
      <c r="D788" s="63">
        <v>1.501768</v>
      </c>
      <c r="E788" s="65">
        <v>10</v>
      </c>
      <c r="F788" s="95" t="s">
        <v>11979</v>
      </c>
      <c r="G788" s="62"/>
      <c r="H788" s="66"/>
      <c r="I788" s="67"/>
      <c r="J788" s="67"/>
      <c r="K788" s="66" t="s">
        <v>16032</v>
      </c>
      <c r="L788" s="70"/>
      <c r="M788" s="71">
        <v>9193.9892578125</v>
      </c>
      <c r="N788" s="71">
        <v>1054.542724609375</v>
      </c>
      <c r="O788" s="72"/>
      <c r="P788" s="73"/>
      <c r="Q788" s="73"/>
      <c r="R788" s="81"/>
      <c r="S788" s="48">
        <v>0</v>
      </c>
      <c r="T788" s="48">
        <v>1</v>
      </c>
      <c r="U788" s="49">
        <v>0</v>
      </c>
      <c r="V788" s="49">
        <v>2.0799999999999999E-4</v>
      </c>
      <c r="W788" s="49">
        <v>0</v>
      </c>
      <c r="X788" s="49">
        <v>0.53919600000000001</v>
      </c>
      <c r="Y788" s="49">
        <v>0</v>
      </c>
      <c r="Z788" s="49">
        <v>0</v>
      </c>
      <c r="AA788" s="68">
        <v>788</v>
      </c>
      <c r="AB7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88" s="69"/>
      <c r="AD788" s="75">
        <v>3174</v>
      </c>
      <c r="AE788" s="75">
        <v>1036</v>
      </c>
      <c r="AF788" s="75">
        <v>19757</v>
      </c>
      <c r="AG788" s="75">
        <v>6563</v>
      </c>
      <c r="AH788" s="75"/>
      <c r="AI788" s="75" t="s">
        <v>8239</v>
      </c>
      <c r="AJ788" s="75" t="s">
        <v>9674</v>
      </c>
      <c r="AK788" s="78" t="s">
        <v>10598</v>
      </c>
      <c r="AL788" s="75"/>
      <c r="AM788" s="75">
        <v>42564.625474537039</v>
      </c>
      <c r="AN788" s="75" t="s">
        <v>13047</v>
      </c>
      <c r="AO788" s="78" t="s">
        <v>13980</v>
      </c>
      <c r="AP788" s="75" t="s">
        <v>66</v>
      </c>
      <c r="AQ788" s="48"/>
      <c r="AR788" s="48"/>
      <c r="AS788" s="48"/>
      <c r="AT788" s="48"/>
      <c r="AU788" s="48" t="s">
        <v>3268</v>
      </c>
      <c r="AV788" s="48" t="s">
        <v>3268</v>
      </c>
      <c r="AW788" s="114" t="s">
        <v>18087</v>
      </c>
      <c r="AX788" s="114" t="s">
        <v>18087</v>
      </c>
      <c r="AY788" s="114" t="s">
        <v>18822</v>
      </c>
      <c r="AZ788" s="114" t="s">
        <v>18822</v>
      </c>
      <c r="BA788" s="2"/>
      <c r="BB788" s="3"/>
      <c r="BC788" s="3"/>
      <c r="BD788" s="3"/>
      <c r="BE788" s="3"/>
    </row>
    <row r="789" spans="1:57" x14ac:dyDescent="0.25">
      <c r="A789" s="61" t="s">
        <v>217</v>
      </c>
      <c r="B789" s="62" t="s">
        <v>19429</v>
      </c>
      <c r="C789" s="62"/>
      <c r="D789" s="63">
        <v>1.50187</v>
      </c>
      <c r="E789" s="65">
        <v>10.000066367882871</v>
      </c>
      <c r="F789" s="95" t="s">
        <v>11124</v>
      </c>
      <c r="G789" s="62"/>
      <c r="H789" s="66"/>
      <c r="I789" s="67"/>
      <c r="J789" s="67"/>
      <c r="K789" s="66" t="s">
        <v>15149</v>
      </c>
      <c r="L789" s="70"/>
      <c r="M789" s="71">
        <v>2658.212158203125</v>
      </c>
      <c r="N789" s="71">
        <v>9433.1484375</v>
      </c>
      <c r="O789" s="72"/>
      <c r="P789" s="73"/>
      <c r="Q789" s="73"/>
      <c r="R789" s="81"/>
      <c r="S789" s="48">
        <v>0</v>
      </c>
      <c r="T789" s="48">
        <v>2</v>
      </c>
      <c r="U789" s="49">
        <v>0.16</v>
      </c>
      <c r="V789" s="49">
        <v>2.2000000000000001E-4</v>
      </c>
      <c r="W789" s="49">
        <v>0</v>
      </c>
      <c r="X789" s="49">
        <v>0.55911</v>
      </c>
      <c r="Y789" s="49">
        <v>0</v>
      </c>
      <c r="Z789" s="49">
        <v>0</v>
      </c>
      <c r="AA789" s="68">
        <v>789</v>
      </c>
      <c r="AB7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89" s="69"/>
      <c r="AD789" s="75">
        <v>818</v>
      </c>
      <c r="AE789" s="75">
        <v>1033</v>
      </c>
      <c r="AF789" s="75">
        <v>9918</v>
      </c>
      <c r="AG789" s="75">
        <v>3265</v>
      </c>
      <c r="AH789" s="75"/>
      <c r="AI789" s="75" t="s">
        <v>7506</v>
      </c>
      <c r="AJ789" s="75" t="s">
        <v>9175</v>
      </c>
      <c r="AK789" s="75"/>
      <c r="AL789" s="75"/>
      <c r="AM789" s="75">
        <v>40305.490810185183</v>
      </c>
      <c r="AN789" s="75" t="s">
        <v>13047</v>
      </c>
      <c r="AO789" s="78" t="s">
        <v>13097</v>
      </c>
      <c r="AP789" s="75" t="s">
        <v>66</v>
      </c>
      <c r="AQ789" s="48" t="s">
        <v>3025</v>
      </c>
      <c r="AR789" s="48" t="s">
        <v>3025</v>
      </c>
      <c r="AS789" s="48" t="s">
        <v>3215</v>
      </c>
      <c r="AT789" s="48" t="s">
        <v>3215</v>
      </c>
      <c r="AU789" s="48" t="s">
        <v>3267</v>
      </c>
      <c r="AV789" s="48" t="s">
        <v>18038</v>
      </c>
      <c r="AW789" s="114" t="s">
        <v>18085</v>
      </c>
      <c r="AX789" s="114" t="s">
        <v>18710</v>
      </c>
      <c r="AY789" s="114" t="s">
        <v>18820</v>
      </c>
      <c r="AZ789" s="114" t="s">
        <v>19382</v>
      </c>
      <c r="BA789" s="2"/>
      <c r="BB789" s="3"/>
      <c r="BC789" s="3"/>
      <c r="BD789" s="3"/>
      <c r="BE789" s="3"/>
    </row>
    <row r="790" spans="1:57" x14ac:dyDescent="0.25">
      <c r="A790" s="61" t="s">
        <v>1584</v>
      </c>
      <c r="B790" s="62" t="s">
        <v>19429</v>
      </c>
      <c r="C790" s="62"/>
      <c r="D790" s="63">
        <v>1.5765765</v>
      </c>
      <c r="E790" s="65">
        <v>10</v>
      </c>
      <c r="F790" s="95" t="s">
        <v>12644</v>
      </c>
      <c r="G790" s="62"/>
      <c r="H790" s="66"/>
      <c r="I790" s="67"/>
      <c r="J790" s="67"/>
      <c r="K790" s="66" t="s">
        <v>16732</v>
      </c>
      <c r="L790" s="70"/>
      <c r="M790" s="71">
        <v>6341.77099609375</v>
      </c>
      <c r="N790" s="71">
        <v>4094.61376953125</v>
      </c>
      <c r="O790" s="72"/>
      <c r="P790" s="73"/>
      <c r="Q790" s="73"/>
      <c r="R790" s="81"/>
      <c r="S790" s="48">
        <v>0</v>
      </c>
      <c r="T790" s="48">
        <v>1</v>
      </c>
      <c r="U790" s="49">
        <v>0</v>
      </c>
      <c r="V790" s="49">
        <v>9.0089999999999996E-3</v>
      </c>
      <c r="W790" s="49">
        <v>0</v>
      </c>
      <c r="X790" s="49">
        <v>0.53571899999999995</v>
      </c>
      <c r="Y790" s="49">
        <v>0</v>
      </c>
      <c r="Z790" s="49">
        <v>0</v>
      </c>
      <c r="AA790" s="68">
        <v>790</v>
      </c>
      <c r="AB7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90" s="69"/>
      <c r="AD790" s="75">
        <v>303</v>
      </c>
      <c r="AE790" s="75">
        <v>1033</v>
      </c>
      <c r="AF790" s="75">
        <v>112</v>
      </c>
      <c r="AG790" s="75">
        <v>212</v>
      </c>
      <c r="AH790" s="75">
        <v>-28800</v>
      </c>
      <c r="AI790" s="75" t="s">
        <v>8803</v>
      </c>
      <c r="AJ790" s="75" t="s">
        <v>10002</v>
      </c>
      <c r="AK790" s="75"/>
      <c r="AL790" s="75" t="s">
        <v>11009</v>
      </c>
      <c r="AM790" s="75">
        <v>42859.105810185189</v>
      </c>
      <c r="AN790" s="75" t="s">
        <v>13047</v>
      </c>
      <c r="AO790" s="78" t="s">
        <v>14680</v>
      </c>
      <c r="AP790" s="75" t="s">
        <v>66</v>
      </c>
      <c r="AQ790" s="48"/>
      <c r="AR790" s="48"/>
      <c r="AS790" s="48"/>
      <c r="AT790" s="48"/>
      <c r="AU790" s="48" t="s">
        <v>3261</v>
      </c>
      <c r="AV790" s="48" t="s">
        <v>3261</v>
      </c>
      <c r="AW790" s="114" t="s">
        <v>18585</v>
      </c>
      <c r="AX790" s="114" t="s">
        <v>18585</v>
      </c>
      <c r="AY790" s="114" t="s">
        <v>19266</v>
      </c>
      <c r="AZ790" s="114" t="s">
        <v>19266</v>
      </c>
      <c r="BA790" s="2"/>
      <c r="BB790" s="3"/>
      <c r="BC790" s="3"/>
      <c r="BD790" s="3"/>
      <c r="BE790" s="3"/>
    </row>
    <row r="791" spans="1:57" x14ac:dyDescent="0.25">
      <c r="A791" s="61" t="s">
        <v>1846</v>
      </c>
      <c r="B791" s="62" t="s">
        <v>19429</v>
      </c>
      <c r="C791" s="62"/>
      <c r="D791" s="63">
        <v>1.666668</v>
      </c>
      <c r="E791" s="65">
        <v>10</v>
      </c>
      <c r="F791" s="95" t="s">
        <v>12906</v>
      </c>
      <c r="G791" s="62"/>
      <c r="H791" s="66"/>
      <c r="I791" s="67"/>
      <c r="J791" s="67"/>
      <c r="K791" s="66" t="s">
        <v>17002</v>
      </c>
      <c r="L791" s="70"/>
      <c r="M791" s="71">
        <v>4385.60107421875</v>
      </c>
      <c r="N791" s="71">
        <v>5496.83642578125</v>
      </c>
      <c r="O791" s="72"/>
      <c r="P791" s="73"/>
      <c r="Q791" s="73"/>
      <c r="R791" s="81"/>
      <c r="S791" s="48">
        <v>0</v>
      </c>
      <c r="T791" s="48">
        <v>1</v>
      </c>
      <c r="U791" s="49">
        <v>0</v>
      </c>
      <c r="V791" s="49">
        <v>1.9608E-2</v>
      </c>
      <c r="W791" s="49">
        <v>0</v>
      </c>
      <c r="X791" s="49">
        <v>0.55821200000000004</v>
      </c>
      <c r="Y791" s="49">
        <v>0</v>
      </c>
      <c r="Z791" s="49">
        <v>0</v>
      </c>
      <c r="AA791" s="68">
        <v>791</v>
      </c>
      <c r="AB7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91" s="69"/>
      <c r="AD791" s="75">
        <v>344</v>
      </c>
      <c r="AE791" s="75">
        <v>1032</v>
      </c>
      <c r="AF791" s="75">
        <v>13528</v>
      </c>
      <c r="AG791" s="75">
        <v>7402</v>
      </c>
      <c r="AH791" s="75">
        <v>3600</v>
      </c>
      <c r="AI791" s="75" t="s">
        <v>9023</v>
      </c>
      <c r="AJ791" s="75"/>
      <c r="AK791" s="78" t="s">
        <v>10945</v>
      </c>
      <c r="AL791" s="75" t="s">
        <v>11057</v>
      </c>
      <c r="AM791" s="75">
        <v>41364.906180555554</v>
      </c>
      <c r="AN791" s="75" t="s">
        <v>13047</v>
      </c>
      <c r="AO791" s="78" t="s">
        <v>14950</v>
      </c>
      <c r="AP791" s="75" t="s">
        <v>66</v>
      </c>
      <c r="AQ791" s="48"/>
      <c r="AR791" s="48"/>
      <c r="AS791" s="48"/>
      <c r="AT791" s="48"/>
      <c r="AU791" s="48" t="s">
        <v>3314</v>
      </c>
      <c r="AV791" s="48" t="s">
        <v>3314</v>
      </c>
      <c r="AW791" s="114" t="s">
        <v>18259</v>
      </c>
      <c r="AX791" s="114" t="s">
        <v>18259</v>
      </c>
      <c r="AY791" s="114" t="s">
        <v>17892</v>
      </c>
      <c r="AZ791" s="114" t="s">
        <v>17892</v>
      </c>
      <c r="BA791" s="2"/>
      <c r="BB791" s="3"/>
      <c r="BC791" s="3"/>
      <c r="BD791" s="3"/>
      <c r="BE791" s="3"/>
    </row>
    <row r="792" spans="1:57" x14ac:dyDescent="0.25">
      <c r="A792" s="61" t="s">
        <v>1265</v>
      </c>
      <c r="B792" s="62" t="s">
        <v>19429</v>
      </c>
      <c r="C792" s="62"/>
      <c r="D792" s="63">
        <v>10</v>
      </c>
      <c r="E792" s="65">
        <v>10</v>
      </c>
      <c r="F792" s="95" t="s">
        <v>12305</v>
      </c>
      <c r="G792" s="62"/>
      <c r="H792" s="66"/>
      <c r="I792" s="67"/>
      <c r="J792" s="67"/>
      <c r="K792" s="66" t="s">
        <v>16373</v>
      </c>
      <c r="L792" s="70"/>
      <c r="M792" s="71">
        <v>4711.2255859375</v>
      </c>
      <c r="N792" s="71">
        <v>5089.98876953125</v>
      </c>
      <c r="O792" s="72"/>
      <c r="P792" s="73"/>
      <c r="Q792" s="73"/>
      <c r="R792" s="81"/>
      <c r="S792" s="48">
        <v>0</v>
      </c>
      <c r="T792" s="48">
        <v>1</v>
      </c>
      <c r="U792" s="49">
        <v>0</v>
      </c>
      <c r="V792" s="49">
        <v>1</v>
      </c>
      <c r="W792" s="49">
        <v>0</v>
      </c>
      <c r="X792" s="49">
        <v>1</v>
      </c>
      <c r="Y792" s="49">
        <v>0</v>
      </c>
      <c r="Z792" s="49">
        <v>0</v>
      </c>
      <c r="AA792" s="68">
        <v>792</v>
      </c>
      <c r="AB7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92" s="69"/>
      <c r="AD792" s="75">
        <v>2170</v>
      </c>
      <c r="AE792" s="75">
        <v>1026</v>
      </c>
      <c r="AF792" s="75">
        <v>60153</v>
      </c>
      <c r="AG792" s="75">
        <v>27873</v>
      </c>
      <c r="AH792" s="75">
        <v>7200</v>
      </c>
      <c r="AI792" s="75" t="s">
        <v>8507</v>
      </c>
      <c r="AJ792" s="75"/>
      <c r="AK792" s="78" t="s">
        <v>10710</v>
      </c>
      <c r="AL792" s="75" t="s">
        <v>11021</v>
      </c>
      <c r="AM792" s="75">
        <v>40910.682581018518</v>
      </c>
      <c r="AN792" s="75" t="s">
        <v>13047</v>
      </c>
      <c r="AO792" s="78" t="s">
        <v>14321</v>
      </c>
      <c r="AP792" s="75" t="s">
        <v>66</v>
      </c>
      <c r="AQ792" s="48"/>
      <c r="AR792" s="48"/>
      <c r="AS792" s="48"/>
      <c r="AT792" s="48"/>
      <c r="AU792" s="48" t="s">
        <v>3261</v>
      </c>
      <c r="AV792" s="48" t="s">
        <v>3261</v>
      </c>
      <c r="AW792" s="114" t="s">
        <v>18467</v>
      </c>
      <c r="AX792" s="114" t="s">
        <v>18467</v>
      </c>
      <c r="AY792" s="114" t="s">
        <v>19156</v>
      </c>
      <c r="AZ792" s="114" t="s">
        <v>19156</v>
      </c>
      <c r="BA792" s="2"/>
      <c r="BB792" s="3"/>
      <c r="BC792" s="3"/>
      <c r="BD792" s="3"/>
      <c r="BE792" s="3"/>
    </row>
    <row r="793" spans="1:57" x14ac:dyDescent="0.25">
      <c r="A793" s="61" t="s">
        <v>1557</v>
      </c>
      <c r="B793" s="62" t="s">
        <v>19429</v>
      </c>
      <c r="C793" s="62"/>
      <c r="D793" s="63">
        <v>1.521522</v>
      </c>
      <c r="E793" s="65">
        <v>10</v>
      </c>
      <c r="F793" s="95" t="s">
        <v>12614</v>
      </c>
      <c r="G793" s="62"/>
      <c r="H793" s="66"/>
      <c r="I793" s="67"/>
      <c r="J793" s="67"/>
      <c r="K793" s="66" t="s">
        <v>16700</v>
      </c>
      <c r="L793" s="70"/>
      <c r="M793" s="71">
        <v>2316.13232421875</v>
      </c>
      <c r="N793" s="71">
        <v>3638.5244140625</v>
      </c>
      <c r="O793" s="72"/>
      <c r="P793" s="73"/>
      <c r="Q793" s="73"/>
      <c r="R793" s="81"/>
      <c r="S793" s="48">
        <v>0</v>
      </c>
      <c r="T793" s="48">
        <v>1</v>
      </c>
      <c r="U793" s="49">
        <v>0</v>
      </c>
      <c r="V793" s="49">
        <v>2.532E-3</v>
      </c>
      <c r="W793" s="49">
        <v>6.2599999999999999E-3</v>
      </c>
      <c r="X793" s="49">
        <v>0.50696399999999997</v>
      </c>
      <c r="Y793" s="49">
        <v>0</v>
      </c>
      <c r="Z793" s="49">
        <v>0</v>
      </c>
      <c r="AA793" s="68">
        <v>793</v>
      </c>
      <c r="AB7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93" s="69"/>
      <c r="AD793" s="75">
        <v>390</v>
      </c>
      <c r="AE793" s="75">
        <v>1022</v>
      </c>
      <c r="AF793" s="75">
        <v>3508</v>
      </c>
      <c r="AG793" s="75">
        <v>3233</v>
      </c>
      <c r="AH793" s="75"/>
      <c r="AI793" s="75" t="s">
        <v>8775</v>
      </c>
      <c r="AJ793" s="75" t="s">
        <v>9983</v>
      </c>
      <c r="AK793" s="78" t="s">
        <v>10836</v>
      </c>
      <c r="AL793" s="75"/>
      <c r="AM793" s="75">
        <v>41820.814039351855</v>
      </c>
      <c r="AN793" s="75" t="s">
        <v>13047</v>
      </c>
      <c r="AO793" s="78" t="s">
        <v>14648</v>
      </c>
      <c r="AP793" s="75" t="s">
        <v>66</v>
      </c>
      <c r="AQ793" s="48" t="s">
        <v>3033</v>
      </c>
      <c r="AR793" s="48" t="s">
        <v>3033</v>
      </c>
      <c r="AS793" s="48" t="s">
        <v>3219</v>
      </c>
      <c r="AT793" s="48" t="s">
        <v>3219</v>
      </c>
      <c r="AU793" s="48" t="s">
        <v>3276</v>
      </c>
      <c r="AV793" s="48" t="s">
        <v>3276</v>
      </c>
      <c r="AW793" s="114" t="s">
        <v>18116</v>
      </c>
      <c r="AX793" s="114" t="s">
        <v>18116</v>
      </c>
      <c r="AY793" s="114" t="s">
        <v>18843</v>
      </c>
      <c r="AZ793" s="114" t="s">
        <v>18843</v>
      </c>
      <c r="BA793" s="2"/>
      <c r="BB793" s="3"/>
      <c r="BC793" s="3"/>
      <c r="BD793" s="3"/>
      <c r="BE793" s="3"/>
    </row>
    <row r="794" spans="1:57" x14ac:dyDescent="0.25">
      <c r="A794" s="61" t="s">
        <v>760</v>
      </c>
      <c r="B794" s="62" t="s">
        <v>19429</v>
      </c>
      <c r="C794" s="62"/>
      <c r="D794" s="63">
        <v>1.826927</v>
      </c>
      <c r="E794" s="65">
        <v>10</v>
      </c>
      <c r="F794" s="95" t="s">
        <v>11780</v>
      </c>
      <c r="G794" s="62"/>
      <c r="H794" s="66"/>
      <c r="I794" s="67"/>
      <c r="J794" s="67"/>
      <c r="K794" s="66" t="s">
        <v>15825</v>
      </c>
      <c r="L794" s="70"/>
      <c r="M794" s="71">
        <v>6068.955078125</v>
      </c>
      <c r="N794" s="71">
        <v>7478.40087890625</v>
      </c>
      <c r="O794" s="72"/>
      <c r="P794" s="73"/>
      <c r="Q794" s="73"/>
      <c r="R794" s="81"/>
      <c r="S794" s="48">
        <v>0</v>
      </c>
      <c r="T794" s="48">
        <v>1</v>
      </c>
      <c r="U794" s="49">
        <v>0</v>
      </c>
      <c r="V794" s="49">
        <v>3.8462000000000003E-2</v>
      </c>
      <c r="W794" s="49">
        <v>0</v>
      </c>
      <c r="X794" s="49">
        <v>0.544049</v>
      </c>
      <c r="Y794" s="49">
        <v>0</v>
      </c>
      <c r="Z794" s="49">
        <v>0</v>
      </c>
      <c r="AA794" s="68">
        <v>794</v>
      </c>
      <c r="AB7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94" s="69"/>
      <c r="AD794" s="75">
        <v>1361</v>
      </c>
      <c r="AE794" s="75">
        <v>1017</v>
      </c>
      <c r="AF794" s="75">
        <v>26125</v>
      </c>
      <c r="AG794" s="75">
        <v>10039</v>
      </c>
      <c r="AH794" s="75"/>
      <c r="AI794" s="75" t="s">
        <v>8071</v>
      </c>
      <c r="AJ794" s="75" t="s">
        <v>9565</v>
      </c>
      <c r="AK794" s="78" t="s">
        <v>10519</v>
      </c>
      <c r="AL794" s="75"/>
      <c r="AM794" s="75">
        <v>42016.578125</v>
      </c>
      <c r="AN794" s="75" t="s">
        <v>13047</v>
      </c>
      <c r="AO794" s="78" t="s">
        <v>13773</v>
      </c>
      <c r="AP794" s="75" t="s">
        <v>66</v>
      </c>
      <c r="AQ794" s="48" t="s">
        <v>3091</v>
      </c>
      <c r="AR794" s="48" t="s">
        <v>3091</v>
      </c>
      <c r="AS794" s="48" t="s">
        <v>3212</v>
      </c>
      <c r="AT794" s="48" t="s">
        <v>3212</v>
      </c>
      <c r="AU794" s="48" t="s">
        <v>3261</v>
      </c>
      <c r="AV794" s="48" t="s">
        <v>3261</v>
      </c>
      <c r="AW794" s="114" t="s">
        <v>18311</v>
      </c>
      <c r="AX794" s="114" t="s">
        <v>18311</v>
      </c>
      <c r="AY794" s="114" t="s">
        <v>19014</v>
      </c>
      <c r="AZ794" s="114" t="s">
        <v>19014</v>
      </c>
      <c r="BA794" s="2"/>
      <c r="BB794" s="3"/>
      <c r="BC794" s="3"/>
      <c r="BD794" s="3"/>
      <c r="BE794" s="3"/>
    </row>
    <row r="795" spans="1:57" x14ac:dyDescent="0.25">
      <c r="A795" s="61" t="s">
        <v>763</v>
      </c>
      <c r="B795" s="62" t="s">
        <v>19429</v>
      </c>
      <c r="C795" s="62"/>
      <c r="D795" s="63">
        <v>1.5123335</v>
      </c>
      <c r="E795" s="65">
        <v>10</v>
      </c>
      <c r="F795" s="95" t="s">
        <v>11783</v>
      </c>
      <c r="G795" s="62"/>
      <c r="H795" s="66"/>
      <c r="I795" s="67"/>
      <c r="J795" s="67"/>
      <c r="K795" s="66" t="s">
        <v>15828</v>
      </c>
      <c r="L795" s="70"/>
      <c r="M795" s="71">
        <v>2610.24609375</v>
      </c>
      <c r="N795" s="71">
        <v>2304.988525390625</v>
      </c>
      <c r="O795" s="72"/>
      <c r="P795" s="73"/>
      <c r="Q795" s="73"/>
      <c r="R795" s="81"/>
      <c r="S795" s="48">
        <v>0</v>
      </c>
      <c r="T795" s="48">
        <v>1</v>
      </c>
      <c r="U795" s="49">
        <v>0</v>
      </c>
      <c r="V795" s="49">
        <v>1.451E-3</v>
      </c>
      <c r="W795" s="49">
        <v>1.76E-4</v>
      </c>
      <c r="X795" s="49">
        <v>0.47014600000000001</v>
      </c>
      <c r="Y795" s="49">
        <v>0</v>
      </c>
      <c r="Z795" s="49">
        <v>0</v>
      </c>
      <c r="AA795" s="68">
        <v>795</v>
      </c>
      <c r="AB7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95" s="69"/>
      <c r="AD795" s="75">
        <v>1316</v>
      </c>
      <c r="AE795" s="75">
        <v>1011</v>
      </c>
      <c r="AF795" s="75">
        <v>59620</v>
      </c>
      <c r="AG795" s="75">
        <v>59109</v>
      </c>
      <c r="AH795" s="75">
        <v>3600</v>
      </c>
      <c r="AI795" s="75" t="s">
        <v>8073</v>
      </c>
      <c r="AJ795" s="75" t="s">
        <v>9568</v>
      </c>
      <c r="AK795" s="75"/>
      <c r="AL795" s="75" t="s">
        <v>9292</v>
      </c>
      <c r="AM795" s="75">
        <v>41406.551412037035</v>
      </c>
      <c r="AN795" s="75" t="s">
        <v>13047</v>
      </c>
      <c r="AO795" s="78" t="s">
        <v>13776</v>
      </c>
      <c r="AP795" s="75" t="s">
        <v>66</v>
      </c>
      <c r="AQ795" s="48"/>
      <c r="AR795" s="48"/>
      <c r="AS795" s="48"/>
      <c r="AT795" s="48"/>
      <c r="AU795" s="48" t="s">
        <v>3261</v>
      </c>
      <c r="AV795" s="48" t="s">
        <v>3261</v>
      </c>
      <c r="AW795" s="114" t="s">
        <v>18312</v>
      </c>
      <c r="AX795" s="114" t="s">
        <v>18312</v>
      </c>
      <c r="AY795" s="114" t="s">
        <v>19015</v>
      </c>
      <c r="AZ795" s="114" t="s">
        <v>19015</v>
      </c>
      <c r="BA795" s="2"/>
      <c r="BB795" s="3"/>
      <c r="BC795" s="3"/>
      <c r="BD795" s="3"/>
      <c r="BE795" s="3"/>
    </row>
    <row r="796" spans="1:57" x14ac:dyDescent="0.25">
      <c r="A796" s="61" t="s">
        <v>1015</v>
      </c>
      <c r="B796" s="62" t="s">
        <v>19429</v>
      </c>
      <c r="C796" s="62"/>
      <c r="D796" s="63">
        <v>1.5016575000000001</v>
      </c>
      <c r="E796" s="65">
        <v>10.959292440475926</v>
      </c>
      <c r="F796" s="95" t="s">
        <v>12047</v>
      </c>
      <c r="G796" s="62"/>
      <c r="H796" s="66"/>
      <c r="I796" s="67"/>
      <c r="J796" s="67"/>
      <c r="K796" s="66" t="s">
        <v>16103</v>
      </c>
      <c r="L796" s="70"/>
      <c r="M796" s="71">
        <v>8725.5087890625</v>
      </c>
      <c r="N796" s="71">
        <v>6523.79736328125</v>
      </c>
      <c r="O796" s="72"/>
      <c r="P796" s="73"/>
      <c r="Q796" s="73"/>
      <c r="R796" s="81"/>
      <c r="S796" s="48">
        <v>0</v>
      </c>
      <c r="T796" s="48">
        <v>4</v>
      </c>
      <c r="U796" s="49">
        <v>2312.666667</v>
      </c>
      <c r="V796" s="49">
        <v>1.95E-4</v>
      </c>
      <c r="W796" s="49">
        <v>0</v>
      </c>
      <c r="X796" s="49">
        <v>1.1326529999999999</v>
      </c>
      <c r="Y796" s="49">
        <v>0.25</v>
      </c>
      <c r="Z796" s="49">
        <v>0</v>
      </c>
      <c r="AA796" s="68">
        <v>796</v>
      </c>
      <c r="AB7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96" s="69"/>
      <c r="AD796" s="75">
        <v>483</v>
      </c>
      <c r="AE796" s="75">
        <v>1005</v>
      </c>
      <c r="AF796" s="75">
        <v>21890</v>
      </c>
      <c r="AG796" s="75">
        <v>18982</v>
      </c>
      <c r="AH796" s="75">
        <v>-28800</v>
      </c>
      <c r="AI796" s="75" t="s">
        <v>8294</v>
      </c>
      <c r="AJ796" s="75" t="s">
        <v>9304</v>
      </c>
      <c r="AK796" s="78" t="s">
        <v>10617</v>
      </c>
      <c r="AL796" s="75" t="s">
        <v>11009</v>
      </c>
      <c r="AM796" s="75">
        <v>41725.726921296293</v>
      </c>
      <c r="AN796" s="75" t="s">
        <v>13047</v>
      </c>
      <c r="AO796" s="78" t="s">
        <v>14051</v>
      </c>
      <c r="AP796" s="75" t="s">
        <v>66</v>
      </c>
      <c r="AQ796" s="48" t="s">
        <v>3110</v>
      </c>
      <c r="AR796" s="48" t="s">
        <v>3110</v>
      </c>
      <c r="AS796" s="48" t="s">
        <v>3218</v>
      </c>
      <c r="AT796" s="48" t="s">
        <v>3218</v>
      </c>
      <c r="AU796" s="48" t="s">
        <v>3261</v>
      </c>
      <c r="AV796" s="48" t="s">
        <v>3261</v>
      </c>
      <c r="AW796" s="114" t="s">
        <v>18366</v>
      </c>
      <c r="AX796" s="114" t="s">
        <v>18366</v>
      </c>
      <c r="AY796" s="114" t="s">
        <v>19064</v>
      </c>
      <c r="AZ796" s="114" t="s">
        <v>19064</v>
      </c>
      <c r="BA796" s="2"/>
      <c r="BB796" s="3"/>
      <c r="BC796" s="3"/>
      <c r="BD796" s="3"/>
      <c r="BE796" s="3"/>
    </row>
    <row r="797" spans="1:57" x14ac:dyDescent="0.25">
      <c r="A797" s="61" t="s">
        <v>1361</v>
      </c>
      <c r="B797" s="62" t="s">
        <v>19429</v>
      </c>
      <c r="C797" s="62"/>
      <c r="D797" s="63">
        <v>1.7931055</v>
      </c>
      <c r="E797" s="65">
        <v>10</v>
      </c>
      <c r="F797" s="95" t="s">
        <v>12407</v>
      </c>
      <c r="G797" s="62"/>
      <c r="H797" s="66"/>
      <c r="I797" s="67"/>
      <c r="J797" s="67"/>
      <c r="K797" s="66" t="s">
        <v>16482</v>
      </c>
      <c r="L797" s="70"/>
      <c r="M797" s="71">
        <v>3656.96044921875</v>
      </c>
      <c r="N797" s="71">
        <v>7181.056640625</v>
      </c>
      <c r="O797" s="72"/>
      <c r="P797" s="73"/>
      <c r="Q797" s="73"/>
      <c r="R797" s="81"/>
      <c r="S797" s="48">
        <v>0</v>
      </c>
      <c r="T797" s="48">
        <v>1</v>
      </c>
      <c r="U797" s="49">
        <v>0</v>
      </c>
      <c r="V797" s="49">
        <v>3.4483E-2</v>
      </c>
      <c r="W797" s="49">
        <v>0</v>
      </c>
      <c r="X797" s="49">
        <v>0.57117099999999998</v>
      </c>
      <c r="Y797" s="49">
        <v>0</v>
      </c>
      <c r="Z797" s="49">
        <v>0</v>
      </c>
      <c r="AA797" s="68">
        <v>797</v>
      </c>
      <c r="AB7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97" s="69"/>
      <c r="AD797" s="75">
        <v>423</v>
      </c>
      <c r="AE797" s="75">
        <v>998</v>
      </c>
      <c r="AF797" s="75">
        <v>2227</v>
      </c>
      <c r="AG797" s="75">
        <v>1531</v>
      </c>
      <c r="AH797" s="75">
        <v>0</v>
      </c>
      <c r="AI797" s="75" t="s">
        <v>8590</v>
      </c>
      <c r="AJ797" s="75" t="s">
        <v>9884</v>
      </c>
      <c r="AK797" s="78" t="s">
        <v>10745</v>
      </c>
      <c r="AL797" s="75" t="s">
        <v>9190</v>
      </c>
      <c r="AM797" s="75">
        <v>40083.930092592593</v>
      </c>
      <c r="AN797" s="75" t="s">
        <v>13047</v>
      </c>
      <c r="AO797" s="78" t="s">
        <v>14430</v>
      </c>
      <c r="AP797" s="75" t="s">
        <v>66</v>
      </c>
      <c r="AQ797" s="48"/>
      <c r="AR797" s="48"/>
      <c r="AS797" s="48"/>
      <c r="AT797" s="48"/>
      <c r="AU797" s="48" t="s">
        <v>3261</v>
      </c>
      <c r="AV797" s="48" t="s">
        <v>3261</v>
      </c>
      <c r="AW797" s="114" t="s">
        <v>18284</v>
      </c>
      <c r="AX797" s="114" t="s">
        <v>18284</v>
      </c>
      <c r="AY797" s="114" t="s">
        <v>18991</v>
      </c>
      <c r="AZ797" s="114" t="s">
        <v>18991</v>
      </c>
      <c r="BA797" s="2"/>
      <c r="BB797" s="3"/>
      <c r="BC797" s="3"/>
      <c r="BD797" s="3"/>
      <c r="BE797" s="3"/>
    </row>
    <row r="798" spans="1:57" x14ac:dyDescent="0.25">
      <c r="A798" s="61" t="s">
        <v>1140</v>
      </c>
      <c r="B798" s="62" t="s">
        <v>19429</v>
      </c>
      <c r="C798" s="62"/>
      <c r="D798" s="63">
        <v>1.6307725</v>
      </c>
      <c r="E798" s="65">
        <v>10</v>
      </c>
      <c r="F798" s="95" t="s">
        <v>12176</v>
      </c>
      <c r="G798" s="62"/>
      <c r="H798" s="66"/>
      <c r="I798" s="67"/>
      <c r="J798" s="67"/>
      <c r="K798" s="66" t="s">
        <v>16240</v>
      </c>
      <c r="L798" s="70"/>
      <c r="M798" s="71">
        <v>5513.53271484375</v>
      </c>
      <c r="N798" s="71">
        <v>2741.425048828125</v>
      </c>
      <c r="O798" s="72"/>
      <c r="P798" s="73"/>
      <c r="Q798" s="73"/>
      <c r="R798" s="81"/>
      <c r="S798" s="48">
        <v>0</v>
      </c>
      <c r="T798" s="48">
        <v>1</v>
      </c>
      <c r="U798" s="49">
        <v>0</v>
      </c>
      <c r="V798" s="49">
        <v>1.5384999999999999E-2</v>
      </c>
      <c r="W798" s="49">
        <v>0</v>
      </c>
      <c r="X798" s="49">
        <v>0.55446300000000004</v>
      </c>
      <c r="Y798" s="49">
        <v>0</v>
      </c>
      <c r="Z798" s="49">
        <v>0</v>
      </c>
      <c r="AA798" s="68">
        <v>798</v>
      </c>
      <c r="AB7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98" s="69"/>
      <c r="AD798" s="75">
        <v>714</v>
      </c>
      <c r="AE798" s="75">
        <v>995</v>
      </c>
      <c r="AF798" s="75">
        <v>41289</v>
      </c>
      <c r="AG798" s="75">
        <v>39937</v>
      </c>
      <c r="AH798" s="75"/>
      <c r="AI798" s="75" t="s">
        <v>8401</v>
      </c>
      <c r="AJ798" s="75" t="s">
        <v>9776</v>
      </c>
      <c r="AK798" s="75"/>
      <c r="AL798" s="75"/>
      <c r="AM798" s="75">
        <v>42239.407152777778</v>
      </c>
      <c r="AN798" s="75" t="s">
        <v>13047</v>
      </c>
      <c r="AO798" s="78" t="s">
        <v>14188</v>
      </c>
      <c r="AP798" s="75" t="s">
        <v>66</v>
      </c>
      <c r="AQ798" s="48"/>
      <c r="AR798" s="48"/>
      <c r="AS798" s="48"/>
      <c r="AT798" s="48"/>
      <c r="AU798" s="48"/>
      <c r="AV798" s="48"/>
      <c r="AW798" s="114" t="s">
        <v>18108</v>
      </c>
      <c r="AX798" s="114" t="s">
        <v>18108</v>
      </c>
      <c r="AY798" s="114" t="s">
        <v>17888</v>
      </c>
      <c r="AZ798" s="114" t="s">
        <v>17888</v>
      </c>
      <c r="BA798" s="2"/>
      <c r="BB798" s="3"/>
      <c r="BC798" s="3"/>
      <c r="BD798" s="3"/>
      <c r="BE798" s="3"/>
    </row>
    <row r="799" spans="1:57" x14ac:dyDescent="0.25">
      <c r="A799" s="61" t="s">
        <v>189</v>
      </c>
      <c r="B799" s="62" t="s">
        <v>19429</v>
      </c>
      <c r="C799" s="62"/>
      <c r="D799" s="63">
        <v>1.5019039999999999</v>
      </c>
      <c r="E799" s="65">
        <v>10</v>
      </c>
      <c r="F799" s="95" t="s">
        <v>11080</v>
      </c>
      <c r="G799" s="62"/>
      <c r="H799" s="66"/>
      <c r="I799" s="67"/>
      <c r="J799" s="67"/>
      <c r="K799" s="66" t="s">
        <v>15104</v>
      </c>
      <c r="L799" s="70"/>
      <c r="M799" s="71">
        <v>8567.83203125</v>
      </c>
      <c r="N799" s="71">
        <v>6846.50830078125</v>
      </c>
      <c r="O799" s="72"/>
      <c r="P799" s="73"/>
      <c r="Q799" s="73"/>
      <c r="R799" s="81"/>
      <c r="S799" s="48">
        <v>0</v>
      </c>
      <c r="T799" s="48">
        <v>1</v>
      </c>
      <c r="U799" s="49">
        <v>0</v>
      </c>
      <c r="V799" s="49">
        <v>2.24E-4</v>
      </c>
      <c r="W799" s="49">
        <v>0</v>
      </c>
      <c r="X799" s="49">
        <v>0.44797300000000001</v>
      </c>
      <c r="Y799" s="49">
        <v>0</v>
      </c>
      <c r="Z799" s="49">
        <v>0</v>
      </c>
      <c r="AA799" s="68">
        <v>799</v>
      </c>
      <c r="AB7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799" s="69"/>
      <c r="AD799" s="75">
        <v>453</v>
      </c>
      <c r="AE799" s="75">
        <v>992</v>
      </c>
      <c r="AF799" s="75">
        <v>1879</v>
      </c>
      <c r="AG799" s="75">
        <v>855</v>
      </c>
      <c r="AH799" s="75">
        <v>0</v>
      </c>
      <c r="AI799" s="75" t="s">
        <v>7466</v>
      </c>
      <c r="AJ799" s="75" t="s">
        <v>9143</v>
      </c>
      <c r="AK799" s="78" t="s">
        <v>10199</v>
      </c>
      <c r="AL799" s="75" t="s">
        <v>9190</v>
      </c>
      <c r="AM799" s="75">
        <v>39909.905150462961</v>
      </c>
      <c r="AN799" s="75" t="s">
        <v>13047</v>
      </c>
      <c r="AO799" s="78" t="s">
        <v>13052</v>
      </c>
      <c r="AP799" s="75" t="s">
        <v>66</v>
      </c>
      <c r="AQ799" s="48"/>
      <c r="AR799" s="48"/>
      <c r="AS799" s="48"/>
      <c r="AT799" s="48"/>
      <c r="AU799" s="48" t="s">
        <v>3263</v>
      </c>
      <c r="AV799" s="48" t="s">
        <v>3263</v>
      </c>
      <c r="AW799" s="114" t="s">
        <v>18074</v>
      </c>
      <c r="AX799" s="114" t="s">
        <v>18074</v>
      </c>
      <c r="AY799" s="114" t="s">
        <v>18813</v>
      </c>
      <c r="AZ799" s="114" t="s">
        <v>18813</v>
      </c>
      <c r="BA799" s="2"/>
      <c r="BB799" s="3"/>
      <c r="BC799" s="3"/>
      <c r="BD799" s="3"/>
      <c r="BE799" s="3"/>
    </row>
    <row r="800" spans="1:57" x14ac:dyDescent="0.25">
      <c r="A800" s="61" t="s">
        <v>451</v>
      </c>
      <c r="B800" s="62" t="s">
        <v>19429</v>
      </c>
      <c r="C800" s="62"/>
      <c r="D800" s="63">
        <v>10</v>
      </c>
      <c r="E800" s="65">
        <v>10</v>
      </c>
      <c r="F800" s="95" t="s">
        <v>11414</v>
      </c>
      <c r="G800" s="62"/>
      <c r="H800" s="66"/>
      <c r="I800" s="67"/>
      <c r="J800" s="67"/>
      <c r="K800" s="66" t="s">
        <v>15443</v>
      </c>
      <c r="L800" s="70"/>
      <c r="M800" s="71">
        <v>4628.86181640625</v>
      </c>
      <c r="N800" s="71">
        <v>6017.49755859375</v>
      </c>
      <c r="O800" s="72"/>
      <c r="P800" s="73"/>
      <c r="Q800" s="73"/>
      <c r="R800" s="81"/>
      <c r="S800" s="48">
        <v>0</v>
      </c>
      <c r="T800" s="48">
        <v>1</v>
      </c>
      <c r="U800" s="49">
        <v>0</v>
      </c>
      <c r="V800" s="49">
        <v>1</v>
      </c>
      <c r="W800" s="49">
        <v>0</v>
      </c>
      <c r="X800" s="49">
        <v>1</v>
      </c>
      <c r="Y800" s="49">
        <v>0</v>
      </c>
      <c r="Z800" s="49">
        <v>0</v>
      </c>
      <c r="AA800" s="68">
        <v>800</v>
      </c>
      <c r="AB8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00" s="69"/>
      <c r="AD800" s="75">
        <v>968</v>
      </c>
      <c r="AE800" s="75">
        <v>987</v>
      </c>
      <c r="AF800" s="75">
        <v>4973</v>
      </c>
      <c r="AG800" s="75">
        <v>4769</v>
      </c>
      <c r="AH800" s="75">
        <v>-28800</v>
      </c>
      <c r="AI800" s="75" t="s">
        <v>7757</v>
      </c>
      <c r="AJ800" s="75" t="s">
        <v>9368</v>
      </c>
      <c r="AK800" s="75"/>
      <c r="AL800" s="75" t="s">
        <v>11009</v>
      </c>
      <c r="AM800" s="75">
        <v>42425.830729166664</v>
      </c>
      <c r="AN800" s="75" t="s">
        <v>13047</v>
      </c>
      <c r="AO800" s="78" t="s">
        <v>13391</v>
      </c>
      <c r="AP800" s="75" t="s">
        <v>66</v>
      </c>
      <c r="AQ800" s="48"/>
      <c r="AR800" s="48"/>
      <c r="AS800" s="48"/>
      <c r="AT800" s="48"/>
      <c r="AU800" s="48"/>
      <c r="AV800" s="48"/>
      <c r="AW800" s="114" t="s">
        <v>18196</v>
      </c>
      <c r="AX800" s="114" t="s">
        <v>18196</v>
      </c>
      <c r="AY800" s="114" t="s">
        <v>18913</v>
      </c>
      <c r="AZ800" s="114" t="s">
        <v>18913</v>
      </c>
      <c r="BA800" s="2"/>
      <c r="BB800" s="3"/>
      <c r="BC800" s="3"/>
      <c r="BD800" s="3"/>
      <c r="BE800" s="3"/>
    </row>
    <row r="801" spans="1:57" x14ac:dyDescent="0.25">
      <c r="A801" s="61" t="s">
        <v>1922</v>
      </c>
      <c r="B801" s="62" t="s">
        <v>19429</v>
      </c>
      <c r="C801" s="62"/>
      <c r="D801" s="63">
        <v>1.5016149999999999</v>
      </c>
      <c r="E801" s="65">
        <v>10.000103699816986</v>
      </c>
      <c r="F801" s="95" t="s">
        <v>12988</v>
      </c>
      <c r="G801" s="62"/>
      <c r="H801" s="66"/>
      <c r="I801" s="67"/>
      <c r="J801" s="67"/>
      <c r="K801" s="66" t="s">
        <v>17087</v>
      </c>
      <c r="L801" s="70"/>
      <c r="M801" s="71">
        <v>392.97927856445312</v>
      </c>
      <c r="N801" s="71">
        <v>5598.94970703125</v>
      </c>
      <c r="O801" s="72"/>
      <c r="P801" s="73"/>
      <c r="Q801" s="73"/>
      <c r="R801" s="81"/>
      <c r="S801" s="48">
        <v>0</v>
      </c>
      <c r="T801" s="48">
        <v>4</v>
      </c>
      <c r="U801" s="49">
        <v>0.25</v>
      </c>
      <c r="V801" s="49">
        <v>1.9000000000000001E-4</v>
      </c>
      <c r="W801" s="49">
        <v>0</v>
      </c>
      <c r="X801" s="49">
        <v>0.62773599999999996</v>
      </c>
      <c r="Y801" s="49">
        <v>0.66666666666666663</v>
      </c>
      <c r="Z801" s="49">
        <v>0</v>
      </c>
      <c r="AA801" s="68">
        <v>801</v>
      </c>
      <c r="AB8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01" s="69"/>
      <c r="AD801" s="75">
        <v>286</v>
      </c>
      <c r="AE801" s="75">
        <v>972</v>
      </c>
      <c r="AF801" s="75">
        <v>19583</v>
      </c>
      <c r="AG801" s="75">
        <v>1148</v>
      </c>
      <c r="AH801" s="75">
        <v>-18000</v>
      </c>
      <c r="AI801" s="75" t="s">
        <v>9091</v>
      </c>
      <c r="AJ801" s="75" t="s">
        <v>10168</v>
      </c>
      <c r="AK801" s="78" t="s">
        <v>10985</v>
      </c>
      <c r="AL801" s="75" t="s">
        <v>11010</v>
      </c>
      <c r="AM801" s="75">
        <v>41820.037986111114</v>
      </c>
      <c r="AN801" s="75" t="s">
        <v>13047</v>
      </c>
      <c r="AO801" s="78" t="s">
        <v>15035</v>
      </c>
      <c r="AP801" s="75" t="s">
        <v>66</v>
      </c>
      <c r="AQ801" s="48" t="s">
        <v>3198</v>
      </c>
      <c r="AR801" s="48" t="s">
        <v>3198</v>
      </c>
      <c r="AS801" s="48" t="s">
        <v>3218</v>
      </c>
      <c r="AT801" s="48" t="s">
        <v>3218</v>
      </c>
      <c r="AU801" s="48" t="s">
        <v>3416</v>
      </c>
      <c r="AV801" s="48" t="s">
        <v>3416</v>
      </c>
      <c r="AW801" s="114" t="s">
        <v>18674</v>
      </c>
      <c r="AX801" s="114" t="s">
        <v>18674</v>
      </c>
      <c r="AY801" s="114" t="s">
        <v>19011</v>
      </c>
      <c r="AZ801" s="114" t="s">
        <v>19011</v>
      </c>
      <c r="BA801" s="2"/>
      <c r="BB801" s="3"/>
      <c r="BC801" s="3"/>
      <c r="BD801" s="3"/>
      <c r="BE801" s="3"/>
    </row>
    <row r="802" spans="1:57" x14ac:dyDescent="0.25">
      <c r="A802" s="61" t="s">
        <v>605</v>
      </c>
      <c r="B802" s="62" t="s">
        <v>19429</v>
      </c>
      <c r="C802" s="62"/>
      <c r="D802" s="63">
        <v>1.5023375000000001</v>
      </c>
      <c r="E802" s="65">
        <v>10</v>
      </c>
      <c r="F802" s="95" t="s">
        <v>11601</v>
      </c>
      <c r="G802" s="62"/>
      <c r="H802" s="66"/>
      <c r="I802" s="67"/>
      <c r="J802" s="67"/>
      <c r="K802" s="66" t="s">
        <v>15636</v>
      </c>
      <c r="L802" s="70"/>
      <c r="M802" s="71">
        <v>7858.646484375</v>
      </c>
      <c r="N802" s="71">
        <v>2462.19775390625</v>
      </c>
      <c r="O802" s="72"/>
      <c r="P802" s="73"/>
      <c r="Q802" s="73"/>
      <c r="R802" s="81"/>
      <c r="S802" s="48">
        <v>0</v>
      </c>
      <c r="T802" s="48">
        <v>1</v>
      </c>
      <c r="U802" s="49">
        <v>0</v>
      </c>
      <c r="V802" s="49">
        <v>2.7500000000000002E-4</v>
      </c>
      <c r="W802" s="49">
        <v>0</v>
      </c>
      <c r="X802" s="49">
        <v>0.52194799999999997</v>
      </c>
      <c r="Y802" s="49">
        <v>0</v>
      </c>
      <c r="Z802" s="49">
        <v>0</v>
      </c>
      <c r="AA802" s="68">
        <v>802</v>
      </c>
      <c r="AB8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02" s="69"/>
      <c r="AD802" s="75">
        <v>341</v>
      </c>
      <c r="AE802" s="75">
        <v>965</v>
      </c>
      <c r="AF802" s="75">
        <v>4850</v>
      </c>
      <c r="AG802" s="75">
        <v>2651</v>
      </c>
      <c r="AH802" s="75"/>
      <c r="AI802" s="75" t="s">
        <v>7920</v>
      </c>
      <c r="AJ802" s="75" t="s">
        <v>9481</v>
      </c>
      <c r="AK802" s="75"/>
      <c r="AL802" s="75"/>
      <c r="AM802" s="75">
        <v>41493.25513888889</v>
      </c>
      <c r="AN802" s="75" t="s">
        <v>13047</v>
      </c>
      <c r="AO802" s="78" t="s">
        <v>13584</v>
      </c>
      <c r="AP802" s="75" t="s">
        <v>66</v>
      </c>
      <c r="AQ802" s="48"/>
      <c r="AR802" s="48"/>
      <c r="AS802" s="48"/>
      <c r="AT802" s="48"/>
      <c r="AU802" s="48" t="s">
        <v>3262</v>
      </c>
      <c r="AV802" s="48" t="s">
        <v>3262</v>
      </c>
      <c r="AW802" s="114" t="s">
        <v>18073</v>
      </c>
      <c r="AX802" s="114" t="s">
        <v>18073</v>
      </c>
      <c r="AY802" s="114" t="s">
        <v>18812</v>
      </c>
      <c r="AZ802" s="114" t="s">
        <v>18812</v>
      </c>
      <c r="BA802" s="2"/>
      <c r="BB802" s="3"/>
      <c r="BC802" s="3"/>
      <c r="BD802" s="3"/>
      <c r="BE802" s="3"/>
    </row>
    <row r="803" spans="1:57" x14ac:dyDescent="0.25">
      <c r="A803" s="61" t="s">
        <v>1480</v>
      </c>
      <c r="B803" s="62" t="s">
        <v>19429</v>
      </c>
      <c r="C803" s="62"/>
      <c r="D803" s="63">
        <v>1.502278</v>
      </c>
      <c r="E803" s="65">
        <v>10.057159339123031</v>
      </c>
      <c r="F803" s="95" t="s">
        <v>12537</v>
      </c>
      <c r="G803" s="62"/>
      <c r="H803" s="66"/>
      <c r="I803" s="67"/>
      <c r="J803" s="67"/>
      <c r="K803" s="66" t="s">
        <v>16616</v>
      </c>
      <c r="L803" s="70"/>
      <c r="M803" s="71">
        <v>4123.7412109375</v>
      </c>
      <c r="N803" s="71">
        <v>2895.641357421875</v>
      </c>
      <c r="O803" s="72"/>
      <c r="P803" s="73"/>
      <c r="Q803" s="73"/>
      <c r="R803" s="81"/>
      <c r="S803" s="48">
        <v>0</v>
      </c>
      <c r="T803" s="48">
        <v>2</v>
      </c>
      <c r="U803" s="49">
        <v>137.80000000000001</v>
      </c>
      <c r="V803" s="49">
        <v>2.6800000000000001E-4</v>
      </c>
      <c r="W803" s="49">
        <v>0</v>
      </c>
      <c r="X803" s="49">
        <v>0.644903</v>
      </c>
      <c r="Y803" s="49">
        <v>0</v>
      </c>
      <c r="Z803" s="49">
        <v>0</v>
      </c>
      <c r="AA803" s="68">
        <v>803</v>
      </c>
      <c r="AB8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03" s="69"/>
      <c r="AD803" s="75">
        <v>523</v>
      </c>
      <c r="AE803" s="75">
        <v>957</v>
      </c>
      <c r="AF803" s="75">
        <v>17265</v>
      </c>
      <c r="AG803" s="75">
        <v>28939</v>
      </c>
      <c r="AH803" s="75">
        <v>-18000</v>
      </c>
      <c r="AI803" s="75" t="s">
        <v>8708</v>
      </c>
      <c r="AJ803" s="75" t="s">
        <v>9290</v>
      </c>
      <c r="AK803" s="75"/>
      <c r="AL803" s="75" t="s">
        <v>11010</v>
      </c>
      <c r="AM803" s="75">
        <v>41703.907500000001</v>
      </c>
      <c r="AN803" s="75" t="s">
        <v>13047</v>
      </c>
      <c r="AO803" s="78" t="s">
        <v>14564</v>
      </c>
      <c r="AP803" s="75" t="s">
        <v>66</v>
      </c>
      <c r="AQ803" s="48"/>
      <c r="AR803" s="48"/>
      <c r="AS803" s="48"/>
      <c r="AT803" s="48"/>
      <c r="AU803" s="48"/>
      <c r="AV803" s="48"/>
      <c r="AW803" s="114" t="s">
        <v>18090</v>
      </c>
      <c r="AX803" s="114" t="s">
        <v>18090</v>
      </c>
      <c r="AY803" s="114" t="s">
        <v>18824</v>
      </c>
      <c r="AZ803" s="114" t="s">
        <v>18824</v>
      </c>
      <c r="BA803" s="2"/>
      <c r="BB803" s="3"/>
      <c r="BC803" s="3"/>
      <c r="BD803" s="3"/>
      <c r="BE803" s="3"/>
    </row>
    <row r="804" spans="1:57" x14ac:dyDescent="0.25">
      <c r="A804" s="61" t="s">
        <v>931</v>
      </c>
      <c r="B804" s="62" t="s">
        <v>19429</v>
      </c>
      <c r="C804" s="62"/>
      <c r="D804" s="63">
        <v>10</v>
      </c>
      <c r="E804" s="65">
        <v>10</v>
      </c>
      <c r="F804" s="95" t="s">
        <v>11953</v>
      </c>
      <c r="G804" s="62"/>
      <c r="H804" s="66"/>
      <c r="I804" s="67"/>
      <c r="J804" s="67"/>
      <c r="K804" s="66" t="s">
        <v>16005</v>
      </c>
      <c r="L804" s="70"/>
      <c r="M804" s="71">
        <v>5370.13818359375</v>
      </c>
      <c r="N804" s="71">
        <v>4705.41162109375</v>
      </c>
      <c r="O804" s="72"/>
      <c r="P804" s="73"/>
      <c r="Q804" s="73"/>
      <c r="R804" s="81"/>
      <c r="S804" s="48">
        <v>0</v>
      </c>
      <c r="T804" s="48">
        <v>1</v>
      </c>
      <c r="U804" s="49">
        <v>0</v>
      </c>
      <c r="V804" s="49">
        <v>1</v>
      </c>
      <c r="W804" s="49">
        <v>0</v>
      </c>
      <c r="X804" s="49">
        <v>1</v>
      </c>
      <c r="Y804" s="49">
        <v>0</v>
      </c>
      <c r="Z804" s="49">
        <v>0</v>
      </c>
      <c r="AA804" s="68">
        <v>804</v>
      </c>
      <c r="AB8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04" s="69"/>
      <c r="AD804" s="75">
        <v>816</v>
      </c>
      <c r="AE804" s="75">
        <v>954</v>
      </c>
      <c r="AF804" s="75">
        <v>1598</v>
      </c>
      <c r="AG804" s="75">
        <v>1292</v>
      </c>
      <c r="AH804" s="75"/>
      <c r="AI804" s="75" t="s">
        <v>8216</v>
      </c>
      <c r="AJ804" s="75" t="s">
        <v>9216</v>
      </c>
      <c r="AK804" s="78" t="s">
        <v>10582</v>
      </c>
      <c r="AL804" s="75"/>
      <c r="AM804" s="75">
        <v>42577.118194444447</v>
      </c>
      <c r="AN804" s="75" t="s">
        <v>13047</v>
      </c>
      <c r="AO804" s="78" t="s">
        <v>13953</v>
      </c>
      <c r="AP804" s="75" t="s">
        <v>66</v>
      </c>
      <c r="AQ804" s="48"/>
      <c r="AR804" s="48"/>
      <c r="AS804" s="48"/>
      <c r="AT804" s="48"/>
      <c r="AU804" s="48" t="s">
        <v>3261</v>
      </c>
      <c r="AV804" s="48" t="s">
        <v>3261</v>
      </c>
      <c r="AW804" s="114" t="s">
        <v>18360</v>
      </c>
      <c r="AX804" s="114" t="s">
        <v>18360</v>
      </c>
      <c r="AY804" s="114" t="s">
        <v>19060</v>
      </c>
      <c r="AZ804" s="114" t="s">
        <v>19060</v>
      </c>
      <c r="BA804" s="2"/>
      <c r="BB804" s="3"/>
      <c r="BC804" s="3"/>
      <c r="BD804" s="3"/>
      <c r="BE804" s="3"/>
    </row>
    <row r="805" spans="1:57" x14ac:dyDescent="0.25">
      <c r="A805" s="61" t="s">
        <v>964</v>
      </c>
      <c r="B805" s="62" t="s">
        <v>19429</v>
      </c>
      <c r="C805" s="62"/>
      <c r="D805" s="63">
        <v>1.5016575000000001</v>
      </c>
      <c r="E805" s="65">
        <v>10</v>
      </c>
      <c r="F805" s="95" t="s">
        <v>11992</v>
      </c>
      <c r="G805" s="62"/>
      <c r="H805" s="66"/>
      <c r="I805" s="67"/>
      <c r="J805" s="67"/>
      <c r="K805" s="66" t="s">
        <v>16045</v>
      </c>
      <c r="L805" s="70"/>
      <c r="M805" s="71">
        <v>8768.5439453125</v>
      </c>
      <c r="N805" s="71">
        <v>6372.27392578125</v>
      </c>
      <c r="O805" s="72"/>
      <c r="P805" s="73"/>
      <c r="Q805" s="73"/>
      <c r="R805" s="81"/>
      <c r="S805" s="48">
        <v>0</v>
      </c>
      <c r="T805" s="48">
        <v>1</v>
      </c>
      <c r="U805" s="49">
        <v>0</v>
      </c>
      <c r="V805" s="49">
        <v>1.95E-4</v>
      </c>
      <c r="W805" s="49">
        <v>0</v>
      </c>
      <c r="X805" s="49">
        <v>0.53854199999999997</v>
      </c>
      <c r="Y805" s="49">
        <v>0</v>
      </c>
      <c r="Z805" s="49">
        <v>0</v>
      </c>
      <c r="AA805" s="68">
        <v>805</v>
      </c>
      <c r="AB8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05" s="69"/>
      <c r="AD805" s="75">
        <v>566</v>
      </c>
      <c r="AE805" s="75">
        <v>953</v>
      </c>
      <c r="AF805" s="75">
        <v>4535</v>
      </c>
      <c r="AG805" s="75">
        <v>242</v>
      </c>
      <c r="AH805" s="75">
        <v>0</v>
      </c>
      <c r="AI805" s="75" t="s">
        <v>8250</v>
      </c>
      <c r="AJ805" s="75"/>
      <c r="AK805" s="78" t="s">
        <v>10599</v>
      </c>
      <c r="AL805" s="75" t="s">
        <v>9190</v>
      </c>
      <c r="AM805" s="75">
        <v>42157.656759259262</v>
      </c>
      <c r="AN805" s="75" t="s">
        <v>13047</v>
      </c>
      <c r="AO805" s="78" t="s">
        <v>13993</v>
      </c>
      <c r="AP805" s="75" t="s">
        <v>66</v>
      </c>
      <c r="AQ805" s="48"/>
      <c r="AR805" s="48"/>
      <c r="AS805" s="48"/>
      <c r="AT805" s="48"/>
      <c r="AU805" s="48" t="s">
        <v>3313</v>
      </c>
      <c r="AV805" s="48" t="s">
        <v>3313</v>
      </c>
      <c r="AW805" s="114" t="s">
        <v>18257</v>
      </c>
      <c r="AX805" s="114" t="s">
        <v>18257</v>
      </c>
      <c r="AY805" s="114" t="s">
        <v>17891</v>
      </c>
      <c r="AZ805" s="114" t="s">
        <v>17891</v>
      </c>
      <c r="BA805" s="2"/>
      <c r="BB805" s="3"/>
      <c r="BC805" s="3"/>
      <c r="BD805" s="3"/>
      <c r="BE805" s="3"/>
    </row>
    <row r="806" spans="1:57" x14ac:dyDescent="0.25">
      <c r="A806" s="61" t="s">
        <v>655</v>
      </c>
      <c r="B806" s="62" t="s">
        <v>19429</v>
      </c>
      <c r="C806" s="62"/>
      <c r="D806" s="63">
        <v>1.5025584999999999</v>
      </c>
      <c r="E806" s="65">
        <v>11.158119556106692</v>
      </c>
      <c r="F806" s="95" t="s">
        <v>11654</v>
      </c>
      <c r="G806" s="62"/>
      <c r="H806" s="66"/>
      <c r="I806" s="67"/>
      <c r="J806" s="67"/>
      <c r="K806" s="66" t="s">
        <v>15693</v>
      </c>
      <c r="L806" s="70"/>
      <c r="M806" s="71">
        <v>3840.0947265625</v>
      </c>
      <c r="N806" s="71">
        <v>1685.1612548828125</v>
      </c>
      <c r="O806" s="72"/>
      <c r="P806" s="73"/>
      <c r="Q806" s="73"/>
      <c r="R806" s="81"/>
      <c r="S806" s="48">
        <v>0</v>
      </c>
      <c r="T806" s="48">
        <v>3</v>
      </c>
      <c r="U806" s="49">
        <v>2792</v>
      </c>
      <c r="V806" s="49">
        <v>3.01E-4</v>
      </c>
      <c r="W806" s="49">
        <v>0</v>
      </c>
      <c r="X806" s="49">
        <v>1.003253</v>
      </c>
      <c r="Y806" s="49">
        <v>0.16666666666666666</v>
      </c>
      <c r="Z806" s="49">
        <v>0</v>
      </c>
      <c r="AA806" s="68">
        <v>806</v>
      </c>
      <c r="AB8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06" s="69"/>
      <c r="AD806" s="75">
        <v>931</v>
      </c>
      <c r="AE806" s="75">
        <v>939</v>
      </c>
      <c r="AF806" s="75">
        <v>7384</v>
      </c>
      <c r="AG806" s="75">
        <v>6300</v>
      </c>
      <c r="AH806" s="75">
        <v>0</v>
      </c>
      <c r="AI806" s="75" t="s">
        <v>7963</v>
      </c>
      <c r="AJ806" s="75" t="s">
        <v>9504</v>
      </c>
      <c r="AK806" s="75"/>
      <c r="AL806" s="75" t="s">
        <v>9190</v>
      </c>
      <c r="AM806" s="75">
        <v>40983.83090277778</v>
      </c>
      <c r="AN806" s="75" t="s">
        <v>13047</v>
      </c>
      <c r="AO806" s="78" t="s">
        <v>13641</v>
      </c>
      <c r="AP806" s="75" t="s">
        <v>66</v>
      </c>
      <c r="AQ806" s="48" t="s">
        <v>3072</v>
      </c>
      <c r="AR806" s="48" t="s">
        <v>3072</v>
      </c>
      <c r="AS806" s="48" t="s">
        <v>3214</v>
      </c>
      <c r="AT806" s="48" t="s">
        <v>3214</v>
      </c>
      <c r="AU806" s="48" t="s">
        <v>3261</v>
      </c>
      <c r="AV806" s="48" t="s">
        <v>3261</v>
      </c>
      <c r="AW806" s="114" t="s">
        <v>18275</v>
      </c>
      <c r="AX806" s="114" t="s">
        <v>18318</v>
      </c>
      <c r="AY806" s="114" t="s">
        <v>18982</v>
      </c>
      <c r="AZ806" s="114" t="s">
        <v>18982</v>
      </c>
      <c r="BA806" s="2"/>
      <c r="BB806" s="3"/>
      <c r="BC806" s="3"/>
      <c r="BD806" s="3"/>
      <c r="BE806" s="3"/>
    </row>
    <row r="807" spans="1:57" x14ac:dyDescent="0.25">
      <c r="A807" s="61" t="s">
        <v>1338</v>
      </c>
      <c r="B807" s="62" t="s">
        <v>19429</v>
      </c>
      <c r="C807" s="62"/>
      <c r="D807" s="63">
        <v>1.544268</v>
      </c>
      <c r="E807" s="65">
        <v>10</v>
      </c>
      <c r="F807" s="95" t="s">
        <v>12380</v>
      </c>
      <c r="G807" s="62"/>
      <c r="H807" s="66"/>
      <c r="I807" s="67"/>
      <c r="J807" s="67"/>
      <c r="K807" s="66" t="s">
        <v>16455</v>
      </c>
      <c r="L807" s="70"/>
      <c r="M807" s="71">
        <v>3414.404052734375</v>
      </c>
      <c r="N807" s="71">
        <v>7654.01025390625</v>
      </c>
      <c r="O807" s="72"/>
      <c r="P807" s="73"/>
      <c r="Q807" s="73"/>
      <c r="R807" s="81"/>
      <c r="S807" s="48">
        <v>0</v>
      </c>
      <c r="T807" s="48">
        <v>1</v>
      </c>
      <c r="U807" s="49">
        <v>0</v>
      </c>
      <c r="V807" s="49">
        <v>5.208E-3</v>
      </c>
      <c r="W807" s="49">
        <v>0</v>
      </c>
      <c r="X807" s="49">
        <v>0.54446799999999995</v>
      </c>
      <c r="Y807" s="49">
        <v>0</v>
      </c>
      <c r="Z807" s="49">
        <v>0</v>
      </c>
      <c r="AA807" s="68">
        <v>807</v>
      </c>
      <c r="AB8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07" s="69"/>
      <c r="AD807" s="75">
        <v>1388</v>
      </c>
      <c r="AE807" s="75">
        <v>936</v>
      </c>
      <c r="AF807" s="75">
        <v>25360</v>
      </c>
      <c r="AG807" s="75">
        <v>20993</v>
      </c>
      <c r="AH807" s="75">
        <v>-36000</v>
      </c>
      <c r="AI807" s="75" t="s">
        <v>8568</v>
      </c>
      <c r="AJ807" s="75" t="s">
        <v>9873</v>
      </c>
      <c r="AK807" s="75"/>
      <c r="AL807" s="75" t="s">
        <v>11043</v>
      </c>
      <c r="AM807" s="75">
        <v>41270.317337962966</v>
      </c>
      <c r="AN807" s="75" t="s">
        <v>13047</v>
      </c>
      <c r="AO807" s="78" t="s">
        <v>14403</v>
      </c>
      <c r="AP807" s="75" t="s">
        <v>66</v>
      </c>
      <c r="AQ807" s="48" t="s">
        <v>3020</v>
      </c>
      <c r="AR807" s="48" t="s">
        <v>3020</v>
      </c>
      <c r="AS807" s="48" t="s">
        <v>3213</v>
      </c>
      <c r="AT807" s="48" t="s">
        <v>3213</v>
      </c>
      <c r="AU807" s="48" t="s">
        <v>3261</v>
      </c>
      <c r="AV807" s="48" t="s">
        <v>3261</v>
      </c>
      <c r="AW807" s="114" t="s">
        <v>18081</v>
      </c>
      <c r="AX807" s="114" t="s">
        <v>18081</v>
      </c>
      <c r="AY807" s="114" t="s">
        <v>18817</v>
      </c>
      <c r="AZ807" s="114" t="s">
        <v>18817</v>
      </c>
      <c r="BA807" s="2"/>
      <c r="BB807" s="3"/>
      <c r="BC807" s="3"/>
      <c r="BD807" s="3"/>
      <c r="BE807" s="3"/>
    </row>
    <row r="808" spans="1:57" x14ac:dyDescent="0.25">
      <c r="A808" s="61" t="s">
        <v>1639</v>
      </c>
      <c r="B808" s="62" t="s">
        <v>19429</v>
      </c>
      <c r="C808" s="62"/>
      <c r="D808" s="63">
        <v>1.5321979999999999</v>
      </c>
      <c r="E808" s="65">
        <v>10</v>
      </c>
      <c r="F808" s="95" t="s">
        <v>12701</v>
      </c>
      <c r="G808" s="62"/>
      <c r="H808" s="66"/>
      <c r="I808" s="67"/>
      <c r="J808" s="67"/>
      <c r="K808" s="66" t="s">
        <v>16791</v>
      </c>
      <c r="L808" s="70"/>
      <c r="M808" s="71">
        <v>1829.3818359375</v>
      </c>
      <c r="N808" s="71">
        <v>8330.578125</v>
      </c>
      <c r="O808" s="72"/>
      <c r="P808" s="73"/>
      <c r="Q808" s="73"/>
      <c r="R808" s="81"/>
      <c r="S808" s="48">
        <v>0</v>
      </c>
      <c r="T808" s="48">
        <v>1</v>
      </c>
      <c r="U808" s="49">
        <v>0</v>
      </c>
      <c r="V808" s="49">
        <v>3.7880000000000001E-3</v>
      </c>
      <c r="W808" s="49">
        <v>9.9999999999999995E-7</v>
      </c>
      <c r="X808" s="49">
        <v>0.54335500000000003</v>
      </c>
      <c r="Y808" s="49">
        <v>0</v>
      </c>
      <c r="Z808" s="49">
        <v>0</v>
      </c>
      <c r="AA808" s="68">
        <v>808</v>
      </c>
      <c r="AB8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08" s="69"/>
      <c r="AD808" s="75">
        <v>864</v>
      </c>
      <c r="AE808" s="75">
        <v>934</v>
      </c>
      <c r="AF808" s="75">
        <v>54982</v>
      </c>
      <c r="AG808" s="75">
        <v>38328</v>
      </c>
      <c r="AH808" s="75">
        <v>3600</v>
      </c>
      <c r="AI808" s="75" t="s">
        <v>8851</v>
      </c>
      <c r="AJ808" s="75" t="s">
        <v>10031</v>
      </c>
      <c r="AK808" s="78" t="s">
        <v>10870</v>
      </c>
      <c r="AL808" s="75" t="s">
        <v>9876</v>
      </c>
      <c r="AM808" s="75">
        <v>40639.654594907406</v>
      </c>
      <c r="AN808" s="75" t="s">
        <v>13047</v>
      </c>
      <c r="AO808" s="78" t="s">
        <v>14739</v>
      </c>
      <c r="AP808" s="75" t="s">
        <v>66</v>
      </c>
      <c r="AQ808" s="48" t="s">
        <v>3019</v>
      </c>
      <c r="AR808" s="48" t="s">
        <v>3019</v>
      </c>
      <c r="AS808" s="48" t="s">
        <v>3212</v>
      </c>
      <c r="AT808" s="48" t="s">
        <v>3212</v>
      </c>
      <c r="AU808" s="48" t="s">
        <v>3261</v>
      </c>
      <c r="AV808" s="48" t="s">
        <v>3261</v>
      </c>
      <c r="AW808" s="114" t="s">
        <v>18076</v>
      </c>
      <c r="AX808" s="114" t="s">
        <v>18076</v>
      </c>
      <c r="AY808" s="114" t="s">
        <v>17882</v>
      </c>
      <c r="AZ808" s="114" t="s">
        <v>17882</v>
      </c>
      <c r="BA808" s="2"/>
      <c r="BB808" s="3"/>
      <c r="BC808" s="3"/>
      <c r="BD808" s="3"/>
      <c r="BE808" s="3"/>
    </row>
    <row r="809" spans="1:57" x14ac:dyDescent="0.25">
      <c r="A809" s="61" t="s">
        <v>1245</v>
      </c>
      <c r="B809" s="62" t="s">
        <v>19429</v>
      </c>
      <c r="C809" s="62"/>
      <c r="D809" s="63">
        <v>1.5125204999999999</v>
      </c>
      <c r="E809" s="65">
        <v>10</v>
      </c>
      <c r="F809" s="95" t="s">
        <v>12286</v>
      </c>
      <c r="G809" s="62"/>
      <c r="H809" s="66"/>
      <c r="I809" s="67"/>
      <c r="J809" s="67"/>
      <c r="K809" s="66" t="s">
        <v>16353</v>
      </c>
      <c r="L809" s="70"/>
      <c r="M809" s="71">
        <v>2144.763916015625</v>
      </c>
      <c r="N809" s="71">
        <v>3933.131103515625</v>
      </c>
      <c r="O809" s="72"/>
      <c r="P809" s="73"/>
      <c r="Q809" s="73"/>
      <c r="R809" s="81"/>
      <c r="S809" s="48">
        <v>0</v>
      </c>
      <c r="T809" s="48">
        <v>1</v>
      </c>
      <c r="U809" s="49">
        <v>0</v>
      </c>
      <c r="V809" s="49">
        <v>1.4729999999999999E-3</v>
      </c>
      <c r="W809" s="49">
        <v>3.2899999999999997E-4</v>
      </c>
      <c r="X809" s="49">
        <v>0.486537</v>
      </c>
      <c r="Y809" s="49">
        <v>0</v>
      </c>
      <c r="Z809" s="49">
        <v>0</v>
      </c>
      <c r="AA809" s="68">
        <v>809</v>
      </c>
      <c r="AB8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09" s="69"/>
      <c r="AD809" s="75">
        <v>2111</v>
      </c>
      <c r="AE809" s="75">
        <v>922</v>
      </c>
      <c r="AF809" s="75">
        <v>24501</v>
      </c>
      <c r="AG809" s="75">
        <v>12742</v>
      </c>
      <c r="AH809" s="75">
        <v>7200</v>
      </c>
      <c r="AI809" s="75" t="s">
        <v>8490</v>
      </c>
      <c r="AJ809" s="75" t="s">
        <v>9827</v>
      </c>
      <c r="AK809" s="75"/>
      <c r="AL809" s="75" t="s">
        <v>11021</v>
      </c>
      <c r="AM809" s="75">
        <v>41140.258148148147</v>
      </c>
      <c r="AN809" s="75" t="s">
        <v>13047</v>
      </c>
      <c r="AO809" s="78" t="s">
        <v>14301</v>
      </c>
      <c r="AP809" s="75" t="s">
        <v>66</v>
      </c>
      <c r="AQ809" s="48"/>
      <c r="AR809" s="48"/>
      <c r="AS809" s="48"/>
      <c r="AT809" s="48"/>
      <c r="AU809" s="48" t="s">
        <v>3261</v>
      </c>
      <c r="AV809" s="48" t="s">
        <v>3261</v>
      </c>
      <c r="AW809" s="114" t="s">
        <v>18132</v>
      </c>
      <c r="AX809" s="114" t="s">
        <v>18132</v>
      </c>
      <c r="AY809" s="114" t="s">
        <v>18855</v>
      </c>
      <c r="AZ809" s="114" t="s">
        <v>18855</v>
      </c>
      <c r="BA809" s="2"/>
      <c r="BB809" s="3"/>
      <c r="BC809" s="3"/>
      <c r="BD809" s="3"/>
      <c r="BE809" s="3"/>
    </row>
    <row r="810" spans="1:57" x14ac:dyDescent="0.25">
      <c r="A810" s="61" t="s">
        <v>460</v>
      </c>
      <c r="B810" s="62" t="s">
        <v>19429</v>
      </c>
      <c r="C810" s="62"/>
      <c r="D810" s="63">
        <v>2.2727265000000001</v>
      </c>
      <c r="E810" s="65">
        <v>10</v>
      </c>
      <c r="F810" s="95" t="s">
        <v>11423</v>
      </c>
      <c r="G810" s="62"/>
      <c r="H810" s="66"/>
      <c r="I810" s="67"/>
      <c r="J810" s="67"/>
      <c r="K810" s="66" t="s">
        <v>15454</v>
      </c>
      <c r="L810" s="70"/>
      <c r="M810" s="71">
        <v>5590.60693359375</v>
      </c>
      <c r="N810" s="71">
        <v>6038.10107421875</v>
      </c>
      <c r="O810" s="72"/>
      <c r="P810" s="73"/>
      <c r="Q810" s="73"/>
      <c r="R810" s="81"/>
      <c r="S810" s="48">
        <v>0</v>
      </c>
      <c r="T810" s="48">
        <v>1</v>
      </c>
      <c r="U810" s="49">
        <v>0</v>
      </c>
      <c r="V810" s="49">
        <v>9.0909000000000004E-2</v>
      </c>
      <c r="W810" s="49">
        <v>0</v>
      </c>
      <c r="X810" s="49">
        <v>0.61711700000000003</v>
      </c>
      <c r="Y810" s="49">
        <v>0</v>
      </c>
      <c r="Z810" s="49">
        <v>0</v>
      </c>
      <c r="AA810" s="68">
        <v>810</v>
      </c>
      <c r="AB8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10" s="69"/>
      <c r="AD810" s="75">
        <v>522</v>
      </c>
      <c r="AE810" s="75">
        <v>919</v>
      </c>
      <c r="AF810" s="75">
        <v>21764</v>
      </c>
      <c r="AG810" s="75">
        <v>270</v>
      </c>
      <c r="AH810" s="75">
        <v>32400</v>
      </c>
      <c r="AI810" s="75" t="s">
        <v>7764</v>
      </c>
      <c r="AJ810" s="75" t="s">
        <v>9375</v>
      </c>
      <c r="AK810" s="78" t="s">
        <v>10358</v>
      </c>
      <c r="AL810" s="75" t="s">
        <v>9690</v>
      </c>
      <c r="AM810" s="75">
        <v>41126.633692129632</v>
      </c>
      <c r="AN810" s="75" t="s">
        <v>13047</v>
      </c>
      <c r="AO810" s="78" t="s">
        <v>13402</v>
      </c>
      <c r="AP810" s="75" t="s">
        <v>66</v>
      </c>
      <c r="AQ810" s="48"/>
      <c r="AR810" s="48"/>
      <c r="AS810" s="48"/>
      <c r="AT810" s="48"/>
      <c r="AU810" s="48" t="s">
        <v>3286</v>
      </c>
      <c r="AV810" s="48" t="s">
        <v>3286</v>
      </c>
      <c r="AW810" s="114" t="s">
        <v>18151</v>
      </c>
      <c r="AX810" s="114" t="s">
        <v>18151</v>
      </c>
      <c r="AY810" s="114" t="s">
        <v>17903</v>
      </c>
      <c r="AZ810" s="114" t="s">
        <v>17903</v>
      </c>
      <c r="BA810" s="2"/>
      <c r="BB810" s="3"/>
      <c r="BC810" s="3"/>
      <c r="BD810" s="3"/>
      <c r="BE810" s="3"/>
    </row>
    <row r="811" spans="1:57" x14ac:dyDescent="0.25">
      <c r="A811" s="61" t="s">
        <v>1187</v>
      </c>
      <c r="B811" s="62" t="s">
        <v>19429</v>
      </c>
      <c r="C811" s="62"/>
      <c r="D811" s="63">
        <v>1.501989</v>
      </c>
      <c r="E811" s="65">
        <v>10.711795543796233</v>
      </c>
      <c r="F811" s="95" t="s">
        <v>12228</v>
      </c>
      <c r="G811" s="62"/>
      <c r="H811" s="66"/>
      <c r="I811" s="67"/>
      <c r="J811" s="67"/>
      <c r="K811" s="66" t="s">
        <v>16293</v>
      </c>
      <c r="L811" s="70"/>
      <c r="M811" s="71">
        <v>5731.67822265625</v>
      </c>
      <c r="N811" s="71">
        <v>1865.2984619140625</v>
      </c>
      <c r="O811" s="72"/>
      <c r="P811" s="73"/>
      <c r="Q811" s="73"/>
      <c r="R811" s="81"/>
      <c r="S811" s="48">
        <v>0</v>
      </c>
      <c r="T811" s="48">
        <v>2</v>
      </c>
      <c r="U811" s="49">
        <v>1716</v>
      </c>
      <c r="V811" s="49">
        <v>2.34E-4</v>
      </c>
      <c r="W811" s="49">
        <v>0</v>
      </c>
      <c r="X811" s="49">
        <v>0.80384599999999995</v>
      </c>
      <c r="Y811" s="49">
        <v>0</v>
      </c>
      <c r="Z811" s="49">
        <v>0</v>
      </c>
      <c r="AA811" s="68">
        <v>811</v>
      </c>
      <c r="AB8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11" s="69"/>
      <c r="AD811" s="75">
        <v>2</v>
      </c>
      <c r="AE811" s="75">
        <v>911</v>
      </c>
      <c r="AF811" s="75">
        <v>20906</v>
      </c>
      <c r="AG811" s="75">
        <v>2</v>
      </c>
      <c r="AH811" s="75"/>
      <c r="AI811" s="75" t="s">
        <v>8443</v>
      </c>
      <c r="AJ811" s="75"/>
      <c r="AK811" s="75"/>
      <c r="AL811" s="75"/>
      <c r="AM811" s="75">
        <v>42781.980428240742</v>
      </c>
      <c r="AN811" s="75" t="s">
        <v>13047</v>
      </c>
      <c r="AO811" s="78" t="s">
        <v>14241</v>
      </c>
      <c r="AP811" s="75" t="s">
        <v>66</v>
      </c>
      <c r="AQ811" s="48" t="s">
        <v>3135</v>
      </c>
      <c r="AR811" s="48" t="s">
        <v>3135</v>
      </c>
      <c r="AS811" s="48" t="s">
        <v>3230</v>
      </c>
      <c r="AT811" s="48" t="s">
        <v>3230</v>
      </c>
      <c r="AU811" s="48" t="s">
        <v>18025</v>
      </c>
      <c r="AV811" s="48" t="s">
        <v>18052</v>
      </c>
      <c r="AW811" s="114" t="s">
        <v>18444</v>
      </c>
      <c r="AX811" s="114" t="s">
        <v>18762</v>
      </c>
      <c r="AY811" s="114" t="s">
        <v>19137</v>
      </c>
      <c r="AZ811" s="114" t="s">
        <v>19137</v>
      </c>
      <c r="BA811" s="2"/>
      <c r="BB811" s="3"/>
      <c r="BC811" s="3"/>
      <c r="BD811" s="3"/>
      <c r="BE811" s="3"/>
    </row>
    <row r="812" spans="1:57" x14ac:dyDescent="0.25">
      <c r="A812" s="61" t="s">
        <v>941</v>
      </c>
      <c r="B812" s="62" t="s">
        <v>19429</v>
      </c>
      <c r="C812" s="62"/>
      <c r="D812" s="63">
        <v>1.502278</v>
      </c>
      <c r="E812" s="65">
        <v>10</v>
      </c>
      <c r="F812" s="95" t="s">
        <v>11967</v>
      </c>
      <c r="G812" s="62"/>
      <c r="H812" s="66"/>
      <c r="I812" s="67"/>
      <c r="J812" s="67"/>
      <c r="K812" s="66" t="s">
        <v>16020</v>
      </c>
      <c r="L812" s="70"/>
      <c r="M812" s="71">
        <v>4504.13623046875</v>
      </c>
      <c r="N812" s="71">
        <v>1618.6802978515625</v>
      </c>
      <c r="O812" s="72"/>
      <c r="P812" s="73"/>
      <c r="Q812" s="73"/>
      <c r="R812" s="81"/>
      <c r="S812" s="48">
        <v>0</v>
      </c>
      <c r="T812" s="48">
        <v>1</v>
      </c>
      <c r="U812" s="49">
        <v>0</v>
      </c>
      <c r="V812" s="49">
        <v>2.6800000000000001E-4</v>
      </c>
      <c r="W812" s="49">
        <v>0</v>
      </c>
      <c r="X812" s="49">
        <v>0.39797500000000002</v>
      </c>
      <c r="Y812" s="49">
        <v>0</v>
      </c>
      <c r="Z812" s="49">
        <v>0</v>
      </c>
      <c r="AA812" s="68">
        <v>812</v>
      </c>
      <c r="AB8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12" s="69"/>
      <c r="AD812" s="75">
        <v>1859</v>
      </c>
      <c r="AE812" s="75">
        <v>895</v>
      </c>
      <c r="AF812" s="75">
        <v>7301</v>
      </c>
      <c r="AG812" s="75">
        <v>380</v>
      </c>
      <c r="AH812" s="75">
        <v>0</v>
      </c>
      <c r="AI812" s="75" t="s">
        <v>8229</v>
      </c>
      <c r="AJ812" s="75" t="s">
        <v>9668</v>
      </c>
      <c r="AK812" s="78" t="s">
        <v>10590</v>
      </c>
      <c r="AL812" s="75" t="s">
        <v>9190</v>
      </c>
      <c r="AM812" s="75">
        <v>39909.79859953704</v>
      </c>
      <c r="AN812" s="75" t="s">
        <v>13047</v>
      </c>
      <c r="AO812" s="78" t="s">
        <v>13968</v>
      </c>
      <c r="AP812" s="75" t="s">
        <v>66</v>
      </c>
      <c r="AQ812" s="48"/>
      <c r="AR812" s="48"/>
      <c r="AS812" s="48"/>
      <c r="AT812" s="48"/>
      <c r="AU812" s="48" t="s">
        <v>3261</v>
      </c>
      <c r="AV812" s="48" t="s">
        <v>3261</v>
      </c>
      <c r="AW812" s="114" t="s">
        <v>18364</v>
      </c>
      <c r="AX812" s="114" t="s">
        <v>18364</v>
      </c>
      <c r="AY812" s="114" t="s">
        <v>19062</v>
      </c>
      <c r="AZ812" s="114" t="s">
        <v>19062</v>
      </c>
      <c r="BA812" s="2"/>
      <c r="BB812" s="3"/>
      <c r="BC812" s="3"/>
      <c r="BD812" s="3"/>
      <c r="BE812" s="3"/>
    </row>
    <row r="813" spans="1:57" x14ac:dyDescent="0.25">
      <c r="A813" s="61" t="s">
        <v>1807</v>
      </c>
      <c r="B813" s="62" t="s">
        <v>19429</v>
      </c>
      <c r="C813" s="62"/>
      <c r="D813" s="63">
        <v>1.666668</v>
      </c>
      <c r="E813" s="65">
        <v>10</v>
      </c>
      <c r="F813" s="95" t="s">
        <v>12872</v>
      </c>
      <c r="G813" s="62"/>
      <c r="H813" s="66"/>
      <c r="I813" s="67"/>
      <c r="J813" s="67"/>
      <c r="K813" s="66" t="s">
        <v>16968</v>
      </c>
      <c r="L813" s="70"/>
      <c r="M813" s="71">
        <v>4361.45263671875</v>
      </c>
      <c r="N813" s="71">
        <v>5422.681640625</v>
      </c>
      <c r="O813" s="72"/>
      <c r="P813" s="73"/>
      <c r="Q813" s="73"/>
      <c r="R813" s="81"/>
      <c r="S813" s="48">
        <v>0</v>
      </c>
      <c r="T813" s="48">
        <v>1</v>
      </c>
      <c r="U813" s="49">
        <v>0</v>
      </c>
      <c r="V813" s="49">
        <v>1.9608E-2</v>
      </c>
      <c r="W813" s="49">
        <v>0</v>
      </c>
      <c r="X813" s="49">
        <v>0.55821200000000004</v>
      </c>
      <c r="Y813" s="49">
        <v>0</v>
      </c>
      <c r="Z813" s="49">
        <v>0</v>
      </c>
      <c r="AA813" s="68">
        <v>813</v>
      </c>
      <c r="AB8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13" s="69"/>
      <c r="AD813" s="75">
        <v>4973</v>
      </c>
      <c r="AE813" s="75">
        <v>895</v>
      </c>
      <c r="AF813" s="75">
        <v>377</v>
      </c>
      <c r="AG813" s="75">
        <v>3011</v>
      </c>
      <c r="AH813" s="75"/>
      <c r="AI813" s="75" t="s">
        <v>8995</v>
      </c>
      <c r="AJ813" s="75" t="s">
        <v>10124</v>
      </c>
      <c r="AK813" s="78" t="s">
        <v>10934</v>
      </c>
      <c r="AL813" s="75"/>
      <c r="AM813" s="75">
        <v>42997.95140046296</v>
      </c>
      <c r="AN813" s="75" t="s">
        <v>13047</v>
      </c>
      <c r="AO813" s="78" t="s">
        <v>14916</v>
      </c>
      <c r="AP813" s="75" t="s">
        <v>66</v>
      </c>
      <c r="AQ813" s="48"/>
      <c r="AR813" s="48"/>
      <c r="AS813" s="48"/>
      <c r="AT813" s="48"/>
      <c r="AU813" s="48" t="s">
        <v>3314</v>
      </c>
      <c r="AV813" s="48" t="s">
        <v>3314</v>
      </c>
      <c r="AW813" s="114" t="s">
        <v>18259</v>
      </c>
      <c r="AX813" s="114" t="s">
        <v>18259</v>
      </c>
      <c r="AY813" s="114" t="s">
        <v>17892</v>
      </c>
      <c r="AZ813" s="114" t="s">
        <v>17892</v>
      </c>
      <c r="BA813" s="2"/>
      <c r="BB813" s="3"/>
      <c r="BC813" s="3"/>
      <c r="BD813" s="3"/>
      <c r="BE813" s="3"/>
    </row>
    <row r="814" spans="1:57" x14ac:dyDescent="0.25">
      <c r="A814" s="61" t="s">
        <v>1797</v>
      </c>
      <c r="B814" s="62" t="s">
        <v>19429</v>
      </c>
      <c r="C814" s="62"/>
      <c r="D814" s="63">
        <v>1.521522</v>
      </c>
      <c r="E814" s="65">
        <v>10</v>
      </c>
      <c r="F814" s="95" t="s">
        <v>12862</v>
      </c>
      <c r="G814" s="62"/>
      <c r="H814" s="66"/>
      <c r="I814" s="67"/>
      <c r="J814" s="67"/>
      <c r="K814" s="66" t="s">
        <v>16958</v>
      </c>
      <c r="L814" s="70"/>
      <c r="M814" s="71">
        <v>2919.068359375</v>
      </c>
      <c r="N814" s="71">
        <v>3977.44140625</v>
      </c>
      <c r="O814" s="72"/>
      <c r="P814" s="73"/>
      <c r="Q814" s="73"/>
      <c r="R814" s="81"/>
      <c r="S814" s="48">
        <v>0</v>
      </c>
      <c r="T814" s="48">
        <v>1</v>
      </c>
      <c r="U814" s="49">
        <v>0</v>
      </c>
      <c r="V814" s="49">
        <v>2.532E-3</v>
      </c>
      <c r="W814" s="49">
        <v>6.2599999999999999E-3</v>
      </c>
      <c r="X814" s="49">
        <v>0.50696399999999997</v>
      </c>
      <c r="Y814" s="49">
        <v>0</v>
      </c>
      <c r="Z814" s="49">
        <v>0</v>
      </c>
      <c r="AA814" s="68">
        <v>814</v>
      </c>
      <c r="AB8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14" s="69"/>
      <c r="AD814" s="75">
        <v>305</v>
      </c>
      <c r="AE814" s="75">
        <v>894</v>
      </c>
      <c r="AF814" s="75">
        <v>58330</v>
      </c>
      <c r="AG814" s="75">
        <v>29899</v>
      </c>
      <c r="AH814" s="75">
        <v>3600</v>
      </c>
      <c r="AI814" s="75" t="s">
        <v>8987</v>
      </c>
      <c r="AJ814" s="75" t="s">
        <v>10115</v>
      </c>
      <c r="AK814" s="78" t="s">
        <v>10931</v>
      </c>
      <c r="AL814" s="75" t="s">
        <v>9292</v>
      </c>
      <c r="AM814" s="75">
        <v>40554.631249999999</v>
      </c>
      <c r="AN814" s="75" t="s">
        <v>13047</v>
      </c>
      <c r="AO814" s="78" t="s">
        <v>14906</v>
      </c>
      <c r="AP814" s="75" t="s">
        <v>66</v>
      </c>
      <c r="AQ814" s="48" t="s">
        <v>3033</v>
      </c>
      <c r="AR814" s="48" t="s">
        <v>3033</v>
      </c>
      <c r="AS814" s="48" t="s">
        <v>3219</v>
      </c>
      <c r="AT814" s="48" t="s">
        <v>3219</v>
      </c>
      <c r="AU814" s="48" t="s">
        <v>3276</v>
      </c>
      <c r="AV814" s="48" t="s">
        <v>3276</v>
      </c>
      <c r="AW814" s="114" t="s">
        <v>18116</v>
      </c>
      <c r="AX814" s="114" t="s">
        <v>18116</v>
      </c>
      <c r="AY814" s="114" t="s">
        <v>18843</v>
      </c>
      <c r="AZ814" s="114" t="s">
        <v>18843</v>
      </c>
      <c r="BA814" s="2"/>
      <c r="BB814" s="3"/>
      <c r="BC814" s="3"/>
      <c r="BD814" s="3"/>
      <c r="BE814" s="3"/>
    </row>
    <row r="815" spans="1:57" x14ac:dyDescent="0.25">
      <c r="A815" s="61" t="s">
        <v>1624</v>
      </c>
      <c r="B815" s="62" t="s">
        <v>19429</v>
      </c>
      <c r="C815" s="62"/>
      <c r="D815" s="63">
        <v>1.5765765</v>
      </c>
      <c r="E815" s="65">
        <v>10</v>
      </c>
      <c r="F815" s="95" t="s">
        <v>12683</v>
      </c>
      <c r="G815" s="62"/>
      <c r="H815" s="66"/>
      <c r="I815" s="67"/>
      <c r="J815" s="67"/>
      <c r="K815" s="66" t="s">
        <v>16772</v>
      </c>
      <c r="L815" s="70"/>
      <c r="M815" s="71">
        <v>6315.66748046875</v>
      </c>
      <c r="N815" s="71">
        <v>3328.23388671875</v>
      </c>
      <c r="O815" s="72"/>
      <c r="P815" s="73"/>
      <c r="Q815" s="73"/>
      <c r="R815" s="81"/>
      <c r="S815" s="48">
        <v>0</v>
      </c>
      <c r="T815" s="48">
        <v>1</v>
      </c>
      <c r="U815" s="49">
        <v>0</v>
      </c>
      <c r="V815" s="49">
        <v>9.0089999999999996E-3</v>
      </c>
      <c r="W815" s="49">
        <v>0</v>
      </c>
      <c r="X815" s="49">
        <v>0.53571899999999995</v>
      </c>
      <c r="Y815" s="49">
        <v>0</v>
      </c>
      <c r="Z815" s="49">
        <v>0</v>
      </c>
      <c r="AA815" s="68">
        <v>815</v>
      </c>
      <c r="AB8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15" s="69"/>
      <c r="AD815" s="75">
        <v>736</v>
      </c>
      <c r="AE815" s="75">
        <v>887</v>
      </c>
      <c r="AF815" s="75">
        <v>11631</v>
      </c>
      <c r="AG815" s="75">
        <v>10550</v>
      </c>
      <c r="AH815" s="75">
        <v>39600</v>
      </c>
      <c r="AI815" s="75" t="s">
        <v>8833</v>
      </c>
      <c r="AJ815" s="75" t="s">
        <v>10019</v>
      </c>
      <c r="AK815" s="78" t="s">
        <v>10861</v>
      </c>
      <c r="AL815" s="75" t="s">
        <v>11023</v>
      </c>
      <c r="AM815" s="75">
        <v>41346.143622685187</v>
      </c>
      <c r="AN815" s="75" t="s">
        <v>13047</v>
      </c>
      <c r="AO815" s="78" t="s">
        <v>14720</v>
      </c>
      <c r="AP815" s="75" t="s">
        <v>66</v>
      </c>
      <c r="AQ815" s="48"/>
      <c r="AR815" s="48"/>
      <c r="AS815" s="48"/>
      <c r="AT815" s="48"/>
      <c r="AU815" s="48" t="s">
        <v>3261</v>
      </c>
      <c r="AV815" s="48" t="s">
        <v>3261</v>
      </c>
      <c r="AW815" s="114" t="s">
        <v>18585</v>
      </c>
      <c r="AX815" s="114" t="s">
        <v>18585</v>
      </c>
      <c r="AY815" s="114" t="s">
        <v>19266</v>
      </c>
      <c r="AZ815" s="114" t="s">
        <v>19266</v>
      </c>
      <c r="BA815" s="2"/>
      <c r="BB815" s="3"/>
      <c r="BC815" s="3"/>
      <c r="BD815" s="3"/>
      <c r="BE815" s="3"/>
    </row>
    <row r="816" spans="1:57" x14ac:dyDescent="0.25">
      <c r="A816" s="61" t="s">
        <v>1804</v>
      </c>
      <c r="B816" s="62" t="s">
        <v>19429</v>
      </c>
      <c r="C816" s="62"/>
      <c r="D816" s="63">
        <v>1.5022949999999999</v>
      </c>
      <c r="E816" s="65">
        <v>10</v>
      </c>
      <c r="F816" s="95" t="s">
        <v>12869</v>
      </c>
      <c r="G816" s="62"/>
      <c r="H816" s="66"/>
      <c r="I816" s="67"/>
      <c r="J816" s="67"/>
      <c r="K816" s="66" t="s">
        <v>16965</v>
      </c>
      <c r="L816" s="70"/>
      <c r="M816" s="71">
        <v>4459.52880859375</v>
      </c>
      <c r="N816" s="71">
        <v>2807.6650390625</v>
      </c>
      <c r="O816" s="72"/>
      <c r="P816" s="73"/>
      <c r="Q816" s="73"/>
      <c r="R816" s="81"/>
      <c r="S816" s="48">
        <v>0</v>
      </c>
      <c r="T816" s="48">
        <v>1</v>
      </c>
      <c r="U816" s="49">
        <v>0</v>
      </c>
      <c r="V816" s="49">
        <v>2.7E-4</v>
      </c>
      <c r="W816" s="49">
        <v>0</v>
      </c>
      <c r="X816" s="49">
        <v>0.45292900000000003</v>
      </c>
      <c r="Y816" s="49">
        <v>0</v>
      </c>
      <c r="Z816" s="49">
        <v>0</v>
      </c>
      <c r="AA816" s="68">
        <v>816</v>
      </c>
      <c r="AB8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16" s="69"/>
      <c r="AD816" s="75">
        <v>1300</v>
      </c>
      <c r="AE816" s="75">
        <v>883</v>
      </c>
      <c r="AF816" s="75">
        <v>2541</v>
      </c>
      <c r="AG816" s="75">
        <v>3198</v>
      </c>
      <c r="AH816" s="75">
        <v>0</v>
      </c>
      <c r="AI816" s="75" t="s">
        <v>8993</v>
      </c>
      <c r="AJ816" s="75" t="s">
        <v>10121</v>
      </c>
      <c r="AK816" s="78" t="s">
        <v>10933</v>
      </c>
      <c r="AL816" s="75" t="s">
        <v>9190</v>
      </c>
      <c r="AM816" s="75">
        <v>42653.782141203701</v>
      </c>
      <c r="AN816" s="75" t="s">
        <v>13047</v>
      </c>
      <c r="AO816" s="78" t="s">
        <v>14913</v>
      </c>
      <c r="AP816" s="75" t="s">
        <v>66</v>
      </c>
      <c r="AQ816" s="48" t="s">
        <v>3058</v>
      </c>
      <c r="AR816" s="48" t="s">
        <v>3058</v>
      </c>
      <c r="AS816" s="48" t="s">
        <v>3223</v>
      </c>
      <c r="AT816" s="48" t="s">
        <v>3223</v>
      </c>
      <c r="AU816" s="48" t="s">
        <v>3261</v>
      </c>
      <c r="AV816" s="48" t="s">
        <v>3261</v>
      </c>
      <c r="AW816" s="114" t="s">
        <v>18205</v>
      </c>
      <c r="AX816" s="114" t="s">
        <v>18205</v>
      </c>
      <c r="AY816" s="114" t="s">
        <v>17883</v>
      </c>
      <c r="AZ816" s="114" t="s">
        <v>17883</v>
      </c>
      <c r="BA816" s="2"/>
      <c r="BB816" s="3"/>
      <c r="BC816" s="3"/>
      <c r="BD816" s="3"/>
      <c r="BE816" s="3"/>
    </row>
    <row r="817" spans="1:57" x14ac:dyDescent="0.25">
      <c r="A817" s="61" t="s">
        <v>1188</v>
      </c>
      <c r="B817" s="62" t="s">
        <v>19429</v>
      </c>
      <c r="C817" s="62"/>
      <c r="D817" s="63">
        <v>1.5023375000000001</v>
      </c>
      <c r="E817" s="65">
        <v>10</v>
      </c>
      <c r="F817" s="95" t="s">
        <v>12230</v>
      </c>
      <c r="G817" s="62"/>
      <c r="H817" s="66"/>
      <c r="I817" s="67"/>
      <c r="J817" s="67"/>
      <c r="K817" s="66" t="s">
        <v>16295</v>
      </c>
      <c r="L817" s="70"/>
      <c r="M817" s="71">
        <v>6990.38232421875</v>
      </c>
      <c r="N817" s="71">
        <v>3037.799072265625</v>
      </c>
      <c r="O817" s="72"/>
      <c r="P817" s="73"/>
      <c r="Q817" s="73"/>
      <c r="R817" s="81"/>
      <c r="S817" s="48">
        <v>0</v>
      </c>
      <c r="T817" s="48">
        <v>1</v>
      </c>
      <c r="U817" s="49">
        <v>0</v>
      </c>
      <c r="V817" s="49">
        <v>2.7500000000000002E-4</v>
      </c>
      <c r="W817" s="49">
        <v>0</v>
      </c>
      <c r="X817" s="49">
        <v>0.52194799999999997</v>
      </c>
      <c r="Y817" s="49">
        <v>0</v>
      </c>
      <c r="Z817" s="49">
        <v>0</v>
      </c>
      <c r="AA817" s="68">
        <v>817</v>
      </c>
      <c r="AB8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17" s="69"/>
      <c r="AD817" s="75">
        <v>345</v>
      </c>
      <c r="AE817" s="75">
        <v>876</v>
      </c>
      <c r="AF817" s="75">
        <v>17268</v>
      </c>
      <c r="AG817" s="75">
        <v>3454</v>
      </c>
      <c r="AH817" s="75"/>
      <c r="AI817" s="75" t="s">
        <v>8444</v>
      </c>
      <c r="AJ817" s="75" t="s">
        <v>9801</v>
      </c>
      <c r="AK817" s="78" t="s">
        <v>10682</v>
      </c>
      <c r="AL817" s="75"/>
      <c r="AM817" s="75">
        <v>41864.724918981483</v>
      </c>
      <c r="AN817" s="75" t="s">
        <v>13047</v>
      </c>
      <c r="AO817" s="78" t="s">
        <v>14243</v>
      </c>
      <c r="AP817" s="75" t="s">
        <v>66</v>
      </c>
      <c r="AQ817" s="48"/>
      <c r="AR817" s="48"/>
      <c r="AS817" s="48"/>
      <c r="AT817" s="48"/>
      <c r="AU817" s="48" t="s">
        <v>3262</v>
      </c>
      <c r="AV817" s="48" t="s">
        <v>3262</v>
      </c>
      <c r="AW817" s="114" t="s">
        <v>18073</v>
      </c>
      <c r="AX817" s="114" t="s">
        <v>18073</v>
      </c>
      <c r="AY817" s="114" t="s">
        <v>18812</v>
      </c>
      <c r="AZ817" s="114" t="s">
        <v>18812</v>
      </c>
      <c r="BA817" s="2"/>
      <c r="BB817" s="3"/>
      <c r="BC817" s="3"/>
      <c r="BD817" s="3"/>
      <c r="BE817" s="3"/>
    </row>
    <row r="818" spans="1:57" x14ac:dyDescent="0.25">
      <c r="A818" s="61" t="s">
        <v>1842</v>
      </c>
      <c r="B818" s="62" t="s">
        <v>19429</v>
      </c>
      <c r="C818" s="62"/>
      <c r="D818" s="63">
        <v>1.666668</v>
      </c>
      <c r="E818" s="65">
        <v>10</v>
      </c>
      <c r="F818" s="95" t="s">
        <v>12902</v>
      </c>
      <c r="G818" s="62"/>
      <c r="H818" s="66"/>
      <c r="I818" s="67"/>
      <c r="J818" s="67"/>
      <c r="K818" s="66" t="s">
        <v>16998</v>
      </c>
      <c r="L818" s="70"/>
      <c r="M818" s="71">
        <v>4084.04736328125</v>
      </c>
      <c r="N818" s="71">
        <v>5556.1513671875</v>
      </c>
      <c r="O818" s="72"/>
      <c r="P818" s="73"/>
      <c r="Q818" s="73"/>
      <c r="R818" s="81"/>
      <c r="S818" s="48">
        <v>0</v>
      </c>
      <c r="T818" s="48">
        <v>1</v>
      </c>
      <c r="U818" s="49">
        <v>0</v>
      </c>
      <c r="V818" s="49">
        <v>1.9608E-2</v>
      </c>
      <c r="W818" s="49">
        <v>0</v>
      </c>
      <c r="X818" s="49">
        <v>0.55821200000000004</v>
      </c>
      <c r="Y818" s="49">
        <v>0</v>
      </c>
      <c r="Z818" s="49">
        <v>0</v>
      </c>
      <c r="AA818" s="68">
        <v>818</v>
      </c>
      <c r="AB8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18" s="69"/>
      <c r="AD818" s="75">
        <v>1045</v>
      </c>
      <c r="AE818" s="75">
        <v>876</v>
      </c>
      <c r="AF818" s="75">
        <v>11801</v>
      </c>
      <c r="AG818" s="75">
        <v>17662</v>
      </c>
      <c r="AH818" s="75"/>
      <c r="AI818" s="75" t="s">
        <v>9020</v>
      </c>
      <c r="AJ818" s="75"/>
      <c r="AK818" s="78" t="s">
        <v>10943</v>
      </c>
      <c r="AL818" s="75"/>
      <c r="AM818" s="75">
        <v>42262.437523148146</v>
      </c>
      <c r="AN818" s="75" t="s">
        <v>13047</v>
      </c>
      <c r="AO818" s="78" t="s">
        <v>14946</v>
      </c>
      <c r="AP818" s="75" t="s">
        <v>66</v>
      </c>
      <c r="AQ818" s="48"/>
      <c r="AR818" s="48"/>
      <c r="AS818" s="48"/>
      <c r="AT818" s="48"/>
      <c r="AU818" s="48" t="s">
        <v>3314</v>
      </c>
      <c r="AV818" s="48" t="s">
        <v>3314</v>
      </c>
      <c r="AW818" s="114" t="s">
        <v>18259</v>
      </c>
      <c r="AX818" s="114" t="s">
        <v>18259</v>
      </c>
      <c r="AY818" s="114" t="s">
        <v>17892</v>
      </c>
      <c r="AZ818" s="114" t="s">
        <v>17892</v>
      </c>
      <c r="BA818" s="2"/>
      <c r="BB818" s="3"/>
      <c r="BC818" s="3"/>
      <c r="BD818" s="3"/>
      <c r="BE818" s="3"/>
    </row>
    <row r="819" spans="1:57" x14ac:dyDescent="0.25">
      <c r="A819" s="61" t="s">
        <v>1450</v>
      </c>
      <c r="B819" s="62" t="s">
        <v>19429</v>
      </c>
      <c r="C819" s="62"/>
      <c r="D819" s="63">
        <v>1.5023375000000001</v>
      </c>
      <c r="E819" s="65">
        <v>10</v>
      </c>
      <c r="F819" s="95" t="s">
        <v>12499</v>
      </c>
      <c r="G819" s="62"/>
      <c r="H819" s="66"/>
      <c r="I819" s="67"/>
      <c r="J819" s="67"/>
      <c r="K819" s="66" t="s">
        <v>16577</v>
      </c>
      <c r="L819" s="70"/>
      <c r="M819" s="71">
        <v>7467.64111328125</v>
      </c>
      <c r="N819" s="71">
        <v>2952.57177734375</v>
      </c>
      <c r="O819" s="72"/>
      <c r="P819" s="73"/>
      <c r="Q819" s="73"/>
      <c r="R819" s="81"/>
      <c r="S819" s="48">
        <v>0</v>
      </c>
      <c r="T819" s="48">
        <v>1</v>
      </c>
      <c r="U819" s="49">
        <v>0</v>
      </c>
      <c r="V819" s="49">
        <v>2.7500000000000002E-4</v>
      </c>
      <c r="W819" s="49">
        <v>0</v>
      </c>
      <c r="X819" s="49">
        <v>0.52194799999999997</v>
      </c>
      <c r="Y819" s="49">
        <v>0</v>
      </c>
      <c r="Z819" s="49">
        <v>0</v>
      </c>
      <c r="AA819" s="68">
        <v>819</v>
      </c>
      <c r="AB8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19" s="69"/>
      <c r="AD819" s="75">
        <v>1253</v>
      </c>
      <c r="AE819" s="75">
        <v>870</v>
      </c>
      <c r="AF819" s="75">
        <v>9313</v>
      </c>
      <c r="AG819" s="75">
        <v>6438</v>
      </c>
      <c r="AH819" s="75"/>
      <c r="AI819" s="75" t="s">
        <v>8673</v>
      </c>
      <c r="AJ819" s="75"/>
      <c r="AK819" s="75"/>
      <c r="AL819" s="75"/>
      <c r="AM819" s="75">
        <v>42182.661932870367</v>
      </c>
      <c r="AN819" s="75" t="s">
        <v>13047</v>
      </c>
      <c r="AO819" s="78" t="s">
        <v>14525</v>
      </c>
      <c r="AP819" s="75" t="s">
        <v>66</v>
      </c>
      <c r="AQ819" s="48"/>
      <c r="AR819" s="48"/>
      <c r="AS819" s="48"/>
      <c r="AT819" s="48"/>
      <c r="AU819" s="48" t="s">
        <v>3261</v>
      </c>
      <c r="AV819" s="48" t="s">
        <v>3261</v>
      </c>
      <c r="AW819" s="114" t="s">
        <v>18089</v>
      </c>
      <c r="AX819" s="114" t="s">
        <v>18089</v>
      </c>
      <c r="AY819" s="114" t="s">
        <v>17884</v>
      </c>
      <c r="AZ819" s="114" t="s">
        <v>17884</v>
      </c>
      <c r="BA819" s="2"/>
      <c r="BB819" s="3"/>
      <c r="BC819" s="3"/>
      <c r="BD819" s="3"/>
      <c r="BE819" s="3"/>
    </row>
    <row r="820" spans="1:57" x14ac:dyDescent="0.25">
      <c r="A820" s="61" t="s">
        <v>409</v>
      </c>
      <c r="B820" s="62" t="s">
        <v>19429</v>
      </c>
      <c r="C820" s="62"/>
      <c r="D820" s="63">
        <v>1.502448</v>
      </c>
      <c r="E820" s="65">
        <v>10</v>
      </c>
      <c r="F820" s="95" t="s">
        <v>11364</v>
      </c>
      <c r="G820" s="62"/>
      <c r="H820" s="66"/>
      <c r="I820" s="67"/>
      <c r="J820" s="67"/>
      <c r="K820" s="66" t="s">
        <v>15392</v>
      </c>
      <c r="L820" s="70"/>
      <c r="M820" s="71">
        <v>8435.974609375</v>
      </c>
      <c r="N820" s="71">
        <v>4224.99169921875</v>
      </c>
      <c r="O820" s="72"/>
      <c r="P820" s="73"/>
      <c r="Q820" s="73"/>
      <c r="R820" s="81"/>
      <c r="S820" s="48">
        <v>0</v>
      </c>
      <c r="T820" s="48">
        <v>1</v>
      </c>
      <c r="U820" s="49">
        <v>0</v>
      </c>
      <c r="V820" s="49">
        <v>2.8800000000000001E-4</v>
      </c>
      <c r="W820" s="49">
        <v>0</v>
      </c>
      <c r="X820" s="49">
        <v>0.52665600000000001</v>
      </c>
      <c r="Y820" s="49">
        <v>0</v>
      </c>
      <c r="Z820" s="49">
        <v>0</v>
      </c>
      <c r="AA820" s="68">
        <v>820</v>
      </c>
      <c r="AB8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20" s="69"/>
      <c r="AD820" s="75">
        <v>1506</v>
      </c>
      <c r="AE820" s="75">
        <v>862</v>
      </c>
      <c r="AF820" s="75">
        <v>17444</v>
      </c>
      <c r="AG820" s="75">
        <v>22559</v>
      </c>
      <c r="AH820" s="75">
        <v>0</v>
      </c>
      <c r="AI820" s="75" t="s">
        <v>7714</v>
      </c>
      <c r="AJ820" s="75" t="s">
        <v>9332</v>
      </c>
      <c r="AK820" s="75"/>
      <c r="AL820" s="75" t="s">
        <v>9190</v>
      </c>
      <c r="AM820" s="75">
        <v>40471.626180555555</v>
      </c>
      <c r="AN820" s="75" t="s">
        <v>13047</v>
      </c>
      <c r="AO820" s="78" t="s">
        <v>13340</v>
      </c>
      <c r="AP820" s="75" t="s">
        <v>66</v>
      </c>
      <c r="AQ820" s="48"/>
      <c r="AR820" s="48"/>
      <c r="AS820" s="48"/>
      <c r="AT820" s="48"/>
      <c r="AU820" s="48" t="s">
        <v>3261</v>
      </c>
      <c r="AV820" s="48" t="s">
        <v>3261</v>
      </c>
      <c r="AW820" s="114" t="s">
        <v>18176</v>
      </c>
      <c r="AX820" s="114" t="s">
        <v>18176</v>
      </c>
      <c r="AY820" s="114" t="s">
        <v>18895</v>
      </c>
      <c r="AZ820" s="114" t="s">
        <v>18895</v>
      </c>
      <c r="BA820" s="2"/>
      <c r="BB820" s="3"/>
      <c r="BC820" s="3"/>
      <c r="BD820" s="3"/>
      <c r="BE820" s="3"/>
    </row>
    <row r="821" spans="1:57" x14ac:dyDescent="0.25">
      <c r="A821" s="61" t="s">
        <v>1869</v>
      </c>
      <c r="B821" s="62" t="s">
        <v>19429</v>
      </c>
      <c r="C821" s="62"/>
      <c r="D821" s="63">
        <v>1.501768</v>
      </c>
      <c r="E821" s="65">
        <v>10.020809622712388</v>
      </c>
      <c r="F821" s="95" t="s">
        <v>12931</v>
      </c>
      <c r="G821" s="62"/>
      <c r="H821" s="66"/>
      <c r="I821" s="67"/>
      <c r="J821" s="67"/>
      <c r="K821" s="66" t="s">
        <v>17028</v>
      </c>
      <c r="L821" s="70"/>
      <c r="M821" s="71">
        <v>602.35205078125</v>
      </c>
      <c r="N821" s="71">
        <v>5480.15478515625</v>
      </c>
      <c r="O821" s="72"/>
      <c r="P821" s="73"/>
      <c r="Q821" s="73"/>
      <c r="R821" s="81"/>
      <c r="S821" s="48">
        <v>0</v>
      </c>
      <c r="T821" s="48">
        <v>6</v>
      </c>
      <c r="U821" s="49">
        <v>50.167935</v>
      </c>
      <c r="V821" s="49">
        <v>2.0799999999999999E-4</v>
      </c>
      <c r="W821" s="49">
        <v>0</v>
      </c>
      <c r="X821" s="49">
        <v>0.85338199999999997</v>
      </c>
      <c r="Y821" s="49">
        <v>0.6333333333333333</v>
      </c>
      <c r="Z821" s="49">
        <v>0</v>
      </c>
      <c r="AA821" s="68">
        <v>821</v>
      </c>
      <c r="AB8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21" s="69"/>
      <c r="AD821" s="75">
        <v>896</v>
      </c>
      <c r="AE821" s="75">
        <v>852</v>
      </c>
      <c r="AF821" s="75">
        <v>25954</v>
      </c>
      <c r="AG821" s="75">
        <v>0</v>
      </c>
      <c r="AH821" s="75"/>
      <c r="AI821" s="75"/>
      <c r="AJ821" s="75"/>
      <c r="AK821" s="75"/>
      <c r="AL821" s="75"/>
      <c r="AM821" s="75">
        <v>42659.825787037036</v>
      </c>
      <c r="AN821" s="75" t="s">
        <v>13047</v>
      </c>
      <c r="AO821" s="78" t="s">
        <v>14976</v>
      </c>
      <c r="AP821" s="75" t="s">
        <v>66</v>
      </c>
      <c r="AQ821" s="48"/>
      <c r="AR821" s="48"/>
      <c r="AS821" s="48"/>
      <c r="AT821" s="48"/>
      <c r="AU821" s="48"/>
      <c r="AV821" s="48"/>
      <c r="AW821" s="114" t="s">
        <v>18181</v>
      </c>
      <c r="AX821" s="114" t="s">
        <v>18181</v>
      </c>
      <c r="AY821" s="114" t="s">
        <v>18900</v>
      </c>
      <c r="AZ821" s="114" t="s">
        <v>18900</v>
      </c>
      <c r="BA821" s="2"/>
      <c r="BB821" s="3"/>
      <c r="BC821" s="3"/>
      <c r="BD821" s="3"/>
      <c r="BE821" s="3"/>
    </row>
    <row r="822" spans="1:57" x14ac:dyDescent="0.25">
      <c r="A822" s="61" t="s">
        <v>560</v>
      </c>
      <c r="B822" s="62" t="s">
        <v>19429</v>
      </c>
      <c r="C822" s="62"/>
      <c r="D822" s="63">
        <v>1.521522</v>
      </c>
      <c r="E822" s="65">
        <v>10</v>
      </c>
      <c r="F822" s="95" t="s">
        <v>11549</v>
      </c>
      <c r="G822" s="62"/>
      <c r="H822" s="66"/>
      <c r="I822" s="67"/>
      <c r="J822" s="67"/>
      <c r="K822" s="66" t="s">
        <v>15583</v>
      </c>
      <c r="L822" s="70"/>
      <c r="M822" s="71">
        <v>2091.0546875</v>
      </c>
      <c r="N822" s="71">
        <v>3921.20166015625</v>
      </c>
      <c r="O822" s="72"/>
      <c r="P822" s="73"/>
      <c r="Q822" s="73"/>
      <c r="R822" s="81"/>
      <c r="S822" s="48">
        <v>0</v>
      </c>
      <c r="T822" s="48">
        <v>1</v>
      </c>
      <c r="U822" s="49">
        <v>0</v>
      </c>
      <c r="V822" s="49">
        <v>2.532E-3</v>
      </c>
      <c r="W822" s="49">
        <v>6.2599999999999999E-3</v>
      </c>
      <c r="X822" s="49">
        <v>0.50696399999999997</v>
      </c>
      <c r="Y822" s="49">
        <v>0</v>
      </c>
      <c r="Z822" s="49">
        <v>0</v>
      </c>
      <c r="AA822" s="68">
        <v>822</v>
      </c>
      <c r="AB8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22" s="69"/>
      <c r="AD822" s="75">
        <v>426</v>
      </c>
      <c r="AE822" s="75">
        <v>837</v>
      </c>
      <c r="AF822" s="75">
        <v>40608</v>
      </c>
      <c r="AG822" s="75">
        <v>2345</v>
      </c>
      <c r="AH822" s="75">
        <v>3600</v>
      </c>
      <c r="AI822" s="75" t="s">
        <v>7874</v>
      </c>
      <c r="AJ822" s="75" t="s">
        <v>9449</v>
      </c>
      <c r="AK822" s="78" t="s">
        <v>10422</v>
      </c>
      <c r="AL822" s="75" t="s">
        <v>9292</v>
      </c>
      <c r="AM822" s="75">
        <v>39853.765138888892</v>
      </c>
      <c r="AN822" s="75" t="s">
        <v>13047</v>
      </c>
      <c r="AO822" s="78" t="s">
        <v>13531</v>
      </c>
      <c r="AP822" s="75" t="s">
        <v>66</v>
      </c>
      <c r="AQ822" s="48" t="s">
        <v>3033</v>
      </c>
      <c r="AR822" s="48" t="s">
        <v>3033</v>
      </c>
      <c r="AS822" s="48" t="s">
        <v>3219</v>
      </c>
      <c r="AT822" s="48" t="s">
        <v>3219</v>
      </c>
      <c r="AU822" s="48" t="s">
        <v>3276</v>
      </c>
      <c r="AV822" s="48" t="s">
        <v>3276</v>
      </c>
      <c r="AW822" s="114" t="s">
        <v>18116</v>
      </c>
      <c r="AX822" s="114" t="s">
        <v>18116</v>
      </c>
      <c r="AY822" s="114" t="s">
        <v>18843</v>
      </c>
      <c r="AZ822" s="114" t="s">
        <v>18843</v>
      </c>
      <c r="BA822" s="2"/>
      <c r="BB822" s="3"/>
      <c r="BC822" s="3"/>
      <c r="BD822" s="3"/>
      <c r="BE822" s="3"/>
    </row>
    <row r="823" spans="1:57" x14ac:dyDescent="0.25">
      <c r="A823" s="61" t="s">
        <v>400</v>
      </c>
      <c r="B823" s="62" t="s">
        <v>19429</v>
      </c>
      <c r="C823" s="62"/>
      <c r="D823" s="63">
        <v>1.50187</v>
      </c>
      <c r="E823" s="65">
        <v>10</v>
      </c>
      <c r="F823" s="95" t="s">
        <v>11353</v>
      </c>
      <c r="G823" s="62"/>
      <c r="H823" s="66"/>
      <c r="I823" s="67"/>
      <c r="J823" s="67"/>
      <c r="K823" s="66" t="s">
        <v>15381</v>
      </c>
      <c r="L823" s="70"/>
      <c r="M823" s="71">
        <v>7601.30810546875</v>
      </c>
      <c r="N823" s="71">
        <v>8789.3681640625</v>
      </c>
      <c r="O823" s="72"/>
      <c r="P823" s="73"/>
      <c r="Q823" s="73"/>
      <c r="R823" s="81"/>
      <c r="S823" s="48">
        <v>0</v>
      </c>
      <c r="T823" s="48">
        <v>1</v>
      </c>
      <c r="U823" s="49">
        <v>0</v>
      </c>
      <c r="V823" s="49">
        <v>2.2000000000000001E-4</v>
      </c>
      <c r="W823" s="49">
        <v>0</v>
      </c>
      <c r="X823" s="49">
        <v>0.52033200000000002</v>
      </c>
      <c r="Y823" s="49">
        <v>0</v>
      </c>
      <c r="Z823" s="49">
        <v>0</v>
      </c>
      <c r="AA823" s="68">
        <v>823</v>
      </c>
      <c r="AB8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23" s="69"/>
      <c r="AD823" s="75">
        <v>1923</v>
      </c>
      <c r="AE823" s="75">
        <v>836</v>
      </c>
      <c r="AF823" s="75">
        <v>8681</v>
      </c>
      <c r="AG823" s="75">
        <v>51375</v>
      </c>
      <c r="AH823" s="75"/>
      <c r="AI823" s="75" t="s">
        <v>7705</v>
      </c>
      <c r="AJ823" s="75" t="s">
        <v>9324</v>
      </c>
      <c r="AK823" s="75"/>
      <c r="AL823" s="75"/>
      <c r="AM823" s="75">
        <v>40336.394108796296</v>
      </c>
      <c r="AN823" s="75" t="s">
        <v>13047</v>
      </c>
      <c r="AO823" s="78" t="s">
        <v>13329</v>
      </c>
      <c r="AP823" s="75" t="s">
        <v>66</v>
      </c>
      <c r="AQ823" s="48"/>
      <c r="AR823" s="48"/>
      <c r="AS823" s="48"/>
      <c r="AT823" s="48"/>
      <c r="AU823" s="48" t="s">
        <v>3272</v>
      </c>
      <c r="AV823" s="48" t="s">
        <v>3272</v>
      </c>
      <c r="AW823" s="114" t="s">
        <v>18101</v>
      </c>
      <c r="AX823" s="114" t="s">
        <v>18101</v>
      </c>
      <c r="AY823" s="114" t="s">
        <v>17890</v>
      </c>
      <c r="AZ823" s="114" t="s">
        <v>17890</v>
      </c>
      <c r="BA823" s="2"/>
      <c r="BB823" s="3"/>
      <c r="BC823" s="3"/>
      <c r="BD823" s="3"/>
      <c r="BE823" s="3"/>
    </row>
    <row r="824" spans="1:57" x14ac:dyDescent="0.25">
      <c r="A824" s="61" t="s">
        <v>481</v>
      </c>
      <c r="B824" s="62" t="s">
        <v>19429</v>
      </c>
      <c r="C824" s="62"/>
      <c r="D824" s="63">
        <v>1.5025755000000001</v>
      </c>
      <c r="E824" s="65">
        <v>10.055123424674489</v>
      </c>
      <c r="F824" s="95" t="s">
        <v>11448</v>
      </c>
      <c r="G824" s="62"/>
      <c r="H824" s="66"/>
      <c r="I824" s="67"/>
      <c r="J824" s="67"/>
      <c r="K824" s="66" t="s">
        <v>15479</v>
      </c>
      <c r="L824" s="70"/>
      <c r="M824" s="71">
        <v>4260.39501953125</v>
      </c>
      <c r="N824" s="71">
        <v>2720.9208984375</v>
      </c>
      <c r="O824" s="72"/>
      <c r="P824" s="73"/>
      <c r="Q824" s="73"/>
      <c r="R824" s="81"/>
      <c r="S824" s="48">
        <v>0</v>
      </c>
      <c r="T824" s="48">
        <v>2</v>
      </c>
      <c r="U824" s="49">
        <v>132.891808</v>
      </c>
      <c r="V824" s="49">
        <v>3.0299999999999999E-4</v>
      </c>
      <c r="W824" s="49">
        <v>0</v>
      </c>
      <c r="X824" s="49">
        <v>0.65589299999999995</v>
      </c>
      <c r="Y824" s="49">
        <v>0</v>
      </c>
      <c r="Z824" s="49">
        <v>0</v>
      </c>
      <c r="AA824" s="68">
        <v>824</v>
      </c>
      <c r="AB8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24" s="69"/>
      <c r="AD824" s="75">
        <v>805</v>
      </c>
      <c r="AE824" s="75">
        <v>834</v>
      </c>
      <c r="AF824" s="75">
        <v>9735</v>
      </c>
      <c r="AG824" s="75">
        <v>5890</v>
      </c>
      <c r="AH824" s="75">
        <v>-28800</v>
      </c>
      <c r="AI824" s="75" t="s">
        <v>7787</v>
      </c>
      <c r="AJ824" s="75" t="s">
        <v>9387</v>
      </c>
      <c r="AK824" s="78" t="s">
        <v>10371</v>
      </c>
      <c r="AL824" s="75" t="s">
        <v>11009</v>
      </c>
      <c r="AM824" s="75">
        <v>42457.154745370368</v>
      </c>
      <c r="AN824" s="75" t="s">
        <v>13047</v>
      </c>
      <c r="AO824" s="78" t="s">
        <v>13427</v>
      </c>
      <c r="AP824" s="75" t="s">
        <v>66</v>
      </c>
      <c r="AQ824" s="48"/>
      <c r="AR824" s="48"/>
      <c r="AS824" s="48"/>
      <c r="AT824" s="48"/>
      <c r="AU824" s="48" t="s">
        <v>3261</v>
      </c>
      <c r="AV824" s="48" t="s">
        <v>3261</v>
      </c>
      <c r="AW824" s="114" t="s">
        <v>18206</v>
      </c>
      <c r="AX824" s="114" t="s">
        <v>18206</v>
      </c>
      <c r="AY824" s="114" t="s">
        <v>18921</v>
      </c>
      <c r="AZ824" s="114" t="s">
        <v>18921</v>
      </c>
      <c r="BA824" s="2"/>
      <c r="BB824" s="3"/>
      <c r="BC824" s="3"/>
      <c r="BD824" s="3"/>
      <c r="BE824" s="3"/>
    </row>
    <row r="825" spans="1:57" x14ac:dyDescent="0.25">
      <c r="A825" s="61" t="s">
        <v>1908</v>
      </c>
      <c r="B825" s="62" t="s">
        <v>19429</v>
      </c>
      <c r="C825" s="62"/>
      <c r="D825" s="63">
        <v>1.5016149999999999</v>
      </c>
      <c r="E825" s="65">
        <v>10.000103699816986</v>
      </c>
      <c r="F825" s="95" t="s">
        <v>12976</v>
      </c>
      <c r="G825" s="62"/>
      <c r="H825" s="66"/>
      <c r="I825" s="67"/>
      <c r="J825" s="67"/>
      <c r="K825" s="66" t="s">
        <v>17073</v>
      </c>
      <c r="L825" s="70"/>
      <c r="M825" s="71">
        <v>267.19741821289062</v>
      </c>
      <c r="N825" s="71">
        <v>5368.97900390625</v>
      </c>
      <c r="O825" s="72"/>
      <c r="P825" s="73"/>
      <c r="Q825" s="73"/>
      <c r="R825" s="81"/>
      <c r="S825" s="48">
        <v>0</v>
      </c>
      <c r="T825" s="48">
        <v>4</v>
      </c>
      <c r="U825" s="49">
        <v>0.25</v>
      </c>
      <c r="V825" s="49">
        <v>1.9000000000000001E-4</v>
      </c>
      <c r="W825" s="49">
        <v>0</v>
      </c>
      <c r="X825" s="49">
        <v>0.62773599999999996</v>
      </c>
      <c r="Y825" s="49">
        <v>0.66666666666666663</v>
      </c>
      <c r="Z825" s="49">
        <v>0</v>
      </c>
      <c r="AA825" s="68">
        <v>825</v>
      </c>
      <c r="AB8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25" s="69"/>
      <c r="AD825" s="75">
        <v>1505</v>
      </c>
      <c r="AE825" s="75">
        <v>828</v>
      </c>
      <c r="AF825" s="75">
        <v>3543</v>
      </c>
      <c r="AG825" s="75">
        <v>1883</v>
      </c>
      <c r="AH825" s="75">
        <v>-18000</v>
      </c>
      <c r="AI825" s="75" t="s">
        <v>9082</v>
      </c>
      <c r="AJ825" s="75"/>
      <c r="AK825" s="78" t="s">
        <v>10980</v>
      </c>
      <c r="AL825" s="75" t="s">
        <v>11060</v>
      </c>
      <c r="AM825" s="75">
        <v>40814.734074074076</v>
      </c>
      <c r="AN825" s="75" t="s">
        <v>13047</v>
      </c>
      <c r="AO825" s="78" t="s">
        <v>15021</v>
      </c>
      <c r="AP825" s="75" t="s">
        <v>66</v>
      </c>
      <c r="AQ825" s="48" t="s">
        <v>3198</v>
      </c>
      <c r="AR825" s="48" t="s">
        <v>3198</v>
      </c>
      <c r="AS825" s="48" t="s">
        <v>3218</v>
      </c>
      <c r="AT825" s="48" t="s">
        <v>3218</v>
      </c>
      <c r="AU825" s="48" t="s">
        <v>3416</v>
      </c>
      <c r="AV825" s="48" t="s">
        <v>3416</v>
      </c>
      <c r="AW825" s="114" t="s">
        <v>18674</v>
      </c>
      <c r="AX825" s="114" t="s">
        <v>18674</v>
      </c>
      <c r="AY825" s="114" t="s">
        <v>19011</v>
      </c>
      <c r="AZ825" s="114" t="s">
        <v>19011</v>
      </c>
      <c r="BA825" s="2"/>
      <c r="BB825" s="3"/>
      <c r="BC825" s="3"/>
      <c r="BD825" s="3"/>
      <c r="BE825" s="3"/>
    </row>
    <row r="826" spans="1:57" x14ac:dyDescent="0.25">
      <c r="A826" s="61" t="s">
        <v>1696</v>
      </c>
      <c r="B826" s="62" t="s">
        <v>19429</v>
      </c>
      <c r="C826" s="62"/>
      <c r="D826" s="63">
        <v>1.5765765</v>
      </c>
      <c r="E826" s="65">
        <v>10</v>
      </c>
      <c r="F826" s="95" t="s">
        <v>12762</v>
      </c>
      <c r="G826" s="62"/>
      <c r="H826" s="66"/>
      <c r="I826" s="67"/>
      <c r="J826" s="67"/>
      <c r="K826" s="66" t="s">
        <v>16855</v>
      </c>
      <c r="L826" s="70"/>
      <c r="M826" s="71">
        <v>6333.32080078125</v>
      </c>
      <c r="N826" s="71">
        <v>4026.273681640625</v>
      </c>
      <c r="O826" s="72"/>
      <c r="P826" s="73"/>
      <c r="Q826" s="73"/>
      <c r="R826" s="81"/>
      <c r="S826" s="48">
        <v>0</v>
      </c>
      <c r="T826" s="48">
        <v>1</v>
      </c>
      <c r="U826" s="49">
        <v>0</v>
      </c>
      <c r="V826" s="49">
        <v>9.0089999999999996E-3</v>
      </c>
      <c r="W826" s="49">
        <v>0</v>
      </c>
      <c r="X826" s="49">
        <v>0.53571899999999995</v>
      </c>
      <c r="Y826" s="49">
        <v>0</v>
      </c>
      <c r="Z826" s="49">
        <v>0</v>
      </c>
      <c r="AA826" s="68">
        <v>826</v>
      </c>
      <c r="AB8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26" s="69"/>
      <c r="AD826" s="75">
        <v>266</v>
      </c>
      <c r="AE826" s="75">
        <v>827</v>
      </c>
      <c r="AF826" s="75">
        <v>52620</v>
      </c>
      <c r="AG826" s="75">
        <v>29342</v>
      </c>
      <c r="AH826" s="75">
        <v>3600</v>
      </c>
      <c r="AI826" s="75" t="s">
        <v>8902</v>
      </c>
      <c r="AJ826" s="75" t="s">
        <v>10061</v>
      </c>
      <c r="AK826" s="75"/>
      <c r="AL826" s="75" t="s">
        <v>11033</v>
      </c>
      <c r="AM826" s="75">
        <v>41546.515520833331</v>
      </c>
      <c r="AN826" s="75" t="s">
        <v>13047</v>
      </c>
      <c r="AO826" s="78" t="s">
        <v>14803</v>
      </c>
      <c r="AP826" s="75" t="s">
        <v>66</v>
      </c>
      <c r="AQ826" s="48"/>
      <c r="AR826" s="48"/>
      <c r="AS826" s="48"/>
      <c r="AT826" s="48"/>
      <c r="AU826" s="48" t="s">
        <v>3261</v>
      </c>
      <c r="AV826" s="48" t="s">
        <v>3261</v>
      </c>
      <c r="AW826" s="114" t="s">
        <v>18585</v>
      </c>
      <c r="AX826" s="114" t="s">
        <v>18585</v>
      </c>
      <c r="AY826" s="114" t="s">
        <v>19266</v>
      </c>
      <c r="AZ826" s="114" t="s">
        <v>19266</v>
      </c>
      <c r="BA826" s="2"/>
      <c r="BB826" s="3"/>
      <c r="BC826" s="3"/>
      <c r="BD826" s="3"/>
      <c r="BE826" s="3"/>
    </row>
    <row r="827" spans="1:57" x14ac:dyDescent="0.25">
      <c r="A827" s="61" t="s">
        <v>810</v>
      </c>
      <c r="B827" s="62" t="s">
        <v>19429</v>
      </c>
      <c r="C827" s="62"/>
      <c r="D827" s="63">
        <v>1.544268</v>
      </c>
      <c r="E827" s="65">
        <v>10</v>
      </c>
      <c r="F827" s="95" t="s">
        <v>11834</v>
      </c>
      <c r="G827" s="62"/>
      <c r="H827" s="66"/>
      <c r="I827" s="67"/>
      <c r="J827" s="67"/>
      <c r="K827" s="66" t="s">
        <v>15881</v>
      </c>
      <c r="L827" s="70"/>
      <c r="M827" s="71">
        <v>2845.347900390625</v>
      </c>
      <c r="N827" s="71">
        <v>8086.31494140625</v>
      </c>
      <c r="O827" s="72"/>
      <c r="P827" s="73"/>
      <c r="Q827" s="73"/>
      <c r="R827" s="81"/>
      <c r="S827" s="48">
        <v>0</v>
      </c>
      <c r="T827" s="48">
        <v>1</v>
      </c>
      <c r="U827" s="49">
        <v>0</v>
      </c>
      <c r="V827" s="49">
        <v>5.208E-3</v>
      </c>
      <c r="W827" s="49">
        <v>0</v>
      </c>
      <c r="X827" s="49">
        <v>0.54446799999999995</v>
      </c>
      <c r="Y827" s="49">
        <v>0</v>
      </c>
      <c r="Z827" s="49">
        <v>0</v>
      </c>
      <c r="AA827" s="68">
        <v>827</v>
      </c>
      <c r="AB8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27" s="69"/>
      <c r="AD827" s="75">
        <v>919</v>
      </c>
      <c r="AE827" s="75">
        <v>824</v>
      </c>
      <c r="AF827" s="75">
        <v>5619</v>
      </c>
      <c r="AG827" s="75">
        <v>9074</v>
      </c>
      <c r="AH827" s="75"/>
      <c r="AI827" s="75" t="s">
        <v>8120</v>
      </c>
      <c r="AJ827" s="75" t="s">
        <v>9602</v>
      </c>
      <c r="AK827" s="78" t="s">
        <v>10538</v>
      </c>
      <c r="AL827" s="75"/>
      <c r="AM827" s="75">
        <v>42572.544861111113</v>
      </c>
      <c r="AN827" s="75" t="s">
        <v>13047</v>
      </c>
      <c r="AO827" s="78" t="s">
        <v>13829</v>
      </c>
      <c r="AP827" s="75" t="s">
        <v>66</v>
      </c>
      <c r="AQ827" s="48" t="s">
        <v>3020</v>
      </c>
      <c r="AR827" s="48" t="s">
        <v>3020</v>
      </c>
      <c r="AS827" s="48" t="s">
        <v>3213</v>
      </c>
      <c r="AT827" s="48" t="s">
        <v>3213</v>
      </c>
      <c r="AU827" s="48" t="s">
        <v>3261</v>
      </c>
      <c r="AV827" s="48" t="s">
        <v>3261</v>
      </c>
      <c r="AW827" s="114" t="s">
        <v>18081</v>
      </c>
      <c r="AX827" s="114" t="s">
        <v>18081</v>
      </c>
      <c r="AY827" s="114" t="s">
        <v>18817</v>
      </c>
      <c r="AZ827" s="114" t="s">
        <v>18817</v>
      </c>
      <c r="BA827" s="2"/>
      <c r="BB827" s="3"/>
      <c r="BC827" s="3"/>
      <c r="BD827" s="3"/>
      <c r="BE827" s="3"/>
    </row>
    <row r="828" spans="1:57" x14ac:dyDescent="0.25">
      <c r="A828" s="61" t="s">
        <v>876</v>
      </c>
      <c r="B828" s="62" t="s">
        <v>19429</v>
      </c>
      <c r="C828" s="62"/>
      <c r="D828" s="63">
        <v>1.5019549999999999</v>
      </c>
      <c r="E828" s="65">
        <v>10</v>
      </c>
      <c r="F828" s="95" t="s">
        <v>11898</v>
      </c>
      <c r="G828" s="62"/>
      <c r="H828" s="66"/>
      <c r="I828" s="67"/>
      <c r="J828" s="67"/>
      <c r="K828" s="66" t="s">
        <v>15949</v>
      </c>
      <c r="L828" s="70"/>
      <c r="M828" s="71">
        <v>5601.642578125</v>
      </c>
      <c r="N828" s="71">
        <v>2359.062255859375</v>
      </c>
      <c r="O828" s="72"/>
      <c r="P828" s="73"/>
      <c r="Q828" s="73"/>
      <c r="R828" s="81"/>
      <c r="S828" s="48">
        <v>0</v>
      </c>
      <c r="T828" s="48">
        <v>1</v>
      </c>
      <c r="U828" s="49">
        <v>0</v>
      </c>
      <c r="V828" s="49">
        <v>2.3000000000000001E-4</v>
      </c>
      <c r="W828" s="49">
        <v>0</v>
      </c>
      <c r="X828" s="49">
        <v>0.528447</v>
      </c>
      <c r="Y828" s="49">
        <v>0</v>
      </c>
      <c r="Z828" s="49">
        <v>0</v>
      </c>
      <c r="AA828" s="68">
        <v>828</v>
      </c>
      <c r="AB8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28" s="69"/>
      <c r="AD828" s="75">
        <v>1420</v>
      </c>
      <c r="AE828" s="75">
        <v>821</v>
      </c>
      <c r="AF828" s="75">
        <v>20775</v>
      </c>
      <c r="AG828" s="75">
        <v>15384</v>
      </c>
      <c r="AH828" s="75"/>
      <c r="AI828" s="75" t="s">
        <v>8175</v>
      </c>
      <c r="AJ828" s="75"/>
      <c r="AK828" s="75"/>
      <c r="AL828" s="75"/>
      <c r="AM828" s="75">
        <v>41914.371446759258</v>
      </c>
      <c r="AN828" s="75" t="s">
        <v>13047</v>
      </c>
      <c r="AO828" s="78" t="s">
        <v>13897</v>
      </c>
      <c r="AP828" s="75" t="s">
        <v>66</v>
      </c>
      <c r="AQ828" s="48"/>
      <c r="AR828" s="48"/>
      <c r="AS828" s="48"/>
      <c r="AT828" s="48"/>
      <c r="AU828" s="48" t="s">
        <v>3304</v>
      </c>
      <c r="AV828" s="48" t="s">
        <v>3304</v>
      </c>
      <c r="AW828" s="114" t="s">
        <v>18228</v>
      </c>
      <c r="AX828" s="114" t="s">
        <v>18228</v>
      </c>
      <c r="AY828" s="114" t="s">
        <v>18942</v>
      </c>
      <c r="AZ828" s="114" t="s">
        <v>18942</v>
      </c>
      <c r="BA828" s="2"/>
      <c r="BB828" s="3"/>
      <c r="BC828" s="3"/>
      <c r="BD828" s="3"/>
      <c r="BE828" s="3"/>
    </row>
    <row r="829" spans="1:57" x14ac:dyDescent="0.25">
      <c r="A829" s="61" t="s">
        <v>1501</v>
      </c>
      <c r="B829" s="62" t="s">
        <v>19429</v>
      </c>
      <c r="C829" s="62"/>
      <c r="D829" s="63">
        <v>1.5018275000000001</v>
      </c>
      <c r="E829" s="65">
        <v>10</v>
      </c>
      <c r="F829" s="95" t="s">
        <v>12560</v>
      </c>
      <c r="G829" s="62"/>
      <c r="H829" s="66"/>
      <c r="I829" s="67"/>
      <c r="J829" s="67"/>
      <c r="K829" s="66" t="s">
        <v>16640</v>
      </c>
      <c r="L829" s="70"/>
      <c r="M829" s="71">
        <v>5469.39208984375</v>
      </c>
      <c r="N829" s="71">
        <v>8253.9375</v>
      </c>
      <c r="O829" s="72"/>
      <c r="P829" s="73"/>
      <c r="Q829" s="73"/>
      <c r="R829" s="81"/>
      <c r="S829" s="48">
        <v>0</v>
      </c>
      <c r="T829" s="48">
        <v>1</v>
      </c>
      <c r="U829" s="49">
        <v>0</v>
      </c>
      <c r="V829" s="49">
        <v>2.1499999999999999E-4</v>
      </c>
      <c r="W829" s="49">
        <v>0</v>
      </c>
      <c r="X829" s="49">
        <v>0.53771100000000005</v>
      </c>
      <c r="Y829" s="49">
        <v>0</v>
      </c>
      <c r="Z829" s="49">
        <v>0</v>
      </c>
      <c r="AA829" s="68">
        <v>829</v>
      </c>
      <c r="AB8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29" s="69"/>
      <c r="AD829" s="75">
        <v>582</v>
      </c>
      <c r="AE829" s="75">
        <v>817</v>
      </c>
      <c r="AF829" s="75">
        <v>55934</v>
      </c>
      <c r="AG829" s="75">
        <v>1011</v>
      </c>
      <c r="AH829" s="75">
        <v>-18000</v>
      </c>
      <c r="AI829" s="75" t="s">
        <v>8730</v>
      </c>
      <c r="AJ829" s="75" t="s">
        <v>9951</v>
      </c>
      <c r="AK829" s="78" t="s">
        <v>10815</v>
      </c>
      <c r="AL829" s="75" t="s">
        <v>11010</v>
      </c>
      <c r="AM829" s="75">
        <v>39820.063761574071</v>
      </c>
      <c r="AN829" s="75" t="s">
        <v>13047</v>
      </c>
      <c r="AO829" s="78" t="s">
        <v>14588</v>
      </c>
      <c r="AP829" s="75" t="s">
        <v>66</v>
      </c>
      <c r="AQ829" s="48"/>
      <c r="AR829" s="48"/>
      <c r="AS829" s="48"/>
      <c r="AT829" s="48"/>
      <c r="AU829" s="48" t="s">
        <v>3261</v>
      </c>
      <c r="AV829" s="48" t="s">
        <v>3261</v>
      </c>
      <c r="AW829" s="114" t="s">
        <v>18278</v>
      </c>
      <c r="AX829" s="114" t="s">
        <v>18278</v>
      </c>
      <c r="AY829" s="114" t="s">
        <v>18985</v>
      </c>
      <c r="AZ829" s="114" t="s">
        <v>18985</v>
      </c>
      <c r="BA829" s="2"/>
      <c r="BB829" s="3"/>
      <c r="BC829" s="3"/>
      <c r="BD829" s="3"/>
      <c r="BE829" s="3"/>
    </row>
    <row r="830" spans="1:57" x14ac:dyDescent="0.25">
      <c r="A830" s="61" t="s">
        <v>1910</v>
      </c>
      <c r="B830" s="62" t="s">
        <v>19429</v>
      </c>
      <c r="C830" s="62"/>
      <c r="D830" s="63">
        <v>1.5765765</v>
      </c>
      <c r="E830" s="65">
        <v>10</v>
      </c>
      <c r="F830" s="95" t="s">
        <v>12978</v>
      </c>
      <c r="G830" s="62"/>
      <c r="H830" s="66"/>
      <c r="I830" s="67"/>
      <c r="J830" s="67"/>
      <c r="K830" s="66" t="s">
        <v>17075</v>
      </c>
      <c r="L830" s="70"/>
      <c r="M830" s="71">
        <v>6078.46923828125</v>
      </c>
      <c r="N830" s="71">
        <v>3824.500244140625</v>
      </c>
      <c r="O830" s="72"/>
      <c r="P830" s="73"/>
      <c r="Q830" s="73"/>
      <c r="R830" s="81"/>
      <c r="S830" s="48">
        <v>0</v>
      </c>
      <c r="T830" s="48">
        <v>1</v>
      </c>
      <c r="U830" s="49">
        <v>0</v>
      </c>
      <c r="V830" s="49">
        <v>9.0089999999999996E-3</v>
      </c>
      <c r="W830" s="49">
        <v>0</v>
      </c>
      <c r="X830" s="49">
        <v>0.53571899999999995</v>
      </c>
      <c r="Y830" s="49">
        <v>0</v>
      </c>
      <c r="Z830" s="49">
        <v>0</v>
      </c>
      <c r="AA830" s="68">
        <v>830</v>
      </c>
      <c r="AB8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30" s="69"/>
      <c r="AD830" s="75">
        <v>423</v>
      </c>
      <c r="AE830" s="75">
        <v>804</v>
      </c>
      <c r="AF830" s="75">
        <v>5963</v>
      </c>
      <c r="AG830" s="75">
        <v>33777</v>
      </c>
      <c r="AH830" s="75">
        <v>0</v>
      </c>
      <c r="AI830" s="75" t="s">
        <v>9084</v>
      </c>
      <c r="AJ830" s="75" t="s">
        <v>10164</v>
      </c>
      <c r="AK830" s="75"/>
      <c r="AL830" s="75" t="s">
        <v>9190</v>
      </c>
      <c r="AM830" s="75">
        <v>40948.854224537034</v>
      </c>
      <c r="AN830" s="75" t="s">
        <v>13047</v>
      </c>
      <c r="AO830" s="78" t="s">
        <v>15023</v>
      </c>
      <c r="AP830" s="75" t="s">
        <v>66</v>
      </c>
      <c r="AQ830" s="48"/>
      <c r="AR830" s="48"/>
      <c r="AS830" s="48"/>
      <c r="AT830" s="48"/>
      <c r="AU830" s="48" t="s">
        <v>3261</v>
      </c>
      <c r="AV830" s="48" t="s">
        <v>3261</v>
      </c>
      <c r="AW830" s="114" t="s">
        <v>18585</v>
      </c>
      <c r="AX830" s="114" t="s">
        <v>18585</v>
      </c>
      <c r="AY830" s="114" t="s">
        <v>19266</v>
      </c>
      <c r="AZ830" s="114" t="s">
        <v>19266</v>
      </c>
      <c r="BA830" s="2"/>
      <c r="BB830" s="3"/>
      <c r="BC830" s="3"/>
      <c r="BD830" s="3"/>
      <c r="BE830" s="3"/>
    </row>
    <row r="831" spans="1:57" x14ac:dyDescent="0.25">
      <c r="A831" s="61" t="s">
        <v>513</v>
      </c>
      <c r="B831" s="62" t="s">
        <v>19429</v>
      </c>
      <c r="C831" s="62"/>
      <c r="D831" s="63">
        <v>1.5025329999999999</v>
      </c>
      <c r="E831" s="65">
        <v>10.181646138663206</v>
      </c>
      <c r="F831" s="95" t="s">
        <v>11485</v>
      </c>
      <c r="G831" s="62"/>
      <c r="H831" s="66"/>
      <c r="I831" s="67"/>
      <c r="J831" s="67"/>
      <c r="K831" s="66" t="s">
        <v>15518</v>
      </c>
      <c r="L831" s="70"/>
      <c r="M831" s="71">
        <v>4945.875</v>
      </c>
      <c r="N831" s="71">
        <v>8679.1484375</v>
      </c>
      <c r="O831" s="72"/>
      <c r="P831" s="73"/>
      <c r="Q831" s="73"/>
      <c r="R831" s="81"/>
      <c r="S831" s="48">
        <v>0</v>
      </c>
      <c r="T831" s="48">
        <v>2</v>
      </c>
      <c r="U831" s="49">
        <v>437.91335400000003</v>
      </c>
      <c r="V831" s="49">
        <v>2.9799999999999998E-4</v>
      </c>
      <c r="W831" s="49">
        <v>0</v>
      </c>
      <c r="X831" s="49">
        <v>0.67632800000000004</v>
      </c>
      <c r="Y831" s="49">
        <v>0</v>
      </c>
      <c r="Z831" s="49">
        <v>0</v>
      </c>
      <c r="AA831" s="68">
        <v>831</v>
      </c>
      <c r="AB8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31" s="69"/>
      <c r="AD831" s="75">
        <v>3968</v>
      </c>
      <c r="AE831" s="75">
        <v>802</v>
      </c>
      <c r="AF831" s="75">
        <v>28711</v>
      </c>
      <c r="AG831" s="75">
        <v>27636</v>
      </c>
      <c r="AH831" s="75">
        <v>3600</v>
      </c>
      <c r="AI831" s="75" t="s">
        <v>7818</v>
      </c>
      <c r="AJ831" s="75"/>
      <c r="AK831" s="75"/>
      <c r="AL831" s="75" t="s">
        <v>11033</v>
      </c>
      <c r="AM831" s="75">
        <v>41520.759317129632</v>
      </c>
      <c r="AN831" s="75" t="s">
        <v>13047</v>
      </c>
      <c r="AO831" s="78" t="s">
        <v>13466</v>
      </c>
      <c r="AP831" s="75" t="s">
        <v>66</v>
      </c>
      <c r="AQ831" s="48"/>
      <c r="AR831" s="48"/>
      <c r="AS831" s="48"/>
      <c r="AT831" s="48"/>
      <c r="AU831" s="48" t="s">
        <v>3296</v>
      </c>
      <c r="AV831" s="48" t="s">
        <v>3296</v>
      </c>
      <c r="AW831" s="114" t="s">
        <v>18218</v>
      </c>
      <c r="AX831" s="114" t="s">
        <v>18218</v>
      </c>
      <c r="AY831" s="114" t="s">
        <v>18933</v>
      </c>
      <c r="AZ831" s="114" t="s">
        <v>18933</v>
      </c>
      <c r="BA831" s="2"/>
      <c r="BB831" s="3"/>
      <c r="BC831" s="3"/>
      <c r="BD831" s="3"/>
      <c r="BE831" s="3"/>
    </row>
    <row r="832" spans="1:57" x14ac:dyDescent="0.25">
      <c r="A832" s="61" t="s">
        <v>557</v>
      </c>
      <c r="B832" s="62" t="s">
        <v>19429</v>
      </c>
      <c r="C832" s="62"/>
      <c r="D832" s="63">
        <v>1.521522</v>
      </c>
      <c r="E832" s="65">
        <v>10</v>
      </c>
      <c r="F832" s="95" t="s">
        <v>11546</v>
      </c>
      <c r="G832" s="62"/>
      <c r="H832" s="66"/>
      <c r="I832" s="67"/>
      <c r="J832" s="67"/>
      <c r="K832" s="66" t="s">
        <v>15580</v>
      </c>
      <c r="L832" s="70"/>
      <c r="M832" s="71">
        <v>2037.75244140625</v>
      </c>
      <c r="N832" s="71">
        <v>2975.269287109375</v>
      </c>
      <c r="O832" s="72"/>
      <c r="P832" s="73"/>
      <c r="Q832" s="73"/>
      <c r="R832" s="81"/>
      <c r="S832" s="48">
        <v>0</v>
      </c>
      <c r="T832" s="48">
        <v>1</v>
      </c>
      <c r="U832" s="49">
        <v>0</v>
      </c>
      <c r="V832" s="49">
        <v>2.532E-3</v>
      </c>
      <c r="W832" s="49">
        <v>6.2599999999999999E-3</v>
      </c>
      <c r="X832" s="49">
        <v>0.50696399999999997</v>
      </c>
      <c r="Y832" s="49">
        <v>0</v>
      </c>
      <c r="Z832" s="49">
        <v>0</v>
      </c>
      <c r="AA832" s="68">
        <v>832</v>
      </c>
      <c r="AB8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32" s="69"/>
      <c r="AD832" s="75">
        <v>118</v>
      </c>
      <c r="AE832" s="75">
        <v>794</v>
      </c>
      <c r="AF832" s="75">
        <v>14582</v>
      </c>
      <c r="AG832" s="75">
        <v>8034</v>
      </c>
      <c r="AH832" s="75"/>
      <c r="AI832" s="75" t="s">
        <v>7871</v>
      </c>
      <c r="AJ832" s="75" t="s">
        <v>9446</v>
      </c>
      <c r="AK832" s="75"/>
      <c r="AL832" s="75"/>
      <c r="AM832" s="75">
        <v>42348.769837962966</v>
      </c>
      <c r="AN832" s="75" t="s">
        <v>13047</v>
      </c>
      <c r="AO832" s="78" t="s">
        <v>13528</v>
      </c>
      <c r="AP832" s="75" t="s">
        <v>66</v>
      </c>
      <c r="AQ832" s="48" t="s">
        <v>3033</v>
      </c>
      <c r="AR832" s="48" t="s">
        <v>3033</v>
      </c>
      <c r="AS832" s="48" t="s">
        <v>3219</v>
      </c>
      <c r="AT832" s="48" t="s">
        <v>3219</v>
      </c>
      <c r="AU832" s="48" t="s">
        <v>3276</v>
      </c>
      <c r="AV832" s="48" t="s">
        <v>3276</v>
      </c>
      <c r="AW832" s="114" t="s">
        <v>18116</v>
      </c>
      <c r="AX832" s="114" t="s">
        <v>18116</v>
      </c>
      <c r="AY832" s="114" t="s">
        <v>18843</v>
      </c>
      <c r="AZ832" s="114" t="s">
        <v>18843</v>
      </c>
      <c r="BA832" s="2"/>
      <c r="BB832" s="3"/>
      <c r="BC832" s="3"/>
      <c r="BD832" s="3"/>
      <c r="BE832" s="3"/>
    </row>
    <row r="833" spans="1:57" x14ac:dyDescent="0.25">
      <c r="A833" s="61" t="s">
        <v>1210</v>
      </c>
      <c r="B833" s="62" t="s">
        <v>19429</v>
      </c>
      <c r="C833" s="62"/>
      <c r="D833" s="63">
        <v>1.50187</v>
      </c>
      <c r="E833" s="65">
        <v>10</v>
      </c>
      <c r="F833" s="95" t="s">
        <v>12253</v>
      </c>
      <c r="G833" s="62"/>
      <c r="H833" s="66"/>
      <c r="I833" s="67"/>
      <c r="J833" s="67"/>
      <c r="K833" s="66" t="s">
        <v>16318</v>
      </c>
      <c r="L833" s="70"/>
      <c r="M833" s="71">
        <v>7673.33056640625</v>
      </c>
      <c r="N833" s="71">
        <v>8952.5908203125</v>
      </c>
      <c r="O833" s="72"/>
      <c r="P833" s="73"/>
      <c r="Q833" s="73"/>
      <c r="R833" s="81"/>
      <c r="S833" s="48">
        <v>0</v>
      </c>
      <c r="T833" s="48">
        <v>1</v>
      </c>
      <c r="U833" s="49">
        <v>0</v>
      </c>
      <c r="V833" s="49">
        <v>2.2000000000000001E-4</v>
      </c>
      <c r="W833" s="49">
        <v>0</v>
      </c>
      <c r="X833" s="49">
        <v>0.52033200000000002</v>
      </c>
      <c r="Y833" s="49">
        <v>0</v>
      </c>
      <c r="Z833" s="49">
        <v>0</v>
      </c>
      <c r="AA833" s="68">
        <v>833</v>
      </c>
      <c r="AB8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33" s="69"/>
      <c r="AD833" s="75">
        <v>462</v>
      </c>
      <c r="AE833" s="75">
        <v>794</v>
      </c>
      <c r="AF833" s="75">
        <v>3896</v>
      </c>
      <c r="AG833" s="75">
        <v>6980</v>
      </c>
      <c r="AH833" s="75"/>
      <c r="AI833" s="75" t="s">
        <v>8462</v>
      </c>
      <c r="AJ833" s="75"/>
      <c r="AK833" s="78" t="s">
        <v>10691</v>
      </c>
      <c r="AL833" s="75"/>
      <c r="AM833" s="75">
        <v>42460.475127314814</v>
      </c>
      <c r="AN833" s="75" t="s">
        <v>13047</v>
      </c>
      <c r="AO833" s="78" t="s">
        <v>14266</v>
      </c>
      <c r="AP833" s="75" t="s">
        <v>66</v>
      </c>
      <c r="AQ833" s="48"/>
      <c r="AR833" s="48"/>
      <c r="AS833" s="48"/>
      <c r="AT833" s="48"/>
      <c r="AU833" s="48" t="s">
        <v>3272</v>
      </c>
      <c r="AV833" s="48" t="s">
        <v>3272</v>
      </c>
      <c r="AW833" s="114" t="s">
        <v>18101</v>
      </c>
      <c r="AX833" s="114" t="s">
        <v>18101</v>
      </c>
      <c r="AY833" s="114" t="s">
        <v>17890</v>
      </c>
      <c r="AZ833" s="114" t="s">
        <v>17890</v>
      </c>
      <c r="BA833" s="2"/>
      <c r="BB833" s="3"/>
      <c r="BC833" s="3"/>
      <c r="BD833" s="3"/>
      <c r="BE833" s="3"/>
    </row>
    <row r="834" spans="1:57" x14ac:dyDescent="0.25">
      <c r="A834" s="61" t="s">
        <v>707</v>
      </c>
      <c r="B834" s="62" t="s">
        <v>19429</v>
      </c>
      <c r="C834" s="62"/>
      <c r="D834" s="63">
        <v>5.75</v>
      </c>
      <c r="E834" s="65">
        <v>10</v>
      </c>
      <c r="F834" s="95" t="s">
        <v>11717</v>
      </c>
      <c r="G834" s="62"/>
      <c r="H834" s="66"/>
      <c r="I834" s="67"/>
      <c r="J834" s="67"/>
      <c r="K834" s="66" t="s">
        <v>15759</v>
      </c>
      <c r="L834" s="70"/>
      <c r="M834" s="71">
        <v>5551.33935546875</v>
      </c>
      <c r="N834" s="71">
        <v>4524.4345703125</v>
      </c>
      <c r="O834" s="72"/>
      <c r="P834" s="73"/>
      <c r="Q834" s="73"/>
      <c r="R834" s="81"/>
      <c r="S834" s="48">
        <v>0</v>
      </c>
      <c r="T834" s="48">
        <v>2</v>
      </c>
      <c r="U834" s="49">
        <v>0</v>
      </c>
      <c r="V834" s="49">
        <v>0.5</v>
      </c>
      <c r="W834" s="49">
        <v>0</v>
      </c>
      <c r="X834" s="49">
        <v>1</v>
      </c>
      <c r="Y834" s="49">
        <v>0.5</v>
      </c>
      <c r="Z834" s="49">
        <v>0</v>
      </c>
      <c r="AA834" s="68">
        <v>834</v>
      </c>
      <c r="AB8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34" s="69"/>
      <c r="AD834" s="75">
        <v>1161</v>
      </c>
      <c r="AE834" s="75">
        <v>791</v>
      </c>
      <c r="AF834" s="75">
        <v>115956</v>
      </c>
      <c r="AG834" s="75">
        <v>15625</v>
      </c>
      <c r="AH834" s="75">
        <v>0</v>
      </c>
      <c r="AI834" s="75" t="s">
        <v>8015</v>
      </c>
      <c r="AJ834" s="75" t="s">
        <v>9240</v>
      </c>
      <c r="AK834" s="75"/>
      <c r="AL834" s="75" t="s">
        <v>9190</v>
      </c>
      <c r="AM834" s="75">
        <v>40412.598055555558</v>
      </c>
      <c r="AN834" s="75" t="s">
        <v>13047</v>
      </c>
      <c r="AO834" s="78" t="s">
        <v>13707</v>
      </c>
      <c r="AP834" s="75" t="s">
        <v>66</v>
      </c>
      <c r="AQ834" s="48"/>
      <c r="AR834" s="48"/>
      <c r="AS834" s="48"/>
      <c r="AT834" s="48"/>
      <c r="AU834" s="48" t="s">
        <v>3324</v>
      </c>
      <c r="AV834" s="48" t="s">
        <v>3324</v>
      </c>
      <c r="AW834" s="114" t="s">
        <v>18293</v>
      </c>
      <c r="AX834" s="114" t="s">
        <v>18293</v>
      </c>
      <c r="AY834" s="114" t="s">
        <v>18998</v>
      </c>
      <c r="AZ834" s="114" t="s">
        <v>18998</v>
      </c>
      <c r="BA834" s="2"/>
      <c r="BB834" s="3"/>
      <c r="BC834" s="3"/>
      <c r="BD834" s="3"/>
      <c r="BE834" s="3"/>
    </row>
    <row r="835" spans="1:57" x14ac:dyDescent="0.25">
      <c r="A835" s="61" t="s">
        <v>1268</v>
      </c>
      <c r="B835" s="62" t="s">
        <v>19429</v>
      </c>
      <c r="C835" s="62"/>
      <c r="D835" s="63">
        <v>1.7931055</v>
      </c>
      <c r="E835" s="65">
        <v>10</v>
      </c>
      <c r="F835" s="95" t="s">
        <v>12309</v>
      </c>
      <c r="G835" s="62"/>
      <c r="H835" s="66"/>
      <c r="I835" s="67"/>
      <c r="J835" s="67"/>
      <c r="K835" s="66" t="s">
        <v>16377</v>
      </c>
      <c r="L835" s="70"/>
      <c r="M835" s="71">
        <v>5651.9052734375</v>
      </c>
      <c r="N835" s="71">
        <v>3782.4951171875</v>
      </c>
      <c r="O835" s="72"/>
      <c r="P835" s="73"/>
      <c r="Q835" s="73"/>
      <c r="R835" s="81"/>
      <c r="S835" s="48">
        <v>0</v>
      </c>
      <c r="T835" s="48">
        <v>1</v>
      </c>
      <c r="U835" s="49">
        <v>0</v>
      </c>
      <c r="V835" s="49">
        <v>3.4483E-2</v>
      </c>
      <c r="W835" s="49">
        <v>0</v>
      </c>
      <c r="X835" s="49">
        <v>0.57117099999999998</v>
      </c>
      <c r="Y835" s="49">
        <v>0</v>
      </c>
      <c r="Z835" s="49">
        <v>0</v>
      </c>
      <c r="AA835" s="68">
        <v>835</v>
      </c>
      <c r="AB8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35" s="69"/>
      <c r="AD835" s="75">
        <v>780</v>
      </c>
      <c r="AE835" s="75">
        <v>786</v>
      </c>
      <c r="AF835" s="75">
        <v>8232</v>
      </c>
      <c r="AG835" s="75">
        <v>1209</v>
      </c>
      <c r="AH835" s="75"/>
      <c r="AI835" s="75" t="s">
        <v>8510</v>
      </c>
      <c r="AJ835" s="75" t="s">
        <v>9837</v>
      </c>
      <c r="AK835" s="75"/>
      <c r="AL835" s="75"/>
      <c r="AM835" s="75">
        <v>41207.573506944442</v>
      </c>
      <c r="AN835" s="75" t="s">
        <v>13047</v>
      </c>
      <c r="AO835" s="78" t="s">
        <v>14325</v>
      </c>
      <c r="AP835" s="75" t="s">
        <v>66</v>
      </c>
      <c r="AQ835" s="48"/>
      <c r="AR835" s="48"/>
      <c r="AS835" s="48"/>
      <c r="AT835" s="48"/>
      <c r="AU835" s="48" t="s">
        <v>3261</v>
      </c>
      <c r="AV835" s="48" t="s">
        <v>3261</v>
      </c>
      <c r="AW835" s="114" t="s">
        <v>18072</v>
      </c>
      <c r="AX835" s="114" t="s">
        <v>18072</v>
      </c>
      <c r="AY835" s="114" t="s">
        <v>17895</v>
      </c>
      <c r="AZ835" s="114" t="s">
        <v>17895</v>
      </c>
      <c r="BA835" s="2"/>
      <c r="BB835" s="3"/>
      <c r="BC835" s="3"/>
      <c r="BD835" s="3"/>
      <c r="BE835" s="3"/>
    </row>
    <row r="836" spans="1:57" x14ac:dyDescent="0.25">
      <c r="A836" s="61" t="s">
        <v>963</v>
      </c>
      <c r="B836" s="62" t="s">
        <v>19429</v>
      </c>
      <c r="C836" s="62"/>
      <c r="D836" s="63">
        <v>1.5019549999999999</v>
      </c>
      <c r="E836" s="65">
        <v>10</v>
      </c>
      <c r="F836" s="95" t="s">
        <v>11991</v>
      </c>
      <c r="G836" s="62"/>
      <c r="H836" s="66"/>
      <c r="I836" s="67"/>
      <c r="J836" s="67"/>
      <c r="K836" s="66" t="s">
        <v>16044</v>
      </c>
      <c r="L836" s="70"/>
      <c r="M836" s="71">
        <v>5671.693359375</v>
      </c>
      <c r="N836" s="71">
        <v>2369.792724609375</v>
      </c>
      <c r="O836" s="72"/>
      <c r="P836" s="73"/>
      <c r="Q836" s="73"/>
      <c r="R836" s="81"/>
      <c r="S836" s="48">
        <v>0</v>
      </c>
      <c r="T836" s="48">
        <v>1</v>
      </c>
      <c r="U836" s="49">
        <v>0</v>
      </c>
      <c r="V836" s="49">
        <v>2.3000000000000001E-4</v>
      </c>
      <c r="W836" s="49">
        <v>0</v>
      </c>
      <c r="X836" s="49">
        <v>0.528447</v>
      </c>
      <c r="Y836" s="49">
        <v>0</v>
      </c>
      <c r="Z836" s="49">
        <v>0</v>
      </c>
      <c r="AA836" s="68">
        <v>836</v>
      </c>
      <c r="AB8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36" s="69"/>
      <c r="AD836" s="75">
        <v>955</v>
      </c>
      <c r="AE836" s="75">
        <v>778</v>
      </c>
      <c r="AF836" s="75">
        <v>4685</v>
      </c>
      <c r="AG836" s="75">
        <v>4689</v>
      </c>
      <c r="AH836" s="75"/>
      <c r="AI836" s="75" t="s">
        <v>8249</v>
      </c>
      <c r="AJ836" s="75" t="s">
        <v>9680</v>
      </c>
      <c r="AK836" s="75"/>
      <c r="AL836" s="75"/>
      <c r="AM836" s="75">
        <v>42519.330034722225</v>
      </c>
      <c r="AN836" s="75" t="s">
        <v>13047</v>
      </c>
      <c r="AO836" s="78" t="s">
        <v>13992</v>
      </c>
      <c r="AP836" s="75" t="s">
        <v>66</v>
      </c>
      <c r="AQ836" s="48"/>
      <c r="AR836" s="48"/>
      <c r="AS836" s="48"/>
      <c r="AT836" s="48"/>
      <c r="AU836" s="48" t="s">
        <v>3304</v>
      </c>
      <c r="AV836" s="48" t="s">
        <v>3304</v>
      </c>
      <c r="AW836" s="114" t="s">
        <v>18228</v>
      </c>
      <c r="AX836" s="114" t="s">
        <v>18228</v>
      </c>
      <c r="AY836" s="114" t="s">
        <v>18942</v>
      </c>
      <c r="AZ836" s="114" t="s">
        <v>18942</v>
      </c>
      <c r="BA836" s="2"/>
      <c r="BB836" s="3"/>
      <c r="BC836" s="3"/>
      <c r="BD836" s="3"/>
      <c r="BE836" s="3"/>
    </row>
    <row r="837" spans="1:57" x14ac:dyDescent="0.25">
      <c r="A837" s="61" t="s">
        <v>1403</v>
      </c>
      <c r="B837" s="62" t="s">
        <v>19429</v>
      </c>
      <c r="C837" s="62"/>
      <c r="D837" s="63">
        <v>1.7931055</v>
      </c>
      <c r="E837" s="65">
        <v>10</v>
      </c>
      <c r="F837" s="95" t="s">
        <v>12448</v>
      </c>
      <c r="G837" s="62"/>
      <c r="H837" s="66"/>
      <c r="I837" s="67"/>
      <c r="J837" s="67"/>
      <c r="K837" s="66" t="s">
        <v>16524</v>
      </c>
      <c r="L837" s="70"/>
      <c r="M837" s="71">
        <v>3407.002197265625</v>
      </c>
      <c r="N837" s="71">
        <v>7035.00830078125</v>
      </c>
      <c r="O837" s="72"/>
      <c r="P837" s="73"/>
      <c r="Q837" s="73"/>
      <c r="R837" s="81"/>
      <c r="S837" s="48">
        <v>0</v>
      </c>
      <c r="T837" s="48">
        <v>1</v>
      </c>
      <c r="U837" s="49">
        <v>0</v>
      </c>
      <c r="V837" s="49">
        <v>3.4483E-2</v>
      </c>
      <c r="W837" s="49">
        <v>0</v>
      </c>
      <c r="X837" s="49">
        <v>0.57117099999999998</v>
      </c>
      <c r="Y837" s="49">
        <v>0</v>
      </c>
      <c r="Z837" s="49">
        <v>0</v>
      </c>
      <c r="AA837" s="68">
        <v>837</v>
      </c>
      <c r="AB8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37" s="69"/>
      <c r="AD837" s="75">
        <v>256</v>
      </c>
      <c r="AE837" s="75">
        <v>775</v>
      </c>
      <c r="AF837" s="75">
        <v>17953</v>
      </c>
      <c r="AG837" s="75">
        <v>6225</v>
      </c>
      <c r="AH837" s="75">
        <v>-28800</v>
      </c>
      <c r="AI837" s="75" t="s">
        <v>8629</v>
      </c>
      <c r="AJ837" s="75" t="s">
        <v>9807</v>
      </c>
      <c r="AK837" s="78" t="s">
        <v>10761</v>
      </c>
      <c r="AL837" s="75" t="s">
        <v>11009</v>
      </c>
      <c r="AM837" s="75">
        <v>41598.26425925926</v>
      </c>
      <c r="AN837" s="75" t="s">
        <v>13047</v>
      </c>
      <c r="AO837" s="78" t="s">
        <v>14472</v>
      </c>
      <c r="AP837" s="75" t="s">
        <v>66</v>
      </c>
      <c r="AQ837" s="48"/>
      <c r="AR837" s="48"/>
      <c r="AS837" s="48"/>
      <c r="AT837" s="48"/>
      <c r="AU837" s="48" t="s">
        <v>3261</v>
      </c>
      <c r="AV837" s="48" t="s">
        <v>3261</v>
      </c>
      <c r="AW837" s="114" t="s">
        <v>18521</v>
      </c>
      <c r="AX837" s="114" t="s">
        <v>18783</v>
      </c>
      <c r="AY837" s="114" t="s">
        <v>17894</v>
      </c>
      <c r="AZ837" s="114" t="s">
        <v>19409</v>
      </c>
      <c r="BA837" s="2"/>
      <c r="BB837" s="3"/>
      <c r="BC837" s="3"/>
      <c r="BD837" s="3"/>
      <c r="BE837" s="3"/>
    </row>
    <row r="838" spans="1:57" x14ac:dyDescent="0.25">
      <c r="A838" s="61" t="s">
        <v>1771</v>
      </c>
      <c r="B838" s="62" t="s">
        <v>19429</v>
      </c>
      <c r="C838" s="62"/>
      <c r="D838" s="63">
        <v>1.666668</v>
      </c>
      <c r="E838" s="65">
        <v>10</v>
      </c>
      <c r="F838" s="95" t="s">
        <v>12837</v>
      </c>
      <c r="G838" s="62"/>
      <c r="H838" s="66"/>
      <c r="I838" s="67"/>
      <c r="J838" s="67"/>
      <c r="K838" s="66" t="s">
        <v>16933</v>
      </c>
      <c r="L838" s="70"/>
      <c r="M838" s="71">
        <v>4413.82421875</v>
      </c>
      <c r="N838" s="71">
        <v>5673.044921875</v>
      </c>
      <c r="O838" s="72"/>
      <c r="P838" s="73"/>
      <c r="Q838" s="73"/>
      <c r="R838" s="81"/>
      <c r="S838" s="48">
        <v>0</v>
      </c>
      <c r="T838" s="48">
        <v>1</v>
      </c>
      <c r="U838" s="49">
        <v>0</v>
      </c>
      <c r="V838" s="49">
        <v>1.9608E-2</v>
      </c>
      <c r="W838" s="49">
        <v>0</v>
      </c>
      <c r="X838" s="49">
        <v>0.55821200000000004</v>
      </c>
      <c r="Y838" s="49">
        <v>0</v>
      </c>
      <c r="Z838" s="49">
        <v>0</v>
      </c>
      <c r="AA838" s="68">
        <v>838</v>
      </c>
      <c r="AB8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38" s="69"/>
      <c r="AD838" s="75">
        <v>78</v>
      </c>
      <c r="AE838" s="75">
        <v>774</v>
      </c>
      <c r="AF838" s="75">
        <v>108</v>
      </c>
      <c r="AG838" s="75">
        <v>39</v>
      </c>
      <c r="AH838" s="75"/>
      <c r="AI838" s="75" t="s">
        <v>8968</v>
      </c>
      <c r="AJ838" s="75" t="s">
        <v>10102</v>
      </c>
      <c r="AK838" s="75"/>
      <c r="AL838" s="75"/>
      <c r="AM838" s="75">
        <v>43024.510208333333</v>
      </c>
      <c r="AN838" s="75" t="s">
        <v>13047</v>
      </c>
      <c r="AO838" s="78" t="s">
        <v>14881</v>
      </c>
      <c r="AP838" s="75" t="s">
        <v>66</v>
      </c>
      <c r="AQ838" s="48"/>
      <c r="AR838" s="48"/>
      <c r="AS838" s="48"/>
      <c r="AT838" s="48"/>
      <c r="AU838" s="48" t="s">
        <v>3314</v>
      </c>
      <c r="AV838" s="48" t="s">
        <v>3314</v>
      </c>
      <c r="AW838" s="114" t="s">
        <v>18259</v>
      </c>
      <c r="AX838" s="114" t="s">
        <v>18259</v>
      </c>
      <c r="AY838" s="114" t="s">
        <v>17892</v>
      </c>
      <c r="AZ838" s="114" t="s">
        <v>17892</v>
      </c>
      <c r="BA838" s="2"/>
      <c r="BB838" s="3"/>
      <c r="BC838" s="3"/>
      <c r="BD838" s="3"/>
      <c r="BE838" s="3"/>
    </row>
    <row r="839" spans="1:57" x14ac:dyDescent="0.25">
      <c r="A839" s="61" t="s">
        <v>774</v>
      </c>
      <c r="B839" s="62" t="s">
        <v>19429</v>
      </c>
      <c r="C839" s="62"/>
      <c r="D839" s="63">
        <v>4.3333304999999998</v>
      </c>
      <c r="E839" s="65">
        <v>10</v>
      </c>
      <c r="F839" s="95" t="s">
        <v>11793</v>
      </c>
      <c r="G839" s="62"/>
      <c r="H839" s="66"/>
      <c r="I839" s="67"/>
      <c r="J839" s="67"/>
      <c r="K839" s="66" t="s">
        <v>15839</v>
      </c>
      <c r="L839" s="70"/>
      <c r="M839" s="71">
        <v>3656.96533203125</v>
      </c>
      <c r="N839" s="71">
        <v>5813.89794921875</v>
      </c>
      <c r="O839" s="72"/>
      <c r="P839" s="73"/>
      <c r="Q839" s="73"/>
      <c r="R839" s="81"/>
      <c r="S839" s="48">
        <v>0</v>
      </c>
      <c r="T839" s="48">
        <v>1</v>
      </c>
      <c r="U839" s="49">
        <v>0</v>
      </c>
      <c r="V839" s="49">
        <v>0.33333299999999999</v>
      </c>
      <c r="W839" s="49">
        <v>0</v>
      </c>
      <c r="X839" s="49">
        <v>0.77027000000000001</v>
      </c>
      <c r="Y839" s="49">
        <v>0</v>
      </c>
      <c r="Z839" s="49">
        <v>0</v>
      </c>
      <c r="AA839" s="68">
        <v>839</v>
      </c>
      <c r="AB8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39" s="69"/>
      <c r="AD839" s="75">
        <v>1402</v>
      </c>
      <c r="AE839" s="75">
        <v>771</v>
      </c>
      <c r="AF839" s="75">
        <v>30718</v>
      </c>
      <c r="AG839" s="75">
        <v>7469</v>
      </c>
      <c r="AH839" s="75">
        <v>0</v>
      </c>
      <c r="AI839" s="75" t="s">
        <v>8082</v>
      </c>
      <c r="AJ839" s="75"/>
      <c r="AK839" s="75"/>
      <c r="AL839" s="75" t="s">
        <v>9190</v>
      </c>
      <c r="AM839" s="75">
        <v>39946.570092592592</v>
      </c>
      <c r="AN839" s="75" t="s">
        <v>13047</v>
      </c>
      <c r="AO839" s="78" t="s">
        <v>13787</v>
      </c>
      <c r="AP839" s="75" t="s">
        <v>66</v>
      </c>
      <c r="AQ839" s="48"/>
      <c r="AR839" s="48"/>
      <c r="AS839" s="48"/>
      <c r="AT839" s="48"/>
      <c r="AU839" s="48" t="s">
        <v>3328</v>
      </c>
      <c r="AV839" s="48" t="s">
        <v>3328</v>
      </c>
      <c r="AW839" s="114" t="s">
        <v>18315</v>
      </c>
      <c r="AX839" s="114" t="s">
        <v>18315</v>
      </c>
      <c r="AY839" s="114" t="s">
        <v>17925</v>
      </c>
      <c r="AZ839" s="114" t="s">
        <v>17925</v>
      </c>
      <c r="BA839" s="2"/>
      <c r="BB839" s="3"/>
      <c r="BC839" s="3"/>
      <c r="BD839" s="3"/>
      <c r="BE839" s="3"/>
    </row>
    <row r="840" spans="1:57" x14ac:dyDescent="0.25">
      <c r="A840" s="61" t="s">
        <v>1560</v>
      </c>
      <c r="B840" s="62" t="s">
        <v>19429</v>
      </c>
      <c r="C840" s="62"/>
      <c r="D840" s="63">
        <v>4.3333304999999998</v>
      </c>
      <c r="E840" s="65">
        <v>10</v>
      </c>
      <c r="F840" s="95" t="s">
        <v>12617</v>
      </c>
      <c r="G840" s="62"/>
      <c r="H840" s="66"/>
      <c r="I840" s="67"/>
      <c r="J840" s="67"/>
      <c r="K840" s="66" t="s">
        <v>16703</v>
      </c>
      <c r="L840" s="70"/>
      <c r="M840" s="71">
        <v>4513.5517578125</v>
      </c>
      <c r="N840" s="71">
        <v>4343.45703125</v>
      </c>
      <c r="O840" s="72"/>
      <c r="P840" s="73"/>
      <c r="Q840" s="73"/>
      <c r="R840" s="81"/>
      <c r="S840" s="48">
        <v>0</v>
      </c>
      <c r="T840" s="48">
        <v>1</v>
      </c>
      <c r="U840" s="49">
        <v>0</v>
      </c>
      <c r="V840" s="49">
        <v>0.33333299999999999</v>
      </c>
      <c r="W840" s="49">
        <v>0</v>
      </c>
      <c r="X840" s="49">
        <v>0.63829800000000003</v>
      </c>
      <c r="Y840" s="49">
        <v>0</v>
      </c>
      <c r="Z840" s="49">
        <v>0</v>
      </c>
      <c r="AA840" s="68">
        <v>840</v>
      </c>
      <c r="AB8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40" s="69"/>
      <c r="AD840" s="75">
        <v>211</v>
      </c>
      <c r="AE840" s="75">
        <v>771</v>
      </c>
      <c r="AF840" s="75">
        <v>7265</v>
      </c>
      <c r="AG840" s="75">
        <v>4126</v>
      </c>
      <c r="AH840" s="75"/>
      <c r="AI840" s="75" t="s">
        <v>8778</v>
      </c>
      <c r="AJ840" s="75" t="s">
        <v>9986</v>
      </c>
      <c r="AK840" s="75"/>
      <c r="AL840" s="75"/>
      <c r="AM840" s="75">
        <v>42335.376226851855</v>
      </c>
      <c r="AN840" s="75" t="s">
        <v>13047</v>
      </c>
      <c r="AO840" s="78" t="s">
        <v>14651</v>
      </c>
      <c r="AP840" s="75" t="s">
        <v>66</v>
      </c>
      <c r="AQ840" s="48"/>
      <c r="AR840" s="48"/>
      <c r="AS840" s="48"/>
      <c r="AT840" s="48"/>
      <c r="AU840" s="48" t="s">
        <v>3261</v>
      </c>
      <c r="AV840" s="48" t="s">
        <v>3261</v>
      </c>
      <c r="AW840" s="114" t="s">
        <v>18581</v>
      </c>
      <c r="AX840" s="114" t="s">
        <v>18581</v>
      </c>
      <c r="AY840" s="114" t="s">
        <v>19262</v>
      </c>
      <c r="AZ840" s="114" t="s">
        <v>19262</v>
      </c>
      <c r="BA840" s="2"/>
      <c r="BB840" s="3"/>
      <c r="BC840" s="3"/>
      <c r="BD840" s="3"/>
      <c r="BE840" s="3"/>
    </row>
    <row r="841" spans="1:57" x14ac:dyDescent="0.25">
      <c r="A841" s="61" t="s">
        <v>248</v>
      </c>
      <c r="B841" s="62" t="s">
        <v>19429</v>
      </c>
      <c r="C841" s="62"/>
      <c r="D841" s="63">
        <v>1.544268</v>
      </c>
      <c r="E841" s="65">
        <v>10</v>
      </c>
      <c r="F841" s="95" t="s">
        <v>11174</v>
      </c>
      <c r="G841" s="62"/>
      <c r="H841" s="66"/>
      <c r="I841" s="67"/>
      <c r="J841" s="67"/>
      <c r="K841" s="66" t="s">
        <v>15199</v>
      </c>
      <c r="L841" s="70"/>
      <c r="M841" s="71">
        <v>3104.943115234375</v>
      </c>
      <c r="N841" s="71">
        <v>7689.6083984375</v>
      </c>
      <c r="O841" s="72"/>
      <c r="P841" s="73"/>
      <c r="Q841" s="73"/>
      <c r="R841" s="81"/>
      <c r="S841" s="48">
        <v>0</v>
      </c>
      <c r="T841" s="48">
        <v>1</v>
      </c>
      <c r="U841" s="49">
        <v>0</v>
      </c>
      <c r="V841" s="49">
        <v>5.208E-3</v>
      </c>
      <c r="W841" s="49">
        <v>0</v>
      </c>
      <c r="X841" s="49">
        <v>0.54446799999999995</v>
      </c>
      <c r="Y841" s="49">
        <v>0</v>
      </c>
      <c r="Z841" s="49">
        <v>0</v>
      </c>
      <c r="AA841" s="68">
        <v>841</v>
      </c>
      <c r="AB8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41" s="69"/>
      <c r="AD841" s="75">
        <v>700</v>
      </c>
      <c r="AE841" s="75">
        <v>768</v>
      </c>
      <c r="AF841" s="75">
        <v>14748</v>
      </c>
      <c r="AG841" s="75">
        <v>16322</v>
      </c>
      <c r="AH841" s="75"/>
      <c r="AI841" s="75" t="s">
        <v>7551</v>
      </c>
      <c r="AJ841" s="75" t="s">
        <v>9211</v>
      </c>
      <c r="AK841" s="78" t="s">
        <v>10253</v>
      </c>
      <c r="AL841" s="75"/>
      <c r="AM841" s="75">
        <v>42168.707303240742</v>
      </c>
      <c r="AN841" s="75" t="s">
        <v>13047</v>
      </c>
      <c r="AO841" s="78" t="s">
        <v>13147</v>
      </c>
      <c r="AP841" s="75" t="s">
        <v>66</v>
      </c>
      <c r="AQ841" s="48" t="s">
        <v>3020</v>
      </c>
      <c r="AR841" s="48" t="s">
        <v>3020</v>
      </c>
      <c r="AS841" s="48" t="s">
        <v>3213</v>
      </c>
      <c r="AT841" s="48" t="s">
        <v>3213</v>
      </c>
      <c r="AU841" s="48" t="s">
        <v>3261</v>
      </c>
      <c r="AV841" s="48" t="s">
        <v>3261</v>
      </c>
      <c r="AW841" s="114" t="s">
        <v>18081</v>
      </c>
      <c r="AX841" s="114" t="s">
        <v>18081</v>
      </c>
      <c r="AY841" s="114" t="s">
        <v>18817</v>
      </c>
      <c r="AZ841" s="114" t="s">
        <v>18817</v>
      </c>
      <c r="BA841" s="2"/>
      <c r="BB841" s="3"/>
      <c r="BC841" s="3"/>
      <c r="BD841" s="3"/>
      <c r="BE841" s="3"/>
    </row>
    <row r="842" spans="1:57" x14ac:dyDescent="0.25">
      <c r="A842" s="61" t="s">
        <v>1800</v>
      </c>
      <c r="B842" s="62" t="s">
        <v>19429</v>
      </c>
      <c r="C842" s="62"/>
      <c r="D842" s="63">
        <v>1.5765765</v>
      </c>
      <c r="E842" s="65">
        <v>10</v>
      </c>
      <c r="F842" s="95" t="s">
        <v>12865</v>
      </c>
      <c r="G842" s="62"/>
      <c r="H842" s="66"/>
      <c r="I842" s="67"/>
      <c r="J842" s="67"/>
      <c r="K842" s="66" t="s">
        <v>16961</v>
      </c>
      <c r="L842" s="70"/>
      <c r="M842" s="71">
        <v>6565.0966796875</v>
      </c>
      <c r="N842" s="71">
        <v>4018.717529296875</v>
      </c>
      <c r="O842" s="72"/>
      <c r="P842" s="73"/>
      <c r="Q842" s="73"/>
      <c r="R842" s="81"/>
      <c r="S842" s="48">
        <v>0</v>
      </c>
      <c r="T842" s="48">
        <v>1</v>
      </c>
      <c r="U842" s="49">
        <v>0</v>
      </c>
      <c r="V842" s="49">
        <v>9.0089999999999996E-3</v>
      </c>
      <c r="W842" s="49">
        <v>0</v>
      </c>
      <c r="X842" s="49">
        <v>0.53571899999999995</v>
      </c>
      <c r="Y842" s="49">
        <v>0</v>
      </c>
      <c r="Z842" s="49">
        <v>0</v>
      </c>
      <c r="AA842" s="68">
        <v>842</v>
      </c>
      <c r="AB8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42" s="69"/>
      <c r="AD842" s="75">
        <v>556</v>
      </c>
      <c r="AE842" s="75">
        <v>763</v>
      </c>
      <c r="AF842" s="75">
        <v>18953</v>
      </c>
      <c r="AG842" s="75">
        <v>6752</v>
      </c>
      <c r="AH842" s="75">
        <v>0</v>
      </c>
      <c r="AI842" s="75" t="s">
        <v>8990</v>
      </c>
      <c r="AJ842" s="75" t="s">
        <v>10117</v>
      </c>
      <c r="AK842" s="75"/>
      <c r="AL842" s="75" t="s">
        <v>9190</v>
      </c>
      <c r="AM842" s="75">
        <v>40267.925266203703</v>
      </c>
      <c r="AN842" s="75" t="s">
        <v>13047</v>
      </c>
      <c r="AO842" s="78" t="s">
        <v>14909</v>
      </c>
      <c r="AP842" s="75" t="s">
        <v>66</v>
      </c>
      <c r="AQ842" s="48"/>
      <c r="AR842" s="48"/>
      <c r="AS842" s="48"/>
      <c r="AT842" s="48"/>
      <c r="AU842" s="48" t="s">
        <v>3261</v>
      </c>
      <c r="AV842" s="48" t="s">
        <v>3261</v>
      </c>
      <c r="AW842" s="114" t="s">
        <v>18585</v>
      </c>
      <c r="AX842" s="114" t="s">
        <v>18585</v>
      </c>
      <c r="AY842" s="114" t="s">
        <v>19266</v>
      </c>
      <c r="AZ842" s="114" t="s">
        <v>19266</v>
      </c>
      <c r="BA842" s="2"/>
      <c r="BB842" s="3"/>
      <c r="BC842" s="3"/>
      <c r="BD842" s="3"/>
      <c r="BE842" s="3"/>
    </row>
    <row r="843" spans="1:57" x14ac:dyDescent="0.25">
      <c r="A843" s="61" t="s">
        <v>1871</v>
      </c>
      <c r="B843" s="62" t="s">
        <v>19429</v>
      </c>
      <c r="C843" s="62"/>
      <c r="D843" s="63">
        <v>2.0666695000000002</v>
      </c>
      <c r="E843" s="65">
        <v>10</v>
      </c>
      <c r="F843" s="95" t="s">
        <v>12937</v>
      </c>
      <c r="G843" s="62"/>
      <c r="H843" s="66"/>
      <c r="I843" s="67"/>
      <c r="J843" s="67"/>
      <c r="K843" s="66" t="s">
        <v>17034</v>
      </c>
      <c r="L843" s="70"/>
      <c r="M843" s="71">
        <v>4583.68603515625</v>
      </c>
      <c r="N843" s="71">
        <v>3527.55517578125</v>
      </c>
      <c r="O843" s="72"/>
      <c r="P843" s="73"/>
      <c r="Q843" s="73"/>
      <c r="R843" s="81"/>
      <c r="S843" s="48">
        <v>0</v>
      </c>
      <c r="T843" s="48">
        <v>1</v>
      </c>
      <c r="U843" s="49">
        <v>0</v>
      </c>
      <c r="V843" s="49">
        <v>6.6667000000000004E-2</v>
      </c>
      <c r="W843" s="49">
        <v>0</v>
      </c>
      <c r="X843" s="49">
        <v>0.59797299999999998</v>
      </c>
      <c r="Y843" s="49">
        <v>0</v>
      </c>
      <c r="Z843" s="49">
        <v>0</v>
      </c>
      <c r="AA843" s="68">
        <v>843</v>
      </c>
      <c r="AB8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43" s="69"/>
      <c r="AD843" s="75">
        <v>1487</v>
      </c>
      <c r="AE843" s="75">
        <v>753</v>
      </c>
      <c r="AF843" s="75">
        <v>120987</v>
      </c>
      <c r="AG843" s="75">
        <v>7590</v>
      </c>
      <c r="AH843" s="75">
        <v>32400</v>
      </c>
      <c r="AI843" s="75" t="s">
        <v>9051</v>
      </c>
      <c r="AJ843" s="75" t="s">
        <v>10152</v>
      </c>
      <c r="AK843" s="78" t="s">
        <v>10961</v>
      </c>
      <c r="AL843" s="75" t="s">
        <v>9690</v>
      </c>
      <c r="AM843" s="75">
        <v>39208.264016203706</v>
      </c>
      <c r="AN843" s="75" t="s">
        <v>13047</v>
      </c>
      <c r="AO843" s="78" t="s">
        <v>14982</v>
      </c>
      <c r="AP843" s="75" t="s">
        <v>66</v>
      </c>
      <c r="AQ843" s="48"/>
      <c r="AR843" s="48"/>
      <c r="AS843" s="48"/>
      <c r="AT843" s="48"/>
      <c r="AU843" s="48" t="s">
        <v>3299</v>
      </c>
      <c r="AV843" s="48" t="s">
        <v>3299</v>
      </c>
      <c r="AW843" s="114" t="s">
        <v>18204</v>
      </c>
      <c r="AX843" s="114" t="s">
        <v>18204</v>
      </c>
      <c r="AY843" s="114" t="s">
        <v>17900</v>
      </c>
      <c r="AZ843" s="114" t="s">
        <v>17900</v>
      </c>
      <c r="BA843" s="2"/>
      <c r="BB843" s="3"/>
      <c r="BC843" s="3"/>
      <c r="BD843" s="3"/>
      <c r="BE843" s="3"/>
    </row>
    <row r="844" spans="1:57" x14ac:dyDescent="0.25">
      <c r="A844" s="61" t="s">
        <v>1523</v>
      </c>
      <c r="B844" s="62" t="s">
        <v>19429</v>
      </c>
      <c r="C844" s="62"/>
      <c r="D844" s="63">
        <v>1.666668</v>
      </c>
      <c r="E844" s="65">
        <v>10</v>
      </c>
      <c r="F844" s="95" t="s">
        <v>12582</v>
      </c>
      <c r="G844" s="62"/>
      <c r="H844" s="66"/>
      <c r="I844" s="67"/>
      <c r="J844" s="67"/>
      <c r="K844" s="66" t="s">
        <v>16663</v>
      </c>
      <c r="L844" s="70"/>
      <c r="M844" s="71">
        <v>4175.0029296875</v>
      </c>
      <c r="N844" s="71">
        <v>5686.130859375</v>
      </c>
      <c r="O844" s="72"/>
      <c r="P844" s="73"/>
      <c r="Q844" s="73"/>
      <c r="R844" s="81"/>
      <c r="S844" s="48">
        <v>0</v>
      </c>
      <c r="T844" s="48">
        <v>1</v>
      </c>
      <c r="U844" s="49">
        <v>0</v>
      </c>
      <c r="V844" s="49">
        <v>1.9608E-2</v>
      </c>
      <c r="W844" s="49">
        <v>0</v>
      </c>
      <c r="X844" s="49">
        <v>0.55821200000000004</v>
      </c>
      <c r="Y844" s="49">
        <v>0</v>
      </c>
      <c r="Z844" s="49">
        <v>0</v>
      </c>
      <c r="AA844" s="68">
        <v>844</v>
      </c>
      <c r="AB8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44" s="69"/>
      <c r="AD844" s="75">
        <v>2155</v>
      </c>
      <c r="AE844" s="75">
        <v>743</v>
      </c>
      <c r="AF844" s="75">
        <v>891</v>
      </c>
      <c r="AG844" s="75">
        <v>1028</v>
      </c>
      <c r="AH844" s="75">
        <v>-28800</v>
      </c>
      <c r="AI844" s="75"/>
      <c r="AJ844" s="75"/>
      <c r="AK844" s="75"/>
      <c r="AL844" s="75" t="s">
        <v>11009</v>
      </c>
      <c r="AM844" s="75">
        <v>41859.295613425929</v>
      </c>
      <c r="AN844" s="75" t="s">
        <v>13047</v>
      </c>
      <c r="AO844" s="78" t="s">
        <v>14611</v>
      </c>
      <c r="AP844" s="75" t="s">
        <v>66</v>
      </c>
      <c r="AQ844" s="48"/>
      <c r="AR844" s="48"/>
      <c r="AS844" s="48"/>
      <c r="AT844" s="48"/>
      <c r="AU844" s="48" t="s">
        <v>3314</v>
      </c>
      <c r="AV844" s="48" t="s">
        <v>3314</v>
      </c>
      <c r="AW844" s="114" t="s">
        <v>18259</v>
      </c>
      <c r="AX844" s="114" t="s">
        <v>18259</v>
      </c>
      <c r="AY844" s="114" t="s">
        <v>17892</v>
      </c>
      <c r="AZ844" s="114" t="s">
        <v>17892</v>
      </c>
      <c r="BA844" s="2"/>
      <c r="BB844" s="3"/>
      <c r="BC844" s="3"/>
      <c r="BD844" s="3"/>
      <c r="BE844" s="3"/>
    </row>
    <row r="845" spans="1:57" x14ac:dyDescent="0.25">
      <c r="A845" s="61" t="s">
        <v>934</v>
      </c>
      <c r="B845" s="62" t="s">
        <v>19429</v>
      </c>
      <c r="C845" s="62"/>
      <c r="D845" s="63">
        <v>1.5016235</v>
      </c>
      <c r="E845" s="65">
        <v>10</v>
      </c>
      <c r="F845" s="95" t="s">
        <v>11956</v>
      </c>
      <c r="G845" s="62"/>
      <c r="H845" s="66"/>
      <c r="I845" s="67"/>
      <c r="J845" s="67"/>
      <c r="K845" s="66" t="s">
        <v>16009</v>
      </c>
      <c r="L845" s="70"/>
      <c r="M845" s="71">
        <v>1060.84228515625</v>
      </c>
      <c r="N845" s="71">
        <v>5276.134765625</v>
      </c>
      <c r="O845" s="72"/>
      <c r="P845" s="73"/>
      <c r="Q845" s="73"/>
      <c r="R845" s="81"/>
      <c r="S845" s="48">
        <v>0</v>
      </c>
      <c r="T845" s="48">
        <v>1</v>
      </c>
      <c r="U845" s="49">
        <v>0</v>
      </c>
      <c r="V845" s="49">
        <v>1.9100000000000001E-4</v>
      </c>
      <c r="W845" s="49">
        <v>0</v>
      </c>
      <c r="X845" s="49">
        <v>0.44020399999999998</v>
      </c>
      <c r="Y845" s="49">
        <v>0</v>
      </c>
      <c r="Z845" s="49">
        <v>0</v>
      </c>
      <c r="AA845" s="68">
        <v>845</v>
      </c>
      <c r="AB8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45" s="69"/>
      <c r="AD845" s="75">
        <v>14</v>
      </c>
      <c r="AE845" s="75">
        <v>739</v>
      </c>
      <c r="AF845" s="75">
        <v>85900</v>
      </c>
      <c r="AG845" s="75">
        <v>0</v>
      </c>
      <c r="AH845" s="75"/>
      <c r="AI845" s="75" t="s">
        <v>8219</v>
      </c>
      <c r="AJ845" s="75" t="s">
        <v>9663</v>
      </c>
      <c r="AK845" s="78" t="s">
        <v>10585</v>
      </c>
      <c r="AL845" s="75"/>
      <c r="AM845" s="75">
        <v>42553.075196759259</v>
      </c>
      <c r="AN845" s="75" t="s">
        <v>13047</v>
      </c>
      <c r="AO845" s="78" t="s">
        <v>13957</v>
      </c>
      <c r="AP845" s="75" t="s">
        <v>66</v>
      </c>
      <c r="AQ845" s="48"/>
      <c r="AR845" s="48"/>
      <c r="AS845" s="48"/>
      <c r="AT845" s="48"/>
      <c r="AU845" s="48" t="s">
        <v>3329</v>
      </c>
      <c r="AV845" s="48" t="s">
        <v>3329</v>
      </c>
      <c r="AW845" s="114" t="s">
        <v>18329</v>
      </c>
      <c r="AX845" s="114" t="s">
        <v>18329</v>
      </c>
      <c r="AY845" s="114" t="s">
        <v>19030</v>
      </c>
      <c r="AZ845" s="114" t="s">
        <v>19030</v>
      </c>
      <c r="BA845" s="2"/>
      <c r="BB845" s="3"/>
      <c r="BC845" s="3"/>
      <c r="BD845" s="3"/>
      <c r="BE845" s="3"/>
    </row>
    <row r="846" spans="1:57" x14ac:dyDescent="0.25">
      <c r="A846" s="61" t="s">
        <v>1576</v>
      </c>
      <c r="B846" s="62" t="s">
        <v>19429</v>
      </c>
      <c r="C846" s="62"/>
      <c r="D846" s="63">
        <v>1.5765765</v>
      </c>
      <c r="E846" s="65">
        <v>10</v>
      </c>
      <c r="F846" s="95" t="s">
        <v>12634</v>
      </c>
      <c r="G846" s="62"/>
      <c r="H846" s="66"/>
      <c r="I846" s="67"/>
      <c r="J846" s="67"/>
      <c r="K846" s="66" t="s">
        <v>16722</v>
      </c>
      <c r="L846" s="70"/>
      <c r="M846" s="71">
        <v>6159.69287109375</v>
      </c>
      <c r="N846" s="71">
        <v>4038.253662109375</v>
      </c>
      <c r="O846" s="72"/>
      <c r="P846" s="73"/>
      <c r="Q846" s="73"/>
      <c r="R846" s="81"/>
      <c r="S846" s="48">
        <v>0</v>
      </c>
      <c r="T846" s="48">
        <v>1</v>
      </c>
      <c r="U846" s="49">
        <v>0</v>
      </c>
      <c r="V846" s="49">
        <v>9.0089999999999996E-3</v>
      </c>
      <c r="W846" s="49">
        <v>0</v>
      </c>
      <c r="X846" s="49">
        <v>0.53571899999999995</v>
      </c>
      <c r="Y846" s="49">
        <v>0</v>
      </c>
      <c r="Z846" s="49">
        <v>0</v>
      </c>
      <c r="AA846" s="68">
        <v>846</v>
      </c>
      <c r="AB8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46" s="69"/>
      <c r="AD846" s="75">
        <v>1129</v>
      </c>
      <c r="AE846" s="75">
        <v>737</v>
      </c>
      <c r="AF846" s="75">
        <v>15275</v>
      </c>
      <c r="AG846" s="75">
        <v>9868</v>
      </c>
      <c r="AH846" s="75">
        <v>0</v>
      </c>
      <c r="AI846" s="75" t="s">
        <v>8795</v>
      </c>
      <c r="AJ846" s="75" t="s">
        <v>9997</v>
      </c>
      <c r="AK846" s="75"/>
      <c r="AL846" s="75" t="s">
        <v>11058</v>
      </c>
      <c r="AM846" s="75">
        <v>41018.917592592596</v>
      </c>
      <c r="AN846" s="75" t="s">
        <v>13047</v>
      </c>
      <c r="AO846" s="78" t="s">
        <v>14670</v>
      </c>
      <c r="AP846" s="75" t="s">
        <v>66</v>
      </c>
      <c r="AQ846" s="48"/>
      <c r="AR846" s="48"/>
      <c r="AS846" s="48"/>
      <c r="AT846" s="48"/>
      <c r="AU846" s="48" t="s">
        <v>3261</v>
      </c>
      <c r="AV846" s="48" t="s">
        <v>3261</v>
      </c>
      <c r="AW846" s="114" t="s">
        <v>18585</v>
      </c>
      <c r="AX846" s="114" t="s">
        <v>18585</v>
      </c>
      <c r="AY846" s="114" t="s">
        <v>19266</v>
      </c>
      <c r="AZ846" s="114" t="s">
        <v>19266</v>
      </c>
      <c r="BA846" s="2"/>
      <c r="BB846" s="3"/>
      <c r="BC846" s="3"/>
      <c r="BD846" s="3"/>
      <c r="BE846" s="3"/>
    </row>
    <row r="847" spans="1:57" x14ac:dyDescent="0.25">
      <c r="A847" s="61" t="s">
        <v>918</v>
      </c>
      <c r="B847" s="62" t="s">
        <v>19429</v>
      </c>
      <c r="C847" s="62"/>
      <c r="D847" s="63">
        <v>1.5216835</v>
      </c>
      <c r="E847" s="65">
        <v>10.0356727370434</v>
      </c>
      <c r="F847" s="95" t="s">
        <v>11940</v>
      </c>
      <c r="G847" s="62"/>
      <c r="H847" s="66"/>
      <c r="I847" s="67"/>
      <c r="J847" s="67"/>
      <c r="K847" s="66" t="s">
        <v>15992</v>
      </c>
      <c r="L847" s="70"/>
      <c r="M847" s="71">
        <v>2660.007080078125</v>
      </c>
      <c r="N847" s="71">
        <v>3095.68896484375</v>
      </c>
      <c r="O847" s="72"/>
      <c r="P847" s="73"/>
      <c r="Q847" s="73"/>
      <c r="R847" s="81"/>
      <c r="S847" s="48">
        <v>0</v>
      </c>
      <c r="T847" s="48">
        <v>3</v>
      </c>
      <c r="U847" s="49">
        <v>86</v>
      </c>
      <c r="V847" s="49">
        <v>2.5509999999999999E-3</v>
      </c>
      <c r="W847" s="49">
        <v>6.8129999999999996E-3</v>
      </c>
      <c r="X847" s="49">
        <v>1.103307</v>
      </c>
      <c r="Y847" s="49">
        <v>0.16666666666666666</v>
      </c>
      <c r="Z847" s="49">
        <v>0</v>
      </c>
      <c r="AA847" s="68">
        <v>847</v>
      </c>
      <c r="AB8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47" s="69"/>
      <c r="AD847" s="75">
        <v>1633</v>
      </c>
      <c r="AE847" s="75">
        <v>734</v>
      </c>
      <c r="AF847" s="75">
        <v>26143</v>
      </c>
      <c r="AG847" s="75">
        <v>14</v>
      </c>
      <c r="AH847" s="75"/>
      <c r="AI847" s="75" t="s">
        <v>8206</v>
      </c>
      <c r="AJ847" s="75"/>
      <c r="AK847" s="78" t="s">
        <v>10580</v>
      </c>
      <c r="AL847" s="75"/>
      <c r="AM847" s="75">
        <v>42244.824432870373</v>
      </c>
      <c r="AN847" s="75" t="s">
        <v>13047</v>
      </c>
      <c r="AO847" s="78" t="s">
        <v>13940</v>
      </c>
      <c r="AP847" s="75" t="s">
        <v>66</v>
      </c>
      <c r="AQ847" s="48" t="s">
        <v>3033</v>
      </c>
      <c r="AR847" s="48" t="s">
        <v>3033</v>
      </c>
      <c r="AS847" s="48" t="s">
        <v>3219</v>
      </c>
      <c r="AT847" s="48" t="s">
        <v>3219</v>
      </c>
      <c r="AU847" s="48" t="s">
        <v>3276</v>
      </c>
      <c r="AV847" s="48" t="s">
        <v>3276</v>
      </c>
      <c r="AW847" s="114" t="s">
        <v>18354</v>
      </c>
      <c r="AX847" s="114" t="s">
        <v>18354</v>
      </c>
      <c r="AY847" s="114" t="s">
        <v>19054</v>
      </c>
      <c r="AZ847" s="114" t="s">
        <v>19054</v>
      </c>
      <c r="BA847" s="2"/>
      <c r="BB847" s="3"/>
      <c r="BC847" s="3"/>
      <c r="BD847" s="3"/>
      <c r="BE847" s="3"/>
    </row>
    <row r="848" spans="1:57" x14ac:dyDescent="0.25">
      <c r="A848" s="61" t="s">
        <v>1664</v>
      </c>
      <c r="B848" s="62" t="s">
        <v>19429</v>
      </c>
      <c r="C848" s="62"/>
      <c r="D848" s="63">
        <v>1.666668</v>
      </c>
      <c r="E848" s="65">
        <v>10</v>
      </c>
      <c r="F848" s="95" t="s">
        <v>12723</v>
      </c>
      <c r="G848" s="62"/>
      <c r="H848" s="66"/>
      <c r="I848" s="67"/>
      <c r="J848" s="67"/>
      <c r="K848" s="66" t="s">
        <v>16816</v>
      </c>
      <c r="L848" s="70"/>
      <c r="M848" s="71">
        <v>4447.65576171875</v>
      </c>
      <c r="N848" s="71">
        <v>5436.09375</v>
      </c>
      <c r="O848" s="72"/>
      <c r="P848" s="73"/>
      <c r="Q848" s="73"/>
      <c r="R848" s="81"/>
      <c r="S848" s="48">
        <v>0</v>
      </c>
      <c r="T848" s="48">
        <v>1</v>
      </c>
      <c r="U848" s="49">
        <v>0</v>
      </c>
      <c r="V848" s="49">
        <v>1.9608E-2</v>
      </c>
      <c r="W848" s="49">
        <v>0</v>
      </c>
      <c r="X848" s="49">
        <v>0.55821200000000004</v>
      </c>
      <c r="Y848" s="49">
        <v>0</v>
      </c>
      <c r="Z848" s="49">
        <v>0</v>
      </c>
      <c r="AA848" s="68">
        <v>848</v>
      </c>
      <c r="AB8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48" s="69"/>
      <c r="AD848" s="75">
        <v>1135</v>
      </c>
      <c r="AE848" s="75">
        <v>729</v>
      </c>
      <c r="AF848" s="75">
        <v>2997</v>
      </c>
      <c r="AG848" s="75">
        <v>2401</v>
      </c>
      <c r="AH848" s="75"/>
      <c r="AI848" s="75" t="s">
        <v>8869</v>
      </c>
      <c r="AJ848" s="75" t="s">
        <v>10041</v>
      </c>
      <c r="AK848" s="78" t="s">
        <v>10877</v>
      </c>
      <c r="AL848" s="75"/>
      <c r="AM848" s="75">
        <v>42385.222557870373</v>
      </c>
      <c r="AN848" s="75" t="s">
        <v>13047</v>
      </c>
      <c r="AO848" s="78" t="s">
        <v>14764</v>
      </c>
      <c r="AP848" s="75" t="s">
        <v>66</v>
      </c>
      <c r="AQ848" s="48"/>
      <c r="AR848" s="48"/>
      <c r="AS848" s="48"/>
      <c r="AT848" s="48"/>
      <c r="AU848" s="48" t="s">
        <v>3314</v>
      </c>
      <c r="AV848" s="48" t="s">
        <v>3314</v>
      </c>
      <c r="AW848" s="114" t="s">
        <v>18259</v>
      </c>
      <c r="AX848" s="114" t="s">
        <v>18259</v>
      </c>
      <c r="AY848" s="114" t="s">
        <v>17892</v>
      </c>
      <c r="AZ848" s="114" t="s">
        <v>17892</v>
      </c>
      <c r="BA848" s="2"/>
      <c r="BB848" s="3"/>
      <c r="BC848" s="3"/>
      <c r="BD848" s="3"/>
      <c r="BE848" s="3"/>
    </row>
    <row r="849" spans="1:57" x14ac:dyDescent="0.25">
      <c r="A849" s="61" t="s">
        <v>1792</v>
      </c>
      <c r="B849" s="62" t="s">
        <v>19429</v>
      </c>
      <c r="C849" s="62"/>
      <c r="D849" s="63">
        <v>1.666668</v>
      </c>
      <c r="E849" s="65">
        <v>10</v>
      </c>
      <c r="F849" s="95" t="s">
        <v>12857</v>
      </c>
      <c r="G849" s="62"/>
      <c r="H849" s="66"/>
      <c r="I849" s="67"/>
      <c r="J849" s="67"/>
      <c r="K849" s="66" t="s">
        <v>16953</v>
      </c>
      <c r="L849" s="70"/>
      <c r="M849" s="71">
        <v>4060.20556640625</v>
      </c>
      <c r="N849" s="71">
        <v>5638.1865234375</v>
      </c>
      <c r="O849" s="72"/>
      <c r="P849" s="73"/>
      <c r="Q849" s="73"/>
      <c r="R849" s="81"/>
      <c r="S849" s="48">
        <v>0</v>
      </c>
      <c r="T849" s="48">
        <v>1</v>
      </c>
      <c r="U849" s="49">
        <v>0</v>
      </c>
      <c r="V849" s="49">
        <v>1.9608E-2</v>
      </c>
      <c r="W849" s="49">
        <v>0</v>
      </c>
      <c r="X849" s="49">
        <v>0.55821200000000004</v>
      </c>
      <c r="Y849" s="49">
        <v>0</v>
      </c>
      <c r="Z849" s="49">
        <v>0</v>
      </c>
      <c r="AA849" s="68">
        <v>849</v>
      </c>
      <c r="AB8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49" s="69"/>
      <c r="AD849" s="75">
        <v>941</v>
      </c>
      <c r="AE849" s="75">
        <v>725</v>
      </c>
      <c r="AF849" s="75">
        <v>11623</v>
      </c>
      <c r="AG849" s="75">
        <v>31739</v>
      </c>
      <c r="AH849" s="75"/>
      <c r="AI849" s="75" t="s">
        <v>8983</v>
      </c>
      <c r="AJ849" s="75" t="s">
        <v>10112</v>
      </c>
      <c r="AK849" s="78" t="s">
        <v>10930</v>
      </c>
      <c r="AL849" s="75"/>
      <c r="AM849" s="75">
        <v>41967.007453703707</v>
      </c>
      <c r="AN849" s="75" t="s">
        <v>13047</v>
      </c>
      <c r="AO849" s="78" t="s">
        <v>14901</v>
      </c>
      <c r="AP849" s="75" t="s">
        <v>66</v>
      </c>
      <c r="AQ849" s="48"/>
      <c r="AR849" s="48"/>
      <c r="AS849" s="48"/>
      <c r="AT849" s="48"/>
      <c r="AU849" s="48" t="s">
        <v>3314</v>
      </c>
      <c r="AV849" s="48" t="s">
        <v>3314</v>
      </c>
      <c r="AW849" s="114" t="s">
        <v>18259</v>
      </c>
      <c r="AX849" s="114" t="s">
        <v>18259</v>
      </c>
      <c r="AY849" s="114" t="s">
        <v>17892</v>
      </c>
      <c r="AZ849" s="114" t="s">
        <v>17892</v>
      </c>
      <c r="BA849" s="2"/>
      <c r="BB849" s="3"/>
      <c r="BC849" s="3"/>
      <c r="BD849" s="3"/>
      <c r="BE849" s="3"/>
    </row>
    <row r="850" spans="1:57" x14ac:dyDescent="0.25">
      <c r="A850" s="61" t="s">
        <v>749</v>
      </c>
      <c r="B850" s="62" t="s">
        <v>19429</v>
      </c>
      <c r="C850" s="62"/>
      <c r="D850" s="63">
        <v>1.5016235</v>
      </c>
      <c r="E850" s="65">
        <v>10</v>
      </c>
      <c r="F850" s="95" t="s">
        <v>11766</v>
      </c>
      <c r="G850" s="62"/>
      <c r="H850" s="66"/>
      <c r="I850" s="67"/>
      <c r="J850" s="67"/>
      <c r="K850" s="66" t="s">
        <v>15811</v>
      </c>
      <c r="L850" s="70"/>
      <c r="M850" s="71">
        <v>976.5150146484375</v>
      </c>
      <c r="N850" s="71">
        <v>5836.234375</v>
      </c>
      <c r="O850" s="72"/>
      <c r="P850" s="73"/>
      <c r="Q850" s="73"/>
      <c r="R850" s="81"/>
      <c r="S850" s="48">
        <v>0</v>
      </c>
      <c r="T850" s="48">
        <v>1</v>
      </c>
      <c r="U850" s="49">
        <v>0</v>
      </c>
      <c r="V850" s="49">
        <v>1.9100000000000001E-4</v>
      </c>
      <c r="W850" s="49">
        <v>0</v>
      </c>
      <c r="X850" s="49">
        <v>0.45677499999999999</v>
      </c>
      <c r="Y850" s="49">
        <v>0</v>
      </c>
      <c r="Z850" s="49">
        <v>0</v>
      </c>
      <c r="AA850" s="68">
        <v>850</v>
      </c>
      <c r="AB8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50" s="69"/>
      <c r="AD850" s="75">
        <v>24</v>
      </c>
      <c r="AE850" s="75">
        <v>723</v>
      </c>
      <c r="AF850" s="75">
        <v>15383</v>
      </c>
      <c r="AG850" s="75">
        <v>168</v>
      </c>
      <c r="AH850" s="75"/>
      <c r="AI850" s="75" t="s">
        <v>8061</v>
      </c>
      <c r="AJ850" s="75" t="s">
        <v>9368</v>
      </c>
      <c r="AK850" s="78" t="s">
        <v>10511</v>
      </c>
      <c r="AL850" s="75"/>
      <c r="AM850" s="75">
        <v>42733.836030092592</v>
      </c>
      <c r="AN850" s="75" t="s">
        <v>13047</v>
      </c>
      <c r="AO850" s="78" t="s">
        <v>13759</v>
      </c>
      <c r="AP850" s="75" t="s">
        <v>66</v>
      </c>
      <c r="AQ850" s="48"/>
      <c r="AR850" s="48"/>
      <c r="AS850" s="48"/>
      <c r="AT850" s="48"/>
      <c r="AU850" s="48" t="s">
        <v>3288</v>
      </c>
      <c r="AV850" s="48" t="s">
        <v>3288</v>
      </c>
      <c r="AW850" s="114" t="s">
        <v>18157</v>
      </c>
      <c r="AX850" s="114" t="s">
        <v>18157</v>
      </c>
      <c r="AY850" s="114" t="s">
        <v>18878</v>
      </c>
      <c r="AZ850" s="114" t="s">
        <v>18878</v>
      </c>
      <c r="BA850" s="2"/>
      <c r="BB850" s="3"/>
      <c r="BC850" s="3"/>
      <c r="BD850" s="3"/>
      <c r="BE850" s="3"/>
    </row>
    <row r="851" spans="1:57" x14ac:dyDescent="0.25">
      <c r="A851" s="61" t="s">
        <v>1774</v>
      </c>
      <c r="B851" s="62" t="s">
        <v>19429</v>
      </c>
      <c r="C851" s="62"/>
      <c r="D851" s="63">
        <v>1.521522</v>
      </c>
      <c r="E851" s="65">
        <v>10</v>
      </c>
      <c r="F851" s="95" t="s">
        <v>12840</v>
      </c>
      <c r="G851" s="62"/>
      <c r="H851" s="66"/>
      <c r="I851" s="67"/>
      <c r="J851" s="67"/>
      <c r="K851" s="66" t="s">
        <v>16936</v>
      </c>
      <c r="L851" s="70"/>
      <c r="M851" s="71">
        <v>3037.14306640625</v>
      </c>
      <c r="N851" s="71">
        <v>3275.6943359375</v>
      </c>
      <c r="O851" s="72"/>
      <c r="P851" s="73"/>
      <c r="Q851" s="73"/>
      <c r="R851" s="81"/>
      <c r="S851" s="48">
        <v>0</v>
      </c>
      <c r="T851" s="48">
        <v>1</v>
      </c>
      <c r="U851" s="49">
        <v>0</v>
      </c>
      <c r="V851" s="49">
        <v>2.532E-3</v>
      </c>
      <c r="W851" s="49">
        <v>6.2599999999999999E-3</v>
      </c>
      <c r="X851" s="49">
        <v>0.50696399999999997</v>
      </c>
      <c r="Y851" s="49">
        <v>0</v>
      </c>
      <c r="Z851" s="49">
        <v>0</v>
      </c>
      <c r="AA851" s="68">
        <v>851</v>
      </c>
      <c r="AB8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51" s="69"/>
      <c r="AD851" s="75">
        <v>237</v>
      </c>
      <c r="AE851" s="75">
        <v>713</v>
      </c>
      <c r="AF851" s="75">
        <v>63405</v>
      </c>
      <c r="AG851" s="75">
        <v>13078</v>
      </c>
      <c r="AH851" s="75">
        <v>-28800</v>
      </c>
      <c r="AI851" s="75" t="s">
        <v>8970</v>
      </c>
      <c r="AJ851" s="75" t="s">
        <v>9259</v>
      </c>
      <c r="AK851" s="78" t="s">
        <v>10924</v>
      </c>
      <c r="AL851" s="75" t="s">
        <v>11009</v>
      </c>
      <c r="AM851" s="75">
        <v>41265.486932870372</v>
      </c>
      <c r="AN851" s="75" t="s">
        <v>13047</v>
      </c>
      <c r="AO851" s="78" t="s">
        <v>14884</v>
      </c>
      <c r="AP851" s="75" t="s">
        <v>66</v>
      </c>
      <c r="AQ851" s="48" t="s">
        <v>3033</v>
      </c>
      <c r="AR851" s="48" t="s">
        <v>3033</v>
      </c>
      <c r="AS851" s="48" t="s">
        <v>3219</v>
      </c>
      <c r="AT851" s="48" t="s">
        <v>3219</v>
      </c>
      <c r="AU851" s="48" t="s">
        <v>3276</v>
      </c>
      <c r="AV851" s="48" t="s">
        <v>3276</v>
      </c>
      <c r="AW851" s="114" t="s">
        <v>18116</v>
      </c>
      <c r="AX851" s="114" t="s">
        <v>18116</v>
      </c>
      <c r="AY851" s="114" t="s">
        <v>18843</v>
      </c>
      <c r="AZ851" s="114" t="s">
        <v>18843</v>
      </c>
      <c r="BA851" s="2"/>
      <c r="BB851" s="3"/>
      <c r="BC851" s="3"/>
      <c r="BD851" s="3"/>
      <c r="BE851" s="3"/>
    </row>
    <row r="852" spans="1:57" x14ac:dyDescent="0.25">
      <c r="A852" s="61" t="s">
        <v>514</v>
      </c>
      <c r="B852" s="62" t="s">
        <v>19429</v>
      </c>
      <c r="C852" s="62"/>
      <c r="D852" s="63">
        <v>1.50187</v>
      </c>
      <c r="E852" s="65">
        <v>10.000066367882871</v>
      </c>
      <c r="F852" s="95" t="s">
        <v>11486</v>
      </c>
      <c r="G852" s="62"/>
      <c r="H852" s="66"/>
      <c r="I852" s="67"/>
      <c r="J852" s="67"/>
      <c r="K852" s="66" t="s">
        <v>15519</v>
      </c>
      <c r="L852" s="70"/>
      <c r="M852" s="71">
        <v>2768.066162109375</v>
      </c>
      <c r="N852" s="71">
        <v>9679.8505859375</v>
      </c>
      <c r="O852" s="72"/>
      <c r="P852" s="73"/>
      <c r="Q852" s="73"/>
      <c r="R852" s="81"/>
      <c r="S852" s="48">
        <v>0</v>
      </c>
      <c r="T852" s="48">
        <v>2</v>
      </c>
      <c r="U852" s="49">
        <v>0.16</v>
      </c>
      <c r="V852" s="49">
        <v>2.2000000000000001E-4</v>
      </c>
      <c r="W852" s="49">
        <v>0</v>
      </c>
      <c r="X852" s="49">
        <v>0.55911</v>
      </c>
      <c r="Y852" s="49">
        <v>0</v>
      </c>
      <c r="Z852" s="49">
        <v>0</v>
      </c>
      <c r="AA852" s="68">
        <v>852</v>
      </c>
      <c r="AB8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52" s="69"/>
      <c r="AD852" s="75">
        <v>823</v>
      </c>
      <c r="AE852" s="75">
        <v>700</v>
      </c>
      <c r="AF852" s="75">
        <v>30710</v>
      </c>
      <c r="AG852" s="75">
        <v>11480</v>
      </c>
      <c r="AH852" s="75">
        <v>0</v>
      </c>
      <c r="AI852" s="75" t="s">
        <v>7819</v>
      </c>
      <c r="AJ852" s="75" t="s">
        <v>9404</v>
      </c>
      <c r="AK852" s="78" t="s">
        <v>10392</v>
      </c>
      <c r="AL852" s="75" t="s">
        <v>9190</v>
      </c>
      <c r="AM852" s="75">
        <v>40313.363865740743</v>
      </c>
      <c r="AN852" s="75" t="s">
        <v>13047</v>
      </c>
      <c r="AO852" s="78" t="s">
        <v>13467</v>
      </c>
      <c r="AP852" s="75" t="s">
        <v>66</v>
      </c>
      <c r="AQ852" s="48" t="s">
        <v>3029</v>
      </c>
      <c r="AR852" s="48" t="s">
        <v>3029</v>
      </c>
      <c r="AS852" s="48" t="s">
        <v>3217</v>
      </c>
      <c r="AT852" s="48" t="s">
        <v>3217</v>
      </c>
      <c r="AU852" s="48" t="s">
        <v>3267</v>
      </c>
      <c r="AV852" s="48" t="s">
        <v>3267</v>
      </c>
      <c r="AW852" s="114" t="s">
        <v>18095</v>
      </c>
      <c r="AX852" s="114" t="s">
        <v>18095</v>
      </c>
      <c r="AY852" s="114" t="s">
        <v>18828</v>
      </c>
      <c r="AZ852" s="114" t="s">
        <v>18828</v>
      </c>
      <c r="BA852" s="2"/>
      <c r="BB852" s="3"/>
      <c r="BC852" s="3"/>
      <c r="BD852" s="3"/>
      <c r="BE852" s="3"/>
    </row>
    <row r="853" spans="1:57" x14ac:dyDescent="0.25">
      <c r="A853" s="61" t="s">
        <v>455</v>
      </c>
      <c r="B853" s="62" t="s">
        <v>19429</v>
      </c>
      <c r="C853" s="62"/>
      <c r="D853" s="63">
        <v>1.521522</v>
      </c>
      <c r="E853" s="65">
        <v>10</v>
      </c>
      <c r="F853" s="95" t="s">
        <v>11420</v>
      </c>
      <c r="G853" s="62"/>
      <c r="H853" s="66"/>
      <c r="I853" s="67"/>
      <c r="J853" s="67"/>
      <c r="K853" s="66" t="s">
        <v>15449</v>
      </c>
      <c r="L853" s="70"/>
      <c r="M853" s="71">
        <v>2899.927490234375</v>
      </c>
      <c r="N853" s="71">
        <v>2386.84423828125</v>
      </c>
      <c r="O853" s="72"/>
      <c r="P853" s="73"/>
      <c r="Q853" s="73"/>
      <c r="R853" s="81"/>
      <c r="S853" s="48">
        <v>0</v>
      </c>
      <c r="T853" s="48">
        <v>1</v>
      </c>
      <c r="U853" s="49">
        <v>0</v>
      </c>
      <c r="V853" s="49">
        <v>2.532E-3</v>
      </c>
      <c r="W853" s="49">
        <v>6.2599999999999999E-3</v>
      </c>
      <c r="X853" s="49">
        <v>0.50696399999999997</v>
      </c>
      <c r="Y853" s="49">
        <v>0</v>
      </c>
      <c r="Z853" s="49">
        <v>0</v>
      </c>
      <c r="AA853" s="68">
        <v>853</v>
      </c>
      <c r="AB8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53" s="69"/>
      <c r="AD853" s="75">
        <v>274</v>
      </c>
      <c r="AE853" s="75">
        <v>698</v>
      </c>
      <c r="AF853" s="75">
        <v>11490</v>
      </c>
      <c r="AG853" s="75">
        <v>9369</v>
      </c>
      <c r="AH853" s="75">
        <v>-28800</v>
      </c>
      <c r="AI853" s="75" t="s">
        <v>7761</v>
      </c>
      <c r="AJ853" s="75" t="s">
        <v>9372</v>
      </c>
      <c r="AK853" s="78" t="s">
        <v>10357</v>
      </c>
      <c r="AL853" s="75" t="s">
        <v>11009</v>
      </c>
      <c r="AM853" s="75">
        <v>41130.668194444443</v>
      </c>
      <c r="AN853" s="75" t="s">
        <v>13047</v>
      </c>
      <c r="AO853" s="78" t="s">
        <v>13397</v>
      </c>
      <c r="AP853" s="75" t="s">
        <v>66</v>
      </c>
      <c r="AQ853" s="48" t="s">
        <v>3033</v>
      </c>
      <c r="AR853" s="48" t="s">
        <v>3033</v>
      </c>
      <c r="AS853" s="48" t="s">
        <v>3219</v>
      </c>
      <c r="AT853" s="48" t="s">
        <v>3219</v>
      </c>
      <c r="AU853" s="48" t="s">
        <v>3276</v>
      </c>
      <c r="AV853" s="48" t="s">
        <v>3276</v>
      </c>
      <c r="AW853" s="114" t="s">
        <v>18116</v>
      </c>
      <c r="AX853" s="114" t="s">
        <v>18116</v>
      </c>
      <c r="AY853" s="114" t="s">
        <v>18843</v>
      </c>
      <c r="AZ853" s="114" t="s">
        <v>18843</v>
      </c>
      <c r="BA853" s="2"/>
      <c r="BB853" s="3"/>
      <c r="BC853" s="3"/>
      <c r="BD853" s="3"/>
      <c r="BE853" s="3"/>
    </row>
    <row r="854" spans="1:57" x14ac:dyDescent="0.25">
      <c r="A854" s="61" t="s">
        <v>1438</v>
      </c>
      <c r="B854" s="62" t="s">
        <v>19429</v>
      </c>
      <c r="C854" s="62"/>
      <c r="D854" s="63">
        <v>1.501768</v>
      </c>
      <c r="E854" s="65">
        <v>10</v>
      </c>
      <c r="F854" s="95" t="s">
        <v>12485</v>
      </c>
      <c r="G854" s="62"/>
      <c r="H854" s="66"/>
      <c r="I854" s="67"/>
      <c r="J854" s="67"/>
      <c r="K854" s="66" t="s">
        <v>16563</v>
      </c>
      <c r="L854" s="70"/>
      <c r="M854" s="71">
        <v>9220.455078125</v>
      </c>
      <c r="N854" s="71">
        <v>518.724853515625</v>
      </c>
      <c r="O854" s="72"/>
      <c r="P854" s="73"/>
      <c r="Q854" s="73"/>
      <c r="R854" s="81"/>
      <c r="S854" s="48">
        <v>0</v>
      </c>
      <c r="T854" s="48">
        <v>1</v>
      </c>
      <c r="U854" s="49">
        <v>0</v>
      </c>
      <c r="V854" s="49">
        <v>2.0799999999999999E-4</v>
      </c>
      <c r="W854" s="49">
        <v>0</v>
      </c>
      <c r="X854" s="49">
        <v>0.53919600000000001</v>
      </c>
      <c r="Y854" s="49">
        <v>0</v>
      </c>
      <c r="Z854" s="49">
        <v>0</v>
      </c>
      <c r="AA854" s="68">
        <v>854</v>
      </c>
      <c r="AB8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54" s="69"/>
      <c r="AD854" s="75">
        <v>48</v>
      </c>
      <c r="AE854" s="75">
        <v>691</v>
      </c>
      <c r="AF854" s="75">
        <v>1520</v>
      </c>
      <c r="AG854" s="75">
        <v>1870</v>
      </c>
      <c r="AH854" s="75">
        <v>-28800</v>
      </c>
      <c r="AI854" s="75" t="s">
        <v>8660</v>
      </c>
      <c r="AJ854" s="75"/>
      <c r="AK854" s="78" t="s">
        <v>10777</v>
      </c>
      <c r="AL854" s="75" t="s">
        <v>11009</v>
      </c>
      <c r="AM854" s="75">
        <v>42495.681759259256</v>
      </c>
      <c r="AN854" s="75" t="s">
        <v>13047</v>
      </c>
      <c r="AO854" s="78" t="s">
        <v>14511</v>
      </c>
      <c r="AP854" s="75" t="s">
        <v>66</v>
      </c>
      <c r="AQ854" s="48"/>
      <c r="AR854" s="48"/>
      <c r="AS854" s="48"/>
      <c r="AT854" s="48"/>
      <c r="AU854" s="48" t="s">
        <v>3268</v>
      </c>
      <c r="AV854" s="48" t="s">
        <v>3268</v>
      </c>
      <c r="AW854" s="114" t="s">
        <v>18087</v>
      </c>
      <c r="AX854" s="114" t="s">
        <v>18087</v>
      </c>
      <c r="AY854" s="114" t="s">
        <v>18822</v>
      </c>
      <c r="AZ854" s="114" t="s">
        <v>18822</v>
      </c>
      <c r="BA854" s="2"/>
      <c r="BB854" s="3"/>
      <c r="BC854" s="3"/>
      <c r="BD854" s="3"/>
      <c r="BE854" s="3"/>
    </row>
    <row r="855" spans="1:57" x14ac:dyDescent="0.25">
      <c r="A855" s="61" t="s">
        <v>1029</v>
      </c>
      <c r="B855" s="62" t="s">
        <v>19429</v>
      </c>
      <c r="C855" s="62"/>
      <c r="D855" s="63">
        <v>1.5023375000000001</v>
      </c>
      <c r="E855" s="65">
        <v>10</v>
      </c>
      <c r="F855" s="95" t="s">
        <v>12062</v>
      </c>
      <c r="G855" s="62"/>
      <c r="H855" s="66"/>
      <c r="I855" s="67"/>
      <c r="J855" s="67"/>
      <c r="K855" s="66" t="s">
        <v>16118</v>
      </c>
      <c r="L855" s="70"/>
      <c r="M855" s="71">
        <v>7010.78125</v>
      </c>
      <c r="N855" s="71">
        <v>2136.39306640625</v>
      </c>
      <c r="O855" s="72"/>
      <c r="P855" s="73"/>
      <c r="Q855" s="73"/>
      <c r="R855" s="81"/>
      <c r="S855" s="48">
        <v>0</v>
      </c>
      <c r="T855" s="48">
        <v>1</v>
      </c>
      <c r="U855" s="49">
        <v>0</v>
      </c>
      <c r="V855" s="49">
        <v>2.7500000000000002E-4</v>
      </c>
      <c r="W855" s="49">
        <v>0</v>
      </c>
      <c r="X855" s="49">
        <v>0.52194799999999997</v>
      </c>
      <c r="Y855" s="49">
        <v>0</v>
      </c>
      <c r="Z855" s="49">
        <v>0</v>
      </c>
      <c r="AA855" s="68">
        <v>855</v>
      </c>
      <c r="AB8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55" s="69"/>
      <c r="AD855" s="75">
        <v>1167</v>
      </c>
      <c r="AE855" s="75">
        <v>685</v>
      </c>
      <c r="AF855" s="75">
        <v>18178</v>
      </c>
      <c r="AG855" s="75">
        <v>2486</v>
      </c>
      <c r="AH855" s="75">
        <v>-10800</v>
      </c>
      <c r="AI855" s="75" t="s">
        <v>8307</v>
      </c>
      <c r="AJ855" s="75" t="s">
        <v>9718</v>
      </c>
      <c r="AK855" s="78" t="s">
        <v>10624</v>
      </c>
      <c r="AL855" s="75" t="s">
        <v>11018</v>
      </c>
      <c r="AM855" s="75">
        <v>40423.781331018516</v>
      </c>
      <c r="AN855" s="75" t="s">
        <v>13047</v>
      </c>
      <c r="AO855" s="78" t="s">
        <v>14066</v>
      </c>
      <c r="AP855" s="75" t="s">
        <v>66</v>
      </c>
      <c r="AQ855" s="48"/>
      <c r="AR855" s="48"/>
      <c r="AS855" s="48"/>
      <c r="AT855" s="48"/>
      <c r="AU855" s="48" t="s">
        <v>3261</v>
      </c>
      <c r="AV855" s="48" t="s">
        <v>3261</v>
      </c>
      <c r="AW855" s="114" t="s">
        <v>18089</v>
      </c>
      <c r="AX855" s="114" t="s">
        <v>18089</v>
      </c>
      <c r="AY855" s="114" t="s">
        <v>17884</v>
      </c>
      <c r="AZ855" s="114" t="s">
        <v>17884</v>
      </c>
      <c r="BA855" s="2"/>
      <c r="BB855" s="3"/>
      <c r="BC855" s="3"/>
      <c r="BD855" s="3"/>
      <c r="BE855" s="3"/>
    </row>
    <row r="856" spans="1:57" x14ac:dyDescent="0.25">
      <c r="A856" s="61" t="s">
        <v>1531</v>
      </c>
      <c r="B856" s="62" t="s">
        <v>19429</v>
      </c>
      <c r="C856" s="62"/>
      <c r="D856" s="63">
        <v>1.5023375000000001</v>
      </c>
      <c r="E856" s="65">
        <v>10</v>
      </c>
      <c r="F856" s="95" t="s">
        <v>12589</v>
      </c>
      <c r="G856" s="62"/>
      <c r="H856" s="66"/>
      <c r="I856" s="67"/>
      <c r="J856" s="67"/>
      <c r="K856" s="66" t="s">
        <v>16672</v>
      </c>
      <c r="L856" s="70"/>
      <c r="M856" s="71">
        <v>7895.037109375</v>
      </c>
      <c r="N856" s="71">
        <v>3150.559326171875</v>
      </c>
      <c r="O856" s="72"/>
      <c r="P856" s="73"/>
      <c r="Q856" s="73"/>
      <c r="R856" s="81"/>
      <c r="S856" s="48">
        <v>0</v>
      </c>
      <c r="T856" s="48">
        <v>1</v>
      </c>
      <c r="U856" s="49">
        <v>0</v>
      </c>
      <c r="V856" s="49">
        <v>2.7500000000000002E-4</v>
      </c>
      <c r="W856" s="49">
        <v>0</v>
      </c>
      <c r="X856" s="49">
        <v>0.52194799999999997</v>
      </c>
      <c r="Y856" s="49">
        <v>0</v>
      </c>
      <c r="Z856" s="49">
        <v>0</v>
      </c>
      <c r="AA856" s="68">
        <v>856</v>
      </c>
      <c r="AB8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56" s="69"/>
      <c r="AD856" s="75">
        <v>307</v>
      </c>
      <c r="AE856" s="75">
        <v>685</v>
      </c>
      <c r="AF856" s="75">
        <v>117310</v>
      </c>
      <c r="AG856" s="75">
        <v>3084</v>
      </c>
      <c r="AH856" s="75">
        <v>-18000</v>
      </c>
      <c r="AI856" s="75" t="s">
        <v>8755</v>
      </c>
      <c r="AJ856" s="75" t="s">
        <v>9971</v>
      </c>
      <c r="AK856" s="75"/>
      <c r="AL856" s="75" t="s">
        <v>11060</v>
      </c>
      <c r="AM856" s="75">
        <v>40244.525868055556</v>
      </c>
      <c r="AN856" s="75" t="s">
        <v>13047</v>
      </c>
      <c r="AO856" s="78" t="s">
        <v>14620</v>
      </c>
      <c r="AP856" s="75" t="s">
        <v>66</v>
      </c>
      <c r="AQ856" s="48"/>
      <c r="AR856" s="48"/>
      <c r="AS856" s="48"/>
      <c r="AT856" s="48"/>
      <c r="AU856" s="48" t="s">
        <v>3262</v>
      </c>
      <c r="AV856" s="48" t="s">
        <v>3262</v>
      </c>
      <c r="AW856" s="114" t="s">
        <v>18566</v>
      </c>
      <c r="AX856" s="114" t="s">
        <v>18566</v>
      </c>
      <c r="AY856" s="114" t="s">
        <v>19250</v>
      </c>
      <c r="AZ856" s="114" t="s">
        <v>19250</v>
      </c>
      <c r="BA856" s="2"/>
      <c r="BB856" s="3"/>
      <c r="BC856" s="3"/>
      <c r="BD856" s="3"/>
      <c r="BE856" s="3"/>
    </row>
    <row r="857" spans="1:57" x14ac:dyDescent="0.25">
      <c r="A857" s="61" t="s">
        <v>1207</v>
      </c>
      <c r="B857" s="62" t="s">
        <v>19429</v>
      </c>
      <c r="C857" s="62"/>
      <c r="D857" s="63">
        <v>1.544268</v>
      </c>
      <c r="E857" s="65">
        <v>10</v>
      </c>
      <c r="F857" s="95" t="s">
        <v>12250</v>
      </c>
      <c r="G857" s="62"/>
      <c r="H857" s="66"/>
      <c r="I857" s="67"/>
      <c r="J857" s="67"/>
      <c r="K857" s="66" t="s">
        <v>16315</v>
      </c>
      <c r="L857" s="70"/>
      <c r="M857" s="71">
        <v>3783.25439453125</v>
      </c>
      <c r="N857" s="71">
        <v>7785.02734375</v>
      </c>
      <c r="O857" s="72"/>
      <c r="P857" s="73"/>
      <c r="Q857" s="73"/>
      <c r="R857" s="81"/>
      <c r="S857" s="48">
        <v>0</v>
      </c>
      <c r="T857" s="48">
        <v>1</v>
      </c>
      <c r="U857" s="49">
        <v>0</v>
      </c>
      <c r="V857" s="49">
        <v>5.208E-3</v>
      </c>
      <c r="W857" s="49">
        <v>0</v>
      </c>
      <c r="X857" s="49">
        <v>0.54446799999999995</v>
      </c>
      <c r="Y857" s="49">
        <v>0</v>
      </c>
      <c r="Z857" s="49">
        <v>0</v>
      </c>
      <c r="AA857" s="68">
        <v>857</v>
      </c>
      <c r="AB8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57" s="69"/>
      <c r="AD857" s="75">
        <v>657</v>
      </c>
      <c r="AE857" s="75">
        <v>670</v>
      </c>
      <c r="AF857" s="75">
        <v>31156</v>
      </c>
      <c r="AG857" s="75">
        <v>5808</v>
      </c>
      <c r="AH857" s="75"/>
      <c r="AI857" s="75" t="s">
        <v>8461</v>
      </c>
      <c r="AJ857" s="75"/>
      <c r="AK857" s="75"/>
      <c r="AL857" s="75"/>
      <c r="AM857" s="75">
        <v>41533.554548611108</v>
      </c>
      <c r="AN857" s="75" t="s">
        <v>13047</v>
      </c>
      <c r="AO857" s="78" t="s">
        <v>14263</v>
      </c>
      <c r="AP857" s="75" t="s">
        <v>66</v>
      </c>
      <c r="AQ857" s="48" t="s">
        <v>3020</v>
      </c>
      <c r="AR857" s="48" t="s">
        <v>3020</v>
      </c>
      <c r="AS857" s="48" t="s">
        <v>3213</v>
      </c>
      <c r="AT857" s="48" t="s">
        <v>3213</v>
      </c>
      <c r="AU857" s="48" t="s">
        <v>3261</v>
      </c>
      <c r="AV857" s="48" t="s">
        <v>3261</v>
      </c>
      <c r="AW857" s="114" t="s">
        <v>18081</v>
      </c>
      <c r="AX857" s="114" t="s">
        <v>18081</v>
      </c>
      <c r="AY857" s="114" t="s">
        <v>18817</v>
      </c>
      <c r="AZ857" s="114" t="s">
        <v>18817</v>
      </c>
      <c r="BA857" s="2"/>
      <c r="BB857" s="3"/>
      <c r="BC857" s="3"/>
      <c r="BD857" s="3"/>
      <c r="BE857" s="3"/>
    </row>
    <row r="858" spans="1:57" x14ac:dyDescent="0.25">
      <c r="A858" s="61" t="s">
        <v>1598</v>
      </c>
      <c r="B858" s="62" t="s">
        <v>19429</v>
      </c>
      <c r="C858" s="62"/>
      <c r="D858" s="63">
        <v>1.5025584999999999</v>
      </c>
      <c r="E858" s="65">
        <v>10</v>
      </c>
      <c r="F858" s="95" t="s">
        <v>12657</v>
      </c>
      <c r="G858" s="62"/>
      <c r="H858" s="66"/>
      <c r="I858" s="67"/>
      <c r="J858" s="67"/>
      <c r="K858" s="66" t="s">
        <v>16745</v>
      </c>
      <c r="L858" s="70"/>
      <c r="M858" s="71">
        <v>4660.08154296875</v>
      </c>
      <c r="N858" s="71">
        <v>1720.7894287109375</v>
      </c>
      <c r="O858" s="72"/>
      <c r="P858" s="73"/>
      <c r="Q858" s="73"/>
      <c r="R858" s="81"/>
      <c r="S858" s="48">
        <v>0</v>
      </c>
      <c r="T858" s="48">
        <v>1</v>
      </c>
      <c r="U858" s="49">
        <v>0</v>
      </c>
      <c r="V858" s="49">
        <v>3.01E-4</v>
      </c>
      <c r="W858" s="49">
        <v>0</v>
      </c>
      <c r="X858" s="49">
        <v>0.39983999999999997</v>
      </c>
      <c r="Y858" s="49">
        <v>0</v>
      </c>
      <c r="Z858" s="49">
        <v>0</v>
      </c>
      <c r="AA858" s="68">
        <v>858</v>
      </c>
      <c r="AB8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58" s="69"/>
      <c r="AD858" s="75">
        <v>709</v>
      </c>
      <c r="AE858" s="75">
        <v>670</v>
      </c>
      <c r="AF858" s="75">
        <v>1274</v>
      </c>
      <c r="AG858" s="75">
        <v>49</v>
      </c>
      <c r="AH858" s="75">
        <v>14400</v>
      </c>
      <c r="AI858" s="75" t="s">
        <v>8814</v>
      </c>
      <c r="AJ858" s="75" t="s">
        <v>9460</v>
      </c>
      <c r="AK858" s="78" t="s">
        <v>10854</v>
      </c>
      <c r="AL858" s="75" t="s">
        <v>11071</v>
      </c>
      <c r="AM858" s="75">
        <v>40288.757511574076</v>
      </c>
      <c r="AN858" s="75" t="s">
        <v>13047</v>
      </c>
      <c r="AO858" s="78" t="s">
        <v>14693</v>
      </c>
      <c r="AP858" s="75" t="s">
        <v>66</v>
      </c>
      <c r="AQ858" s="48" t="s">
        <v>3170</v>
      </c>
      <c r="AR858" s="48" t="s">
        <v>3170</v>
      </c>
      <c r="AS858" s="48" t="s">
        <v>3252</v>
      </c>
      <c r="AT858" s="48" t="s">
        <v>3252</v>
      </c>
      <c r="AU858" s="48" t="s">
        <v>3261</v>
      </c>
      <c r="AV858" s="48" t="s">
        <v>3261</v>
      </c>
      <c r="AW858" s="114" t="s">
        <v>18594</v>
      </c>
      <c r="AX858" s="114" t="s">
        <v>18594</v>
      </c>
      <c r="AY858" s="114" t="s">
        <v>19273</v>
      </c>
      <c r="AZ858" s="114" t="s">
        <v>19273</v>
      </c>
      <c r="BA858" s="2"/>
      <c r="BB858" s="3"/>
      <c r="BC858" s="3"/>
      <c r="BD858" s="3"/>
      <c r="BE858" s="3"/>
    </row>
    <row r="859" spans="1:57" x14ac:dyDescent="0.25">
      <c r="A859" s="61" t="s">
        <v>273</v>
      </c>
      <c r="B859" s="62" t="s">
        <v>19429</v>
      </c>
      <c r="C859" s="62"/>
      <c r="D859" s="63">
        <v>1.50187</v>
      </c>
      <c r="E859" s="65">
        <v>10.000066367882871</v>
      </c>
      <c r="F859" s="95" t="s">
        <v>11207</v>
      </c>
      <c r="G859" s="62"/>
      <c r="H859" s="66"/>
      <c r="I859" s="67"/>
      <c r="J859" s="67"/>
      <c r="K859" s="66" t="s">
        <v>15232</v>
      </c>
      <c r="L859" s="70"/>
      <c r="M859" s="71">
        <v>2476.267822265625</v>
      </c>
      <c r="N859" s="71">
        <v>9423.412109375</v>
      </c>
      <c r="O859" s="72"/>
      <c r="P859" s="73"/>
      <c r="Q859" s="73"/>
      <c r="R859" s="81"/>
      <c r="S859" s="48">
        <v>0</v>
      </c>
      <c r="T859" s="48">
        <v>2</v>
      </c>
      <c r="U859" s="49">
        <v>0.16</v>
      </c>
      <c r="V859" s="49">
        <v>2.2000000000000001E-4</v>
      </c>
      <c r="W859" s="49">
        <v>0</v>
      </c>
      <c r="X859" s="49">
        <v>0.55911</v>
      </c>
      <c r="Y859" s="49">
        <v>0</v>
      </c>
      <c r="Z859" s="49">
        <v>0</v>
      </c>
      <c r="AA859" s="68">
        <v>859</v>
      </c>
      <c r="AB8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59" s="69"/>
      <c r="AD859" s="75">
        <v>861</v>
      </c>
      <c r="AE859" s="75">
        <v>669</v>
      </c>
      <c r="AF859" s="75">
        <v>24195</v>
      </c>
      <c r="AG859" s="75">
        <v>2717</v>
      </c>
      <c r="AH859" s="75"/>
      <c r="AI859" s="75" t="s">
        <v>7578</v>
      </c>
      <c r="AJ859" s="75" t="s">
        <v>9230</v>
      </c>
      <c r="AK859" s="75"/>
      <c r="AL859" s="75"/>
      <c r="AM859" s="75">
        <v>39846.14366898148</v>
      </c>
      <c r="AN859" s="75" t="s">
        <v>13047</v>
      </c>
      <c r="AO859" s="78" t="s">
        <v>13180</v>
      </c>
      <c r="AP859" s="75" t="s">
        <v>66</v>
      </c>
      <c r="AQ859" s="48" t="s">
        <v>3029</v>
      </c>
      <c r="AR859" s="48" t="s">
        <v>3029</v>
      </c>
      <c r="AS859" s="48" t="s">
        <v>3217</v>
      </c>
      <c r="AT859" s="48" t="s">
        <v>3217</v>
      </c>
      <c r="AU859" s="48" t="s">
        <v>3267</v>
      </c>
      <c r="AV859" s="48" t="s">
        <v>3267</v>
      </c>
      <c r="AW859" s="114" t="s">
        <v>18095</v>
      </c>
      <c r="AX859" s="114" t="s">
        <v>18095</v>
      </c>
      <c r="AY859" s="114" t="s">
        <v>18828</v>
      </c>
      <c r="AZ859" s="114" t="s">
        <v>18828</v>
      </c>
      <c r="BA859" s="2"/>
      <c r="BB859" s="3"/>
      <c r="BC859" s="3"/>
      <c r="BD859" s="3"/>
      <c r="BE859" s="3"/>
    </row>
    <row r="860" spans="1:57" x14ac:dyDescent="0.25">
      <c r="A860" s="61" t="s">
        <v>708</v>
      </c>
      <c r="B860" s="62" t="s">
        <v>19429</v>
      </c>
      <c r="C860" s="62"/>
      <c r="D860" s="63">
        <v>1.5625005000000001</v>
      </c>
      <c r="E860" s="65">
        <v>10</v>
      </c>
      <c r="F860" s="95" t="s">
        <v>11718</v>
      </c>
      <c r="G860" s="62"/>
      <c r="H860" s="66"/>
      <c r="I860" s="67"/>
      <c r="J860" s="67"/>
      <c r="K860" s="66" t="s">
        <v>15760</v>
      </c>
      <c r="L860" s="70"/>
      <c r="M860" s="71">
        <v>2156.734375</v>
      </c>
      <c r="N860" s="71">
        <v>4836.33203125</v>
      </c>
      <c r="O860" s="72"/>
      <c r="P860" s="73"/>
      <c r="Q860" s="73"/>
      <c r="R860" s="81"/>
      <c r="S860" s="48">
        <v>0</v>
      </c>
      <c r="T860" s="48">
        <v>1</v>
      </c>
      <c r="U860" s="49">
        <v>0</v>
      </c>
      <c r="V860" s="49">
        <v>7.3530000000000002E-3</v>
      </c>
      <c r="W860" s="49">
        <v>0</v>
      </c>
      <c r="X860" s="49">
        <v>0.54624799999999996</v>
      </c>
      <c r="Y860" s="49">
        <v>0</v>
      </c>
      <c r="Z860" s="49">
        <v>0</v>
      </c>
      <c r="AA860" s="68">
        <v>860</v>
      </c>
      <c r="AB8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60" s="69"/>
      <c r="AD860" s="75">
        <v>696</v>
      </c>
      <c r="AE860" s="75">
        <v>669</v>
      </c>
      <c r="AF860" s="75">
        <v>2587</v>
      </c>
      <c r="AG860" s="75">
        <v>3107</v>
      </c>
      <c r="AH860" s="75"/>
      <c r="AI860" s="75" t="s">
        <v>8016</v>
      </c>
      <c r="AJ860" s="75" t="s">
        <v>9539</v>
      </c>
      <c r="AK860" s="78" t="s">
        <v>10489</v>
      </c>
      <c r="AL860" s="75"/>
      <c r="AM860" s="75">
        <v>42351.482488425929</v>
      </c>
      <c r="AN860" s="75" t="s">
        <v>13047</v>
      </c>
      <c r="AO860" s="78" t="s">
        <v>13708</v>
      </c>
      <c r="AP860" s="75" t="s">
        <v>66</v>
      </c>
      <c r="AQ860" s="48"/>
      <c r="AR860" s="48"/>
      <c r="AS860" s="48"/>
      <c r="AT860" s="48"/>
      <c r="AU860" s="48"/>
      <c r="AV860" s="48"/>
      <c r="AW860" s="114" t="s">
        <v>18092</v>
      </c>
      <c r="AX860" s="114" t="s">
        <v>18092</v>
      </c>
      <c r="AY860" s="114" t="s">
        <v>17886</v>
      </c>
      <c r="AZ860" s="114" t="s">
        <v>17886</v>
      </c>
      <c r="BA860" s="2"/>
      <c r="BB860" s="3"/>
      <c r="BC860" s="3"/>
      <c r="BD860" s="3"/>
      <c r="BE860" s="3"/>
    </row>
    <row r="861" spans="1:57" x14ac:dyDescent="0.25">
      <c r="A861" s="61" t="s">
        <v>1157</v>
      </c>
      <c r="B861" s="62" t="s">
        <v>19429</v>
      </c>
      <c r="C861" s="62"/>
      <c r="D861" s="63">
        <v>2.03125</v>
      </c>
      <c r="E861" s="65">
        <v>10</v>
      </c>
      <c r="F861" s="95" t="s">
        <v>12195</v>
      </c>
      <c r="G861" s="62"/>
      <c r="H861" s="66"/>
      <c r="I861" s="67"/>
      <c r="J861" s="67"/>
      <c r="K861" s="66" t="s">
        <v>16259</v>
      </c>
      <c r="L861" s="70"/>
      <c r="M861" s="71">
        <v>6243.1767578125</v>
      </c>
      <c r="N861" s="71">
        <v>5925.34228515625</v>
      </c>
      <c r="O861" s="72"/>
      <c r="P861" s="73"/>
      <c r="Q861" s="73"/>
      <c r="R861" s="81"/>
      <c r="S861" s="48">
        <v>0</v>
      </c>
      <c r="T861" s="48">
        <v>2</v>
      </c>
      <c r="U861" s="49">
        <v>0</v>
      </c>
      <c r="V861" s="49">
        <v>6.25E-2</v>
      </c>
      <c r="W861" s="49">
        <v>0</v>
      </c>
      <c r="X861" s="49">
        <v>0.62341800000000003</v>
      </c>
      <c r="Y861" s="49">
        <v>0.5</v>
      </c>
      <c r="Z861" s="49">
        <v>0</v>
      </c>
      <c r="AA861" s="68">
        <v>861</v>
      </c>
      <c r="AB8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61" s="69"/>
      <c r="AD861" s="75">
        <v>1102</v>
      </c>
      <c r="AE861" s="75">
        <v>666</v>
      </c>
      <c r="AF861" s="75">
        <v>39520</v>
      </c>
      <c r="AG861" s="75">
        <v>21791</v>
      </c>
      <c r="AH861" s="75"/>
      <c r="AI861" s="75" t="s">
        <v>8416</v>
      </c>
      <c r="AJ861" s="75" t="s">
        <v>9787</v>
      </c>
      <c r="AK861" s="75"/>
      <c r="AL861" s="75"/>
      <c r="AM861" s="75">
        <v>41980.256712962961</v>
      </c>
      <c r="AN861" s="75" t="s">
        <v>13047</v>
      </c>
      <c r="AO861" s="78" t="s">
        <v>14207</v>
      </c>
      <c r="AP861" s="75" t="s">
        <v>66</v>
      </c>
      <c r="AQ861" s="48"/>
      <c r="AR861" s="48"/>
      <c r="AS861" s="48"/>
      <c r="AT861" s="48"/>
      <c r="AU861" s="48" t="s">
        <v>3261</v>
      </c>
      <c r="AV861" s="48" t="s">
        <v>3261</v>
      </c>
      <c r="AW861" s="114" t="s">
        <v>18434</v>
      </c>
      <c r="AX861" s="114" t="s">
        <v>18434</v>
      </c>
      <c r="AY861" s="114" t="s">
        <v>19126</v>
      </c>
      <c r="AZ861" s="114" t="s">
        <v>19126</v>
      </c>
      <c r="BA861" s="2"/>
      <c r="BB861" s="3"/>
      <c r="BC861" s="3"/>
      <c r="BD861" s="3"/>
      <c r="BE861" s="3"/>
    </row>
    <row r="862" spans="1:57" x14ac:dyDescent="0.25">
      <c r="A862" s="61" t="s">
        <v>672</v>
      </c>
      <c r="B862" s="62" t="s">
        <v>19429</v>
      </c>
      <c r="C862" s="62"/>
      <c r="D862" s="63">
        <v>1.7931055</v>
      </c>
      <c r="E862" s="65">
        <v>10</v>
      </c>
      <c r="F862" s="95" t="s">
        <v>11676</v>
      </c>
      <c r="G862" s="62"/>
      <c r="H862" s="66"/>
      <c r="I862" s="67"/>
      <c r="J862" s="67"/>
      <c r="K862" s="66" t="s">
        <v>15717</v>
      </c>
      <c r="L862" s="70"/>
      <c r="M862" s="71">
        <v>3618.072509765625</v>
      </c>
      <c r="N862" s="71">
        <v>6909.64453125</v>
      </c>
      <c r="O862" s="72"/>
      <c r="P862" s="73"/>
      <c r="Q862" s="73"/>
      <c r="R862" s="81"/>
      <c r="S862" s="48">
        <v>0</v>
      </c>
      <c r="T862" s="48">
        <v>1</v>
      </c>
      <c r="U862" s="49">
        <v>0</v>
      </c>
      <c r="V862" s="49">
        <v>3.4483E-2</v>
      </c>
      <c r="W862" s="49">
        <v>0</v>
      </c>
      <c r="X862" s="49">
        <v>0.57117099999999998</v>
      </c>
      <c r="Y862" s="49">
        <v>0</v>
      </c>
      <c r="Z862" s="49">
        <v>0</v>
      </c>
      <c r="AA862" s="68">
        <v>862</v>
      </c>
      <c r="AB8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62" s="69"/>
      <c r="AD862" s="75">
        <v>569</v>
      </c>
      <c r="AE862" s="75">
        <v>656</v>
      </c>
      <c r="AF862" s="75">
        <v>9126</v>
      </c>
      <c r="AG862" s="75">
        <v>27021</v>
      </c>
      <c r="AH862" s="75"/>
      <c r="AI862" s="75" t="s">
        <v>7982</v>
      </c>
      <c r="AJ862" s="75" t="s">
        <v>9517</v>
      </c>
      <c r="AK862" s="75"/>
      <c r="AL862" s="75"/>
      <c r="AM862" s="75">
        <v>42006.255370370367</v>
      </c>
      <c r="AN862" s="75" t="s">
        <v>13047</v>
      </c>
      <c r="AO862" s="78" t="s">
        <v>13665</v>
      </c>
      <c r="AP862" s="75" t="s">
        <v>66</v>
      </c>
      <c r="AQ862" s="48"/>
      <c r="AR862" s="48"/>
      <c r="AS862" s="48"/>
      <c r="AT862" s="48"/>
      <c r="AU862" s="48" t="s">
        <v>3261</v>
      </c>
      <c r="AV862" s="48" t="s">
        <v>3261</v>
      </c>
      <c r="AW862" s="114" t="s">
        <v>18284</v>
      </c>
      <c r="AX862" s="114" t="s">
        <v>18284</v>
      </c>
      <c r="AY862" s="114" t="s">
        <v>18991</v>
      </c>
      <c r="AZ862" s="114" t="s">
        <v>18991</v>
      </c>
      <c r="BA862" s="2"/>
      <c r="BB862" s="3"/>
      <c r="BC862" s="3"/>
      <c r="BD862" s="3"/>
      <c r="BE862" s="3"/>
    </row>
    <row r="863" spans="1:57" x14ac:dyDescent="0.25">
      <c r="A863" s="61" t="s">
        <v>1562</v>
      </c>
      <c r="B863" s="62" t="s">
        <v>19429</v>
      </c>
      <c r="C863" s="62"/>
      <c r="D863" s="63">
        <v>1.5023375000000001</v>
      </c>
      <c r="E863" s="65">
        <v>10</v>
      </c>
      <c r="F863" s="95" t="s">
        <v>12620</v>
      </c>
      <c r="G863" s="62"/>
      <c r="H863" s="66"/>
      <c r="I863" s="67"/>
      <c r="J863" s="67"/>
      <c r="K863" s="66" t="s">
        <v>16706</v>
      </c>
      <c r="L863" s="70"/>
      <c r="M863" s="71">
        <v>7091.0908203125</v>
      </c>
      <c r="N863" s="71">
        <v>2924.813232421875</v>
      </c>
      <c r="O863" s="72"/>
      <c r="P863" s="73"/>
      <c r="Q863" s="73"/>
      <c r="R863" s="81"/>
      <c r="S863" s="48">
        <v>0</v>
      </c>
      <c r="T863" s="48">
        <v>1</v>
      </c>
      <c r="U863" s="49">
        <v>0</v>
      </c>
      <c r="V863" s="49">
        <v>2.7500000000000002E-4</v>
      </c>
      <c r="W863" s="49">
        <v>0</v>
      </c>
      <c r="X863" s="49">
        <v>0.52194799999999997</v>
      </c>
      <c r="Y863" s="49">
        <v>0</v>
      </c>
      <c r="Z863" s="49">
        <v>0</v>
      </c>
      <c r="AA863" s="68">
        <v>863</v>
      </c>
      <c r="AB8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63" s="69"/>
      <c r="AD863" s="75">
        <v>364</v>
      </c>
      <c r="AE863" s="75">
        <v>655</v>
      </c>
      <c r="AF863" s="75">
        <v>2451</v>
      </c>
      <c r="AG863" s="75">
        <v>1980</v>
      </c>
      <c r="AH863" s="75">
        <v>0</v>
      </c>
      <c r="AI863" s="75" t="s">
        <v>8781</v>
      </c>
      <c r="AJ863" s="75" t="s">
        <v>9177</v>
      </c>
      <c r="AK863" s="78" t="s">
        <v>10839</v>
      </c>
      <c r="AL863" s="75" t="s">
        <v>9190</v>
      </c>
      <c r="AM863" s="75">
        <v>42290.760891203703</v>
      </c>
      <c r="AN863" s="75" t="s">
        <v>13047</v>
      </c>
      <c r="AO863" s="78" t="s">
        <v>14654</v>
      </c>
      <c r="AP863" s="75" t="s">
        <v>66</v>
      </c>
      <c r="AQ863" s="48"/>
      <c r="AR863" s="48"/>
      <c r="AS863" s="48"/>
      <c r="AT863" s="48"/>
      <c r="AU863" s="48" t="s">
        <v>3261</v>
      </c>
      <c r="AV863" s="48" t="s">
        <v>3261</v>
      </c>
      <c r="AW863" s="114" t="s">
        <v>18089</v>
      </c>
      <c r="AX863" s="114" t="s">
        <v>18089</v>
      </c>
      <c r="AY863" s="114" t="s">
        <v>17884</v>
      </c>
      <c r="AZ863" s="114" t="s">
        <v>17884</v>
      </c>
      <c r="BA863" s="2"/>
      <c r="BB863" s="3"/>
      <c r="BC863" s="3"/>
      <c r="BD863" s="3"/>
      <c r="BE863" s="3"/>
    </row>
    <row r="864" spans="1:57" x14ac:dyDescent="0.25">
      <c r="A864" s="61" t="s">
        <v>1241</v>
      </c>
      <c r="B864" s="62" t="s">
        <v>19429</v>
      </c>
      <c r="C864" s="62"/>
      <c r="D864" s="63">
        <v>1.6307725</v>
      </c>
      <c r="E864" s="65">
        <v>10</v>
      </c>
      <c r="F864" s="95" t="s">
        <v>12281</v>
      </c>
      <c r="G864" s="62"/>
      <c r="H864" s="66"/>
      <c r="I864" s="67"/>
      <c r="J864" s="67"/>
      <c r="K864" s="66" t="s">
        <v>16348</v>
      </c>
      <c r="L864" s="70"/>
      <c r="M864" s="71">
        <v>5533.67578125</v>
      </c>
      <c r="N864" s="71">
        <v>3235.667236328125</v>
      </c>
      <c r="O864" s="72"/>
      <c r="P864" s="73"/>
      <c r="Q864" s="73"/>
      <c r="R864" s="81"/>
      <c r="S864" s="48">
        <v>0</v>
      </c>
      <c r="T864" s="48">
        <v>1</v>
      </c>
      <c r="U864" s="49">
        <v>0</v>
      </c>
      <c r="V864" s="49">
        <v>1.5384999999999999E-2</v>
      </c>
      <c r="W864" s="49">
        <v>0</v>
      </c>
      <c r="X864" s="49">
        <v>0.55446300000000004</v>
      </c>
      <c r="Y864" s="49">
        <v>0</v>
      </c>
      <c r="Z864" s="49">
        <v>0</v>
      </c>
      <c r="AA864" s="68">
        <v>864</v>
      </c>
      <c r="AB8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64" s="69"/>
      <c r="AD864" s="75">
        <v>410</v>
      </c>
      <c r="AE864" s="75">
        <v>643</v>
      </c>
      <c r="AF864" s="75">
        <v>75690</v>
      </c>
      <c r="AG864" s="75">
        <v>35038</v>
      </c>
      <c r="AH864" s="75">
        <v>-28800</v>
      </c>
      <c r="AI864" s="75" t="s">
        <v>8485</v>
      </c>
      <c r="AJ864" s="75" t="s">
        <v>9825</v>
      </c>
      <c r="AK864" s="78" t="s">
        <v>10700</v>
      </c>
      <c r="AL864" s="75" t="s">
        <v>11009</v>
      </c>
      <c r="AM864" s="75">
        <v>41107.3752662037</v>
      </c>
      <c r="AN864" s="75" t="s">
        <v>13047</v>
      </c>
      <c r="AO864" s="78" t="s">
        <v>14296</v>
      </c>
      <c r="AP864" s="75" t="s">
        <v>66</v>
      </c>
      <c r="AQ864" s="48"/>
      <c r="AR864" s="48"/>
      <c r="AS864" s="48"/>
      <c r="AT864" s="48"/>
      <c r="AU864" s="48"/>
      <c r="AV864" s="48"/>
      <c r="AW864" s="114" t="s">
        <v>18108</v>
      </c>
      <c r="AX864" s="114" t="s">
        <v>18108</v>
      </c>
      <c r="AY864" s="114" t="s">
        <v>17888</v>
      </c>
      <c r="AZ864" s="114" t="s">
        <v>17888</v>
      </c>
      <c r="BA864" s="2"/>
      <c r="BB864" s="3"/>
      <c r="BC864" s="3"/>
      <c r="BD864" s="3"/>
      <c r="BE864" s="3"/>
    </row>
    <row r="865" spans="1:57" x14ac:dyDescent="0.25">
      <c r="A865" s="61" t="s">
        <v>1581</v>
      </c>
      <c r="B865" s="62" t="s">
        <v>19429</v>
      </c>
      <c r="C865" s="62"/>
      <c r="D865" s="63">
        <v>1.5765765</v>
      </c>
      <c r="E865" s="65">
        <v>10</v>
      </c>
      <c r="F865" s="95" t="s">
        <v>12641</v>
      </c>
      <c r="G865" s="62"/>
      <c r="H865" s="66"/>
      <c r="I865" s="67"/>
      <c r="J865" s="67"/>
      <c r="K865" s="66" t="s">
        <v>16729</v>
      </c>
      <c r="L865" s="70"/>
      <c r="M865" s="71">
        <v>6490.6181640625</v>
      </c>
      <c r="N865" s="71">
        <v>3298.998046875</v>
      </c>
      <c r="O865" s="72"/>
      <c r="P865" s="73"/>
      <c r="Q865" s="73"/>
      <c r="R865" s="81"/>
      <c r="S865" s="48">
        <v>0</v>
      </c>
      <c r="T865" s="48">
        <v>1</v>
      </c>
      <c r="U865" s="49">
        <v>0</v>
      </c>
      <c r="V865" s="49">
        <v>9.0089999999999996E-3</v>
      </c>
      <c r="W865" s="49">
        <v>0</v>
      </c>
      <c r="X865" s="49">
        <v>0.53571899999999995</v>
      </c>
      <c r="Y865" s="49">
        <v>0</v>
      </c>
      <c r="Z865" s="49">
        <v>0</v>
      </c>
      <c r="AA865" s="68">
        <v>865</v>
      </c>
      <c r="AB8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65" s="69"/>
      <c r="AD865" s="75">
        <v>446</v>
      </c>
      <c r="AE865" s="75">
        <v>638</v>
      </c>
      <c r="AF865" s="75">
        <v>11810</v>
      </c>
      <c r="AG865" s="75">
        <v>1191</v>
      </c>
      <c r="AH865" s="75">
        <v>7200</v>
      </c>
      <c r="AI865" s="75" t="s">
        <v>8801</v>
      </c>
      <c r="AJ865" s="75" t="s">
        <v>10000</v>
      </c>
      <c r="AK865" s="75"/>
      <c r="AL865" s="75" t="s">
        <v>11021</v>
      </c>
      <c r="AM865" s="75">
        <v>40884.860034722224</v>
      </c>
      <c r="AN865" s="75" t="s">
        <v>13047</v>
      </c>
      <c r="AO865" s="78" t="s">
        <v>14677</v>
      </c>
      <c r="AP865" s="75" t="s">
        <v>66</v>
      </c>
      <c r="AQ865" s="48"/>
      <c r="AR865" s="48"/>
      <c r="AS865" s="48"/>
      <c r="AT865" s="48"/>
      <c r="AU865" s="48" t="s">
        <v>3261</v>
      </c>
      <c r="AV865" s="48" t="s">
        <v>3261</v>
      </c>
      <c r="AW865" s="114" t="s">
        <v>18585</v>
      </c>
      <c r="AX865" s="114" t="s">
        <v>18585</v>
      </c>
      <c r="AY865" s="114" t="s">
        <v>19266</v>
      </c>
      <c r="AZ865" s="114" t="s">
        <v>19266</v>
      </c>
      <c r="BA865" s="2"/>
      <c r="BB865" s="3"/>
      <c r="BC865" s="3"/>
      <c r="BD865" s="3"/>
      <c r="BE865" s="3"/>
    </row>
    <row r="866" spans="1:57" x14ac:dyDescent="0.25">
      <c r="A866" s="61" t="s">
        <v>1939</v>
      </c>
      <c r="B866" s="62" t="s">
        <v>19429</v>
      </c>
      <c r="C866" s="62"/>
      <c r="D866" s="63">
        <v>1.5858585000000001</v>
      </c>
      <c r="E866" s="65">
        <v>10.223991604691122</v>
      </c>
      <c r="F866" s="95" t="s">
        <v>13002</v>
      </c>
      <c r="G866" s="62"/>
      <c r="H866" s="66"/>
      <c r="I866" s="67"/>
      <c r="J866" s="67"/>
      <c r="K866" s="66" t="s">
        <v>17103</v>
      </c>
      <c r="L866" s="70"/>
      <c r="M866" s="71">
        <v>6214.7734375</v>
      </c>
      <c r="N866" s="71">
        <v>3949.689208984375</v>
      </c>
      <c r="O866" s="72"/>
      <c r="P866" s="73"/>
      <c r="Q866" s="73"/>
      <c r="R866" s="81"/>
      <c r="S866" s="48">
        <v>0</v>
      </c>
      <c r="T866" s="48">
        <v>3</v>
      </c>
      <c r="U866" s="49">
        <v>540</v>
      </c>
      <c r="V866" s="49">
        <v>1.0101000000000001E-2</v>
      </c>
      <c r="W866" s="49">
        <v>0</v>
      </c>
      <c r="X866" s="49">
        <v>1.0679799999999999</v>
      </c>
      <c r="Y866" s="49">
        <v>0.33333333333333331</v>
      </c>
      <c r="Z866" s="49">
        <v>0</v>
      </c>
      <c r="AA866" s="68">
        <v>866</v>
      </c>
      <c r="AB8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66" s="69"/>
      <c r="AD866" s="75">
        <v>282</v>
      </c>
      <c r="AE866" s="75">
        <v>637</v>
      </c>
      <c r="AF866" s="75">
        <v>26400</v>
      </c>
      <c r="AG866" s="75">
        <v>22439</v>
      </c>
      <c r="AH866" s="75">
        <v>-28800</v>
      </c>
      <c r="AI866" s="75" t="s">
        <v>9104</v>
      </c>
      <c r="AJ866" s="75" t="s">
        <v>9755</v>
      </c>
      <c r="AK866" s="78" t="s">
        <v>10989</v>
      </c>
      <c r="AL866" s="75" t="s">
        <v>11009</v>
      </c>
      <c r="AM866" s="75">
        <v>41345.185324074075</v>
      </c>
      <c r="AN866" s="75" t="s">
        <v>13047</v>
      </c>
      <c r="AO866" s="78" t="s">
        <v>15051</v>
      </c>
      <c r="AP866" s="75" t="s">
        <v>66</v>
      </c>
      <c r="AQ866" s="48" t="s">
        <v>3093</v>
      </c>
      <c r="AR866" s="48" t="s">
        <v>3093</v>
      </c>
      <c r="AS866" s="48" t="s">
        <v>3218</v>
      </c>
      <c r="AT866" s="48" t="s">
        <v>3218</v>
      </c>
      <c r="AU866" s="48" t="s">
        <v>3261</v>
      </c>
      <c r="AV866" s="48" t="s">
        <v>3261</v>
      </c>
      <c r="AW866" s="114" t="s">
        <v>18689</v>
      </c>
      <c r="AX866" s="114" t="s">
        <v>18810</v>
      </c>
      <c r="AY866" s="114" t="s">
        <v>19362</v>
      </c>
      <c r="AZ866" s="114" t="s">
        <v>19362</v>
      </c>
      <c r="BA866" s="2"/>
      <c r="BB866" s="3"/>
      <c r="BC866" s="3"/>
      <c r="BD866" s="3"/>
      <c r="BE866" s="3"/>
    </row>
    <row r="867" spans="1:57" x14ac:dyDescent="0.25">
      <c r="A867" s="61" t="s">
        <v>231</v>
      </c>
      <c r="B867" s="62" t="s">
        <v>19429</v>
      </c>
      <c r="C867" s="62"/>
      <c r="D867" s="63">
        <v>1.7931055</v>
      </c>
      <c r="E867" s="65">
        <v>10</v>
      </c>
      <c r="F867" s="95" t="s">
        <v>11145</v>
      </c>
      <c r="G867" s="62"/>
      <c r="H867" s="66"/>
      <c r="I867" s="67"/>
      <c r="J867" s="67"/>
      <c r="K867" s="66" t="s">
        <v>15170</v>
      </c>
      <c r="L867" s="70"/>
      <c r="M867" s="71">
        <v>3541.110107421875</v>
      </c>
      <c r="N867" s="71">
        <v>6922.25537109375</v>
      </c>
      <c r="O867" s="72"/>
      <c r="P867" s="73"/>
      <c r="Q867" s="73"/>
      <c r="R867" s="81"/>
      <c r="S867" s="48">
        <v>0</v>
      </c>
      <c r="T867" s="48">
        <v>1</v>
      </c>
      <c r="U867" s="49">
        <v>0</v>
      </c>
      <c r="V867" s="49">
        <v>3.4483E-2</v>
      </c>
      <c r="W867" s="49">
        <v>0</v>
      </c>
      <c r="X867" s="49">
        <v>0.57117099999999998</v>
      </c>
      <c r="Y867" s="49">
        <v>0</v>
      </c>
      <c r="Z867" s="49">
        <v>0</v>
      </c>
      <c r="AA867" s="68">
        <v>867</v>
      </c>
      <c r="AB8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67" s="69"/>
      <c r="AD867" s="75">
        <v>421</v>
      </c>
      <c r="AE867" s="75">
        <v>632</v>
      </c>
      <c r="AF867" s="75">
        <v>23329</v>
      </c>
      <c r="AG867" s="75">
        <v>953</v>
      </c>
      <c r="AH867" s="75">
        <v>-18000</v>
      </c>
      <c r="AI867" s="75" t="s">
        <v>7524</v>
      </c>
      <c r="AJ867" s="75" t="s">
        <v>9194</v>
      </c>
      <c r="AK867" s="78" t="s">
        <v>10238</v>
      </c>
      <c r="AL867" s="75" t="s">
        <v>11010</v>
      </c>
      <c r="AM867" s="75">
        <v>40745.364884259259</v>
      </c>
      <c r="AN867" s="75" t="s">
        <v>13047</v>
      </c>
      <c r="AO867" s="78" t="s">
        <v>13118</v>
      </c>
      <c r="AP867" s="75" t="s">
        <v>66</v>
      </c>
      <c r="AQ867" s="48"/>
      <c r="AR867" s="48"/>
      <c r="AS867" s="48"/>
      <c r="AT867" s="48"/>
      <c r="AU867" s="48" t="s">
        <v>3261</v>
      </c>
      <c r="AV867" s="48" t="s">
        <v>3261</v>
      </c>
      <c r="AW867" s="114" t="s">
        <v>18106</v>
      </c>
      <c r="AX867" s="114" t="s">
        <v>18106</v>
      </c>
      <c r="AY867" s="114" t="s">
        <v>18836</v>
      </c>
      <c r="AZ867" s="114" t="s">
        <v>18836</v>
      </c>
      <c r="BA867" s="2"/>
      <c r="BB867" s="3"/>
      <c r="BC867" s="3"/>
      <c r="BD867" s="3"/>
      <c r="BE867" s="3"/>
    </row>
    <row r="868" spans="1:57" x14ac:dyDescent="0.25">
      <c r="A868" s="61" t="s">
        <v>1192</v>
      </c>
      <c r="B868" s="62" t="s">
        <v>19429</v>
      </c>
      <c r="C868" s="62"/>
      <c r="D868" s="63">
        <v>1.5016575000000001</v>
      </c>
      <c r="E868" s="65">
        <v>10</v>
      </c>
      <c r="F868" s="95" t="s">
        <v>12234</v>
      </c>
      <c r="G868" s="62"/>
      <c r="H868" s="66"/>
      <c r="I868" s="67"/>
      <c r="J868" s="67"/>
      <c r="K868" s="66" t="s">
        <v>16299</v>
      </c>
      <c r="L868" s="70"/>
      <c r="M868" s="71">
        <v>8469.26171875</v>
      </c>
      <c r="N868" s="71">
        <v>6582.25244140625</v>
      </c>
      <c r="O868" s="72"/>
      <c r="P868" s="73"/>
      <c r="Q868" s="73"/>
      <c r="R868" s="81"/>
      <c r="S868" s="48">
        <v>0</v>
      </c>
      <c r="T868" s="48">
        <v>1</v>
      </c>
      <c r="U868" s="49">
        <v>0</v>
      </c>
      <c r="V868" s="49">
        <v>1.95E-4</v>
      </c>
      <c r="W868" s="49">
        <v>0</v>
      </c>
      <c r="X868" s="49">
        <v>0.53854199999999997</v>
      </c>
      <c r="Y868" s="49">
        <v>0</v>
      </c>
      <c r="Z868" s="49">
        <v>0</v>
      </c>
      <c r="AA868" s="68">
        <v>868</v>
      </c>
      <c r="AB8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68" s="69"/>
      <c r="AD868" s="75">
        <v>200</v>
      </c>
      <c r="AE868" s="75">
        <v>630</v>
      </c>
      <c r="AF868" s="75">
        <v>18640</v>
      </c>
      <c r="AG868" s="75">
        <v>43804</v>
      </c>
      <c r="AH868" s="75">
        <v>-28800</v>
      </c>
      <c r="AI868" s="75" t="s">
        <v>8448</v>
      </c>
      <c r="AJ868" s="75"/>
      <c r="AK868" s="75"/>
      <c r="AL868" s="75" t="s">
        <v>11009</v>
      </c>
      <c r="AM868" s="75">
        <v>42219.907881944448</v>
      </c>
      <c r="AN868" s="75" t="s">
        <v>13047</v>
      </c>
      <c r="AO868" s="78" t="s">
        <v>14247</v>
      </c>
      <c r="AP868" s="75" t="s">
        <v>66</v>
      </c>
      <c r="AQ868" s="48"/>
      <c r="AR868" s="48"/>
      <c r="AS868" s="48"/>
      <c r="AT868" s="48"/>
      <c r="AU868" s="48" t="s">
        <v>3313</v>
      </c>
      <c r="AV868" s="48" t="s">
        <v>3313</v>
      </c>
      <c r="AW868" s="114" t="s">
        <v>18257</v>
      </c>
      <c r="AX868" s="114" t="s">
        <v>18257</v>
      </c>
      <c r="AY868" s="114" t="s">
        <v>17891</v>
      </c>
      <c r="AZ868" s="114" t="s">
        <v>17891</v>
      </c>
      <c r="BA868" s="2"/>
      <c r="BB868" s="3"/>
      <c r="BC868" s="3"/>
      <c r="BD868" s="3"/>
      <c r="BE868" s="3"/>
    </row>
    <row r="869" spans="1:57" x14ac:dyDescent="0.25">
      <c r="A869" s="61" t="s">
        <v>556</v>
      </c>
      <c r="B869" s="62" t="s">
        <v>19429</v>
      </c>
      <c r="C869" s="62"/>
      <c r="D869" s="63">
        <v>1.512087</v>
      </c>
      <c r="E869" s="65">
        <v>10</v>
      </c>
      <c r="F869" s="95" t="s">
        <v>11544</v>
      </c>
      <c r="G869" s="62"/>
      <c r="H869" s="66"/>
      <c r="I869" s="67"/>
      <c r="J869" s="67"/>
      <c r="K869" s="66" t="s">
        <v>15578</v>
      </c>
      <c r="L869" s="70"/>
      <c r="M869" s="71">
        <v>3098.7666015625</v>
      </c>
      <c r="N869" s="71">
        <v>3698.856201171875</v>
      </c>
      <c r="O869" s="72"/>
      <c r="P869" s="73"/>
      <c r="Q869" s="73"/>
      <c r="R869" s="81"/>
      <c r="S869" s="48">
        <v>0</v>
      </c>
      <c r="T869" s="48">
        <v>1</v>
      </c>
      <c r="U869" s="49">
        <v>0</v>
      </c>
      <c r="V869" s="49">
        <v>1.4220000000000001E-3</v>
      </c>
      <c r="W869" s="49">
        <v>1.7699999999999999E-4</v>
      </c>
      <c r="X869" s="49">
        <v>0.504</v>
      </c>
      <c r="Y869" s="49">
        <v>0</v>
      </c>
      <c r="Z869" s="49">
        <v>0</v>
      </c>
      <c r="AA869" s="68">
        <v>869</v>
      </c>
      <c r="AB8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69" s="69"/>
      <c r="AD869" s="75">
        <v>359</v>
      </c>
      <c r="AE869" s="75">
        <v>626</v>
      </c>
      <c r="AF869" s="75">
        <v>90741</v>
      </c>
      <c r="AG869" s="75">
        <v>390</v>
      </c>
      <c r="AH869" s="75">
        <v>3600</v>
      </c>
      <c r="AI869" s="75" t="s">
        <v>7869</v>
      </c>
      <c r="AJ869" s="75" t="s">
        <v>9444</v>
      </c>
      <c r="AK869" s="78" t="s">
        <v>10419</v>
      </c>
      <c r="AL869" s="75" t="s">
        <v>11033</v>
      </c>
      <c r="AM869" s="75">
        <v>40985.474687499998</v>
      </c>
      <c r="AN869" s="75" t="s">
        <v>13047</v>
      </c>
      <c r="AO869" s="78" t="s">
        <v>13526</v>
      </c>
      <c r="AP869" s="75" t="s">
        <v>66</v>
      </c>
      <c r="AQ869" s="48"/>
      <c r="AR869" s="48"/>
      <c r="AS869" s="48"/>
      <c r="AT869" s="48"/>
      <c r="AU869" s="48" t="s">
        <v>3306</v>
      </c>
      <c r="AV869" s="48" t="s">
        <v>3306</v>
      </c>
      <c r="AW869" s="114" t="s">
        <v>18239</v>
      </c>
      <c r="AX869" s="114" t="s">
        <v>18239</v>
      </c>
      <c r="AY869" s="114" t="s">
        <v>18950</v>
      </c>
      <c r="AZ869" s="114" t="s">
        <v>18950</v>
      </c>
      <c r="BA869" s="2"/>
      <c r="BB869" s="3"/>
      <c r="BC869" s="3"/>
      <c r="BD869" s="3"/>
      <c r="BE869" s="3"/>
    </row>
    <row r="870" spans="1:57" x14ac:dyDescent="0.25">
      <c r="A870" s="61" t="s">
        <v>771</v>
      </c>
      <c r="B870" s="62" t="s">
        <v>19429</v>
      </c>
      <c r="C870" s="62"/>
      <c r="D870" s="63">
        <v>1.5215730000000001</v>
      </c>
      <c r="E870" s="65">
        <v>10</v>
      </c>
      <c r="F870" s="95" t="s">
        <v>11790</v>
      </c>
      <c r="G870" s="62"/>
      <c r="H870" s="66"/>
      <c r="I870" s="67"/>
      <c r="J870" s="67"/>
      <c r="K870" s="66" t="s">
        <v>15836</v>
      </c>
      <c r="L870" s="70"/>
      <c r="M870" s="71">
        <v>2155.90234375</v>
      </c>
      <c r="N870" s="71">
        <v>2860.017578125</v>
      </c>
      <c r="O870" s="72"/>
      <c r="P870" s="73"/>
      <c r="Q870" s="73"/>
      <c r="R870" s="81"/>
      <c r="S870" s="48">
        <v>0</v>
      </c>
      <c r="T870" s="48">
        <v>2</v>
      </c>
      <c r="U870" s="49">
        <v>0</v>
      </c>
      <c r="V870" s="49">
        <v>2.5379999999999999E-3</v>
      </c>
      <c r="W870" s="49">
        <v>6.4999999999999997E-3</v>
      </c>
      <c r="X870" s="49">
        <v>0.88167700000000004</v>
      </c>
      <c r="Y870" s="49">
        <v>0.5</v>
      </c>
      <c r="Z870" s="49">
        <v>0</v>
      </c>
      <c r="AA870" s="68">
        <v>870</v>
      </c>
      <c r="AB8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70" s="69"/>
      <c r="AD870" s="75">
        <v>1621</v>
      </c>
      <c r="AE870" s="75">
        <v>620</v>
      </c>
      <c r="AF870" s="75">
        <v>26468</v>
      </c>
      <c r="AG870" s="75">
        <v>0</v>
      </c>
      <c r="AH870" s="75"/>
      <c r="AI870" s="75" t="s">
        <v>8079</v>
      </c>
      <c r="AJ870" s="75" t="s">
        <v>9573</v>
      </c>
      <c r="AK870" s="78" t="s">
        <v>10523</v>
      </c>
      <c r="AL870" s="75"/>
      <c r="AM870" s="75">
        <v>42270.833078703705</v>
      </c>
      <c r="AN870" s="75" t="s">
        <v>13047</v>
      </c>
      <c r="AO870" s="78" t="s">
        <v>13784</v>
      </c>
      <c r="AP870" s="75" t="s">
        <v>66</v>
      </c>
      <c r="AQ870" s="48" t="s">
        <v>3033</v>
      </c>
      <c r="AR870" s="48" t="s">
        <v>3033</v>
      </c>
      <c r="AS870" s="48" t="s">
        <v>3219</v>
      </c>
      <c r="AT870" s="48" t="s">
        <v>3219</v>
      </c>
      <c r="AU870" s="48" t="s">
        <v>3276</v>
      </c>
      <c r="AV870" s="48" t="s">
        <v>3276</v>
      </c>
      <c r="AW870" s="114" t="s">
        <v>18313</v>
      </c>
      <c r="AX870" s="114" t="s">
        <v>18313</v>
      </c>
      <c r="AY870" s="114" t="s">
        <v>19016</v>
      </c>
      <c r="AZ870" s="114" t="s">
        <v>19016</v>
      </c>
      <c r="BA870" s="2"/>
      <c r="BB870" s="3"/>
      <c r="BC870" s="3"/>
      <c r="BD870" s="3"/>
      <c r="BE870" s="3"/>
    </row>
    <row r="871" spans="1:57" x14ac:dyDescent="0.25">
      <c r="A871" s="61" t="s">
        <v>1405</v>
      </c>
      <c r="B871" s="62" t="s">
        <v>19429</v>
      </c>
      <c r="C871" s="62"/>
      <c r="D871" s="63">
        <v>1.501819</v>
      </c>
      <c r="E871" s="65">
        <v>10</v>
      </c>
      <c r="F871" s="95" t="s">
        <v>12450</v>
      </c>
      <c r="G871" s="62"/>
      <c r="H871" s="66"/>
      <c r="I871" s="67"/>
      <c r="J871" s="67"/>
      <c r="K871" s="66" t="s">
        <v>16526</v>
      </c>
      <c r="L871" s="70"/>
      <c r="M871" s="71">
        <v>710.23602294921875</v>
      </c>
      <c r="N871" s="71">
        <v>2932.09033203125</v>
      </c>
      <c r="O871" s="72"/>
      <c r="P871" s="73"/>
      <c r="Q871" s="73"/>
      <c r="R871" s="81"/>
      <c r="S871" s="48">
        <v>0</v>
      </c>
      <c r="T871" s="48">
        <v>1</v>
      </c>
      <c r="U871" s="49">
        <v>0</v>
      </c>
      <c r="V871" s="49">
        <v>2.14E-4</v>
      </c>
      <c r="W871" s="49">
        <v>0</v>
      </c>
      <c r="X871" s="49">
        <v>0.54038799999999998</v>
      </c>
      <c r="Y871" s="49">
        <v>0</v>
      </c>
      <c r="Z871" s="49">
        <v>0</v>
      </c>
      <c r="AA871" s="68">
        <v>871</v>
      </c>
      <c r="AB8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71" s="69"/>
      <c r="AD871" s="75">
        <v>637</v>
      </c>
      <c r="AE871" s="75">
        <v>620</v>
      </c>
      <c r="AF871" s="75">
        <v>32933</v>
      </c>
      <c r="AG871" s="75">
        <v>25718</v>
      </c>
      <c r="AH871" s="75">
        <v>0</v>
      </c>
      <c r="AI871" s="75" t="s">
        <v>8631</v>
      </c>
      <c r="AJ871" s="75" t="s">
        <v>9904</v>
      </c>
      <c r="AK871" s="75"/>
      <c r="AL871" s="75" t="s">
        <v>9190</v>
      </c>
      <c r="AM871" s="75">
        <v>40709.751875000002</v>
      </c>
      <c r="AN871" s="75" t="s">
        <v>13047</v>
      </c>
      <c r="AO871" s="78" t="s">
        <v>14474</v>
      </c>
      <c r="AP871" s="75" t="s">
        <v>66</v>
      </c>
      <c r="AQ871" s="48"/>
      <c r="AR871" s="48"/>
      <c r="AS871" s="48"/>
      <c r="AT871" s="48"/>
      <c r="AU871" s="48" t="s">
        <v>3261</v>
      </c>
      <c r="AV871" s="48" t="s">
        <v>3261</v>
      </c>
      <c r="AW871" s="114" t="s">
        <v>18129</v>
      </c>
      <c r="AX871" s="114" t="s">
        <v>18129</v>
      </c>
      <c r="AY871" s="114" t="s">
        <v>17896</v>
      </c>
      <c r="AZ871" s="114" t="s">
        <v>17896</v>
      </c>
      <c r="BA871" s="2"/>
      <c r="BB871" s="3"/>
      <c r="BC871" s="3"/>
      <c r="BD871" s="3"/>
      <c r="BE871" s="3"/>
    </row>
    <row r="872" spans="1:57" x14ac:dyDescent="0.25">
      <c r="A872" s="61" t="s">
        <v>1716</v>
      </c>
      <c r="B872" s="62" t="s">
        <v>19429</v>
      </c>
      <c r="C872" s="62"/>
      <c r="D872" s="63">
        <v>1.5765765</v>
      </c>
      <c r="E872" s="65">
        <v>10</v>
      </c>
      <c r="F872" s="95" t="s">
        <v>12781</v>
      </c>
      <c r="G872" s="62"/>
      <c r="H872" s="66"/>
      <c r="I872" s="67"/>
      <c r="J872" s="67"/>
      <c r="K872" s="66" t="s">
        <v>16874</v>
      </c>
      <c r="L872" s="70"/>
      <c r="M872" s="71">
        <v>6646.7744140625</v>
      </c>
      <c r="N872" s="71">
        <v>3683.015625</v>
      </c>
      <c r="O872" s="72"/>
      <c r="P872" s="73"/>
      <c r="Q872" s="73"/>
      <c r="R872" s="81"/>
      <c r="S872" s="48">
        <v>0</v>
      </c>
      <c r="T872" s="48">
        <v>1</v>
      </c>
      <c r="U872" s="49">
        <v>0</v>
      </c>
      <c r="V872" s="49">
        <v>9.0089999999999996E-3</v>
      </c>
      <c r="W872" s="49">
        <v>0</v>
      </c>
      <c r="X872" s="49">
        <v>0.53571899999999995</v>
      </c>
      <c r="Y872" s="49">
        <v>0</v>
      </c>
      <c r="Z872" s="49">
        <v>0</v>
      </c>
      <c r="AA872" s="68">
        <v>872</v>
      </c>
      <c r="AB8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72" s="69"/>
      <c r="AD872" s="75">
        <v>291</v>
      </c>
      <c r="AE872" s="75">
        <v>613</v>
      </c>
      <c r="AF872" s="75">
        <v>5257</v>
      </c>
      <c r="AG872" s="75">
        <v>2881</v>
      </c>
      <c r="AH872" s="75">
        <v>-28800</v>
      </c>
      <c r="AI872" s="75" t="s">
        <v>8920</v>
      </c>
      <c r="AJ872" s="75" t="s">
        <v>10071</v>
      </c>
      <c r="AK872" s="78" t="s">
        <v>10896</v>
      </c>
      <c r="AL872" s="75" t="s">
        <v>11009</v>
      </c>
      <c r="AM872" s="75">
        <v>42240.537604166668</v>
      </c>
      <c r="AN872" s="75" t="s">
        <v>13047</v>
      </c>
      <c r="AO872" s="78" t="s">
        <v>14822</v>
      </c>
      <c r="AP872" s="75" t="s">
        <v>66</v>
      </c>
      <c r="AQ872" s="48"/>
      <c r="AR872" s="48"/>
      <c r="AS872" s="48"/>
      <c r="AT872" s="48"/>
      <c r="AU872" s="48" t="s">
        <v>3261</v>
      </c>
      <c r="AV872" s="48" t="s">
        <v>3261</v>
      </c>
      <c r="AW872" s="114" t="s">
        <v>18585</v>
      </c>
      <c r="AX872" s="114" t="s">
        <v>18585</v>
      </c>
      <c r="AY872" s="114" t="s">
        <v>19266</v>
      </c>
      <c r="AZ872" s="114" t="s">
        <v>19266</v>
      </c>
      <c r="BA872" s="2"/>
      <c r="BB872" s="3"/>
      <c r="BC872" s="3"/>
      <c r="BD872" s="3"/>
      <c r="BE872" s="3"/>
    </row>
    <row r="873" spans="1:57" x14ac:dyDescent="0.25">
      <c r="A873" s="61" t="s">
        <v>300</v>
      </c>
      <c r="B873" s="62" t="s">
        <v>19429</v>
      </c>
      <c r="C873" s="62"/>
      <c r="D873" s="63">
        <v>1.502448</v>
      </c>
      <c r="E873" s="65">
        <v>10</v>
      </c>
      <c r="F873" s="95" t="s">
        <v>11238</v>
      </c>
      <c r="G873" s="62"/>
      <c r="H873" s="66"/>
      <c r="I873" s="67"/>
      <c r="J873" s="67"/>
      <c r="K873" s="66" t="s">
        <v>15263</v>
      </c>
      <c r="L873" s="70"/>
      <c r="M873" s="71">
        <v>8475.451171875</v>
      </c>
      <c r="N873" s="71">
        <v>4810.169921875</v>
      </c>
      <c r="O873" s="72"/>
      <c r="P873" s="73"/>
      <c r="Q873" s="73"/>
      <c r="R873" s="81"/>
      <c r="S873" s="48">
        <v>0</v>
      </c>
      <c r="T873" s="48">
        <v>1</v>
      </c>
      <c r="U873" s="49">
        <v>0</v>
      </c>
      <c r="V873" s="49">
        <v>2.8800000000000001E-4</v>
      </c>
      <c r="W873" s="49">
        <v>0</v>
      </c>
      <c r="X873" s="49">
        <v>0.52665600000000001</v>
      </c>
      <c r="Y873" s="49">
        <v>0</v>
      </c>
      <c r="Z873" s="49">
        <v>0</v>
      </c>
      <c r="AA873" s="68">
        <v>873</v>
      </c>
      <c r="AB8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73" s="69"/>
      <c r="AD873" s="75">
        <v>628</v>
      </c>
      <c r="AE873" s="75">
        <v>603</v>
      </c>
      <c r="AF873" s="75">
        <v>4247</v>
      </c>
      <c r="AG873" s="75">
        <v>4163</v>
      </c>
      <c r="AH873" s="75">
        <v>-18000</v>
      </c>
      <c r="AI873" s="75" t="s">
        <v>7604</v>
      </c>
      <c r="AJ873" s="75" t="s">
        <v>9251</v>
      </c>
      <c r="AK873" s="78" t="s">
        <v>10282</v>
      </c>
      <c r="AL873" s="75" t="s">
        <v>11010</v>
      </c>
      <c r="AM873" s="75">
        <v>41971.178865740738</v>
      </c>
      <c r="AN873" s="75" t="s">
        <v>13047</v>
      </c>
      <c r="AO873" s="78" t="s">
        <v>13211</v>
      </c>
      <c r="AP873" s="75" t="s">
        <v>66</v>
      </c>
      <c r="AQ873" s="48"/>
      <c r="AR873" s="48"/>
      <c r="AS873" s="48"/>
      <c r="AT873" s="48"/>
      <c r="AU873" s="48" t="s">
        <v>3261</v>
      </c>
      <c r="AV873" s="48" t="s">
        <v>3261</v>
      </c>
      <c r="AW873" s="114" t="s">
        <v>18137</v>
      </c>
      <c r="AX873" s="114" t="s">
        <v>18137</v>
      </c>
      <c r="AY873" s="114" t="s">
        <v>18860</v>
      </c>
      <c r="AZ873" s="114" t="s">
        <v>18860</v>
      </c>
      <c r="BA873" s="2"/>
      <c r="BB873" s="3"/>
      <c r="BC873" s="3"/>
      <c r="BD873" s="3"/>
      <c r="BE873" s="3"/>
    </row>
    <row r="874" spans="1:57" x14ac:dyDescent="0.25">
      <c r="A874" s="61" t="s">
        <v>215</v>
      </c>
      <c r="B874" s="62" t="s">
        <v>19429</v>
      </c>
      <c r="C874" s="62"/>
      <c r="D874" s="63">
        <v>1.544268</v>
      </c>
      <c r="E874" s="65">
        <v>10</v>
      </c>
      <c r="F874" s="95" t="s">
        <v>11120</v>
      </c>
      <c r="G874" s="62"/>
      <c r="H874" s="66"/>
      <c r="I874" s="67"/>
      <c r="J874" s="67"/>
      <c r="K874" s="66" t="s">
        <v>15145</v>
      </c>
      <c r="L874" s="70"/>
      <c r="M874" s="71">
        <v>2861.93505859375</v>
      </c>
      <c r="N874" s="71">
        <v>7827.068359375</v>
      </c>
      <c r="O874" s="72"/>
      <c r="P874" s="73"/>
      <c r="Q874" s="73"/>
      <c r="R874" s="81"/>
      <c r="S874" s="48">
        <v>0</v>
      </c>
      <c r="T874" s="48">
        <v>1</v>
      </c>
      <c r="U874" s="49">
        <v>0</v>
      </c>
      <c r="V874" s="49">
        <v>5.208E-3</v>
      </c>
      <c r="W874" s="49">
        <v>0</v>
      </c>
      <c r="X874" s="49">
        <v>0.54446799999999995</v>
      </c>
      <c r="Y874" s="49">
        <v>0</v>
      </c>
      <c r="Z874" s="49">
        <v>0</v>
      </c>
      <c r="AA874" s="68">
        <v>874</v>
      </c>
      <c r="AB8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74" s="69"/>
      <c r="AD874" s="75">
        <v>269</v>
      </c>
      <c r="AE874" s="75">
        <v>602</v>
      </c>
      <c r="AF874" s="75">
        <v>16038</v>
      </c>
      <c r="AG874" s="75">
        <v>671</v>
      </c>
      <c r="AH874" s="75">
        <v>32400</v>
      </c>
      <c r="AI874" s="75" t="s">
        <v>7503</v>
      </c>
      <c r="AJ874" s="75" t="s">
        <v>9171</v>
      </c>
      <c r="AK874" s="78" t="s">
        <v>10222</v>
      </c>
      <c r="AL874" s="75" t="s">
        <v>9690</v>
      </c>
      <c r="AM874" s="75">
        <v>40327.96947916667</v>
      </c>
      <c r="AN874" s="75" t="s">
        <v>13047</v>
      </c>
      <c r="AO874" s="78" t="s">
        <v>13093</v>
      </c>
      <c r="AP874" s="75" t="s">
        <v>66</v>
      </c>
      <c r="AQ874" s="48" t="s">
        <v>3020</v>
      </c>
      <c r="AR874" s="48" t="s">
        <v>3020</v>
      </c>
      <c r="AS874" s="48" t="s">
        <v>3213</v>
      </c>
      <c r="AT874" s="48" t="s">
        <v>3213</v>
      </c>
      <c r="AU874" s="48" t="s">
        <v>3261</v>
      </c>
      <c r="AV874" s="48" t="s">
        <v>3261</v>
      </c>
      <c r="AW874" s="114" t="s">
        <v>18081</v>
      </c>
      <c r="AX874" s="114" t="s">
        <v>18081</v>
      </c>
      <c r="AY874" s="114" t="s">
        <v>18817</v>
      </c>
      <c r="AZ874" s="114" t="s">
        <v>18817</v>
      </c>
      <c r="BA874" s="2"/>
      <c r="BB874" s="3"/>
      <c r="BC874" s="3"/>
      <c r="BD874" s="3"/>
      <c r="BE874" s="3"/>
    </row>
    <row r="875" spans="1:57" x14ac:dyDescent="0.25">
      <c r="A875" s="61" t="s">
        <v>242</v>
      </c>
      <c r="B875" s="62" t="s">
        <v>19429</v>
      </c>
      <c r="C875" s="62"/>
      <c r="D875" s="63">
        <v>1.5230349999999999</v>
      </c>
      <c r="E875" s="65">
        <v>10.229570924049728</v>
      </c>
      <c r="F875" s="95" t="s">
        <v>11165</v>
      </c>
      <c r="G875" s="62"/>
      <c r="H875" s="66"/>
      <c r="I875" s="67"/>
      <c r="J875" s="67"/>
      <c r="K875" s="66" t="s">
        <v>15190</v>
      </c>
      <c r="L875" s="70"/>
      <c r="M875" s="71">
        <v>1941.484619140625</v>
      </c>
      <c r="N875" s="71">
        <v>3198.40771484375</v>
      </c>
      <c r="O875" s="72"/>
      <c r="P875" s="73"/>
      <c r="Q875" s="73"/>
      <c r="R875" s="81"/>
      <c r="S875" s="48">
        <v>0</v>
      </c>
      <c r="T875" s="48">
        <v>2</v>
      </c>
      <c r="U875" s="49">
        <v>553.450649</v>
      </c>
      <c r="V875" s="49">
        <v>2.7100000000000002E-3</v>
      </c>
      <c r="W875" s="49">
        <v>6.5890000000000002E-3</v>
      </c>
      <c r="X875" s="49">
        <v>0.84350099999999995</v>
      </c>
      <c r="Y875" s="49">
        <v>0</v>
      </c>
      <c r="Z875" s="49">
        <v>0</v>
      </c>
      <c r="AA875" s="68">
        <v>875</v>
      </c>
      <c r="AB8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75" s="69"/>
      <c r="AD875" s="75">
        <v>3090</v>
      </c>
      <c r="AE875" s="75">
        <v>598</v>
      </c>
      <c r="AF875" s="75">
        <v>17836</v>
      </c>
      <c r="AG875" s="75">
        <v>1684</v>
      </c>
      <c r="AH875" s="75"/>
      <c r="AI875" s="75" t="s">
        <v>7542</v>
      </c>
      <c r="AJ875" s="75" t="s">
        <v>9197</v>
      </c>
      <c r="AK875" s="75"/>
      <c r="AL875" s="75"/>
      <c r="AM875" s="75">
        <v>42070.805856481478</v>
      </c>
      <c r="AN875" s="75" t="s">
        <v>13047</v>
      </c>
      <c r="AO875" s="78" t="s">
        <v>13138</v>
      </c>
      <c r="AP875" s="75" t="s">
        <v>66</v>
      </c>
      <c r="AQ875" s="48" t="s">
        <v>3033</v>
      </c>
      <c r="AR875" s="48" t="s">
        <v>3033</v>
      </c>
      <c r="AS875" s="48" t="s">
        <v>3219</v>
      </c>
      <c r="AT875" s="48" t="s">
        <v>3219</v>
      </c>
      <c r="AU875" s="48" t="s">
        <v>17670</v>
      </c>
      <c r="AV875" s="48" t="s">
        <v>3276</v>
      </c>
      <c r="AW875" s="114" t="s">
        <v>18114</v>
      </c>
      <c r="AX875" s="114" t="s">
        <v>18712</v>
      </c>
      <c r="AY875" s="114" t="s">
        <v>18842</v>
      </c>
      <c r="AZ875" s="114" t="s">
        <v>18855</v>
      </c>
      <c r="BA875" s="2"/>
      <c r="BB875" s="3"/>
      <c r="BC875" s="3"/>
      <c r="BD875" s="3"/>
      <c r="BE875" s="3"/>
    </row>
    <row r="876" spans="1:57" x14ac:dyDescent="0.25">
      <c r="A876" s="61" t="s">
        <v>446</v>
      </c>
      <c r="B876" s="62" t="s">
        <v>19429</v>
      </c>
      <c r="C876" s="62"/>
      <c r="D876" s="63">
        <v>1.544268</v>
      </c>
      <c r="E876" s="65">
        <v>10</v>
      </c>
      <c r="F876" s="95" t="s">
        <v>11409</v>
      </c>
      <c r="G876" s="62"/>
      <c r="H876" s="66"/>
      <c r="I876" s="67"/>
      <c r="J876" s="67"/>
      <c r="K876" s="66" t="s">
        <v>15438</v>
      </c>
      <c r="L876" s="70"/>
      <c r="M876" s="71">
        <v>2987.20947265625</v>
      </c>
      <c r="N876" s="71">
        <v>8632.8505859375</v>
      </c>
      <c r="O876" s="72"/>
      <c r="P876" s="73"/>
      <c r="Q876" s="73"/>
      <c r="R876" s="81"/>
      <c r="S876" s="48">
        <v>0</v>
      </c>
      <c r="T876" s="48">
        <v>1</v>
      </c>
      <c r="U876" s="49">
        <v>0</v>
      </c>
      <c r="V876" s="49">
        <v>5.208E-3</v>
      </c>
      <c r="W876" s="49">
        <v>0</v>
      </c>
      <c r="X876" s="49">
        <v>0.54446799999999995</v>
      </c>
      <c r="Y876" s="49">
        <v>0</v>
      </c>
      <c r="Z876" s="49">
        <v>0</v>
      </c>
      <c r="AA876" s="68">
        <v>876</v>
      </c>
      <c r="AB8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76" s="69"/>
      <c r="AD876" s="75">
        <v>311</v>
      </c>
      <c r="AE876" s="75">
        <v>595</v>
      </c>
      <c r="AF876" s="75">
        <v>15471</v>
      </c>
      <c r="AG876" s="75">
        <v>5623</v>
      </c>
      <c r="AH876" s="75">
        <v>28800</v>
      </c>
      <c r="AI876" s="75" t="s">
        <v>7753</v>
      </c>
      <c r="AJ876" s="75"/>
      <c r="AK876" s="75"/>
      <c r="AL876" s="75" t="s">
        <v>11013</v>
      </c>
      <c r="AM876" s="75">
        <v>42022.176030092596</v>
      </c>
      <c r="AN876" s="75" t="s">
        <v>13047</v>
      </c>
      <c r="AO876" s="78" t="s">
        <v>13386</v>
      </c>
      <c r="AP876" s="75" t="s">
        <v>66</v>
      </c>
      <c r="AQ876" s="48" t="s">
        <v>3020</v>
      </c>
      <c r="AR876" s="48" t="s">
        <v>3020</v>
      </c>
      <c r="AS876" s="48" t="s">
        <v>3213</v>
      </c>
      <c r="AT876" s="48" t="s">
        <v>3213</v>
      </c>
      <c r="AU876" s="48" t="s">
        <v>3261</v>
      </c>
      <c r="AV876" s="48" t="s">
        <v>3261</v>
      </c>
      <c r="AW876" s="114" t="s">
        <v>18081</v>
      </c>
      <c r="AX876" s="114" t="s">
        <v>18081</v>
      </c>
      <c r="AY876" s="114" t="s">
        <v>18817</v>
      </c>
      <c r="AZ876" s="114" t="s">
        <v>18817</v>
      </c>
      <c r="BA876" s="2"/>
      <c r="BB876" s="3"/>
      <c r="BC876" s="3"/>
      <c r="BD876" s="3"/>
      <c r="BE876" s="3"/>
    </row>
    <row r="877" spans="1:57" x14ac:dyDescent="0.25">
      <c r="A877" s="61" t="s">
        <v>317</v>
      </c>
      <c r="B877" s="62" t="s">
        <v>19429</v>
      </c>
      <c r="C877" s="62"/>
      <c r="D877" s="63">
        <v>4.3333304999999998</v>
      </c>
      <c r="E877" s="65">
        <v>10</v>
      </c>
      <c r="F877" s="95" t="s">
        <v>11259</v>
      </c>
      <c r="G877" s="62"/>
      <c r="H877" s="66"/>
      <c r="I877" s="67"/>
      <c r="J877" s="67"/>
      <c r="K877" s="66" t="s">
        <v>15286</v>
      </c>
      <c r="L877" s="70"/>
      <c r="M877" s="71">
        <v>4991.263671875</v>
      </c>
      <c r="N877" s="71">
        <v>6515.185546875</v>
      </c>
      <c r="O877" s="72"/>
      <c r="P877" s="73"/>
      <c r="Q877" s="73"/>
      <c r="R877" s="81"/>
      <c r="S877" s="48">
        <v>0</v>
      </c>
      <c r="T877" s="48">
        <v>1</v>
      </c>
      <c r="U877" s="49">
        <v>0</v>
      </c>
      <c r="V877" s="49">
        <v>0.33333299999999999</v>
      </c>
      <c r="W877" s="49">
        <v>0</v>
      </c>
      <c r="X877" s="49">
        <v>0.63829800000000003</v>
      </c>
      <c r="Y877" s="49">
        <v>0</v>
      </c>
      <c r="Z877" s="49">
        <v>0</v>
      </c>
      <c r="AA877" s="68">
        <v>877</v>
      </c>
      <c r="AB8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77" s="69"/>
      <c r="AD877" s="75">
        <v>618</v>
      </c>
      <c r="AE877" s="75">
        <v>587</v>
      </c>
      <c r="AF877" s="75">
        <v>5739</v>
      </c>
      <c r="AG877" s="75">
        <v>9875</v>
      </c>
      <c r="AH877" s="75">
        <v>-28800</v>
      </c>
      <c r="AI877" s="75" t="s">
        <v>7623</v>
      </c>
      <c r="AJ877" s="75" t="s">
        <v>9264</v>
      </c>
      <c r="AK877" s="78" t="s">
        <v>10295</v>
      </c>
      <c r="AL877" s="75" t="s">
        <v>11009</v>
      </c>
      <c r="AM877" s="75">
        <v>42534.249108796299</v>
      </c>
      <c r="AN877" s="75" t="s">
        <v>13047</v>
      </c>
      <c r="AO877" s="78" t="s">
        <v>13234</v>
      </c>
      <c r="AP877" s="75" t="s">
        <v>66</v>
      </c>
      <c r="AQ877" s="48"/>
      <c r="AR877" s="48"/>
      <c r="AS877" s="48"/>
      <c r="AT877" s="48"/>
      <c r="AU877" s="48" t="s">
        <v>3261</v>
      </c>
      <c r="AV877" s="48" t="s">
        <v>3261</v>
      </c>
      <c r="AW877" s="114" t="s">
        <v>18144</v>
      </c>
      <c r="AX877" s="114" t="s">
        <v>18144</v>
      </c>
      <c r="AY877" s="114" t="s">
        <v>18867</v>
      </c>
      <c r="AZ877" s="114" t="s">
        <v>18867</v>
      </c>
      <c r="BA877" s="2"/>
      <c r="BB877" s="3"/>
      <c r="BC877" s="3"/>
      <c r="BD877" s="3"/>
      <c r="BE877" s="3"/>
    </row>
    <row r="878" spans="1:57" x14ac:dyDescent="0.25">
      <c r="A878" s="61" t="s">
        <v>193</v>
      </c>
      <c r="B878" s="62" t="s">
        <v>19429</v>
      </c>
      <c r="C878" s="62"/>
      <c r="D878" s="63">
        <v>3.2</v>
      </c>
      <c r="E878" s="65">
        <v>10</v>
      </c>
      <c r="F878" s="95" t="s">
        <v>11086</v>
      </c>
      <c r="G878" s="62"/>
      <c r="H878" s="66"/>
      <c r="I878" s="67"/>
      <c r="J878" s="67"/>
      <c r="K878" s="66" t="s">
        <v>15110</v>
      </c>
      <c r="L878" s="70"/>
      <c r="M878" s="71">
        <v>5007.6396484375</v>
      </c>
      <c r="N878" s="71">
        <v>7148.66064453125</v>
      </c>
      <c r="O878" s="72"/>
      <c r="P878" s="73"/>
      <c r="Q878" s="73"/>
      <c r="R878" s="81"/>
      <c r="S878" s="48">
        <v>0</v>
      </c>
      <c r="T878" s="48">
        <v>1</v>
      </c>
      <c r="U878" s="49">
        <v>0</v>
      </c>
      <c r="V878" s="49">
        <v>0.2</v>
      </c>
      <c r="W878" s="49">
        <v>0</v>
      </c>
      <c r="X878" s="49">
        <v>0.69369400000000003</v>
      </c>
      <c r="Y878" s="49">
        <v>0</v>
      </c>
      <c r="Z878" s="49">
        <v>0</v>
      </c>
      <c r="AA878" s="68">
        <v>878</v>
      </c>
      <c r="AB8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78" s="69"/>
      <c r="AD878" s="75">
        <v>972</v>
      </c>
      <c r="AE878" s="75">
        <v>586</v>
      </c>
      <c r="AF878" s="75">
        <v>10422</v>
      </c>
      <c r="AG878" s="75">
        <v>14701</v>
      </c>
      <c r="AH878" s="75">
        <v>-28800</v>
      </c>
      <c r="AI878" s="75" t="s">
        <v>7470</v>
      </c>
      <c r="AJ878" s="75" t="s">
        <v>9145</v>
      </c>
      <c r="AK878" s="75"/>
      <c r="AL878" s="75" t="s">
        <v>11009</v>
      </c>
      <c r="AM878" s="75">
        <v>42752.519895833335</v>
      </c>
      <c r="AN878" s="75" t="s">
        <v>13047</v>
      </c>
      <c r="AO878" s="78" t="s">
        <v>13058</v>
      </c>
      <c r="AP878" s="75" t="s">
        <v>66</v>
      </c>
      <c r="AQ878" s="48"/>
      <c r="AR878" s="48"/>
      <c r="AS878" s="48"/>
      <c r="AT878" s="48"/>
      <c r="AU878" s="48" t="s">
        <v>3265</v>
      </c>
      <c r="AV878" s="48" t="s">
        <v>3265</v>
      </c>
      <c r="AW878" s="114" t="s">
        <v>18079</v>
      </c>
      <c r="AX878" s="114" t="s">
        <v>18079</v>
      </c>
      <c r="AY878" s="114" t="s">
        <v>17917</v>
      </c>
      <c r="AZ878" s="114" t="s">
        <v>17917</v>
      </c>
      <c r="BA878" s="2"/>
      <c r="BB878" s="3"/>
      <c r="BC878" s="3"/>
      <c r="BD878" s="3"/>
      <c r="BE878" s="3"/>
    </row>
    <row r="879" spans="1:57" x14ac:dyDescent="0.25">
      <c r="A879" s="61" t="s">
        <v>673</v>
      </c>
      <c r="B879" s="62" t="s">
        <v>19429</v>
      </c>
      <c r="C879" s="62"/>
      <c r="D879" s="63">
        <v>1.5016575000000001</v>
      </c>
      <c r="E879" s="65">
        <v>10</v>
      </c>
      <c r="F879" s="95" t="s">
        <v>11677</v>
      </c>
      <c r="G879" s="62"/>
      <c r="H879" s="66"/>
      <c r="I879" s="67"/>
      <c r="J879" s="67"/>
      <c r="K879" s="66" t="s">
        <v>15718</v>
      </c>
      <c r="L879" s="70"/>
      <c r="M879" s="71">
        <v>8577.3984375</v>
      </c>
      <c r="N879" s="71">
        <v>6425.75927734375</v>
      </c>
      <c r="O879" s="72"/>
      <c r="P879" s="73"/>
      <c r="Q879" s="73"/>
      <c r="R879" s="81"/>
      <c r="S879" s="48">
        <v>0</v>
      </c>
      <c r="T879" s="48">
        <v>1</v>
      </c>
      <c r="U879" s="49">
        <v>0</v>
      </c>
      <c r="V879" s="49">
        <v>1.95E-4</v>
      </c>
      <c r="W879" s="49">
        <v>0</v>
      </c>
      <c r="X879" s="49">
        <v>0.53854199999999997</v>
      </c>
      <c r="Y879" s="49">
        <v>0</v>
      </c>
      <c r="Z879" s="49">
        <v>0</v>
      </c>
      <c r="AA879" s="68">
        <v>879</v>
      </c>
      <c r="AB8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79" s="69"/>
      <c r="AD879" s="75">
        <v>576</v>
      </c>
      <c r="AE879" s="75">
        <v>586</v>
      </c>
      <c r="AF879" s="75">
        <v>11871</v>
      </c>
      <c r="AG879" s="75">
        <v>2016</v>
      </c>
      <c r="AH879" s="75">
        <v>3600</v>
      </c>
      <c r="AI879" s="75" t="s">
        <v>7983</v>
      </c>
      <c r="AJ879" s="75"/>
      <c r="AK879" s="75"/>
      <c r="AL879" s="75" t="s">
        <v>11033</v>
      </c>
      <c r="AM879" s="75">
        <v>40951.950370370374</v>
      </c>
      <c r="AN879" s="75" t="s">
        <v>13047</v>
      </c>
      <c r="AO879" s="78" t="s">
        <v>13666</v>
      </c>
      <c r="AP879" s="75" t="s">
        <v>66</v>
      </c>
      <c r="AQ879" s="48"/>
      <c r="AR879" s="48"/>
      <c r="AS879" s="48"/>
      <c r="AT879" s="48"/>
      <c r="AU879" s="48" t="s">
        <v>3313</v>
      </c>
      <c r="AV879" s="48" t="s">
        <v>3313</v>
      </c>
      <c r="AW879" s="114" t="s">
        <v>18257</v>
      </c>
      <c r="AX879" s="114" t="s">
        <v>18257</v>
      </c>
      <c r="AY879" s="114" t="s">
        <v>17891</v>
      </c>
      <c r="AZ879" s="114" t="s">
        <v>17891</v>
      </c>
      <c r="BA879" s="2"/>
      <c r="BB879" s="3"/>
      <c r="BC879" s="3"/>
      <c r="BD879" s="3"/>
      <c r="BE879" s="3"/>
    </row>
    <row r="880" spans="1:57" x14ac:dyDescent="0.25">
      <c r="A880" s="61" t="s">
        <v>1240</v>
      </c>
      <c r="B880" s="62" t="s">
        <v>19429</v>
      </c>
      <c r="C880" s="62"/>
      <c r="D880" s="63">
        <v>1.5022949999999999</v>
      </c>
      <c r="E880" s="65">
        <v>10</v>
      </c>
      <c r="F880" s="95" t="s">
        <v>12280</v>
      </c>
      <c r="G880" s="62"/>
      <c r="H880" s="66"/>
      <c r="I880" s="67"/>
      <c r="J880" s="67"/>
      <c r="K880" s="66" t="s">
        <v>16347</v>
      </c>
      <c r="L880" s="70"/>
      <c r="M880" s="71">
        <v>4673.505859375</v>
      </c>
      <c r="N880" s="71">
        <v>2041.6400146484375</v>
      </c>
      <c r="O880" s="72"/>
      <c r="P880" s="73"/>
      <c r="Q880" s="73"/>
      <c r="R880" s="81"/>
      <c r="S880" s="48">
        <v>0</v>
      </c>
      <c r="T880" s="48">
        <v>1</v>
      </c>
      <c r="U880" s="49">
        <v>0</v>
      </c>
      <c r="V880" s="49">
        <v>2.7E-4</v>
      </c>
      <c r="W880" s="49">
        <v>0</v>
      </c>
      <c r="X880" s="49">
        <v>0.45292900000000003</v>
      </c>
      <c r="Y880" s="49">
        <v>0</v>
      </c>
      <c r="Z880" s="49">
        <v>0</v>
      </c>
      <c r="AA880" s="68">
        <v>880</v>
      </c>
      <c r="AB8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80" s="69"/>
      <c r="AD880" s="75">
        <v>133</v>
      </c>
      <c r="AE880" s="75">
        <v>584</v>
      </c>
      <c r="AF880" s="75">
        <v>14213</v>
      </c>
      <c r="AG880" s="75">
        <v>24600</v>
      </c>
      <c r="AH880" s="75">
        <v>-18000</v>
      </c>
      <c r="AI880" s="75" t="s">
        <v>8484</v>
      </c>
      <c r="AJ880" s="75">
        <v>21060</v>
      </c>
      <c r="AK880" s="78" t="s">
        <v>10699</v>
      </c>
      <c r="AL880" s="75" t="s">
        <v>11060</v>
      </c>
      <c r="AM880" s="75">
        <v>39908.999745370369</v>
      </c>
      <c r="AN880" s="75" t="s">
        <v>13047</v>
      </c>
      <c r="AO880" s="78" t="s">
        <v>14295</v>
      </c>
      <c r="AP880" s="75" t="s">
        <v>66</v>
      </c>
      <c r="AQ880" s="48" t="s">
        <v>3058</v>
      </c>
      <c r="AR880" s="48" t="s">
        <v>3058</v>
      </c>
      <c r="AS880" s="48" t="s">
        <v>3223</v>
      </c>
      <c r="AT880" s="48" t="s">
        <v>3223</v>
      </c>
      <c r="AU880" s="48" t="s">
        <v>3261</v>
      </c>
      <c r="AV880" s="48" t="s">
        <v>3261</v>
      </c>
      <c r="AW880" s="114" t="s">
        <v>18205</v>
      </c>
      <c r="AX880" s="114" t="s">
        <v>18205</v>
      </c>
      <c r="AY880" s="114" t="s">
        <v>17883</v>
      </c>
      <c r="AZ880" s="114" t="s">
        <v>17883</v>
      </c>
      <c r="BA880" s="2"/>
      <c r="BB880" s="3"/>
      <c r="BC880" s="3"/>
      <c r="BD880" s="3"/>
      <c r="BE880" s="3"/>
    </row>
    <row r="881" spans="1:57" x14ac:dyDescent="0.25">
      <c r="A881" s="61" t="s">
        <v>622</v>
      </c>
      <c r="B881" s="62" t="s">
        <v>19429</v>
      </c>
      <c r="C881" s="62"/>
      <c r="D881" s="63">
        <v>1.5329459999999999</v>
      </c>
      <c r="E881" s="65">
        <v>10.321054633390609</v>
      </c>
      <c r="F881" s="95" t="s">
        <v>11621</v>
      </c>
      <c r="G881" s="62"/>
      <c r="H881" s="66"/>
      <c r="I881" s="67"/>
      <c r="J881" s="67"/>
      <c r="K881" s="66" t="s">
        <v>15656</v>
      </c>
      <c r="L881" s="70"/>
      <c r="M881" s="71">
        <v>1783.0343017578125</v>
      </c>
      <c r="N881" s="71">
        <v>7713.41796875</v>
      </c>
      <c r="O881" s="72"/>
      <c r="P881" s="73"/>
      <c r="Q881" s="73"/>
      <c r="R881" s="81"/>
      <c r="S881" s="48">
        <v>0</v>
      </c>
      <c r="T881" s="48">
        <v>4</v>
      </c>
      <c r="U881" s="49">
        <v>774</v>
      </c>
      <c r="V881" s="49">
        <v>3.8760000000000001E-3</v>
      </c>
      <c r="W881" s="49">
        <v>9.9999999999999995E-7</v>
      </c>
      <c r="X881" s="49">
        <v>2.0209649999999999</v>
      </c>
      <c r="Y881" s="49">
        <v>0</v>
      </c>
      <c r="Z881" s="49">
        <v>0</v>
      </c>
      <c r="AA881" s="68">
        <v>881</v>
      </c>
      <c r="AB8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81" s="69"/>
      <c r="AD881" s="75">
        <v>942</v>
      </c>
      <c r="AE881" s="75">
        <v>583</v>
      </c>
      <c r="AF881" s="75">
        <v>11571</v>
      </c>
      <c r="AG881" s="75">
        <v>2231</v>
      </c>
      <c r="AH881" s="75">
        <v>3600</v>
      </c>
      <c r="AI881" s="75" t="s">
        <v>7937</v>
      </c>
      <c r="AJ881" s="75" t="s">
        <v>9489</v>
      </c>
      <c r="AK881" s="78" t="s">
        <v>10453</v>
      </c>
      <c r="AL881" s="75" t="s">
        <v>9876</v>
      </c>
      <c r="AM881" s="75">
        <v>40787.909502314818</v>
      </c>
      <c r="AN881" s="75" t="s">
        <v>13047</v>
      </c>
      <c r="AO881" s="78" t="s">
        <v>13604</v>
      </c>
      <c r="AP881" s="75" t="s">
        <v>66</v>
      </c>
      <c r="AQ881" s="48"/>
      <c r="AR881" s="48"/>
      <c r="AS881" s="48"/>
      <c r="AT881" s="48"/>
      <c r="AU881" s="48" t="s">
        <v>3261</v>
      </c>
      <c r="AV881" s="48" t="s">
        <v>3261</v>
      </c>
      <c r="AW881" s="114" t="s">
        <v>18264</v>
      </c>
      <c r="AX881" s="114" t="s">
        <v>18264</v>
      </c>
      <c r="AY881" s="114" t="s">
        <v>18972</v>
      </c>
      <c r="AZ881" s="114" t="s">
        <v>18972</v>
      </c>
      <c r="BA881" s="2"/>
      <c r="BB881" s="3"/>
      <c r="BC881" s="3"/>
      <c r="BD881" s="3"/>
      <c r="BE881" s="3"/>
    </row>
    <row r="882" spans="1:57" x14ac:dyDescent="0.25">
      <c r="A882" s="61" t="s">
        <v>384</v>
      </c>
      <c r="B882" s="62" t="s">
        <v>19429</v>
      </c>
      <c r="C882" s="62"/>
      <c r="D882" s="63">
        <v>1.7741929999999999</v>
      </c>
      <c r="E882" s="65">
        <v>10</v>
      </c>
      <c r="F882" s="95" t="s">
        <v>11334</v>
      </c>
      <c r="G882" s="62"/>
      <c r="H882" s="66"/>
      <c r="I882" s="67"/>
      <c r="J882" s="67"/>
      <c r="K882" s="66" t="s">
        <v>15362</v>
      </c>
      <c r="L882" s="70"/>
      <c r="M882" s="71">
        <v>5959.962890625</v>
      </c>
      <c r="N882" s="71">
        <v>6839.0439453125</v>
      </c>
      <c r="O882" s="72"/>
      <c r="P882" s="73"/>
      <c r="Q882" s="73"/>
      <c r="R882" s="81"/>
      <c r="S882" s="48">
        <v>0</v>
      </c>
      <c r="T882" s="48">
        <v>1</v>
      </c>
      <c r="U882" s="49">
        <v>0</v>
      </c>
      <c r="V882" s="49">
        <v>3.2258000000000002E-2</v>
      </c>
      <c r="W882" s="49">
        <v>0</v>
      </c>
      <c r="X882" s="49">
        <v>0.56925700000000001</v>
      </c>
      <c r="Y882" s="49">
        <v>0</v>
      </c>
      <c r="Z882" s="49">
        <v>0</v>
      </c>
      <c r="AA882" s="68">
        <v>882</v>
      </c>
      <c r="AB8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82" s="69"/>
      <c r="AD882" s="75">
        <v>1034</v>
      </c>
      <c r="AE882" s="75">
        <v>582</v>
      </c>
      <c r="AF882" s="75">
        <v>56720</v>
      </c>
      <c r="AG882" s="75">
        <v>13698</v>
      </c>
      <c r="AH882" s="75">
        <v>-28800</v>
      </c>
      <c r="AI882" s="75" t="s">
        <v>7688</v>
      </c>
      <c r="AJ882" s="75" t="s">
        <v>9311</v>
      </c>
      <c r="AK882" s="78" t="s">
        <v>10325</v>
      </c>
      <c r="AL882" s="75" t="s">
        <v>11009</v>
      </c>
      <c r="AM882" s="75">
        <v>41879.357847222222</v>
      </c>
      <c r="AN882" s="75" t="s">
        <v>13047</v>
      </c>
      <c r="AO882" s="78" t="s">
        <v>13310</v>
      </c>
      <c r="AP882" s="75" t="s">
        <v>66</v>
      </c>
      <c r="AQ882" s="48"/>
      <c r="AR882" s="48"/>
      <c r="AS882" s="48"/>
      <c r="AT882" s="48"/>
      <c r="AU882" s="48" t="s">
        <v>3261</v>
      </c>
      <c r="AV882" s="48" t="s">
        <v>3261</v>
      </c>
      <c r="AW882" s="114" t="s">
        <v>18122</v>
      </c>
      <c r="AX882" s="114" t="s">
        <v>18122</v>
      </c>
      <c r="AY882" s="114" t="s">
        <v>17893</v>
      </c>
      <c r="AZ882" s="114" t="s">
        <v>17893</v>
      </c>
      <c r="BA882" s="2"/>
      <c r="BB882" s="3"/>
      <c r="BC882" s="3"/>
      <c r="BD882" s="3"/>
      <c r="BE882" s="3"/>
    </row>
    <row r="883" spans="1:57" x14ac:dyDescent="0.25">
      <c r="A883" s="61" t="s">
        <v>1555</v>
      </c>
      <c r="B883" s="62" t="s">
        <v>19429</v>
      </c>
      <c r="C883" s="62"/>
      <c r="D883" s="63">
        <v>1.5023715</v>
      </c>
      <c r="E883" s="65">
        <v>10</v>
      </c>
      <c r="F883" s="95" t="s">
        <v>12612</v>
      </c>
      <c r="G883" s="62"/>
      <c r="H883" s="66"/>
      <c r="I883" s="67"/>
      <c r="J883" s="67"/>
      <c r="K883" s="66" t="s">
        <v>16698</v>
      </c>
      <c r="L883" s="70"/>
      <c r="M883" s="71">
        <v>3954.027587890625</v>
      </c>
      <c r="N883" s="71">
        <v>1685.0252685546875</v>
      </c>
      <c r="O883" s="72"/>
      <c r="P883" s="73"/>
      <c r="Q883" s="73"/>
      <c r="R883" s="81"/>
      <c r="S883" s="48">
        <v>0</v>
      </c>
      <c r="T883" s="48">
        <v>1</v>
      </c>
      <c r="U883" s="49">
        <v>0</v>
      </c>
      <c r="V883" s="49">
        <v>2.7900000000000001E-4</v>
      </c>
      <c r="W883" s="49">
        <v>0</v>
      </c>
      <c r="X883" s="49">
        <v>0.40605200000000002</v>
      </c>
      <c r="Y883" s="49">
        <v>0</v>
      </c>
      <c r="Z883" s="49">
        <v>0</v>
      </c>
      <c r="AA883" s="68">
        <v>883</v>
      </c>
      <c r="AB8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83" s="69"/>
      <c r="AD883" s="75">
        <v>783</v>
      </c>
      <c r="AE883" s="75">
        <v>582</v>
      </c>
      <c r="AF883" s="75">
        <v>9006</v>
      </c>
      <c r="AG883" s="75">
        <v>854</v>
      </c>
      <c r="AH883" s="75">
        <v>3600</v>
      </c>
      <c r="AI883" s="75" t="s">
        <v>8773</v>
      </c>
      <c r="AJ883" s="75" t="s">
        <v>9982</v>
      </c>
      <c r="AK883" s="78" t="s">
        <v>10835</v>
      </c>
      <c r="AL883" s="75" t="s">
        <v>9764</v>
      </c>
      <c r="AM883" s="75">
        <v>39147.577361111114</v>
      </c>
      <c r="AN883" s="75" t="s">
        <v>13047</v>
      </c>
      <c r="AO883" s="78" t="s">
        <v>14646</v>
      </c>
      <c r="AP883" s="75" t="s">
        <v>66</v>
      </c>
      <c r="AQ883" s="48" t="s">
        <v>3165</v>
      </c>
      <c r="AR883" s="48" t="s">
        <v>3165</v>
      </c>
      <c r="AS883" s="48" t="s">
        <v>3250</v>
      </c>
      <c r="AT883" s="48" t="s">
        <v>3250</v>
      </c>
      <c r="AU883" s="48" t="s">
        <v>3261</v>
      </c>
      <c r="AV883" s="48" t="s">
        <v>3261</v>
      </c>
      <c r="AW883" s="114" t="s">
        <v>18578</v>
      </c>
      <c r="AX883" s="114" t="s">
        <v>18578</v>
      </c>
      <c r="AY883" s="114" t="s">
        <v>19260</v>
      </c>
      <c r="AZ883" s="114" t="s">
        <v>19260</v>
      </c>
      <c r="BA883" s="2"/>
      <c r="BB883" s="3"/>
      <c r="BC883" s="3"/>
      <c r="BD883" s="3"/>
      <c r="BE883" s="3"/>
    </row>
    <row r="884" spans="1:57" x14ac:dyDescent="0.25">
      <c r="A884" s="61" t="s">
        <v>1953</v>
      </c>
      <c r="B884" s="62" t="s">
        <v>19429</v>
      </c>
      <c r="C884" s="62"/>
      <c r="D884" s="63">
        <v>10</v>
      </c>
      <c r="E884" s="65">
        <v>10</v>
      </c>
      <c r="F884" s="95" t="s">
        <v>13016</v>
      </c>
      <c r="G884" s="62"/>
      <c r="H884" s="66"/>
      <c r="I884" s="67"/>
      <c r="J884" s="67"/>
      <c r="K884" s="66" t="s">
        <v>17117</v>
      </c>
      <c r="L884" s="70"/>
      <c r="M884" s="71">
        <v>5386.611328125</v>
      </c>
      <c r="N884" s="71">
        <v>5497.18798828125</v>
      </c>
      <c r="O884" s="72"/>
      <c r="P884" s="73"/>
      <c r="Q884" s="73"/>
      <c r="R884" s="81"/>
      <c r="S884" s="48">
        <v>0</v>
      </c>
      <c r="T884" s="48">
        <v>1</v>
      </c>
      <c r="U884" s="49">
        <v>0</v>
      </c>
      <c r="V884" s="49">
        <v>1</v>
      </c>
      <c r="W884" s="49">
        <v>0</v>
      </c>
      <c r="X884" s="49">
        <v>0.70175399999999999</v>
      </c>
      <c r="Y884" s="49">
        <v>0</v>
      </c>
      <c r="Z884" s="49">
        <v>0</v>
      </c>
      <c r="AA884" s="68">
        <v>884</v>
      </c>
      <c r="AB8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84" s="69"/>
      <c r="AD884" s="75">
        <v>306</v>
      </c>
      <c r="AE884" s="75">
        <v>579</v>
      </c>
      <c r="AF884" s="75">
        <v>6859</v>
      </c>
      <c r="AG884" s="75">
        <v>8404</v>
      </c>
      <c r="AH884" s="75"/>
      <c r="AI884" s="75" t="s">
        <v>9117</v>
      </c>
      <c r="AJ884" s="75" t="s">
        <v>10184</v>
      </c>
      <c r="AK884" s="78" t="s">
        <v>10995</v>
      </c>
      <c r="AL884" s="75"/>
      <c r="AM884" s="75">
        <v>41999.968287037038</v>
      </c>
      <c r="AN884" s="75" t="s">
        <v>13047</v>
      </c>
      <c r="AO884" s="78" t="s">
        <v>15065</v>
      </c>
      <c r="AP884" s="75" t="s">
        <v>66</v>
      </c>
      <c r="AQ884" s="48"/>
      <c r="AR884" s="48"/>
      <c r="AS884" s="48"/>
      <c r="AT884" s="48"/>
      <c r="AU884" s="48" t="s">
        <v>3268</v>
      </c>
      <c r="AV884" s="48" t="s">
        <v>3268</v>
      </c>
      <c r="AW884" s="114" t="s">
        <v>18696</v>
      </c>
      <c r="AX884" s="114" t="s">
        <v>18696</v>
      </c>
      <c r="AY884" s="114" t="s">
        <v>19368</v>
      </c>
      <c r="AZ884" s="114" t="s">
        <v>19368</v>
      </c>
      <c r="BA884" s="2"/>
      <c r="BB884" s="3"/>
      <c r="BC884" s="3"/>
      <c r="BD884" s="3"/>
      <c r="BE884" s="3"/>
    </row>
    <row r="885" spans="1:57" x14ac:dyDescent="0.25">
      <c r="A885" s="61" t="s">
        <v>1360</v>
      </c>
      <c r="B885" s="62" t="s">
        <v>19429</v>
      </c>
      <c r="C885" s="62"/>
      <c r="D885" s="63">
        <v>1.5023375000000001</v>
      </c>
      <c r="E885" s="65">
        <v>10</v>
      </c>
      <c r="F885" s="95" t="s">
        <v>12406</v>
      </c>
      <c r="G885" s="62"/>
      <c r="H885" s="66"/>
      <c r="I885" s="67"/>
      <c r="J885" s="67"/>
      <c r="K885" s="66" t="s">
        <v>16481</v>
      </c>
      <c r="L885" s="70"/>
      <c r="M885" s="71">
        <v>7347.14990234375</v>
      </c>
      <c r="N885" s="71">
        <v>2084.854736328125</v>
      </c>
      <c r="O885" s="72"/>
      <c r="P885" s="73"/>
      <c r="Q885" s="73"/>
      <c r="R885" s="81"/>
      <c r="S885" s="48">
        <v>0</v>
      </c>
      <c r="T885" s="48">
        <v>1</v>
      </c>
      <c r="U885" s="49">
        <v>0</v>
      </c>
      <c r="V885" s="49">
        <v>2.7500000000000002E-4</v>
      </c>
      <c r="W885" s="49">
        <v>0</v>
      </c>
      <c r="X885" s="49">
        <v>0.52194799999999997</v>
      </c>
      <c r="Y885" s="49">
        <v>0</v>
      </c>
      <c r="Z885" s="49">
        <v>0</v>
      </c>
      <c r="AA885" s="68">
        <v>885</v>
      </c>
      <c r="AB8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85" s="69"/>
      <c r="AD885" s="75">
        <v>213</v>
      </c>
      <c r="AE885" s="75">
        <v>575</v>
      </c>
      <c r="AF885" s="75">
        <v>9537</v>
      </c>
      <c r="AG885" s="75">
        <v>7148</v>
      </c>
      <c r="AH885" s="75">
        <v>3600</v>
      </c>
      <c r="AI885" s="75" t="s">
        <v>8589</v>
      </c>
      <c r="AJ885" s="75" t="s">
        <v>9883</v>
      </c>
      <c r="AK885" s="75"/>
      <c r="AL885" s="75" t="s">
        <v>9292</v>
      </c>
      <c r="AM885" s="75">
        <v>41625.853009259263</v>
      </c>
      <c r="AN885" s="75" t="s">
        <v>13047</v>
      </c>
      <c r="AO885" s="78" t="s">
        <v>14429</v>
      </c>
      <c r="AP885" s="75" t="s">
        <v>66</v>
      </c>
      <c r="AQ885" s="48"/>
      <c r="AR885" s="48"/>
      <c r="AS885" s="48"/>
      <c r="AT885" s="48"/>
      <c r="AU885" s="48" t="s">
        <v>3261</v>
      </c>
      <c r="AV885" s="48" t="s">
        <v>3261</v>
      </c>
      <c r="AW885" s="114" t="s">
        <v>18089</v>
      </c>
      <c r="AX885" s="114" t="s">
        <v>18089</v>
      </c>
      <c r="AY885" s="114" t="s">
        <v>17884</v>
      </c>
      <c r="AZ885" s="114" t="s">
        <v>17884</v>
      </c>
      <c r="BA885" s="2"/>
      <c r="BB885" s="3"/>
      <c r="BC885" s="3"/>
      <c r="BD885" s="3"/>
      <c r="BE885" s="3"/>
    </row>
    <row r="886" spans="1:57" x14ac:dyDescent="0.25">
      <c r="A886" s="61" t="s">
        <v>835</v>
      </c>
      <c r="B886" s="62" t="s">
        <v>19429</v>
      </c>
      <c r="C886" s="62"/>
      <c r="D886" s="63">
        <v>1.8695630000000001</v>
      </c>
      <c r="E886" s="65">
        <v>10</v>
      </c>
      <c r="F886" s="95" t="s">
        <v>11857</v>
      </c>
      <c r="G886" s="62"/>
      <c r="H886" s="66"/>
      <c r="I886" s="67"/>
      <c r="J886" s="67"/>
      <c r="K886" s="66" t="s">
        <v>15907</v>
      </c>
      <c r="L886" s="70"/>
      <c r="M886" s="71">
        <v>5339.10107421875</v>
      </c>
      <c r="N886" s="71">
        <v>6000.60986328125</v>
      </c>
      <c r="O886" s="72"/>
      <c r="P886" s="73"/>
      <c r="Q886" s="73"/>
      <c r="R886" s="81"/>
      <c r="S886" s="48">
        <v>0</v>
      </c>
      <c r="T886" s="48">
        <v>1</v>
      </c>
      <c r="U886" s="49">
        <v>0</v>
      </c>
      <c r="V886" s="49">
        <v>4.3478000000000003E-2</v>
      </c>
      <c r="W886" s="49">
        <v>0</v>
      </c>
      <c r="X886" s="49">
        <v>0.57882900000000004</v>
      </c>
      <c r="Y886" s="49">
        <v>0</v>
      </c>
      <c r="Z886" s="49">
        <v>0</v>
      </c>
      <c r="AA886" s="68">
        <v>886</v>
      </c>
      <c r="AB8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86" s="69"/>
      <c r="AD886" s="75">
        <v>198</v>
      </c>
      <c r="AE886" s="75">
        <v>573</v>
      </c>
      <c r="AF886" s="75">
        <v>17174</v>
      </c>
      <c r="AG886" s="75">
        <v>6688</v>
      </c>
      <c r="AH886" s="75"/>
      <c r="AI886" s="75" t="s">
        <v>8141</v>
      </c>
      <c r="AJ886" s="75" t="s">
        <v>9615</v>
      </c>
      <c r="AK886" s="78" t="s">
        <v>10549</v>
      </c>
      <c r="AL886" s="75"/>
      <c r="AM886" s="75">
        <v>41560.005682870367</v>
      </c>
      <c r="AN886" s="75" t="s">
        <v>13047</v>
      </c>
      <c r="AO886" s="78" t="s">
        <v>13855</v>
      </c>
      <c r="AP886" s="75" t="s">
        <v>66</v>
      </c>
      <c r="AQ886" s="48"/>
      <c r="AR886" s="48"/>
      <c r="AS886" s="48"/>
      <c r="AT886" s="48"/>
      <c r="AU886" s="48" t="s">
        <v>3261</v>
      </c>
      <c r="AV886" s="48" t="s">
        <v>3261</v>
      </c>
      <c r="AW886" s="114" t="s">
        <v>18121</v>
      </c>
      <c r="AX886" s="114" t="s">
        <v>18121</v>
      </c>
      <c r="AY886" s="114" t="s">
        <v>17897</v>
      </c>
      <c r="AZ886" s="114" t="s">
        <v>17897</v>
      </c>
      <c r="BA886" s="2"/>
      <c r="BB886" s="3"/>
      <c r="BC886" s="3"/>
      <c r="BD886" s="3"/>
      <c r="BE886" s="3"/>
    </row>
    <row r="887" spans="1:57" x14ac:dyDescent="0.25">
      <c r="A887" s="61" t="s">
        <v>1064</v>
      </c>
      <c r="B887" s="62" t="s">
        <v>19429</v>
      </c>
      <c r="C887" s="62"/>
      <c r="D887" s="63">
        <v>1.544268</v>
      </c>
      <c r="E887" s="65">
        <v>10</v>
      </c>
      <c r="F887" s="95" t="s">
        <v>12101</v>
      </c>
      <c r="G887" s="62"/>
      <c r="H887" s="66"/>
      <c r="I887" s="67"/>
      <c r="J887" s="67"/>
      <c r="K887" s="66" t="s">
        <v>16158</v>
      </c>
      <c r="L887" s="70"/>
      <c r="M887" s="71">
        <v>3306.903564453125</v>
      </c>
      <c r="N887" s="71">
        <v>8638.4375</v>
      </c>
      <c r="O887" s="72"/>
      <c r="P887" s="73"/>
      <c r="Q887" s="73"/>
      <c r="R887" s="81"/>
      <c r="S887" s="48">
        <v>0</v>
      </c>
      <c r="T887" s="48">
        <v>1</v>
      </c>
      <c r="U887" s="49">
        <v>0</v>
      </c>
      <c r="V887" s="49">
        <v>5.208E-3</v>
      </c>
      <c r="W887" s="49">
        <v>0</v>
      </c>
      <c r="X887" s="49">
        <v>0.54446799999999995</v>
      </c>
      <c r="Y887" s="49">
        <v>0</v>
      </c>
      <c r="Z887" s="49">
        <v>0</v>
      </c>
      <c r="AA887" s="68">
        <v>887</v>
      </c>
      <c r="AB8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87" s="69"/>
      <c r="AD887" s="75">
        <v>172</v>
      </c>
      <c r="AE887" s="75">
        <v>573</v>
      </c>
      <c r="AF887" s="75">
        <v>10100</v>
      </c>
      <c r="AG887" s="75">
        <v>2284</v>
      </c>
      <c r="AH887" s="75">
        <v>32400</v>
      </c>
      <c r="AI887" s="75" t="s">
        <v>8339</v>
      </c>
      <c r="AJ887" s="75" t="s">
        <v>9738</v>
      </c>
      <c r="AK887" s="75"/>
      <c r="AL887" s="75" t="s">
        <v>9690</v>
      </c>
      <c r="AM887" s="75">
        <v>41495.784895833334</v>
      </c>
      <c r="AN887" s="75" t="s">
        <v>13047</v>
      </c>
      <c r="AO887" s="78" t="s">
        <v>14106</v>
      </c>
      <c r="AP887" s="75" t="s">
        <v>66</v>
      </c>
      <c r="AQ887" s="48" t="s">
        <v>3022</v>
      </c>
      <c r="AR887" s="48" t="s">
        <v>3022</v>
      </c>
      <c r="AS887" s="48" t="s">
        <v>3213</v>
      </c>
      <c r="AT887" s="48" t="s">
        <v>3213</v>
      </c>
      <c r="AU887" s="48" t="s">
        <v>3261</v>
      </c>
      <c r="AV887" s="48" t="s">
        <v>3261</v>
      </c>
      <c r="AW887" s="114" t="s">
        <v>18083</v>
      </c>
      <c r="AX887" s="114" t="s">
        <v>18083</v>
      </c>
      <c r="AY887" s="114" t="s">
        <v>18818</v>
      </c>
      <c r="AZ887" s="114" t="s">
        <v>18818</v>
      </c>
      <c r="BA887" s="2"/>
      <c r="BB887" s="3"/>
      <c r="BC887" s="3"/>
      <c r="BD887" s="3"/>
      <c r="BE887" s="3"/>
    </row>
    <row r="888" spans="1:57" x14ac:dyDescent="0.25">
      <c r="A888" s="61" t="s">
        <v>600</v>
      </c>
      <c r="B888" s="62" t="s">
        <v>19429</v>
      </c>
      <c r="C888" s="62"/>
      <c r="D888" s="63">
        <v>1.5019549999999999</v>
      </c>
      <c r="E888" s="65">
        <v>10</v>
      </c>
      <c r="F888" s="95" t="s">
        <v>11595</v>
      </c>
      <c r="G888" s="62"/>
      <c r="H888" s="66"/>
      <c r="I888" s="67"/>
      <c r="J888" s="67"/>
      <c r="K888" s="66" t="s">
        <v>15630</v>
      </c>
      <c r="L888" s="70"/>
      <c r="M888" s="71">
        <v>5919.11572265625</v>
      </c>
      <c r="N888" s="71">
        <v>2193.013427734375</v>
      </c>
      <c r="O888" s="72"/>
      <c r="P888" s="73"/>
      <c r="Q888" s="73"/>
      <c r="R888" s="81"/>
      <c r="S888" s="48">
        <v>0</v>
      </c>
      <c r="T888" s="48">
        <v>1</v>
      </c>
      <c r="U888" s="49">
        <v>0</v>
      </c>
      <c r="V888" s="49">
        <v>2.3000000000000001E-4</v>
      </c>
      <c r="W888" s="49">
        <v>0</v>
      </c>
      <c r="X888" s="49">
        <v>0.528447</v>
      </c>
      <c r="Y888" s="49">
        <v>0</v>
      </c>
      <c r="Z888" s="49">
        <v>0</v>
      </c>
      <c r="AA888" s="68">
        <v>888</v>
      </c>
      <c r="AB8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88" s="69"/>
      <c r="AD888" s="75">
        <v>569</v>
      </c>
      <c r="AE888" s="75">
        <v>571</v>
      </c>
      <c r="AF888" s="75">
        <v>10446</v>
      </c>
      <c r="AG888" s="75">
        <v>8017</v>
      </c>
      <c r="AH888" s="75">
        <v>-28800</v>
      </c>
      <c r="AI888" s="75" t="s">
        <v>7915</v>
      </c>
      <c r="AJ888" s="75" t="s">
        <v>9478</v>
      </c>
      <c r="AK888" s="75"/>
      <c r="AL888" s="75" t="s">
        <v>11009</v>
      </c>
      <c r="AM888" s="75">
        <v>42781.43854166667</v>
      </c>
      <c r="AN888" s="75" t="s">
        <v>13047</v>
      </c>
      <c r="AO888" s="78" t="s">
        <v>13578</v>
      </c>
      <c r="AP888" s="75" t="s">
        <v>66</v>
      </c>
      <c r="AQ888" s="48"/>
      <c r="AR888" s="48"/>
      <c r="AS888" s="48"/>
      <c r="AT888" s="48"/>
      <c r="AU888" s="48" t="s">
        <v>3304</v>
      </c>
      <c r="AV888" s="48" t="s">
        <v>3304</v>
      </c>
      <c r="AW888" s="114" t="s">
        <v>18228</v>
      </c>
      <c r="AX888" s="114" t="s">
        <v>18228</v>
      </c>
      <c r="AY888" s="114" t="s">
        <v>18942</v>
      </c>
      <c r="AZ888" s="114" t="s">
        <v>18942</v>
      </c>
      <c r="BA888" s="2"/>
      <c r="BB888" s="3"/>
      <c r="BC888" s="3"/>
      <c r="BD888" s="3"/>
      <c r="BE888" s="3"/>
    </row>
    <row r="889" spans="1:57" x14ac:dyDescent="0.25">
      <c r="A889" s="61" t="s">
        <v>1219</v>
      </c>
      <c r="B889" s="62" t="s">
        <v>19429</v>
      </c>
      <c r="C889" s="62"/>
      <c r="D889" s="63">
        <v>1.5321979999999999</v>
      </c>
      <c r="E889" s="65">
        <v>10</v>
      </c>
      <c r="F889" s="95" t="s">
        <v>12262</v>
      </c>
      <c r="G889" s="62"/>
      <c r="H889" s="66"/>
      <c r="I889" s="67"/>
      <c r="J889" s="67"/>
      <c r="K889" s="66" t="s">
        <v>16327</v>
      </c>
      <c r="L889" s="70"/>
      <c r="M889" s="71">
        <v>2522.488037109375</v>
      </c>
      <c r="N889" s="71">
        <v>7442.86279296875</v>
      </c>
      <c r="O889" s="72"/>
      <c r="P889" s="73"/>
      <c r="Q889" s="73"/>
      <c r="R889" s="81"/>
      <c r="S889" s="48">
        <v>0</v>
      </c>
      <c r="T889" s="48">
        <v>1</v>
      </c>
      <c r="U889" s="49">
        <v>0</v>
      </c>
      <c r="V889" s="49">
        <v>3.7880000000000001E-3</v>
      </c>
      <c r="W889" s="49">
        <v>9.9999999999999995E-7</v>
      </c>
      <c r="X889" s="49">
        <v>0.54335500000000003</v>
      </c>
      <c r="Y889" s="49">
        <v>0</v>
      </c>
      <c r="Z889" s="49">
        <v>0</v>
      </c>
      <c r="AA889" s="68">
        <v>889</v>
      </c>
      <c r="AB8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89" s="69"/>
      <c r="AD889" s="75">
        <v>628</v>
      </c>
      <c r="AE889" s="75">
        <v>564</v>
      </c>
      <c r="AF889" s="75">
        <v>1297</v>
      </c>
      <c r="AG889" s="75">
        <v>85</v>
      </c>
      <c r="AH889" s="75"/>
      <c r="AI889" s="75" t="s">
        <v>8469</v>
      </c>
      <c r="AJ889" s="75" t="s">
        <v>9816</v>
      </c>
      <c r="AK889" s="78" t="s">
        <v>10693</v>
      </c>
      <c r="AL889" s="75"/>
      <c r="AM889" s="75">
        <v>42312.674467592595</v>
      </c>
      <c r="AN889" s="75" t="s">
        <v>13047</v>
      </c>
      <c r="AO889" s="78" t="s">
        <v>14275</v>
      </c>
      <c r="AP889" s="75" t="s">
        <v>66</v>
      </c>
      <c r="AQ889" s="48" t="s">
        <v>3019</v>
      </c>
      <c r="AR889" s="48" t="s">
        <v>3019</v>
      </c>
      <c r="AS889" s="48" t="s">
        <v>3212</v>
      </c>
      <c r="AT889" s="48" t="s">
        <v>3212</v>
      </c>
      <c r="AU889" s="48" t="s">
        <v>3261</v>
      </c>
      <c r="AV889" s="48" t="s">
        <v>3261</v>
      </c>
      <c r="AW889" s="114" t="s">
        <v>18076</v>
      </c>
      <c r="AX889" s="114" t="s">
        <v>18076</v>
      </c>
      <c r="AY889" s="114" t="s">
        <v>17882</v>
      </c>
      <c r="AZ889" s="114" t="s">
        <v>17882</v>
      </c>
      <c r="BA889" s="2"/>
      <c r="BB889" s="3"/>
      <c r="BC889" s="3"/>
      <c r="BD889" s="3"/>
      <c r="BE889" s="3"/>
    </row>
    <row r="890" spans="1:57" x14ac:dyDescent="0.25">
      <c r="A890" s="61" t="s">
        <v>1626</v>
      </c>
      <c r="B890" s="62" t="s">
        <v>19429</v>
      </c>
      <c r="C890" s="62"/>
      <c r="D890" s="63">
        <v>1.5765765</v>
      </c>
      <c r="E890" s="65">
        <v>10</v>
      </c>
      <c r="F890" s="95" t="s">
        <v>12686</v>
      </c>
      <c r="G890" s="62"/>
      <c r="H890" s="66"/>
      <c r="I890" s="67"/>
      <c r="J890" s="67"/>
      <c r="K890" s="66" t="s">
        <v>16775</v>
      </c>
      <c r="L890" s="70"/>
      <c r="M890" s="71">
        <v>6396.07958984375</v>
      </c>
      <c r="N890" s="71">
        <v>3239.32763671875</v>
      </c>
      <c r="O890" s="72"/>
      <c r="P890" s="73"/>
      <c r="Q890" s="73"/>
      <c r="R890" s="81"/>
      <c r="S890" s="48">
        <v>0</v>
      </c>
      <c r="T890" s="48">
        <v>1</v>
      </c>
      <c r="U890" s="49">
        <v>0</v>
      </c>
      <c r="V890" s="49">
        <v>9.0089999999999996E-3</v>
      </c>
      <c r="W890" s="49">
        <v>0</v>
      </c>
      <c r="X890" s="49">
        <v>0.53571899999999995</v>
      </c>
      <c r="Y890" s="49">
        <v>0</v>
      </c>
      <c r="Z890" s="49">
        <v>0</v>
      </c>
      <c r="AA890" s="68">
        <v>890</v>
      </c>
      <c r="AB8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90" s="69"/>
      <c r="AD890" s="75">
        <v>764</v>
      </c>
      <c r="AE890" s="75">
        <v>557</v>
      </c>
      <c r="AF890" s="75">
        <v>10754</v>
      </c>
      <c r="AG890" s="75">
        <v>1491</v>
      </c>
      <c r="AH890" s="75">
        <v>3600</v>
      </c>
      <c r="AI890" s="75" t="s">
        <v>8836</v>
      </c>
      <c r="AJ890" s="75" t="s">
        <v>10021</v>
      </c>
      <c r="AK890" s="75"/>
      <c r="AL890" s="75" t="s">
        <v>9876</v>
      </c>
      <c r="AM890" s="75">
        <v>41065.564340277779</v>
      </c>
      <c r="AN890" s="75" t="s">
        <v>13047</v>
      </c>
      <c r="AO890" s="78" t="s">
        <v>14723</v>
      </c>
      <c r="AP890" s="75" t="s">
        <v>66</v>
      </c>
      <c r="AQ890" s="48"/>
      <c r="AR890" s="48"/>
      <c r="AS890" s="48"/>
      <c r="AT890" s="48"/>
      <c r="AU890" s="48" t="s">
        <v>3261</v>
      </c>
      <c r="AV890" s="48" t="s">
        <v>3261</v>
      </c>
      <c r="AW890" s="114" t="s">
        <v>18585</v>
      </c>
      <c r="AX890" s="114" t="s">
        <v>18585</v>
      </c>
      <c r="AY890" s="114" t="s">
        <v>19266</v>
      </c>
      <c r="AZ890" s="114" t="s">
        <v>19266</v>
      </c>
      <c r="BA890" s="2"/>
      <c r="BB890" s="3"/>
      <c r="BC890" s="3"/>
      <c r="BD890" s="3"/>
      <c r="BE890" s="3"/>
    </row>
    <row r="891" spans="1:57" x14ac:dyDescent="0.25">
      <c r="A891" s="61" t="s">
        <v>1535</v>
      </c>
      <c r="B891" s="62" t="s">
        <v>19429</v>
      </c>
      <c r="C891" s="62"/>
      <c r="D891" s="63">
        <v>1.5023545</v>
      </c>
      <c r="E891" s="65">
        <v>10.074751945047733</v>
      </c>
      <c r="F891" s="95" t="s">
        <v>12592</v>
      </c>
      <c r="G891" s="62"/>
      <c r="H891" s="66"/>
      <c r="I891" s="67"/>
      <c r="J891" s="67"/>
      <c r="K891" s="66" t="s">
        <v>16676</v>
      </c>
      <c r="L891" s="70"/>
      <c r="M891" s="71">
        <v>5975.88720703125</v>
      </c>
      <c r="N891" s="71">
        <v>1895.665283203125</v>
      </c>
      <c r="O891" s="72"/>
      <c r="P891" s="73"/>
      <c r="Q891" s="73"/>
      <c r="R891" s="81"/>
      <c r="S891" s="48">
        <v>0</v>
      </c>
      <c r="T891" s="48">
        <v>2</v>
      </c>
      <c r="U891" s="49">
        <v>180.21233599999999</v>
      </c>
      <c r="V891" s="49">
        <v>2.7700000000000001E-4</v>
      </c>
      <c r="W891" s="49">
        <v>0</v>
      </c>
      <c r="X891" s="49">
        <v>0.67393800000000004</v>
      </c>
      <c r="Y891" s="49">
        <v>0</v>
      </c>
      <c r="Z891" s="49">
        <v>0</v>
      </c>
      <c r="AA891" s="68">
        <v>891</v>
      </c>
      <c r="AB8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91" s="69"/>
      <c r="AD891" s="75">
        <v>298</v>
      </c>
      <c r="AE891" s="75">
        <v>551</v>
      </c>
      <c r="AF891" s="75">
        <v>14815</v>
      </c>
      <c r="AG891" s="75">
        <v>4023</v>
      </c>
      <c r="AH891" s="75">
        <v>-18000</v>
      </c>
      <c r="AI891" s="75" t="s">
        <v>8758</v>
      </c>
      <c r="AJ891" s="75" t="s">
        <v>9973</v>
      </c>
      <c r="AK891" s="75"/>
      <c r="AL891" s="75" t="s">
        <v>11010</v>
      </c>
      <c r="AM891" s="75">
        <v>40234.613078703704</v>
      </c>
      <c r="AN891" s="75" t="s">
        <v>13047</v>
      </c>
      <c r="AO891" s="78" t="s">
        <v>14624</v>
      </c>
      <c r="AP891" s="75" t="s">
        <v>66</v>
      </c>
      <c r="AQ891" s="48"/>
      <c r="AR891" s="48"/>
      <c r="AS891" s="48"/>
      <c r="AT891" s="48"/>
      <c r="AU891" s="48" t="s">
        <v>3261</v>
      </c>
      <c r="AV891" s="48" t="s">
        <v>3261</v>
      </c>
      <c r="AW891" s="114" t="s">
        <v>18491</v>
      </c>
      <c r="AX891" s="114" t="s">
        <v>18491</v>
      </c>
      <c r="AY891" s="114" t="s">
        <v>19179</v>
      </c>
      <c r="AZ891" s="114" t="s">
        <v>19179</v>
      </c>
      <c r="BA891" s="2"/>
      <c r="BB891" s="3"/>
      <c r="BC891" s="3"/>
      <c r="BD891" s="3"/>
      <c r="BE891" s="3"/>
    </row>
    <row r="892" spans="1:57" x14ac:dyDescent="0.25">
      <c r="A892" s="61" t="s">
        <v>319</v>
      </c>
      <c r="B892" s="62" t="s">
        <v>19429</v>
      </c>
      <c r="C892" s="62"/>
      <c r="D892" s="63">
        <v>1.5386325000000001</v>
      </c>
      <c r="E892" s="65">
        <v>10</v>
      </c>
      <c r="F892" s="95" t="s">
        <v>11262</v>
      </c>
      <c r="G892" s="62"/>
      <c r="H892" s="66"/>
      <c r="I892" s="67"/>
      <c r="J892" s="67"/>
      <c r="K892" s="66" t="s">
        <v>15289</v>
      </c>
      <c r="L892" s="70"/>
      <c r="M892" s="71">
        <v>2755.62353515625</v>
      </c>
      <c r="N892" s="71">
        <v>4549.49951171875</v>
      </c>
      <c r="O892" s="72"/>
      <c r="P892" s="73"/>
      <c r="Q892" s="73"/>
      <c r="R892" s="81"/>
      <c r="S892" s="48">
        <v>0</v>
      </c>
      <c r="T892" s="48">
        <v>1</v>
      </c>
      <c r="U892" s="49">
        <v>0</v>
      </c>
      <c r="V892" s="49">
        <v>4.5450000000000004E-3</v>
      </c>
      <c r="W892" s="49">
        <v>0</v>
      </c>
      <c r="X892" s="49">
        <v>0.56690700000000005</v>
      </c>
      <c r="Y892" s="49">
        <v>0</v>
      </c>
      <c r="Z892" s="49">
        <v>0</v>
      </c>
      <c r="AA892" s="68">
        <v>892</v>
      </c>
      <c r="AB8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92" s="69"/>
      <c r="AD892" s="75">
        <v>290</v>
      </c>
      <c r="AE892" s="75">
        <v>549</v>
      </c>
      <c r="AF892" s="75">
        <v>10028</v>
      </c>
      <c r="AG892" s="75">
        <v>961</v>
      </c>
      <c r="AH892" s="75">
        <v>28800</v>
      </c>
      <c r="AI892" s="75" t="s">
        <v>7626</v>
      </c>
      <c r="AJ892" s="75" t="s">
        <v>9265</v>
      </c>
      <c r="AK892" s="75"/>
      <c r="AL892" s="75" t="s">
        <v>11013</v>
      </c>
      <c r="AM892" s="75">
        <v>41408.553298611114</v>
      </c>
      <c r="AN892" s="75" t="s">
        <v>13047</v>
      </c>
      <c r="AO892" s="78" t="s">
        <v>13237</v>
      </c>
      <c r="AP892" s="75" t="s">
        <v>66</v>
      </c>
      <c r="AQ892" s="48"/>
      <c r="AR892" s="48"/>
      <c r="AS892" s="48"/>
      <c r="AT892" s="48"/>
      <c r="AU892" s="48" t="s">
        <v>3282</v>
      </c>
      <c r="AV892" s="48" t="s">
        <v>3282</v>
      </c>
      <c r="AW892" s="114" t="s">
        <v>18145</v>
      </c>
      <c r="AX892" s="114" t="s">
        <v>18145</v>
      </c>
      <c r="AY892" s="114" t="s">
        <v>18868</v>
      </c>
      <c r="AZ892" s="114" t="s">
        <v>18868</v>
      </c>
      <c r="BA892" s="2"/>
      <c r="BB892" s="3"/>
      <c r="BC892" s="3"/>
      <c r="BD892" s="3"/>
      <c r="BE892" s="3"/>
    </row>
    <row r="893" spans="1:57" x14ac:dyDescent="0.25">
      <c r="A893" s="61" t="s">
        <v>415</v>
      </c>
      <c r="B893" s="62" t="s">
        <v>19429</v>
      </c>
      <c r="C893" s="62"/>
      <c r="D893" s="63">
        <v>1.544268</v>
      </c>
      <c r="E893" s="65">
        <v>10</v>
      </c>
      <c r="F893" s="95" t="s">
        <v>11371</v>
      </c>
      <c r="G893" s="62"/>
      <c r="H893" s="66"/>
      <c r="I893" s="67"/>
      <c r="J893" s="67"/>
      <c r="K893" s="66" t="s">
        <v>15399</v>
      </c>
      <c r="L893" s="70"/>
      <c r="M893" s="71">
        <v>3789.6640625</v>
      </c>
      <c r="N893" s="71">
        <v>8447.501953125</v>
      </c>
      <c r="O893" s="72"/>
      <c r="P893" s="73"/>
      <c r="Q893" s="73"/>
      <c r="R893" s="81"/>
      <c r="S893" s="48">
        <v>0</v>
      </c>
      <c r="T893" s="48">
        <v>1</v>
      </c>
      <c r="U893" s="49">
        <v>0</v>
      </c>
      <c r="V893" s="49">
        <v>5.208E-3</v>
      </c>
      <c r="W893" s="49">
        <v>0</v>
      </c>
      <c r="X893" s="49">
        <v>0.54446799999999995</v>
      </c>
      <c r="Y893" s="49">
        <v>0</v>
      </c>
      <c r="Z893" s="49">
        <v>0</v>
      </c>
      <c r="AA893" s="68">
        <v>893</v>
      </c>
      <c r="AB8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93" s="69"/>
      <c r="AD893" s="75">
        <v>1522</v>
      </c>
      <c r="AE893" s="75">
        <v>548</v>
      </c>
      <c r="AF893" s="75">
        <v>19476</v>
      </c>
      <c r="AG893" s="75">
        <v>8001</v>
      </c>
      <c r="AH893" s="75">
        <v>32400</v>
      </c>
      <c r="AI893" s="75" t="s">
        <v>7721</v>
      </c>
      <c r="AJ893" s="75" t="s">
        <v>9336</v>
      </c>
      <c r="AK893" s="78" t="s">
        <v>10340</v>
      </c>
      <c r="AL893" s="75" t="s">
        <v>11037</v>
      </c>
      <c r="AM893" s="75">
        <v>42301.009456018517</v>
      </c>
      <c r="AN893" s="75" t="s">
        <v>13047</v>
      </c>
      <c r="AO893" s="78" t="s">
        <v>13347</v>
      </c>
      <c r="AP893" s="75" t="s">
        <v>66</v>
      </c>
      <c r="AQ893" s="48" t="s">
        <v>3022</v>
      </c>
      <c r="AR893" s="48" t="s">
        <v>3022</v>
      </c>
      <c r="AS893" s="48" t="s">
        <v>3213</v>
      </c>
      <c r="AT893" s="48" t="s">
        <v>3213</v>
      </c>
      <c r="AU893" s="48" t="s">
        <v>3261</v>
      </c>
      <c r="AV893" s="48" t="s">
        <v>3261</v>
      </c>
      <c r="AW893" s="114" t="s">
        <v>18083</v>
      </c>
      <c r="AX893" s="114" t="s">
        <v>18083</v>
      </c>
      <c r="AY893" s="114" t="s">
        <v>18818</v>
      </c>
      <c r="AZ893" s="114" t="s">
        <v>18818</v>
      </c>
      <c r="BA893" s="2"/>
      <c r="BB893" s="3"/>
      <c r="BC893" s="3"/>
      <c r="BD893" s="3"/>
      <c r="BE893" s="3"/>
    </row>
    <row r="894" spans="1:57" x14ac:dyDescent="0.25">
      <c r="A894" s="61" t="s">
        <v>1541</v>
      </c>
      <c r="B894" s="62" t="s">
        <v>19429</v>
      </c>
      <c r="C894" s="62"/>
      <c r="D894" s="63">
        <v>10</v>
      </c>
      <c r="E894" s="65">
        <v>10</v>
      </c>
      <c r="F894" s="95" t="s">
        <v>12597</v>
      </c>
      <c r="G894" s="62"/>
      <c r="H894" s="66"/>
      <c r="I894" s="67"/>
      <c r="J894" s="67"/>
      <c r="K894" s="66" t="s">
        <v>16682</v>
      </c>
      <c r="L894" s="70"/>
      <c r="M894" s="71">
        <v>5040.68212890625</v>
      </c>
      <c r="N894" s="71">
        <v>4841.14501953125</v>
      </c>
      <c r="O894" s="72"/>
      <c r="P894" s="73"/>
      <c r="Q894" s="73"/>
      <c r="R894" s="81"/>
      <c r="S894" s="48">
        <v>0</v>
      </c>
      <c r="T894" s="48">
        <v>1</v>
      </c>
      <c r="U894" s="49">
        <v>0</v>
      </c>
      <c r="V894" s="49">
        <v>1</v>
      </c>
      <c r="W894" s="49">
        <v>0</v>
      </c>
      <c r="X894" s="49">
        <v>0.70175399999999999</v>
      </c>
      <c r="Y894" s="49">
        <v>0</v>
      </c>
      <c r="Z894" s="49">
        <v>0</v>
      </c>
      <c r="AA894" s="68">
        <v>894</v>
      </c>
      <c r="AB8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94" s="69"/>
      <c r="AD894" s="75">
        <v>0</v>
      </c>
      <c r="AE894" s="75">
        <v>544</v>
      </c>
      <c r="AF894" s="75">
        <v>31108</v>
      </c>
      <c r="AG894" s="75">
        <v>2</v>
      </c>
      <c r="AH894" s="75"/>
      <c r="AI894" s="75" t="s">
        <v>8763</v>
      </c>
      <c r="AJ894" s="75"/>
      <c r="AK894" s="78" t="s">
        <v>10830</v>
      </c>
      <c r="AL894" s="75"/>
      <c r="AM894" s="75">
        <v>42981.819826388892</v>
      </c>
      <c r="AN894" s="75" t="s">
        <v>13047</v>
      </c>
      <c r="AO894" s="78" t="s">
        <v>14630</v>
      </c>
      <c r="AP894" s="75" t="s">
        <v>66</v>
      </c>
      <c r="AQ894" s="48" t="s">
        <v>3160</v>
      </c>
      <c r="AR894" s="48" t="s">
        <v>3160</v>
      </c>
      <c r="AS894" s="48" t="s">
        <v>3247</v>
      </c>
      <c r="AT894" s="48" t="s">
        <v>3247</v>
      </c>
      <c r="AU894" s="48" t="s">
        <v>3390</v>
      </c>
      <c r="AV894" s="48" t="s">
        <v>3390</v>
      </c>
      <c r="AW894" s="114" t="s">
        <v>18572</v>
      </c>
      <c r="AX894" s="114" t="s">
        <v>18572</v>
      </c>
      <c r="AY894" s="114" t="s">
        <v>19255</v>
      </c>
      <c r="AZ894" s="114" t="s">
        <v>19255</v>
      </c>
      <c r="BA894" s="2"/>
      <c r="BB894" s="3"/>
      <c r="BC894" s="3"/>
      <c r="BD894" s="3"/>
      <c r="BE894" s="3"/>
    </row>
    <row r="895" spans="1:57" x14ac:dyDescent="0.25">
      <c r="A895" s="61" t="s">
        <v>840</v>
      </c>
      <c r="B895" s="62" t="s">
        <v>19429</v>
      </c>
      <c r="C895" s="62"/>
      <c r="D895" s="63">
        <v>1.5023375000000001</v>
      </c>
      <c r="E895" s="65">
        <v>10</v>
      </c>
      <c r="F895" s="95" t="s">
        <v>11862</v>
      </c>
      <c r="G895" s="62"/>
      <c r="H895" s="66"/>
      <c r="I895" s="67"/>
      <c r="J895" s="67"/>
      <c r="K895" s="66" t="s">
        <v>15912</v>
      </c>
      <c r="L895" s="70"/>
      <c r="M895" s="71">
        <v>7174.998046875</v>
      </c>
      <c r="N895" s="71">
        <v>2491.02294921875</v>
      </c>
      <c r="O895" s="72"/>
      <c r="P895" s="73"/>
      <c r="Q895" s="73"/>
      <c r="R895" s="81"/>
      <c r="S895" s="48">
        <v>0</v>
      </c>
      <c r="T895" s="48">
        <v>1</v>
      </c>
      <c r="U895" s="49">
        <v>0</v>
      </c>
      <c r="V895" s="49">
        <v>2.7500000000000002E-4</v>
      </c>
      <c r="W895" s="49">
        <v>0</v>
      </c>
      <c r="X895" s="49">
        <v>0.52194799999999997</v>
      </c>
      <c r="Y895" s="49">
        <v>0</v>
      </c>
      <c r="Z895" s="49">
        <v>0</v>
      </c>
      <c r="AA895" s="68">
        <v>895</v>
      </c>
      <c r="AB8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95" s="69"/>
      <c r="AD895" s="75">
        <v>157</v>
      </c>
      <c r="AE895" s="75">
        <v>543</v>
      </c>
      <c r="AF895" s="75">
        <v>13207</v>
      </c>
      <c r="AG895" s="75">
        <v>4422</v>
      </c>
      <c r="AH895" s="75">
        <v>-28800</v>
      </c>
      <c r="AI895" s="75" t="s">
        <v>8145</v>
      </c>
      <c r="AJ895" s="75" t="s">
        <v>9617</v>
      </c>
      <c r="AK895" s="75"/>
      <c r="AL895" s="75" t="s">
        <v>11009</v>
      </c>
      <c r="AM895" s="75">
        <v>42437.782372685186</v>
      </c>
      <c r="AN895" s="75" t="s">
        <v>13047</v>
      </c>
      <c r="AO895" s="78" t="s">
        <v>13860</v>
      </c>
      <c r="AP895" s="75" t="s">
        <v>66</v>
      </c>
      <c r="AQ895" s="48"/>
      <c r="AR895" s="48"/>
      <c r="AS895" s="48"/>
      <c r="AT895" s="48"/>
      <c r="AU895" s="48" t="s">
        <v>3261</v>
      </c>
      <c r="AV895" s="48" t="s">
        <v>3261</v>
      </c>
      <c r="AW895" s="114" t="s">
        <v>18089</v>
      </c>
      <c r="AX895" s="114" t="s">
        <v>18089</v>
      </c>
      <c r="AY895" s="114" t="s">
        <v>17884</v>
      </c>
      <c r="AZ895" s="114" t="s">
        <v>17884</v>
      </c>
      <c r="BA895" s="2"/>
      <c r="BB895" s="3"/>
      <c r="BC895" s="3"/>
      <c r="BD895" s="3"/>
      <c r="BE895" s="3"/>
    </row>
    <row r="896" spans="1:57" x14ac:dyDescent="0.25">
      <c r="A896" s="61" t="s">
        <v>1839</v>
      </c>
      <c r="B896" s="62" t="s">
        <v>19429</v>
      </c>
      <c r="C896" s="62"/>
      <c r="D896" s="63">
        <v>1.5765765</v>
      </c>
      <c r="E896" s="65">
        <v>10</v>
      </c>
      <c r="F896" s="95" t="s">
        <v>12900</v>
      </c>
      <c r="G896" s="62"/>
      <c r="H896" s="66"/>
      <c r="I896" s="67"/>
      <c r="J896" s="67"/>
      <c r="K896" s="66" t="s">
        <v>16996</v>
      </c>
      <c r="L896" s="70"/>
      <c r="M896" s="71">
        <v>6556.21875</v>
      </c>
      <c r="N896" s="71">
        <v>3374.696044921875</v>
      </c>
      <c r="O896" s="72"/>
      <c r="P896" s="73"/>
      <c r="Q896" s="73"/>
      <c r="R896" s="81"/>
      <c r="S896" s="48">
        <v>0</v>
      </c>
      <c r="T896" s="48">
        <v>1</v>
      </c>
      <c r="U896" s="49">
        <v>0</v>
      </c>
      <c r="V896" s="49">
        <v>9.0089999999999996E-3</v>
      </c>
      <c r="W896" s="49">
        <v>0</v>
      </c>
      <c r="X896" s="49">
        <v>0.53571899999999995</v>
      </c>
      <c r="Y896" s="49">
        <v>0</v>
      </c>
      <c r="Z896" s="49">
        <v>0</v>
      </c>
      <c r="AA896" s="68">
        <v>896</v>
      </c>
      <c r="AB8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96" s="69"/>
      <c r="AD896" s="75">
        <v>151</v>
      </c>
      <c r="AE896" s="75">
        <v>541</v>
      </c>
      <c r="AF896" s="75">
        <v>6116</v>
      </c>
      <c r="AG896" s="75">
        <v>5332</v>
      </c>
      <c r="AH896" s="75">
        <v>-25200</v>
      </c>
      <c r="AI896" s="75" t="s">
        <v>9018</v>
      </c>
      <c r="AJ896" s="75" t="s">
        <v>9482</v>
      </c>
      <c r="AK896" s="78" t="s">
        <v>10942</v>
      </c>
      <c r="AL896" s="75" t="s">
        <v>11024</v>
      </c>
      <c r="AM896" s="75">
        <v>41770.182893518519</v>
      </c>
      <c r="AN896" s="75" t="s">
        <v>13047</v>
      </c>
      <c r="AO896" s="78" t="s">
        <v>14944</v>
      </c>
      <c r="AP896" s="75" t="s">
        <v>66</v>
      </c>
      <c r="AQ896" s="48"/>
      <c r="AR896" s="48"/>
      <c r="AS896" s="48"/>
      <c r="AT896" s="48"/>
      <c r="AU896" s="48" t="s">
        <v>3261</v>
      </c>
      <c r="AV896" s="48" t="s">
        <v>3261</v>
      </c>
      <c r="AW896" s="114" t="s">
        <v>18585</v>
      </c>
      <c r="AX896" s="114" t="s">
        <v>18585</v>
      </c>
      <c r="AY896" s="114" t="s">
        <v>19266</v>
      </c>
      <c r="AZ896" s="114" t="s">
        <v>19266</v>
      </c>
      <c r="BA896" s="2"/>
      <c r="BB896" s="3"/>
      <c r="BC896" s="3"/>
      <c r="BD896" s="3"/>
      <c r="BE896" s="3"/>
    </row>
    <row r="897" spans="1:57" x14ac:dyDescent="0.25">
      <c r="A897" s="61" t="s">
        <v>958</v>
      </c>
      <c r="B897" s="62" t="s">
        <v>19429</v>
      </c>
      <c r="C897" s="62"/>
      <c r="D897" s="63">
        <v>1.9047615</v>
      </c>
      <c r="E897" s="65">
        <v>10</v>
      </c>
      <c r="F897" s="95" t="s">
        <v>11986</v>
      </c>
      <c r="G897" s="62"/>
      <c r="H897" s="66"/>
      <c r="I897" s="67"/>
      <c r="J897" s="67"/>
      <c r="K897" s="66" t="s">
        <v>16039</v>
      </c>
      <c r="L897" s="70"/>
      <c r="M897" s="71">
        <v>3936.99462890625</v>
      </c>
      <c r="N897" s="71">
        <v>3260.130615234375</v>
      </c>
      <c r="O897" s="72"/>
      <c r="P897" s="73"/>
      <c r="Q897" s="73"/>
      <c r="R897" s="81"/>
      <c r="S897" s="48">
        <v>0</v>
      </c>
      <c r="T897" s="48">
        <v>1</v>
      </c>
      <c r="U897" s="49">
        <v>0</v>
      </c>
      <c r="V897" s="49">
        <v>4.7619000000000002E-2</v>
      </c>
      <c r="W897" s="49">
        <v>0</v>
      </c>
      <c r="X897" s="49">
        <v>0.58230899999999997</v>
      </c>
      <c r="Y897" s="49">
        <v>0</v>
      </c>
      <c r="Z897" s="49">
        <v>0</v>
      </c>
      <c r="AA897" s="68">
        <v>897</v>
      </c>
      <c r="AB8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97" s="69"/>
      <c r="AD897" s="75">
        <v>1256</v>
      </c>
      <c r="AE897" s="75">
        <v>539</v>
      </c>
      <c r="AF897" s="75">
        <v>13881</v>
      </c>
      <c r="AG897" s="75">
        <v>181</v>
      </c>
      <c r="AH897" s="75"/>
      <c r="AI897" s="75" t="s">
        <v>8245</v>
      </c>
      <c r="AJ897" s="75"/>
      <c r="AK897" s="75"/>
      <c r="AL897" s="75"/>
      <c r="AM897" s="75">
        <v>42833.480833333335</v>
      </c>
      <c r="AN897" s="75" t="s">
        <v>13047</v>
      </c>
      <c r="AO897" s="78" t="s">
        <v>13987</v>
      </c>
      <c r="AP897" s="75" t="s">
        <v>66</v>
      </c>
      <c r="AQ897" s="48"/>
      <c r="AR897" s="48"/>
      <c r="AS897" s="48"/>
      <c r="AT897" s="48"/>
      <c r="AU897" s="48" t="s">
        <v>3261</v>
      </c>
      <c r="AV897" s="48" t="s">
        <v>3261</v>
      </c>
      <c r="AW897" s="114" t="s">
        <v>18080</v>
      </c>
      <c r="AX897" s="114" t="s">
        <v>18080</v>
      </c>
      <c r="AY897" s="114" t="s">
        <v>17898</v>
      </c>
      <c r="AZ897" s="114" t="s">
        <v>17898</v>
      </c>
      <c r="BA897" s="2"/>
      <c r="BB897" s="3"/>
      <c r="BC897" s="3"/>
      <c r="BD897" s="3"/>
      <c r="BE897" s="3"/>
    </row>
    <row r="898" spans="1:57" x14ac:dyDescent="0.25">
      <c r="A898" s="61" t="s">
        <v>492</v>
      </c>
      <c r="B898" s="62" t="s">
        <v>19429</v>
      </c>
      <c r="C898" s="62"/>
      <c r="D898" s="63">
        <v>1.521522</v>
      </c>
      <c r="E898" s="65">
        <v>10</v>
      </c>
      <c r="F898" s="95" t="s">
        <v>11460</v>
      </c>
      <c r="G898" s="62"/>
      <c r="H898" s="66"/>
      <c r="I898" s="67"/>
      <c r="J898" s="67"/>
      <c r="K898" s="66" t="s">
        <v>15491</v>
      </c>
      <c r="L898" s="70"/>
      <c r="M898" s="71">
        <v>1965.9305419921875</v>
      </c>
      <c r="N898" s="71">
        <v>3599.213134765625</v>
      </c>
      <c r="O898" s="72"/>
      <c r="P898" s="73"/>
      <c r="Q898" s="73"/>
      <c r="R898" s="81"/>
      <c r="S898" s="48">
        <v>0</v>
      </c>
      <c r="T898" s="48">
        <v>1</v>
      </c>
      <c r="U898" s="49">
        <v>0</v>
      </c>
      <c r="V898" s="49">
        <v>2.532E-3</v>
      </c>
      <c r="W898" s="49">
        <v>6.2599999999999999E-3</v>
      </c>
      <c r="X898" s="49">
        <v>0.50696399999999997</v>
      </c>
      <c r="Y898" s="49">
        <v>0</v>
      </c>
      <c r="Z898" s="49">
        <v>0</v>
      </c>
      <c r="AA898" s="68">
        <v>898</v>
      </c>
      <c r="AB8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98" s="69"/>
      <c r="AD898" s="75">
        <v>1622</v>
      </c>
      <c r="AE898" s="75">
        <v>536</v>
      </c>
      <c r="AF898" s="75">
        <v>2698</v>
      </c>
      <c r="AG898" s="75">
        <v>5588</v>
      </c>
      <c r="AH898" s="75"/>
      <c r="AI898" s="75" t="s">
        <v>7799</v>
      </c>
      <c r="AJ898" s="75"/>
      <c r="AK898" s="75"/>
      <c r="AL898" s="75"/>
      <c r="AM898" s="75">
        <v>41326.550474537034</v>
      </c>
      <c r="AN898" s="75" t="s">
        <v>13047</v>
      </c>
      <c r="AO898" s="78" t="s">
        <v>13439</v>
      </c>
      <c r="AP898" s="75" t="s">
        <v>66</v>
      </c>
      <c r="AQ898" s="48" t="s">
        <v>3033</v>
      </c>
      <c r="AR898" s="48" t="s">
        <v>3033</v>
      </c>
      <c r="AS898" s="48" t="s">
        <v>3219</v>
      </c>
      <c r="AT898" s="48" t="s">
        <v>3219</v>
      </c>
      <c r="AU898" s="48" t="s">
        <v>3276</v>
      </c>
      <c r="AV898" s="48" t="s">
        <v>3276</v>
      </c>
      <c r="AW898" s="114" t="s">
        <v>18116</v>
      </c>
      <c r="AX898" s="114" t="s">
        <v>18116</v>
      </c>
      <c r="AY898" s="114" t="s">
        <v>18843</v>
      </c>
      <c r="AZ898" s="114" t="s">
        <v>18843</v>
      </c>
      <c r="BA898" s="2"/>
      <c r="BB898" s="3"/>
      <c r="BC898" s="3"/>
      <c r="BD898" s="3"/>
      <c r="BE898" s="3"/>
    </row>
    <row r="899" spans="1:57" x14ac:dyDescent="0.25">
      <c r="A899" s="61" t="s">
        <v>227</v>
      </c>
      <c r="B899" s="62" t="s">
        <v>19429</v>
      </c>
      <c r="C899" s="62"/>
      <c r="D899" s="63">
        <v>1.5018615</v>
      </c>
      <c r="E899" s="65">
        <v>10</v>
      </c>
      <c r="F899" s="95" t="s">
        <v>11138</v>
      </c>
      <c r="G899" s="62"/>
      <c r="H899" s="66"/>
      <c r="I899" s="67"/>
      <c r="J899" s="67"/>
      <c r="K899" s="66" t="s">
        <v>15163</v>
      </c>
      <c r="L899" s="70"/>
      <c r="M899" s="71">
        <v>2643.805908203125</v>
      </c>
      <c r="N899" s="71">
        <v>9557.9072265625</v>
      </c>
      <c r="O899" s="72"/>
      <c r="P899" s="73"/>
      <c r="Q899" s="73"/>
      <c r="R899" s="81"/>
      <c r="S899" s="48">
        <v>0</v>
      </c>
      <c r="T899" s="48">
        <v>1</v>
      </c>
      <c r="U899" s="49">
        <v>0</v>
      </c>
      <c r="V899" s="49">
        <v>2.1900000000000001E-4</v>
      </c>
      <c r="W899" s="49">
        <v>0</v>
      </c>
      <c r="X899" s="49">
        <v>0.51693500000000003</v>
      </c>
      <c r="Y899" s="49">
        <v>0</v>
      </c>
      <c r="Z899" s="49">
        <v>0</v>
      </c>
      <c r="AA899" s="68">
        <v>899</v>
      </c>
      <c r="AB8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899" s="69"/>
      <c r="AD899" s="75">
        <v>813</v>
      </c>
      <c r="AE899" s="75">
        <v>534</v>
      </c>
      <c r="AF899" s="75">
        <v>4730</v>
      </c>
      <c r="AG899" s="75">
        <v>6826</v>
      </c>
      <c r="AH899" s="75"/>
      <c r="AI899" s="75" t="s">
        <v>7518</v>
      </c>
      <c r="AJ899" s="75" t="s">
        <v>9153</v>
      </c>
      <c r="AK899" s="78" t="s">
        <v>10233</v>
      </c>
      <c r="AL899" s="75"/>
      <c r="AM899" s="75">
        <v>41627.770416666666</v>
      </c>
      <c r="AN899" s="75" t="s">
        <v>13047</v>
      </c>
      <c r="AO899" s="78" t="s">
        <v>13111</v>
      </c>
      <c r="AP899" s="75" t="s">
        <v>66</v>
      </c>
      <c r="AQ899" s="48" t="s">
        <v>3028</v>
      </c>
      <c r="AR899" s="48" t="s">
        <v>3028</v>
      </c>
      <c r="AS899" s="48" t="s">
        <v>3215</v>
      </c>
      <c r="AT899" s="48" t="s">
        <v>3215</v>
      </c>
      <c r="AU899" s="48" t="s">
        <v>3273</v>
      </c>
      <c r="AV899" s="48" t="s">
        <v>3273</v>
      </c>
      <c r="AW899" s="114" t="s">
        <v>18103</v>
      </c>
      <c r="AX899" s="114" t="s">
        <v>18103</v>
      </c>
      <c r="AY899" s="114" t="s">
        <v>18834</v>
      </c>
      <c r="AZ899" s="114" t="s">
        <v>18834</v>
      </c>
      <c r="BA899" s="2"/>
      <c r="BB899" s="3"/>
      <c r="BC899" s="3"/>
      <c r="BD899" s="3"/>
      <c r="BE899" s="3"/>
    </row>
    <row r="900" spans="1:57" x14ac:dyDescent="0.25">
      <c r="A900" s="61" t="s">
        <v>1638</v>
      </c>
      <c r="B900" s="62" t="s">
        <v>19429</v>
      </c>
      <c r="C900" s="62"/>
      <c r="D900" s="63">
        <v>1.5765765</v>
      </c>
      <c r="E900" s="65">
        <v>10</v>
      </c>
      <c r="F900" s="95" t="s">
        <v>12700</v>
      </c>
      <c r="G900" s="62"/>
      <c r="H900" s="66"/>
      <c r="I900" s="67"/>
      <c r="J900" s="67"/>
      <c r="K900" s="66" t="s">
        <v>16790</v>
      </c>
      <c r="L900" s="70"/>
      <c r="M900" s="71">
        <v>6661.0146484375</v>
      </c>
      <c r="N900" s="71">
        <v>3884.9404296875</v>
      </c>
      <c r="O900" s="72"/>
      <c r="P900" s="73"/>
      <c r="Q900" s="73"/>
      <c r="R900" s="81"/>
      <c r="S900" s="48">
        <v>0</v>
      </c>
      <c r="T900" s="48">
        <v>1</v>
      </c>
      <c r="U900" s="49">
        <v>0</v>
      </c>
      <c r="V900" s="49">
        <v>9.0089999999999996E-3</v>
      </c>
      <c r="W900" s="49">
        <v>0</v>
      </c>
      <c r="X900" s="49">
        <v>0.53571899999999995</v>
      </c>
      <c r="Y900" s="49">
        <v>0</v>
      </c>
      <c r="Z900" s="49">
        <v>0</v>
      </c>
      <c r="AA900" s="68">
        <v>900</v>
      </c>
      <c r="AB9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00" s="69"/>
      <c r="AD900" s="75">
        <v>2172</v>
      </c>
      <c r="AE900" s="75">
        <v>533</v>
      </c>
      <c r="AF900" s="75">
        <v>1136</v>
      </c>
      <c r="AG900" s="75">
        <v>3191</v>
      </c>
      <c r="AH900" s="75"/>
      <c r="AI900" s="75" t="s">
        <v>8850</v>
      </c>
      <c r="AJ900" s="75"/>
      <c r="AK900" s="75"/>
      <c r="AL900" s="75"/>
      <c r="AM900" s="75">
        <v>42150.554895833331</v>
      </c>
      <c r="AN900" s="75" t="s">
        <v>13047</v>
      </c>
      <c r="AO900" s="78" t="s">
        <v>14738</v>
      </c>
      <c r="AP900" s="75" t="s">
        <v>66</v>
      </c>
      <c r="AQ900" s="48"/>
      <c r="AR900" s="48"/>
      <c r="AS900" s="48"/>
      <c r="AT900" s="48"/>
      <c r="AU900" s="48" t="s">
        <v>3261</v>
      </c>
      <c r="AV900" s="48" t="s">
        <v>3261</v>
      </c>
      <c r="AW900" s="114" t="s">
        <v>18585</v>
      </c>
      <c r="AX900" s="114" t="s">
        <v>18585</v>
      </c>
      <c r="AY900" s="114" t="s">
        <v>19266</v>
      </c>
      <c r="AZ900" s="114" t="s">
        <v>19266</v>
      </c>
      <c r="BA900" s="2"/>
      <c r="BB900" s="3"/>
      <c r="BC900" s="3"/>
      <c r="BD900" s="3"/>
      <c r="BE900" s="3"/>
    </row>
    <row r="901" spans="1:57" x14ac:dyDescent="0.25">
      <c r="A901" s="61" t="s">
        <v>1677</v>
      </c>
      <c r="B901" s="62" t="s">
        <v>19429</v>
      </c>
      <c r="C901" s="62"/>
      <c r="D901" s="63">
        <v>1.5022949999999999</v>
      </c>
      <c r="E901" s="65">
        <v>10</v>
      </c>
      <c r="F901" s="95" t="s">
        <v>12738</v>
      </c>
      <c r="G901" s="62"/>
      <c r="H901" s="66"/>
      <c r="I901" s="67"/>
      <c r="J901" s="67"/>
      <c r="K901" s="66" t="s">
        <v>16831</v>
      </c>
      <c r="L901" s="70"/>
      <c r="M901" s="71">
        <v>3890.224609375</v>
      </c>
      <c r="N901" s="71">
        <v>1792.54345703125</v>
      </c>
      <c r="O901" s="72"/>
      <c r="P901" s="73"/>
      <c r="Q901" s="73"/>
      <c r="R901" s="81"/>
      <c r="S901" s="48">
        <v>0</v>
      </c>
      <c r="T901" s="48">
        <v>1</v>
      </c>
      <c r="U901" s="49">
        <v>0</v>
      </c>
      <c r="V901" s="49">
        <v>2.7E-4</v>
      </c>
      <c r="W901" s="49">
        <v>0</v>
      </c>
      <c r="X901" s="49">
        <v>0.45292900000000003</v>
      </c>
      <c r="Y901" s="49">
        <v>0</v>
      </c>
      <c r="Z901" s="49">
        <v>0</v>
      </c>
      <c r="AA901" s="68">
        <v>901</v>
      </c>
      <c r="AB9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01" s="69"/>
      <c r="AD901" s="75">
        <v>661</v>
      </c>
      <c r="AE901" s="75">
        <v>533</v>
      </c>
      <c r="AF901" s="75">
        <v>23005</v>
      </c>
      <c r="AG901" s="75">
        <v>560</v>
      </c>
      <c r="AH901" s="75"/>
      <c r="AI901" s="75" t="s">
        <v>8882</v>
      </c>
      <c r="AJ901" s="75" t="s">
        <v>10049</v>
      </c>
      <c r="AK901" s="75"/>
      <c r="AL901" s="75"/>
      <c r="AM901" s="75">
        <v>40865.220138888886</v>
      </c>
      <c r="AN901" s="75" t="s">
        <v>13047</v>
      </c>
      <c r="AO901" s="78" t="s">
        <v>14779</v>
      </c>
      <c r="AP901" s="75" t="s">
        <v>66</v>
      </c>
      <c r="AQ901" s="48" t="s">
        <v>3058</v>
      </c>
      <c r="AR901" s="48" t="s">
        <v>3058</v>
      </c>
      <c r="AS901" s="48" t="s">
        <v>3223</v>
      </c>
      <c r="AT901" s="48" t="s">
        <v>3223</v>
      </c>
      <c r="AU901" s="48" t="s">
        <v>3261</v>
      </c>
      <c r="AV901" s="48" t="s">
        <v>3261</v>
      </c>
      <c r="AW901" s="114" t="s">
        <v>18205</v>
      </c>
      <c r="AX901" s="114" t="s">
        <v>18205</v>
      </c>
      <c r="AY901" s="114" t="s">
        <v>17883</v>
      </c>
      <c r="AZ901" s="114" t="s">
        <v>17883</v>
      </c>
      <c r="BA901" s="2"/>
      <c r="BB901" s="3"/>
      <c r="BC901" s="3"/>
      <c r="BD901" s="3"/>
      <c r="BE901" s="3"/>
    </row>
    <row r="902" spans="1:57" x14ac:dyDescent="0.25">
      <c r="A902" s="61" t="s">
        <v>807</v>
      </c>
      <c r="B902" s="62" t="s">
        <v>19429</v>
      </c>
      <c r="C902" s="62"/>
      <c r="D902" s="63">
        <v>1.50187</v>
      </c>
      <c r="E902" s="65">
        <v>10</v>
      </c>
      <c r="F902" s="95" t="s">
        <v>11830</v>
      </c>
      <c r="G902" s="62"/>
      <c r="H902" s="66"/>
      <c r="I902" s="67"/>
      <c r="J902" s="67"/>
      <c r="K902" s="66" t="s">
        <v>15877</v>
      </c>
      <c r="L902" s="70"/>
      <c r="M902" s="71">
        <v>7600.9169921875</v>
      </c>
      <c r="N902" s="71">
        <v>8589.9462890625</v>
      </c>
      <c r="O902" s="72"/>
      <c r="P902" s="73"/>
      <c r="Q902" s="73"/>
      <c r="R902" s="81"/>
      <c r="S902" s="48">
        <v>0</v>
      </c>
      <c r="T902" s="48">
        <v>1</v>
      </c>
      <c r="U902" s="49">
        <v>0</v>
      </c>
      <c r="V902" s="49">
        <v>2.2000000000000001E-4</v>
      </c>
      <c r="W902" s="49">
        <v>0</v>
      </c>
      <c r="X902" s="49">
        <v>0.52033200000000002</v>
      </c>
      <c r="Y902" s="49">
        <v>0</v>
      </c>
      <c r="Z902" s="49">
        <v>0</v>
      </c>
      <c r="AA902" s="68">
        <v>902</v>
      </c>
      <c r="AB9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02" s="69"/>
      <c r="AD902" s="75">
        <v>1498</v>
      </c>
      <c r="AE902" s="75">
        <v>530</v>
      </c>
      <c r="AF902" s="75">
        <v>27475</v>
      </c>
      <c r="AG902" s="75">
        <v>3914</v>
      </c>
      <c r="AH902" s="75">
        <v>0</v>
      </c>
      <c r="AI902" s="75" t="s">
        <v>8116</v>
      </c>
      <c r="AJ902" s="75" t="s">
        <v>9601</v>
      </c>
      <c r="AK902" s="75"/>
      <c r="AL902" s="75" t="s">
        <v>9190</v>
      </c>
      <c r="AM902" s="75">
        <v>40213.472094907411</v>
      </c>
      <c r="AN902" s="75" t="s">
        <v>13047</v>
      </c>
      <c r="AO902" s="78" t="s">
        <v>13825</v>
      </c>
      <c r="AP902" s="75" t="s">
        <v>66</v>
      </c>
      <c r="AQ902" s="48"/>
      <c r="AR902" s="48"/>
      <c r="AS902" s="48"/>
      <c r="AT902" s="48"/>
      <c r="AU902" s="48" t="s">
        <v>3272</v>
      </c>
      <c r="AV902" s="48" t="s">
        <v>3272</v>
      </c>
      <c r="AW902" s="114" t="s">
        <v>18101</v>
      </c>
      <c r="AX902" s="114" t="s">
        <v>18101</v>
      </c>
      <c r="AY902" s="114" t="s">
        <v>17890</v>
      </c>
      <c r="AZ902" s="114" t="s">
        <v>17890</v>
      </c>
      <c r="BA902" s="2"/>
      <c r="BB902" s="3"/>
      <c r="BC902" s="3"/>
      <c r="BD902" s="3"/>
      <c r="BE902" s="3"/>
    </row>
    <row r="903" spans="1:57" x14ac:dyDescent="0.25">
      <c r="A903" s="61" t="s">
        <v>935</v>
      </c>
      <c r="B903" s="62" t="s">
        <v>19429</v>
      </c>
      <c r="C903" s="62"/>
      <c r="D903" s="63">
        <v>1.6307725</v>
      </c>
      <c r="E903" s="65">
        <v>10</v>
      </c>
      <c r="F903" s="95" t="s">
        <v>11957</v>
      </c>
      <c r="G903" s="62"/>
      <c r="H903" s="66"/>
      <c r="I903" s="67"/>
      <c r="J903" s="67"/>
      <c r="K903" s="66" t="s">
        <v>16010</v>
      </c>
      <c r="L903" s="70"/>
      <c r="M903" s="71">
        <v>5542.32470703125</v>
      </c>
      <c r="N903" s="71">
        <v>3028.73583984375</v>
      </c>
      <c r="O903" s="72"/>
      <c r="P903" s="73"/>
      <c r="Q903" s="73"/>
      <c r="R903" s="81"/>
      <c r="S903" s="48">
        <v>0</v>
      </c>
      <c r="T903" s="48">
        <v>1</v>
      </c>
      <c r="U903" s="49">
        <v>0</v>
      </c>
      <c r="V903" s="49">
        <v>1.5384999999999999E-2</v>
      </c>
      <c r="W903" s="49">
        <v>0</v>
      </c>
      <c r="X903" s="49">
        <v>0.55446300000000004</v>
      </c>
      <c r="Y903" s="49">
        <v>0</v>
      </c>
      <c r="Z903" s="49">
        <v>0</v>
      </c>
      <c r="AA903" s="68">
        <v>903</v>
      </c>
      <c r="AB9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03" s="69"/>
      <c r="AD903" s="75">
        <v>449</v>
      </c>
      <c r="AE903" s="75">
        <v>527</v>
      </c>
      <c r="AF903" s="75">
        <v>1352</v>
      </c>
      <c r="AG903" s="75">
        <v>2994</v>
      </c>
      <c r="AH903" s="75"/>
      <c r="AI903" s="75" t="s">
        <v>8220</v>
      </c>
      <c r="AJ903" s="75"/>
      <c r="AK903" s="75"/>
      <c r="AL903" s="75"/>
      <c r="AM903" s="75">
        <v>42583.983483796299</v>
      </c>
      <c r="AN903" s="75" t="s">
        <v>13047</v>
      </c>
      <c r="AO903" s="78" t="s">
        <v>13958</v>
      </c>
      <c r="AP903" s="75" t="s">
        <v>66</v>
      </c>
      <c r="AQ903" s="48"/>
      <c r="AR903" s="48"/>
      <c r="AS903" s="48"/>
      <c r="AT903" s="48"/>
      <c r="AU903" s="48"/>
      <c r="AV903" s="48"/>
      <c r="AW903" s="114" t="s">
        <v>18108</v>
      </c>
      <c r="AX903" s="114" t="s">
        <v>18108</v>
      </c>
      <c r="AY903" s="114" t="s">
        <v>17888</v>
      </c>
      <c r="AZ903" s="114" t="s">
        <v>17888</v>
      </c>
      <c r="BA903" s="2"/>
      <c r="BB903" s="3"/>
      <c r="BC903" s="3"/>
      <c r="BD903" s="3"/>
      <c r="BE903" s="3"/>
    </row>
    <row r="904" spans="1:57" x14ac:dyDescent="0.25">
      <c r="A904" s="61" t="s">
        <v>766</v>
      </c>
      <c r="B904" s="62" t="s">
        <v>19429</v>
      </c>
      <c r="C904" s="62"/>
      <c r="D904" s="63">
        <v>1.5019549999999999</v>
      </c>
      <c r="E904" s="65">
        <v>10</v>
      </c>
      <c r="F904" s="95" t="s">
        <v>11786</v>
      </c>
      <c r="G904" s="62"/>
      <c r="H904" s="66"/>
      <c r="I904" s="67"/>
      <c r="J904" s="67"/>
      <c r="K904" s="66" t="s">
        <v>15831</v>
      </c>
      <c r="L904" s="70"/>
      <c r="M904" s="71">
        <v>5453.9951171875</v>
      </c>
      <c r="N904" s="71">
        <v>2278.001220703125</v>
      </c>
      <c r="O904" s="72"/>
      <c r="P904" s="73"/>
      <c r="Q904" s="73"/>
      <c r="R904" s="81"/>
      <c r="S904" s="48">
        <v>0</v>
      </c>
      <c r="T904" s="48">
        <v>1</v>
      </c>
      <c r="U904" s="49">
        <v>0</v>
      </c>
      <c r="V904" s="49">
        <v>2.3000000000000001E-4</v>
      </c>
      <c r="W904" s="49">
        <v>0</v>
      </c>
      <c r="X904" s="49">
        <v>0.528447</v>
      </c>
      <c r="Y904" s="49">
        <v>0</v>
      </c>
      <c r="Z904" s="49">
        <v>0</v>
      </c>
      <c r="AA904" s="68">
        <v>904</v>
      </c>
      <c r="AB9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04" s="69"/>
      <c r="AD904" s="75">
        <v>506</v>
      </c>
      <c r="AE904" s="75">
        <v>526</v>
      </c>
      <c r="AF904" s="75">
        <v>782</v>
      </c>
      <c r="AG904" s="75">
        <v>2025</v>
      </c>
      <c r="AH904" s="75"/>
      <c r="AI904" s="75" t="s">
        <v>8076</v>
      </c>
      <c r="AJ904" s="75" t="s">
        <v>9571</v>
      </c>
      <c r="AK904" s="75"/>
      <c r="AL904" s="75"/>
      <c r="AM904" s="75">
        <v>42881.53979166667</v>
      </c>
      <c r="AN904" s="75" t="s">
        <v>13047</v>
      </c>
      <c r="AO904" s="78" t="s">
        <v>13779</v>
      </c>
      <c r="AP904" s="75" t="s">
        <v>66</v>
      </c>
      <c r="AQ904" s="48"/>
      <c r="AR904" s="48"/>
      <c r="AS904" s="48"/>
      <c r="AT904" s="48"/>
      <c r="AU904" s="48" t="s">
        <v>3304</v>
      </c>
      <c r="AV904" s="48" t="s">
        <v>3304</v>
      </c>
      <c r="AW904" s="114" t="s">
        <v>18228</v>
      </c>
      <c r="AX904" s="114" t="s">
        <v>18228</v>
      </c>
      <c r="AY904" s="114" t="s">
        <v>18942</v>
      </c>
      <c r="AZ904" s="114" t="s">
        <v>18942</v>
      </c>
      <c r="BA904" s="2"/>
      <c r="BB904" s="3"/>
      <c r="BC904" s="3"/>
      <c r="BD904" s="3"/>
      <c r="BE904" s="3"/>
    </row>
    <row r="905" spans="1:57" x14ac:dyDescent="0.25">
      <c r="A905" s="61" t="s">
        <v>1761</v>
      </c>
      <c r="B905" s="62" t="s">
        <v>19429</v>
      </c>
      <c r="C905" s="62"/>
      <c r="D905" s="63">
        <v>1.521522</v>
      </c>
      <c r="E905" s="65">
        <v>10</v>
      </c>
      <c r="F905" s="95" t="s">
        <v>12827</v>
      </c>
      <c r="G905" s="62"/>
      <c r="H905" s="66"/>
      <c r="I905" s="67"/>
      <c r="J905" s="67"/>
      <c r="K905" s="66" t="s">
        <v>16923</v>
      </c>
      <c r="L905" s="70"/>
      <c r="M905" s="71">
        <v>2429.674072265625</v>
      </c>
      <c r="N905" s="71">
        <v>2544.081787109375</v>
      </c>
      <c r="O905" s="72"/>
      <c r="P905" s="73"/>
      <c r="Q905" s="73"/>
      <c r="R905" s="81"/>
      <c r="S905" s="48">
        <v>0</v>
      </c>
      <c r="T905" s="48">
        <v>1</v>
      </c>
      <c r="U905" s="49">
        <v>0</v>
      </c>
      <c r="V905" s="49">
        <v>2.532E-3</v>
      </c>
      <c r="W905" s="49">
        <v>6.2599999999999999E-3</v>
      </c>
      <c r="X905" s="49">
        <v>0.50696399999999997</v>
      </c>
      <c r="Y905" s="49">
        <v>0</v>
      </c>
      <c r="Z905" s="49">
        <v>0</v>
      </c>
      <c r="AA905" s="68">
        <v>905</v>
      </c>
      <c r="AB9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05" s="69"/>
      <c r="AD905" s="75">
        <v>175</v>
      </c>
      <c r="AE905" s="75">
        <v>525</v>
      </c>
      <c r="AF905" s="75">
        <v>7745</v>
      </c>
      <c r="AG905" s="75">
        <v>2775</v>
      </c>
      <c r="AH905" s="75">
        <v>3600</v>
      </c>
      <c r="AI905" s="75" t="s">
        <v>8959</v>
      </c>
      <c r="AJ905" s="75" t="s">
        <v>9352</v>
      </c>
      <c r="AK905" s="78" t="s">
        <v>10917</v>
      </c>
      <c r="AL905" s="75" t="s">
        <v>9292</v>
      </c>
      <c r="AM905" s="75">
        <v>41553.535682870373</v>
      </c>
      <c r="AN905" s="75" t="s">
        <v>13047</v>
      </c>
      <c r="AO905" s="78" t="s">
        <v>14871</v>
      </c>
      <c r="AP905" s="75" t="s">
        <v>66</v>
      </c>
      <c r="AQ905" s="48" t="s">
        <v>3033</v>
      </c>
      <c r="AR905" s="48" t="s">
        <v>3033</v>
      </c>
      <c r="AS905" s="48" t="s">
        <v>3219</v>
      </c>
      <c r="AT905" s="48" t="s">
        <v>3219</v>
      </c>
      <c r="AU905" s="48" t="s">
        <v>3276</v>
      </c>
      <c r="AV905" s="48" t="s">
        <v>3276</v>
      </c>
      <c r="AW905" s="114" t="s">
        <v>18116</v>
      </c>
      <c r="AX905" s="114" t="s">
        <v>18116</v>
      </c>
      <c r="AY905" s="114" t="s">
        <v>18843</v>
      </c>
      <c r="AZ905" s="114" t="s">
        <v>18843</v>
      </c>
      <c r="BA905" s="2"/>
      <c r="BB905" s="3"/>
      <c r="BC905" s="3"/>
      <c r="BD905" s="3"/>
      <c r="BE905" s="3"/>
    </row>
    <row r="906" spans="1:57" x14ac:dyDescent="0.25">
      <c r="A906" s="61" t="s">
        <v>203</v>
      </c>
      <c r="B906" s="62" t="s">
        <v>19429</v>
      </c>
      <c r="C906" s="62"/>
      <c r="D906" s="63">
        <v>3.2</v>
      </c>
      <c r="E906" s="65">
        <v>10</v>
      </c>
      <c r="F906" s="95" t="s">
        <v>11101</v>
      </c>
      <c r="G906" s="62"/>
      <c r="H906" s="66"/>
      <c r="I906" s="67"/>
      <c r="J906" s="67"/>
      <c r="K906" s="66" t="s">
        <v>15126</v>
      </c>
      <c r="L906" s="70"/>
      <c r="M906" s="71">
        <v>5003.89404296875</v>
      </c>
      <c r="N906" s="71">
        <v>7171.283203125</v>
      </c>
      <c r="O906" s="72"/>
      <c r="P906" s="73"/>
      <c r="Q906" s="73"/>
      <c r="R906" s="81"/>
      <c r="S906" s="48">
        <v>0</v>
      </c>
      <c r="T906" s="48">
        <v>1</v>
      </c>
      <c r="U906" s="49">
        <v>0</v>
      </c>
      <c r="V906" s="49">
        <v>0.2</v>
      </c>
      <c r="W906" s="49">
        <v>0</v>
      </c>
      <c r="X906" s="49">
        <v>0.69369400000000003</v>
      </c>
      <c r="Y906" s="49">
        <v>0</v>
      </c>
      <c r="Z906" s="49">
        <v>0</v>
      </c>
      <c r="AA906" s="68">
        <v>906</v>
      </c>
      <c r="AB9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06" s="69"/>
      <c r="AD906" s="75">
        <v>600</v>
      </c>
      <c r="AE906" s="75">
        <v>524</v>
      </c>
      <c r="AF906" s="75">
        <v>92148</v>
      </c>
      <c r="AG906" s="75">
        <v>56956</v>
      </c>
      <c r="AH906" s="75">
        <v>32400</v>
      </c>
      <c r="AI906" s="75" t="s">
        <v>7485</v>
      </c>
      <c r="AJ906" s="75" t="s">
        <v>9156</v>
      </c>
      <c r="AK906" s="75"/>
      <c r="AL906" s="75" t="s">
        <v>9690</v>
      </c>
      <c r="AM906" s="75">
        <v>42011.85460648148</v>
      </c>
      <c r="AN906" s="75" t="s">
        <v>13047</v>
      </c>
      <c r="AO906" s="78" t="s">
        <v>13074</v>
      </c>
      <c r="AP906" s="75" t="s">
        <v>66</v>
      </c>
      <c r="AQ906" s="48"/>
      <c r="AR906" s="48"/>
      <c r="AS906" s="48"/>
      <c r="AT906" s="48"/>
      <c r="AU906" s="48" t="s">
        <v>3265</v>
      </c>
      <c r="AV906" s="48" t="s">
        <v>3265</v>
      </c>
      <c r="AW906" s="114" t="s">
        <v>18079</v>
      </c>
      <c r="AX906" s="114" t="s">
        <v>18079</v>
      </c>
      <c r="AY906" s="114" t="s">
        <v>17917</v>
      </c>
      <c r="AZ906" s="114" t="s">
        <v>17917</v>
      </c>
      <c r="BA906" s="2"/>
      <c r="BB906" s="3"/>
      <c r="BC906" s="3"/>
      <c r="BD906" s="3"/>
      <c r="BE906" s="3"/>
    </row>
    <row r="907" spans="1:57" x14ac:dyDescent="0.25">
      <c r="A907" s="61" t="s">
        <v>573</v>
      </c>
      <c r="B907" s="62" t="s">
        <v>19429</v>
      </c>
      <c r="C907" s="62"/>
      <c r="D907" s="63">
        <v>2.4444435000000002</v>
      </c>
      <c r="E907" s="65">
        <v>10</v>
      </c>
      <c r="F907" s="95" t="s">
        <v>11565</v>
      </c>
      <c r="G907" s="62"/>
      <c r="H907" s="66"/>
      <c r="I907" s="67"/>
      <c r="J907" s="67"/>
      <c r="K907" s="66" t="s">
        <v>15599</v>
      </c>
      <c r="L907" s="70"/>
      <c r="M907" s="71">
        <v>4367.580078125</v>
      </c>
      <c r="N907" s="71">
        <v>7159.34375</v>
      </c>
      <c r="O907" s="72"/>
      <c r="P907" s="73"/>
      <c r="Q907" s="73"/>
      <c r="R907" s="81"/>
      <c r="S907" s="48">
        <v>0</v>
      </c>
      <c r="T907" s="48">
        <v>1</v>
      </c>
      <c r="U907" s="49">
        <v>0</v>
      </c>
      <c r="V907" s="49">
        <v>0.111111</v>
      </c>
      <c r="W907" s="49">
        <v>0</v>
      </c>
      <c r="X907" s="49">
        <v>0.58536600000000005</v>
      </c>
      <c r="Y907" s="49">
        <v>0</v>
      </c>
      <c r="Z907" s="49">
        <v>0</v>
      </c>
      <c r="AA907" s="68">
        <v>907</v>
      </c>
      <c r="AB9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07" s="69"/>
      <c r="AD907" s="75">
        <v>203</v>
      </c>
      <c r="AE907" s="75">
        <v>524</v>
      </c>
      <c r="AF907" s="75">
        <v>12744</v>
      </c>
      <c r="AG907" s="75">
        <v>3162</v>
      </c>
      <c r="AH907" s="75">
        <v>-28800</v>
      </c>
      <c r="AI907" s="75" t="s">
        <v>7889</v>
      </c>
      <c r="AJ907" s="75" t="s">
        <v>9458</v>
      </c>
      <c r="AK907" s="75"/>
      <c r="AL907" s="75" t="s">
        <v>11009</v>
      </c>
      <c r="AM907" s="75">
        <v>42438.400543981479</v>
      </c>
      <c r="AN907" s="75" t="s">
        <v>13047</v>
      </c>
      <c r="AO907" s="78" t="s">
        <v>13547</v>
      </c>
      <c r="AP907" s="75" t="s">
        <v>66</v>
      </c>
      <c r="AQ907" s="48"/>
      <c r="AR907" s="48"/>
      <c r="AS907" s="48"/>
      <c r="AT907" s="48"/>
      <c r="AU907" s="48" t="s">
        <v>3261</v>
      </c>
      <c r="AV907" s="48" t="s">
        <v>3261</v>
      </c>
      <c r="AW907" s="114" t="s">
        <v>18248</v>
      </c>
      <c r="AX907" s="114" t="s">
        <v>18248</v>
      </c>
      <c r="AY907" s="114" t="s">
        <v>18959</v>
      </c>
      <c r="AZ907" s="114" t="s">
        <v>18959</v>
      </c>
      <c r="BA907" s="2"/>
      <c r="BB907" s="3"/>
      <c r="BC907" s="3"/>
      <c r="BD907" s="3"/>
      <c r="BE907" s="3"/>
    </row>
    <row r="908" spans="1:57" x14ac:dyDescent="0.25">
      <c r="A908" s="61" t="s">
        <v>1831</v>
      </c>
      <c r="B908" s="62" t="s">
        <v>19429</v>
      </c>
      <c r="C908" s="62"/>
      <c r="D908" s="63">
        <v>1.5019549999999999</v>
      </c>
      <c r="E908" s="65">
        <v>10</v>
      </c>
      <c r="F908" s="95" t="s">
        <v>12893</v>
      </c>
      <c r="G908" s="62"/>
      <c r="H908" s="66"/>
      <c r="I908" s="67"/>
      <c r="J908" s="67"/>
      <c r="K908" s="66" t="s">
        <v>16989</v>
      </c>
      <c r="L908" s="70"/>
      <c r="M908" s="71">
        <v>5556.35888671875</v>
      </c>
      <c r="N908" s="71">
        <v>1710.0457763671875</v>
      </c>
      <c r="O908" s="72"/>
      <c r="P908" s="73"/>
      <c r="Q908" s="73"/>
      <c r="R908" s="81"/>
      <c r="S908" s="48">
        <v>0</v>
      </c>
      <c r="T908" s="48">
        <v>1</v>
      </c>
      <c r="U908" s="49">
        <v>0</v>
      </c>
      <c r="V908" s="49">
        <v>2.3000000000000001E-4</v>
      </c>
      <c r="W908" s="49">
        <v>0</v>
      </c>
      <c r="X908" s="49">
        <v>0.528447</v>
      </c>
      <c r="Y908" s="49">
        <v>0</v>
      </c>
      <c r="Z908" s="49">
        <v>0</v>
      </c>
      <c r="AA908" s="68">
        <v>908</v>
      </c>
      <c r="AB9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08" s="69"/>
      <c r="AD908" s="75">
        <v>443</v>
      </c>
      <c r="AE908" s="75">
        <v>523</v>
      </c>
      <c r="AF908" s="75">
        <v>7856</v>
      </c>
      <c r="AG908" s="75">
        <v>9744</v>
      </c>
      <c r="AH908" s="75"/>
      <c r="AI908" s="75" t="s">
        <v>9012</v>
      </c>
      <c r="AJ908" s="75" t="s">
        <v>10137</v>
      </c>
      <c r="AK908" s="78" t="s">
        <v>10939</v>
      </c>
      <c r="AL908" s="75"/>
      <c r="AM908" s="75">
        <v>42456.361157407409</v>
      </c>
      <c r="AN908" s="75" t="s">
        <v>13047</v>
      </c>
      <c r="AO908" s="78" t="s">
        <v>14937</v>
      </c>
      <c r="AP908" s="75" t="s">
        <v>66</v>
      </c>
      <c r="AQ908" s="48"/>
      <c r="AR908" s="48"/>
      <c r="AS908" s="48"/>
      <c r="AT908" s="48"/>
      <c r="AU908" s="48" t="s">
        <v>3304</v>
      </c>
      <c r="AV908" s="48" t="s">
        <v>3304</v>
      </c>
      <c r="AW908" s="114" t="s">
        <v>18228</v>
      </c>
      <c r="AX908" s="114" t="s">
        <v>18228</v>
      </c>
      <c r="AY908" s="114" t="s">
        <v>18942</v>
      </c>
      <c r="AZ908" s="114" t="s">
        <v>18942</v>
      </c>
      <c r="BA908" s="2"/>
      <c r="BB908" s="3"/>
      <c r="BC908" s="3"/>
      <c r="BD908" s="3"/>
      <c r="BE908" s="3"/>
    </row>
    <row r="909" spans="1:57" x14ac:dyDescent="0.25">
      <c r="A909" s="61" t="s">
        <v>684</v>
      </c>
      <c r="B909" s="62" t="s">
        <v>19429</v>
      </c>
      <c r="C909" s="62"/>
      <c r="D909" s="63">
        <v>1.5625005000000001</v>
      </c>
      <c r="E909" s="65">
        <v>10</v>
      </c>
      <c r="F909" s="95" t="s">
        <v>11690</v>
      </c>
      <c r="G909" s="62"/>
      <c r="H909" s="66"/>
      <c r="I909" s="67"/>
      <c r="J909" s="67"/>
      <c r="K909" s="66" t="s">
        <v>15732</v>
      </c>
      <c r="L909" s="70"/>
      <c r="M909" s="71">
        <v>2295.001220703125</v>
      </c>
      <c r="N909" s="71">
        <v>4787.3759765625</v>
      </c>
      <c r="O909" s="72"/>
      <c r="P909" s="73"/>
      <c r="Q909" s="73"/>
      <c r="R909" s="81"/>
      <c r="S909" s="48">
        <v>0</v>
      </c>
      <c r="T909" s="48">
        <v>1</v>
      </c>
      <c r="U909" s="49">
        <v>0</v>
      </c>
      <c r="V909" s="49">
        <v>7.3530000000000002E-3</v>
      </c>
      <c r="W909" s="49">
        <v>0</v>
      </c>
      <c r="X909" s="49">
        <v>0.54624799999999996</v>
      </c>
      <c r="Y909" s="49">
        <v>0</v>
      </c>
      <c r="Z909" s="49">
        <v>0</v>
      </c>
      <c r="AA909" s="68">
        <v>909</v>
      </c>
      <c r="AB9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09" s="69"/>
      <c r="AD909" s="75">
        <v>458</v>
      </c>
      <c r="AE909" s="75">
        <v>519</v>
      </c>
      <c r="AF909" s="75">
        <v>4896</v>
      </c>
      <c r="AG909" s="75">
        <v>1595</v>
      </c>
      <c r="AH909" s="75">
        <v>-28800</v>
      </c>
      <c r="AI909" s="75" t="s">
        <v>7993</v>
      </c>
      <c r="AJ909" s="75" t="s">
        <v>9524</v>
      </c>
      <c r="AK909" s="78" t="s">
        <v>10478</v>
      </c>
      <c r="AL909" s="75" t="s">
        <v>11009</v>
      </c>
      <c r="AM909" s="75">
        <v>42410.698298611111</v>
      </c>
      <c r="AN909" s="75" t="s">
        <v>13047</v>
      </c>
      <c r="AO909" s="78" t="s">
        <v>13680</v>
      </c>
      <c r="AP909" s="75" t="s">
        <v>66</v>
      </c>
      <c r="AQ909" s="48"/>
      <c r="AR909" s="48"/>
      <c r="AS909" s="48"/>
      <c r="AT909" s="48"/>
      <c r="AU909" s="48"/>
      <c r="AV909" s="48"/>
      <c r="AW909" s="114" t="s">
        <v>18092</v>
      </c>
      <c r="AX909" s="114" t="s">
        <v>18092</v>
      </c>
      <c r="AY909" s="114" t="s">
        <v>17886</v>
      </c>
      <c r="AZ909" s="114" t="s">
        <v>17886</v>
      </c>
      <c r="BA909" s="2"/>
      <c r="BB909" s="3"/>
      <c r="BC909" s="3"/>
      <c r="BD909" s="3"/>
      <c r="BE909" s="3"/>
    </row>
    <row r="910" spans="1:57" x14ac:dyDescent="0.25">
      <c r="A910" s="61" t="s">
        <v>325</v>
      </c>
      <c r="B910" s="62" t="s">
        <v>19429</v>
      </c>
      <c r="C910" s="62"/>
      <c r="D910" s="63">
        <v>1.5625005000000001</v>
      </c>
      <c r="E910" s="65">
        <v>10</v>
      </c>
      <c r="F910" s="95" t="s">
        <v>11269</v>
      </c>
      <c r="G910" s="62"/>
      <c r="H910" s="66"/>
      <c r="I910" s="67"/>
      <c r="J910" s="67"/>
      <c r="K910" s="66" t="s">
        <v>15296</v>
      </c>
      <c r="L910" s="70"/>
      <c r="M910" s="71">
        <v>2836.376220703125</v>
      </c>
      <c r="N910" s="71">
        <v>4639.16552734375</v>
      </c>
      <c r="O910" s="72"/>
      <c r="P910" s="73"/>
      <c r="Q910" s="73"/>
      <c r="R910" s="81"/>
      <c r="S910" s="48">
        <v>0</v>
      </c>
      <c r="T910" s="48">
        <v>1</v>
      </c>
      <c r="U910" s="49">
        <v>0</v>
      </c>
      <c r="V910" s="49">
        <v>7.3530000000000002E-3</v>
      </c>
      <c r="W910" s="49">
        <v>0</v>
      </c>
      <c r="X910" s="49">
        <v>0.54624799999999996</v>
      </c>
      <c r="Y910" s="49">
        <v>0</v>
      </c>
      <c r="Z910" s="49">
        <v>0</v>
      </c>
      <c r="AA910" s="68">
        <v>910</v>
      </c>
      <c r="AB9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10" s="69"/>
      <c r="AD910" s="75">
        <v>464</v>
      </c>
      <c r="AE910" s="75">
        <v>517</v>
      </c>
      <c r="AF910" s="75">
        <v>6501</v>
      </c>
      <c r="AG910" s="75">
        <v>22890</v>
      </c>
      <c r="AH910" s="75"/>
      <c r="AI910" s="75" t="s">
        <v>7632</v>
      </c>
      <c r="AJ910" s="75" t="s">
        <v>9270</v>
      </c>
      <c r="AK910" s="75"/>
      <c r="AL910" s="75"/>
      <c r="AM910" s="75">
        <v>42441.329780092594</v>
      </c>
      <c r="AN910" s="75" t="s">
        <v>13047</v>
      </c>
      <c r="AO910" s="78" t="s">
        <v>13244</v>
      </c>
      <c r="AP910" s="75" t="s">
        <v>66</v>
      </c>
      <c r="AQ910" s="48"/>
      <c r="AR910" s="48"/>
      <c r="AS910" s="48"/>
      <c r="AT910" s="48"/>
      <c r="AU910" s="48"/>
      <c r="AV910" s="48"/>
      <c r="AW910" s="114" t="s">
        <v>18092</v>
      </c>
      <c r="AX910" s="114" t="s">
        <v>18092</v>
      </c>
      <c r="AY910" s="114" t="s">
        <v>17886</v>
      </c>
      <c r="AZ910" s="114" t="s">
        <v>17886</v>
      </c>
      <c r="BA910" s="2"/>
      <c r="BB910" s="3"/>
      <c r="BC910" s="3"/>
      <c r="BD910" s="3"/>
      <c r="BE910" s="3"/>
    </row>
    <row r="911" spans="1:57" x14ac:dyDescent="0.25">
      <c r="A911" s="61" t="s">
        <v>1765</v>
      </c>
      <c r="B911" s="62" t="s">
        <v>19429</v>
      </c>
      <c r="C911" s="62"/>
      <c r="D911" s="63">
        <v>1.5765765</v>
      </c>
      <c r="E911" s="65">
        <v>10</v>
      </c>
      <c r="F911" s="95" t="s">
        <v>12831</v>
      </c>
      <c r="G911" s="62"/>
      <c r="H911" s="66"/>
      <c r="I911" s="67"/>
      <c r="J911" s="67"/>
      <c r="K911" s="66" t="s">
        <v>16927</v>
      </c>
      <c r="L911" s="70"/>
      <c r="M911" s="71">
        <v>6520.78662109375</v>
      </c>
      <c r="N911" s="71">
        <v>4087.95166015625</v>
      </c>
      <c r="O911" s="72"/>
      <c r="P911" s="73"/>
      <c r="Q911" s="73"/>
      <c r="R911" s="81"/>
      <c r="S911" s="48">
        <v>0</v>
      </c>
      <c r="T911" s="48">
        <v>1</v>
      </c>
      <c r="U911" s="49">
        <v>0</v>
      </c>
      <c r="V911" s="49">
        <v>9.0089999999999996E-3</v>
      </c>
      <c r="W911" s="49">
        <v>0</v>
      </c>
      <c r="X911" s="49">
        <v>0.53571899999999995</v>
      </c>
      <c r="Y911" s="49">
        <v>0</v>
      </c>
      <c r="Z911" s="49">
        <v>0</v>
      </c>
      <c r="AA911" s="68">
        <v>911</v>
      </c>
      <c r="AB9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11" s="69"/>
      <c r="AD911" s="75">
        <v>1429</v>
      </c>
      <c r="AE911" s="75">
        <v>517</v>
      </c>
      <c r="AF911" s="75">
        <v>25021</v>
      </c>
      <c r="AG911" s="75">
        <v>9171</v>
      </c>
      <c r="AH911" s="75">
        <v>39600</v>
      </c>
      <c r="AI911" s="75" t="s">
        <v>8962</v>
      </c>
      <c r="AJ911" s="75" t="s">
        <v>10098</v>
      </c>
      <c r="AK911" s="75"/>
      <c r="AL911" s="75" t="s">
        <v>11023</v>
      </c>
      <c r="AM911" s="75">
        <v>40663.372719907406</v>
      </c>
      <c r="AN911" s="75" t="s">
        <v>13047</v>
      </c>
      <c r="AO911" s="78" t="s">
        <v>14875</v>
      </c>
      <c r="AP911" s="75" t="s">
        <v>66</v>
      </c>
      <c r="AQ911" s="48"/>
      <c r="AR911" s="48"/>
      <c r="AS911" s="48"/>
      <c r="AT911" s="48"/>
      <c r="AU911" s="48" t="s">
        <v>3261</v>
      </c>
      <c r="AV911" s="48" t="s">
        <v>3261</v>
      </c>
      <c r="AW911" s="114" t="s">
        <v>18585</v>
      </c>
      <c r="AX911" s="114" t="s">
        <v>18585</v>
      </c>
      <c r="AY911" s="114" t="s">
        <v>19266</v>
      </c>
      <c r="AZ911" s="114" t="s">
        <v>19266</v>
      </c>
      <c r="BA911" s="2"/>
      <c r="BB911" s="3"/>
      <c r="BC911" s="3"/>
      <c r="BD911" s="3"/>
      <c r="BE911" s="3"/>
    </row>
    <row r="912" spans="1:57" x14ac:dyDescent="0.25">
      <c r="A912" s="61" t="s">
        <v>331</v>
      </c>
      <c r="B912" s="62" t="s">
        <v>19429</v>
      </c>
      <c r="C912" s="62"/>
      <c r="D912" s="63">
        <v>1.501768</v>
      </c>
      <c r="E912" s="65">
        <v>10</v>
      </c>
      <c r="F912" s="95" t="s">
        <v>11275</v>
      </c>
      <c r="G912" s="62"/>
      <c r="H912" s="66"/>
      <c r="I912" s="67"/>
      <c r="J912" s="67"/>
      <c r="K912" s="66" t="s">
        <v>15302</v>
      </c>
      <c r="L912" s="70"/>
      <c r="M912" s="71">
        <v>9204.7138671875</v>
      </c>
      <c r="N912" s="71">
        <v>606.7454833984375</v>
      </c>
      <c r="O912" s="72"/>
      <c r="P912" s="73"/>
      <c r="Q912" s="73"/>
      <c r="R912" s="81"/>
      <c r="S912" s="48">
        <v>0</v>
      </c>
      <c r="T912" s="48">
        <v>1</v>
      </c>
      <c r="U912" s="49">
        <v>0</v>
      </c>
      <c r="V912" s="49">
        <v>2.0799999999999999E-4</v>
      </c>
      <c r="W912" s="49">
        <v>0</v>
      </c>
      <c r="X912" s="49">
        <v>0.53919600000000001</v>
      </c>
      <c r="Y912" s="49">
        <v>0</v>
      </c>
      <c r="Z912" s="49">
        <v>0</v>
      </c>
      <c r="AA912" s="68">
        <v>912</v>
      </c>
      <c r="AB9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12" s="69"/>
      <c r="AD912" s="75">
        <v>91</v>
      </c>
      <c r="AE912" s="75">
        <v>515</v>
      </c>
      <c r="AF912" s="75">
        <v>5507</v>
      </c>
      <c r="AG912" s="75">
        <v>4823</v>
      </c>
      <c r="AH912" s="75">
        <v>-28800</v>
      </c>
      <c r="AI912" s="75" t="s">
        <v>7638</v>
      </c>
      <c r="AJ912" s="75" t="s">
        <v>9272</v>
      </c>
      <c r="AK912" s="78" t="s">
        <v>10299</v>
      </c>
      <c r="AL912" s="75" t="s">
        <v>11009</v>
      </c>
      <c r="AM912" s="75">
        <v>42360.729479166665</v>
      </c>
      <c r="AN912" s="75" t="s">
        <v>13047</v>
      </c>
      <c r="AO912" s="78" t="s">
        <v>13250</v>
      </c>
      <c r="AP912" s="75" t="s">
        <v>66</v>
      </c>
      <c r="AQ912" s="48"/>
      <c r="AR912" s="48"/>
      <c r="AS912" s="48"/>
      <c r="AT912" s="48"/>
      <c r="AU912" s="48" t="s">
        <v>3268</v>
      </c>
      <c r="AV912" s="48" t="s">
        <v>18040</v>
      </c>
      <c r="AW912" s="114" t="s">
        <v>18148</v>
      </c>
      <c r="AX912" s="114" t="s">
        <v>18716</v>
      </c>
      <c r="AY912" s="114" t="s">
        <v>18871</v>
      </c>
      <c r="AZ912" s="114" t="s">
        <v>19385</v>
      </c>
      <c r="BA912" s="2"/>
      <c r="BB912" s="3"/>
      <c r="BC912" s="3"/>
      <c r="BD912" s="3"/>
      <c r="BE912" s="3"/>
    </row>
    <row r="913" spans="1:57" x14ac:dyDescent="0.25">
      <c r="A913" s="61" t="s">
        <v>546</v>
      </c>
      <c r="B913" s="62" t="s">
        <v>19429</v>
      </c>
      <c r="C913" s="62"/>
      <c r="D913" s="63">
        <v>1.502227</v>
      </c>
      <c r="E913" s="65">
        <v>10</v>
      </c>
      <c r="F913" s="95" t="s">
        <v>11532</v>
      </c>
      <c r="G913" s="62"/>
      <c r="H913" s="66"/>
      <c r="I913" s="67"/>
      <c r="J913" s="67"/>
      <c r="K913" s="66" t="s">
        <v>15566</v>
      </c>
      <c r="L913" s="70"/>
      <c r="M913" s="71">
        <v>5622.67333984375</v>
      </c>
      <c r="N913" s="71">
        <v>8152.6435546875</v>
      </c>
      <c r="O913" s="72"/>
      <c r="P913" s="73"/>
      <c r="Q913" s="73"/>
      <c r="R913" s="81"/>
      <c r="S913" s="48">
        <v>0</v>
      </c>
      <c r="T913" s="48">
        <v>1</v>
      </c>
      <c r="U913" s="49">
        <v>0</v>
      </c>
      <c r="V913" s="49">
        <v>2.6200000000000003E-4</v>
      </c>
      <c r="W913" s="49">
        <v>0</v>
      </c>
      <c r="X913" s="49">
        <v>0.35261900000000002</v>
      </c>
      <c r="Y913" s="49">
        <v>0</v>
      </c>
      <c r="Z913" s="49">
        <v>0</v>
      </c>
      <c r="AA913" s="68">
        <v>913</v>
      </c>
      <c r="AB9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13" s="69"/>
      <c r="AD913" s="75">
        <v>276</v>
      </c>
      <c r="AE913" s="75">
        <v>515</v>
      </c>
      <c r="AF913" s="75">
        <v>1084</v>
      </c>
      <c r="AG913" s="75">
        <v>1891</v>
      </c>
      <c r="AH913" s="75">
        <v>-28800</v>
      </c>
      <c r="AI913" s="75" t="s">
        <v>7860</v>
      </c>
      <c r="AJ913" s="75" t="s">
        <v>9438</v>
      </c>
      <c r="AK913" s="75"/>
      <c r="AL913" s="75" t="s">
        <v>11009</v>
      </c>
      <c r="AM913" s="75">
        <v>42606.448657407411</v>
      </c>
      <c r="AN913" s="75" t="s">
        <v>13047</v>
      </c>
      <c r="AO913" s="78" t="s">
        <v>13514</v>
      </c>
      <c r="AP913" s="75" t="s">
        <v>66</v>
      </c>
      <c r="AQ913" s="48"/>
      <c r="AR913" s="48"/>
      <c r="AS913" s="48"/>
      <c r="AT913" s="48"/>
      <c r="AU913" s="48" t="s">
        <v>3261</v>
      </c>
      <c r="AV913" s="48" t="s">
        <v>3261</v>
      </c>
      <c r="AW913" s="114" t="s">
        <v>18233</v>
      </c>
      <c r="AX913" s="114" t="s">
        <v>18233</v>
      </c>
      <c r="AY913" s="114" t="s">
        <v>18945</v>
      </c>
      <c r="AZ913" s="114" t="s">
        <v>18945</v>
      </c>
      <c r="BA913" s="2"/>
      <c r="BB913" s="3"/>
      <c r="BC913" s="3"/>
      <c r="BD913" s="3"/>
      <c r="BE913" s="3"/>
    </row>
    <row r="914" spans="1:57" x14ac:dyDescent="0.25">
      <c r="A914" s="61" t="s">
        <v>1437</v>
      </c>
      <c r="B914" s="62" t="s">
        <v>19429</v>
      </c>
      <c r="C914" s="62"/>
      <c r="D914" s="63">
        <v>10</v>
      </c>
      <c r="E914" s="65">
        <v>10</v>
      </c>
      <c r="F914" s="95" t="s">
        <v>12483</v>
      </c>
      <c r="G914" s="62"/>
      <c r="H914" s="66"/>
      <c r="I914" s="67"/>
      <c r="J914" s="67"/>
      <c r="K914" s="66" t="s">
        <v>16561</v>
      </c>
      <c r="L914" s="70"/>
      <c r="M914" s="71">
        <v>4085.258544921875</v>
      </c>
      <c r="N914" s="71">
        <v>4117.2353515625</v>
      </c>
      <c r="O914" s="72"/>
      <c r="P914" s="73"/>
      <c r="Q914" s="73"/>
      <c r="R914" s="81"/>
      <c r="S914" s="48">
        <v>0</v>
      </c>
      <c r="T914" s="48">
        <v>1</v>
      </c>
      <c r="U914" s="49">
        <v>0</v>
      </c>
      <c r="V914" s="49">
        <v>1</v>
      </c>
      <c r="W914" s="49">
        <v>0</v>
      </c>
      <c r="X914" s="49">
        <v>1</v>
      </c>
      <c r="Y914" s="49">
        <v>0</v>
      </c>
      <c r="Z914" s="49">
        <v>0</v>
      </c>
      <c r="AA914" s="68">
        <v>914</v>
      </c>
      <c r="AB9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14" s="69"/>
      <c r="AD914" s="75">
        <v>232</v>
      </c>
      <c r="AE914" s="75">
        <v>515</v>
      </c>
      <c r="AF914" s="75">
        <v>10356</v>
      </c>
      <c r="AG914" s="75">
        <v>11865</v>
      </c>
      <c r="AH914" s="75"/>
      <c r="AI914" s="75" t="s">
        <v>8658</v>
      </c>
      <c r="AJ914" s="75" t="s">
        <v>9917</v>
      </c>
      <c r="AK914" s="78" t="s">
        <v>10776</v>
      </c>
      <c r="AL914" s="75"/>
      <c r="AM914" s="75">
        <v>41583.604664351849</v>
      </c>
      <c r="AN914" s="75" t="s">
        <v>13047</v>
      </c>
      <c r="AO914" s="78" t="s">
        <v>14509</v>
      </c>
      <c r="AP914" s="75" t="s">
        <v>66</v>
      </c>
      <c r="AQ914" s="48"/>
      <c r="AR914" s="48"/>
      <c r="AS914" s="48"/>
      <c r="AT914" s="48"/>
      <c r="AU914" s="48" t="s">
        <v>3261</v>
      </c>
      <c r="AV914" s="48" t="s">
        <v>3261</v>
      </c>
      <c r="AW914" s="114" t="s">
        <v>18530</v>
      </c>
      <c r="AX914" s="114" t="s">
        <v>18530</v>
      </c>
      <c r="AY914" s="114" t="s">
        <v>19216</v>
      </c>
      <c r="AZ914" s="114" t="s">
        <v>19216</v>
      </c>
      <c r="BA914" s="2"/>
      <c r="BB914" s="3"/>
      <c r="BC914" s="3"/>
      <c r="BD914" s="3"/>
      <c r="BE914" s="3"/>
    </row>
    <row r="915" spans="1:57" x14ac:dyDescent="0.25">
      <c r="A915" s="61" t="s">
        <v>1244</v>
      </c>
      <c r="B915" s="62" t="s">
        <v>19429</v>
      </c>
      <c r="C915" s="62"/>
      <c r="D915" s="63">
        <v>2.7142845000000002</v>
      </c>
      <c r="E915" s="65">
        <v>10</v>
      </c>
      <c r="F915" s="95" t="s">
        <v>12284</v>
      </c>
      <c r="G915" s="62"/>
      <c r="H915" s="66"/>
      <c r="I915" s="67"/>
      <c r="J915" s="67"/>
      <c r="K915" s="66" t="s">
        <v>16351</v>
      </c>
      <c r="L915" s="70"/>
      <c r="M915" s="71">
        <v>3459.2626953125</v>
      </c>
      <c r="N915" s="71">
        <v>4302.81689453125</v>
      </c>
      <c r="O915" s="72"/>
      <c r="P915" s="73"/>
      <c r="Q915" s="73"/>
      <c r="R915" s="81"/>
      <c r="S915" s="48">
        <v>0</v>
      </c>
      <c r="T915" s="48">
        <v>1</v>
      </c>
      <c r="U915" s="49">
        <v>0</v>
      </c>
      <c r="V915" s="49">
        <v>0.14285700000000001</v>
      </c>
      <c r="W915" s="49">
        <v>0</v>
      </c>
      <c r="X915" s="49">
        <v>0.65540500000000002</v>
      </c>
      <c r="Y915" s="49">
        <v>0</v>
      </c>
      <c r="Z915" s="49">
        <v>0</v>
      </c>
      <c r="AA915" s="68">
        <v>915</v>
      </c>
      <c r="AB9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15" s="69"/>
      <c r="AD915" s="75">
        <v>179</v>
      </c>
      <c r="AE915" s="75">
        <v>514</v>
      </c>
      <c r="AF915" s="75">
        <v>12439</v>
      </c>
      <c r="AG915" s="75">
        <v>5536</v>
      </c>
      <c r="AH915" s="75">
        <v>39600</v>
      </c>
      <c r="AI915" s="75" t="s">
        <v>8488</v>
      </c>
      <c r="AJ915" s="75" t="s">
        <v>9559</v>
      </c>
      <c r="AK915" s="78" t="s">
        <v>10703</v>
      </c>
      <c r="AL915" s="75" t="s">
        <v>11036</v>
      </c>
      <c r="AM915" s="75">
        <v>40704.509259259263</v>
      </c>
      <c r="AN915" s="75" t="s">
        <v>13047</v>
      </c>
      <c r="AO915" s="78" t="s">
        <v>14299</v>
      </c>
      <c r="AP915" s="75" t="s">
        <v>66</v>
      </c>
      <c r="AQ915" s="48"/>
      <c r="AR915" s="48"/>
      <c r="AS915" s="48"/>
      <c r="AT915" s="48"/>
      <c r="AU915" s="48" t="s">
        <v>3261</v>
      </c>
      <c r="AV915" s="48" t="s">
        <v>3261</v>
      </c>
      <c r="AW915" s="114" t="s">
        <v>18459</v>
      </c>
      <c r="AX915" s="114" t="s">
        <v>18459</v>
      </c>
      <c r="AY915" s="114" t="s">
        <v>17909</v>
      </c>
      <c r="AZ915" s="114" t="s">
        <v>17909</v>
      </c>
      <c r="BA915" s="2"/>
      <c r="BB915" s="3"/>
      <c r="BC915" s="3"/>
      <c r="BD915" s="3"/>
      <c r="BE915" s="3"/>
    </row>
    <row r="916" spans="1:57" x14ac:dyDescent="0.25">
      <c r="A916" s="61" t="s">
        <v>1892</v>
      </c>
      <c r="B916" s="62" t="s">
        <v>19429</v>
      </c>
      <c r="C916" s="62"/>
      <c r="D916" s="63">
        <v>1.5321979999999999</v>
      </c>
      <c r="E916" s="65">
        <v>10</v>
      </c>
      <c r="F916" s="95" t="s">
        <v>12962</v>
      </c>
      <c r="G916" s="62"/>
      <c r="H916" s="66"/>
      <c r="I916" s="67"/>
      <c r="J916" s="67"/>
      <c r="K916" s="66" t="s">
        <v>17059</v>
      </c>
      <c r="L916" s="70"/>
      <c r="M916" s="71">
        <v>2294.76953125</v>
      </c>
      <c r="N916" s="71">
        <v>7337.0771484375</v>
      </c>
      <c r="O916" s="72"/>
      <c r="P916" s="73"/>
      <c r="Q916" s="73"/>
      <c r="R916" s="81"/>
      <c r="S916" s="48">
        <v>0</v>
      </c>
      <c r="T916" s="48">
        <v>1</v>
      </c>
      <c r="U916" s="49">
        <v>0</v>
      </c>
      <c r="V916" s="49">
        <v>3.7880000000000001E-3</v>
      </c>
      <c r="W916" s="49">
        <v>9.9999999999999995E-7</v>
      </c>
      <c r="X916" s="49">
        <v>0.54335500000000003</v>
      </c>
      <c r="Y916" s="49">
        <v>0</v>
      </c>
      <c r="Z916" s="49">
        <v>0</v>
      </c>
      <c r="AA916" s="68">
        <v>916</v>
      </c>
      <c r="AB9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16" s="69"/>
      <c r="AD916" s="75">
        <v>1917</v>
      </c>
      <c r="AE916" s="75">
        <v>514</v>
      </c>
      <c r="AF916" s="75">
        <v>24159</v>
      </c>
      <c r="AG916" s="75">
        <v>1174</v>
      </c>
      <c r="AH916" s="75">
        <v>3600</v>
      </c>
      <c r="AI916" s="75" t="s">
        <v>9073</v>
      </c>
      <c r="AJ916" s="75" t="s">
        <v>10161</v>
      </c>
      <c r="AK916" s="78" t="s">
        <v>10975</v>
      </c>
      <c r="AL916" s="75" t="s">
        <v>9876</v>
      </c>
      <c r="AM916" s="75">
        <v>40417.616840277777</v>
      </c>
      <c r="AN916" s="75" t="s">
        <v>13047</v>
      </c>
      <c r="AO916" s="78" t="s">
        <v>15007</v>
      </c>
      <c r="AP916" s="75" t="s">
        <v>66</v>
      </c>
      <c r="AQ916" s="48" t="s">
        <v>3019</v>
      </c>
      <c r="AR916" s="48" t="s">
        <v>3019</v>
      </c>
      <c r="AS916" s="48" t="s">
        <v>3212</v>
      </c>
      <c r="AT916" s="48" t="s">
        <v>3212</v>
      </c>
      <c r="AU916" s="48" t="s">
        <v>3261</v>
      </c>
      <c r="AV916" s="48" t="s">
        <v>3261</v>
      </c>
      <c r="AW916" s="114" t="s">
        <v>18076</v>
      </c>
      <c r="AX916" s="114" t="s">
        <v>18076</v>
      </c>
      <c r="AY916" s="114" t="s">
        <v>17882</v>
      </c>
      <c r="AZ916" s="114" t="s">
        <v>17882</v>
      </c>
      <c r="BA916" s="2"/>
      <c r="BB916" s="3"/>
      <c r="BC916" s="3"/>
      <c r="BD916" s="3"/>
      <c r="BE916" s="3"/>
    </row>
    <row r="917" spans="1:57" x14ac:dyDescent="0.25">
      <c r="A917" s="61" t="s">
        <v>978</v>
      </c>
      <c r="B917" s="62" t="s">
        <v>19429</v>
      </c>
      <c r="C917" s="62"/>
      <c r="D917" s="63">
        <v>1.5023375000000001</v>
      </c>
      <c r="E917" s="65">
        <v>10</v>
      </c>
      <c r="F917" s="95" t="s">
        <v>12007</v>
      </c>
      <c r="G917" s="62"/>
      <c r="H917" s="66"/>
      <c r="I917" s="67"/>
      <c r="J917" s="67"/>
      <c r="K917" s="66" t="s">
        <v>16060</v>
      </c>
      <c r="L917" s="70"/>
      <c r="M917" s="71">
        <v>7262.521484375</v>
      </c>
      <c r="N917" s="71">
        <v>3158.07470703125</v>
      </c>
      <c r="O917" s="72"/>
      <c r="P917" s="73"/>
      <c r="Q917" s="73"/>
      <c r="R917" s="81"/>
      <c r="S917" s="48">
        <v>0</v>
      </c>
      <c r="T917" s="48">
        <v>1</v>
      </c>
      <c r="U917" s="49">
        <v>0</v>
      </c>
      <c r="V917" s="49">
        <v>2.7500000000000002E-4</v>
      </c>
      <c r="W917" s="49">
        <v>0</v>
      </c>
      <c r="X917" s="49">
        <v>0.52194799999999997</v>
      </c>
      <c r="Y917" s="49">
        <v>0</v>
      </c>
      <c r="Z917" s="49">
        <v>0</v>
      </c>
      <c r="AA917" s="68">
        <v>917</v>
      </c>
      <c r="AB9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17" s="69"/>
      <c r="AD917" s="75">
        <v>182</v>
      </c>
      <c r="AE917" s="75">
        <v>512</v>
      </c>
      <c r="AF917" s="75">
        <v>26475</v>
      </c>
      <c r="AG917" s="75">
        <v>5569</v>
      </c>
      <c r="AH917" s="75">
        <v>-28800</v>
      </c>
      <c r="AI917" s="75" t="s">
        <v>8258</v>
      </c>
      <c r="AJ917" s="75" t="s">
        <v>9685</v>
      </c>
      <c r="AK917" s="75"/>
      <c r="AL917" s="75" t="s">
        <v>11009</v>
      </c>
      <c r="AM917" s="75">
        <v>42057.817442129628</v>
      </c>
      <c r="AN917" s="75" t="s">
        <v>13047</v>
      </c>
      <c r="AO917" s="78" t="s">
        <v>14008</v>
      </c>
      <c r="AP917" s="75" t="s">
        <v>66</v>
      </c>
      <c r="AQ917" s="48"/>
      <c r="AR917" s="48"/>
      <c r="AS917" s="48"/>
      <c r="AT917" s="48"/>
      <c r="AU917" s="48" t="s">
        <v>3261</v>
      </c>
      <c r="AV917" s="48" t="s">
        <v>3261</v>
      </c>
      <c r="AW917" s="114" t="s">
        <v>18089</v>
      </c>
      <c r="AX917" s="114" t="s">
        <v>18089</v>
      </c>
      <c r="AY917" s="114" t="s">
        <v>17884</v>
      </c>
      <c r="AZ917" s="114" t="s">
        <v>17884</v>
      </c>
      <c r="BA917" s="2"/>
      <c r="BB917" s="3"/>
      <c r="BC917" s="3"/>
      <c r="BD917" s="3"/>
      <c r="BE917" s="3"/>
    </row>
    <row r="918" spans="1:57" x14ac:dyDescent="0.25">
      <c r="A918" s="61" t="s">
        <v>312</v>
      </c>
      <c r="B918" s="62" t="s">
        <v>19429</v>
      </c>
      <c r="C918" s="62"/>
      <c r="D918" s="63">
        <v>1.7741929999999999</v>
      </c>
      <c r="E918" s="65">
        <v>10</v>
      </c>
      <c r="F918" s="95" t="s">
        <v>11254</v>
      </c>
      <c r="G918" s="62"/>
      <c r="H918" s="66"/>
      <c r="I918" s="67"/>
      <c r="J918" s="67"/>
      <c r="K918" s="66" t="s">
        <v>15281</v>
      </c>
      <c r="L918" s="70"/>
      <c r="M918" s="71">
        <v>5940.61572265625</v>
      </c>
      <c r="N918" s="71">
        <v>7047.05419921875</v>
      </c>
      <c r="O918" s="72"/>
      <c r="P918" s="73"/>
      <c r="Q918" s="73"/>
      <c r="R918" s="81"/>
      <c r="S918" s="48">
        <v>0</v>
      </c>
      <c r="T918" s="48">
        <v>1</v>
      </c>
      <c r="U918" s="49">
        <v>0</v>
      </c>
      <c r="V918" s="49">
        <v>3.2258000000000002E-2</v>
      </c>
      <c r="W918" s="49">
        <v>0</v>
      </c>
      <c r="X918" s="49">
        <v>0.56925700000000001</v>
      </c>
      <c r="Y918" s="49">
        <v>0</v>
      </c>
      <c r="Z918" s="49">
        <v>0</v>
      </c>
      <c r="AA918" s="68">
        <v>918</v>
      </c>
      <c r="AB9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18" s="69"/>
      <c r="AD918" s="75">
        <v>471</v>
      </c>
      <c r="AE918" s="75">
        <v>511</v>
      </c>
      <c r="AF918" s="75">
        <v>10676</v>
      </c>
      <c r="AG918" s="75">
        <v>1896</v>
      </c>
      <c r="AH918" s="75">
        <v>32400</v>
      </c>
      <c r="AI918" s="75" t="s">
        <v>7619</v>
      </c>
      <c r="AJ918" s="75" t="s">
        <v>9262</v>
      </c>
      <c r="AK918" s="78" t="s">
        <v>10291</v>
      </c>
      <c r="AL918" s="75" t="s">
        <v>9690</v>
      </c>
      <c r="AM918" s="75">
        <v>41794.505196759259</v>
      </c>
      <c r="AN918" s="75" t="s">
        <v>13047</v>
      </c>
      <c r="AO918" s="78" t="s">
        <v>13229</v>
      </c>
      <c r="AP918" s="75" t="s">
        <v>66</v>
      </c>
      <c r="AQ918" s="48"/>
      <c r="AR918" s="48"/>
      <c r="AS918" s="48"/>
      <c r="AT918" s="48"/>
      <c r="AU918" s="48" t="s">
        <v>3261</v>
      </c>
      <c r="AV918" s="48" t="s">
        <v>3261</v>
      </c>
      <c r="AW918" s="114" t="s">
        <v>18122</v>
      </c>
      <c r="AX918" s="114" t="s">
        <v>18122</v>
      </c>
      <c r="AY918" s="114" t="s">
        <v>17893</v>
      </c>
      <c r="AZ918" s="114" t="s">
        <v>17893</v>
      </c>
      <c r="BA918" s="2"/>
      <c r="BB918" s="3"/>
      <c r="BC918" s="3"/>
      <c r="BD918" s="3"/>
      <c r="BE918" s="3"/>
    </row>
    <row r="919" spans="1:57" x14ac:dyDescent="0.25">
      <c r="A919" s="61" t="s">
        <v>804</v>
      </c>
      <c r="B919" s="62" t="s">
        <v>19429</v>
      </c>
      <c r="C919" s="62"/>
      <c r="D919" s="63">
        <v>1.5625005000000001</v>
      </c>
      <c r="E919" s="65">
        <v>10</v>
      </c>
      <c r="F919" s="95" t="s">
        <v>11827</v>
      </c>
      <c r="G919" s="62"/>
      <c r="H919" s="66"/>
      <c r="I919" s="67"/>
      <c r="J919" s="67"/>
      <c r="K919" s="66" t="s">
        <v>15874</v>
      </c>
      <c r="L919" s="70"/>
      <c r="M919" s="71">
        <v>2461.1494140625</v>
      </c>
      <c r="N919" s="71">
        <v>4346.66162109375</v>
      </c>
      <c r="O919" s="72"/>
      <c r="P919" s="73"/>
      <c r="Q919" s="73"/>
      <c r="R919" s="81"/>
      <c r="S919" s="48">
        <v>0</v>
      </c>
      <c r="T919" s="48">
        <v>1</v>
      </c>
      <c r="U919" s="49">
        <v>0</v>
      </c>
      <c r="V919" s="49">
        <v>7.3530000000000002E-3</v>
      </c>
      <c r="W919" s="49">
        <v>0</v>
      </c>
      <c r="X919" s="49">
        <v>0.54624799999999996</v>
      </c>
      <c r="Y919" s="49">
        <v>0</v>
      </c>
      <c r="Z919" s="49">
        <v>0</v>
      </c>
      <c r="AA919" s="68">
        <v>919</v>
      </c>
      <c r="AB9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19" s="69"/>
      <c r="AD919" s="75">
        <v>570</v>
      </c>
      <c r="AE919" s="75">
        <v>509</v>
      </c>
      <c r="AF919" s="75">
        <v>1455</v>
      </c>
      <c r="AG919" s="75">
        <v>1026</v>
      </c>
      <c r="AH919" s="75"/>
      <c r="AI919" s="75" t="s">
        <v>8114</v>
      </c>
      <c r="AJ919" s="75" t="s">
        <v>9598</v>
      </c>
      <c r="AK919" s="75"/>
      <c r="AL919" s="75"/>
      <c r="AM919" s="75">
        <v>42637.471712962964</v>
      </c>
      <c r="AN919" s="75" t="s">
        <v>13047</v>
      </c>
      <c r="AO919" s="78" t="s">
        <v>13822</v>
      </c>
      <c r="AP919" s="75" t="s">
        <v>66</v>
      </c>
      <c r="AQ919" s="48"/>
      <c r="AR919" s="48"/>
      <c r="AS919" s="48"/>
      <c r="AT919" s="48"/>
      <c r="AU919" s="48"/>
      <c r="AV919" s="48"/>
      <c r="AW919" s="114" t="s">
        <v>18092</v>
      </c>
      <c r="AX919" s="114" t="s">
        <v>18092</v>
      </c>
      <c r="AY919" s="114" t="s">
        <v>17886</v>
      </c>
      <c r="AZ919" s="114" t="s">
        <v>17886</v>
      </c>
      <c r="BA919" s="2"/>
      <c r="BB919" s="3"/>
      <c r="BC919" s="3"/>
      <c r="BD919" s="3"/>
      <c r="BE919" s="3"/>
    </row>
    <row r="920" spans="1:57" x14ac:dyDescent="0.25">
      <c r="A920" s="61" t="s">
        <v>450</v>
      </c>
      <c r="B920" s="62" t="s">
        <v>19429</v>
      </c>
      <c r="C920" s="62"/>
      <c r="D920" s="63">
        <v>1.5018615</v>
      </c>
      <c r="E920" s="65">
        <v>10</v>
      </c>
      <c r="F920" s="95" t="s">
        <v>11413</v>
      </c>
      <c r="G920" s="62"/>
      <c r="H920" s="66"/>
      <c r="I920" s="67"/>
      <c r="J920" s="67"/>
      <c r="K920" s="66" t="s">
        <v>15442</v>
      </c>
      <c r="L920" s="70"/>
      <c r="M920" s="71">
        <v>2592.6962890625</v>
      </c>
      <c r="N920" s="71">
        <v>9175.5458984375</v>
      </c>
      <c r="O920" s="72"/>
      <c r="P920" s="73"/>
      <c r="Q920" s="73"/>
      <c r="R920" s="81"/>
      <c r="S920" s="48">
        <v>0</v>
      </c>
      <c r="T920" s="48">
        <v>1</v>
      </c>
      <c r="U920" s="49">
        <v>0</v>
      </c>
      <c r="V920" s="49">
        <v>2.1900000000000001E-4</v>
      </c>
      <c r="W920" s="49">
        <v>0</v>
      </c>
      <c r="X920" s="49">
        <v>0.51693500000000003</v>
      </c>
      <c r="Y920" s="49">
        <v>0</v>
      </c>
      <c r="Z920" s="49">
        <v>0</v>
      </c>
      <c r="AA920" s="68">
        <v>920</v>
      </c>
      <c r="AB9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20" s="69"/>
      <c r="AD920" s="75">
        <v>834</v>
      </c>
      <c r="AE920" s="75">
        <v>506</v>
      </c>
      <c r="AF920" s="75">
        <v>27265</v>
      </c>
      <c r="AG920" s="75">
        <v>13521</v>
      </c>
      <c r="AH920" s="75">
        <v>0</v>
      </c>
      <c r="AI920" s="75" t="s">
        <v>7756</v>
      </c>
      <c r="AJ920" s="75" t="s">
        <v>9367</v>
      </c>
      <c r="AK920" s="75"/>
      <c r="AL920" s="75" t="s">
        <v>9190</v>
      </c>
      <c r="AM920" s="75">
        <v>40283.816562499997</v>
      </c>
      <c r="AN920" s="75" t="s">
        <v>13047</v>
      </c>
      <c r="AO920" s="78" t="s">
        <v>13390</v>
      </c>
      <c r="AP920" s="75" t="s">
        <v>66</v>
      </c>
      <c r="AQ920" s="48" t="s">
        <v>3028</v>
      </c>
      <c r="AR920" s="48" t="s">
        <v>3028</v>
      </c>
      <c r="AS920" s="48" t="s">
        <v>3215</v>
      </c>
      <c r="AT920" s="48" t="s">
        <v>3215</v>
      </c>
      <c r="AU920" s="48" t="s">
        <v>3273</v>
      </c>
      <c r="AV920" s="48" t="s">
        <v>3273</v>
      </c>
      <c r="AW920" s="114" t="s">
        <v>18103</v>
      </c>
      <c r="AX920" s="114" t="s">
        <v>18103</v>
      </c>
      <c r="AY920" s="114" t="s">
        <v>18834</v>
      </c>
      <c r="AZ920" s="114" t="s">
        <v>18834</v>
      </c>
      <c r="BA920" s="2"/>
      <c r="BB920" s="3"/>
      <c r="BC920" s="3"/>
      <c r="BD920" s="3"/>
      <c r="BE920" s="3"/>
    </row>
    <row r="921" spans="1:57" x14ac:dyDescent="0.25">
      <c r="A921" s="61" t="s">
        <v>960</v>
      </c>
      <c r="B921" s="62" t="s">
        <v>19429</v>
      </c>
      <c r="C921" s="62"/>
      <c r="D921" s="63">
        <v>1.9047615</v>
      </c>
      <c r="E921" s="65">
        <v>10</v>
      </c>
      <c r="F921" s="95" t="s">
        <v>11988</v>
      </c>
      <c r="G921" s="62"/>
      <c r="H921" s="66"/>
      <c r="I921" s="67"/>
      <c r="J921" s="67"/>
      <c r="K921" s="66" t="s">
        <v>16041</v>
      </c>
      <c r="L921" s="70"/>
      <c r="M921" s="71">
        <v>4098.65576171875</v>
      </c>
      <c r="N921" s="71">
        <v>3368.352294921875</v>
      </c>
      <c r="O921" s="72"/>
      <c r="P921" s="73"/>
      <c r="Q921" s="73"/>
      <c r="R921" s="81"/>
      <c r="S921" s="48">
        <v>0</v>
      </c>
      <c r="T921" s="48">
        <v>1</v>
      </c>
      <c r="U921" s="49">
        <v>0</v>
      </c>
      <c r="V921" s="49">
        <v>4.7619000000000002E-2</v>
      </c>
      <c r="W921" s="49">
        <v>0</v>
      </c>
      <c r="X921" s="49">
        <v>0.58230899999999997</v>
      </c>
      <c r="Y921" s="49">
        <v>0</v>
      </c>
      <c r="Z921" s="49">
        <v>0</v>
      </c>
      <c r="AA921" s="68">
        <v>921</v>
      </c>
      <c r="AB9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21" s="69"/>
      <c r="AD921" s="75">
        <v>620</v>
      </c>
      <c r="AE921" s="75">
        <v>506</v>
      </c>
      <c r="AF921" s="75">
        <v>799</v>
      </c>
      <c r="AG921" s="75">
        <v>11</v>
      </c>
      <c r="AH921" s="75"/>
      <c r="AI921" s="75" t="s">
        <v>8247</v>
      </c>
      <c r="AJ921" s="75" t="s">
        <v>9679</v>
      </c>
      <c r="AK921" s="75"/>
      <c r="AL921" s="75"/>
      <c r="AM921" s="75">
        <v>43001.414976851855</v>
      </c>
      <c r="AN921" s="75" t="s">
        <v>13047</v>
      </c>
      <c r="AO921" s="78" t="s">
        <v>13989</v>
      </c>
      <c r="AP921" s="75" t="s">
        <v>66</v>
      </c>
      <c r="AQ921" s="48"/>
      <c r="AR921" s="48"/>
      <c r="AS921" s="48"/>
      <c r="AT921" s="48"/>
      <c r="AU921" s="48" t="s">
        <v>3261</v>
      </c>
      <c r="AV921" s="48" t="s">
        <v>3261</v>
      </c>
      <c r="AW921" s="114" t="s">
        <v>18080</v>
      </c>
      <c r="AX921" s="114" t="s">
        <v>18080</v>
      </c>
      <c r="AY921" s="114" t="s">
        <v>17898</v>
      </c>
      <c r="AZ921" s="114" t="s">
        <v>17898</v>
      </c>
      <c r="BA921" s="2"/>
      <c r="BB921" s="3"/>
      <c r="BC921" s="3"/>
      <c r="BD921" s="3"/>
      <c r="BE921" s="3"/>
    </row>
    <row r="922" spans="1:57" x14ac:dyDescent="0.25">
      <c r="A922" s="61" t="s">
        <v>497</v>
      </c>
      <c r="B922" s="62" t="s">
        <v>19429</v>
      </c>
      <c r="C922" s="62"/>
      <c r="D922" s="63">
        <v>1.5023375000000001</v>
      </c>
      <c r="E922" s="65">
        <v>10</v>
      </c>
      <c r="F922" s="95" t="s">
        <v>11465</v>
      </c>
      <c r="G922" s="62"/>
      <c r="H922" s="66"/>
      <c r="I922" s="67"/>
      <c r="J922" s="67"/>
      <c r="K922" s="66" t="s">
        <v>15497</v>
      </c>
      <c r="L922" s="70"/>
      <c r="M922" s="71">
        <v>7171.53662109375</v>
      </c>
      <c r="N922" s="71">
        <v>2097.62939453125</v>
      </c>
      <c r="O922" s="72"/>
      <c r="P922" s="73"/>
      <c r="Q922" s="73"/>
      <c r="R922" s="81"/>
      <c r="S922" s="48">
        <v>0</v>
      </c>
      <c r="T922" s="48">
        <v>1</v>
      </c>
      <c r="U922" s="49">
        <v>0</v>
      </c>
      <c r="V922" s="49">
        <v>2.7500000000000002E-4</v>
      </c>
      <c r="W922" s="49">
        <v>0</v>
      </c>
      <c r="X922" s="49">
        <v>0.52194799999999997</v>
      </c>
      <c r="Y922" s="49">
        <v>0</v>
      </c>
      <c r="Z922" s="49">
        <v>0</v>
      </c>
      <c r="AA922" s="68">
        <v>922</v>
      </c>
      <c r="AB9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22" s="69"/>
      <c r="AD922" s="75">
        <v>216</v>
      </c>
      <c r="AE922" s="75">
        <v>503</v>
      </c>
      <c r="AF922" s="75">
        <v>5474</v>
      </c>
      <c r="AG922" s="75">
        <v>17986</v>
      </c>
      <c r="AH922" s="75">
        <v>-21600</v>
      </c>
      <c r="AI922" s="75" t="s">
        <v>7803</v>
      </c>
      <c r="AJ922" s="75"/>
      <c r="AK922" s="78" t="s">
        <v>10380</v>
      </c>
      <c r="AL922" s="75" t="s">
        <v>11012</v>
      </c>
      <c r="AM922" s="75">
        <v>41745.923611111109</v>
      </c>
      <c r="AN922" s="75" t="s">
        <v>13047</v>
      </c>
      <c r="AO922" s="78" t="s">
        <v>13445</v>
      </c>
      <c r="AP922" s="75" t="s">
        <v>66</v>
      </c>
      <c r="AQ922" s="48"/>
      <c r="AR922" s="48"/>
      <c r="AS922" s="48"/>
      <c r="AT922" s="48"/>
      <c r="AU922" s="48" t="s">
        <v>3261</v>
      </c>
      <c r="AV922" s="48" t="s">
        <v>3261</v>
      </c>
      <c r="AW922" s="114" t="s">
        <v>18089</v>
      </c>
      <c r="AX922" s="114" t="s">
        <v>18089</v>
      </c>
      <c r="AY922" s="114" t="s">
        <v>17884</v>
      </c>
      <c r="AZ922" s="114" t="s">
        <v>17884</v>
      </c>
      <c r="BA922" s="2"/>
      <c r="BB922" s="3"/>
      <c r="BC922" s="3"/>
      <c r="BD922" s="3"/>
      <c r="BE922" s="3"/>
    </row>
    <row r="923" spans="1:57" x14ac:dyDescent="0.25">
      <c r="A923" s="61" t="s">
        <v>824</v>
      </c>
      <c r="B923" s="62" t="s">
        <v>19429</v>
      </c>
      <c r="C923" s="62"/>
      <c r="D923" s="63">
        <v>1.5625005000000001</v>
      </c>
      <c r="E923" s="65">
        <v>10</v>
      </c>
      <c r="F923" s="95" t="s">
        <v>11846</v>
      </c>
      <c r="G923" s="62"/>
      <c r="H923" s="66"/>
      <c r="I923" s="67"/>
      <c r="J923" s="67"/>
      <c r="K923" s="66" t="s">
        <v>15895</v>
      </c>
      <c r="L923" s="70"/>
      <c r="M923" s="71">
        <v>2739.3896484375</v>
      </c>
      <c r="N923" s="71">
        <v>5074.322265625</v>
      </c>
      <c r="O923" s="72"/>
      <c r="P923" s="73"/>
      <c r="Q923" s="73"/>
      <c r="R923" s="81"/>
      <c r="S923" s="48">
        <v>0</v>
      </c>
      <c r="T923" s="48">
        <v>1</v>
      </c>
      <c r="U923" s="49">
        <v>0</v>
      </c>
      <c r="V923" s="49">
        <v>7.3530000000000002E-3</v>
      </c>
      <c r="W923" s="49">
        <v>0</v>
      </c>
      <c r="X923" s="49">
        <v>0.54624799999999996</v>
      </c>
      <c r="Y923" s="49">
        <v>0</v>
      </c>
      <c r="Z923" s="49">
        <v>0</v>
      </c>
      <c r="AA923" s="68">
        <v>923</v>
      </c>
      <c r="AB9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23" s="69"/>
      <c r="AD923" s="75">
        <v>159</v>
      </c>
      <c r="AE923" s="75">
        <v>503</v>
      </c>
      <c r="AF923" s="75">
        <v>3157</v>
      </c>
      <c r="AG923" s="75">
        <v>1123</v>
      </c>
      <c r="AH923" s="75">
        <v>-28800</v>
      </c>
      <c r="AI923" s="75" t="s">
        <v>8131</v>
      </c>
      <c r="AJ923" s="75" t="s">
        <v>9145</v>
      </c>
      <c r="AK923" s="78" t="s">
        <v>10542</v>
      </c>
      <c r="AL923" s="75" t="s">
        <v>11009</v>
      </c>
      <c r="AM923" s="75">
        <v>41822.314386574071</v>
      </c>
      <c r="AN923" s="75" t="s">
        <v>13047</v>
      </c>
      <c r="AO923" s="78" t="s">
        <v>13843</v>
      </c>
      <c r="AP923" s="75" t="s">
        <v>66</v>
      </c>
      <c r="AQ923" s="48"/>
      <c r="AR923" s="48"/>
      <c r="AS923" s="48"/>
      <c r="AT923" s="48"/>
      <c r="AU923" s="48"/>
      <c r="AV923" s="48"/>
      <c r="AW923" s="114" t="s">
        <v>18092</v>
      </c>
      <c r="AX923" s="114" t="s">
        <v>18092</v>
      </c>
      <c r="AY923" s="114" t="s">
        <v>17886</v>
      </c>
      <c r="AZ923" s="114" t="s">
        <v>17886</v>
      </c>
      <c r="BA923" s="2"/>
      <c r="BB923" s="3"/>
      <c r="BC923" s="3"/>
      <c r="BD923" s="3"/>
      <c r="BE923" s="3"/>
    </row>
    <row r="924" spans="1:57" x14ac:dyDescent="0.25">
      <c r="A924" s="61" t="s">
        <v>379</v>
      </c>
      <c r="B924" s="62" t="s">
        <v>19429</v>
      </c>
      <c r="C924" s="62"/>
      <c r="D924" s="63">
        <v>1.5023375000000001</v>
      </c>
      <c r="E924" s="65">
        <v>10</v>
      </c>
      <c r="F924" s="95" t="s">
        <v>11328</v>
      </c>
      <c r="G924" s="62"/>
      <c r="H924" s="66"/>
      <c r="I924" s="67"/>
      <c r="J924" s="67"/>
      <c r="K924" s="66" t="s">
        <v>15356</v>
      </c>
      <c r="L924" s="70"/>
      <c r="M924" s="71">
        <v>7979.31982421875</v>
      </c>
      <c r="N924" s="71">
        <v>2688.45947265625</v>
      </c>
      <c r="O924" s="72"/>
      <c r="P924" s="73"/>
      <c r="Q924" s="73"/>
      <c r="R924" s="81"/>
      <c r="S924" s="48">
        <v>0</v>
      </c>
      <c r="T924" s="48">
        <v>1</v>
      </c>
      <c r="U924" s="49">
        <v>0</v>
      </c>
      <c r="V924" s="49">
        <v>2.7500000000000002E-4</v>
      </c>
      <c r="W924" s="49">
        <v>0</v>
      </c>
      <c r="X924" s="49">
        <v>0.52194799999999997</v>
      </c>
      <c r="Y924" s="49">
        <v>0</v>
      </c>
      <c r="Z924" s="49">
        <v>0</v>
      </c>
      <c r="AA924" s="68">
        <v>924</v>
      </c>
      <c r="AB9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24" s="69"/>
      <c r="AD924" s="75">
        <v>752</v>
      </c>
      <c r="AE924" s="75">
        <v>502</v>
      </c>
      <c r="AF924" s="75">
        <v>1686</v>
      </c>
      <c r="AG924" s="75">
        <v>937</v>
      </c>
      <c r="AH924" s="75"/>
      <c r="AI924" s="75" t="s">
        <v>7682</v>
      </c>
      <c r="AJ924" s="75" t="s">
        <v>9309</v>
      </c>
      <c r="AK924" s="78" t="s">
        <v>10319</v>
      </c>
      <c r="AL924" s="75"/>
      <c r="AM924" s="75">
        <v>42556.313900462963</v>
      </c>
      <c r="AN924" s="75" t="s">
        <v>13047</v>
      </c>
      <c r="AO924" s="78" t="s">
        <v>13304</v>
      </c>
      <c r="AP924" s="75" t="s">
        <v>66</v>
      </c>
      <c r="AQ924" s="48"/>
      <c r="AR924" s="48"/>
      <c r="AS924" s="48"/>
      <c r="AT924" s="48"/>
      <c r="AU924" s="48" t="s">
        <v>3261</v>
      </c>
      <c r="AV924" s="48" t="s">
        <v>3261</v>
      </c>
      <c r="AW924" s="114" t="s">
        <v>18089</v>
      </c>
      <c r="AX924" s="114" t="s">
        <v>18089</v>
      </c>
      <c r="AY924" s="114" t="s">
        <v>17884</v>
      </c>
      <c r="AZ924" s="114" t="s">
        <v>17884</v>
      </c>
      <c r="BA924" s="2"/>
      <c r="BB924" s="3"/>
      <c r="BC924" s="3"/>
      <c r="BD924" s="3"/>
      <c r="BE924" s="3"/>
    </row>
    <row r="925" spans="1:57" x14ac:dyDescent="0.25">
      <c r="A925" s="61" t="s">
        <v>1108</v>
      </c>
      <c r="B925" s="62" t="s">
        <v>19429</v>
      </c>
      <c r="C925" s="62"/>
      <c r="D925" s="63">
        <v>1.5625005000000001</v>
      </c>
      <c r="E925" s="65">
        <v>10</v>
      </c>
      <c r="F925" s="95" t="s">
        <v>12145</v>
      </c>
      <c r="G925" s="62"/>
      <c r="H925" s="66"/>
      <c r="I925" s="67"/>
      <c r="J925" s="67"/>
      <c r="K925" s="66" t="s">
        <v>16205</v>
      </c>
      <c r="L925" s="70"/>
      <c r="M925" s="71">
        <v>2184.296630859375</v>
      </c>
      <c r="N925" s="71">
        <v>4763.431640625</v>
      </c>
      <c r="O925" s="72"/>
      <c r="P925" s="73"/>
      <c r="Q925" s="73"/>
      <c r="R925" s="81"/>
      <c r="S925" s="48">
        <v>0</v>
      </c>
      <c r="T925" s="48">
        <v>1</v>
      </c>
      <c r="U925" s="49">
        <v>0</v>
      </c>
      <c r="V925" s="49">
        <v>7.3530000000000002E-3</v>
      </c>
      <c r="W925" s="49">
        <v>0</v>
      </c>
      <c r="X925" s="49">
        <v>0.54624799999999996</v>
      </c>
      <c r="Y925" s="49">
        <v>0</v>
      </c>
      <c r="Z925" s="49">
        <v>0</v>
      </c>
      <c r="AA925" s="68">
        <v>925</v>
      </c>
      <c r="AB9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25" s="69"/>
      <c r="AD925" s="75">
        <v>516</v>
      </c>
      <c r="AE925" s="75">
        <v>501</v>
      </c>
      <c r="AF925" s="75">
        <v>6188</v>
      </c>
      <c r="AG925" s="75">
        <v>611</v>
      </c>
      <c r="AH925" s="75"/>
      <c r="AI925" s="75" t="s">
        <v>8377</v>
      </c>
      <c r="AJ925" s="75"/>
      <c r="AK925" s="75"/>
      <c r="AL925" s="75"/>
      <c r="AM925" s="75">
        <v>41189.699965277781</v>
      </c>
      <c r="AN925" s="75" t="s">
        <v>13047</v>
      </c>
      <c r="AO925" s="78" t="s">
        <v>14153</v>
      </c>
      <c r="AP925" s="75" t="s">
        <v>66</v>
      </c>
      <c r="AQ925" s="48"/>
      <c r="AR925" s="48"/>
      <c r="AS925" s="48"/>
      <c r="AT925" s="48"/>
      <c r="AU925" s="48"/>
      <c r="AV925" s="48"/>
      <c r="AW925" s="114" t="s">
        <v>18092</v>
      </c>
      <c r="AX925" s="114" t="s">
        <v>18092</v>
      </c>
      <c r="AY925" s="114" t="s">
        <v>17886</v>
      </c>
      <c r="AZ925" s="114" t="s">
        <v>17886</v>
      </c>
      <c r="BA925" s="2"/>
      <c r="BB925" s="3"/>
      <c r="BC925" s="3"/>
      <c r="BD925" s="3"/>
      <c r="BE925" s="3"/>
    </row>
    <row r="926" spans="1:57" x14ac:dyDescent="0.25">
      <c r="A926" s="61" t="s">
        <v>1087</v>
      </c>
      <c r="B926" s="62" t="s">
        <v>19429</v>
      </c>
      <c r="C926" s="62"/>
      <c r="D926" s="63">
        <v>1.5023375000000001</v>
      </c>
      <c r="E926" s="65">
        <v>10</v>
      </c>
      <c r="F926" s="95" t="s">
        <v>12123</v>
      </c>
      <c r="G926" s="62"/>
      <c r="H926" s="66"/>
      <c r="I926" s="67"/>
      <c r="J926" s="67"/>
      <c r="K926" s="66" t="s">
        <v>16182</v>
      </c>
      <c r="L926" s="70"/>
      <c r="M926" s="71">
        <v>7951.359375</v>
      </c>
      <c r="N926" s="71">
        <v>2482.793701171875</v>
      </c>
      <c r="O926" s="72"/>
      <c r="P926" s="73"/>
      <c r="Q926" s="73"/>
      <c r="R926" s="81"/>
      <c r="S926" s="48">
        <v>0</v>
      </c>
      <c r="T926" s="48">
        <v>1</v>
      </c>
      <c r="U926" s="49">
        <v>0</v>
      </c>
      <c r="V926" s="49">
        <v>2.7500000000000002E-4</v>
      </c>
      <c r="W926" s="49">
        <v>0</v>
      </c>
      <c r="X926" s="49">
        <v>0.52194799999999997</v>
      </c>
      <c r="Y926" s="49">
        <v>0</v>
      </c>
      <c r="Z926" s="49">
        <v>0</v>
      </c>
      <c r="AA926" s="68">
        <v>926</v>
      </c>
      <c r="AB9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26" s="69"/>
      <c r="AD926" s="75">
        <v>166</v>
      </c>
      <c r="AE926" s="75">
        <v>500</v>
      </c>
      <c r="AF926" s="75">
        <v>5877</v>
      </c>
      <c r="AG926" s="75">
        <v>5573</v>
      </c>
      <c r="AH926" s="75">
        <v>-28800</v>
      </c>
      <c r="AI926" s="75" t="s">
        <v>8359</v>
      </c>
      <c r="AJ926" s="75" t="s">
        <v>9750</v>
      </c>
      <c r="AK926" s="75"/>
      <c r="AL926" s="75" t="s">
        <v>11009</v>
      </c>
      <c r="AM926" s="75">
        <v>42451.590960648151</v>
      </c>
      <c r="AN926" s="75" t="s">
        <v>13047</v>
      </c>
      <c r="AO926" s="78" t="s">
        <v>14130</v>
      </c>
      <c r="AP926" s="75" t="s">
        <v>66</v>
      </c>
      <c r="AQ926" s="48"/>
      <c r="AR926" s="48"/>
      <c r="AS926" s="48"/>
      <c r="AT926" s="48"/>
      <c r="AU926" s="48" t="s">
        <v>3262</v>
      </c>
      <c r="AV926" s="48" t="s">
        <v>3262</v>
      </c>
      <c r="AW926" s="114" t="s">
        <v>18073</v>
      </c>
      <c r="AX926" s="114" t="s">
        <v>18073</v>
      </c>
      <c r="AY926" s="114" t="s">
        <v>18812</v>
      </c>
      <c r="AZ926" s="114" t="s">
        <v>18812</v>
      </c>
      <c r="BA926" s="2"/>
      <c r="BB926" s="3"/>
      <c r="BC926" s="3"/>
      <c r="BD926" s="3"/>
      <c r="BE926" s="3"/>
    </row>
    <row r="927" spans="1:57" x14ac:dyDescent="0.25">
      <c r="A927" s="61" t="s">
        <v>1868</v>
      </c>
      <c r="B927" s="62" t="s">
        <v>19429</v>
      </c>
      <c r="C927" s="62"/>
      <c r="D927" s="63">
        <v>2.0666695000000002</v>
      </c>
      <c r="E927" s="65">
        <v>10</v>
      </c>
      <c r="F927" s="95" t="s">
        <v>12930</v>
      </c>
      <c r="G927" s="62"/>
      <c r="H927" s="66"/>
      <c r="I927" s="67"/>
      <c r="J927" s="67"/>
      <c r="K927" s="66" t="s">
        <v>17027</v>
      </c>
      <c r="L927" s="70"/>
      <c r="M927" s="71">
        <v>4497.91748046875</v>
      </c>
      <c r="N927" s="71">
        <v>3393.341064453125</v>
      </c>
      <c r="O927" s="72"/>
      <c r="P927" s="73"/>
      <c r="Q927" s="73"/>
      <c r="R927" s="81"/>
      <c r="S927" s="48">
        <v>0</v>
      </c>
      <c r="T927" s="48">
        <v>1</v>
      </c>
      <c r="U927" s="49">
        <v>0</v>
      </c>
      <c r="V927" s="49">
        <v>6.6667000000000004E-2</v>
      </c>
      <c r="W927" s="49">
        <v>0</v>
      </c>
      <c r="X927" s="49">
        <v>0.59797299999999998</v>
      </c>
      <c r="Y927" s="49">
        <v>0</v>
      </c>
      <c r="Z927" s="49">
        <v>0</v>
      </c>
      <c r="AA927" s="68">
        <v>927</v>
      </c>
      <c r="AB9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27" s="69"/>
      <c r="AD927" s="75">
        <v>533</v>
      </c>
      <c r="AE927" s="75">
        <v>500</v>
      </c>
      <c r="AF927" s="75">
        <v>44785</v>
      </c>
      <c r="AG927" s="75">
        <v>2998</v>
      </c>
      <c r="AH927" s="75">
        <v>-36000</v>
      </c>
      <c r="AI927" s="75" t="s">
        <v>9045</v>
      </c>
      <c r="AJ927" s="75" t="s">
        <v>10149</v>
      </c>
      <c r="AK927" s="75"/>
      <c r="AL927" s="75" t="s">
        <v>11043</v>
      </c>
      <c r="AM927" s="75">
        <v>40102.376168981478</v>
      </c>
      <c r="AN927" s="75" t="s">
        <v>13047</v>
      </c>
      <c r="AO927" s="78" t="s">
        <v>14975</v>
      </c>
      <c r="AP927" s="75" t="s">
        <v>66</v>
      </c>
      <c r="AQ927" s="48"/>
      <c r="AR927" s="48"/>
      <c r="AS927" s="48"/>
      <c r="AT927" s="48"/>
      <c r="AU927" s="48" t="s">
        <v>3299</v>
      </c>
      <c r="AV927" s="48" t="s">
        <v>3299</v>
      </c>
      <c r="AW927" s="114" t="s">
        <v>18204</v>
      </c>
      <c r="AX927" s="114" t="s">
        <v>18204</v>
      </c>
      <c r="AY927" s="114" t="s">
        <v>17900</v>
      </c>
      <c r="AZ927" s="114" t="s">
        <v>17900</v>
      </c>
      <c r="BA927" s="2"/>
      <c r="BB927" s="3"/>
      <c r="BC927" s="3"/>
      <c r="BD927" s="3"/>
      <c r="BE927" s="3"/>
    </row>
    <row r="928" spans="1:57" x14ac:dyDescent="0.25">
      <c r="A928" s="61" t="s">
        <v>800</v>
      </c>
      <c r="B928" s="62" t="s">
        <v>19429</v>
      </c>
      <c r="C928" s="62"/>
      <c r="D928" s="63">
        <v>1.5625005000000001</v>
      </c>
      <c r="E928" s="65">
        <v>10</v>
      </c>
      <c r="F928" s="95" t="s">
        <v>11821</v>
      </c>
      <c r="G928" s="62"/>
      <c r="H928" s="66"/>
      <c r="I928" s="67"/>
      <c r="J928" s="67"/>
      <c r="K928" s="66" t="s">
        <v>15868</v>
      </c>
      <c r="L928" s="70"/>
      <c r="M928" s="71">
        <v>2821.673583984375</v>
      </c>
      <c r="N928" s="71">
        <v>5053.9404296875</v>
      </c>
      <c r="O928" s="72"/>
      <c r="P928" s="73"/>
      <c r="Q928" s="73"/>
      <c r="R928" s="81"/>
      <c r="S928" s="48">
        <v>0</v>
      </c>
      <c r="T928" s="48">
        <v>1</v>
      </c>
      <c r="U928" s="49">
        <v>0</v>
      </c>
      <c r="V928" s="49">
        <v>7.3530000000000002E-3</v>
      </c>
      <c r="W928" s="49">
        <v>0</v>
      </c>
      <c r="X928" s="49">
        <v>0.54624799999999996</v>
      </c>
      <c r="Y928" s="49">
        <v>0</v>
      </c>
      <c r="Z928" s="49">
        <v>0</v>
      </c>
      <c r="AA928" s="68">
        <v>928</v>
      </c>
      <c r="AB9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28" s="69"/>
      <c r="AD928" s="75">
        <v>367</v>
      </c>
      <c r="AE928" s="75">
        <v>499</v>
      </c>
      <c r="AF928" s="75">
        <v>7634</v>
      </c>
      <c r="AG928" s="75">
        <v>8097</v>
      </c>
      <c r="AH928" s="75"/>
      <c r="AI928" s="75" t="s">
        <v>8108</v>
      </c>
      <c r="AJ928" s="75" t="s">
        <v>9592</v>
      </c>
      <c r="AK928" s="75"/>
      <c r="AL928" s="75"/>
      <c r="AM928" s="75">
        <v>42323.471678240741</v>
      </c>
      <c r="AN928" s="75" t="s">
        <v>13047</v>
      </c>
      <c r="AO928" s="78" t="s">
        <v>13816</v>
      </c>
      <c r="AP928" s="75" t="s">
        <v>66</v>
      </c>
      <c r="AQ928" s="48"/>
      <c r="AR928" s="48"/>
      <c r="AS928" s="48"/>
      <c r="AT928" s="48"/>
      <c r="AU928" s="48"/>
      <c r="AV928" s="48"/>
      <c r="AW928" s="114" t="s">
        <v>18092</v>
      </c>
      <c r="AX928" s="114" t="s">
        <v>18092</v>
      </c>
      <c r="AY928" s="114" t="s">
        <v>17886</v>
      </c>
      <c r="AZ928" s="114" t="s">
        <v>17886</v>
      </c>
      <c r="BA928" s="2"/>
      <c r="BB928" s="3"/>
      <c r="BC928" s="3"/>
      <c r="BD928" s="3"/>
      <c r="BE928" s="3"/>
    </row>
    <row r="929" spans="1:57" x14ac:dyDescent="0.25">
      <c r="A929" s="61" t="s">
        <v>366</v>
      </c>
      <c r="B929" s="62" t="s">
        <v>19429</v>
      </c>
      <c r="C929" s="62"/>
      <c r="D929" s="63">
        <v>1.544268</v>
      </c>
      <c r="E929" s="65">
        <v>10</v>
      </c>
      <c r="F929" s="95" t="s">
        <v>11314</v>
      </c>
      <c r="G929" s="62"/>
      <c r="H929" s="66"/>
      <c r="I929" s="67"/>
      <c r="J929" s="67"/>
      <c r="K929" s="66" t="s">
        <v>15342</v>
      </c>
      <c r="L929" s="70"/>
      <c r="M929" s="71">
        <v>3716.6083984375</v>
      </c>
      <c r="N929" s="71">
        <v>7879.85888671875</v>
      </c>
      <c r="O929" s="72"/>
      <c r="P929" s="73"/>
      <c r="Q929" s="73"/>
      <c r="R929" s="81"/>
      <c r="S929" s="48">
        <v>0</v>
      </c>
      <c r="T929" s="48">
        <v>1</v>
      </c>
      <c r="U929" s="49">
        <v>0</v>
      </c>
      <c r="V929" s="49">
        <v>5.208E-3</v>
      </c>
      <c r="W929" s="49">
        <v>0</v>
      </c>
      <c r="X929" s="49">
        <v>0.54446799999999995</v>
      </c>
      <c r="Y929" s="49">
        <v>0</v>
      </c>
      <c r="Z929" s="49">
        <v>0</v>
      </c>
      <c r="AA929" s="68">
        <v>929</v>
      </c>
      <c r="AB9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29" s="69"/>
      <c r="AD929" s="75">
        <v>468</v>
      </c>
      <c r="AE929" s="75">
        <v>492</v>
      </c>
      <c r="AF929" s="75">
        <v>10544</v>
      </c>
      <c r="AG929" s="75">
        <v>7589</v>
      </c>
      <c r="AH929" s="75"/>
      <c r="AI929" s="75" t="s">
        <v>7671</v>
      </c>
      <c r="AJ929" s="75" t="s">
        <v>9302</v>
      </c>
      <c r="AK929" s="78" t="s">
        <v>10316</v>
      </c>
      <c r="AL929" s="75"/>
      <c r="AM929" s="75">
        <v>41783.604027777779</v>
      </c>
      <c r="AN929" s="75" t="s">
        <v>13047</v>
      </c>
      <c r="AO929" s="78" t="s">
        <v>13290</v>
      </c>
      <c r="AP929" s="75" t="s">
        <v>66</v>
      </c>
      <c r="AQ929" s="48" t="s">
        <v>3020</v>
      </c>
      <c r="AR929" s="48" t="s">
        <v>3020</v>
      </c>
      <c r="AS929" s="48" t="s">
        <v>3213</v>
      </c>
      <c r="AT929" s="48" t="s">
        <v>3213</v>
      </c>
      <c r="AU929" s="48" t="s">
        <v>3261</v>
      </c>
      <c r="AV929" s="48" t="s">
        <v>3261</v>
      </c>
      <c r="AW929" s="114" t="s">
        <v>18081</v>
      </c>
      <c r="AX929" s="114" t="s">
        <v>18081</v>
      </c>
      <c r="AY929" s="114" t="s">
        <v>18817</v>
      </c>
      <c r="AZ929" s="114" t="s">
        <v>18817</v>
      </c>
      <c r="BA929" s="2"/>
      <c r="BB929" s="3"/>
      <c r="BC929" s="3"/>
      <c r="BD929" s="3"/>
      <c r="BE929" s="3"/>
    </row>
    <row r="930" spans="1:57" x14ac:dyDescent="0.25">
      <c r="A930" s="61" t="s">
        <v>798</v>
      </c>
      <c r="B930" s="62" t="s">
        <v>19429</v>
      </c>
      <c r="C930" s="62"/>
      <c r="D930" s="63">
        <v>1.7741929999999999</v>
      </c>
      <c r="E930" s="65">
        <v>10</v>
      </c>
      <c r="F930" s="95" t="s">
        <v>11820</v>
      </c>
      <c r="G930" s="62"/>
      <c r="H930" s="66"/>
      <c r="I930" s="67"/>
      <c r="J930" s="67"/>
      <c r="K930" s="66" t="s">
        <v>15866</v>
      </c>
      <c r="L930" s="70"/>
      <c r="M930" s="71">
        <v>5866.2578125</v>
      </c>
      <c r="N930" s="71">
        <v>7005.71826171875</v>
      </c>
      <c r="O930" s="72"/>
      <c r="P930" s="73"/>
      <c r="Q930" s="73"/>
      <c r="R930" s="81"/>
      <c r="S930" s="48">
        <v>0</v>
      </c>
      <c r="T930" s="48">
        <v>1</v>
      </c>
      <c r="U930" s="49">
        <v>0</v>
      </c>
      <c r="V930" s="49">
        <v>3.2258000000000002E-2</v>
      </c>
      <c r="W930" s="49">
        <v>0</v>
      </c>
      <c r="X930" s="49">
        <v>0.56925700000000001</v>
      </c>
      <c r="Y930" s="49">
        <v>0</v>
      </c>
      <c r="Z930" s="49">
        <v>0</v>
      </c>
      <c r="AA930" s="68">
        <v>930</v>
      </c>
      <c r="AB9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30" s="69"/>
      <c r="AD930" s="75">
        <v>778</v>
      </c>
      <c r="AE930" s="75">
        <v>492</v>
      </c>
      <c r="AF930" s="75">
        <v>63864</v>
      </c>
      <c r="AG930" s="75">
        <v>43018</v>
      </c>
      <c r="AH930" s="75">
        <v>32400</v>
      </c>
      <c r="AI930" s="75" t="s">
        <v>8107</v>
      </c>
      <c r="AJ930" s="75" t="s">
        <v>9591</v>
      </c>
      <c r="AK930" s="78" t="s">
        <v>10534</v>
      </c>
      <c r="AL930" s="75" t="s">
        <v>9690</v>
      </c>
      <c r="AM930" s="75">
        <v>40668.63140046296</v>
      </c>
      <c r="AN930" s="75" t="s">
        <v>13047</v>
      </c>
      <c r="AO930" s="78" t="s">
        <v>13814</v>
      </c>
      <c r="AP930" s="75" t="s">
        <v>66</v>
      </c>
      <c r="AQ930" s="48"/>
      <c r="AR930" s="48"/>
      <c r="AS930" s="48"/>
      <c r="AT930" s="48"/>
      <c r="AU930" s="48" t="s">
        <v>3261</v>
      </c>
      <c r="AV930" s="48" t="s">
        <v>3261</v>
      </c>
      <c r="AW930" s="114" t="s">
        <v>18122</v>
      </c>
      <c r="AX930" s="114" t="s">
        <v>18122</v>
      </c>
      <c r="AY930" s="114" t="s">
        <v>17893</v>
      </c>
      <c r="AZ930" s="114" t="s">
        <v>17893</v>
      </c>
      <c r="BA930" s="2"/>
      <c r="BB930" s="3"/>
      <c r="BC930" s="3"/>
      <c r="BD930" s="3"/>
      <c r="BE930" s="3"/>
    </row>
    <row r="931" spans="1:57" x14ac:dyDescent="0.25">
      <c r="A931" s="61" t="s">
        <v>836</v>
      </c>
      <c r="B931" s="62" t="s">
        <v>19429</v>
      </c>
      <c r="C931" s="62"/>
      <c r="D931" s="63">
        <v>1.5016235</v>
      </c>
      <c r="E931" s="65">
        <v>10</v>
      </c>
      <c r="F931" s="95" t="s">
        <v>11858</v>
      </c>
      <c r="G931" s="62"/>
      <c r="H931" s="66"/>
      <c r="I931" s="67"/>
      <c r="J931" s="67"/>
      <c r="K931" s="66" t="s">
        <v>15908</v>
      </c>
      <c r="L931" s="70"/>
      <c r="M931" s="71">
        <v>420.426513671875</v>
      </c>
      <c r="N931" s="71">
        <v>5771.94970703125</v>
      </c>
      <c r="O931" s="72"/>
      <c r="P931" s="73"/>
      <c r="Q931" s="73"/>
      <c r="R931" s="81"/>
      <c r="S931" s="48">
        <v>0</v>
      </c>
      <c r="T931" s="48">
        <v>1</v>
      </c>
      <c r="U931" s="49">
        <v>0</v>
      </c>
      <c r="V931" s="49">
        <v>1.9100000000000001E-4</v>
      </c>
      <c r="W931" s="49">
        <v>0</v>
      </c>
      <c r="X931" s="49">
        <v>0.44020399999999998</v>
      </c>
      <c r="Y931" s="49">
        <v>0</v>
      </c>
      <c r="Z931" s="49">
        <v>0</v>
      </c>
      <c r="AA931" s="68">
        <v>931</v>
      </c>
      <c r="AB9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31" s="69"/>
      <c r="AD931" s="75">
        <v>61</v>
      </c>
      <c r="AE931" s="75">
        <v>490</v>
      </c>
      <c r="AF931" s="75">
        <v>12943</v>
      </c>
      <c r="AG931" s="75">
        <v>49</v>
      </c>
      <c r="AH931" s="75"/>
      <c r="AI931" s="75" t="s">
        <v>8142</v>
      </c>
      <c r="AJ931" s="75" t="s">
        <v>9368</v>
      </c>
      <c r="AK931" s="75"/>
      <c r="AL931" s="75"/>
      <c r="AM931" s="75">
        <v>42995.908888888887</v>
      </c>
      <c r="AN931" s="75" t="s">
        <v>13047</v>
      </c>
      <c r="AO931" s="78" t="s">
        <v>13856</v>
      </c>
      <c r="AP931" s="75" t="s">
        <v>66</v>
      </c>
      <c r="AQ931" s="48"/>
      <c r="AR931" s="48"/>
      <c r="AS931" s="48"/>
      <c r="AT931" s="48"/>
      <c r="AU931" s="48" t="s">
        <v>3329</v>
      </c>
      <c r="AV931" s="48" t="s">
        <v>3329</v>
      </c>
      <c r="AW931" s="114" t="s">
        <v>18329</v>
      </c>
      <c r="AX931" s="114" t="s">
        <v>18329</v>
      </c>
      <c r="AY931" s="114" t="s">
        <v>19030</v>
      </c>
      <c r="AZ931" s="114" t="s">
        <v>19030</v>
      </c>
      <c r="BA931" s="2"/>
      <c r="BB931" s="3"/>
      <c r="BC931" s="3"/>
      <c r="BD931" s="3"/>
      <c r="BE931" s="3"/>
    </row>
    <row r="932" spans="1:57" x14ac:dyDescent="0.25">
      <c r="A932" s="61" t="s">
        <v>1053</v>
      </c>
      <c r="B932" s="62" t="s">
        <v>19429</v>
      </c>
      <c r="C932" s="62"/>
      <c r="D932" s="63">
        <v>1.5625005000000001</v>
      </c>
      <c r="E932" s="65">
        <v>10</v>
      </c>
      <c r="F932" s="95" t="s">
        <v>12089</v>
      </c>
      <c r="G932" s="62"/>
      <c r="H932" s="66"/>
      <c r="I932" s="67"/>
      <c r="J932" s="67"/>
      <c r="K932" s="66" t="s">
        <v>16146</v>
      </c>
      <c r="L932" s="70"/>
      <c r="M932" s="71">
        <v>2686.7109375</v>
      </c>
      <c r="N932" s="71">
        <v>5163.185546875</v>
      </c>
      <c r="O932" s="72"/>
      <c r="P932" s="73"/>
      <c r="Q932" s="73"/>
      <c r="R932" s="81"/>
      <c r="S932" s="48">
        <v>0</v>
      </c>
      <c r="T932" s="48">
        <v>1</v>
      </c>
      <c r="U932" s="49">
        <v>0</v>
      </c>
      <c r="V932" s="49">
        <v>7.3530000000000002E-3</v>
      </c>
      <c r="W932" s="49">
        <v>0</v>
      </c>
      <c r="X932" s="49">
        <v>0.54624799999999996</v>
      </c>
      <c r="Y932" s="49">
        <v>0</v>
      </c>
      <c r="Z932" s="49">
        <v>0</v>
      </c>
      <c r="AA932" s="68">
        <v>932</v>
      </c>
      <c r="AB9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32" s="69"/>
      <c r="AD932" s="75">
        <v>251</v>
      </c>
      <c r="AE932" s="75">
        <v>485</v>
      </c>
      <c r="AF932" s="75">
        <v>1482</v>
      </c>
      <c r="AG932" s="75">
        <v>54</v>
      </c>
      <c r="AH932" s="75"/>
      <c r="AI932" s="75" t="s">
        <v>8330</v>
      </c>
      <c r="AJ932" s="75"/>
      <c r="AK932" s="75"/>
      <c r="AL932" s="75"/>
      <c r="AM932" s="75">
        <v>42506.35460648148</v>
      </c>
      <c r="AN932" s="75" t="s">
        <v>13047</v>
      </c>
      <c r="AO932" s="78" t="s">
        <v>14094</v>
      </c>
      <c r="AP932" s="75" t="s">
        <v>66</v>
      </c>
      <c r="AQ932" s="48"/>
      <c r="AR932" s="48"/>
      <c r="AS932" s="48"/>
      <c r="AT932" s="48"/>
      <c r="AU932" s="48"/>
      <c r="AV932" s="48"/>
      <c r="AW932" s="114" t="s">
        <v>18092</v>
      </c>
      <c r="AX932" s="114" t="s">
        <v>18092</v>
      </c>
      <c r="AY932" s="114" t="s">
        <v>17886</v>
      </c>
      <c r="AZ932" s="114" t="s">
        <v>17886</v>
      </c>
      <c r="BA932" s="2"/>
      <c r="BB932" s="3"/>
      <c r="BC932" s="3"/>
      <c r="BD932" s="3"/>
      <c r="BE932" s="3"/>
    </row>
    <row r="933" spans="1:57" x14ac:dyDescent="0.25">
      <c r="A933" s="61" t="s">
        <v>1833</v>
      </c>
      <c r="B933" s="62" t="s">
        <v>19429</v>
      </c>
      <c r="C933" s="62"/>
      <c r="D933" s="63">
        <v>1.501309</v>
      </c>
      <c r="E933" s="65">
        <v>10.289529889026673</v>
      </c>
      <c r="F933" s="95" t="s">
        <v>12895</v>
      </c>
      <c r="G933" s="62"/>
      <c r="H933" s="66"/>
      <c r="I933" s="67"/>
      <c r="J933" s="67"/>
      <c r="K933" s="66" t="s">
        <v>16991</v>
      </c>
      <c r="L933" s="70"/>
      <c r="M933" s="71">
        <v>8602.1181640625</v>
      </c>
      <c r="N933" s="71">
        <v>6621.10693359375</v>
      </c>
      <c r="O933" s="72"/>
      <c r="P933" s="73"/>
      <c r="Q933" s="73"/>
      <c r="R933" s="81"/>
      <c r="S933" s="48">
        <v>0</v>
      </c>
      <c r="T933" s="48">
        <v>2</v>
      </c>
      <c r="U933" s="49">
        <v>698</v>
      </c>
      <c r="V933" s="49">
        <v>1.54E-4</v>
      </c>
      <c r="W933" s="49">
        <v>0</v>
      </c>
      <c r="X933" s="49">
        <v>0.73030300000000004</v>
      </c>
      <c r="Y933" s="49">
        <v>0</v>
      </c>
      <c r="Z933" s="49">
        <v>0</v>
      </c>
      <c r="AA933" s="68">
        <v>933</v>
      </c>
      <c r="AB9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33" s="69"/>
      <c r="AD933" s="75">
        <v>1491</v>
      </c>
      <c r="AE933" s="75">
        <v>477</v>
      </c>
      <c r="AF933" s="75">
        <v>1515</v>
      </c>
      <c r="AG933" s="75">
        <v>4814</v>
      </c>
      <c r="AH933" s="75">
        <v>-28800</v>
      </c>
      <c r="AI933" s="75" t="s">
        <v>9014</v>
      </c>
      <c r="AJ933" s="75" t="s">
        <v>9240</v>
      </c>
      <c r="AK933" s="78" t="s">
        <v>10940</v>
      </c>
      <c r="AL933" s="75" t="s">
        <v>11009</v>
      </c>
      <c r="AM933" s="75">
        <v>41687.8356712963</v>
      </c>
      <c r="AN933" s="75" t="s">
        <v>13047</v>
      </c>
      <c r="AO933" s="78" t="s">
        <v>14939</v>
      </c>
      <c r="AP933" s="75" t="s">
        <v>66</v>
      </c>
      <c r="AQ933" s="48"/>
      <c r="AR933" s="48"/>
      <c r="AS933" s="48"/>
      <c r="AT933" s="48"/>
      <c r="AU933" s="48" t="s">
        <v>3261</v>
      </c>
      <c r="AV933" s="48" t="s">
        <v>3261</v>
      </c>
      <c r="AW933" s="114" t="s">
        <v>18340</v>
      </c>
      <c r="AX933" s="114" t="s">
        <v>18340</v>
      </c>
      <c r="AY933" s="114" t="s">
        <v>19040</v>
      </c>
      <c r="AZ933" s="114" t="s">
        <v>19040</v>
      </c>
      <c r="BA933" s="2"/>
      <c r="BB933" s="3"/>
      <c r="BC933" s="3"/>
      <c r="BD933" s="3"/>
      <c r="BE933" s="3"/>
    </row>
    <row r="934" spans="1:57" x14ac:dyDescent="0.25">
      <c r="A934" s="61" t="s">
        <v>1983</v>
      </c>
      <c r="B934" s="115" t="s">
        <v>19429</v>
      </c>
      <c r="C934" s="115"/>
      <c r="D934" s="116">
        <v>1.666668</v>
      </c>
      <c r="E934" s="117">
        <v>10</v>
      </c>
      <c r="F934" s="95" t="s">
        <v>13045</v>
      </c>
      <c r="G934" s="115"/>
      <c r="H934" s="118"/>
      <c r="I934" s="119"/>
      <c r="J934" s="119"/>
      <c r="K934" s="118" t="s">
        <v>17150</v>
      </c>
      <c r="L934" s="120"/>
      <c r="M934" s="121">
        <v>4132.0166015625</v>
      </c>
      <c r="N934" s="121">
        <v>5818.28271484375</v>
      </c>
      <c r="O934" s="122"/>
      <c r="P934" s="123"/>
      <c r="Q934" s="123"/>
      <c r="R934" s="124"/>
      <c r="S934" s="48">
        <v>0</v>
      </c>
      <c r="T934" s="48">
        <v>1</v>
      </c>
      <c r="U934" s="49">
        <v>0</v>
      </c>
      <c r="V934" s="49">
        <v>1.9608E-2</v>
      </c>
      <c r="W934" s="49">
        <v>0</v>
      </c>
      <c r="X934" s="49">
        <v>0.55821200000000004</v>
      </c>
      <c r="Y934" s="49">
        <v>0</v>
      </c>
      <c r="Z934" s="49">
        <v>0</v>
      </c>
      <c r="AA934" s="125">
        <v>934</v>
      </c>
      <c r="AB934" s="125"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34" s="69"/>
      <c r="AD934" s="75">
        <v>248</v>
      </c>
      <c r="AE934" s="75">
        <v>474</v>
      </c>
      <c r="AF934" s="75">
        <v>9011</v>
      </c>
      <c r="AG934" s="75">
        <v>35586</v>
      </c>
      <c r="AH934" s="75">
        <v>-28800</v>
      </c>
      <c r="AI934" s="75" t="s">
        <v>9140</v>
      </c>
      <c r="AJ934" s="75" t="s">
        <v>10195</v>
      </c>
      <c r="AK934" s="78" t="s">
        <v>11008</v>
      </c>
      <c r="AL934" s="75" t="s">
        <v>11009</v>
      </c>
      <c r="AM934" s="75">
        <v>42632.931574074071</v>
      </c>
      <c r="AN934" s="75" t="s">
        <v>13047</v>
      </c>
      <c r="AO934" s="78" t="s">
        <v>15098</v>
      </c>
      <c r="AP934" s="75" t="s">
        <v>66</v>
      </c>
      <c r="AQ934" s="48"/>
      <c r="AR934" s="48"/>
      <c r="AS934" s="48"/>
      <c r="AT934" s="48"/>
      <c r="AU934" s="48" t="s">
        <v>3314</v>
      </c>
      <c r="AV934" s="48" t="s">
        <v>3314</v>
      </c>
      <c r="AW934" s="114" t="s">
        <v>18259</v>
      </c>
      <c r="AX934" s="114" t="s">
        <v>18259</v>
      </c>
      <c r="AY934" s="114" t="s">
        <v>17892</v>
      </c>
      <c r="AZ934" s="114" t="s">
        <v>17892</v>
      </c>
      <c r="BA934" s="2"/>
      <c r="BB934" s="3"/>
      <c r="BC934" s="3"/>
      <c r="BD934" s="3"/>
      <c r="BE934" s="3"/>
    </row>
    <row r="935" spans="1:57" x14ac:dyDescent="0.25">
      <c r="A935" s="61" t="s">
        <v>599</v>
      </c>
      <c r="B935" s="62" t="s">
        <v>19429</v>
      </c>
      <c r="C935" s="62"/>
      <c r="D935" s="63">
        <v>1.5023375000000001</v>
      </c>
      <c r="E935" s="65">
        <v>10</v>
      </c>
      <c r="F935" s="95" t="s">
        <v>11594</v>
      </c>
      <c r="G935" s="62"/>
      <c r="H935" s="66"/>
      <c r="I935" s="67"/>
      <c r="J935" s="67"/>
      <c r="K935" s="66" t="s">
        <v>15629</v>
      </c>
      <c r="L935" s="70"/>
      <c r="M935" s="71">
        <v>6961.30322265625</v>
      </c>
      <c r="N935" s="71">
        <v>2723.563720703125</v>
      </c>
      <c r="O935" s="72"/>
      <c r="P935" s="73"/>
      <c r="Q935" s="73"/>
      <c r="R935" s="81"/>
      <c r="S935" s="48">
        <v>0</v>
      </c>
      <c r="T935" s="48">
        <v>1</v>
      </c>
      <c r="U935" s="49">
        <v>0</v>
      </c>
      <c r="V935" s="49">
        <v>2.7500000000000002E-4</v>
      </c>
      <c r="W935" s="49">
        <v>0</v>
      </c>
      <c r="X935" s="49">
        <v>0.52194799999999997</v>
      </c>
      <c r="Y935" s="49">
        <v>0</v>
      </c>
      <c r="Z935" s="49">
        <v>0</v>
      </c>
      <c r="AA935" s="68">
        <v>935</v>
      </c>
      <c r="AB9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35" s="69"/>
      <c r="AD935" s="75">
        <v>362</v>
      </c>
      <c r="AE935" s="75">
        <v>473</v>
      </c>
      <c r="AF935" s="75">
        <v>13711</v>
      </c>
      <c r="AG935" s="75">
        <v>57831</v>
      </c>
      <c r="AH935" s="75">
        <v>32400</v>
      </c>
      <c r="AI935" s="75" t="s">
        <v>7914</v>
      </c>
      <c r="AJ935" s="75" t="s">
        <v>9477</v>
      </c>
      <c r="AK935" s="78" t="s">
        <v>10439</v>
      </c>
      <c r="AL935" s="75" t="s">
        <v>9690</v>
      </c>
      <c r="AM935" s="75">
        <v>42250.331782407404</v>
      </c>
      <c r="AN935" s="75" t="s">
        <v>13047</v>
      </c>
      <c r="AO935" s="78" t="s">
        <v>13577</v>
      </c>
      <c r="AP935" s="75" t="s">
        <v>66</v>
      </c>
      <c r="AQ935" s="48"/>
      <c r="AR935" s="48"/>
      <c r="AS935" s="48"/>
      <c r="AT935" s="48"/>
      <c r="AU935" s="48" t="s">
        <v>3262</v>
      </c>
      <c r="AV935" s="48" t="s">
        <v>3262</v>
      </c>
      <c r="AW935" s="114" t="s">
        <v>18073</v>
      </c>
      <c r="AX935" s="114" t="s">
        <v>18073</v>
      </c>
      <c r="AY935" s="114" t="s">
        <v>18812</v>
      </c>
      <c r="AZ935" s="114" t="s">
        <v>18812</v>
      </c>
      <c r="BA935" s="2"/>
      <c r="BB935" s="3"/>
      <c r="BC935" s="3"/>
      <c r="BD935" s="3"/>
      <c r="BE935" s="3"/>
    </row>
    <row r="936" spans="1:57" x14ac:dyDescent="0.25">
      <c r="A936" s="61" t="s">
        <v>885</v>
      </c>
      <c r="B936" s="62" t="s">
        <v>19429</v>
      </c>
      <c r="C936" s="62"/>
      <c r="D936" s="63">
        <v>10</v>
      </c>
      <c r="E936" s="65">
        <v>10</v>
      </c>
      <c r="F936" s="95" t="s">
        <v>11906</v>
      </c>
      <c r="G936" s="62"/>
      <c r="H936" s="66"/>
      <c r="I936" s="67"/>
      <c r="J936" s="67"/>
      <c r="K936" s="66" t="s">
        <v>15957</v>
      </c>
      <c r="L936" s="70"/>
      <c r="M936" s="71">
        <v>4151.14990234375</v>
      </c>
      <c r="N936" s="71">
        <v>6786.6513671875</v>
      </c>
      <c r="O936" s="72"/>
      <c r="P936" s="73"/>
      <c r="Q936" s="73"/>
      <c r="R936" s="81"/>
      <c r="S936" s="48">
        <v>0</v>
      </c>
      <c r="T936" s="48">
        <v>1</v>
      </c>
      <c r="U936" s="49">
        <v>0</v>
      </c>
      <c r="V936" s="49">
        <v>1</v>
      </c>
      <c r="W936" s="49">
        <v>0</v>
      </c>
      <c r="X936" s="49">
        <v>1</v>
      </c>
      <c r="Y936" s="49">
        <v>0</v>
      </c>
      <c r="Z936" s="49">
        <v>0</v>
      </c>
      <c r="AA936" s="68">
        <v>936</v>
      </c>
      <c r="AB9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36" s="69"/>
      <c r="AD936" s="75">
        <v>481</v>
      </c>
      <c r="AE936" s="75">
        <v>469</v>
      </c>
      <c r="AF936" s="75">
        <v>25961</v>
      </c>
      <c r="AG936" s="75">
        <v>5704</v>
      </c>
      <c r="AH936" s="75">
        <v>3600</v>
      </c>
      <c r="AI936" s="75"/>
      <c r="AJ936" s="75" t="s">
        <v>9551</v>
      </c>
      <c r="AK936" s="78" t="s">
        <v>10568</v>
      </c>
      <c r="AL936" s="75" t="s">
        <v>11033</v>
      </c>
      <c r="AM936" s="75">
        <v>41657.805497685185</v>
      </c>
      <c r="AN936" s="75" t="s">
        <v>13047</v>
      </c>
      <c r="AO936" s="78" t="s">
        <v>13905</v>
      </c>
      <c r="AP936" s="75" t="s">
        <v>66</v>
      </c>
      <c r="AQ936" s="48"/>
      <c r="AR936" s="48"/>
      <c r="AS936" s="48"/>
      <c r="AT936" s="48"/>
      <c r="AU936" s="48" t="s">
        <v>3261</v>
      </c>
      <c r="AV936" s="48" t="s">
        <v>3261</v>
      </c>
      <c r="AW936" s="114" t="s">
        <v>18348</v>
      </c>
      <c r="AX936" s="114" t="s">
        <v>18348</v>
      </c>
      <c r="AY936" s="114" t="s">
        <v>19048</v>
      </c>
      <c r="AZ936" s="114" t="s">
        <v>19048</v>
      </c>
      <c r="BA936" s="2"/>
      <c r="BB936" s="3"/>
      <c r="BC936" s="3"/>
      <c r="BD936" s="3"/>
      <c r="BE936" s="3"/>
    </row>
    <row r="937" spans="1:57" x14ac:dyDescent="0.25">
      <c r="A937" s="61" t="s">
        <v>676</v>
      </c>
      <c r="B937" s="62" t="s">
        <v>19429</v>
      </c>
      <c r="C937" s="62"/>
      <c r="D937" s="63">
        <v>1.5018784999999999</v>
      </c>
      <c r="E937" s="65">
        <v>10</v>
      </c>
      <c r="F937" s="95" t="s">
        <v>11682</v>
      </c>
      <c r="G937" s="62"/>
      <c r="H937" s="66"/>
      <c r="I937" s="67"/>
      <c r="J937" s="67"/>
      <c r="K937" s="66" t="s">
        <v>15724</v>
      </c>
      <c r="L937" s="70"/>
      <c r="M937" s="71">
        <v>3677.660888671875</v>
      </c>
      <c r="N937" s="71">
        <v>1799.1192626953125</v>
      </c>
      <c r="O937" s="72"/>
      <c r="P937" s="73"/>
      <c r="Q937" s="73"/>
      <c r="R937" s="81"/>
      <c r="S937" s="48">
        <v>0</v>
      </c>
      <c r="T937" s="48">
        <v>1</v>
      </c>
      <c r="U937" s="49">
        <v>0</v>
      </c>
      <c r="V937" s="49">
        <v>2.2100000000000001E-4</v>
      </c>
      <c r="W937" s="49">
        <v>0</v>
      </c>
      <c r="X937" s="49">
        <v>0.50676100000000002</v>
      </c>
      <c r="Y937" s="49">
        <v>0</v>
      </c>
      <c r="Z937" s="49">
        <v>0</v>
      </c>
      <c r="AA937" s="68">
        <v>937</v>
      </c>
      <c r="AB9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37" s="69"/>
      <c r="AD937" s="75">
        <v>516</v>
      </c>
      <c r="AE937" s="75">
        <v>468</v>
      </c>
      <c r="AF937" s="75">
        <v>50618</v>
      </c>
      <c r="AG937" s="75">
        <v>36517</v>
      </c>
      <c r="AH937" s="75">
        <v>3600</v>
      </c>
      <c r="AI937" s="75" t="s">
        <v>7987</v>
      </c>
      <c r="AJ937" s="75" t="s">
        <v>9521</v>
      </c>
      <c r="AK937" s="78" t="s">
        <v>10476</v>
      </c>
      <c r="AL937" s="75" t="s">
        <v>11050</v>
      </c>
      <c r="AM937" s="75">
        <v>40068.765879629631</v>
      </c>
      <c r="AN937" s="75" t="s">
        <v>13047</v>
      </c>
      <c r="AO937" s="78" t="s">
        <v>13672</v>
      </c>
      <c r="AP937" s="75" t="s">
        <v>66</v>
      </c>
      <c r="AQ937" s="48" t="s">
        <v>3080</v>
      </c>
      <c r="AR937" s="48" t="s">
        <v>3080</v>
      </c>
      <c r="AS937" s="48" t="s">
        <v>3229</v>
      </c>
      <c r="AT937" s="48" t="s">
        <v>3229</v>
      </c>
      <c r="AU937" s="48"/>
      <c r="AV937" s="48"/>
      <c r="AW937" s="114" t="s">
        <v>18277</v>
      </c>
      <c r="AX937" s="114" t="s">
        <v>18277</v>
      </c>
      <c r="AY937" s="114" t="s">
        <v>18984</v>
      </c>
      <c r="AZ937" s="114" t="s">
        <v>18984</v>
      </c>
      <c r="BA937" s="2"/>
      <c r="BB937" s="3"/>
      <c r="BC937" s="3"/>
      <c r="BD937" s="3"/>
      <c r="BE937" s="3"/>
    </row>
    <row r="938" spans="1:57" x14ac:dyDescent="0.25">
      <c r="A938" s="61" t="s">
        <v>1500</v>
      </c>
      <c r="B938" s="62" t="s">
        <v>19429</v>
      </c>
      <c r="C938" s="62"/>
      <c r="D938" s="63">
        <v>1.5023375000000001</v>
      </c>
      <c r="E938" s="65">
        <v>10</v>
      </c>
      <c r="F938" s="95" t="s">
        <v>12559</v>
      </c>
      <c r="G938" s="62"/>
      <c r="H938" s="66"/>
      <c r="I938" s="67"/>
      <c r="J938" s="67"/>
      <c r="K938" s="66" t="s">
        <v>16639</v>
      </c>
      <c r="L938" s="70"/>
      <c r="M938" s="71">
        <v>7007.1669921875</v>
      </c>
      <c r="N938" s="71">
        <v>2988.902099609375</v>
      </c>
      <c r="O938" s="72"/>
      <c r="P938" s="73"/>
      <c r="Q938" s="73"/>
      <c r="R938" s="81"/>
      <c r="S938" s="48">
        <v>0</v>
      </c>
      <c r="T938" s="48">
        <v>1</v>
      </c>
      <c r="U938" s="49">
        <v>0</v>
      </c>
      <c r="V938" s="49">
        <v>2.7500000000000002E-4</v>
      </c>
      <c r="W938" s="49">
        <v>0</v>
      </c>
      <c r="X938" s="49">
        <v>0.52194799999999997</v>
      </c>
      <c r="Y938" s="49">
        <v>0</v>
      </c>
      <c r="Z938" s="49">
        <v>0</v>
      </c>
      <c r="AA938" s="68">
        <v>938</v>
      </c>
      <c r="AB9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38" s="69"/>
      <c r="AD938" s="75">
        <v>200</v>
      </c>
      <c r="AE938" s="75">
        <v>468</v>
      </c>
      <c r="AF938" s="75">
        <v>6800</v>
      </c>
      <c r="AG938" s="75">
        <v>8174</v>
      </c>
      <c r="AH938" s="75">
        <v>-28800</v>
      </c>
      <c r="AI938" s="75" t="s">
        <v>8729</v>
      </c>
      <c r="AJ938" s="75" t="s">
        <v>9290</v>
      </c>
      <c r="AK938" s="75"/>
      <c r="AL938" s="75" t="s">
        <v>11009</v>
      </c>
      <c r="AM938" s="75">
        <v>42700.023217592592</v>
      </c>
      <c r="AN938" s="75" t="s">
        <v>13047</v>
      </c>
      <c r="AO938" s="78" t="s">
        <v>14587</v>
      </c>
      <c r="AP938" s="75" t="s">
        <v>66</v>
      </c>
      <c r="AQ938" s="48"/>
      <c r="AR938" s="48"/>
      <c r="AS938" s="48"/>
      <c r="AT938" s="48"/>
      <c r="AU938" s="48" t="s">
        <v>3261</v>
      </c>
      <c r="AV938" s="48" t="s">
        <v>3261</v>
      </c>
      <c r="AW938" s="114" t="s">
        <v>18089</v>
      </c>
      <c r="AX938" s="114" t="s">
        <v>18089</v>
      </c>
      <c r="AY938" s="114" t="s">
        <v>17884</v>
      </c>
      <c r="AZ938" s="114" t="s">
        <v>17884</v>
      </c>
      <c r="BA938" s="2"/>
      <c r="BB938" s="3"/>
      <c r="BC938" s="3"/>
      <c r="BD938" s="3"/>
      <c r="BE938" s="3"/>
    </row>
    <row r="939" spans="1:57" x14ac:dyDescent="0.25">
      <c r="A939" s="61" t="s">
        <v>808</v>
      </c>
      <c r="B939" s="62" t="s">
        <v>19429</v>
      </c>
      <c r="C939" s="62"/>
      <c r="D939" s="63">
        <v>1.5016235</v>
      </c>
      <c r="E939" s="65">
        <v>10</v>
      </c>
      <c r="F939" s="95" t="s">
        <v>11831</v>
      </c>
      <c r="G939" s="62"/>
      <c r="H939" s="66"/>
      <c r="I939" s="67"/>
      <c r="J939" s="67"/>
      <c r="K939" s="66" t="s">
        <v>15878</v>
      </c>
      <c r="L939" s="70"/>
      <c r="M939" s="71">
        <v>657.76385498046875</v>
      </c>
      <c r="N939" s="71">
        <v>4798.669921875</v>
      </c>
      <c r="O939" s="72"/>
      <c r="P939" s="73"/>
      <c r="Q939" s="73"/>
      <c r="R939" s="81"/>
      <c r="S939" s="48">
        <v>0</v>
      </c>
      <c r="T939" s="48">
        <v>1</v>
      </c>
      <c r="U939" s="49">
        <v>0</v>
      </c>
      <c r="V939" s="49">
        <v>1.9100000000000001E-4</v>
      </c>
      <c r="W939" s="49">
        <v>0</v>
      </c>
      <c r="X939" s="49">
        <v>0.44020399999999998</v>
      </c>
      <c r="Y939" s="49">
        <v>0</v>
      </c>
      <c r="Z939" s="49">
        <v>0</v>
      </c>
      <c r="AA939" s="68">
        <v>939</v>
      </c>
      <c r="AB9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39" s="69"/>
      <c r="AD939" s="75">
        <v>6</v>
      </c>
      <c r="AE939" s="75">
        <v>463</v>
      </c>
      <c r="AF939" s="75">
        <v>10929</v>
      </c>
      <c r="AG939" s="75">
        <v>6936</v>
      </c>
      <c r="AH939" s="75">
        <v>-28800</v>
      </c>
      <c r="AI939" s="75" t="s">
        <v>8117</v>
      </c>
      <c r="AJ939" s="75"/>
      <c r="AK939" s="75"/>
      <c r="AL939" s="75" t="s">
        <v>11009</v>
      </c>
      <c r="AM939" s="75">
        <v>42578.266041666669</v>
      </c>
      <c r="AN939" s="75" t="s">
        <v>13047</v>
      </c>
      <c r="AO939" s="78" t="s">
        <v>13826</v>
      </c>
      <c r="AP939" s="75" t="s">
        <v>66</v>
      </c>
      <c r="AQ939" s="48"/>
      <c r="AR939" s="48"/>
      <c r="AS939" s="48"/>
      <c r="AT939" s="48"/>
      <c r="AU939" s="48" t="s">
        <v>3329</v>
      </c>
      <c r="AV939" s="48" t="s">
        <v>3329</v>
      </c>
      <c r="AW939" s="114" t="s">
        <v>18329</v>
      </c>
      <c r="AX939" s="114" t="s">
        <v>18329</v>
      </c>
      <c r="AY939" s="114" t="s">
        <v>19030</v>
      </c>
      <c r="AZ939" s="114" t="s">
        <v>19030</v>
      </c>
      <c r="BA939" s="2"/>
      <c r="BB939" s="3"/>
      <c r="BC939" s="3"/>
      <c r="BD939" s="3"/>
      <c r="BE939" s="3"/>
    </row>
    <row r="940" spans="1:57" x14ac:dyDescent="0.25">
      <c r="A940" s="61" t="s">
        <v>1956</v>
      </c>
      <c r="B940" s="62" t="s">
        <v>19429</v>
      </c>
      <c r="C940" s="62"/>
      <c r="D940" s="63">
        <v>1.666668</v>
      </c>
      <c r="E940" s="65">
        <v>10</v>
      </c>
      <c r="F940" s="95" t="s">
        <v>13019</v>
      </c>
      <c r="G940" s="62"/>
      <c r="H940" s="66"/>
      <c r="I940" s="67"/>
      <c r="J940" s="67"/>
      <c r="K940" s="66" t="s">
        <v>17120</v>
      </c>
      <c r="L940" s="70"/>
      <c r="M940" s="71">
        <v>4387.70068359375</v>
      </c>
      <c r="N940" s="71">
        <v>5635.06005859375</v>
      </c>
      <c r="O940" s="72"/>
      <c r="P940" s="73"/>
      <c r="Q940" s="73"/>
      <c r="R940" s="81"/>
      <c r="S940" s="48">
        <v>0</v>
      </c>
      <c r="T940" s="48">
        <v>1</v>
      </c>
      <c r="U940" s="49">
        <v>0</v>
      </c>
      <c r="V940" s="49">
        <v>1.9608E-2</v>
      </c>
      <c r="W940" s="49">
        <v>0</v>
      </c>
      <c r="X940" s="49">
        <v>0.55821200000000004</v>
      </c>
      <c r="Y940" s="49">
        <v>0</v>
      </c>
      <c r="Z940" s="49">
        <v>0</v>
      </c>
      <c r="AA940" s="68">
        <v>940</v>
      </c>
      <c r="AB9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40" s="69"/>
      <c r="AD940" s="75">
        <v>1139</v>
      </c>
      <c r="AE940" s="75">
        <v>460</v>
      </c>
      <c r="AF940" s="75">
        <v>3234</v>
      </c>
      <c r="AG940" s="75">
        <v>3257</v>
      </c>
      <c r="AH940" s="75">
        <v>-28800</v>
      </c>
      <c r="AI940" s="75" t="s">
        <v>9119</v>
      </c>
      <c r="AJ940" s="75"/>
      <c r="AK940" s="78" t="s">
        <v>10997</v>
      </c>
      <c r="AL940" s="75" t="s">
        <v>11009</v>
      </c>
      <c r="AM940" s="75">
        <v>41415.043333333335</v>
      </c>
      <c r="AN940" s="75" t="s">
        <v>13047</v>
      </c>
      <c r="AO940" s="78" t="s">
        <v>15068</v>
      </c>
      <c r="AP940" s="75" t="s">
        <v>66</v>
      </c>
      <c r="AQ940" s="48"/>
      <c r="AR940" s="48"/>
      <c r="AS940" s="48"/>
      <c r="AT940" s="48"/>
      <c r="AU940" s="48" t="s">
        <v>3314</v>
      </c>
      <c r="AV940" s="48" t="s">
        <v>3314</v>
      </c>
      <c r="AW940" s="114" t="s">
        <v>18259</v>
      </c>
      <c r="AX940" s="114" t="s">
        <v>18259</v>
      </c>
      <c r="AY940" s="114" t="s">
        <v>17892</v>
      </c>
      <c r="AZ940" s="114" t="s">
        <v>17892</v>
      </c>
      <c r="BA940" s="2"/>
      <c r="BB940" s="3"/>
      <c r="BC940" s="3"/>
      <c r="BD940" s="3"/>
      <c r="BE940" s="3"/>
    </row>
    <row r="941" spans="1:57" x14ac:dyDescent="0.25">
      <c r="A941" s="61" t="s">
        <v>908</v>
      </c>
      <c r="B941" s="62" t="s">
        <v>19429</v>
      </c>
      <c r="C941" s="62"/>
      <c r="D941" s="63">
        <v>1.5625005000000001</v>
      </c>
      <c r="E941" s="65">
        <v>10</v>
      </c>
      <c r="F941" s="95" t="s">
        <v>11927</v>
      </c>
      <c r="G941" s="62"/>
      <c r="H941" s="66"/>
      <c r="I941" s="67"/>
      <c r="J941" s="67"/>
      <c r="K941" s="66" t="s">
        <v>15979</v>
      </c>
      <c r="L941" s="70"/>
      <c r="M941" s="71">
        <v>2712.404296875</v>
      </c>
      <c r="N941" s="71">
        <v>4699.6376953125</v>
      </c>
      <c r="O941" s="72"/>
      <c r="P941" s="73"/>
      <c r="Q941" s="73"/>
      <c r="R941" s="81"/>
      <c r="S941" s="48">
        <v>0</v>
      </c>
      <c r="T941" s="48">
        <v>1</v>
      </c>
      <c r="U941" s="49">
        <v>0</v>
      </c>
      <c r="V941" s="49">
        <v>7.3530000000000002E-3</v>
      </c>
      <c r="W941" s="49">
        <v>0</v>
      </c>
      <c r="X941" s="49">
        <v>0.54624799999999996</v>
      </c>
      <c r="Y941" s="49">
        <v>0</v>
      </c>
      <c r="Z941" s="49">
        <v>0</v>
      </c>
      <c r="AA941" s="68">
        <v>941</v>
      </c>
      <c r="AB9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41" s="69"/>
      <c r="AD941" s="75">
        <v>393</v>
      </c>
      <c r="AE941" s="75">
        <v>459</v>
      </c>
      <c r="AF941" s="75">
        <v>1216</v>
      </c>
      <c r="AG941" s="75">
        <v>825</v>
      </c>
      <c r="AH941" s="75"/>
      <c r="AI941" s="75" t="s">
        <v>8199</v>
      </c>
      <c r="AJ941" s="75" t="s">
        <v>9650</v>
      </c>
      <c r="AK941" s="78" t="s">
        <v>10576</v>
      </c>
      <c r="AL941" s="75"/>
      <c r="AM941" s="75">
        <v>42776.376631944448</v>
      </c>
      <c r="AN941" s="75" t="s">
        <v>13047</v>
      </c>
      <c r="AO941" s="78" t="s">
        <v>13927</v>
      </c>
      <c r="AP941" s="75" t="s">
        <v>66</v>
      </c>
      <c r="AQ941" s="48"/>
      <c r="AR941" s="48"/>
      <c r="AS941" s="48"/>
      <c r="AT941" s="48"/>
      <c r="AU941" s="48"/>
      <c r="AV941" s="48"/>
      <c r="AW941" s="114" t="s">
        <v>18092</v>
      </c>
      <c r="AX941" s="114" t="s">
        <v>18092</v>
      </c>
      <c r="AY941" s="114" t="s">
        <v>17886</v>
      </c>
      <c r="AZ941" s="114" t="s">
        <v>17886</v>
      </c>
      <c r="BA941" s="2"/>
      <c r="BB941" s="3"/>
      <c r="BC941" s="3"/>
      <c r="BD941" s="3"/>
      <c r="BE941" s="3"/>
    </row>
    <row r="942" spans="1:57" x14ac:dyDescent="0.25">
      <c r="A942" s="61" t="s">
        <v>1287</v>
      </c>
      <c r="B942" s="62" t="s">
        <v>19429</v>
      </c>
      <c r="C942" s="62"/>
      <c r="D942" s="63">
        <v>1.5024139999999999</v>
      </c>
      <c r="E942" s="65">
        <v>39.91864159844679</v>
      </c>
      <c r="F942" s="95" t="s">
        <v>12331</v>
      </c>
      <c r="G942" s="62"/>
      <c r="H942" s="66"/>
      <c r="I942" s="67"/>
      <c r="J942" s="67"/>
      <c r="K942" s="66" t="s">
        <v>16399</v>
      </c>
      <c r="L942" s="70"/>
      <c r="M942" s="71">
        <v>9565.125</v>
      </c>
      <c r="N942" s="71">
        <v>1170.26318359375</v>
      </c>
      <c r="O942" s="72"/>
      <c r="P942" s="73"/>
      <c r="Q942" s="73"/>
      <c r="R942" s="81"/>
      <c r="S942" s="48">
        <v>0</v>
      </c>
      <c r="T942" s="48">
        <v>2</v>
      </c>
      <c r="U942" s="49">
        <v>72128</v>
      </c>
      <c r="V942" s="49">
        <v>2.8400000000000002E-4</v>
      </c>
      <c r="W942" s="49">
        <v>0</v>
      </c>
      <c r="X942" s="49">
        <v>0.91114399999999995</v>
      </c>
      <c r="Y942" s="49">
        <v>0</v>
      </c>
      <c r="Z942" s="49">
        <v>0</v>
      </c>
      <c r="AA942" s="68">
        <v>942</v>
      </c>
      <c r="AB9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42" s="69"/>
      <c r="AD942" s="75">
        <v>1648</v>
      </c>
      <c r="AE942" s="75">
        <v>455</v>
      </c>
      <c r="AF942" s="75">
        <v>4559</v>
      </c>
      <c r="AG942" s="75">
        <v>4518</v>
      </c>
      <c r="AH942" s="75"/>
      <c r="AI942" s="75" t="s">
        <v>8525</v>
      </c>
      <c r="AJ942" s="75" t="s">
        <v>9849</v>
      </c>
      <c r="AK942" s="75"/>
      <c r="AL942" s="75"/>
      <c r="AM942" s="75">
        <v>42159.747152777774</v>
      </c>
      <c r="AN942" s="75" t="s">
        <v>13047</v>
      </c>
      <c r="AO942" s="78" t="s">
        <v>14347</v>
      </c>
      <c r="AP942" s="75" t="s">
        <v>66</v>
      </c>
      <c r="AQ942" s="48"/>
      <c r="AR942" s="48"/>
      <c r="AS942" s="48"/>
      <c r="AT942" s="48"/>
      <c r="AU942" s="48" t="s">
        <v>3268</v>
      </c>
      <c r="AV942" s="48" t="s">
        <v>18040</v>
      </c>
      <c r="AW942" s="114" t="s">
        <v>18475</v>
      </c>
      <c r="AX942" s="114" t="s">
        <v>18770</v>
      </c>
      <c r="AY942" s="114" t="s">
        <v>18822</v>
      </c>
      <c r="AZ942" s="114" t="s">
        <v>18822</v>
      </c>
      <c r="BA942" s="2"/>
      <c r="BB942" s="3"/>
      <c r="BC942" s="3"/>
      <c r="BD942" s="3"/>
      <c r="BE942" s="3"/>
    </row>
    <row r="943" spans="1:57" x14ac:dyDescent="0.25">
      <c r="A943" s="61" t="s">
        <v>244</v>
      </c>
      <c r="B943" s="62" t="s">
        <v>19429</v>
      </c>
      <c r="C943" s="62"/>
      <c r="D943" s="63">
        <v>1.5230349999999999</v>
      </c>
      <c r="E943" s="65">
        <v>10.229570924049728</v>
      </c>
      <c r="F943" s="95" t="s">
        <v>11169</v>
      </c>
      <c r="G943" s="62"/>
      <c r="H943" s="66"/>
      <c r="I943" s="67"/>
      <c r="J943" s="67"/>
      <c r="K943" s="66" t="s">
        <v>15194</v>
      </c>
      <c r="L943" s="70"/>
      <c r="M943" s="71">
        <v>2335.3447265625</v>
      </c>
      <c r="N943" s="71">
        <v>3955.23291015625</v>
      </c>
      <c r="O943" s="72"/>
      <c r="P943" s="73"/>
      <c r="Q943" s="73"/>
      <c r="R943" s="81"/>
      <c r="S943" s="48">
        <v>0</v>
      </c>
      <c r="T943" s="48">
        <v>2</v>
      </c>
      <c r="U943" s="49">
        <v>553.450649</v>
      </c>
      <c r="V943" s="49">
        <v>2.7100000000000002E-3</v>
      </c>
      <c r="W943" s="49">
        <v>6.5890000000000002E-3</v>
      </c>
      <c r="X943" s="49">
        <v>0.84350099999999995</v>
      </c>
      <c r="Y943" s="49">
        <v>0</v>
      </c>
      <c r="Z943" s="49">
        <v>0</v>
      </c>
      <c r="AA943" s="68">
        <v>943</v>
      </c>
      <c r="AB9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43" s="69"/>
      <c r="AD943" s="75">
        <v>1712</v>
      </c>
      <c r="AE943" s="75">
        <v>452</v>
      </c>
      <c r="AF943" s="75">
        <v>17686</v>
      </c>
      <c r="AG943" s="75">
        <v>1716</v>
      </c>
      <c r="AH943" s="75">
        <v>-28800</v>
      </c>
      <c r="AI943" s="75" t="s">
        <v>7546</v>
      </c>
      <c r="AJ943" s="75" t="s">
        <v>9207</v>
      </c>
      <c r="AK943" s="75"/>
      <c r="AL943" s="75" t="s">
        <v>11009</v>
      </c>
      <c r="AM943" s="75">
        <v>41592.526493055557</v>
      </c>
      <c r="AN943" s="75" t="s">
        <v>13047</v>
      </c>
      <c r="AO943" s="78" t="s">
        <v>13142</v>
      </c>
      <c r="AP943" s="75" t="s">
        <v>66</v>
      </c>
      <c r="AQ943" s="48" t="s">
        <v>3033</v>
      </c>
      <c r="AR943" s="48" t="s">
        <v>3033</v>
      </c>
      <c r="AS943" s="48" t="s">
        <v>3219</v>
      </c>
      <c r="AT943" s="48" t="s">
        <v>3219</v>
      </c>
      <c r="AU943" s="48" t="s">
        <v>17670</v>
      </c>
      <c r="AV943" s="48" t="s">
        <v>3276</v>
      </c>
      <c r="AW943" s="114" t="s">
        <v>18114</v>
      </c>
      <c r="AX943" s="114" t="s">
        <v>18712</v>
      </c>
      <c r="AY943" s="114" t="s">
        <v>18842</v>
      </c>
      <c r="AZ943" s="114" t="s">
        <v>18855</v>
      </c>
      <c r="BA943" s="2"/>
      <c r="BB943" s="3"/>
      <c r="BC943" s="3"/>
      <c r="BD943" s="3"/>
      <c r="BE943" s="3"/>
    </row>
    <row r="944" spans="1:57" x14ac:dyDescent="0.25">
      <c r="A944" s="61" t="s">
        <v>187</v>
      </c>
      <c r="B944" s="62" t="s">
        <v>19429</v>
      </c>
      <c r="C944" s="62"/>
      <c r="D944" s="63">
        <v>1.7931055</v>
      </c>
      <c r="E944" s="65">
        <v>10</v>
      </c>
      <c r="F944" s="95" t="s">
        <v>11076</v>
      </c>
      <c r="G944" s="62"/>
      <c r="H944" s="66"/>
      <c r="I944" s="67"/>
      <c r="J944" s="67"/>
      <c r="K944" s="66" t="s">
        <v>15100</v>
      </c>
      <c r="L944" s="70"/>
      <c r="M944" s="71">
        <v>5567.17822265625</v>
      </c>
      <c r="N944" s="71">
        <v>3664.72900390625</v>
      </c>
      <c r="O944" s="72"/>
      <c r="P944" s="73"/>
      <c r="Q944" s="73"/>
      <c r="R944" s="48"/>
      <c r="S944" s="48">
        <v>0</v>
      </c>
      <c r="T944" s="48">
        <v>1</v>
      </c>
      <c r="U944" s="49">
        <v>0</v>
      </c>
      <c r="V944" s="49">
        <v>3.4483E-2</v>
      </c>
      <c r="W944" s="49">
        <v>0</v>
      </c>
      <c r="X944" s="49">
        <v>0.57117099999999998</v>
      </c>
      <c r="Y944" s="49">
        <v>0</v>
      </c>
      <c r="Z944" s="49">
        <v>0</v>
      </c>
      <c r="AA944" s="68">
        <v>944</v>
      </c>
      <c r="AB9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44" s="69"/>
      <c r="AD944" s="75">
        <v>1457</v>
      </c>
      <c r="AE944" s="75">
        <v>451</v>
      </c>
      <c r="AF944" s="75">
        <v>4988</v>
      </c>
      <c r="AG944" s="75">
        <v>8228</v>
      </c>
      <c r="AH944" s="75">
        <v>-28800</v>
      </c>
      <c r="AI944" s="75" t="s">
        <v>7462</v>
      </c>
      <c r="AJ944" s="75"/>
      <c r="AK944" s="78" t="s">
        <v>10196</v>
      </c>
      <c r="AL944" s="75" t="s">
        <v>11009</v>
      </c>
      <c r="AM944" s="75">
        <v>42410.041689814818</v>
      </c>
      <c r="AN944" s="75" t="s">
        <v>13047</v>
      </c>
      <c r="AO944" s="78" t="s">
        <v>13048</v>
      </c>
      <c r="AP944" s="75" t="s">
        <v>66</v>
      </c>
      <c r="AQ944" s="48"/>
      <c r="AR944" s="48"/>
      <c r="AS944" s="48"/>
      <c r="AT944" s="48"/>
      <c r="AU944" s="48" t="s">
        <v>3261</v>
      </c>
      <c r="AV944" s="48" t="s">
        <v>3261</v>
      </c>
      <c r="AW944" s="114" t="s">
        <v>18072</v>
      </c>
      <c r="AX944" s="114" t="s">
        <v>18072</v>
      </c>
      <c r="AY944" s="114" t="s">
        <v>17895</v>
      </c>
      <c r="AZ944" s="114" t="s">
        <v>17895</v>
      </c>
      <c r="BA944" s="2"/>
      <c r="BB944" s="3"/>
      <c r="BC944" s="3"/>
      <c r="BD944" s="3"/>
      <c r="BE944" s="3"/>
    </row>
    <row r="945" spans="1:57" x14ac:dyDescent="0.25">
      <c r="A945" s="61" t="s">
        <v>259</v>
      </c>
      <c r="B945" s="62" t="s">
        <v>19429</v>
      </c>
      <c r="C945" s="62"/>
      <c r="D945" s="63">
        <v>1.5023375000000001</v>
      </c>
      <c r="E945" s="65">
        <v>10</v>
      </c>
      <c r="F945" s="95" t="s">
        <v>11189</v>
      </c>
      <c r="G945" s="62"/>
      <c r="H945" s="66"/>
      <c r="I945" s="67"/>
      <c r="J945" s="67"/>
      <c r="K945" s="66" t="s">
        <v>15214</v>
      </c>
      <c r="L945" s="70"/>
      <c r="M945" s="71">
        <v>7962.80419921875</v>
      </c>
      <c r="N945" s="71">
        <v>2912.004638671875</v>
      </c>
      <c r="O945" s="72"/>
      <c r="P945" s="73"/>
      <c r="Q945" s="73"/>
      <c r="R945" s="81"/>
      <c r="S945" s="48">
        <v>0</v>
      </c>
      <c r="T945" s="48">
        <v>1</v>
      </c>
      <c r="U945" s="49">
        <v>0</v>
      </c>
      <c r="V945" s="49">
        <v>2.7500000000000002E-4</v>
      </c>
      <c r="W945" s="49">
        <v>0</v>
      </c>
      <c r="X945" s="49">
        <v>0.52194799999999997</v>
      </c>
      <c r="Y945" s="49">
        <v>0</v>
      </c>
      <c r="Z945" s="49">
        <v>0</v>
      </c>
      <c r="AA945" s="68">
        <v>945</v>
      </c>
      <c r="AB9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45" s="69"/>
      <c r="AD945" s="75">
        <v>234</v>
      </c>
      <c r="AE945" s="75">
        <v>451</v>
      </c>
      <c r="AF945" s="75">
        <v>9074</v>
      </c>
      <c r="AG945" s="75">
        <v>4176</v>
      </c>
      <c r="AH945" s="75"/>
      <c r="AI945" s="75" t="s">
        <v>7562</v>
      </c>
      <c r="AJ945" s="75" t="s">
        <v>9177</v>
      </c>
      <c r="AK945" s="75"/>
      <c r="AL945" s="75"/>
      <c r="AM945" s="75">
        <v>42515.422326388885</v>
      </c>
      <c r="AN945" s="75" t="s">
        <v>13047</v>
      </c>
      <c r="AO945" s="78" t="s">
        <v>13162</v>
      </c>
      <c r="AP945" s="75" t="s">
        <v>66</v>
      </c>
      <c r="AQ945" s="48"/>
      <c r="AR945" s="48"/>
      <c r="AS945" s="48"/>
      <c r="AT945" s="48"/>
      <c r="AU945" s="48" t="s">
        <v>3262</v>
      </c>
      <c r="AV945" s="48" t="s">
        <v>3262</v>
      </c>
      <c r="AW945" s="114" t="s">
        <v>18073</v>
      </c>
      <c r="AX945" s="114" t="s">
        <v>18073</v>
      </c>
      <c r="AY945" s="114" t="s">
        <v>18812</v>
      </c>
      <c r="AZ945" s="114" t="s">
        <v>18812</v>
      </c>
      <c r="BA945" s="2"/>
      <c r="BB945" s="3"/>
      <c r="BC945" s="3"/>
      <c r="BD945" s="3"/>
      <c r="BE945" s="3"/>
    </row>
    <row r="946" spans="1:57" x14ac:dyDescent="0.25">
      <c r="A946" s="61" t="s">
        <v>421</v>
      </c>
      <c r="B946" s="62" t="s">
        <v>19429</v>
      </c>
      <c r="C946" s="62"/>
      <c r="D946" s="63">
        <v>1.544268</v>
      </c>
      <c r="E946" s="65">
        <v>10</v>
      </c>
      <c r="F946" s="95" t="s">
        <v>11381</v>
      </c>
      <c r="G946" s="62"/>
      <c r="H946" s="66"/>
      <c r="I946" s="67"/>
      <c r="J946" s="67"/>
      <c r="K946" s="66" t="s">
        <v>15409</v>
      </c>
      <c r="L946" s="70"/>
      <c r="M946" s="71">
        <v>3359.147216796875</v>
      </c>
      <c r="N946" s="71">
        <v>7583.62353515625</v>
      </c>
      <c r="O946" s="72"/>
      <c r="P946" s="73"/>
      <c r="Q946" s="73"/>
      <c r="R946" s="81"/>
      <c r="S946" s="48">
        <v>0</v>
      </c>
      <c r="T946" s="48">
        <v>1</v>
      </c>
      <c r="U946" s="49">
        <v>0</v>
      </c>
      <c r="V946" s="49">
        <v>5.208E-3</v>
      </c>
      <c r="W946" s="49">
        <v>0</v>
      </c>
      <c r="X946" s="49">
        <v>0.54446799999999995</v>
      </c>
      <c r="Y946" s="49">
        <v>0</v>
      </c>
      <c r="Z946" s="49">
        <v>0</v>
      </c>
      <c r="AA946" s="68">
        <v>946</v>
      </c>
      <c r="AB9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46" s="69"/>
      <c r="AD946" s="75">
        <v>778</v>
      </c>
      <c r="AE946" s="75">
        <v>450</v>
      </c>
      <c r="AF946" s="75">
        <v>22216</v>
      </c>
      <c r="AG946" s="75">
        <v>21771</v>
      </c>
      <c r="AH946" s="75"/>
      <c r="AI946" s="75" t="s">
        <v>7729</v>
      </c>
      <c r="AJ946" s="75" t="s">
        <v>9345</v>
      </c>
      <c r="AK946" s="78" t="s">
        <v>10343</v>
      </c>
      <c r="AL946" s="75"/>
      <c r="AM946" s="75">
        <v>42742.525740740741</v>
      </c>
      <c r="AN946" s="75" t="s">
        <v>13047</v>
      </c>
      <c r="AO946" s="78" t="s">
        <v>13357</v>
      </c>
      <c r="AP946" s="75" t="s">
        <v>66</v>
      </c>
      <c r="AQ946" s="48" t="s">
        <v>3020</v>
      </c>
      <c r="AR946" s="48" t="s">
        <v>3020</v>
      </c>
      <c r="AS946" s="48" t="s">
        <v>3213</v>
      </c>
      <c r="AT946" s="48" t="s">
        <v>3213</v>
      </c>
      <c r="AU946" s="48" t="s">
        <v>3261</v>
      </c>
      <c r="AV946" s="48" t="s">
        <v>3261</v>
      </c>
      <c r="AW946" s="114" t="s">
        <v>18081</v>
      </c>
      <c r="AX946" s="114" t="s">
        <v>18081</v>
      </c>
      <c r="AY946" s="114" t="s">
        <v>18817</v>
      </c>
      <c r="AZ946" s="114" t="s">
        <v>18817</v>
      </c>
      <c r="BA946" s="2"/>
      <c r="BB946" s="3"/>
      <c r="BC946" s="3"/>
      <c r="BD946" s="3"/>
      <c r="BE946" s="3"/>
    </row>
    <row r="947" spans="1:57" x14ac:dyDescent="0.25">
      <c r="A947" s="61" t="s">
        <v>603</v>
      </c>
      <c r="B947" s="62" t="s">
        <v>19429</v>
      </c>
      <c r="C947" s="62"/>
      <c r="D947" s="63">
        <v>1.5016575000000001</v>
      </c>
      <c r="E947" s="65">
        <v>10</v>
      </c>
      <c r="F947" s="95" t="s">
        <v>11599</v>
      </c>
      <c r="G947" s="62"/>
      <c r="H947" s="66"/>
      <c r="I947" s="67"/>
      <c r="J947" s="67"/>
      <c r="K947" s="66" t="s">
        <v>15634</v>
      </c>
      <c r="L947" s="70"/>
      <c r="M947" s="71">
        <v>8492.0556640625</v>
      </c>
      <c r="N947" s="71">
        <v>6754.01904296875</v>
      </c>
      <c r="O947" s="72"/>
      <c r="P947" s="73"/>
      <c r="Q947" s="73"/>
      <c r="R947" s="81"/>
      <c r="S947" s="48">
        <v>0</v>
      </c>
      <c r="T947" s="48">
        <v>1</v>
      </c>
      <c r="U947" s="49">
        <v>0</v>
      </c>
      <c r="V947" s="49">
        <v>1.95E-4</v>
      </c>
      <c r="W947" s="49">
        <v>0</v>
      </c>
      <c r="X947" s="49">
        <v>0.53854199999999997</v>
      </c>
      <c r="Y947" s="49">
        <v>0</v>
      </c>
      <c r="Z947" s="49">
        <v>0</v>
      </c>
      <c r="AA947" s="68">
        <v>947</v>
      </c>
      <c r="AB9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47" s="69"/>
      <c r="AD947" s="75">
        <v>329</v>
      </c>
      <c r="AE947" s="75">
        <v>450</v>
      </c>
      <c r="AF947" s="75">
        <v>7144</v>
      </c>
      <c r="AG947" s="75">
        <v>5917</v>
      </c>
      <c r="AH947" s="75">
        <v>0</v>
      </c>
      <c r="AI947" s="75" t="s">
        <v>7918</v>
      </c>
      <c r="AJ947" s="75" t="s">
        <v>9177</v>
      </c>
      <c r="AK947" s="78" t="s">
        <v>10442</v>
      </c>
      <c r="AL947" s="75" t="s">
        <v>9190</v>
      </c>
      <c r="AM947" s="75">
        <v>42328.946458333332</v>
      </c>
      <c r="AN947" s="75" t="s">
        <v>13047</v>
      </c>
      <c r="AO947" s="78" t="s">
        <v>13582</v>
      </c>
      <c r="AP947" s="75" t="s">
        <v>66</v>
      </c>
      <c r="AQ947" s="48"/>
      <c r="AR947" s="48"/>
      <c r="AS947" s="48"/>
      <c r="AT947" s="48"/>
      <c r="AU947" s="48" t="s">
        <v>3313</v>
      </c>
      <c r="AV947" s="48" t="s">
        <v>3313</v>
      </c>
      <c r="AW947" s="114" t="s">
        <v>18257</v>
      </c>
      <c r="AX947" s="114" t="s">
        <v>18257</v>
      </c>
      <c r="AY947" s="114" t="s">
        <v>17891</v>
      </c>
      <c r="AZ947" s="114" t="s">
        <v>17891</v>
      </c>
      <c r="BA947" s="2"/>
      <c r="BB947" s="3"/>
      <c r="BC947" s="3"/>
      <c r="BD947" s="3"/>
      <c r="BE947" s="3"/>
    </row>
    <row r="948" spans="1:57" x14ac:dyDescent="0.25">
      <c r="A948" s="61" t="s">
        <v>1588</v>
      </c>
      <c r="B948" s="62" t="s">
        <v>19429</v>
      </c>
      <c r="C948" s="62"/>
      <c r="D948" s="63">
        <v>3.2</v>
      </c>
      <c r="E948" s="65">
        <v>10</v>
      </c>
      <c r="F948" s="95" t="s">
        <v>12648</v>
      </c>
      <c r="G948" s="62"/>
      <c r="H948" s="66"/>
      <c r="I948" s="67"/>
      <c r="J948" s="67"/>
      <c r="K948" s="66" t="s">
        <v>16736</v>
      </c>
      <c r="L948" s="70"/>
      <c r="M948" s="71">
        <v>4118.171875</v>
      </c>
      <c r="N948" s="71">
        <v>7420.09228515625</v>
      </c>
      <c r="O948" s="72"/>
      <c r="P948" s="73"/>
      <c r="Q948" s="73"/>
      <c r="R948" s="81"/>
      <c r="S948" s="48">
        <v>0</v>
      </c>
      <c r="T948" s="48">
        <v>1</v>
      </c>
      <c r="U948" s="49">
        <v>0</v>
      </c>
      <c r="V948" s="49">
        <v>0.2</v>
      </c>
      <c r="W948" s="49">
        <v>0</v>
      </c>
      <c r="X948" s="49">
        <v>0.69369400000000003</v>
      </c>
      <c r="Y948" s="49">
        <v>0</v>
      </c>
      <c r="Z948" s="49">
        <v>0</v>
      </c>
      <c r="AA948" s="68">
        <v>948</v>
      </c>
      <c r="AB9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48" s="69"/>
      <c r="AD948" s="75">
        <v>444</v>
      </c>
      <c r="AE948" s="75">
        <v>450</v>
      </c>
      <c r="AF948" s="75">
        <v>11190</v>
      </c>
      <c r="AG948" s="75">
        <v>4557</v>
      </c>
      <c r="AH948" s="75">
        <v>-18000</v>
      </c>
      <c r="AI948" s="75"/>
      <c r="AJ948" s="75" t="s">
        <v>9874</v>
      </c>
      <c r="AK948" s="75"/>
      <c r="AL948" s="75" t="s">
        <v>11010</v>
      </c>
      <c r="AM948" s="75">
        <v>41062.362615740742</v>
      </c>
      <c r="AN948" s="75" t="s">
        <v>13047</v>
      </c>
      <c r="AO948" s="78" t="s">
        <v>14684</v>
      </c>
      <c r="AP948" s="75" t="s">
        <v>66</v>
      </c>
      <c r="AQ948" s="48"/>
      <c r="AR948" s="48"/>
      <c r="AS948" s="48"/>
      <c r="AT948" s="48"/>
      <c r="AU948" s="48"/>
      <c r="AV948" s="48"/>
      <c r="AW948" s="114" t="s">
        <v>18166</v>
      </c>
      <c r="AX948" s="114" t="s">
        <v>18166</v>
      </c>
      <c r="AY948" s="114" t="s">
        <v>17913</v>
      </c>
      <c r="AZ948" s="114" t="s">
        <v>17913</v>
      </c>
      <c r="BA948" s="2"/>
      <c r="BB948" s="3"/>
      <c r="BC948" s="3"/>
      <c r="BD948" s="3"/>
      <c r="BE948" s="3"/>
    </row>
    <row r="949" spans="1:57" x14ac:dyDescent="0.25">
      <c r="A949" s="61" t="s">
        <v>1903</v>
      </c>
      <c r="B949" s="62" t="s">
        <v>19429</v>
      </c>
      <c r="C949" s="62"/>
      <c r="D949" s="63">
        <v>1.521522</v>
      </c>
      <c r="E949" s="65">
        <v>10</v>
      </c>
      <c r="F949" s="95" t="s">
        <v>12971</v>
      </c>
      <c r="G949" s="62"/>
      <c r="H949" s="66"/>
      <c r="I949" s="67"/>
      <c r="J949" s="67"/>
      <c r="K949" s="66" t="s">
        <v>17068</v>
      </c>
      <c r="L949" s="70"/>
      <c r="M949" s="71">
        <v>2191.67333984375</v>
      </c>
      <c r="N949" s="71">
        <v>2693.751220703125</v>
      </c>
      <c r="O949" s="72"/>
      <c r="P949" s="73"/>
      <c r="Q949" s="73"/>
      <c r="R949" s="81"/>
      <c r="S949" s="48">
        <v>0</v>
      </c>
      <c r="T949" s="48">
        <v>1</v>
      </c>
      <c r="U949" s="49">
        <v>0</v>
      </c>
      <c r="V949" s="49">
        <v>2.532E-3</v>
      </c>
      <c r="W949" s="49">
        <v>6.2599999999999999E-3</v>
      </c>
      <c r="X949" s="49">
        <v>0.50696399999999997</v>
      </c>
      <c r="Y949" s="49">
        <v>0</v>
      </c>
      <c r="Z949" s="49">
        <v>0</v>
      </c>
      <c r="AA949" s="68">
        <v>949</v>
      </c>
      <c r="AB9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49" s="69"/>
      <c r="AD949" s="75">
        <v>297</v>
      </c>
      <c r="AE949" s="75">
        <v>450</v>
      </c>
      <c r="AF949" s="75">
        <v>7985</v>
      </c>
      <c r="AG949" s="75">
        <v>19606</v>
      </c>
      <c r="AH949" s="75">
        <v>-28800</v>
      </c>
      <c r="AI949" s="75" t="s">
        <v>9079</v>
      </c>
      <c r="AJ949" s="75" t="s">
        <v>9797</v>
      </c>
      <c r="AK949" s="78" t="s">
        <v>10978</v>
      </c>
      <c r="AL949" s="75" t="s">
        <v>11009</v>
      </c>
      <c r="AM949" s="75">
        <v>41427.487627314818</v>
      </c>
      <c r="AN949" s="75" t="s">
        <v>13047</v>
      </c>
      <c r="AO949" s="78" t="s">
        <v>15016</v>
      </c>
      <c r="AP949" s="75" t="s">
        <v>66</v>
      </c>
      <c r="AQ949" s="48" t="s">
        <v>3033</v>
      </c>
      <c r="AR949" s="48" t="s">
        <v>3033</v>
      </c>
      <c r="AS949" s="48" t="s">
        <v>3219</v>
      </c>
      <c r="AT949" s="48" t="s">
        <v>3219</v>
      </c>
      <c r="AU949" s="48" t="s">
        <v>3276</v>
      </c>
      <c r="AV949" s="48" t="s">
        <v>3276</v>
      </c>
      <c r="AW949" s="114" t="s">
        <v>18116</v>
      </c>
      <c r="AX949" s="114" t="s">
        <v>18116</v>
      </c>
      <c r="AY949" s="114" t="s">
        <v>18843</v>
      </c>
      <c r="AZ949" s="114" t="s">
        <v>18843</v>
      </c>
      <c r="BA949" s="2"/>
      <c r="BB949" s="3"/>
      <c r="BC949" s="3"/>
      <c r="BD949" s="3"/>
      <c r="BE949" s="3"/>
    </row>
    <row r="950" spans="1:57" x14ac:dyDescent="0.25">
      <c r="A950" s="61" t="s">
        <v>357</v>
      </c>
      <c r="B950" s="62" t="s">
        <v>19429</v>
      </c>
      <c r="C950" s="62"/>
      <c r="D950" s="63">
        <v>1.7741929999999999</v>
      </c>
      <c r="E950" s="65">
        <v>10</v>
      </c>
      <c r="F950" s="95" t="s">
        <v>11303</v>
      </c>
      <c r="G950" s="62"/>
      <c r="H950" s="66"/>
      <c r="I950" s="67"/>
      <c r="J950" s="67"/>
      <c r="K950" s="66" t="s">
        <v>15331</v>
      </c>
      <c r="L950" s="70"/>
      <c r="M950" s="71">
        <v>5723.1240234375</v>
      </c>
      <c r="N950" s="71">
        <v>6941.49072265625</v>
      </c>
      <c r="O950" s="72"/>
      <c r="P950" s="73"/>
      <c r="Q950" s="73"/>
      <c r="R950" s="81"/>
      <c r="S950" s="48">
        <v>0</v>
      </c>
      <c r="T950" s="48">
        <v>1</v>
      </c>
      <c r="U950" s="49">
        <v>0</v>
      </c>
      <c r="V950" s="49">
        <v>3.2258000000000002E-2</v>
      </c>
      <c r="W950" s="49">
        <v>0</v>
      </c>
      <c r="X950" s="49">
        <v>0.56925700000000001</v>
      </c>
      <c r="Y950" s="49">
        <v>0</v>
      </c>
      <c r="Z950" s="49">
        <v>0</v>
      </c>
      <c r="AA950" s="68">
        <v>950</v>
      </c>
      <c r="AB9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50" s="69"/>
      <c r="AD950" s="75">
        <v>1277</v>
      </c>
      <c r="AE950" s="75">
        <v>448</v>
      </c>
      <c r="AF950" s="75">
        <v>97364</v>
      </c>
      <c r="AG950" s="75">
        <v>2473</v>
      </c>
      <c r="AH950" s="75">
        <v>32400</v>
      </c>
      <c r="AI950" s="75" t="s">
        <v>7661</v>
      </c>
      <c r="AJ950" s="75" t="s">
        <v>9294</v>
      </c>
      <c r="AK950" s="75"/>
      <c r="AL950" s="75" t="s">
        <v>9690</v>
      </c>
      <c r="AM950" s="75">
        <v>40018.207569444443</v>
      </c>
      <c r="AN950" s="75" t="s">
        <v>13047</v>
      </c>
      <c r="AO950" s="78" t="s">
        <v>13279</v>
      </c>
      <c r="AP950" s="75" t="s">
        <v>66</v>
      </c>
      <c r="AQ950" s="48"/>
      <c r="AR950" s="48"/>
      <c r="AS950" s="48"/>
      <c r="AT950" s="48"/>
      <c r="AU950" s="48" t="s">
        <v>3261</v>
      </c>
      <c r="AV950" s="48" t="s">
        <v>3261</v>
      </c>
      <c r="AW950" s="114" t="s">
        <v>18122</v>
      </c>
      <c r="AX950" s="114" t="s">
        <v>18122</v>
      </c>
      <c r="AY950" s="114" t="s">
        <v>17893</v>
      </c>
      <c r="AZ950" s="114" t="s">
        <v>17893</v>
      </c>
      <c r="BA950" s="2"/>
      <c r="BB950" s="3"/>
      <c r="BC950" s="3"/>
      <c r="BD950" s="3"/>
      <c r="BE950" s="3"/>
    </row>
    <row r="951" spans="1:57" x14ac:dyDescent="0.25">
      <c r="A951" s="61" t="s">
        <v>1227</v>
      </c>
      <c r="B951" s="62" t="s">
        <v>19429</v>
      </c>
      <c r="C951" s="62"/>
      <c r="D951" s="63">
        <v>1.5023375000000001</v>
      </c>
      <c r="E951" s="65">
        <v>10</v>
      </c>
      <c r="F951" s="95" t="s">
        <v>12268</v>
      </c>
      <c r="G951" s="62"/>
      <c r="H951" s="66"/>
      <c r="I951" s="67"/>
      <c r="J951" s="67"/>
      <c r="K951" s="66" t="s">
        <v>16334</v>
      </c>
      <c r="L951" s="70"/>
      <c r="M951" s="71">
        <v>7075.08642578125</v>
      </c>
      <c r="N951" s="71">
        <v>3245.088623046875</v>
      </c>
      <c r="O951" s="72"/>
      <c r="P951" s="73"/>
      <c r="Q951" s="73"/>
      <c r="R951" s="81"/>
      <c r="S951" s="48">
        <v>0</v>
      </c>
      <c r="T951" s="48">
        <v>1</v>
      </c>
      <c r="U951" s="49">
        <v>0</v>
      </c>
      <c r="V951" s="49">
        <v>2.7500000000000002E-4</v>
      </c>
      <c r="W951" s="49">
        <v>0</v>
      </c>
      <c r="X951" s="49">
        <v>0.52194799999999997</v>
      </c>
      <c r="Y951" s="49">
        <v>0</v>
      </c>
      <c r="Z951" s="49">
        <v>0</v>
      </c>
      <c r="AA951" s="68">
        <v>951</v>
      </c>
      <c r="AB9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51" s="69"/>
      <c r="AD951" s="75">
        <v>429</v>
      </c>
      <c r="AE951" s="75">
        <v>448</v>
      </c>
      <c r="AF951" s="75">
        <v>2373</v>
      </c>
      <c r="AG951" s="75">
        <v>2439</v>
      </c>
      <c r="AH951" s="75"/>
      <c r="AI951" s="75" t="s">
        <v>8473</v>
      </c>
      <c r="AJ951" s="75" t="s">
        <v>9819</v>
      </c>
      <c r="AK951" s="75"/>
      <c r="AL951" s="75"/>
      <c r="AM951" s="75">
        <v>42632.505914351852</v>
      </c>
      <c r="AN951" s="75" t="s">
        <v>13047</v>
      </c>
      <c r="AO951" s="78" t="s">
        <v>14282</v>
      </c>
      <c r="AP951" s="75" t="s">
        <v>66</v>
      </c>
      <c r="AQ951" s="48"/>
      <c r="AR951" s="48"/>
      <c r="AS951" s="48"/>
      <c r="AT951" s="48"/>
      <c r="AU951" s="48" t="s">
        <v>3262</v>
      </c>
      <c r="AV951" s="48" t="s">
        <v>3262</v>
      </c>
      <c r="AW951" s="114" t="s">
        <v>18073</v>
      </c>
      <c r="AX951" s="114" t="s">
        <v>18073</v>
      </c>
      <c r="AY951" s="114" t="s">
        <v>18812</v>
      </c>
      <c r="AZ951" s="114" t="s">
        <v>18812</v>
      </c>
      <c r="BA951" s="2"/>
      <c r="BB951" s="3"/>
      <c r="BC951" s="3"/>
      <c r="BD951" s="3"/>
      <c r="BE951" s="3"/>
    </row>
    <row r="952" spans="1:57" x14ac:dyDescent="0.25">
      <c r="A952" s="61" t="s">
        <v>219</v>
      </c>
      <c r="B952" s="62" t="s">
        <v>19429</v>
      </c>
      <c r="C952" s="62"/>
      <c r="D952" s="63">
        <v>3.2</v>
      </c>
      <c r="E952" s="65">
        <v>10</v>
      </c>
      <c r="F952" s="95" t="s">
        <v>11126</v>
      </c>
      <c r="G952" s="62"/>
      <c r="H952" s="66"/>
      <c r="I952" s="67"/>
      <c r="J952" s="67"/>
      <c r="K952" s="66" t="s">
        <v>15151</v>
      </c>
      <c r="L952" s="70"/>
      <c r="M952" s="71">
        <v>4777.02392578125</v>
      </c>
      <c r="N952" s="71">
        <v>7012.93115234375</v>
      </c>
      <c r="O952" s="72"/>
      <c r="P952" s="73"/>
      <c r="Q952" s="73"/>
      <c r="R952" s="81"/>
      <c r="S952" s="48">
        <v>0</v>
      </c>
      <c r="T952" s="48">
        <v>1</v>
      </c>
      <c r="U952" s="49">
        <v>0</v>
      </c>
      <c r="V952" s="49">
        <v>0.2</v>
      </c>
      <c r="W952" s="49">
        <v>0</v>
      </c>
      <c r="X952" s="49">
        <v>0.69369400000000003</v>
      </c>
      <c r="Y952" s="49">
        <v>0</v>
      </c>
      <c r="Z952" s="49">
        <v>0</v>
      </c>
      <c r="AA952" s="68">
        <v>952</v>
      </c>
      <c r="AB9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52" s="69"/>
      <c r="AD952" s="75">
        <v>4001</v>
      </c>
      <c r="AE952" s="75">
        <v>447</v>
      </c>
      <c r="AF952" s="75">
        <v>16996</v>
      </c>
      <c r="AG952" s="75">
        <v>1301</v>
      </c>
      <c r="AH952" s="75">
        <v>0</v>
      </c>
      <c r="AI952" s="75" t="s">
        <v>7508</v>
      </c>
      <c r="AJ952" s="75" t="s">
        <v>9177</v>
      </c>
      <c r="AK952" s="75"/>
      <c r="AL952" s="75" t="s">
        <v>9190</v>
      </c>
      <c r="AM952" s="75">
        <v>42840.498749999999</v>
      </c>
      <c r="AN952" s="75" t="s">
        <v>13047</v>
      </c>
      <c r="AO952" s="78" t="s">
        <v>13099</v>
      </c>
      <c r="AP952" s="75" t="s">
        <v>66</v>
      </c>
      <c r="AQ952" s="48"/>
      <c r="AR952" s="48"/>
      <c r="AS952" s="48"/>
      <c r="AT952" s="48"/>
      <c r="AU952" s="48" t="s">
        <v>3261</v>
      </c>
      <c r="AV952" s="48" t="s">
        <v>3261</v>
      </c>
      <c r="AW952" s="114" t="s">
        <v>18098</v>
      </c>
      <c r="AX952" s="114" t="s">
        <v>18098</v>
      </c>
      <c r="AY952" s="114" t="s">
        <v>17914</v>
      </c>
      <c r="AZ952" s="114" t="s">
        <v>17914</v>
      </c>
      <c r="BA952" s="2"/>
      <c r="BB952" s="3"/>
      <c r="BC952" s="3"/>
      <c r="BD952" s="3"/>
      <c r="BE952" s="3"/>
    </row>
    <row r="953" spans="1:57" x14ac:dyDescent="0.25">
      <c r="A953" s="61" t="s">
        <v>1558</v>
      </c>
      <c r="B953" s="62" t="s">
        <v>19429</v>
      </c>
      <c r="C953" s="62"/>
      <c r="D953" s="63">
        <v>1.5224314999999999</v>
      </c>
      <c r="E953" s="65">
        <v>10.266467049728845</v>
      </c>
      <c r="F953" s="95" t="s">
        <v>12615</v>
      </c>
      <c r="G953" s="62"/>
      <c r="H953" s="66"/>
      <c r="I953" s="67"/>
      <c r="J953" s="67"/>
      <c r="K953" s="66" t="s">
        <v>16701</v>
      </c>
      <c r="L953" s="70"/>
      <c r="M953" s="71">
        <v>3045.8681640625</v>
      </c>
      <c r="N953" s="71">
        <v>3561.75</v>
      </c>
      <c r="O953" s="72"/>
      <c r="P953" s="73"/>
      <c r="Q953" s="73"/>
      <c r="R953" s="81"/>
      <c r="S953" s="48">
        <v>0</v>
      </c>
      <c r="T953" s="48">
        <v>2</v>
      </c>
      <c r="U953" s="49">
        <v>642.4</v>
      </c>
      <c r="V953" s="49">
        <v>2.6389999999999999E-3</v>
      </c>
      <c r="W953" s="49">
        <v>6.437E-3</v>
      </c>
      <c r="X953" s="49">
        <v>0.86096399999999995</v>
      </c>
      <c r="Y953" s="49">
        <v>0</v>
      </c>
      <c r="Z953" s="49">
        <v>0</v>
      </c>
      <c r="AA953" s="68">
        <v>953</v>
      </c>
      <c r="AB9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53" s="69"/>
      <c r="AD953" s="75">
        <v>3293</v>
      </c>
      <c r="AE953" s="75">
        <v>445</v>
      </c>
      <c r="AF953" s="75">
        <v>13049</v>
      </c>
      <c r="AG953" s="75">
        <v>41</v>
      </c>
      <c r="AH953" s="75"/>
      <c r="AI953" s="75" t="s">
        <v>8776</v>
      </c>
      <c r="AJ953" s="75" t="s">
        <v>9984</v>
      </c>
      <c r="AK953" s="75"/>
      <c r="AL953" s="75"/>
      <c r="AM953" s="75">
        <v>42686.538668981484</v>
      </c>
      <c r="AN953" s="75" t="s">
        <v>13047</v>
      </c>
      <c r="AO953" s="78" t="s">
        <v>14649</v>
      </c>
      <c r="AP953" s="75" t="s">
        <v>66</v>
      </c>
      <c r="AQ953" s="48" t="s">
        <v>3033</v>
      </c>
      <c r="AR953" s="48" t="s">
        <v>3033</v>
      </c>
      <c r="AS953" s="48" t="s">
        <v>3219</v>
      </c>
      <c r="AT953" s="48" t="s">
        <v>3219</v>
      </c>
      <c r="AU953" s="48" t="s">
        <v>3276</v>
      </c>
      <c r="AV953" s="48" t="s">
        <v>18064</v>
      </c>
      <c r="AW953" s="114" t="s">
        <v>18579</v>
      </c>
      <c r="AX953" s="114" t="s">
        <v>18795</v>
      </c>
      <c r="AY953" s="114" t="s">
        <v>18950</v>
      </c>
      <c r="AZ953" s="114" t="s">
        <v>18950</v>
      </c>
      <c r="BA953" s="2"/>
      <c r="BB953" s="3"/>
      <c r="BC953" s="3"/>
      <c r="BD953" s="3"/>
      <c r="BE953" s="3"/>
    </row>
    <row r="954" spans="1:57" x14ac:dyDescent="0.25">
      <c r="A954" s="61" t="s">
        <v>860</v>
      </c>
      <c r="B954" s="62" t="s">
        <v>19429</v>
      </c>
      <c r="C954" s="62"/>
      <c r="D954" s="63">
        <v>1.5025584999999999</v>
      </c>
      <c r="E954" s="65">
        <v>10</v>
      </c>
      <c r="F954" s="95" t="s">
        <v>11885</v>
      </c>
      <c r="G954" s="62"/>
      <c r="H954" s="66"/>
      <c r="I954" s="67"/>
      <c r="J954" s="67"/>
      <c r="K954" s="66" t="s">
        <v>15935</v>
      </c>
      <c r="L954" s="70"/>
      <c r="M954" s="71">
        <v>4418.66162109375</v>
      </c>
      <c r="N954" s="71">
        <v>1657.413818359375</v>
      </c>
      <c r="O954" s="72"/>
      <c r="P954" s="73"/>
      <c r="Q954" s="73"/>
      <c r="R954" s="81"/>
      <c r="S954" s="48">
        <v>0</v>
      </c>
      <c r="T954" s="48">
        <v>1</v>
      </c>
      <c r="U954" s="49">
        <v>0</v>
      </c>
      <c r="V954" s="49">
        <v>3.01E-4</v>
      </c>
      <c r="W954" s="49">
        <v>0</v>
      </c>
      <c r="X954" s="49">
        <v>0.39983999999999997</v>
      </c>
      <c r="Y954" s="49">
        <v>0</v>
      </c>
      <c r="Z954" s="49">
        <v>0</v>
      </c>
      <c r="AA954" s="68">
        <v>954</v>
      </c>
      <c r="AB9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54" s="69"/>
      <c r="AD954" s="75">
        <v>2510</v>
      </c>
      <c r="AE954" s="75">
        <v>445</v>
      </c>
      <c r="AF954" s="75">
        <v>1233</v>
      </c>
      <c r="AG954" s="75">
        <v>1262</v>
      </c>
      <c r="AH954" s="75">
        <v>28800</v>
      </c>
      <c r="AI954" s="75" t="s">
        <v>8166</v>
      </c>
      <c r="AJ954" s="75" t="s">
        <v>9629</v>
      </c>
      <c r="AK954" s="78" t="s">
        <v>10561</v>
      </c>
      <c r="AL954" s="75" t="s">
        <v>11045</v>
      </c>
      <c r="AM954" s="75">
        <v>42914.446782407409</v>
      </c>
      <c r="AN954" s="75" t="s">
        <v>13047</v>
      </c>
      <c r="AO954" s="78" t="s">
        <v>13883</v>
      </c>
      <c r="AP954" s="75" t="s">
        <v>66</v>
      </c>
      <c r="AQ954" s="48"/>
      <c r="AR954" s="48"/>
      <c r="AS954" s="48"/>
      <c r="AT954" s="48"/>
      <c r="AU954" s="48" t="s">
        <v>3261</v>
      </c>
      <c r="AV954" s="48" t="s">
        <v>3261</v>
      </c>
      <c r="AW954" s="114" t="s">
        <v>18338</v>
      </c>
      <c r="AX954" s="114" t="s">
        <v>18338</v>
      </c>
      <c r="AY954" s="114" t="s">
        <v>19038</v>
      </c>
      <c r="AZ954" s="114" t="s">
        <v>19038</v>
      </c>
      <c r="BA954" s="2"/>
      <c r="BB954" s="3"/>
      <c r="BC954" s="3"/>
      <c r="BD954" s="3"/>
      <c r="BE954" s="3"/>
    </row>
    <row r="955" spans="1:57" x14ac:dyDescent="0.25">
      <c r="A955" s="61" t="s">
        <v>786</v>
      </c>
      <c r="B955" s="62" t="s">
        <v>19429</v>
      </c>
      <c r="C955" s="62"/>
      <c r="D955" s="63">
        <v>1.5449735</v>
      </c>
      <c r="E955" s="65">
        <v>10</v>
      </c>
      <c r="F955" s="95" t="s">
        <v>11805</v>
      </c>
      <c r="G955" s="62"/>
      <c r="H955" s="66"/>
      <c r="I955" s="67"/>
      <c r="J955" s="67"/>
      <c r="K955" s="66" t="s">
        <v>15851</v>
      </c>
      <c r="L955" s="70"/>
      <c r="M955" s="71">
        <v>6256.54833984375</v>
      </c>
      <c r="N955" s="71">
        <v>3657.947509765625</v>
      </c>
      <c r="O955" s="72"/>
      <c r="P955" s="73"/>
      <c r="Q955" s="73"/>
      <c r="R955" s="81"/>
      <c r="S955" s="48">
        <v>0</v>
      </c>
      <c r="T955" s="48">
        <v>2</v>
      </c>
      <c r="U955" s="49">
        <v>0</v>
      </c>
      <c r="V955" s="49">
        <v>5.2909999999999997E-3</v>
      </c>
      <c r="W955" s="49">
        <v>0</v>
      </c>
      <c r="X955" s="49">
        <v>0.68226100000000001</v>
      </c>
      <c r="Y955" s="49">
        <v>1</v>
      </c>
      <c r="Z955" s="49">
        <v>0</v>
      </c>
      <c r="AA955" s="68">
        <v>955</v>
      </c>
      <c r="AB9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55" s="69"/>
      <c r="AD955" s="75">
        <v>914</v>
      </c>
      <c r="AE955" s="75">
        <v>443</v>
      </c>
      <c r="AF955" s="75">
        <v>5620</v>
      </c>
      <c r="AG955" s="75">
        <v>5891</v>
      </c>
      <c r="AH955" s="75">
        <v>-18000</v>
      </c>
      <c r="AI955" s="75" t="s">
        <v>8094</v>
      </c>
      <c r="AJ955" s="75" t="s">
        <v>9582</v>
      </c>
      <c r="AK955" s="75"/>
      <c r="AL955" s="75" t="s">
        <v>11010</v>
      </c>
      <c r="AM955" s="75">
        <v>41023.795439814814</v>
      </c>
      <c r="AN955" s="75" t="s">
        <v>13047</v>
      </c>
      <c r="AO955" s="78" t="s">
        <v>13799</v>
      </c>
      <c r="AP955" s="75" t="s">
        <v>66</v>
      </c>
      <c r="AQ955" s="48" t="s">
        <v>3093</v>
      </c>
      <c r="AR955" s="48" t="s">
        <v>3093</v>
      </c>
      <c r="AS955" s="48" t="s">
        <v>3218</v>
      </c>
      <c r="AT955" s="48" t="s">
        <v>3218</v>
      </c>
      <c r="AU955" s="48" t="s">
        <v>3261</v>
      </c>
      <c r="AV955" s="48" t="s">
        <v>3261</v>
      </c>
      <c r="AW955" s="114" t="s">
        <v>18319</v>
      </c>
      <c r="AX955" s="114" t="s">
        <v>18319</v>
      </c>
      <c r="AY955" s="114" t="s">
        <v>19020</v>
      </c>
      <c r="AZ955" s="114" t="s">
        <v>19020</v>
      </c>
      <c r="BA955" s="2"/>
      <c r="BB955" s="3"/>
      <c r="BC955" s="3"/>
      <c r="BD955" s="3"/>
      <c r="BE955" s="3"/>
    </row>
    <row r="956" spans="1:57" x14ac:dyDescent="0.25">
      <c r="A956" s="61" t="s">
        <v>955</v>
      </c>
      <c r="B956" s="62" t="s">
        <v>19429</v>
      </c>
      <c r="C956" s="62"/>
      <c r="D956" s="63">
        <v>1.9047615</v>
      </c>
      <c r="E956" s="65">
        <v>10</v>
      </c>
      <c r="F956" s="95" t="s">
        <v>11983</v>
      </c>
      <c r="G956" s="62"/>
      <c r="H956" s="66"/>
      <c r="I956" s="67"/>
      <c r="J956" s="67"/>
      <c r="K956" s="66" t="s">
        <v>16036</v>
      </c>
      <c r="L956" s="70"/>
      <c r="M956" s="71">
        <v>4141.68603515625</v>
      </c>
      <c r="N956" s="71">
        <v>3291.312744140625</v>
      </c>
      <c r="O956" s="72"/>
      <c r="P956" s="73"/>
      <c r="Q956" s="73"/>
      <c r="R956" s="81"/>
      <c r="S956" s="48">
        <v>0</v>
      </c>
      <c r="T956" s="48">
        <v>1</v>
      </c>
      <c r="U956" s="49">
        <v>0</v>
      </c>
      <c r="V956" s="49">
        <v>4.7619000000000002E-2</v>
      </c>
      <c r="W956" s="49">
        <v>0</v>
      </c>
      <c r="X956" s="49">
        <v>0.58230899999999997</v>
      </c>
      <c r="Y956" s="49">
        <v>0</v>
      </c>
      <c r="Z956" s="49">
        <v>0</v>
      </c>
      <c r="AA956" s="68">
        <v>956</v>
      </c>
      <c r="AB9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56" s="69"/>
      <c r="AD956" s="75">
        <v>846</v>
      </c>
      <c r="AE956" s="75">
        <v>443</v>
      </c>
      <c r="AF956" s="75">
        <v>2206</v>
      </c>
      <c r="AG956" s="75">
        <v>48</v>
      </c>
      <c r="AH956" s="75"/>
      <c r="AI956" s="75" t="s">
        <v>8242</v>
      </c>
      <c r="AJ956" s="75" t="s">
        <v>9677</v>
      </c>
      <c r="AK956" s="75"/>
      <c r="AL956" s="75"/>
      <c r="AM956" s="75">
        <v>42987.661828703705</v>
      </c>
      <c r="AN956" s="75" t="s">
        <v>13047</v>
      </c>
      <c r="AO956" s="78" t="s">
        <v>13984</v>
      </c>
      <c r="AP956" s="75" t="s">
        <v>66</v>
      </c>
      <c r="AQ956" s="48"/>
      <c r="AR956" s="48"/>
      <c r="AS956" s="48"/>
      <c r="AT956" s="48"/>
      <c r="AU956" s="48" t="s">
        <v>3261</v>
      </c>
      <c r="AV956" s="48" t="s">
        <v>3261</v>
      </c>
      <c r="AW956" s="114" t="s">
        <v>18080</v>
      </c>
      <c r="AX956" s="114" t="s">
        <v>18080</v>
      </c>
      <c r="AY956" s="114" t="s">
        <v>17898</v>
      </c>
      <c r="AZ956" s="114" t="s">
        <v>17898</v>
      </c>
      <c r="BA956" s="2"/>
      <c r="BB956" s="3"/>
      <c r="BC956" s="3"/>
      <c r="BD956" s="3"/>
      <c r="BE956" s="3"/>
    </row>
    <row r="957" spans="1:57" x14ac:dyDescent="0.25">
      <c r="A957" s="61" t="s">
        <v>464</v>
      </c>
      <c r="B957" s="62" t="s">
        <v>19429</v>
      </c>
      <c r="C957" s="62"/>
      <c r="D957" s="63">
        <v>1.5023375000000001</v>
      </c>
      <c r="E957" s="65">
        <v>10</v>
      </c>
      <c r="F957" s="95" t="s">
        <v>11428</v>
      </c>
      <c r="G957" s="62"/>
      <c r="H957" s="66"/>
      <c r="I957" s="67"/>
      <c r="J957" s="67"/>
      <c r="K957" s="66" t="s">
        <v>15459</v>
      </c>
      <c r="L957" s="70"/>
      <c r="M957" s="71">
        <v>7654.458984375</v>
      </c>
      <c r="N957" s="71">
        <v>2801.312255859375</v>
      </c>
      <c r="O957" s="72"/>
      <c r="P957" s="73"/>
      <c r="Q957" s="73"/>
      <c r="R957" s="81"/>
      <c r="S957" s="48">
        <v>0</v>
      </c>
      <c r="T957" s="48">
        <v>1</v>
      </c>
      <c r="U957" s="49">
        <v>0</v>
      </c>
      <c r="V957" s="49">
        <v>2.7500000000000002E-4</v>
      </c>
      <c r="W957" s="49">
        <v>0</v>
      </c>
      <c r="X957" s="49">
        <v>0.52194799999999997</v>
      </c>
      <c r="Y957" s="49">
        <v>0</v>
      </c>
      <c r="Z957" s="49">
        <v>0</v>
      </c>
      <c r="AA957" s="68">
        <v>957</v>
      </c>
      <c r="AB9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57" s="69"/>
      <c r="AD957" s="75">
        <v>1995</v>
      </c>
      <c r="AE957" s="75">
        <v>440</v>
      </c>
      <c r="AF957" s="75">
        <v>4711</v>
      </c>
      <c r="AG957" s="75">
        <v>1166</v>
      </c>
      <c r="AH957" s="75"/>
      <c r="AI957" s="75" t="s">
        <v>7768</v>
      </c>
      <c r="AJ957" s="75" t="s">
        <v>9165</v>
      </c>
      <c r="AK957" s="75"/>
      <c r="AL957" s="75"/>
      <c r="AM957" s="75">
        <v>42282.913101851853</v>
      </c>
      <c r="AN957" s="75" t="s">
        <v>13047</v>
      </c>
      <c r="AO957" s="78" t="s">
        <v>13407</v>
      </c>
      <c r="AP957" s="75" t="s">
        <v>66</v>
      </c>
      <c r="AQ957" s="48" t="s">
        <v>3056</v>
      </c>
      <c r="AR957" s="48" t="s">
        <v>3056</v>
      </c>
      <c r="AS957" s="48" t="s">
        <v>3215</v>
      </c>
      <c r="AT957" s="48" t="s">
        <v>3215</v>
      </c>
      <c r="AU957" s="48" t="s">
        <v>3261</v>
      </c>
      <c r="AV957" s="48" t="s">
        <v>3261</v>
      </c>
      <c r="AW957" s="114" t="s">
        <v>18198</v>
      </c>
      <c r="AX957" s="114" t="s">
        <v>18198</v>
      </c>
      <c r="AY957" s="114" t="s">
        <v>18915</v>
      </c>
      <c r="AZ957" s="114" t="s">
        <v>18915</v>
      </c>
      <c r="BA957" s="2"/>
      <c r="BB957" s="3"/>
      <c r="BC957" s="3"/>
      <c r="BD957" s="3"/>
      <c r="BE957" s="3"/>
    </row>
    <row r="958" spans="1:57" x14ac:dyDescent="0.25">
      <c r="A958" s="61" t="s">
        <v>1596</v>
      </c>
      <c r="B958" s="62" t="s">
        <v>19429</v>
      </c>
      <c r="C958" s="62"/>
      <c r="D958" s="63">
        <v>1.5218535</v>
      </c>
      <c r="E958" s="65">
        <v>10.071982756749302</v>
      </c>
      <c r="F958" s="95" t="s">
        <v>12655</v>
      </c>
      <c r="G958" s="62"/>
      <c r="H958" s="66"/>
      <c r="I958" s="67"/>
      <c r="J958" s="67"/>
      <c r="K958" s="66" t="s">
        <v>16743</v>
      </c>
      <c r="L958" s="70"/>
      <c r="M958" s="71">
        <v>3072.869140625</v>
      </c>
      <c r="N958" s="71">
        <v>2646.482177734375</v>
      </c>
      <c r="O958" s="72"/>
      <c r="P958" s="73"/>
      <c r="Q958" s="73"/>
      <c r="R958" s="81"/>
      <c r="S958" s="48">
        <v>0</v>
      </c>
      <c r="T958" s="48">
        <v>2</v>
      </c>
      <c r="U958" s="49">
        <v>173.53636399999999</v>
      </c>
      <c r="V958" s="49">
        <v>2.5709999999999999E-3</v>
      </c>
      <c r="W958" s="49">
        <v>6.4349999999999997E-3</v>
      </c>
      <c r="X958" s="49">
        <v>0.82711100000000004</v>
      </c>
      <c r="Y958" s="49">
        <v>0</v>
      </c>
      <c r="Z958" s="49">
        <v>0</v>
      </c>
      <c r="AA958" s="68">
        <v>958</v>
      </c>
      <c r="AB9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58" s="69"/>
      <c r="AD958" s="75">
        <v>1056</v>
      </c>
      <c r="AE958" s="75">
        <v>437</v>
      </c>
      <c r="AF958" s="75">
        <v>2773</v>
      </c>
      <c r="AG958" s="75">
        <v>1302</v>
      </c>
      <c r="AH958" s="75"/>
      <c r="AI958" s="75" t="s">
        <v>8812</v>
      </c>
      <c r="AJ958" s="75" t="s">
        <v>10007</v>
      </c>
      <c r="AK958" s="75"/>
      <c r="AL958" s="75"/>
      <c r="AM958" s="75">
        <v>42696.897361111114</v>
      </c>
      <c r="AN958" s="75" t="s">
        <v>13047</v>
      </c>
      <c r="AO958" s="78" t="s">
        <v>14691</v>
      </c>
      <c r="AP958" s="75" t="s">
        <v>66</v>
      </c>
      <c r="AQ958" s="48" t="s">
        <v>3033</v>
      </c>
      <c r="AR958" s="48" t="s">
        <v>3033</v>
      </c>
      <c r="AS958" s="48" t="s">
        <v>3219</v>
      </c>
      <c r="AT958" s="48" t="s">
        <v>3219</v>
      </c>
      <c r="AU958" s="48" t="s">
        <v>17670</v>
      </c>
      <c r="AV958" s="48" t="s">
        <v>3276</v>
      </c>
      <c r="AW958" s="114" t="s">
        <v>18593</v>
      </c>
      <c r="AX958" s="114" t="s">
        <v>18797</v>
      </c>
      <c r="AY958" s="114" t="s">
        <v>18843</v>
      </c>
      <c r="AZ958" s="114" t="s">
        <v>18843</v>
      </c>
      <c r="BA958" s="2"/>
      <c r="BB958" s="3"/>
      <c r="BC958" s="3"/>
      <c r="BD958" s="3"/>
      <c r="BE958" s="3"/>
    </row>
    <row r="959" spans="1:57" x14ac:dyDescent="0.25">
      <c r="A959" s="61" t="s">
        <v>1948</v>
      </c>
      <c r="B959" s="62" t="s">
        <v>19429</v>
      </c>
      <c r="C959" s="62"/>
      <c r="D959" s="63">
        <v>2.2727265000000001</v>
      </c>
      <c r="E959" s="65">
        <v>10</v>
      </c>
      <c r="F959" s="95" t="s">
        <v>13010</v>
      </c>
      <c r="G959" s="62"/>
      <c r="H959" s="66"/>
      <c r="I959" s="67"/>
      <c r="J959" s="67"/>
      <c r="K959" s="66" t="s">
        <v>17111</v>
      </c>
      <c r="L959" s="70"/>
      <c r="M959" s="71">
        <v>4024.686767578125</v>
      </c>
      <c r="N959" s="71">
        <v>4501.8251953125</v>
      </c>
      <c r="O959" s="72"/>
      <c r="P959" s="73"/>
      <c r="Q959" s="73"/>
      <c r="R959" s="81"/>
      <c r="S959" s="48">
        <v>0</v>
      </c>
      <c r="T959" s="48">
        <v>1</v>
      </c>
      <c r="U959" s="49">
        <v>0</v>
      </c>
      <c r="V959" s="49">
        <v>9.0909000000000004E-2</v>
      </c>
      <c r="W959" s="49">
        <v>0</v>
      </c>
      <c r="X959" s="49">
        <v>0.57851200000000003</v>
      </c>
      <c r="Y959" s="49">
        <v>0</v>
      </c>
      <c r="Z959" s="49">
        <v>0</v>
      </c>
      <c r="AA959" s="68">
        <v>959</v>
      </c>
      <c r="AB9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59" s="69"/>
      <c r="AD959" s="75">
        <v>789</v>
      </c>
      <c r="AE959" s="75">
        <v>437</v>
      </c>
      <c r="AF959" s="75">
        <v>3081</v>
      </c>
      <c r="AG959" s="75">
        <v>2253</v>
      </c>
      <c r="AH959" s="75">
        <v>7200</v>
      </c>
      <c r="AI959" s="75" t="s">
        <v>9112</v>
      </c>
      <c r="AJ959" s="75"/>
      <c r="AK959" s="78" t="s">
        <v>10992</v>
      </c>
      <c r="AL959" s="75" t="s">
        <v>11034</v>
      </c>
      <c r="AM959" s="75">
        <v>40566.702511574076</v>
      </c>
      <c r="AN959" s="75" t="s">
        <v>13047</v>
      </c>
      <c r="AO959" s="78" t="s">
        <v>15059</v>
      </c>
      <c r="AP959" s="75" t="s">
        <v>66</v>
      </c>
      <c r="AQ959" s="48" t="s">
        <v>3070</v>
      </c>
      <c r="AR959" s="48" t="s">
        <v>3070</v>
      </c>
      <c r="AS959" s="48" t="s">
        <v>3227</v>
      </c>
      <c r="AT959" s="48" t="s">
        <v>3227</v>
      </c>
      <c r="AU959" s="48" t="s">
        <v>3308</v>
      </c>
      <c r="AV959" s="48" t="s">
        <v>3308</v>
      </c>
      <c r="AW959" s="114" t="s">
        <v>18244</v>
      </c>
      <c r="AX959" s="114" t="s">
        <v>18244</v>
      </c>
      <c r="AY959" s="114" t="s">
        <v>18955</v>
      </c>
      <c r="AZ959" s="114" t="s">
        <v>18955</v>
      </c>
      <c r="BA959" s="2"/>
      <c r="BB959" s="3"/>
      <c r="BC959" s="3"/>
      <c r="BD959" s="3"/>
      <c r="BE959" s="3"/>
    </row>
    <row r="960" spans="1:57" x14ac:dyDescent="0.25">
      <c r="A960" s="61" t="s">
        <v>1030</v>
      </c>
      <c r="B960" s="62" t="s">
        <v>19429</v>
      </c>
      <c r="C960" s="62"/>
      <c r="D960" s="63">
        <v>1.50187</v>
      </c>
      <c r="E960" s="65">
        <v>10.000066367882871</v>
      </c>
      <c r="F960" s="95" t="s">
        <v>12063</v>
      </c>
      <c r="G960" s="62"/>
      <c r="H960" s="66"/>
      <c r="I960" s="67"/>
      <c r="J960" s="67"/>
      <c r="K960" s="66" t="s">
        <v>16119</v>
      </c>
      <c r="L960" s="70"/>
      <c r="M960" s="71">
        <v>2825.877685546875</v>
      </c>
      <c r="N960" s="71">
        <v>9094.64453125</v>
      </c>
      <c r="O960" s="72"/>
      <c r="P960" s="73"/>
      <c r="Q960" s="73"/>
      <c r="R960" s="81"/>
      <c r="S960" s="48">
        <v>0</v>
      </c>
      <c r="T960" s="48">
        <v>2</v>
      </c>
      <c r="U960" s="49">
        <v>0.16</v>
      </c>
      <c r="V960" s="49">
        <v>2.2000000000000001E-4</v>
      </c>
      <c r="W960" s="49">
        <v>0</v>
      </c>
      <c r="X960" s="49">
        <v>0.55911</v>
      </c>
      <c r="Y960" s="49">
        <v>0</v>
      </c>
      <c r="Z960" s="49">
        <v>0</v>
      </c>
      <c r="AA960" s="68">
        <v>960</v>
      </c>
      <c r="AB9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60" s="69"/>
      <c r="AD960" s="75">
        <v>2505</v>
      </c>
      <c r="AE960" s="75">
        <v>427</v>
      </c>
      <c r="AF960" s="75">
        <v>19709</v>
      </c>
      <c r="AG960" s="75">
        <v>109</v>
      </c>
      <c r="AH960" s="75">
        <v>0</v>
      </c>
      <c r="AI960" s="75" t="s">
        <v>8308</v>
      </c>
      <c r="AJ960" s="75" t="s">
        <v>9719</v>
      </c>
      <c r="AK960" s="75"/>
      <c r="AL960" s="75" t="s">
        <v>11027</v>
      </c>
      <c r="AM960" s="75">
        <v>40691.80777777778</v>
      </c>
      <c r="AN960" s="75" t="s">
        <v>13047</v>
      </c>
      <c r="AO960" s="78" t="s">
        <v>14067</v>
      </c>
      <c r="AP960" s="75" t="s">
        <v>66</v>
      </c>
      <c r="AQ960" s="48" t="s">
        <v>3120</v>
      </c>
      <c r="AR960" s="48" t="s">
        <v>3120</v>
      </c>
      <c r="AS960" s="48" t="s">
        <v>3215</v>
      </c>
      <c r="AT960" s="48" t="s">
        <v>3215</v>
      </c>
      <c r="AU960" s="48" t="s">
        <v>3267</v>
      </c>
      <c r="AV960" s="48" t="s">
        <v>3267</v>
      </c>
      <c r="AW960" s="114" t="s">
        <v>18095</v>
      </c>
      <c r="AX960" s="114" t="s">
        <v>18095</v>
      </c>
      <c r="AY960" s="114" t="s">
        <v>18828</v>
      </c>
      <c r="AZ960" s="114" t="s">
        <v>18828</v>
      </c>
      <c r="BA960" s="2"/>
      <c r="BB960" s="3"/>
      <c r="BC960" s="3"/>
      <c r="BD960" s="3"/>
      <c r="BE960" s="3"/>
    </row>
    <row r="961" spans="1:57" x14ac:dyDescent="0.25">
      <c r="A961" s="61" t="s">
        <v>1667</v>
      </c>
      <c r="B961" s="62" t="s">
        <v>19429</v>
      </c>
      <c r="C961" s="62"/>
      <c r="D961" s="63">
        <v>1.6307725</v>
      </c>
      <c r="E961" s="65">
        <v>10</v>
      </c>
      <c r="F961" s="95" t="s">
        <v>12726</v>
      </c>
      <c r="G961" s="62"/>
      <c r="H961" s="66"/>
      <c r="I961" s="67"/>
      <c r="J961" s="67"/>
      <c r="K961" s="66" t="s">
        <v>16819</v>
      </c>
      <c r="L961" s="70"/>
      <c r="M961" s="71">
        <v>5277.732421875</v>
      </c>
      <c r="N961" s="71">
        <v>2692.048095703125</v>
      </c>
      <c r="O961" s="72"/>
      <c r="P961" s="73"/>
      <c r="Q961" s="73"/>
      <c r="R961" s="81"/>
      <c r="S961" s="48">
        <v>0</v>
      </c>
      <c r="T961" s="48">
        <v>1</v>
      </c>
      <c r="U961" s="49">
        <v>0</v>
      </c>
      <c r="V961" s="49">
        <v>1.5384999999999999E-2</v>
      </c>
      <c r="W961" s="49">
        <v>0</v>
      </c>
      <c r="X961" s="49">
        <v>0.55446300000000004</v>
      </c>
      <c r="Y961" s="49">
        <v>0</v>
      </c>
      <c r="Z961" s="49">
        <v>0</v>
      </c>
      <c r="AA961" s="68">
        <v>961</v>
      </c>
      <c r="AB9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61" s="69"/>
      <c r="AD961" s="75">
        <v>937</v>
      </c>
      <c r="AE961" s="75">
        <v>420</v>
      </c>
      <c r="AF961" s="75">
        <v>1035</v>
      </c>
      <c r="AG961" s="75">
        <v>576</v>
      </c>
      <c r="AH961" s="75">
        <v>32400</v>
      </c>
      <c r="AI961" s="75" t="s">
        <v>8872</v>
      </c>
      <c r="AJ961" s="75" t="s">
        <v>10044</v>
      </c>
      <c r="AK961" s="78" t="s">
        <v>10878</v>
      </c>
      <c r="AL961" s="75" t="s">
        <v>9690</v>
      </c>
      <c r="AM961" s="75">
        <v>41964.183379629627</v>
      </c>
      <c r="AN961" s="75" t="s">
        <v>13047</v>
      </c>
      <c r="AO961" s="78" t="s">
        <v>14767</v>
      </c>
      <c r="AP961" s="75" t="s">
        <v>66</v>
      </c>
      <c r="AQ961" s="48"/>
      <c r="AR961" s="48"/>
      <c r="AS961" s="48"/>
      <c r="AT961" s="48"/>
      <c r="AU961" s="48"/>
      <c r="AV961" s="48"/>
      <c r="AW961" s="114" t="s">
        <v>18108</v>
      </c>
      <c r="AX961" s="114" t="s">
        <v>18108</v>
      </c>
      <c r="AY961" s="114" t="s">
        <v>17888</v>
      </c>
      <c r="AZ961" s="114" t="s">
        <v>17888</v>
      </c>
      <c r="BA961" s="2"/>
      <c r="BB961" s="3"/>
      <c r="BC961" s="3"/>
      <c r="BD961" s="3"/>
      <c r="BE961" s="3"/>
    </row>
    <row r="962" spans="1:57" x14ac:dyDescent="0.25">
      <c r="A962" s="61" t="s">
        <v>1518</v>
      </c>
      <c r="B962" s="62" t="s">
        <v>19429</v>
      </c>
      <c r="C962" s="62"/>
      <c r="D962" s="63">
        <v>1.5227885000000001</v>
      </c>
      <c r="E962" s="65">
        <v>10.368854592818627</v>
      </c>
      <c r="F962" s="95" t="s">
        <v>12577</v>
      </c>
      <c r="G962" s="62"/>
      <c r="H962" s="66"/>
      <c r="I962" s="67"/>
      <c r="J962" s="67"/>
      <c r="K962" s="66" t="s">
        <v>16658</v>
      </c>
      <c r="L962" s="70"/>
      <c r="M962" s="71">
        <v>2353.171142578125</v>
      </c>
      <c r="N962" s="71">
        <v>3403.88720703125</v>
      </c>
      <c r="O962" s="72"/>
      <c r="P962" s="73"/>
      <c r="Q962" s="73"/>
      <c r="R962" s="81"/>
      <c r="S962" s="48">
        <v>0</v>
      </c>
      <c r="T962" s="48">
        <v>3</v>
      </c>
      <c r="U962" s="49">
        <v>889.23636399999998</v>
      </c>
      <c r="V962" s="49">
        <v>2.6809999999999998E-3</v>
      </c>
      <c r="W962" s="49">
        <v>6.6119999999999998E-3</v>
      </c>
      <c r="X962" s="49">
        <v>1.181111</v>
      </c>
      <c r="Y962" s="49">
        <v>0</v>
      </c>
      <c r="Z962" s="49">
        <v>0</v>
      </c>
      <c r="AA962" s="68">
        <v>962</v>
      </c>
      <c r="AB9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62" s="69"/>
      <c r="AD962" s="75">
        <v>2206</v>
      </c>
      <c r="AE962" s="75">
        <v>419</v>
      </c>
      <c r="AF962" s="75">
        <v>17340</v>
      </c>
      <c r="AG962" s="75">
        <v>4411</v>
      </c>
      <c r="AH962" s="75">
        <v>3600</v>
      </c>
      <c r="AI962" s="75" t="s">
        <v>8744</v>
      </c>
      <c r="AJ962" s="75" t="s">
        <v>9964</v>
      </c>
      <c r="AK962" s="75"/>
      <c r="AL962" s="75" t="s">
        <v>9292</v>
      </c>
      <c r="AM962" s="75">
        <v>39532.694328703707</v>
      </c>
      <c r="AN962" s="75" t="s">
        <v>13047</v>
      </c>
      <c r="AO962" s="78" t="s">
        <v>14606</v>
      </c>
      <c r="AP962" s="75" t="s">
        <v>66</v>
      </c>
      <c r="AQ962" s="48" t="s">
        <v>3033</v>
      </c>
      <c r="AR962" s="48" t="s">
        <v>3033</v>
      </c>
      <c r="AS962" s="48" t="s">
        <v>3219</v>
      </c>
      <c r="AT962" s="48" t="s">
        <v>3219</v>
      </c>
      <c r="AU962" s="48" t="s">
        <v>18033</v>
      </c>
      <c r="AV962" s="48" t="s">
        <v>18055</v>
      </c>
      <c r="AW962" s="114" t="s">
        <v>18561</v>
      </c>
      <c r="AX962" s="114" t="s">
        <v>18790</v>
      </c>
      <c r="AY962" s="114" t="s">
        <v>19245</v>
      </c>
      <c r="AZ962" s="114" t="s">
        <v>18843</v>
      </c>
      <c r="BA962" s="2"/>
      <c r="BB962" s="3"/>
      <c r="BC962" s="3"/>
      <c r="BD962" s="3"/>
      <c r="BE962" s="3"/>
    </row>
    <row r="963" spans="1:57" x14ac:dyDescent="0.25">
      <c r="A963" s="61" t="s">
        <v>663</v>
      </c>
      <c r="B963" s="62" t="s">
        <v>19429</v>
      </c>
      <c r="C963" s="62"/>
      <c r="D963" s="63">
        <v>1.9473719999999999</v>
      </c>
      <c r="E963" s="65">
        <v>10</v>
      </c>
      <c r="F963" s="95" t="s">
        <v>11663</v>
      </c>
      <c r="G963" s="62"/>
      <c r="H963" s="66"/>
      <c r="I963" s="67"/>
      <c r="J963" s="67"/>
      <c r="K963" s="66" t="s">
        <v>15703</v>
      </c>
      <c r="L963" s="70"/>
      <c r="M963" s="71">
        <v>4027.69140625</v>
      </c>
      <c r="N963" s="71">
        <v>3818.033447265625</v>
      </c>
      <c r="O963" s="72"/>
      <c r="P963" s="73"/>
      <c r="Q963" s="73"/>
      <c r="R963" s="81"/>
      <c r="S963" s="48">
        <v>0</v>
      </c>
      <c r="T963" s="48">
        <v>2</v>
      </c>
      <c r="U963" s="49">
        <v>0</v>
      </c>
      <c r="V963" s="49">
        <v>5.2631999999999998E-2</v>
      </c>
      <c r="W963" s="49">
        <v>0</v>
      </c>
      <c r="X963" s="49">
        <v>0.63221300000000002</v>
      </c>
      <c r="Y963" s="49">
        <v>1</v>
      </c>
      <c r="Z963" s="49">
        <v>0</v>
      </c>
      <c r="AA963" s="68">
        <v>963</v>
      </c>
      <c r="AB9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63" s="69"/>
      <c r="AD963" s="75">
        <v>2479</v>
      </c>
      <c r="AE963" s="75">
        <v>417</v>
      </c>
      <c r="AF963" s="75">
        <v>312</v>
      </c>
      <c r="AG963" s="75">
        <v>49</v>
      </c>
      <c r="AH963" s="75">
        <v>-28800</v>
      </c>
      <c r="AI963" s="75" t="s">
        <v>7970</v>
      </c>
      <c r="AJ963" s="75" t="s">
        <v>9509</v>
      </c>
      <c r="AK963" s="75"/>
      <c r="AL963" s="75" t="s">
        <v>11009</v>
      </c>
      <c r="AM963" s="75">
        <v>42469.516701388886</v>
      </c>
      <c r="AN963" s="75" t="s">
        <v>13047</v>
      </c>
      <c r="AO963" s="78" t="s">
        <v>13651</v>
      </c>
      <c r="AP963" s="75" t="s">
        <v>66</v>
      </c>
      <c r="AQ963" s="48" t="s">
        <v>3081</v>
      </c>
      <c r="AR963" s="48" t="s">
        <v>3081</v>
      </c>
      <c r="AS963" s="48" t="s">
        <v>3218</v>
      </c>
      <c r="AT963" s="48" t="s">
        <v>3218</v>
      </c>
      <c r="AU963" s="48"/>
      <c r="AV963" s="48"/>
      <c r="AW963" s="114" t="s">
        <v>18279</v>
      </c>
      <c r="AX963" s="114" t="s">
        <v>18279</v>
      </c>
      <c r="AY963" s="114" t="s">
        <v>18986</v>
      </c>
      <c r="AZ963" s="114" t="s">
        <v>18986</v>
      </c>
      <c r="BA963" s="2"/>
      <c r="BB963" s="3"/>
      <c r="BC963" s="3"/>
      <c r="BD963" s="3"/>
      <c r="BE963" s="3"/>
    </row>
    <row r="964" spans="1:57" x14ac:dyDescent="0.25">
      <c r="A964" s="61" t="s">
        <v>1120</v>
      </c>
      <c r="B964" s="62" t="s">
        <v>19429</v>
      </c>
      <c r="C964" s="62"/>
      <c r="D964" s="63">
        <v>1.5023375000000001</v>
      </c>
      <c r="E964" s="65">
        <v>10</v>
      </c>
      <c r="F964" s="95" t="s">
        <v>12156</v>
      </c>
      <c r="G964" s="62"/>
      <c r="H964" s="66"/>
      <c r="I964" s="67"/>
      <c r="J964" s="67"/>
      <c r="K964" s="66" t="s">
        <v>16217</v>
      </c>
      <c r="L964" s="70"/>
      <c r="M964" s="71">
        <v>7989.31494140625</v>
      </c>
      <c r="N964" s="71">
        <v>2794.720458984375</v>
      </c>
      <c r="O964" s="72"/>
      <c r="P964" s="73"/>
      <c r="Q964" s="73"/>
      <c r="R964" s="81"/>
      <c r="S964" s="48">
        <v>0</v>
      </c>
      <c r="T964" s="48">
        <v>1</v>
      </c>
      <c r="U964" s="49">
        <v>0</v>
      </c>
      <c r="V964" s="49">
        <v>2.7500000000000002E-4</v>
      </c>
      <c r="W964" s="49">
        <v>0</v>
      </c>
      <c r="X964" s="49">
        <v>0.52194799999999997</v>
      </c>
      <c r="Y964" s="49">
        <v>0</v>
      </c>
      <c r="Z964" s="49">
        <v>0</v>
      </c>
      <c r="AA964" s="68">
        <v>964</v>
      </c>
      <c r="AB9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64" s="69"/>
      <c r="AD964" s="75">
        <v>251</v>
      </c>
      <c r="AE964" s="75">
        <v>417</v>
      </c>
      <c r="AF964" s="75">
        <v>24100</v>
      </c>
      <c r="AG964" s="75">
        <v>2536</v>
      </c>
      <c r="AH964" s="75">
        <v>-18000</v>
      </c>
      <c r="AI964" s="75" t="s">
        <v>8387</v>
      </c>
      <c r="AJ964" s="75" t="s">
        <v>9765</v>
      </c>
      <c r="AK964" s="78" t="s">
        <v>10654</v>
      </c>
      <c r="AL964" s="75" t="s">
        <v>11010</v>
      </c>
      <c r="AM964" s="75">
        <v>40885.724398148152</v>
      </c>
      <c r="AN964" s="75" t="s">
        <v>13047</v>
      </c>
      <c r="AO964" s="78" t="s">
        <v>14165</v>
      </c>
      <c r="AP964" s="75" t="s">
        <v>66</v>
      </c>
      <c r="AQ964" s="48"/>
      <c r="AR964" s="48"/>
      <c r="AS964" s="48"/>
      <c r="AT964" s="48"/>
      <c r="AU964" s="48" t="s">
        <v>3261</v>
      </c>
      <c r="AV964" s="48" t="s">
        <v>3261</v>
      </c>
      <c r="AW964" s="114" t="s">
        <v>18089</v>
      </c>
      <c r="AX964" s="114" t="s">
        <v>18089</v>
      </c>
      <c r="AY964" s="114" t="s">
        <v>17884</v>
      </c>
      <c r="AZ964" s="114" t="s">
        <v>17884</v>
      </c>
      <c r="BA964" s="2"/>
      <c r="BB964" s="3"/>
      <c r="BC964" s="3"/>
      <c r="BD964" s="3"/>
      <c r="BE964" s="3"/>
    </row>
    <row r="965" spans="1:57" x14ac:dyDescent="0.25">
      <c r="A965" s="61" t="s">
        <v>1326</v>
      </c>
      <c r="B965" s="62" t="s">
        <v>19429</v>
      </c>
      <c r="C965" s="62"/>
      <c r="D965" s="63">
        <v>1.5025329999999999</v>
      </c>
      <c r="E965" s="65">
        <v>10</v>
      </c>
      <c r="F965" s="95" t="s">
        <v>12369</v>
      </c>
      <c r="G965" s="62"/>
      <c r="H965" s="66"/>
      <c r="I965" s="67"/>
      <c r="J965" s="67"/>
      <c r="K965" s="66" t="s">
        <v>16443</v>
      </c>
      <c r="L965" s="70"/>
      <c r="M965" s="71">
        <v>4861.09765625</v>
      </c>
      <c r="N965" s="71">
        <v>8441.029296875</v>
      </c>
      <c r="O965" s="72"/>
      <c r="P965" s="73"/>
      <c r="Q965" s="73"/>
      <c r="R965" s="81"/>
      <c r="S965" s="48">
        <v>0</v>
      </c>
      <c r="T965" s="48">
        <v>1</v>
      </c>
      <c r="U965" s="49">
        <v>0</v>
      </c>
      <c r="V965" s="49">
        <v>2.9799999999999998E-4</v>
      </c>
      <c r="W965" s="49">
        <v>0</v>
      </c>
      <c r="X965" s="49">
        <v>0.38656400000000002</v>
      </c>
      <c r="Y965" s="49">
        <v>0</v>
      </c>
      <c r="Z965" s="49">
        <v>0</v>
      </c>
      <c r="AA965" s="68">
        <v>965</v>
      </c>
      <c r="AB9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65" s="69"/>
      <c r="AD965" s="75">
        <v>124</v>
      </c>
      <c r="AE965" s="75">
        <v>417</v>
      </c>
      <c r="AF965" s="75">
        <v>1946</v>
      </c>
      <c r="AG965" s="75">
        <v>4214</v>
      </c>
      <c r="AH965" s="75">
        <v>-28800</v>
      </c>
      <c r="AI965" s="75" t="s">
        <v>8557</v>
      </c>
      <c r="AJ965" s="75" t="s">
        <v>9867</v>
      </c>
      <c r="AK965" s="78" t="s">
        <v>10728</v>
      </c>
      <c r="AL965" s="75" t="s">
        <v>11009</v>
      </c>
      <c r="AM965" s="75">
        <v>42031.006053240744</v>
      </c>
      <c r="AN965" s="75" t="s">
        <v>13047</v>
      </c>
      <c r="AO965" s="78" t="s">
        <v>14391</v>
      </c>
      <c r="AP965" s="75" t="s">
        <v>66</v>
      </c>
      <c r="AQ965" s="48"/>
      <c r="AR965" s="48"/>
      <c r="AS965" s="48"/>
      <c r="AT965" s="48"/>
      <c r="AU965" s="48" t="s">
        <v>3261</v>
      </c>
      <c r="AV965" s="48" t="s">
        <v>3261</v>
      </c>
      <c r="AW965" s="114" t="s">
        <v>18492</v>
      </c>
      <c r="AX965" s="114" t="s">
        <v>18492</v>
      </c>
      <c r="AY965" s="114" t="s">
        <v>19180</v>
      </c>
      <c r="AZ965" s="114" t="s">
        <v>19180</v>
      </c>
      <c r="BA965" s="2"/>
      <c r="BB965" s="3"/>
      <c r="BC965" s="3"/>
      <c r="BD965" s="3"/>
      <c r="BE965" s="3"/>
    </row>
    <row r="966" spans="1:57" x14ac:dyDescent="0.25">
      <c r="A966" s="61" t="s">
        <v>1643</v>
      </c>
      <c r="B966" s="62" t="s">
        <v>19429</v>
      </c>
      <c r="C966" s="62"/>
      <c r="D966" s="63">
        <v>10</v>
      </c>
      <c r="E966" s="65">
        <v>10</v>
      </c>
      <c r="F966" s="95" t="s">
        <v>12704</v>
      </c>
      <c r="G966" s="62"/>
      <c r="H966" s="66"/>
      <c r="I966" s="67"/>
      <c r="J966" s="67"/>
      <c r="K966" s="66" t="s">
        <v>16794</v>
      </c>
      <c r="L966" s="70"/>
      <c r="M966" s="71">
        <v>4299.4052734375</v>
      </c>
      <c r="N966" s="71">
        <v>4524.4345703125</v>
      </c>
      <c r="O966" s="72"/>
      <c r="P966" s="73"/>
      <c r="Q966" s="73"/>
      <c r="R966" s="81"/>
      <c r="S966" s="48">
        <v>0</v>
      </c>
      <c r="T966" s="48">
        <v>1</v>
      </c>
      <c r="U966" s="49">
        <v>0</v>
      </c>
      <c r="V966" s="49">
        <v>1</v>
      </c>
      <c r="W966" s="49">
        <v>0</v>
      </c>
      <c r="X966" s="49">
        <v>1</v>
      </c>
      <c r="Y966" s="49">
        <v>0</v>
      </c>
      <c r="Z966" s="49">
        <v>0</v>
      </c>
      <c r="AA966" s="68">
        <v>966</v>
      </c>
      <c r="AB9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66" s="69"/>
      <c r="AD966" s="75">
        <v>136</v>
      </c>
      <c r="AE966" s="75">
        <v>416</v>
      </c>
      <c r="AF966" s="75">
        <v>1666</v>
      </c>
      <c r="AG966" s="75">
        <v>975</v>
      </c>
      <c r="AH966" s="75"/>
      <c r="AI966" s="75" t="s">
        <v>8853</v>
      </c>
      <c r="AJ966" s="75" t="s">
        <v>9368</v>
      </c>
      <c r="AK966" s="78" t="s">
        <v>10872</v>
      </c>
      <c r="AL966" s="75"/>
      <c r="AM966" s="75">
        <v>42192.299722222226</v>
      </c>
      <c r="AN966" s="75" t="s">
        <v>13047</v>
      </c>
      <c r="AO966" s="78" t="s">
        <v>14742</v>
      </c>
      <c r="AP966" s="75" t="s">
        <v>66</v>
      </c>
      <c r="AQ966" s="48"/>
      <c r="AR966" s="48"/>
      <c r="AS966" s="48"/>
      <c r="AT966" s="48"/>
      <c r="AU966" s="48" t="s">
        <v>3399</v>
      </c>
      <c r="AV966" s="48" t="s">
        <v>3399</v>
      </c>
      <c r="AW966" s="114" t="s">
        <v>18606</v>
      </c>
      <c r="AX966" s="114" t="s">
        <v>18606</v>
      </c>
      <c r="AY966" s="114" t="s">
        <v>19283</v>
      </c>
      <c r="AZ966" s="114" t="s">
        <v>19283</v>
      </c>
      <c r="BA966" s="2"/>
      <c r="BB966" s="3"/>
      <c r="BC966" s="3"/>
      <c r="BD966" s="3"/>
      <c r="BE966" s="3"/>
    </row>
    <row r="967" spans="1:57" x14ac:dyDescent="0.25">
      <c r="A967" s="61" t="s">
        <v>1401</v>
      </c>
      <c r="B967" s="62" t="s">
        <v>19429</v>
      </c>
      <c r="C967" s="62"/>
      <c r="D967" s="63">
        <v>1.544268</v>
      </c>
      <c r="E967" s="65">
        <v>10</v>
      </c>
      <c r="F967" s="95" t="s">
        <v>12446</v>
      </c>
      <c r="G967" s="62"/>
      <c r="H967" s="66"/>
      <c r="I967" s="67"/>
      <c r="J967" s="67"/>
      <c r="K967" s="66" t="s">
        <v>16522</v>
      </c>
      <c r="L967" s="70"/>
      <c r="M967" s="71">
        <v>3572.611328125</v>
      </c>
      <c r="N967" s="71">
        <v>7776.10791015625</v>
      </c>
      <c r="O967" s="72"/>
      <c r="P967" s="73"/>
      <c r="Q967" s="73"/>
      <c r="R967" s="81"/>
      <c r="S967" s="48">
        <v>0</v>
      </c>
      <c r="T967" s="48">
        <v>1</v>
      </c>
      <c r="U967" s="49">
        <v>0</v>
      </c>
      <c r="V967" s="49">
        <v>5.208E-3</v>
      </c>
      <c r="W967" s="49">
        <v>0</v>
      </c>
      <c r="X967" s="49">
        <v>0.54446799999999995</v>
      </c>
      <c r="Y967" s="49">
        <v>0</v>
      </c>
      <c r="Z967" s="49">
        <v>0</v>
      </c>
      <c r="AA967" s="68">
        <v>967</v>
      </c>
      <c r="AB9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67" s="69"/>
      <c r="AD967" s="75">
        <v>480</v>
      </c>
      <c r="AE967" s="75">
        <v>415</v>
      </c>
      <c r="AF967" s="75">
        <v>114728</v>
      </c>
      <c r="AG967" s="75">
        <v>17653</v>
      </c>
      <c r="AH967" s="75">
        <v>28800</v>
      </c>
      <c r="AI967" s="75" t="s">
        <v>8627</v>
      </c>
      <c r="AJ967" s="75" t="s">
        <v>9902</v>
      </c>
      <c r="AK967" s="75"/>
      <c r="AL967" s="75" t="s">
        <v>11013</v>
      </c>
      <c r="AM967" s="75">
        <v>41131.429618055554</v>
      </c>
      <c r="AN967" s="75" t="s">
        <v>13047</v>
      </c>
      <c r="AO967" s="78" t="s">
        <v>14470</v>
      </c>
      <c r="AP967" s="75" t="s">
        <v>66</v>
      </c>
      <c r="AQ967" s="48" t="s">
        <v>3020</v>
      </c>
      <c r="AR967" s="48" t="s">
        <v>3020</v>
      </c>
      <c r="AS967" s="48" t="s">
        <v>3213</v>
      </c>
      <c r="AT967" s="48" t="s">
        <v>3213</v>
      </c>
      <c r="AU967" s="48" t="s">
        <v>3261</v>
      </c>
      <c r="AV967" s="48" t="s">
        <v>3261</v>
      </c>
      <c r="AW967" s="114" t="s">
        <v>18081</v>
      </c>
      <c r="AX967" s="114" t="s">
        <v>18081</v>
      </c>
      <c r="AY967" s="114" t="s">
        <v>18817</v>
      </c>
      <c r="AZ967" s="114" t="s">
        <v>18817</v>
      </c>
      <c r="BA967" s="2"/>
      <c r="BB967" s="3"/>
      <c r="BC967" s="3"/>
      <c r="BD967" s="3"/>
      <c r="BE967" s="3"/>
    </row>
    <row r="968" spans="1:57" x14ac:dyDescent="0.25">
      <c r="A968" s="61" t="s">
        <v>1148</v>
      </c>
      <c r="B968" s="62" t="s">
        <v>19429</v>
      </c>
      <c r="C968" s="62"/>
      <c r="D968" s="63">
        <v>1.544268</v>
      </c>
      <c r="E968" s="65">
        <v>10</v>
      </c>
      <c r="F968" s="95" t="s">
        <v>12185</v>
      </c>
      <c r="G968" s="62"/>
      <c r="H968" s="66"/>
      <c r="I968" s="67"/>
      <c r="J968" s="67"/>
      <c r="K968" s="66" t="s">
        <v>16249</v>
      </c>
      <c r="L968" s="70"/>
      <c r="M968" s="71">
        <v>3093.3515625</v>
      </c>
      <c r="N968" s="71">
        <v>7512.6826171875</v>
      </c>
      <c r="O968" s="72"/>
      <c r="P968" s="73"/>
      <c r="Q968" s="73"/>
      <c r="R968" s="81"/>
      <c r="S968" s="48">
        <v>0</v>
      </c>
      <c r="T968" s="48">
        <v>1</v>
      </c>
      <c r="U968" s="49">
        <v>0</v>
      </c>
      <c r="V968" s="49">
        <v>5.208E-3</v>
      </c>
      <c r="W968" s="49">
        <v>0</v>
      </c>
      <c r="X968" s="49">
        <v>0.54446799999999995</v>
      </c>
      <c r="Y968" s="49">
        <v>0</v>
      </c>
      <c r="Z968" s="49">
        <v>0</v>
      </c>
      <c r="AA968" s="68">
        <v>968</v>
      </c>
      <c r="AB9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68" s="69"/>
      <c r="AD968" s="75">
        <v>374</v>
      </c>
      <c r="AE968" s="75">
        <v>410</v>
      </c>
      <c r="AF968" s="75">
        <v>1330</v>
      </c>
      <c r="AG968" s="75">
        <v>1207</v>
      </c>
      <c r="AH968" s="75"/>
      <c r="AI968" s="75" t="s">
        <v>8407</v>
      </c>
      <c r="AJ968" s="75" t="s">
        <v>9781</v>
      </c>
      <c r="AK968" s="78" t="s">
        <v>10663</v>
      </c>
      <c r="AL968" s="75"/>
      <c r="AM968" s="75">
        <v>41998.349930555552</v>
      </c>
      <c r="AN968" s="75" t="s">
        <v>13047</v>
      </c>
      <c r="AO968" s="78" t="s">
        <v>14197</v>
      </c>
      <c r="AP968" s="75" t="s">
        <v>66</v>
      </c>
      <c r="AQ968" s="48" t="s">
        <v>3020</v>
      </c>
      <c r="AR968" s="48" t="s">
        <v>3020</v>
      </c>
      <c r="AS968" s="48" t="s">
        <v>3213</v>
      </c>
      <c r="AT968" s="48" t="s">
        <v>3213</v>
      </c>
      <c r="AU968" s="48" t="s">
        <v>3261</v>
      </c>
      <c r="AV968" s="48" t="s">
        <v>3261</v>
      </c>
      <c r="AW968" s="114" t="s">
        <v>18081</v>
      </c>
      <c r="AX968" s="114" t="s">
        <v>18081</v>
      </c>
      <c r="AY968" s="114" t="s">
        <v>18817</v>
      </c>
      <c r="AZ968" s="114" t="s">
        <v>18817</v>
      </c>
      <c r="BA968" s="2"/>
      <c r="BB968" s="3"/>
      <c r="BC968" s="3"/>
      <c r="BD968" s="3"/>
      <c r="BE968" s="3"/>
    </row>
    <row r="969" spans="1:57" x14ac:dyDescent="0.25">
      <c r="A969" s="61" t="s">
        <v>1925</v>
      </c>
      <c r="B969" s="62" t="s">
        <v>19429</v>
      </c>
      <c r="C969" s="62"/>
      <c r="D969" s="63">
        <v>1.666668</v>
      </c>
      <c r="E969" s="65">
        <v>10</v>
      </c>
      <c r="F969" s="95" t="s">
        <v>12992</v>
      </c>
      <c r="G969" s="62"/>
      <c r="H969" s="66"/>
      <c r="I969" s="67"/>
      <c r="J969" s="67"/>
      <c r="K969" s="66" t="s">
        <v>17091</v>
      </c>
      <c r="L969" s="70"/>
      <c r="M969" s="71">
        <v>4048.0029296875</v>
      </c>
      <c r="N969" s="71">
        <v>5497.26904296875</v>
      </c>
      <c r="O969" s="72"/>
      <c r="P969" s="73"/>
      <c r="Q969" s="73"/>
      <c r="R969" s="81"/>
      <c r="S969" s="48">
        <v>0</v>
      </c>
      <c r="T969" s="48">
        <v>1</v>
      </c>
      <c r="U969" s="49">
        <v>0</v>
      </c>
      <c r="V969" s="49">
        <v>1.9608E-2</v>
      </c>
      <c r="W969" s="49">
        <v>0</v>
      </c>
      <c r="X969" s="49">
        <v>0.55821200000000004</v>
      </c>
      <c r="Y969" s="49">
        <v>0</v>
      </c>
      <c r="Z969" s="49">
        <v>0</v>
      </c>
      <c r="AA969" s="68">
        <v>969</v>
      </c>
      <c r="AB9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69" s="69"/>
      <c r="AD969" s="75">
        <v>464</v>
      </c>
      <c r="AE969" s="75">
        <v>410</v>
      </c>
      <c r="AF969" s="75">
        <v>4582</v>
      </c>
      <c r="AG969" s="75">
        <v>5042</v>
      </c>
      <c r="AH969" s="75">
        <v>-28800</v>
      </c>
      <c r="AI969" s="75" t="s">
        <v>9094</v>
      </c>
      <c r="AJ969" s="75" t="s">
        <v>10171</v>
      </c>
      <c r="AK969" s="75"/>
      <c r="AL969" s="75" t="s">
        <v>11009</v>
      </c>
      <c r="AM969" s="75">
        <v>42536.958136574074</v>
      </c>
      <c r="AN969" s="75" t="s">
        <v>13047</v>
      </c>
      <c r="AO969" s="78" t="s">
        <v>15039</v>
      </c>
      <c r="AP969" s="75" t="s">
        <v>66</v>
      </c>
      <c r="AQ969" s="48"/>
      <c r="AR969" s="48"/>
      <c r="AS969" s="48"/>
      <c r="AT969" s="48"/>
      <c r="AU969" s="48" t="s">
        <v>3314</v>
      </c>
      <c r="AV969" s="48" t="s">
        <v>3314</v>
      </c>
      <c r="AW969" s="114" t="s">
        <v>18259</v>
      </c>
      <c r="AX969" s="114" t="s">
        <v>18259</v>
      </c>
      <c r="AY969" s="114" t="s">
        <v>17892</v>
      </c>
      <c r="AZ969" s="114" t="s">
        <v>17892</v>
      </c>
      <c r="BA969" s="2"/>
      <c r="BB969" s="3"/>
      <c r="BC969" s="3"/>
      <c r="BD969" s="3"/>
      <c r="BE969" s="3"/>
    </row>
    <row r="970" spans="1:57" x14ac:dyDescent="0.25">
      <c r="A970" s="61" t="s">
        <v>815</v>
      </c>
      <c r="B970" s="62" t="s">
        <v>19429</v>
      </c>
      <c r="C970" s="62"/>
      <c r="D970" s="63">
        <v>2.5625</v>
      </c>
      <c r="E970" s="65">
        <v>10</v>
      </c>
      <c r="F970" s="95" t="s">
        <v>11839</v>
      </c>
      <c r="G970" s="62"/>
      <c r="H970" s="66"/>
      <c r="I970" s="67"/>
      <c r="J970" s="67"/>
      <c r="K970" s="66" t="s">
        <v>15886</v>
      </c>
      <c r="L970" s="70"/>
      <c r="M970" s="71">
        <v>3446.93212890625</v>
      </c>
      <c r="N970" s="71">
        <v>4931.63818359375</v>
      </c>
      <c r="O970" s="72"/>
      <c r="P970" s="73"/>
      <c r="Q970" s="73"/>
      <c r="R970" s="81"/>
      <c r="S970" s="48">
        <v>0</v>
      </c>
      <c r="T970" s="48">
        <v>2</v>
      </c>
      <c r="U970" s="49">
        <v>0</v>
      </c>
      <c r="V970" s="49">
        <v>0.125</v>
      </c>
      <c r="W970" s="49">
        <v>0</v>
      </c>
      <c r="X970" s="49">
        <v>0.76346999999999998</v>
      </c>
      <c r="Y970" s="49">
        <v>1</v>
      </c>
      <c r="Z970" s="49">
        <v>0</v>
      </c>
      <c r="AA970" s="68">
        <v>970</v>
      </c>
      <c r="AB9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70" s="69"/>
      <c r="AD970" s="75">
        <v>177</v>
      </c>
      <c r="AE970" s="75">
        <v>408</v>
      </c>
      <c r="AF970" s="75">
        <v>398</v>
      </c>
      <c r="AG970" s="75">
        <v>155</v>
      </c>
      <c r="AH970" s="75">
        <v>-28800</v>
      </c>
      <c r="AI970" s="75" t="s">
        <v>8124</v>
      </c>
      <c r="AJ970" s="75"/>
      <c r="AK970" s="75"/>
      <c r="AL970" s="75" t="s">
        <v>11009</v>
      </c>
      <c r="AM970" s="75">
        <v>42762.515798611108</v>
      </c>
      <c r="AN970" s="75" t="s">
        <v>13047</v>
      </c>
      <c r="AO970" s="78" t="s">
        <v>13834</v>
      </c>
      <c r="AP970" s="75" t="s">
        <v>66</v>
      </c>
      <c r="AQ970" s="48" t="s">
        <v>3094</v>
      </c>
      <c r="AR970" s="48" t="s">
        <v>3094</v>
      </c>
      <c r="AS970" s="48" t="s">
        <v>3218</v>
      </c>
      <c r="AT970" s="48" t="s">
        <v>3218</v>
      </c>
      <c r="AU970" s="48" t="s">
        <v>3261</v>
      </c>
      <c r="AV970" s="48" t="s">
        <v>3261</v>
      </c>
      <c r="AW970" s="114" t="s">
        <v>18323</v>
      </c>
      <c r="AX970" s="114" t="s">
        <v>18323</v>
      </c>
      <c r="AY970" s="114" t="s">
        <v>19024</v>
      </c>
      <c r="AZ970" s="114" t="s">
        <v>19024</v>
      </c>
      <c r="BA970" s="2"/>
      <c r="BB970" s="3"/>
      <c r="BC970" s="3"/>
      <c r="BD970" s="3"/>
      <c r="BE970" s="3"/>
    </row>
    <row r="971" spans="1:57" x14ac:dyDescent="0.25">
      <c r="A971" s="61" t="s">
        <v>1630</v>
      </c>
      <c r="B971" s="62" t="s">
        <v>19429</v>
      </c>
      <c r="C971" s="62"/>
      <c r="D971" s="63">
        <v>1.7931055</v>
      </c>
      <c r="E971" s="65">
        <v>10</v>
      </c>
      <c r="F971" s="95" t="s">
        <v>12693</v>
      </c>
      <c r="G971" s="62"/>
      <c r="H971" s="66"/>
      <c r="I971" s="67"/>
      <c r="J971" s="67"/>
      <c r="K971" s="66" t="s">
        <v>16782</v>
      </c>
      <c r="L971" s="70"/>
      <c r="M971" s="71">
        <v>3430.996337890625</v>
      </c>
      <c r="N971" s="71">
        <v>6903.05322265625</v>
      </c>
      <c r="O971" s="72"/>
      <c r="P971" s="73"/>
      <c r="Q971" s="73"/>
      <c r="R971" s="81"/>
      <c r="S971" s="48">
        <v>0</v>
      </c>
      <c r="T971" s="48">
        <v>1</v>
      </c>
      <c r="U971" s="49">
        <v>0</v>
      </c>
      <c r="V971" s="49">
        <v>3.4483E-2</v>
      </c>
      <c r="W971" s="49">
        <v>0</v>
      </c>
      <c r="X971" s="49">
        <v>0.57117099999999998</v>
      </c>
      <c r="Y971" s="49">
        <v>0</v>
      </c>
      <c r="Z971" s="49">
        <v>0</v>
      </c>
      <c r="AA971" s="68">
        <v>971</v>
      </c>
      <c r="AB9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71" s="69"/>
      <c r="AD971" s="75">
        <v>612</v>
      </c>
      <c r="AE971" s="75">
        <v>404</v>
      </c>
      <c r="AF971" s="75">
        <v>15249</v>
      </c>
      <c r="AG971" s="75">
        <v>21098</v>
      </c>
      <c r="AH971" s="75"/>
      <c r="AI971" s="75" t="s">
        <v>8843</v>
      </c>
      <c r="AJ971" s="75" t="s">
        <v>10027</v>
      </c>
      <c r="AK971" s="78" t="s">
        <v>10869</v>
      </c>
      <c r="AL971" s="75"/>
      <c r="AM971" s="75">
        <v>42733.920393518521</v>
      </c>
      <c r="AN971" s="75" t="s">
        <v>13047</v>
      </c>
      <c r="AO971" s="78" t="s">
        <v>14730</v>
      </c>
      <c r="AP971" s="75" t="s">
        <v>66</v>
      </c>
      <c r="AQ971" s="48"/>
      <c r="AR971" s="48"/>
      <c r="AS971" s="48"/>
      <c r="AT971" s="48"/>
      <c r="AU971" s="48" t="s">
        <v>3261</v>
      </c>
      <c r="AV971" s="48" t="s">
        <v>3261</v>
      </c>
      <c r="AW971" s="114" t="s">
        <v>18106</v>
      </c>
      <c r="AX971" s="114" t="s">
        <v>18106</v>
      </c>
      <c r="AY971" s="114" t="s">
        <v>18836</v>
      </c>
      <c r="AZ971" s="114" t="s">
        <v>18836</v>
      </c>
      <c r="BA971" s="2"/>
      <c r="BB971" s="3"/>
      <c r="BC971" s="3"/>
      <c r="BD971" s="3"/>
      <c r="BE971" s="3"/>
    </row>
    <row r="972" spans="1:57" x14ac:dyDescent="0.25">
      <c r="A972" s="61" t="s">
        <v>826</v>
      </c>
      <c r="B972" s="62" t="s">
        <v>19429</v>
      </c>
      <c r="C972" s="62"/>
      <c r="D972" s="63">
        <v>1.501819</v>
      </c>
      <c r="E972" s="65">
        <v>10</v>
      </c>
      <c r="F972" s="95" t="s">
        <v>11848</v>
      </c>
      <c r="G972" s="62"/>
      <c r="H972" s="66"/>
      <c r="I972" s="67"/>
      <c r="J972" s="67"/>
      <c r="K972" s="66" t="s">
        <v>15897</v>
      </c>
      <c r="L972" s="70"/>
      <c r="M972" s="71">
        <v>617.87481689453125</v>
      </c>
      <c r="N972" s="71">
        <v>2772.977783203125</v>
      </c>
      <c r="O972" s="72"/>
      <c r="P972" s="73"/>
      <c r="Q972" s="73"/>
      <c r="R972" s="81"/>
      <c r="S972" s="48">
        <v>0</v>
      </c>
      <c r="T972" s="48">
        <v>1</v>
      </c>
      <c r="U972" s="49">
        <v>0</v>
      </c>
      <c r="V972" s="49">
        <v>2.14E-4</v>
      </c>
      <c r="W972" s="49">
        <v>0</v>
      </c>
      <c r="X972" s="49">
        <v>0.54038799999999998</v>
      </c>
      <c r="Y972" s="49">
        <v>0</v>
      </c>
      <c r="Z972" s="49">
        <v>0</v>
      </c>
      <c r="AA972" s="68">
        <v>972</v>
      </c>
      <c r="AB9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72" s="69"/>
      <c r="AD972" s="75">
        <v>430</v>
      </c>
      <c r="AE972" s="75">
        <v>403</v>
      </c>
      <c r="AF972" s="75">
        <v>27946</v>
      </c>
      <c r="AG972" s="75">
        <v>2133</v>
      </c>
      <c r="AH972" s="75">
        <v>-10800</v>
      </c>
      <c r="AI972" s="75" t="s">
        <v>8133</v>
      </c>
      <c r="AJ972" s="75" t="s">
        <v>9609</v>
      </c>
      <c r="AK972" s="75"/>
      <c r="AL972" s="75" t="s">
        <v>11018</v>
      </c>
      <c r="AM972" s="75">
        <v>40667.7344212963</v>
      </c>
      <c r="AN972" s="75" t="s">
        <v>13047</v>
      </c>
      <c r="AO972" s="78" t="s">
        <v>13845</v>
      </c>
      <c r="AP972" s="75" t="s">
        <v>66</v>
      </c>
      <c r="AQ972" s="48"/>
      <c r="AR972" s="48"/>
      <c r="AS972" s="48"/>
      <c r="AT972" s="48"/>
      <c r="AU972" s="48" t="s">
        <v>3261</v>
      </c>
      <c r="AV972" s="48" t="s">
        <v>3261</v>
      </c>
      <c r="AW972" s="114" t="s">
        <v>18129</v>
      </c>
      <c r="AX972" s="114" t="s">
        <v>18129</v>
      </c>
      <c r="AY972" s="114" t="s">
        <v>17896</v>
      </c>
      <c r="AZ972" s="114" t="s">
        <v>17896</v>
      </c>
      <c r="BA972" s="2"/>
      <c r="BB972" s="3"/>
      <c r="BC972" s="3"/>
      <c r="BD972" s="3"/>
      <c r="BE972" s="3"/>
    </row>
    <row r="973" spans="1:57" x14ac:dyDescent="0.25">
      <c r="A973" s="61" t="s">
        <v>549</v>
      </c>
      <c r="B973" s="62" t="s">
        <v>19429</v>
      </c>
      <c r="C973" s="62"/>
      <c r="D973" s="63">
        <v>1.5019549999999999</v>
      </c>
      <c r="E973" s="65">
        <v>10</v>
      </c>
      <c r="F973" s="95" t="s">
        <v>11536</v>
      </c>
      <c r="G973" s="62"/>
      <c r="H973" s="66"/>
      <c r="I973" s="67"/>
      <c r="J973" s="67"/>
      <c r="K973" s="66" t="s">
        <v>15570</v>
      </c>
      <c r="L973" s="70"/>
      <c r="M973" s="71">
        <v>5971.18798828125</v>
      </c>
      <c r="N973" s="71">
        <v>2176.256591796875</v>
      </c>
      <c r="O973" s="72"/>
      <c r="P973" s="73"/>
      <c r="Q973" s="73"/>
      <c r="R973" s="81"/>
      <c r="S973" s="48">
        <v>0</v>
      </c>
      <c r="T973" s="48">
        <v>1</v>
      </c>
      <c r="U973" s="49">
        <v>0</v>
      </c>
      <c r="V973" s="49">
        <v>2.3000000000000001E-4</v>
      </c>
      <c r="W973" s="49">
        <v>0</v>
      </c>
      <c r="X973" s="49">
        <v>0.528447</v>
      </c>
      <c r="Y973" s="49">
        <v>0</v>
      </c>
      <c r="Z973" s="49">
        <v>0</v>
      </c>
      <c r="AA973" s="68">
        <v>973</v>
      </c>
      <c r="AB9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73" s="69"/>
      <c r="AD973" s="75">
        <v>450</v>
      </c>
      <c r="AE973" s="75">
        <v>402</v>
      </c>
      <c r="AF973" s="75">
        <v>14016</v>
      </c>
      <c r="AG973" s="75">
        <v>18562</v>
      </c>
      <c r="AH973" s="75"/>
      <c r="AI973" s="75" t="s">
        <v>7863</v>
      </c>
      <c r="AJ973" s="75" t="s">
        <v>9440</v>
      </c>
      <c r="AK973" s="75"/>
      <c r="AL973" s="75"/>
      <c r="AM973" s="75">
        <v>42494.309733796297</v>
      </c>
      <c r="AN973" s="75" t="s">
        <v>13047</v>
      </c>
      <c r="AO973" s="78" t="s">
        <v>13518</v>
      </c>
      <c r="AP973" s="75" t="s">
        <v>66</v>
      </c>
      <c r="AQ973" s="48"/>
      <c r="AR973" s="48"/>
      <c r="AS973" s="48"/>
      <c r="AT973" s="48"/>
      <c r="AU973" s="48" t="s">
        <v>3304</v>
      </c>
      <c r="AV973" s="48" t="s">
        <v>3304</v>
      </c>
      <c r="AW973" s="114" t="s">
        <v>18228</v>
      </c>
      <c r="AX973" s="114" t="s">
        <v>18228</v>
      </c>
      <c r="AY973" s="114" t="s">
        <v>18942</v>
      </c>
      <c r="AZ973" s="114" t="s">
        <v>18942</v>
      </c>
      <c r="BA973" s="2"/>
      <c r="BB973" s="3"/>
      <c r="BC973" s="3"/>
      <c r="BD973" s="3"/>
      <c r="BE973" s="3"/>
    </row>
    <row r="974" spans="1:57" x14ac:dyDescent="0.25">
      <c r="A974" s="61" t="s">
        <v>1965</v>
      </c>
      <c r="B974" s="62" t="s">
        <v>19429</v>
      </c>
      <c r="C974" s="62"/>
      <c r="D974" s="63">
        <v>1.5027029999999999</v>
      </c>
      <c r="E974" s="65">
        <v>12.161651672918358</v>
      </c>
      <c r="F974" s="95" t="s">
        <v>13026</v>
      </c>
      <c r="G974" s="62"/>
      <c r="H974" s="66"/>
      <c r="I974" s="67"/>
      <c r="J974" s="67"/>
      <c r="K974" s="66" t="s">
        <v>17130</v>
      </c>
      <c r="L974" s="70"/>
      <c r="M974" s="71">
        <v>3862.632568359375</v>
      </c>
      <c r="N974" s="71">
        <v>2720.674560546875</v>
      </c>
      <c r="O974" s="72"/>
      <c r="P974" s="73"/>
      <c r="Q974" s="73"/>
      <c r="R974" s="81"/>
      <c r="S974" s="48">
        <v>0</v>
      </c>
      <c r="T974" s="48">
        <v>2</v>
      </c>
      <c r="U974" s="49">
        <v>5211.3198839999995</v>
      </c>
      <c r="V974" s="49">
        <v>3.1799999999999998E-4</v>
      </c>
      <c r="W974" s="49">
        <v>0</v>
      </c>
      <c r="X974" s="49">
        <v>0.70277000000000001</v>
      </c>
      <c r="Y974" s="49">
        <v>0</v>
      </c>
      <c r="Z974" s="49">
        <v>0</v>
      </c>
      <c r="AA974" s="68">
        <v>974</v>
      </c>
      <c r="AB9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74" s="69"/>
      <c r="AD974" s="75">
        <v>208</v>
      </c>
      <c r="AE974" s="75">
        <v>401</v>
      </c>
      <c r="AF974" s="75">
        <v>3990</v>
      </c>
      <c r="AG974" s="75">
        <v>6166</v>
      </c>
      <c r="AH974" s="75">
        <v>-28800</v>
      </c>
      <c r="AI974" s="75" t="s">
        <v>9124</v>
      </c>
      <c r="AJ974" s="75" t="s">
        <v>10187</v>
      </c>
      <c r="AK974" s="78" t="s">
        <v>11000</v>
      </c>
      <c r="AL974" s="75" t="s">
        <v>11009</v>
      </c>
      <c r="AM974" s="75">
        <v>41455.599502314813</v>
      </c>
      <c r="AN974" s="75" t="s">
        <v>13047</v>
      </c>
      <c r="AO974" s="78" t="s">
        <v>15078</v>
      </c>
      <c r="AP974" s="75" t="s">
        <v>66</v>
      </c>
      <c r="AQ974" s="48"/>
      <c r="AR974" s="48"/>
      <c r="AS974" s="48"/>
      <c r="AT974" s="48"/>
      <c r="AU974" s="48" t="s">
        <v>3261</v>
      </c>
      <c r="AV974" s="48" t="s">
        <v>3261</v>
      </c>
      <c r="AW974" s="114" t="s">
        <v>18702</v>
      </c>
      <c r="AX974" s="114" t="s">
        <v>18702</v>
      </c>
      <c r="AY974" s="114" t="s">
        <v>19374</v>
      </c>
      <c r="AZ974" s="114" t="s">
        <v>19374</v>
      </c>
      <c r="BA974" s="2"/>
      <c r="BB974" s="3"/>
      <c r="BC974" s="3"/>
      <c r="BD974" s="3"/>
      <c r="BE974" s="3"/>
    </row>
    <row r="975" spans="1:57" x14ac:dyDescent="0.25">
      <c r="A975" s="61" t="s">
        <v>1734</v>
      </c>
      <c r="B975" s="62" t="s">
        <v>19429</v>
      </c>
      <c r="C975" s="62"/>
      <c r="D975" s="63">
        <v>10</v>
      </c>
      <c r="E975" s="65">
        <v>10</v>
      </c>
      <c r="F975" s="95" t="s">
        <v>12798</v>
      </c>
      <c r="G975" s="62"/>
      <c r="H975" s="66"/>
      <c r="I975" s="67"/>
      <c r="J975" s="67"/>
      <c r="K975" s="66" t="s">
        <v>16892</v>
      </c>
      <c r="L975" s="70"/>
      <c r="M975" s="71">
        <v>5880.7958984375</v>
      </c>
      <c r="N975" s="71">
        <v>5927.00927734375</v>
      </c>
      <c r="O975" s="72"/>
      <c r="P975" s="73"/>
      <c r="Q975" s="73"/>
      <c r="R975" s="81"/>
      <c r="S975" s="48">
        <v>0</v>
      </c>
      <c r="T975" s="48">
        <v>1</v>
      </c>
      <c r="U975" s="49">
        <v>0</v>
      </c>
      <c r="V975" s="49">
        <v>1</v>
      </c>
      <c r="W975" s="49">
        <v>0</v>
      </c>
      <c r="X975" s="49">
        <v>1</v>
      </c>
      <c r="Y975" s="49">
        <v>0</v>
      </c>
      <c r="Z975" s="49">
        <v>0</v>
      </c>
      <c r="AA975" s="68">
        <v>975</v>
      </c>
      <c r="AB9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75" s="69"/>
      <c r="AD975" s="75">
        <v>259</v>
      </c>
      <c r="AE975" s="75">
        <v>397</v>
      </c>
      <c r="AF975" s="75">
        <v>7519</v>
      </c>
      <c r="AG975" s="75">
        <v>7078</v>
      </c>
      <c r="AH975" s="75"/>
      <c r="AI975" s="75" t="s">
        <v>8935</v>
      </c>
      <c r="AJ975" s="75"/>
      <c r="AK975" s="78" t="s">
        <v>10907</v>
      </c>
      <c r="AL975" s="75"/>
      <c r="AM975" s="75">
        <v>41744.795231481483</v>
      </c>
      <c r="AN975" s="75" t="s">
        <v>13047</v>
      </c>
      <c r="AO975" s="78" t="s">
        <v>14840</v>
      </c>
      <c r="AP975" s="75" t="s">
        <v>66</v>
      </c>
      <c r="AQ975" s="48"/>
      <c r="AR975" s="48"/>
      <c r="AS975" s="48"/>
      <c r="AT975" s="48"/>
      <c r="AU975" s="48" t="s">
        <v>3261</v>
      </c>
      <c r="AV975" s="48" t="s">
        <v>3261</v>
      </c>
      <c r="AW975" s="114" t="s">
        <v>18634</v>
      </c>
      <c r="AX975" s="114" t="s">
        <v>18634</v>
      </c>
      <c r="AY975" s="114" t="s">
        <v>19311</v>
      </c>
      <c r="AZ975" s="114" t="s">
        <v>19311</v>
      </c>
      <c r="BA975" s="2"/>
      <c r="BB975" s="3"/>
      <c r="BC975" s="3"/>
      <c r="BD975" s="3"/>
      <c r="BE975" s="3"/>
    </row>
    <row r="976" spans="1:57" x14ac:dyDescent="0.25">
      <c r="A976" s="61" t="s">
        <v>892</v>
      </c>
      <c r="B976" s="62" t="s">
        <v>19429</v>
      </c>
      <c r="C976" s="62"/>
      <c r="D976" s="63">
        <v>1.5230349999999999</v>
      </c>
      <c r="E976" s="65">
        <v>10.229570924049728</v>
      </c>
      <c r="F976" s="95" t="s">
        <v>11912</v>
      </c>
      <c r="G976" s="62"/>
      <c r="H976" s="66"/>
      <c r="I976" s="67"/>
      <c r="J976" s="67"/>
      <c r="K976" s="66" t="s">
        <v>15963</v>
      </c>
      <c r="L976" s="70"/>
      <c r="M976" s="71">
        <v>3079.980712890625</v>
      </c>
      <c r="N976" s="71">
        <v>3223.67333984375</v>
      </c>
      <c r="O976" s="72"/>
      <c r="P976" s="73"/>
      <c r="Q976" s="73"/>
      <c r="R976" s="81"/>
      <c r="S976" s="48">
        <v>0</v>
      </c>
      <c r="T976" s="48">
        <v>2</v>
      </c>
      <c r="U976" s="49">
        <v>553.450649</v>
      </c>
      <c r="V976" s="49">
        <v>2.7100000000000002E-3</v>
      </c>
      <c r="W976" s="49">
        <v>6.5890000000000002E-3</v>
      </c>
      <c r="X976" s="49">
        <v>0.84350099999999995</v>
      </c>
      <c r="Y976" s="49">
        <v>0</v>
      </c>
      <c r="Z976" s="49">
        <v>0</v>
      </c>
      <c r="AA976" s="68">
        <v>976</v>
      </c>
      <c r="AB9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76" s="69"/>
      <c r="AD976" s="75">
        <v>1295</v>
      </c>
      <c r="AE976" s="75">
        <v>395</v>
      </c>
      <c r="AF976" s="75">
        <v>4736</v>
      </c>
      <c r="AG976" s="75">
        <v>17</v>
      </c>
      <c r="AH976" s="75">
        <v>-28800</v>
      </c>
      <c r="AI976" s="75"/>
      <c r="AJ976" s="75"/>
      <c r="AK976" s="75"/>
      <c r="AL976" s="75" t="s">
        <v>11009</v>
      </c>
      <c r="AM976" s="75">
        <v>42745.864050925928</v>
      </c>
      <c r="AN976" s="75" t="s">
        <v>13047</v>
      </c>
      <c r="AO976" s="78" t="s">
        <v>13911</v>
      </c>
      <c r="AP976" s="75" t="s">
        <v>66</v>
      </c>
      <c r="AQ976" s="48" t="s">
        <v>3033</v>
      </c>
      <c r="AR976" s="48" t="s">
        <v>3033</v>
      </c>
      <c r="AS976" s="48" t="s">
        <v>3219</v>
      </c>
      <c r="AT976" s="48" t="s">
        <v>3219</v>
      </c>
      <c r="AU976" s="48" t="s">
        <v>17670</v>
      </c>
      <c r="AV976" s="48" t="s">
        <v>3276</v>
      </c>
      <c r="AW976" s="114" t="s">
        <v>18114</v>
      </c>
      <c r="AX976" s="114" t="s">
        <v>18712</v>
      </c>
      <c r="AY976" s="114" t="s">
        <v>18842</v>
      </c>
      <c r="AZ976" s="114" t="s">
        <v>18855</v>
      </c>
      <c r="BA976" s="2"/>
      <c r="BB976" s="3"/>
      <c r="BC976" s="3"/>
      <c r="BD976" s="3"/>
      <c r="BE976" s="3"/>
    </row>
    <row r="977" spans="1:57" x14ac:dyDescent="0.25">
      <c r="A977" s="61" t="s">
        <v>362</v>
      </c>
      <c r="B977" s="62" t="s">
        <v>19429</v>
      </c>
      <c r="C977" s="62"/>
      <c r="D977" s="63">
        <v>1.5321979999999999</v>
      </c>
      <c r="E977" s="65">
        <v>10</v>
      </c>
      <c r="F977" s="95" t="s">
        <v>11310</v>
      </c>
      <c r="G977" s="62"/>
      <c r="H977" s="66"/>
      <c r="I977" s="67"/>
      <c r="J977" s="67"/>
      <c r="K977" s="66" t="s">
        <v>15338</v>
      </c>
      <c r="L977" s="70"/>
      <c r="M977" s="71">
        <v>1518.3345947265625</v>
      </c>
      <c r="N977" s="71">
        <v>7421.42138671875</v>
      </c>
      <c r="O977" s="72"/>
      <c r="P977" s="73"/>
      <c r="Q977" s="73"/>
      <c r="R977" s="81"/>
      <c r="S977" s="48">
        <v>0</v>
      </c>
      <c r="T977" s="48">
        <v>1</v>
      </c>
      <c r="U977" s="49">
        <v>0</v>
      </c>
      <c r="V977" s="49">
        <v>3.7880000000000001E-3</v>
      </c>
      <c r="W977" s="49">
        <v>9.9999999999999995E-7</v>
      </c>
      <c r="X977" s="49">
        <v>0.54335500000000003</v>
      </c>
      <c r="Y977" s="49">
        <v>0</v>
      </c>
      <c r="Z977" s="49">
        <v>0</v>
      </c>
      <c r="AA977" s="68">
        <v>977</v>
      </c>
      <c r="AB9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77" s="69"/>
      <c r="AD977" s="75">
        <v>252</v>
      </c>
      <c r="AE977" s="75">
        <v>392</v>
      </c>
      <c r="AF977" s="75">
        <v>1243</v>
      </c>
      <c r="AG977" s="75">
        <v>55</v>
      </c>
      <c r="AH977" s="75">
        <v>7200</v>
      </c>
      <c r="AI977" s="75"/>
      <c r="AJ977" s="75"/>
      <c r="AK977" s="75"/>
      <c r="AL977" s="75" t="s">
        <v>11021</v>
      </c>
      <c r="AM977" s="75">
        <v>41002.618842592594</v>
      </c>
      <c r="AN977" s="75" t="s">
        <v>13047</v>
      </c>
      <c r="AO977" s="78" t="s">
        <v>13286</v>
      </c>
      <c r="AP977" s="75" t="s">
        <v>66</v>
      </c>
      <c r="AQ977" s="48" t="s">
        <v>3019</v>
      </c>
      <c r="AR977" s="48" t="s">
        <v>3019</v>
      </c>
      <c r="AS977" s="48" t="s">
        <v>3212</v>
      </c>
      <c r="AT977" s="48" t="s">
        <v>3212</v>
      </c>
      <c r="AU977" s="48" t="s">
        <v>3261</v>
      </c>
      <c r="AV977" s="48" t="s">
        <v>3261</v>
      </c>
      <c r="AW977" s="114" t="s">
        <v>18076</v>
      </c>
      <c r="AX977" s="114" t="s">
        <v>18076</v>
      </c>
      <c r="AY977" s="114" t="s">
        <v>17882</v>
      </c>
      <c r="AZ977" s="114" t="s">
        <v>17882</v>
      </c>
      <c r="BA977" s="2"/>
      <c r="BB977" s="3"/>
      <c r="BC977" s="3"/>
      <c r="BD977" s="3"/>
      <c r="BE977" s="3"/>
    </row>
    <row r="978" spans="1:57" x14ac:dyDescent="0.25">
      <c r="A978" s="61" t="s">
        <v>1243</v>
      </c>
      <c r="B978" s="62" t="s">
        <v>19429</v>
      </c>
      <c r="C978" s="62"/>
      <c r="D978" s="63">
        <v>1.5018275000000001</v>
      </c>
      <c r="E978" s="65">
        <v>10</v>
      </c>
      <c r="F978" s="95" t="s">
        <v>12283</v>
      </c>
      <c r="G978" s="62"/>
      <c r="H978" s="66"/>
      <c r="I978" s="67"/>
      <c r="J978" s="67"/>
      <c r="K978" s="66" t="s">
        <v>16350</v>
      </c>
      <c r="L978" s="70"/>
      <c r="M978" s="71">
        <v>4874.224609375</v>
      </c>
      <c r="N978" s="71">
        <v>8539.072265625</v>
      </c>
      <c r="O978" s="72"/>
      <c r="P978" s="73"/>
      <c r="Q978" s="73"/>
      <c r="R978" s="81"/>
      <c r="S978" s="48">
        <v>0</v>
      </c>
      <c r="T978" s="48">
        <v>1</v>
      </c>
      <c r="U978" s="49">
        <v>0</v>
      </c>
      <c r="V978" s="49">
        <v>2.1499999999999999E-4</v>
      </c>
      <c r="W978" s="49">
        <v>0</v>
      </c>
      <c r="X978" s="49">
        <v>0.53771100000000005</v>
      </c>
      <c r="Y978" s="49">
        <v>0</v>
      </c>
      <c r="Z978" s="49">
        <v>0</v>
      </c>
      <c r="AA978" s="68">
        <v>978</v>
      </c>
      <c r="AB9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78" s="69"/>
      <c r="AD978" s="75">
        <v>107</v>
      </c>
      <c r="AE978" s="75">
        <v>392</v>
      </c>
      <c r="AF978" s="75">
        <v>589</v>
      </c>
      <c r="AG978" s="75">
        <v>229</v>
      </c>
      <c r="AH978" s="75"/>
      <c r="AI978" s="75" t="s">
        <v>8487</v>
      </c>
      <c r="AJ978" s="75"/>
      <c r="AK978" s="78" t="s">
        <v>10702</v>
      </c>
      <c r="AL978" s="75"/>
      <c r="AM978" s="75">
        <v>41880.625057870369</v>
      </c>
      <c r="AN978" s="75" t="s">
        <v>13047</v>
      </c>
      <c r="AO978" s="78" t="s">
        <v>14298</v>
      </c>
      <c r="AP978" s="75" t="s">
        <v>66</v>
      </c>
      <c r="AQ978" s="48"/>
      <c r="AR978" s="48"/>
      <c r="AS978" s="48"/>
      <c r="AT978" s="48"/>
      <c r="AU978" s="48" t="s">
        <v>3261</v>
      </c>
      <c r="AV978" s="48" t="s">
        <v>3261</v>
      </c>
      <c r="AW978" s="114" t="s">
        <v>18278</v>
      </c>
      <c r="AX978" s="114" t="s">
        <v>18278</v>
      </c>
      <c r="AY978" s="114" t="s">
        <v>18985</v>
      </c>
      <c r="AZ978" s="114" t="s">
        <v>18985</v>
      </c>
      <c r="BA978" s="2"/>
      <c r="BB978" s="3"/>
      <c r="BC978" s="3"/>
      <c r="BD978" s="3"/>
      <c r="BE978" s="3"/>
    </row>
    <row r="979" spans="1:57" x14ac:dyDescent="0.25">
      <c r="A979" s="61" t="s">
        <v>398</v>
      </c>
      <c r="B979" s="62" t="s">
        <v>19429</v>
      </c>
      <c r="C979" s="62"/>
      <c r="D979" s="63">
        <v>4.3333304999999998</v>
      </c>
      <c r="E979" s="65">
        <v>10</v>
      </c>
      <c r="F979" s="95" t="s">
        <v>11350</v>
      </c>
      <c r="G979" s="62"/>
      <c r="H979" s="66"/>
      <c r="I979" s="67"/>
      <c r="J979" s="67"/>
      <c r="K979" s="66" t="s">
        <v>15378</v>
      </c>
      <c r="L979" s="70"/>
      <c r="M979" s="71">
        <v>6045.52392578125</v>
      </c>
      <c r="N979" s="71">
        <v>5565.05419921875</v>
      </c>
      <c r="O979" s="72"/>
      <c r="P979" s="73"/>
      <c r="Q979" s="73"/>
      <c r="R979" s="81"/>
      <c r="S979" s="48">
        <v>0</v>
      </c>
      <c r="T979" s="48">
        <v>1</v>
      </c>
      <c r="U979" s="49">
        <v>0</v>
      </c>
      <c r="V979" s="49">
        <v>0.33333299999999999</v>
      </c>
      <c r="W979" s="49">
        <v>0</v>
      </c>
      <c r="X979" s="49">
        <v>0.77027000000000001</v>
      </c>
      <c r="Y979" s="49">
        <v>0</v>
      </c>
      <c r="Z979" s="49">
        <v>0</v>
      </c>
      <c r="AA979" s="68">
        <v>979</v>
      </c>
      <c r="AB9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79" s="69"/>
      <c r="AD979" s="75">
        <v>639</v>
      </c>
      <c r="AE979" s="75">
        <v>389</v>
      </c>
      <c r="AF979" s="75">
        <v>402</v>
      </c>
      <c r="AG979" s="75">
        <v>190</v>
      </c>
      <c r="AH979" s="75">
        <v>39600</v>
      </c>
      <c r="AI979" s="75" t="s">
        <v>7702</v>
      </c>
      <c r="AJ979" s="75" t="s">
        <v>9322</v>
      </c>
      <c r="AK979" s="78" t="s">
        <v>10330</v>
      </c>
      <c r="AL979" s="75" t="s">
        <v>11036</v>
      </c>
      <c r="AM979" s="75">
        <v>39911.994537037041</v>
      </c>
      <c r="AN979" s="75" t="s">
        <v>13047</v>
      </c>
      <c r="AO979" s="78" t="s">
        <v>13326</v>
      </c>
      <c r="AP979" s="75" t="s">
        <v>66</v>
      </c>
      <c r="AQ979" s="48" t="s">
        <v>3051</v>
      </c>
      <c r="AR979" s="48" t="s">
        <v>3051</v>
      </c>
      <c r="AS979" s="48" t="s">
        <v>3215</v>
      </c>
      <c r="AT979" s="48" t="s">
        <v>3215</v>
      </c>
      <c r="AU979" s="48" t="s">
        <v>3292</v>
      </c>
      <c r="AV979" s="48" t="s">
        <v>3292</v>
      </c>
      <c r="AW979" s="114" t="s">
        <v>18171</v>
      </c>
      <c r="AX979" s="114" t="s">
        <v>18171</v>
      </c>
      <c r="AY979" s="114" t="s">
        <v>17920</v>
      </c>
      <c r="AZ979" s="114" t="s">
        <v>17920</v>
      </c>
      <c r="BA979" s="2"/>
      <c r="BB979" s="3"/>
      <c r="BC979" s="3"/>
      <c r="BD979" s="3"/>
      <c r="BE979" s="3"/>
    </row>
    <row r="980" spans="1:57" x14ac:dyDescent="0.25">
      <c r="A980" s="61" t="s">
        <v>1458</v>
      </c>
      <c r="B980" s="62" t="s">
        <v>19429</v>
      </c>
      <c r="C980" s="62"/>
      <c r="D980" s="63">
        <v>1.502278</v>
      </c>
      <c r="E980" s="65">
        <v>10</v>
      </c>
      <c r="F980" s="95" t="s">
        <v>12507</v>
      </c>
      <c r="G980" s="62"/>
      <c r="H980" s="66"/>
      <c r="I980" s="67"/>
      <c r="J980" s="67"/>
      <c r="K980" s="66" t="s">
        <v>16585</v>
      </c>
      <c r="L980" s="70"/>
      <c r="M980" s="71">
        <v>4330.56396484375</v>
      </c>
      <c r="N980" s="71">
        <v>1622.303466796875</v>
      </c>
      <c r="O980" s="72"/>
      <c r="P980" s="73"/>
      <c r="Q980" s="73"/>
      <c r="R980" s="81"/>
      <c r="S980" s="48">
        <v>0</v>
      </c>
      <c r="T980" s="48">
        <v>1</v>
      </c>
      <c r="U980" s="49">
        <v>0</v>
      </c>
      <c r="V980" s="49">
        <v>2.6800000000000001E-4</v>
      </c>
      <c r="W980" s="49">
        <v>0</v>
      </c>
      <c r="X980" s="49">
        <v>0.39797500000000002</v>
      </c>
      <c r="Y980" s="49">
        <v>0</v>
      </c>
      <c r="Z980" s="49">
        <v>0</v>
      </c>
      <c r="AA980" s="68">
        <v>980</v>
      </c>
      <c r="AB9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80" s="69"/>
      <c r="AD980" s="75">
        <v>262</v>
      </c>
      <c r="AE980" s="75">
        <v>388</v>
      </c>
      <c r="AF980" s="75">
        <v>33608</v>
      </c>
      <c r="AG980" s="75">
        <v>33600</v>
      </c>
      <c r="AH980" s="75"/>
      <c r="AI980" s="75" t="s">
        <v>8679</v>
      </c>
      <c r="AJ980" s="75" t="s">
        <v>9930</v>
      </c>
      <c r="AK980" s="78" t="s">
        <v>10790</v>
      </c>
      <c r="AL980" s="75"/>
      <c r="AM980" s="75">
        <v>42230.937384259261</v>
      </c>
      <c r="AN980" s="75" t="s">
        <v>13047</v>
      </c>
      <c r="AO980" s="78" t="s">
        <v>14533</v>
      </c>
      <c r="AP980" s="75" t="s">
        <v>66</v>
      </c>
      <c r="AQ980" s="48"/>
      <c r="AR980" s="48"/>
      <c r="AS980" s="48"/>
      <c r="AT980" s="48"/>
      <c r="AU980" s="48"/>
      <c r="AV980" s="48"/>
      <c r="AW980" s="114" t="s">
        <v>18369</v>
      </c>
      <c r="AX980" s="114" t="s">
        <v>18369</v>
      </c>
      <c r="AY980" s="114" t="s">
        <v>19066</v>
      </c>
      <c r="AZ980" s="114" t="s">
        <v>19066</v>
      </c>
      <c r="BA980" s="2"/>
      <c r="BB980" s="3"/>
      <c r="BC980" s="3"/>
      <c r="BD980" s="3"/>
      <c r="BE980" s="3"/>
    </row>
    <row r="981" spans="1:57" x14ac:dyDescent="0.25">
      <c r="A981" s="61" t="s">
        <v>1330</v>
      </c>
      <c r="B981" s="62" t="s">
        <v>19429</v>
      </c>
      <c r="C981" s="62"/>
      <c r="D981" s="63">
        <v>1.8695630000000001</v>
      </c>
      <c r="E981" s="65">
        <v>10</v>
      </c>
      <c r="F981" s="95" t="s">
        <v>12372</v>
      </c>
      <c r="G981" s="62"/>
      <c r="H981" s="66"/>
      <c r="I981" s="67"/>
      <c r="J981" s="67"/>
      <c r="K981" s="66" t="s">
        <v>16446</v>
      </c>
      <c r="L981" s="70"/>
      <c r="M981" s="71">
        <v>5212.2978515625</v>
      </c>
      <c r="N981" s="71">
        <v>5962.23193359375</v>
      </c>
      <c r="O981" s="72"/>
      <c r="P981" s="73"/>
      <c r="Q981" s="73"/>
      <c r="R981" s="81"/>
      <c r="S981" s="48">
        <v>0</v>
      </c>
      <c r="T981" s="48">
        <v>1</v>
      </c>
      <c r="U981" s="49">
        <v>0</v>
      </c>
      <c r="V981" s="49">
        <v>4.3478000000000003E-2</v>
      </c>
      <c r="W981" s="49">
        <v>0</v>
      </c>
      <c r="X981" s="49">
        <v>0.57882900000000004</v>
      </c>
      <c r="Y981" s="49">
        <v>0</v>
      </c>
      <c r="Z981" s="49">
        <v>0</v>
      </c>
      <c r="AA981" s="68">
        <v>981</v>
      </c>
      <c r="AB9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81" s="69"/>
      <c r="AD981" s="75">
        <v>238</v>
      </c>
      <c r="AE981" s="75">
        <v>387</v>
      </c>
      <c r="AF981" s="75">
        <v>53447</v>
      </c>
      <c r="AG981" s="75">
        <v>9414</v>
      </c>
      <c r="AH981" s="75">
        <v>-28800</v>
      </c>
      <c r="AI981" s="75" t="s">
        <v>8560</v>
      </c>
      <c r="AJ981" s="75"/>
      <c r="AK981" s="78" t="s">
        <v>10731</v>
      </c>
      <c r="AL981" s="75" t="s">
        <v>11009</v>
      </c>
      <c r="AM981" s="75">
        <v>41809.732743055552</v>
      </c>
      <c r="AN981" s="75" t="s">
        <v>13047</v>
      </c>
      <c r="AO981" s="78" t="s">
        <v>14394</v>
      </c>
      <c r="AP981" s="75" t="s">
        <v>66</v>
      </c>
      <c r="AQ981" s="48"/>
      <c r="AR981" s="48"/>
      <c r="AS981" s="48"/>
      <c r="AT981" s="48"/>
      <c r="AU981" s="48" t="s">
        <v>3261</v>
      </c>
      <c r="AV981" s="48" t="s">
        <v>3261</v>
      </c>
      <c r="AW981" s="114" t="s">
        <v>18121</v>
      </c>
      <c r="AX981" s="114" t="s">
        <v>18121</v>
      </c>
      <c r="AY981" s="114" t="s">
        <v>17897</v>
      </c>
      <c r="AZ981" s="114" t="s">
        <v>17897</v>
      </c>
      <c r="BA981" s="2"/>
      <c r="BB981" s="3"/>
      <c r="BC981" s="3"/>
      <c r="BD981" s="3"/>
      <c r="BE981" s="3"/>
    </row>
    <row r="982" spans="1:57" x14ac:dyDescent="0.25">
      <c r="A982" s="61" t="s">
        <v>1548</v>
      </c>
      <c r="B982" s="62" t="s">
        <v>19429</v>
      </c>
      <c r="C982" s="62"/>
      <c r="D982" s="63">
        <v>1.7931055</v>
      </c>
      <c r="E982" s="65">
        <v>10</v>
      </c>
      <c r="F982" s="95" t="s">
        <v>12604</v>
      </c>
      <c r="G982" s="62"/>
      <c r="H982" s="66"/>
      <c r="I982" s="67"/>
      <c r="J982" s="67"/>
      <c r="K982" s="66" t="s">
        <v>16689</v>
      </c>
      <c r="L982" s="70"/>
      <c r="M982" s="71">
        <v>5403.0712890625</v>
      </c>
      <c r="N982" s="71">
        <v>3731.192138671875</v>
      </c>
      <c r="O982" s="72"/>
      <c r="P982" s="73"/>
      <c r="Q982" s="73"/>
      <c r="R982" s="81"/>
      <c r="S982" s="48">
        <v>0</v>
      </c>
      <c r="T982" s="48">
        <v>1</v>
      </c>
      <c r="U982" s="49">
        <v>0</v>
      </c>
      <c r="V982" s="49">
        <v>3.4483E-2</v>
      </c>
      <c r="W982" s="49">
        <v>0</v>
      </c>
      <c r="X982" s="49">
        <v>0.57117099999999998</v>
      </c>
      <c r="Y982" s="49">
        <v>0</v>
      </c>
      <c r="Z982" s="49">
        <v>0</v>
      </c>
      <c r="AA982" s="68">
        <v>982</v>
      </c>
      <c r="AB9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82" s="69"/>
      <c r="AD982" s="75">
        <v>900</v>
      </c>
      <c r="AE982" s="75">
        <v>387</v>
      </c>
      <c r="AF982" s="75">
        <v>1308</v>
      </c>
      <c r="AG982" s="75">
        <v>2040</v>
      </c>
      <c r="AH982" s="75"/>
      <c r="AI982" s="75" t="s">
        <v>8769</v>
      </c>
      <c r="AJ982" s="75" t="s">
        <v>9977</v>
      </c>
      <c r="AK982" s="75"/>
      <c r="AL982" s="75"/>
      <c r="AM982" s="75">
        <v>41566.523912037039</v>
      </c>
      <c r="AN982" s="75" t="s">
        <v>13047</v>
      </c>
      <c r="AO982" s="78" t="s">
        <v>14637</v>
      </c>
      <c r="AP982" s="75" t="s">
        <v>66</v>
      </c>
      <c r="AQ982" s="48"/>
      <c r="AR982" s="48"/>
      <c r="AS982" s="48"/>
      <c r="AT982" s="48"/>
      <c r="AU982" s="48" t="s">
        <v>3261</v>
      </c>
      <c r="AV982" s="48" t="s">
        <v>3261</v>
      </c>
      <c r="AW982" s="114" t="s">
        <v>18072</v>
      </c>
      <c r="AX982" s="114" t="s">
        <v>18072</v>
      </c>
      <c r="AY982" s="114" t="s">
        <v>17895</v>
      </c>
      <c r="AZ982" s="114" t="s">
        <v>17895</v>
      </c>
      <c r="BA982" s="2"/>
      <c r="BB982" s="3"/>
      <c r="BC982" s="3"/>
      <c r="BD982" s="3"/>
      <c r="BE982" s="3"/>
    </row>
    <row r="983" spans="1:57" x14ac:dyDescent="0.25">
      <c r="A983" s="61" t="s">
        <v>891</v>
      </c>
      <c r="B983" s="62" t="s">
        <v>19429</v>
      </c>
      <c r="C983" s="62"/>
      <c r="D983" s="63">
        <v>1.5016575000000001</v>
      </c>
      <c r="E983" s="65">
        <v>10.000414799267947</v>
      </c>
      <c r="F983" s="95" t="s">
        <v>11911</v>
      </c>
      <c r="G983" s="62"/>
      <c r="H983" s="66"/>
      <c r="I983" s="67"/>
      <c r="J983" s="67"/>
      <c r="K983" s="66" t="s">
        <v>15962</v>
      </c>
      <c r="L983" s="70"/>
      <c r="M983" s="71">
        <v>690.56195068359375</v>
      </c>
      <c r="N983" s="71">
        <v>5841.6650390625</v>
      </c>
      <c r="O983" s="72"/>
      <c r="P983" s="73"/>
      <c r="Q983" s="73"/>
      <c r="R983" s="81"/>
      <c r="S983" s="48">
        <v>0</v>
      </c>
      <c r="T983" s="48">
        <v>3</v>
      </c>
      <c r="U983" s="49">
        <v>1</v>
      </c>
      <c r="V983" s="49">
        <v>1.95E-4</v>
      </c>
      <c r="W983" s="49">
        <v>0</v>
      </c>
      <c r="X983" s="49">
        <v>0.74216199999999999</v>
      </c>
      <c r="Y983" s="49">
        <v>0.16666666666666666</v>
      </c>
      <c r="Z983" s="49">
        <v>0</v>
      </c>
      <c r="AA983" s="68">
        <v>983</v>
      </c>
      <c r="AB9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83" s="69"/>
      <c r="AD983" s="75">
        <v>179</v>
      </c>
      <c r="AE983" s="75">
        <v>384</v>
      </c>
      <c r="AF983" s="75">
        <v>4925</v>
      </c>
      <c r="AG983" s="75">
        <v>4568</v>
      </c>
      <c r="AH983" s="75">
        <v>-28800</v>
      </c>
      <c r="AI983" s="75" t="s">
        <v>8184</v>
      </c>
      <c r="AJ983" s="75" t="s">
        <v>9641</v>
      </c>
      <c r="AK983" s="78" t="s">
        <v>10571</v>
      </c>
      <c r="AL983" s="75" t="s">
        <v>11009</v>
      </c>
      <c r="AM983" s="75">
        <v>42593.436782407407</v>
      </c>
      <c r="AN983" s="75" t="s">
        <v>13047</v>
      </c>
      <c r="AO983" s="78" t="s">
        <v>13910</v>
      </c>
      <c r="AP983" s="75" t="s">
        <v>66</v>
      </c>
      <c r="AQ983" s="48" t="s">
        <v>3083</v>
      </c>
      <c r="AR983" s="48" t="s">
        <v>3083</v>
      </c>
      <c r="AS983" s="48" t="s">
        <v>3218</v>
      </c>
      <c r="AT983" s="48" t="s">
        <v>3218</v>
      </c>
      <c r="AU983" s="48" t="s">
        <v>3321</v>
      </c>
      <c r="AV983" s="48" t="s">
        <v>3321</v>
      </c>
      <c r="AW983" s="114" t="s">
        <v>18285</v>
      </c>
      <c r="AX983" s="114" t="s">
        <v>18285</v>
      </c>
      <c r="AY983" s="114" t="s">
        <v>18992</v>
      </c>
      <c r="AZ983" s="114" t="s">
        <v>18992</v>
      </c>
      <c r="BA983" s="2"/>
      <c r="BB983" s="3"/>
      <c r="BC983" s="3"/>
      <c r="BD983" s="3"/>
      <c r="BE983" s="3"/>
    </row>
    <row r="984" spans="1:57" x14ac:dyDescent="0.25">
      <c r="A984" s="61" t="s">
        <v>382</v>
      </c>
      <c r="B984" s="62" t="s">
        <v>19429</v>
      </c>
      <c r="C984" s="62"/>
      <c r="D984" s="63">
        <v>1.826927</v>
      </c>
      <c r="E984" s="65">
        <v>10</v>
      </c>
      <c r="F984" s="95" t="s">
        <v>11331</v>
      </c>
      <c r="G984" s="62"/>
      <c r="H984" s="66"/>
      <c r="I984" s="67"/>
      <c r="J984" s="67"/>
      <c r="K984" s="66" t="s">
        <v>15359</v>
      </c>
      <c r="L984" s="70"/>
      <c r="M984" s="71">
        <v>5859.0234375</v>
      </c>
      <c r="N984" s="71">
        <v>7568.69677734375</v>
      </c>
      <c r="O984" s="72"/>
      <c r="P984" s="73"/>
      <c r="Q984" s="73"/>
      <c r="R984" s="81"/>
      <c r="S984" s="48">
        <v>0</v>
      </c>
      <c r="T984" s="48">
        <v>1</v>
      </c>
      <c r="U984" s="49">
        <v>0</v>
      </c>
      <c r="V984" s="49">
        <v>3.8462000000000003E-2</v>
      </c>
      <c r="W984" s="49">
        <v>0</v>
      </c>
      <c r="X984" s="49">
        <v>0.544049</v>
      </c>
      <c r="Y984" s="49">
        <v>0</v>
      </c>
      <c r="Z984" s="49">
        <v>0</v>
      </c>
      <c r="AA984" s="68">
        <v>984</v>
      </c>
      <c r="AB9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84" s="69"/>
      <c r="AD984" s="75">
        <v>0</v>
      </c>
      <c r="AE984" s="75">
        <v>384</v>
      </c>
      <c r="AF984" s="75">
        <v>1086</v>
      </c>
      <c r="AG984" s="75">
        <v>3515</v>
      </c>
      <c r="AH984" s="75">
        <v>-28800</v>
      </c>
      <c r="AI984" s="75" t="s">
        <v>7685</v>
      </c>
      <c r="AJ984" s="75" t="s">
        <v>9257</v>
      </c>
      <c r="AK984" s="78" t="s">
        <v>10322</v>
      </c>
      <c r="AL984" s="75" t="s">
        <v>11009</v>
      </c>
      <c r="AM984" s="75">
        <v>42780.373437499999</v>
      </c>
      <c r="AN984" s="75" t="s">
        <v>13047</v>
      </c>
      <c r="AO984" s="78" t="s">
        <v>13307</v>
      </c>
      <c r="AP984" s="75" t="s">
        <v>66</v>
      </c>
      <c r="AQ984" s="48" t="s">
        <v>3050</v>
      </c>
      <c r="AR984" s="48" t="s">
        <v>3050</v>
      </c>
      <c r="AS984" s="48" t="s">
        <v>3212</v>
      </c>
      <c r="AT984" s="48" t="s">
        <v>3212</v>
      </c>
      <c r="AU984" s="48"/>
      <c r="AV984" s="48"/>
      <c r="AW984" s="114" t="s">
        <v>18165</v>
      </c>
      <c r="AX984" s="114" t="s">
        <v>18165</v>
      </c>
      <c r="AY984" s="114" t="s">
        <v>18886</v>
      </c>
      <c r="AZ984" s="114" t="s">
        <v>18886</v>
      </c>
      <c r="BA984" s="2"/>
      <c r="BB984" s="3"/>
      <c r="BC984" s="3"/>
      <c r="BD984" s="3"/>
      <c r="BE984" s="3"/>
    </row>
    <row r="985" spans="1:57" x14ac:dyDescent="0.25">
      <c r="A985" s="61" t="s">
        <v>204</v>
      </c>
      <c r="B985" s="62" t="s">
        <v>19429</v>
      </c>
      <c r="C985" s="62"/>
      <c r="D985" s="63">
        <v>10</v>
      </c>
      <c r="E985" s="65">
        <v>10</v>
      </c>
      <c r="F985" s="95" t="s">
        <v>11102</v>
      </c>
      <c r="G985" s="62"/>
      <c r="H985" s="66"/>
      <c r="I985" s="67"/>
      <c r="J985" s="67"/>
      <c r="K985" s="66" t="s">
        <v>15127</v>
      </c>
      <c r="L985" s="70"/>
      <c r="M985" s="71">
        <v>4908.8994140625</v>
      </c>
      <c r="N985" s="71">
        <v>4388.701171875</v>
      </c>
      <c r="O985" s="72"/>
      <c r="P985" s="73"/>
      <c r="Q985" s="73"/>
      <c r="R985" s="81"/>
      <c r="S985" s="48">
        <v>0</v>
      </c>
      <c r="T985" s="48">
        <v>1</v>
      </c>
      <c r="U985" s="49">
        <v>0</v>
      </c>
      <c r="V985" s="49">
        <v>1</v>
      </c>
      <c r="W985" s="49">
        <v>0</v>
      </c>
      <c r="X985" s="49">
        <v>1</v>
      </c>
      <c r="Y985" s="49">
        <v>0</v>
      </c>
      <c r="Z985" s="49">
        <v>0</v>
      </c>
      <c r="AA985" s="68">
        <v>985</v>
      </c>
      <c r="AB9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85" s="69"/>
      <c r="AD985" s="75">
        <v>612</v>
      </c>
      <c r="AE985" s="75">
        <v>383</v>
      </c>
      <c r="AF985" s="75">
        <v>9498</v>
      </c>
      <c r="AG985" s="75">
        <v>780</v>
      </c>
      <c r="AH985" s="75"/>
      <c r="AI985" s="75" t="s">
        <v>7486</v>
      </c>
      <c r="AJ985" s="75" t="s">
        <v>9157</v>
      </c>
      <c r="AK985" s="75"/>
      <c r="AL985" s="75"/>
      <c r="AM985" s="75">
        <v>41218.847893518519</v>
      </c>
      <c r="AN985" s="75" t="s">
        <v>13047</v>
      </c>
      <c r="AO985" s="78" t="s">
        <v>13075</v>
      </c>
      <c r="AP985" s="75" t="s">
        <v>66</v>
      </c>
      <c r="AQ985" s="48"/>
      <c r="AR985" s="48"/>
      <c r="AS985" s="48"/>
      <c r="AT985" s="48"/>
      <c r="AU985" s="48" t="s">
        <v>3261</v>
      </c>
      <c r="AV985" s="48" t="s">
        <v>3261</v>
      </c>
      <c r="AW985" s="114" t="s">
        <v>18088</v>
      </c>
      <c r="AX985" s="114" t="s">
        <v>18088</v>
      </c>
      <c r="AY985" s="114" t="s">
        <v>18823</v>
      </c>
      <c r="AZ985" s="114" t="s">
        <v>18823</v>
      </c>
      <c r="BA985" s="2"/>
      <c r="BB985" s="3"/>
      <c r="BC985" s="3"/>
      <c r="BD985" s="3"/>
      <c r="BE985" s="3"/>
    </row>
    <row r="986" spans="1:57" x14ac:dyDescent="0.25">
      <c r="A986" s="61" t="s">
        <v>495</v>
      </c>
      <c r="B986" s="62" t="s">
        <v>19429</v>
      </c>
      <c r="C986" s="62"/>
      <c r="D986" s="63">
        <v>2.4444435000000002</v>
      </c>
      <c r="E986" s="65">
        <v>10</v>
      </c>
      <c r="F986" s="95" t="s">
        <v>11463</v>
      </c>
      <c r="G986" s="62"/>
      <c r="H986" s="66"/>
      <c r="I986" s="67"/>
      <c r="J986" s="67"/>
      <c r="K986" s="66" t="s">
        <v>15494</v>
      </c>
      <c r="L986" s="70"/>
      <c r="M986" s="71">
        <v>4365.27880859375</v>
      </c>
      <c r="N986" s="71">
        <v>7213.1279296875</v>
      </c>
      <c r="O986" s="72"/>
      <c r="P986" s="73"/>
      <c r="Q986" s="73"/>
      <c r="R986" s="81"/>
      <c r="S986" s="48">
        <v>0</v>
      </c>
      <c r="T986" s="48">
        <v>1</v>
      </c>
      <c r="U986" s="49">
        <v>0</v>
      </c>
      <c r="V986" s="49">
        <v>0.111111</v>
      </c>
      <c r="W986" s="49">
        <v>0</v>
      </c>
      <c r="X986" s="49">
        <v>0.58536600000000005</v>
      </c>
      <c r="Y986" s="49">
        <v>0</v>
      </c>
      <c r="Z986" s="49">
        <v>0</v>
      </c>
      <c r="AA986" s="68">
        <v>986</v>
      </c>
      <c r="AB9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86" s="69"/>
      <c r="AD986" s="75">
        <v>277</v>
      </c>
      <c r="AE986" s="75">
        <v>382</v>
      </c>
      <c r="AF986" s="75">
        <v>12468</v>
      </c>
      <c r="AG986" s="75">
        <v>12577</v>
      </c>
      <c r="AH986" s="75">
        <v>-28800</v>
      </c>
      <c r="AI986" s="75" t="s">
        <v>7801</v>
      </c>
      <c r="AJ986" s="75"/>
      <c r="AK986" s="75"/>
      <c r="AL986" s="75" t="s">
        <v>11009</v>
      </c>
      <c r="AM986" s="75">
        <v>42235.83457175926</v>
      </c>
      <c r="AN986" s="75" t="s">
        <v>13047</v>
      </c>
      <c r="AO986" s="78" t="s">
        <v>13442</v>
      </c>
      <c r="AP986" s="75" t="s">
        <v>66</v>
      </c>
      <c r="AQ986" s="48"/>
      <c r="AR986" s="48"/>
      <c r="AS986" s="48"/>
      <c r="AT986" s="48"/>
      <c r="AU986" s="48" t="s">
        <v>3261</v>
      </c>
      <c r="AV986" s="48" t="s">
        <v>3261</v>
      </c>
      <c r="AW986" s="114" t="s">
        <v>18211</v>
      </c>
      <c r="AX986" s="114" t="s">
        <v>18211</v>
      </c>
      <c r="AY986" s="114" t="s">
        <v>18926</v>
      </c>
      <c r="AZ986" s="114" t="s">
        <v>18926</v>
      </c>
      <c r="BA986" s="2"/>
      <c r="BB986" s="3"/>
      <c r="BC986" s="3"/>
      <c r="BD986" s="3"/>
      <c r="BE986" s="3"/>
    </row>
    <row r="987" spans="1:57" x14ac:dyDescent="0.25">
      <c r="A987" s="61" t="s">
        <v>1305</v>
      </c>
      <c r="B987" s="62" t="s">
        <v>19429</v>
      </c>
      <c r="C987" s="62"/>
      <c r="D987" s="63">
        <v>1.5029239999999999</v>
      </c>
      <c r="E987" s="65">
        <v>27.103587418497156</v>
      </c>
      <c r="F987" s="95" t="s">
        <v>12348</v>
      </c>
      <c r="G987" s="62"/>
      <c r="H987" s="66"/>
      <c r="I987" s="67"/>
      <c r="J987" s="67"/>
      <c r="K987" s="66" t="s">
        <v>16418</v>
      </c>
      <c r="L987" s="70"/>
      <c r="M987" s="71">
        <v>4256.7919921875</v>
      </c>
      <c r="N987" s="71">
        <v>2274.083984375</v>
      </c>
      <c r="O987" s="72"/>
      <c r="P987" s="73"/>
      <c r="Q987" s="73"/>
      <c r="R987" s="81"/>
      <c r="S987" s="48">
        <v>0</v>
      </c>
      <c r="T987" s="48">
        <v>4</v>
      </c>
      <c r="U987" s="49">
        <v>41233.407915999996</v>
      </c>
      <c r="V987" s="49">
        <v>3.4400000000000001E-4</v>
      </c>
      <c r="W987" s="49">
        <v>0</v>
      </c>
      <c r="X987" s="49">
        <v>1.461244</v>
      </c>
      <c r="Y987" s="49">
        <v>0</v>
      </c>
      <c r="Z987" s="49">
        <v>0</v>
      </c>
      <c r="AA987" s="68">
        <v>987</v>
      </c>
      <c r="AB9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87" s="69"/>
      <c r="AD987" s="75">
        <v>646</v>
      </c>
      <c r="AE987" s="75">
        <v>377</v>
      </c>
      <c r="AF987" s="75">
        <v>1738</v>
      </c>
      <c r="AG987" s="75">
        <v>4707</v>
      </c>
      <c r="AH987" s="75"/>
      <c r="AI987" s="75" t="s">
        <v>8540</v>
      </c>
      <c r="AJ987" s="75" t="s">
        <v>9857</v>
      </c>
      <c r="AK987" s="78" t="s">
        <v>10720</v>
      </c>
      <c r="AL987" s="75"/>
      <c r="AM987" s="75">
        <v>42169.651203703703</v>
      </c>
      <c r="AN987" s="75" t="s">
        <v>13047</v>
      </c>
      <c r="AO987" s="78" t="s">
        <v>14366</v>
      </c>
      <c r="AP987" s="75" t="s">
        <v>66</v>
      </c>
      <c r="AQ987" s="48"/>
      <c r="AR987" s="48"/>
      <c r="AS987" s="48"/>
      <c r="AT987" s="48"/>
      <c r="AU987" s="48" t="s">
        <v>3261</v>
      </c>
      <c r="AV987" s="48" t="s">
        <v>3261</v>
      </c>
      <c r="AW987" s="114" t="s">
        <v>18484</v>
      </c>
      <c r="AX987" s="114" t="s">
        <v>18484</v>
      </c>
      <c r="AY987" s="114" t="s">
        <v>19172</v>
      </c>
      <c r="AZ987" s="114" t="s">
        <v>19172</v>
      </c>
      <c r="BA987" s="2"/>
      <c r="BB987" s="3"/>
      <c r="BC987" s="3"/>
      <c r="BD987" s="3"/>
      <c r="BE987" s="3"/>
    </row>
    <row r="988" spans="1:57" x14ac:dyDescent="0.25">
      <c r="A988" s="61" t="s">
        <v>506</v>
      </c>
      <c r="B988" s="62" t="s">
        <v>19429</v>
      </c>
      <c r="C988" s="62"/>
      <c r="D988" s="63">
        <v>1.501768</v>
      </c>
      <c r="E988" s="65">
        <v>10</v>
      </c>
      <c r="F988" s="95" t="s">
        <v>11477</v>
      </c>
      <c r="G988" s="62"/>
      <c r="H988" s="66"/>
      <c r="I988" s="67"/>
      <c r="J988" s="67"/>
      <c r="K988" s="66" t="s">
        <v>15509</v>
      </c>
      <c r="L988" s="70"/>
      <c r="M988" s="71">
        <v>9771.5576171875</v>
      </c>
      <c r="N988" s="71">
        <v>841.48016357421875</v>
      </c>
      <c r="O988" s="72"/>
      <c r="P988" s="73"/>
      <c r="Q988" s="73"/>
      <c r="R988" s="81"/>
      <c r="S988" s="48">
        <v>0</v>
      </c>
      <c r="T988" s="48">
        <v>1</v>
      </c>
      <c r="U988" s="49">
        <v>0</v>
      </c>
      <c r="V988" s="49">
        <v>2.0799999999999999E-4</v>
      </c>
      <c r="W988" s="49">
        <v>0</v>
      </c>
      <c r="X988" s="49">
        <v>0.53919600000000001</v>
      </c>
      <c r="Y988" s="49">
        <v>0</v>
      </c>
      <c r="Z988" s="49">
        <v>0</v>
      </c>
      <c r="AA988" s="68">
        <v>988</v>
      </c>
      <c r="AB9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88" s="69"/>
      <c r="AD988" s="75">
        <v>267</v>
      </c>
      <c r="AE988" s="75">
        <v>376</v>
      </c>
      <c r="AF988" s="75">
        <v>2427</v>
      </c>
      <c r="AG988" s="75">
        <v>3056</v>
      </c>
      <c r="AH988" s="75"/>
      <c r="AI988" s="75" t="s">
        <v>7813</v>
      </c>
      <c r="AJ988" s="75" t="s">
        <v>9399</v>
      </c>
      <c r="AK988" s="78" t="s">
        <v>10388</v>
      </c>
      <c r="AL988" s="75"/>
      <c r="AM988" s="75">
        <v>42338.795578703706</v>
      </c>
      <c r="AN988" s="75" t="s">
        <v>13047</v>
      </c>
      <c r="AO988" s="78" t="s">
        <v>13457</v>
      </c>
      <c r="AP988" s="75" t="s">
        <v>66</v>
      </c>
      <c r="AQ988" s="48"/>
      <c r="AR988" s="48"/>
      <c r="AS988" s="48"/>
      <c r="AT988" s="48"/>
      <c r="AU988" s="48" t="s">
        <v>3261</v>
      </c>
      <c r="AV988" s="48" t="s">
        <v>3261</v>
      </c>
      <c r="AW988" s="114" t="s">
        <v>18184</v>
      </c>
      <c r="AX988" s="114" t="s">
        <v>18184</v>
      </c>
      <c r="AY988" s="114" t="s">
        <v>18871</v>
      </c>
      <c r="AZ988" s="114" t="s">
        <v>18871</v>
      </c>
      <c r="BA988" s="2"/>
      <c r="BB988" s="3"/>
      <c r="BC988" s="3"/>
      <c r="BD988" s="3"/>
      <c r="BE988" s="3"/>
    </row>
    <row r="989" spans="1:57" x14ac:dyDescent="0.25">
      <c r="A989" s="61" t="s">
        <v>1037</v>
      </c>
      <c r="B989" s="62" t="s">
        <v>19429</v>
      </c>
      <c r="C989" s="62"/>
      <c r="D989" s="63">
        <v>1.501768</v>
      </c>
      <c r="E989" s="65">
        <v>10</v>
      </c>
      <c r="F989" s="95" t="s">
        <v>12072</v>
      </c>
      <c r="G989" s="62"/>
      <c r="H989" s="66"/>
      <c r="I989" s="67"/>
      <c r="J989" s="67"/>
      <c r="K989" s="66" t="s">
        <v>16128</v>
      </c>
      <c r="L989" s="70"/>
      <c r="M989" s="71">
        <v>9730.6962890625</v>
      </c>
      <c r="N989" s="71">
        <v>933.9384765625</v>
      </c>
      <c r="O989" s="72"/>
      <c r="P989" s="73"/>
      <c r="Q989" s="73"/>
      <c r="R989" s="81"/>
      <c r="S989" s="48">
        <v>0</v>
      </c>
      <c r="T989" s="48">
        <v>1</v>
      </c>
      <c r="U989" s="49">
        <v>0</v>
      </c>
      <c r="V989" s="49">
        <v>2.0799999999999999E-4</v>
      </c>
      <c r="W989" s="49">
        <v>0</v>
      </c>
      <c r="X989" s="49">
        <v>0.53919600000000001</v>
      </c>
      <c r="Y989" s="49">
        <v>0</v>
      </c>
      <c r="Z989" s="49">
        <v>0</v>
      </c>
      <c r="AA989" s="68">
        <v>989</v>
      </c>
      <c r="AB9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89" s="69"/>
      <c r="AD989" s="75">
        <v>471</v>
      </c>
      <c r="AE989" s="75">
        <v>372</v>
      </c>
      <c r="AF989" s="75">
        <v>40354</v>
      </c>
      <c r="AG989" s="75">
        <v>60438</v>
      </c>
      <c r="AH989" s="75">
        <v>3600</v>
      </c>
      <c r="AI989" s="75"/>
      <c r="AJ989" s="75" t="s">
        <v>9723</v>
      </c>
      <c r="AK989" s="75"/>
      <c r="AL989" s="75" t="s">
        <v>9292</v>
      </c>
      <c r="AM989" s="75">
        <v>42202.484652777777</v>
      </c>
      <c r="AN989" s="75" t="s">
        <v>13047</v>
      </c>
      <c r="AO989" s="78" t="s">
        <v>14076</v>
      </c>
      <c r="AP989" s="75" t="s">
        <v>66</v>
      </c>
      <c r="AQ989" s="48"/>
      <c r="AR989" s="48"/>
      <c r="AS989" s="48"/>
      <c r="AT989" s="48"/>
      <c r="AU989" s="48" t="s">
        <v>3261</v>
      </c>
      <c r="AV989" s="48" t="s">
        <v>3261</v>
      </c>
      <c r="AW989" s="114" t="s">
        <v>18184</v>
      </c>
      <c r="AX989" s="114" t="s">
        <v>18184</v>
      </c>
      <c r="AY989" s="114" t="s">
        <v>18871</v>
      </c>
      <c r="AZ989" s="114" t="s">
        <v>18871</v>
      </c>
      <c r="BA989" s="2"/>
      <c r="BB989" s="3"/>
      <c r="BC989" s="3"/>
      <c r="BD989" s="3"/>
      <c r="BE989" s="3"/>
    </row>
    <row r="990" spans="1:57" x14ac:dyDescent="0.25">
      <c r="A990" s="61" t="s">
        <v>859</v>
      </c>
      <c r="B990" s="62" t="s">
        <v>19429</v>
      </c>
      <c r="C990" s="62"/>
      <c r="D990" s="63">
        <v>1.5321979999999999</v>
      </c>
      <c r="E990" s="65">
        <v>10</v>
      </c>
      <c r="F990" s="95" t="s">
        <v>11884</v>
      </c>
      <c r="G990" s="62"/>
      <c r="H990" s="66"/>
      <c r="I990" s="67"/>
      <c r="J990" s="67"/>
      <c r="K990" s="66" t="s">
        <v>15934</v>
      </c>
      <c r="L990" s="70"/>
      <c r="M990" s="71">
        <v>1587.0697021484375</v>
      </c>
      <c r="N990" s="71">
        <v>7015.24267578125</v>
      </c>
      <c r="O990" s="72"/>
      <c r="P990" s="73"/>
      <c r="Q990" s="73"/>
      <c r="R990" s="81"/>
      <c r="S990" s="48">
        <v>0</v>
      </c>
      <c r="T990" s="48">
        <v>1</v>
      </c>
      <c r="U990" s="49">
        <v>0</v>
      </c>
      <c r="V990" s="49">
        <v>3.7880000000000001E-3</v>
      </c>
      <c r="W990" s="49">
        <v>9.9999999999999995E-7</v>
      </c>
      <c r="X990" s="49">
        <v>0.54335500000000003</v>
      </c>
      <c r="Y990" s="49">
        <v>0</v>
      </c>
      <c r="Z990" s="49">
        <v>0</v>
      </c>
      <c r="AA990" s="68">
        <v>990</v>
      </c>
      <c r="AB9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90" s="69"/>
      <c r="AD990" s="75">
        <v>304</v>
      </c>
      <c r="AE990" s="75">
        <v>371</v>
      </c>
      <c r="AF990" s="75">
        <v>15999</v>
      </c>
      <c r="AG990" s="75">
        <v>3061</v>
      </c>
      <c r="AH990" s="75">
        <v>3600</v>
      </c>
      <c r="AI990" s="75" t="s">
        <v>8165</v>
      </c>
      <c r="AJ990" s="75" t="s">
        <v>9628</v>
      </c>
      <c r="AK990" s="78" t="s">
        <v>10560</v>
      </c>
      <c r="AL990" s="75" t="s">
        <v>9876</v>
      </c>
      <c r="AM990" s="75">
        <v>40625.744143518517</v>
      </c>
      <c r="AN990" s="75" t="s">
        <v>13047</v>
      </c>
      <c r="AO990" s="78" t="s">
        <v>13882</v>
      </c>
      <c r="AP990" s="75" t="s">
        <v>66</v>
      </c>
      <c r="AQ990" s="48" t="s">
        <v>3019</v>
      </c>
      <c r="AR990" s="48" t="s">
        <v>3019</v>
      </c>
      <c r="AS990" s="48" t="s">
        <v>3212</v>
      </c>
      <c r="AT990" s="48" t="s">
        <v>3212</v>
      </c>
      <c r="AU990" s="48" t="s">
        <v>3261</v>
      </c>
      <c r="AV990" s="48" t="s">
        <v>3261</v>
      </c>
      <c r="AW990" s="114" t="s">
        <v>18076</v>
      </c>
      <c r="AX990" s="114" t="s">
        <v>18076</v>
      </c>
      <c r="AY990" s="114" t="s">
        <v>17882</v>
      </c>
      <c r="AZ990" s="114" t="s">
        <v>17882</v>
      </c>
      <c r="BA990" s="2"/>
      <c r="BB990" s="3"/>
      <c r="BC990" s="3"/>
      <c r="BD990" s="3"/>
      <c r="BE990" s="3"/>
    </row>
    <row r="991" spans="1:57" x14ac:dyDescent="0.25">
      <c r="A991" s="61" t="s">
        <v>745</v>
      </c>
      <c r="B991" s="62" t="s">
        <v>19429</v>
      </c>
      <c r="C991" s="62"/>
      <c r="D991" s="63">
        <v>1.5625005000000001</v>
      </c>
      <c r="E991" s="65">
        <v>10</v>
      </c>
      <c r="F991" s="95" t="s">
        <v>11762</v>
      </c>
      <c r="G991" s="62"/>
      <c r="H991" s="66"/>
      <c r="I991" s="67"/>
      <c r="J991" s="67"/>
      <c r="K991" s="66" t="s">
        <v>15807</v>
      </c>
      <c r="L991" s="70"/>
      <c r="M991" s="71">
        <v>2708.130126953125</v>
      </c>
      <c r="N991" s="71">
        <v>4465.81884765625</v>
      </c>
      <c r="O991" s="72"/>
      <c r="P991" s="73"/>
      <c r="Q991" s="73"/>
      <c r="R991" s="81"/>
      <c r="S991" s="48">
        <v>0</v>
      </c>
      <c r="T991" s="48">
        <v>1</v>
      </c>
      <c r="U991" s="49">
        <v>0</v>
      </c>
      <c r="V991" s="49">
        <v>7.3530000000000002E-3</v>
      </c>
      <c r="W991" s="49">
        <v>0</v>
      </c>
      <c r="X991" s="49">
        <v>0.54624799999999996</v>
      </c>
      <c r="Y991" s="49">
        <v>0</v>
      </c>
      <c r="Z991" s="49">
        <v>0</v>
      </c>
      <c r="AA991" s="68">
        <v>991</v>
      </c>
      <c r="AB9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91" s="69"/>
      <c r="AD991" s="75">
        <v>425</v>
      </c>
      <c r="AE991" s="75">
        <v>366</v>
      </c>
      <c r="AF991" s="75">
        <v>427</v>
      </c>
      <c r="AG991" s="75">
        <v>13</v>
      </c>
      <c r="AH991" s="75">
        <v>-28800</v>
      </c>
      <c r="AI991" s="75" t="s">
        <v>8057</v>
      </c>
      <c r="AJ991" s="75" t="s">
        <v>9560</v>
      </c>
      <c r="AK991" s="78" t="s">
        <v>10510</v>
      </c>
      <c r="AL991" s="75" t="s">
        <v>11009</v>
      </c>
      <c r="AM991" s="75">
        <v>42235.583634259259</v>
      </c>
      <c r="AN991" s="75" t="s">
        <v>13047</v>
      </c>
      <c r="AO991" s="78" t="s">
        <v>13755</v>
      </c>
      <c r="AP991" s="75" t="s">
        <v>66</v>
      </c>
      <c r="AQ991" s="48"/>
      <c r="AR991" s="48"/>
      <c r="AS991" s="48"/>
      <c r="AT991" s="48"/>
      <c r="AU991" s="48"/>
      <c r="AV991" s="48"/>
      <c r="AW991" s="114" t="s">
        <v>18092</v>
      </c>
      <c r="AX991" s="114" t="s">
        <v>18092</v>
      </c>
      <c r="AY991" s="114" t="s">
        <v>17886</v>
      </c>
      <c r="AZ991" s="114" t="s">
        <v>17886</v>
      </c>
      <c r="BA991" s="2"/>
      <c r="BB991" s="3"/>
      <c r="BC991" s="3"/>
      <c r="BD991" s="3"/>
      <c r="BE991" s="3"/>
    </row>
    <row r="992" spans="1:57" x14ac:dyDescent="0.25">
      <c r="A992" s="61" t="s">
        <v>1629</v>
      </c>
      <c r="B992" s="62" t="s">
        <v>19429</v>
      </c>
      <c r="C992" s="62"/>
      <c r="D992" s="63">
        <v>1.5019549999999999</v>
      </c>
      <c r="E992" s="65">
        <v>10</v>
      </c>
      <c r="F992" s="95" t="s">
        <v>12692</v>
      </c>
      <c r="G992" s="62"/>
      <c r="H992" s="66"/>
      <c r="I992" s="67"/>
      <c r="J992" s="67"/>
      <c r="K992" s="66" t="s">
        <v>16781</v>
      </c>
      <c r="L992" s="70"/>
      <c r="M992" s="71">
        <v>5783.5068359375</v>
      </c>
      <c r="N992" s="71">
        <v>1808.7637939453125</v>
      </c>
      <c r="O992" s="72"/>
      <c r="P992" s="73"/>
      <c r="Q992" s="73"/>
      <c r="R992" s="81"/>
      <c r="S992" s="48">
        <v>0</v>
      </c>
      <c r="T992" s="48">
        <v>1</v>
      </c>
      <c r="U992" s="49">
        <v>0</v>
      </c>
      <c r="V992" s="49">
        <v>2.3000000000000001E-4</v>
      </c>
      <c r="W992" s="49">
        <v>0</v>
      </c>
      <c r="X992" s="49">
        <v>0.528447</v>
      </c>
      <c r="Y992" s="49">
        <v>0</v>
      </c>
      <c r="Z992" s="49">
        <v>0</v>
      </c>
      <c r="AA992" s="68">
        <v>992</v>
      </c>
      <c r="AB9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92" s="69"/>
      <c r="AD992" s="75">
        <v>491</v>
      </c>
      <c r="AE992" s="75">
        <v>365</v>
      </c>
      <c r="AF992" s="75">
        <v>5856</v>
      </c>
      <c r="AG992" s="75">
        <v>5482</v>
      </c>
      <c r="AH992" s="75"/>
      <c r="AI992" s="75" t="s">
        <v>8842</v>
      </c>
      <c r="AJ992" s="75" t="s">
        <v>10026</v>
      </c>
      <c r="AK992" s="75"/>
      <c r="AL992" s="75"/>
      <c r="AM992" s="75">
        <v>42813.535624999997</v>
      </c>
      <c r="AN992" s="75" t="s">
        <v>13047</v>
      </c>
      <c r="AO992" s="78" t="s">
        <v>14729</v>
      </c>
      <c r="AP992" s="75" t="s">
        <v>66</v>
      </c>
      <c r="AQ992" s="48"/>
      <c r="AR992" s="48"/>
      <c r="AS992" s="48"/>
      <c r="AT992" s="48"/>
      <c r="AU992" s="48" t="s">
        <v>3304</v>
      </c>
      <c r="AV992" s="48" t="s">
        <v>3304</v>
      </c>
      <c r="AW992" s="114" t="s">
        <v>18228</v>
      </c>
      <c r="AX992" s="114" t="s">
        <v>18228</v>
      </c>
      <c r="AY992" s="114" t="s">
        <v>18942</v>
      </c>
      <c r="AZ992" s="114" t="s">
        <v>18942</v>
      </c>
      <c r="BA992" s="2"/>
      <c r="BB992" s="3"/>
      <c r="BC992" s="3"/>
      <c r="BD992" s="3"/>
      <c r="BE992" s="3"/>
    </row>
    <row r="993" spans="1:57" x14ac:dyDescent="0.25">
      <c r="A993" s="61" t="s">
        <v>515</v>
      </c>
      <c r="B993" s="62" t="s">
        <v>19429</v>
      </c>
      <c r="C993" s="62"/>
      <c r="D993" s="63">
        <v>1.5625005000000001</v>
      </c>
      <c r="E993" s="65">
        <v>10</v>
      </c>
      <c r="F993" s="95" t="s">
        <v>11487</v>
      </c>
      <c r="G993" s="62"/>
      <c r="H993" s="66"/>
      <c r="I993" s="67"/>
      <c r="J993" s="67"/>
      <c r="K993" s="66" t="s">
        <v>15520</v>
      </c>
      <c r="L993" s="70"/>
      <c r="M993" s="71">
        <v>2234.7666015625</v>
      </c>
      <c r="N993" s="71">
        <v>4694.20166015625</v>
      </c>
      <c r="O993" s="72"/>
      <c r="P993" s="73"/>
      <c r="Q993" s="73"/>
      <c r="R993" s="81"/>
      <c r="S993" s="48">
        <v>0</v>
      </c>
      <c r="T993" s="48">
        <v>1</v>
      </c>
      <c r="U993" s="49">
        <v>0</v>
      </c>
      <c r="V993" s="49">
        <v>7.3530000000000002E-3</v>
      </c>
      <c r="W993" s="49">
        <v>0</v>
      </c>
      <c r="X993" s="49">
        <v>0.54624799999999996</v>
      </c>
      <c r="Y993" s="49">
        <v>0</v>
      </c>
      <c r="Z993" s="49">
        <v>0</v>
      </c>
      <c r="AA993" s="68">
        <v>993</v>
      </c>
      <c r="AB9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93" s="69"/>
      <c r="AD993" s="75">
        <v>969</v>
      </c>
      <c r="AE993" s="75">
        <v>363</v>
      </c>
      <c r="AF993" s="75">
        <v>136224</v>
      </c>
      <c r="AG993" s="75">
        <v>4149</v>
      </c>
      <c r="AH993" s="75">
        <v>32400</v>
      </c>
      <c r="AI993" s="75" t="s">
        <v>7820</v>
      </c>
      <c r="AJ993" s="75"/>
      <c r="AK993" s="75"/>
      <c r="AL993" s="75" t="s">
        <v>11015</v>
      </c>
      <c r="AM993" s="75">
        <v>40396.223865740743</v>
      </c>
      <c r="AN993" s="75" t="s">
        <v>13047</v>
      </c>
      <c r="AO993" s="78" t="s">
        <v>13468</v>
      </c>
      <c r="AP993" s="75" t="s">
        <v>66</v>
      </c>
      <c r="AQ993" s="48"/>
      <c r="AR993" s="48"/>
      <c r="AS993" s="48"/>
      <c r="AT993" s="48"/>
      <c r="AU993" s="48"/>
      <c r="AV993" s="48"/>
      <c r="AW993" s="114" t="s">
        <v>18092</v>
      </c>
      <c r="AX993" s="114" t="s">
        <v>18092</v>
      </c>
      <c r="AY993" s="114" t="s">
        <v>17886</v>
      </c>
      <c r="AZ993" s="114" t="s">
        <v>17886</v>
      </c>
      <c r="BA993" s="2"/>
      <c r="BB993" s="3"/>
      <c r="BC993" s="3"/>
      <c r="BD993" s="3"/>
      <c r="BE993" s="3"/>
    </row>
    <row r="994" spans="1:57" x14ac:dyDescent="0.25">
      <c r="A994" s="61" t="s">
        <v>529</v>
      </c>
      <c r="B994" s="62" t="s">
        <v>19429</v>
      </c>
      <c r="C994" s="62"/>
      <c r="D994" s="63">
        <v>1.544268</v>
      </c>
      <c r="E994" s="65">
        <v>10</v>
      </c>
      <c r="F994" s="95" t="s">
        <v>11501</v>
      </c>
      <c r="G994" s="62"/>
      <c r="H994" s="66"/>
      <c r="I994" s="67"/>
      <c r="J994" s="67"/>
      <c r="K994" s="66" t="s">
        <v>15535</v>
      </c>
      <c r="L994" s="70"/>
      <c r="M994" s="71">
        <v>3805.2197265625</v>
      </c>
      <c r="N994" s="71">
        <v>8230.810546875</v>
      </c>
      <c r="O994" s="72"/>
      <c r="P994" s="73"/>
      <c r="Q994" s="73"/>
      <c r="R994" s="81"/>
      <c r="S994" s="48">
        <v>0</v>
      </c>
      <c r="T994" s="48">
        <v>1</v>
      </c>
      <c r="U994" s="49">
        <v>0</v>
      </c>
      <c r="V994" s="49">
        <v>5.208E-3</v>
      </c>
      <c r="W994" s="49">
        <v>0</v>
      </c>
      <c r="X994" s="49">
        <v>0.54446799999999995</v>
      </c>
      <c r="Y994" s="49">
        <v>0</v>
      </c>
      <c r="Z994" s="49">
        <v>0</v>
      </c>
      <c r="AA994" s="68">
        <v>994</v>
      </c>
      <c r="AB9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94" s="69"/>
      <c r="AD994" s="75">
        <v>290</v>
      </c>
      <c r="AE994" s="75">
        <v>358</v>
      </c>
      <c r="AF994" s="75">
        <v>45255</v>
      </c>
      <c r="AG994" s="75">
        <v>20012</v>
      </c>
      <c r="AH994" s="75"/>
      <c r="AI994" s="75" t="s">
        <v>7830</v>
      </c>
      <c r="AJ994" s="75" t="s">
        <v>9414</v>
      </c>
      <c r="AK994" s="75"/>
      <c r="AL994" s="75"/>
      <c r="AM994" s="75">
        <v>41181.045486111114</v>
      </c>
      <c r="AN994" s="75" t="s">
        <v>13047</v>
      </c>
      <c r="AO994" s="78" t="s">
        <v>13483</v>
      </c>
      <c r="AP994" s="75" t="s">
        <v>66</v>
      </c>
      <c r="AQ994" s="48" t="s">
        <v>3022</v>
      </c>
      <c r="AR994" s="48" t="s">
        <v>3022</v>
      </c>
      <c r="AS994" s="48" t="s">
        <v>3213</v>
      </c>
      <c r="AT994" s="48" t="s">
        <v>3213</v>
      </c>
      <c r="AU994" s="48" t="s">
        <v>3261</v>
      </c>
      <c r="AV994" s="48" t="s">
        <v>3261</v>
      </c>
      <c r="AW994" s="114" t="s">
        <v>18083</v>
      </c>
      <c r="AX994" s="114" t="s">
        <v>18083</v>
      </c>
      <c r="AY994" s="114" t="s">
        <v>18818</v>
      </c>
      <c r="AZ994" s="114" t="s">
        <v>18818</v>
      </c>
      <c r="BA994" s="2"/>
      <c r="BB994" s="3"/>
      <c r="BC994" s="3"/>
      <c r="BD994" s="3"/>
      <c r="BE994" s="3"/>
    </row>
    <row r="995" spans="1:57" x14ac:dyDescent="0.25">
      <c r="A995" s="61" t="s">
        <v>852</v>
      </c>
      <c r="B995" s="62" t="s">
        <v>19429</v>
      </c>
      <c r="C995" s="62"/>
      <c r="D995" s="63">
        <v>10</v>
      </c>
      <c r="E995" s="65">
        <v>10</v>
      </c>
      <c r="F995" s="95" t="s">
        <v>11876</v>
      </c>
      <c r="G995" s="62"/>
      <c r="H995" s="66"/>
      <c r="I995" s="67"/>
      <c r="J995" s="67"/>
      <c r="K995" s="66" t="s">
        <v>15926</v>
      </c>
      <c r="L995" s="70"/>
      <c r="M995" s="71">
        <v>4875.9541015625</v>
      </c>
      <c r="N995" s="71">
        <v>4886.38916015625</v>
      </c>
      <c r="O995" s="72"/>
      <c r="P995" s="73"/>
      <c r="Q995" s="73"/>
      <c r="R995" s="81"/>
      <c r="S995" s="48">
        <v>0</v>
      </c>
      <c r="T995" s="48">
        <v>1</v>
      </c>
      <c r="U995" s="49">
        <v>0</v>
      </c>
      <c r="V995" s="49">
        <v>1</v>
      </c>
      <c r="W995" s="49">
        <v>0</v>
      </c>
      <c r="X995" s="49">
        <v>1</v>
      </c>
      <c r="Y995" s="49">
        <v>0</v>
      </c>
      <c r="Z995" s="49">
        <v>0</v>
      </c>
      <c r="AA995" s="68">
        <v>995</v>
      </c>
      <c r="AB9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95" s="69"/>
      <c r="AD995" s="75">
        <v>1010</v>
      </c>
      <c r="AE995" s="75">
        <v>355</v>
      </c>
      <c r="AF995" s="75">
        <v>5235</v>
      </c>
      <c r="AG995" s="75">
        <v>3891</v>
      </c>
      <c r="AH995" s="75">
        <v>-21600</v>
      </c>
      <c r="AI995" s="75" t="s">
        <v>8158</v>
      </c>
      <c r="AJ995" s="75" t="s">
        <v>9624</v>
      </c>
      <c r="AK995" s="78" t="s">
        <v>10556</v>
      </c>
      <c r="AL995" s="75" t="s">
        <v>11012</v>
      </c>
      <c r="AM995" s="75">
        <v>40770.822731481479</v>
      </c>
      <c r="AN995" s="75" t="s">
        <v>13047</v>
      </c>
      <c r="AO995" s="78" t="s">
        <v>13874</v>
      </c>
      <c r="AP995" s="75" t="s">
        <v>66</v>
      </c>
      <c r="AQ995" s="48" t="s">
        <v>3104</v>
      </c>
      <c r="AR995" s="48" t="s">
        <v>3104</v>
      </c>
      <c r="AS995" s="48" t="s">
        <v>3218</v>
      </c>
      <c r="AT995" s="48" t="s">
        <v>3218</v>
      </c>
      <c r="AU995" s="48" t="s">
        <v>3331</v>
      </c>
      <c r="AV995" s="48" t="s">
        <v>3331</v>
      </c>
      <c r="AW995" s="114" t="s">
        <v>18342</v>
      </c>
      <c r="AX995" s="114" t="s">
        <v>18342</v>
      </c>
      <c r="AY995" s="114" t="s">
        <v>19042</v>
      </c>
      <c r="AZ995" s="114" t="s">
        <v>19042</v>
      </c>
      <c r="BA995" s="2"/>
      <c r="BB995" s="3"/>
      <c r="BC995" s="3"/>
      <c r="BD995" s="3"/>
      <c r="BE995" s="3"/>
    </row>
    <row r="996" spans="1:57" x14ac:dyDescent="0.25">
      <c r="A996" s="61" t="s">
        <v>1135</v>
      </c>
      <c r="B996" s="62" t="s">
        <v>19429</v>
      </c>
      <c r="C996" s="62"/>
      <c r="D996" s="63">
        <v>3.2</v>
      </c>
      <c r="E996" s="65">
        <v>10</v>
      </c>
      <c r="F996" s="95" t="s">
        <v>12171</v>
      </c>
      <c r="G996" s="62"/>
      <c r="H996" s="66"/>
      <c r="I996" s="67"/>
      <c r="J996" s="67"/>
      <c r="K996" s="66" t="s">
        <v>16232</v>
      </c>
      <c r="L996" s="70"/>
      <c r="M996" s="71">
        <v>4773.955078125</v>
      </c>
      <c r="N996" s="71">
        <v>7046.52490234375</v>
      </c>
      <c r="O996" s="72"/>
      <c r="P996" s="73"/>
      <c r="Q996" s="73"/>
      <c r="R996" s="81"/>
      <c r="S996" s="48">
        <v>0</v>
      </c>
      <c r="T996" s="48">
        <v>1</v>
      </c>
      <c r="U996" s="49">
        <v>0</v>
      </c>
      <c r="V996" s="49">
        <v>0.2</v>
      </c>
      <c r="W996" s="49">
        <v>0</v>
      </c>
      <c r="X996" s="49">
        <v>0.69369400000000003</v>
      </c>
      <c r="Y996" s="49">
        <v>0</v>
      </c>
      <c r="Z996" s="49">
        <v>0</v>
      </c>
      <c r="AA996" s="68">
        <v>996</v>
      </c>
      <c r="AB9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96" s="69"/>
      <c r="AD996" s="75">
        <v>300</v>
      </c>
      <c r="AE996" s="75">
        <v>350</v>
      </c>
      <c r="AF996" s="75">
        <v>2012</v>
      </c>
      <c r="AG996" s="75">
        <v>10590</v>
      </c>
      <c r="AH996" s="75"/>
      <c r="AI996" s="75"/>
      <c r="AJ996" s="75" t="s">
        <v>9773</v>
      </c>
      <c r="AK996" s="75"/>
      <c r="AL996" s="75"/>
      <c r="AM996" s="75">
        <v>42340.199583333335</v>
      </c>
      <c r="AN996" s="75" t="s">
        <v>13047</v>
      </c>
      <c r="AO996" s="78" t="s">
        <v>14180</v>
      </c>
      <c r="AP996" s="75" t="s">
        <v>66</v>
      </c>
      <c r="AQ996" s="48"/>
      <c r="AR996" s="48"/>
      <c r="AS996" s="48"/>
      <c r="AT996" s="48"/>
      <c r="AU996" s="48" t="s">
        <v>3261</v>
      </c>
      <c r="AV996" s="48" t="s">
        <v>3261</v>
      </c>
      <c r="AW996" s="114" t="s">
        <v>18098</v>
      </c>
      <c r="AX996" s="114" t="s">
        <v>18098</v>
      </c>
      <c r="AY996" s="114" t="s">
        <v>17914</v>
      </c>
      <c r="AZ996" s="114" t="s">
        <v>17914</v>
      </c>
      <c r="BA996" s="2"/>
      <c r="BB996" s="3"/>
      <c r="BC996" s="3"/>
      <c r="BD996" s="3"/>
      <c r="BE996" s="3"/>
    </row>
    <row r="997" spans="1:57" x14ac:dyDescent="0.25">
      <c r="A997" s="61" t="s">
        <v>1610</v>
      </c>
      <c r="B997" s="62" t="s">
        <v>19429</v>
      </c>
      <c r="C997" s="62"/>
      <c r="D997" s="63">
        <v>2.7142845000000002</v>
      </c>
      <c r="E997" s="65">
        <v>10</v>
      </c>
      <c r="F997" s="95" t="s">
        <v>12670</v>
      </c>
      <c r="G997" s="62"/>
      <c r="H997" s="66"/>
      <c r="I997" s="67"/>
      <c r="J997" s="67"/>
      <c r="K997" s="66" t="s">
        <v>16758</v>
      </c>
      <c r="L997" s="70"/>
      <c r="M997" s="71">
        <v>4066.9775390625</v>
      </c>
      <c r="N997" s="71">
        <v>7103.37646484375</v>
      </c>
      <c r="O997" s="72"/>
      <c r="P997" s="73"/>
      <c r="Q997" s="73"/>
      <c r="R997" s="81"/>
      <c r="S997" s="48">
        <v>0</v>
      </c>
      <c r="T997" s="48">
        <v>1</v>
      </c>
      <c r="U997" s="49">
        <v>0</v>
      </c>
      <c r="V997" s="49">
        <v>0.14285700000000001</v>
      </c>
      <c r="W997" s="49">
        <v>0</v>
      </c>
      <c r="X997" s="49">
        <v>0.65540500000000002</v>
      </c>
      <c r="Y997" s="49">
        <v>0</v>
      </c>
      <c r="Z997" s="49">
        <v>0</v>
      </c>
      <c r="AA997" s="68">
        <v>997</v>
      </c>
      <c r="AB9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97" s="69"/>
      <c r="AD997" s="75">
        <v>295</v>
      </c>
      <c r="AE997" s="75">
        <v>350</v>
      </c>
      <c r="AF997" s="75">
        <v>54434</v>
      </c>
      <c r="AG997" s="75">
        <v>11874</v>
      </c>
      <c r="AH997" s="75">
        <v>7200</v>
      </c>
      <c r="AI997" s="75" t="s">
        <v>8826</v>
      </c>
      <c r="AJ997" s="75" t="s">
        <v>10015</v>
      </c>
      <c r="AK997" s="75"/>
      <c r="AL997" s="75" t="s">
        <v>11021</v>
      </c>
      <c r="AM997" s="75">
        <v>40904.709131944444</v>
      </c>
      <c r="AN997" s="75" t="s">
        <v>13047</v>
      </c>
      <c r="AO997" s="78" t="s">
        <v>14706</v>
      </c>
      <c r="AP997" s="75" t="s">
        <v>66</v>
      </c>
      <c r="AQ997" s="48"/>
      <c r="AR997" s="48"/>
      <c r="AS997" s="48"/>
      <c r="AT997" s="48"/>
      <c r="AU997" s="48" t="s">
        <v>3261</v>
      </c>
      <c r="AV997" s="48" t="s">
        <v>3261</v>
      </c>
      <c r="AW997" s="114" t="s">
        <v>18232</v>
      </c>
      <c r="AX997" s="114" t="s">
        <v>18232</v>
      </c>
      <c r="AY997" s="114" t="s">
        <v>17908</v>
      </c>
      <c r="AZ997" s="114" t="s">
        <v>17908</v>
      </c>
      <c r="BA997" s="2"/>
      <c r="BB997" s="3"/>
      <c r="BC997" s="3"/>
      <c r="BD997" s="3"/>
      <c r="BE997" s="3"/>
    </row>
    <row r="998" spans="1:57" x14ac:dyDescent="0.25">
      <c r="A998" s="61" t="s">
        <v>1974</v>
      </c>
      <c r="B998" s="62" t="s">
        <v>19429</v>
      </c>
      <c r="C998" s="62"/>
      <c r="D998" s="63">
        <v>2.2727265000000001</v>
      </c>
      <c r="E998" s="65">
        <v>10</v>
      </c>
      <c r="F998" s="95" t="s">
        <v>13035</v>
      </c>
      <c r="G998" s="62"/>
      <c r="H998" s="66"/>
      <c r="I998" s="67"/>
      <c r="J998" s="67"/>
      <c r="K998" s="66" t="s">
        <v>17140</v>
      </c>
      <c r="L998" s="70"/>
      <c r="M998" s="71">
        <v>5639.00927734375</v>
      </c>
      <c r="N998" s="71">
        <v>6062.7587890625</v>
      </c>
      <c r="O998" s="72"/>
      <c r="P998" s="73"/>
      <c r="Q998" s="73"/>
      <c r="R998" s="81"/>
      <c r="S998" s="48">
        <v>0</v>
      </c>
      <c r="T998" s="48">
        <v>1</v>
      </c>
      <c r="U998" s="49">
        <v>0</v>
      </c>
      <c r="V998" s="49">
        <v>9.0909000000000004E-2</v>
      </c>
      <c r="W998" s="49">
        <v>0</v>
      </c>
      <c r="X998" s="49">
        <v>0.61711700000000003</v>
      </c>
      <c r="Y998" s="49">
        <v>0</v>
      </c>
      <c r="Z998" s="49">
        <v>0</v>
      </c>
      <c r="AA998" s="68">
        <v>998</v>
      </c>
      <c r="AB9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98" s="69"/>
      <c r="AD998" s="75">
        <v>304</v>
      </c>
      <c r="AE998" s="75">
        <v>350</v>
      </c>
      <c r="AF998" s="75">
        <v>2379</v>
      </c>
      <c r="AG998" s="75">
        <v>137</v>
      </c>
      <c r="AH998" s="75">
        <v>32400</v>
      </c>
      <c r="AI998" s="75" t="s">
        <v>9131</v>
      </c>
      <c r="AJ998" s="75" t="s">
        <v>10190</v>
      </c>
      <c r="AK998" s="78" t="s">
        <v>11004</v>
      </c>
      <c r="AL998" s="75" t="s">
        <v>9690</v>
      </c>
      <c r="AM998" s="75">
        <v>40386.511481481481</v>
      </c>
      <c r="AN998" s="75" t="s">
        <v>13047</v>
      </c>
      <c r="AO998" s="78" t="s">
        <v>15088</v>
      </c>
      <c r="AP998" s="75" t="s">
        <v>66</v>
      </c>
      <c r="AQ998" s="48"/>
      <c r="AR998" s="48"/>
      <c r="AS998" s="48"/>
      <c r="AT998" s="48"/>
      <c r="AU998" s="48" t="s">
        <v>3286</v>
      </c>
      <c r="AV998" s="48" t="s">
        <v>3286</v>
      </c>
      <c r="AW998" s="114" t="s">
        <v>18151</v>
      </c>
      <c r="AX998" s="114" t="s">
        <v>18151</v>
      </c>
      <c r="AY998" s="114" t="s">
        <v>17903</v>
      </c>
      <c r="AZ998" s="114" t="s">
        <v>17903</v>
      </c>
      <c r="BA998" s="2"/>
      <c r="BB998" s="3"/>
      <c r="BC998" s="3"/>
      <c r="BD998" s="3"/>
      <c r="BE998" s="3"/>
    </row>
    <row r="999" spans="1:57" x14ac:dyDescent="0.25">
      <c r="A999" s="61" t="s">
        <v>761</v>
      </c>
      <c r="B999" s="62" t="s">
        <v>19429</v>
      </c>
      <c r="C999" s="62"/>
      <c r="D999" s="63">
        <v>1.5321979999999999</v>
      </c>
      <c r="E999" s="65">
        <v>10</v>
      </c>
      <c r="F999" s="95" t="s">
        <v>11781</v>
      </c>
      <c r="G999" s="62"/>
      <c r="H999" s="66"/>
      <c r="I999" s="67"/>
      <c r="J999" s="67"/>
      <c r="K999" s="66" t="s">
        <v>15826</v>
      </c>
      <c r="L999" s="70"/>
      <c r="M999" s="71">
        <v>2340.96728515625</v>
      </c>
      <c r="N999" s="71">
        <v>7109.72509765625</v>
      </c>
      <c r="O999" s="72"/>
      <c r="P999" s="73"/>
      <c r="Q999" s="73"/>
      <c r="R999" s="81"/>
      <c r="S999" s="48">
        <v>0</v>
      </c>
      <c r="T999" s="48">
        <v>1</v>
      </c>
      <c r="U999" s="49">
        <v>0</v>
      </c>
      <c r="V999" s="49">
        <v>3.7880000000000001E-3</v>
      </c>
      <c r="W999" s="49">
        <v>9.9999999999999995E-7</v>
      </c>
      <c r="X999" s="49">
        <v>0.54335500000000003</v>
      </c>
      <c r="Y999" s="49">
        <v>0</v>
      </c>
      <c r="Z999" s="49">
        <v>0</v>
      </c>
      <c r="AA999" s="68">
        <v>999</v>
      </c>
      <c r="AB9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999" s="69"/>
      <c r="AD999" s="75">
        <v>345</v>
      </c>
      <c r="AE999" s="75">
        <v>349</v>
      </c>
      <c r="AF999" s="75">
        <v>1178</v>
      </c>
      <c r="AG999" s="75">
        <v>283</v>
      </c>
      <c r="AH999" s="75">
        <v>7200</v>
      </c>
      <c r="AI999" s="75" t="s">
        <v>8072</v>
      </c>
      <c r="AJ999" s="75" t="s">
        <v>9566</v>
      </c>
      <c r="AK999" s="75"/>
      <c r="AL999" s="75" t="s">
        <v>11021</v>
      </c>
      <c r="AM999" s="75">
        <v>41102.601863425924</v>
      </c>
      <c r="AN999" s="75" t="s">
        <v>13047</v>
      </c>
      <c r="AO999" s="78" t="s">
        <v>13774</v>
      </c>
      <c r="AP999" s="75" t="s">
        <v>66</v>
      </c>
      <c r="AQ999" s="48" t="s">
        <v>3019</v>
      </c>
      <c r="AR999" s="48" t="s">
        <v>3019</v>
      </c>
      <c r="AS999" s="48" t="s">
        <v>3212</v>
      </c>
      <c r="AT999" s="48" t="s">
        <v>3212</v>
      </c>
      <c r="AU999" s="48" t="s">
        <v>3261</v>
      </c>
      <c r="AV999" s="48" t="s">
        <v>3261</v>
      </c>
      <c r="AW999" s="114" t="s">
        <v>18076</v>
      </c>
      <c r="AX999" s="114" t="s">
        <v>18076</v>
      </c>
      <c r="AY999" s="114" t="s">
        <v>17882</v>
      </c>
      <c r="AZ999" s="114" t="s">
        <v>17882</v>
      </c>
      <c r="BA999" s="2"/>
      <c r="BB999" s="3"/>
      <c r="BC999" s="3"/>
      <c r="BD999" s="3"/>
      <c r="BE999" s="3"/>
    </row>
    <row r="1000" spans="1:57" x14ac:dyDescent="0.25">
      <c r="A1000" s="61" t="s">
        <v>285</v>
      </c>
      <c r="B1000" s="62" t="s">
        <v>19429</v>
      </c>
      <c r="C1000" s="62"/>
      <c r="D1000" s="63">
        <v>3.2</v>
      </c>
      <c r="E1000" s="65">
        <v>10</v>
      </c>
      <c r="F1000" s="95" t="s">
        <v>11220</v>
      </c>
      <c r="G1000" s="62"/>
      <c r="H1000" s="66"/>
      <c r="I1000" s="67"/>
      <c r="J1000" s="67"/>
      <c r="K1000" s="66" t="s">
        <v>15245</v>
      </c>
      <c r="L1000" s="70"/>
      <c r="M1000" s="71">
        <v>4974.6943359375</v>
      </c>
      <c r="N1000" s="71">
        <v>7164.73046875</v>
      </c>
      <c r="O1000" s="72"/>
      <c r="P1000" s="73"/>
      <c r="Q1000" s="73"/>
      <c r="R1000" s="81"/>
      <c r="S1000" s="48">
        <v>0</v>
      </c>
      <c r="T1000" s="48">
        <v>1</v>
      </c>
      <c r="U1000" s="49">
        <v>0</v>
      </c>
      <c r="V1000" s="49">
        <v>0.2</v>
      </c>
      <c r="W1000" s="49">
        <v>0</v>
      </c>
      <c r="X1000" s="49">
        <v>0.69369400000000003</v>
      </c>
      <c r="Y1000" s="49">
        <v>0</v>
      </c>
      <c r="Z1000" s="49">
        <v>0</v>
      </c>
      <c r="AA1000" s="68">
        <v>1000</v>
      </c>
      <c r="AB10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00" s="69"/>
      <c r="AD1000" s="75">
        <v>363</v>
      </c>
      <c r="AE1000" s="75">
        <v>348</v>
      </c>
      <c r="AF1000" s="75">
        <v>8320</v>
      </c>
      <c r="AG1000" s="75">
        <v>27802</v>
      </c>
      <c r="AH1000" s="75">
        <v>32400</v>
      </c>
      <c r="AI1000" s="75" t="s">
        <v>7590</v>
      </c>
      <c r="AJ1000" s="75"/>
      <c r="AK1000" s="75"/>
      <c r="AL1000" s="75" t="s">
        <v>9690</v>
      </c>
      <c r="AM1000" s="75">
        <v>41578.237083333333</v>
      </c>
      <c r="AN1000" s="75" t="s">
        <v>13047</v>
      </c>
      <c r="AO1000" s="78" t="s">
        <v>13193</v>
      </c>
      <c r="AP1000" s="75" t="s">
        <v>66</v>
      </c>
      <c r="AQ1000" s="48"/>
      <c r="AR1000" s="48"/>
      <c r="AS1000" s="48"/>
      <c r="AT1000" s="48"/>
      <c r="AU1000" s="48" t="s">
        <v>3265</v>
      </c>
      <c r="AV1000" s="48" t="s">
        <v>3265</v>
      </c>
      <c r="AW1000" s="114" t="s">
        <v>18079</v>
      </c>
      <c r="AX1000" s="114" t="s">
        <v>18079</v>
      </c>
      <c r="AY1000" s="114" t="s">
        <v>17917</v>
      </c>
      <c r="AZ1000" s="114" t="s">
        <v>17917</v>
      </c>
      <c r="BA1000" s="2"/>
      <c r="BB1000" s="3"/>
      <c r="BC1000" s="3"/>
      <c r="BD1000" s="3"/>
      <c r="BE1000" s="3"/>
    </row>
    <row r="1001" spans="1:57" x14ac:dyDescent="0.25">
      <c r="A1001" s="61" t="s">
        <v>555</v>
      </c>
      <c r="B1001" s="62" t="s">
        <v>19429</v>
      </c>
      <c r="C1001" s="62"/>
      <c r="D1001" s="63">
        <v>1.5321979999999999</v>
      </c>
      <c r="E1001" s="65">
        <v>10</v>
      </c>
      <c r="F1001" s="95" t="s">
        <v>11543</v>
      </c>
      <c r="G1001" s="62"/>
      <c r="H1001" s="66"/>
      <c r="I1001" s="67"/>
      <c r="J1001" s="67"/>
      <c r="K1001" s="66" t="s">
        <v>15577</v>
      </c>
      <c r="L1001" s="70"/>
      <c r="M1001" s="71">
        <v>2289.623046875</v>
      </c>
      <c r="N1001" s="71">
        <v>7563.7861328125</v>
      </c>
      <c r="O1001" s="72"/>
      <c r="P1001" s="73"/>
      <c r="Q1001" s="73"/>
      <c r="R1001" s="81"/>
      <c r="S1001" s="48">
        <v>0</v>
      </c>
      <c r="T1001" s="48">
        <v>1</v>
      </c>
      <c r="U1001" s="49">
        <v>0</v>
      </c>
      <c r="V1001" s="49">
        <v>3.7880000000000001E-3</v>
      </c>
      <c r="W1001" s="49">
        <v>9.9999999999999995E-7</v>
      </c>
      <c r="X1001" s="49">
        <v>0.54335500000000003</v>
      </c>
      <c r="Y1001" s="49">
        <v>0</v>
      </c>
      <c r="Z1001" s="49">
        <v>0</v>
      </c>
      <c r="AA1001" s="68">
        <v>1001</v>
      </c>
      <c r="AB10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01" s="69"/>
      <c r="AD1001" s="75">
        <v>1096</v>
      </c>
      <c r="AE1001" s="75">
        <v>348</v>
      </c>
      <c r="AF1001" s="75">
        <v>4754</v>
      </c>
      <c r="AG1001" s="75">
        <v>1021</v>
      </c>
      <c r="AH1001" s="75">
        <v>3600</v>
      </c>
      <c r="AI1001" s="75">
        <v>22</v>
      </c>
      <c r="AJ1001" s="75" t="s">
        <v>9443</v>
      </c>
      <c r="AK1001" s="75"/>
      <c r="AL1001" s="75" t="s">
        <v>9876</v>
      </c>
      <c r="AM1001" s="75">
        <v>40619.582766203705</v>
      </c>
      <c r="AN1001" s="75" t="s">
        <v>13047</v>
      </c>
      <c r="AO1001" s="78" t="s">
        <v>13525</v>
      </c>
      <c r="AP1001" s="75" t="s">
        <v>66</v>
      </c>
      <c r="AQ1001" s="48" t="s">
        <v>3019</v>
      </c>
      <c r="AR1001" s="48" t="s">
        <v>3019</v>
      </c>
      <c r="AS1001" s="48" t="s">
        <v>3212</v>
      </c>
      <c r="AT1001" s="48" t="s">
        <v>3212</v>
      </c>
      <c r="AU1001" s="48" t="s">
        <v>3261</v>
      </c>
      <c r="AV1001" s="48" t="s">
        <v>3261</v>
      </c>
      <c r="AW1001" s="114" t="s">
        <v>18076</v>
      </c>
      <c r="AX1001" s="114" t="s">
        <v>18076</v>
      </c>
      <c r="AY1001" s="114" t="s">
        <v>17882</v>
      </c>
      <c r="AZ1001" s="114" t="s">
        <v>17882</v>
      </c>
      <c r="BA1001" s="2"/>
      <c r="BB1001" s="3"/>
      <c r="BC1001" s="3"/>
      <c r="BD1001" s="3"/>
      <c r="BE1001" s="3"/>
    </row>
    <row r="1002" spans="1:57" x14ac:dyDescent="0.25">
      <c r="A1002" s="61" t="s">
        <v>1402</v>
      </c>
      <c r="B1002" s="62" t="s">
        <v>19429</v>
      </c>
      <c r="C1002" s="62"/>
      <c r="D1002" s="63">
        <v>1.7931055</v>
      </c>
      <c r="E1002" s="65">
        <v>10</v>
      </c>
      <c r="F1002" s="95" t="s">
        <v>12447</v>
      </c>
      <c r="G1002" s="62"/>
      <c r="H1002" s="66"/>
      <c r="I1002" s="67"/>
      <c r="J1002" s="67"/>
      <c r="K1002" s="66" t="s">
        <v>16523</v>
      </c>
      <c r="L1002" s="70"/>
      <c r="M1002" s="71">
        <v>3617.216796875</v>
      </c>
      <c r="N1002" s="71">
        <v>6966.27490234375</v>
      </c>
      <c r="O1002" s="72"/>
      <c r="P1002" s="73"/>
      <c r="Q1002" s="73"/>
      <c r="R1002" s="81"/>
      <c r="S1002" s="48">
        <v>0</v>
      </c>
      <c r="T1002" s="48">
        <v>1</v>
      </c>
      <c r="U1002" s="49">
        <v>0</v>
      </c>
      <c r="V1002" s="49">
        <v>3.4483E-2</v>
      </c>
      <c r="W1002" s="49">
        <v>0</v>
      </c>
      <c r="X1002" s="49">
        <v>0.57117099999999998</v>
      </c>
      <c r="Y1002" s="49">
        <v>0</v>
      </c>
      <c r="Z1002" s="49">
        <v>0</v>
      </c>
      <c r="AA1002" s="68">
        <v>1002</v>
      </c>
      <c r="AB10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02" s="69"/>
      <c r="AD1002" s="75">
        <v>1148</v>
      </c>
      <c r="AE1002" s="75">
        <v>347</v>
      </c>
      <c r="AF1002" s="75">
        <v>2460</v>
      </c>
      <c r="AG1002" s="75">
        <v>2755</v>
      </c>
      <c r="AH1002" s="75"/>
      <c r="AI1002" s="75" t="s">
        <v>8628</v>
      </c>
      <c r="AJ1002" s="75" t="s">
        <v>9204</v>
      </c>
      <c r="AK1002" s="75"/>
      <c r="AL1002" s="75"/>
      <c r="AM1002" s="75">
        <v>42818.104421296295</v>
      </c>
      <c r="AN1002" s="75" t="s">
        <v>13047</v>
      </c>
      <c r="AO1002" s="78" t="s">
        <v>14471</v>
      </c>
      <c r="AP1002" s="75" t="s">
        <v>66</v>
      </c>
      <c r="AQ1002" s="48"/>
      <c r="AR1002" s="48"/>
      <c r="AS1002" s="48"/>
      <c r="AT1002" s="48"/>
      <c r="AU1002" s="48" t="s">
        <v>3261</v>
      </c>
      <c r="AV1002" s="48" t="s">
        <v>3261</v>
      </c>
      <c r="AW1002" s="114" t="s">
        <v>18106</v>
      </c>
      <c r="AX1002" s="114" t="s">
        <v>18106</v>
      </c>
      <c r="AY1002" s="114" t="s">
        <v>18836</v>
      </c>
      <c r="AZ1002" s="114" t="s">
        <v>18836</v>
      </c>
      <c r="BA1002" s="2"/>
      <c r="BB1002" s="3"/>
      <c r="BC1002" s="3"/>
      <c r="BD1002" s="3"/>
      <c r="BE1002" s="3"/>
    </row>
    <row r="1003" spans="1:57" x14ac:dyDescent="0.25">
      <c r="A1003" s="61" t="s">
        <v>232</v>
      </c>
      <c r="B1003" s="62" t="s">
        <v>19429</v>
      </c>
      <c r="C1003" s="62"/>
      <c r="D1003" s="63">
        <v>1.50187</v>
      </c>
      <c r="E1003" s="65">
        <v>10.000066367882871</v>
      </c>
      <c r="F1003" s="95" t="s">
        <v>11147</v>
      </c>
      <c r="G1003" s="62"/>
      <c r="H1003" s="66"/>
      <c r="I1003" s="67"/>
      <c r="J1003" s="67"/>
      <c r="K1003" s="66" t="s">
        <v>15172</v>
      </c>
      <c r="L1003" s="70"/>
      <c r="M1003" s="71">
        <v>3012.3603515625</v>
      </c>
      <c r="N1003" s="71">
        <v>9447.8193359375</v>
      </c>
      <c r="O1003" s="72"/>
      <c r="P1003" s="73"/>
      <c r="Q1003" s="73"/>
      <c r="R1003" s="81"/>
      <c r="S1003" s="48">
        <v>0</v>
      </c>
      <c r="T1003" s="48">
        <v>2</v>
      </c>
      <c r="U1003" s="49">
        <v>0.16</v>
      </c>
      <c r="V1003" s="49">
        <v>2.2000000000000001E-4</v>
      </c>
      <c r="W1003" s="49">
        <v>0</v>
      </c>
      <c r="X1003" s="49">
        <v>0.55911</v>
      </c>
      <c r="Y1003" s="49">
        <v>0</v>
      </c>
      <c r="Z1003" s="49">
        <v>0</v>
      </c>
      <c r="AA1003" s="68">
        <v>1003</v>
      </c>
      <c r="AB10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03" s="69"/>
      <c r="AD1003" s="75">
        <v>727</v>
      </c>
      <c r="AE1003" s="75">
        <v>346</v>
      </c>
      <c r="AF1003" s="75">
        <v>2127</v>
      </c>
      <c r="AG1003" s="75">
        <v>2454</v>
      </c>
      <c r="AH1003" s="75"/>
      <c r="AI1003" s="75" t="s">
        <v>7526</v>
      </c>
      <c r="AJ1003" s="75" t="s">
        <v>9196</v>
      </c>
      <c r="AK1003" s="78" t="s">
        <v>10240</v>
      </c>
      <c r="AL1003" s="75"/>
      <c r="AM1003" s="75">
        <v>41039.794583333336</v>
      </c>
      <c r="AN1003" s="75" t="s">
        <v>13047</v>
      </c>
      <c r="AO1003" s="78" t="s">
        <v>13120</v>
      </c>
      <c r="AP1003" s="75" t="s">
        <v>66</v>
      </c>
      <c r="AQ1003" s="48" t="s">
        <v>17984</v>
      </c>
      <c r="AR1003" s="48" t="s">
        <v>17984</v>
      </c>
      <c r="AS1003" s="48" t="s">
        <v>17634</v>
      </c>
      <c r="AT1003" s="48" t="s">
        <v>17634</v>
      </c>
      <c r="AU1003" s="48" t="s">
        <v>3267</v>
      </c>
      <c r="AV1003" s="48" t="s">
        <v>18038</v>
      </c>
      <c r="AW1003" s="114" t="s">
        <v>18085</v>
      </c>
      <c r="AX1003" s="114" t="s">
        <v>18710</v>
      </c>
      <c r="AY1003" s="114" t="s">
        <v>18820</v>
      </c>
      <c r="AZ1003" s="114" t="s">
        <v>19382</v>
      </c>
      <c r="BA1003" s="2"/>
      <c r="BB1003" s="3"/>
      <c r="BC1003" s="3"/>
      <c r="BD1003" s="3"/>
      <c r="BE1003" s="3"/>
    </row>
    <row r="1004" spans="1:57" x14ac:dyDescent="0.25">
      <c r="A1004" s="61" t="s">
        <v>547</v>
      </c>
      <c r="B1004" s="62" t="s">
        <v>19429</v>
      </c>
      <c r="C1004" s="62"/>
      <c r="D1004" s="63">
        <v>10</v>
      </c>
      <c r="E1004" s="65">
        <v>10</v>
      </c>
      <c r="F1004" s="95" t="s">
        <v>11533</v>
      </c>
      <c r="G1004" s="62"/>
      <c r="H1004" s="66"/>
      <c r="I1004" s="67"/>
      <c r="J1004" s="67"/>
      <c r="K1004" s="66" t="s">
        <v>15567</v>
      </c>
      <c r="L1004" s="70"/>
      <c r="M1004" s="71">
        <v>4711.2255859375</v>
      </c>
      <c r="N1004" s="71">
        <v>3936.2578125</v>
      </c>
      <c r="O1004" s="72"/>
      <c r="P1004" s="73"/>
      <c r="Q1004" s="73"/>
      <c r="R1004" s="81"/>
      <c r="S1004" s="48">
        <v>0</v>
      </c>
      <c r="T1004" s="48">
        <v>1</v>
      </c>
      <c r="U1004" s="49">
        <v>0</v>
      </c>
      <c r="V1004" s="49">
        <v>1</v>
      </c>
      <c r="W1004" s="49">
        <v>0</v>
      </c>
      <c r="X1004" s="49">
        <v>1</v>
      </c>
      <c r="Y1004" s="49">
        <v>0</v>
      </c>
      <c r="Z1004" s="49">
        <v>0</v>
      </c>
      <c r="AA1004" s="68">
        <v>1004</v>
      </c>
      <c r="AB10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04" s="69"/>
      <c r="AD1004" s="75">
        <v>437</v>
      </c>
      <c r="AE1004" s="75">
        <v>345</v>
      </c>
      <c r="AF1004" s="75">
        <v>147284</v>
      </c>
      <c r="AG1004" s="75">
        <v>33093</v>
      </c>
      <c r="AH1004" s="75"/>
      <c r="AI1004" s="75" t="s">
        <v>7861</v>
      </c>
      <c r="AJ1004" s="75" t="s">
        <v>9439</v>
      </c>
      <c r="AK1004" s="75"/>
      <c r="AL1004" s="75"/>
      <c r="AM1004" s="75">
        <v>40394.180787037039</v>
      </c>
      <c r="AN1004" s="75" t="s">
        <v>13047</v>
      </c>
      <c r="AO1004" s="78" t="s">
        <v>13515</v>
      </c>
      <c r="AP1004" s="75" t="s">
        <v>66</v>
      </c>
      <c r="AQ1004" s="48" t="s">
        <v>3068</v>
      </c>
      <c r="AR1004" s="48" t="s">
        <v>3068</v>
      </c>
      <c r="AS1004" s="48" t="s">
        <v>3214</v>
      </c>
      <c r="AT1004" s="48" t="s">
        <v>3214</v>
      </c>
      <c r="AU1004" s="48" t="s">
        <v>3261</v>
      </c>
      <c r="AV1004" s="48" t="s">
        <v>3261</v>
      </c>
      <c r="AW1004" s="114" t="s">
        <v>18234</v>
      </c>
      <c r="AX1004" s="114" t="s">
        <v>18234</v>
      </c>
      <c r="AY1004" s="114" t="s">
        <v>18946</v>
      </c>
      <c r="AZ1004" s="114" t="s">
        <v>18946</v>
      </c>
      <c r="BA1004" s="2"/>
      <c r="BB1004" s="3"/>
      <c r="BC1004" s="3"/>
      <c r="BD1004" s="3"/>
      <c r="BE1004" s="3"/>
    </row>
    <row r="1005" spans="1:57" x14ac:dyDescent="0.25">
      <c r="A1005" s="61" t="s">
        <v>550</v>
      </c>
      <c r="B1005" s="62" t="s">
        <v>19429</v>
      </c>
      <c r="C1005" s="62"/>
      <c r="D1005" s="63">
        <v>1.5023375000000001</v>
      </c>
      <c r="E1005" s="65">
        <v>10</v>
      </c>
      <c r="F1005" s="95" t="s">
        <v>11537</v>
      </c>
      <c r="G1005" s="62"/>
      <c r="H1005" s="66"/>
      <c r="I1005" s="67"/>
      <c r="J1005" s="67"/>
      <c r="K1005" s="66" t="s">
        <v>15571</v>
      </c>
      <c r="L1005" s="70"/>
      <c r="M1005" s="71">
        <v>7862.84228515625</v>
      </c>
      <c r="N1005" s="71">
        <v>2095.388427734375</v>
      </c>
      <c r="O1005" s="72"/>
      <c r="P1005" s="73"/>
      <c r="Q1005" s="73"/>
      <c r="R1005" s="81"/>
      <c r="S1005" s="48">
        <v>0</v>
      </c>
      <c r="T1005" s="48">
        <v>1</v>
      </c>
      <c r="U1005" s="49">
        <v>0</v>
      </c>
      <c r="V1005" s="49">
        <v>2.7500000000000002E-4</v>
      </c>
      <c r="W1005" s="49">
        <v>0</v>
      </c>
      <c r="X1005" s="49">
        <v>0.52194799999999997</v>
      </c>
      <c r="Y1005" s="49">
        <v>0</v>
      </c>
      <c r="Z1005" s="49">
        <v>0</v>
      </c>
      <c r="AA1005" s="68">
        <v>1005</v>
      </c>
      <c r="AB10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05" s="69"/>
      <c r="AD1005" s="75">
        <v>1254</v>
      </c>
      <c r="AE1005" s="75">
        <v>345</v>
      </c>
      <c r="AF1005" s="75">
        <v>4329</v>
      </c>
      <c r="AG1005" s="75">
        <v>2313</v>
      </c>
      <c r="AH1005" s="75">
        <v>-18000</v>
      </c>
      <c r="AI1005" s="75" t="s">
        <v>7864</v>
      </c>
      <c r="AJ1005" s="75"/>
      <c r="AK1005" s="75"/>
      <c r="AL1005" s="75" t="s">
        <v>11010</v>
      </c>
      <c r="AM1005" s="75">
        <v>39997.125486111108</v>
      </c>
      <c r="AN1005" s="75" t="s">
        <v>13047</v>
      </c>
      <c r="AO1005" s="78" t="s">
        <v>13519</v>
      </c>
      <c r="AP1005" s="75" t="s">
        <v>66</v>
      </c>
      <c r="AQ1005" s="48"/>
      <c r="AR1005" s="48"/>
      <c r="AS1005" s="48"/>
      <c r="AT1005" s="48"/>
      <c r="AU1005" s="48" t="s">
        <v>3261</v>
      </c>
      <c r="AV1005" s="48" t="s">
        <v>3261</v>
      </c>
      <c r="AW1005" s="114" t="s">
        <v>18089</v>
      </c>
      <c r="AX1005" s="114" t="s">
        <v>18089</v>
      </c>
      <c r="AY1005" s="114" t="s">
        <v>17884</v>
      </c>
      <c r="AZ1005" s="114" t="s">
        <v>17884</v>
      </c>
      <c r="BA1005" s="2"/>
      <c r="BB1005" s="3"/>
      <c r="BC1005" s="3"/>
      <c r="BD1005" s="3"/>
      <c r="BE1005" s="3"/>
    </row>
    <row r="1006" spans="1:57" x14ac:dyDescent="0.25">
      <c r="A1006" s="61" t="s">
        <v>1299</v>
      </c>
      <c r="B1006" s="62" t="s">
        <v>19429</v>
      </c>
      <c r="C1006" s="62"/>
      <c r="D1006" s="63">
        <v>1.5321979999999999</v>
      </c>
      <c r="E1006" s="65">
        <v>10</v>
      </c>
      <c r="F1006" s="95" t="s">
        <v>12343</v>
      </c>
      <c r="G1006" s="62"/>
      <c r="H1006" s="66"/>
      <c r="I1006" s="67"/>
      <c r="J1006" s="67"/>
      <c r="K1006" s="66" t="s">
        <v>16412</v>
      </c>
      <c r="L1006" s="70"/>
      <c r="M1006" s="71">
        <v>1882.4232177734375</v>
      </c>
      <c r="N1006" s="71">
        <v>8179.98095703125</v>
      </c>
      <c r="O1006" s="72"/>
      <c r="P1006" s="73"/>
      <c r="Q1006" s="73"/>
      <c r="R1006" s="81"/>
      <c r="S1006" s="48">
        <v>0</v>
      </c>
      <c r="T1006" s="48">
        <v>1</v>
      </c>
      <c r="U1006" s="49">
        <v>0</v>
      </c>
      <c r="V1006" s="49">
        <v>3.7880000000000001E-3</v>
      </c>
      <c r="W1006" s="49">
        <v>9.9999999999999995E-7</v>
      </c>
      <c r="X1006" s="49">
        <v>0.54335500000000003</v>
      </c>
      <c r="Y1006" s="49">
        <v>0</v>
      </c>
      <c r="Z1006" s="49">
        <v>0</v>
      </c>
      <c r="AA1006" s="68">
        <v>1006</v>
      </c>
      <c r="AB10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06" s="69"/>
      <c r="AD1006" s="75">
        <v>373</v>
      </c>
      <c r="AE1006" s="75">
        <v>345</v>
      </c>
      <c r="AF1006" s="75">
        <v>22980</v>
      </c>
      <c r="AG1006" s="75">
        <v>9710</v>
      </c>
      <c r="AH1006" s="75">
        <v>7200</v>
      </c>
      <c r="AI1006" s="75" t="s">
        <v>8535</v>
      </c>
      <c r="AJ1006" s="75" t="s">
        <v>9853</v>
      </c>
      <c r="AK1006" s="75"/>
      <c r="AL1006" s="75" t="s">
        <v>11021</v>
      </c>
      <c r="AM1006" s="75">
        <v>40738.49322916667</v>
      </c>
      <c r="AN1006" s="75" t="s">
        <v>13047</v>
      </c>
      <c r="AO1006" s="78" t="s">
        <v>14360</v>
      </c>
      <c r="AP1006" s="75" t="s">
        <v>66</v>
      </c>
      <c r="AQ1006" s="48" t="s">
        <v>3019</v>
      </c>
      <c r="AR1006" s="48" t="s">
        <v>3019</v>
      </c>
      <c r="AS1006" s="48" t="s">
        <v>3212</v>
      </c>
      <c r="AT1006" s="48" t="s">
        <v>3212</v>
      </c>
      <c r="AU1006" s="48" t="s">
        <v>3261</v>
      </c>
      <c r="AV1006" s="48" t="s">
        <v>3261</v>
      </c>
      <c r="AW1006" s="114" t="s">
        <v>18076</v>
      </c>
      <c r="AX1006" s="114" t="s">
        <v>18076</v>
      </c>
      <c r="AY1006" s="114" t="s">
        <v>17882</v>
      </c>
      <c r="AZ1006" s="114" t="s">
        <v>17882</v>
      </c>
      <c r="BA1006" s="2"/>
      <c r="BB1006" s="3"/>
      <c r="BC1006" s="3"/>
      <c r="BD1006" s="3"/>
      <c r="BE1006" s="3"/>
    </row>
    <row r="1007" spans="1:57" x14ac:dyDescent="0.25">
      <c r="A1007" s="61" t="s">
        <v>730</v>
      </c>
      <c r="B1007" s="62" t="s">
        <v>19429</v>
      </c>
      <c r="C1007" s="62"/>
      <c r="D1007" s="63">
        <v>1.8695630000000001</v>
      </c>
      <c r="E1007" s="65">
        <v>10</v>
      </c>
      <c r="F1007" s="95" t="s">
        <v>11742</v>
      </c>
      <c r="G1007" s="62"/>
      <c r="H1007" s="66"/>
      <c r="I1007" s="67"/>
      <c r="J1007" s="67"/>
      <c r="K1007" s="66" t="s">
        <v>15786</v>
      </c>
      <c r="L1007" s="70"/>
      <c r="M1007" s="71">
        <v>5386.603515625</v>
      </c>
      <c r="N1007" s="71">
        <v>6171.2158203125</v>
      </c>
      <c r="O1007" s="72"/>
      <c r="P1007" s="73"/>
      <c r="Q1007" s="73"/>
      <c r="R1007" s="81"/>
      <c r="S1007" s="48">
        <v>0</v>
      </c>
      <c r="T1007" s="48">
        <v>1</v>
      </c>
      <c r="U1007" s="49">
        <v>0</v>
      </c>
      <c r="V1007" s="49">
        <v>4.3478000000000003E-2</v>
      </c>
      <c r="W1007" s="49">
        <v>0</v>
      </c>
      <c r="X1007" s="49">
        <v>0.57882900000000004</v>
      </c>
      <c r="Y1007" s="49">
        <v>0</v>
      </c>
      <c r="Z1007" s="49">
        <v>0</v>
      </c>
      <c r="AA1007" s="68">
        <v>1007</v>
      </c>
      <c r="AB10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07" s="69"/>
      <c r="AD1007" s="75">
        <v>460</v>
      </c>
      <c r="AE1007" s="75">
        <v>344</v>
      </c>
      <c r="AF1007" s="75">
        <v>4922</v>
      </c>
      <c r="AG1007" s="75">
        <v>13696</v>
      </c>
      <c r="AH1007" s="75">
        <v>-18000</v>
      </c>
      <c r="AI1007" s="75" t="s">
        <v>8039</v>
      </c>
      <c r="AJ1007" s="75"/>
      <c r="AK1007" s="75"/>
      <c r="AL1007" s="75" t="s">
        <v>11010</v>
      </c>
      <c r="AM1007" s="75">
        <v>40130.993472222224</v>
      </c>
      <c r="AN1007" s="75" t="s">
        <v>13047</v>
      </c>
      <c r="AO1007" s="78" t="s">
        <v>13734</v>
      </c>
      <c r="AP1007" s="75" t="s">
        <v>66</v>
      </c>
      <c r="AQ1007" s="48"/>
      <c r="AR1007" s="48"/>
      <c r="AS1007" s="48"/>
      <c r="AT1007" s="48"/>
      <c r="AU1007" s="48" t="s">
        <v>3261</v>
      </c>
      <c r="AV1007" s="48" t="s">
        <v>3261</v>
      </c>
      <c r="AW1007" s="114" t="s">
        <v>18121</v>
      </c>
      <c r="AX1007" s="114" t="s">
        <v>18121</v>
      </c>
      <c r="AY1007" s="114" t="s">
        <v>17897</v>
      </c>
      <c r="AZ1007" s="114" t="s">
        <v>17897</v>
      </c>
      <c r="BA1007" s="2"/>
      <c r="BB1007" s="3"/>
      <c r="BC1007" s="3"/>
      <c r="BD1007" s="3"/>
      <c r="BE1007" s="3"/>
    </row>
    <row r="1008" spans="1:57" x14ac:dyDescent="0.25">
      <c r="A1008" s="61" t="s">
        <v>1515</v>
      </c>
      <c r="B1008" s="62" t="s">
        <v>19429</v>
      </c>
      <c r="C1008" s="62"/>
      <c r="D1008" s="63">
        <v>1.8695630000000001</v>
      </c>
      <c r="E1008" s="65">
        <v>10</v>
      </c>
      <c r="F1008" s="95" t="s">
        <v>12574</v>
      </c>
      <c r="G1008" s="62"/>
      <c r="H1008" s="66"/>
      <c r="I1008" s="67"/>
      <c r="J1008" s="67"/>
      <c r="K1008" s="66" t="s">
        <v>16655</v>
      </c>
      <c r="L1008" s="70"/>
      <c r="M1008" s="71">
        <v>5155.984375</v>
      </c>
      <c r="N1008" s="71">
        <v>6146.4013671875</v>
      </c>
      <c r="O1008" s="72"/>
      <c r="P1008" s="73"/>
      <c r="Q1008" s="73"/>
      <c r="R1008" s="81"/>
      <c r="S1008" s="48">
        <v>0</v>
      </c>
      <c r="T1008" s="48">
        <v>1</v>
      </c>
      <c r="U1008" s="49">
        <v>0</v>
      </c>
      <c r="V1008" s="49">
        <v>4.3478000000000003E-2</v>
      </c>
      <c r="W1008" s="49">
        <v>0</v>
      </c>
      <c r="X1008" s="49">
        <v>0.57882900000000004</v>
      </c>
      <c r="Y1008" s="49">
        <v>0</v>
      </c>
      <c r="Z1008" s="49">
        <v>0</v>
      </c>
      <c r="AA1008" s="68">
        <v>1008</v>
      </c>
      <c r="AB10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08" s="69"/>
      <c r="AD1008" s="75">
        <v>293</v>
      </c>
      <c r="AE1008" s="75">
        <v>343</v>
      </c>
      <c r="AF1008" s="75">
        <v>1412</v>
      </c>
      <c r="AG1008" s="75">
        <v>77184</v>
      </c>
      <c r="AH1008" s="75"/>
      <c r="AI1008" s="75"/>
      <c r="AJ1008" s="75"/>
      <c r="AK1008" s="75"/>
      <c r="AL1008" s="75"/>
      <c r="AM1008" s="75">
        <v>41001.969537037039</v>
      </c>
      <c r="AN1008" s="75" t="s">
        <v>13047</v>
      </c>
      <c r="AO1008" s="78" t="s">
        <v>14603</v>
      </c>
      <c r="AP1008" s="75" t="s">
        <v>66</v>
      </c>
      <c r="AQ1008" s="48"/>
      <c r="AR1008" s="48"/>
      <c r="AS1008" s="48"/>
      <c r="AT1008" s="48"/>
      <c r="AU1008" s="48" t="s">
        <v>3261</v>
      </c>
      <c r="AV1008" s="48" t="s">
        <v>3261</v>
      </c>
      <c r="AW1008" s="114" t="s">
        <v>18121</v>
      </c>
      <c r="AX1008" s="114" t="s">
        <v>18121</v>
      </c>
      <c r="AY1008" s="114" t="s">
        <v>17897</v>
      </c>
      <c r="AZ1008" s="114" t="s">
        <v>17897</v>
      </c>
      <c r="BA1008" s="2"/>
      <c r="BB1008" s="3"/>
      <c r="BC1008" s="3"/>
      <c r="BD1008" s="3"/>
      <c r="BE1008" s="3"/>
    </row>
    <row r="1009" spans="1:57" x14ac:dyDescent="0.25">
      <c r="A1009" s="61" t="s">
        <v>254</v>
      </c>
      <c r="B1009" s="62" t="s">
        <v>19429</v>
      </c>
      <c r="C1009" s="62"/>
      <c r="D1009" s="63">
        <v>1.544268</v>
      </c>
      <c r="E1009" s="65">
        <v>10</v>
      </c>
      <c r="F1009" s="95" t="s">
        <v>11181</v>
      </c>
      <c r="G1009" s="62"/>
      <c r="H1009" s="66"/>
      <c r="I1009" s="67"/>
      <c r="J1009" s="67"/>
      <c r="K1009" s="66" t="s">
        <v>15206</v>
      </c>
      <c r="L1009" s="70"/>
      <c r="M1009" s="71">
        <v>3139.557861328125</v>
      </c>
      <c r="N1009" s="71">
        <v>8459.3720703125</v>
      </c>
      <c r="O1009" s="72"/>
      <c r="P1009" s="73"/>
      <c r="Q1009" s="73"/>
      <c r="R1009" s="81"/>
      <c r="S1009" s="48">
        <v>0</v>
      </c>
      <c r="T1009" s="48">
        <v>1</v>
      </c>
      <c r="U1009" s="49">
        <v>0</v>
      </c>
      <c r="V1009" s="49">
        <v>5.208E-3</v>
      </c>
      <c r="W1009" s="49">
        <v>0</v>
      </c>
      <c r="X1009" s="49">
        <v>0.54446799999999995</v>
      </c>
      <c r="Y1009" s="49">
        <v>0</v>
      </c>
      <c r="Z1009" s="49">
        <v>0</v>
      </c>
      <c r="AA1009" s="68">
        <v>1009</v>
      </c>
      <c r="AB10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09" s="69"/>
      <c r="AD1009" s="75">
        <v>89</v>
      </c>
      <c r="AE1009" s="75">
        <v>342</v>
      </c>
      <c r="AF1009" s="75">
        <v>5772</v>
      </c>
      <c r="AG1009" s="75">
        <v>1754</v>
      </c>
      <c r="AH1009" s="75">
        <v>-28800</v>
      </c>
      <c r="AI1009" s="75" t="s">
        <v>7556</v>
      </c>
      <c r="AJ1009" s="75" t="s">
        <v>9214</v>
      </c>
      <c r="AK1009" s="75"/>
      <c r="AL1009" s="75" t="s">
        <v>11009</v>
      </c>
      <c r="AM1009" s="75">
        <v>42212.097210648149</v>
      </c>
      <c r="AN1009" s="75" t="s">
        <v>13047</v>
      </c>
      <c r="AO1009" s="78" t="s">
        <v>13154</v>
      </c>
      <c r="AP1009" s="75" t="s">
        <v>66</v>
      </c>
      <c r="AQ1009" s="48" t="s">
        <v>3022</v>
      </c>
      <c r="AR1009" s="48" t="s">
        <v>3022</v>
      </c>
      <c r="AS1009" s="48" t="s">
        <v>3213</v>
      </c>
      <c r="AT1009" s="48" t="s">
        <v>3213</v>
      </c>
      <c r="AU1009" s="48" t="s">
        <v>3261</v>
      </c>
      <c r="AV1009" s="48" t="s">
        <v>3261</v>
      </c>
      <c r="AW1009" s="114" t="s">
        <v>18083</v>
      </c>
      <c r="AX1009" s="114" t="s">
        <v>18083</v>
      </c>
      <c r="AY1009" s="114" t="s">
        <v>18818</v>
      </c>
      <c r="AZ1009" s="114" t="s">
        <v>18818</v>
      </c>
      <c r="BA1009" s="2"/>
      <c r="BB1009" s="3"/>
      <c r="BC1009" s="3"/>
      <c r="BD1009" s="3"/>
      <c r="BE1009" s="3"/>
    </row>
    <row r="1010" spans="1:57" x14ac:dyDescent="0.25">
      <c r="A1010" s="61" t="s">
        <v>394</v>
      </c>
      <c r="B1010" s="62" t="s">
        <v>19429</v>
      </c>
      <c r="C1010" s="62"/>
      <c r="D1010" s="63">
        <v>2.1538455000000001</v>
      </c>
      <c r="E1010" s="65">
        <v>10</v>
      </c>
      <c r="F1010" s="95" t="s">
        <v>11346</v>
      </c>
      <c r="G1010" s="62"/>
      <c r="H1010" s="66"/>
      <c r="I1010" s="67"/>
      <c r="J1010" s="67"/>
      <c r="K1010" s="66" t="s">
        <v>15374</v>
      </c>
      <c r="L1010" s="70"/>
      <c r="M1010" s="71">
        <v>3179.2421875</v>
      </c>
      <c r="N1010" s="71">
        <v>6257.818359375</v>
      </c>
      <c r="O1010" s="72"/>
      <c r="P1010" s="73"/>
      <c r="Q1010" s="73"/>
      <c r="R1010" s="81"/>
      <c r="S1010" s="48">
        <v>0</v>
      </c>
      <c r="T1010" s="48">
        <v>1</v>
      </c>
      <c r="U1010" s="49">
        <v>0</v>
      </c>
      <c r="V1010" s="49">
        <v>7.6923000000000005E-2</v>
      </c>
      <c r="W1010" s="49">
        <v>0</v>
      </c>
      <c r="X1010" s="49">
        <v>0.60617699999999997</v>
      </c>
      <c r="Y1010" s="49">
        <v>0</v>
      </c>
      <c r="Z1010" s="49">
        <v>0</v>
      </c>
      <c r="AA1010" s="68">
        <v>1010</v>
      </c>
      <c r="AB10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10" s="69"/>
      <c r="AD1010" s="75">
        <v>182</v>
      </c>
      <c r="AE1010" s="75">
        <v>342</v>
      </c>
      <c r="AF1010" s="75">
        <v>1855</v>
      </c>
      <c r="AG1010" s="75">
        <v>6263</v>
      </c>
      <c r="AH1010" s="75">
        <v>-21600</v>
      </c>
      <c r="AI1010" s="75" t="s">
        <v>7698</v>
      </c>
      <c r="AJ1010" s="75" t="s">
        <v>9319</v>
      </c>
      <c r="AK1010" s="78" t="s">
        <v>10329</v>
      </c>
      <c r="AL1010" s="75" t="s">
        <v>11012</v>
      </c>
      <c r="AM1010" s="75">
        <v>40910.157152777778</v>
      </c>
      <c r="AN1010" s="75" t="s">
        <v>13047</v>
      </c>
      <c r="AO1010" s="78" t="s">
        <v>13322</v>
      </c>
      <c r="AP1010" s="75" t="s">
        <v>66</v>
      </c>
      <c r="AQ1010" s="48"/>
      <c r="AR1010" s="48"/>
      <c r="AS1010" s="48"/>
      <c r="AT1010" s="48"/>
      <c r="AU1010" s="48" t="s">
        <v>3261</v>
      </c>
      <c r="AV1010" s="48" t="s">
        <v>3261</v>
      </c>
      <c r="AW1010" s="114" t="s">
        <v>18125</v>
      </c>
      <c r="AX1010" s="114" t="s">
        <v>18125</v>
      </c>
      <c r="AY1010" s="114" t="s">
        <v>17901</v>
      </c>
      <c r="AZ1010" s="114" t="s">
        <v>17901</v>
      </c>
      <c r="BA1010" s="2"/>
      <c r="BB1010" s="3"/>
      <c r="BC1010" s="3"/>
      <c r="BD1010" s="3"/>
      <c r="BE1010" s="3"/>
    </row>
    <row r="1011" spans="1:57" x14ac:dyDescent="0.25">
      <c r="A1011" s="61" t="s">
        <v>1751</v>
      </c>
      <c r="B1011" s="62" t="s">
        <v>19429</v>
      </c>
      <c r="C1011" s="62"/>
      <c r="D1011" s="63">
        <v>1.502278</v>
      </c>
      <c r="E1011" s="65">
        <v>10.63704871571227</v>
      </c>
      <c r="F1011" s="95" t="s">
        <v>12815</v>
      </c>
      <c r="G1011" s="62"/>
      <c r="H1011" s="66"/>
      <c r="I1011" s="67"/>
      <c r="J1011" s="67"/>
      <c r="K1011" s="66" t="s">
        <v>16910</v>
      </c>
      <c r="L1011" s="70"/>
      <c r="M1011" s="71">
        <v>3994.08740234375</v>
      </c>
      <c r="N1011" s="71">
        <v>2444.553955078125</v>
      </c>
      <c r="O1011" s="72"/>
      <c r="P1011" s="73"/>
      <c r="Q1011" s="73"/>
      <c r="R1011" s="81"/>
      <c r="S1011" s="48">
        <v>0</v>
      </c>
      <c r="T1011" s="48">
        <v>3</v>
      </c>
      <c r="U1011" s="49">
        <v>1535.8</v>
      </c>
      <c r="V1011" s="49">
        <v>2.6800000000000001E-4</v>
      </c>
      <c r="W1011" s="49">
        <v>0</v>
      </c>
      <c r="X1011" s="49">
        <v>1.0174350000000001</v>
      </c>
      <c r="Y1011" s="49">
        <v>0</v>
      </c>
      <c r="Z1011" s="49">
        <v>0</v>
      </c>
      <c r="AA1011" s="68">
        <v>1011</v>
      </c>
      <c r="AB10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11" s="69"/>
      <c r="AD1011" s="75">
        <v>242</v>
      </c>
      <c r="AE1011" s="75">
        <v>341</v>
      </c>
      <c r="AF1011" s="75">
        <v>4126</v>
      </c>
      <c r="AG1011" s="75">
        <v>6918</v>
      </c>
      <c r="AH1011" s="75">
        <v>-28800</v>
      </c>
      <c r="AI1011" s="75" t="s">
        <v>8947</v>
      </c>
      <c r="AJ1011" s="75" t="s">
        <v>10091</v>
      </c>
      <c r="AK1011" s="78" t="s">
        <v>10912</v>
      </c>
      <c r="AL1011" s="75" t="s">
        <v>11009</v>
      </c>
      <c r="AM1011" s="75">
        <v>42436.196458333332</v>
      </c>
      <c r="AN1011" s="75" t="s">
        <v>13047</v>
      </c>
      <c r="AO1011" s="78" t="s">
        <v>14858</v>
      </c>
      <c r="AP1011" s="75" t="s">
        <v>66</v>
      </c>
      <c r="AQ1011" s="48"/>
      <c r="AR1011" s="48"/>
      <c r="AS1011" s="48"/>
      <c r="AT1011" s="48"/>
      <c r="AU1011" s="48" t="s">
        <v>3261</v>
      </c>
      <c r="AV1011" s="48" t="s">
        <v>3261</v>
      </c>
      <c r="AW1011" s="114" t="s">
        <v>18637</v>
      </c>
      <c r="AX1011" s="114" t="s">
        <v>18805</v>
      </c>
      <c r="AY1011" s="114" t="s">
        <v>19314</v>
      </c>
      <c r="AZ1011" s="114" t="s">
        <v>19314</v>
      </c>
      <c r="BA1011" s="2"/>
      <c r="BB1011" s="3"/>
      <c r="BC1011" s="3"/>
      <c r="BD1011" s="3"/>
      <c r="BE1011" s="3"/>
    </row>
    <row r="1012" spans="1:57" x14ac:dyDescent="0.25">
      <c r="A1012" s="61" t="s">
        <v>839</v>
      </c>
      <c r="B1012" s="62" t="s">
        <v>19429</v>
      </c>
      <c r="C1012" s="62"/>
      <c r="D1012" s="63">
        <v>1.544268</v>
      </c>
      <c r="E1012" s="65">
        <v>10</v>
      </c>
      <c r="F1012" s="95" t="s">
        <v>11861</v>
      </c>
      <c r="G1012" s="62"/>
      <c r="H1012" s="66"/>
      <c r="I1012" s="67"/>
      <c r="J1012" s="67"/>
      <c r="K1012" s="66" t="s">
        <v>15911</v>
      </c>
      <c r="L1012" s="70"/>
      <c r="M1012" s="71">
        <v>3256.014892578125</v>
      </c>
      <c r="N1012" s="71">
        <v>8542.322265625</v>
      </c>
      <c r="O1012" s="72"/>
      <c r="P1012" s="73"/>
      <c r="Q1012" s="73"/>
      <c r="R1012" s="81"/>
      <c r="S1012" s="48">
        <v>0</v>
      </c>
      <c r="T1012" s="48">
        <v>1</v>
      </c>
      <c r="U1012" s="49">
        <v>0</v>
      </c>
      <c r="V1012" s="49">
        <v>5.208E-3</v>
      </c>
      <c r="W1012" s="49">
        <v>0</v>
      </c>
      <c r="X1012" s="49">
        <v>0.54446799999999995</v>
      </c>
      <c r="Y1012" s="49">
        <v>0</v>
      </c>
      <c r="Z1012" s="49">
        <v>0</v>
      </c>
      <c r="AA1012" s="68">
        <v>1012</v>
      </c>
      <c r="AB10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12" s="69"/>
      <c r="AD1012" s="75">
        <v>314</v>
      </c>
      <c r="AE1012" s="75">
        <v>341</v>
      </c>
      <c r="AF1012" s="75">
        <v>2245</v>
      </c>
      <c r="AG1012" s="75">
        <v>779</v>
      </c>
      <c r="AH1012" s="75"/>
      <c r="AI1012" s="75" t="s">
        <v>8144</v>
      </c>
      <c r="AJ1012" s="75"/>
      <c r="AK1012" s="75"/>
      <c r="AL1012" s="75"/>
      <c r="AM1012" s="75">
        <v>42796.792916666665</v>
      </c>
      <c r="AN1012" s="75" t="s">
        <v>13047</v>
      </c>
      <c r="AO1012" s="78" t="s">
        <v>13859</v>
      </c>
      <c r="AP1012" s="75" t="s">
        <v>66</v>
      </c>
      <c r="AQ1012" s="48" t="s">
        <v>3020</v>
      </c>
      <c r="AR1012" s="48" t="s">
        <v>3020</v>
      </c>
      <c r="AS1012" s="48" t="s">
        <v>3213</v>
      </c>
      <c r="AT1012" s="48" t="s">
        <v>3213</v>
      </c>
      <c r="AU1012" s="48" t="s">
        <v>3261</v>
      </c>
      <c r="AV1012" s="48" t="s">
        <v>3261</v>
      </c>
      <c r="AW1012" s="114" t="s">
        <v>18081</v>
      </c>
      <c r="AX1012" s="114" t="s">
        <v>18081</v>
      </c>
      <c r="AY1012" s="114" t="s">
        <v>18817</v>
      </c>
      <c r="AZ1012" s="114" t="s">
        <v>18817</v>
      </c>
      <c r="BA1012" s="2"/>
      <c r="BB1012" s="3"/>
      <c r="BC1012" s="3"/>
      <c r="BD1012" s="3"/>
      <c r="BE1012" s="3"/>
    </row>
    <row r="1013" spans="1:57" x14ac:dyDescent="0.25">
      <c r="A1013" s="61" t="s">
        <v>1253</v>
      </c>
      <c r="B1013" s="62" t="s">
        <v>19429</v>
      </c>
      <c r="C1013" s="62"/>
      <c r="D1013" s="63">
        <v>1.521522</v>
      </c>
      <c r="E1013" s="65">
        <v>10</v>
      </c>
      <c r="F1013" s="95" t="s">
        <v>12293</v>
      </c>
      <c r="G1013" s="62"/>
      <c r="H1013" s="66"/>
      <c r="I1013" s="67"/>
      <c r="J1013" s="67"/>
      <c r="K1013" s="66" t="s">
        <v>16361</v>
      </c>
      <c r="L1013" s="70"/>
      <c r="M1013" s="71">
        <v>2741.057861328125</v>
      </c>
      <c r="N1013" s="71">
        <v>3883.40576171875</v>
      </c>
      <c r="O1013" s="72"/>
      <c r="P1013" s="73"/>
      <c r="Q1013" s="73"/>
      <c r="R1013" s="81"/>
      <c r="S1013" s="48">
        <v>0</v>
      </c>
      <c r="T1013" s="48">
        <v>1</v>
      </c>
      <c r="U1013" s="49">
        <v>0</v>
      </c>
      <c r="V1013" s="49">
        <v>2.532E-3</v>
      </c>
      <c r="W1013" s="49">
        <v>6.2599999999999999E-3</v>
      </c>
      <c r="X1013" s="49">
        <v>0.50696399999999997</v>
      </c>
      <c r="Y1013" s="49">
        <v>0</v>
      </c>
      <c r="Z1013" s="49">
        <v>0</v>
      </c>
      <c r="AA1013" s="68">
        <v>1013</v>
      </c>
      <c r="AB10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13" s="69"/>
      <c r="AD1013" s="75">
        <v>787</v>
      </c>
      <c r="AE1013" s="75">
        <v>341</v>
      </c>
      <c r="AF1013" s="75">
        <v>32298</v>
      </c>
      <c r="AG1013" s="75">
        <v>9610</v>
      </c>
      <c r="AH1013" s="75">
        <v>3600</v>
      </c>
      <c r="AI1013" s="75" t="s">
        <v>8496</v>
      </c>
      <c r="AJ1013" s="75" t="s">
        <v>9831</v>
      </c>
      <c r="AK1013" s="75"/>
      <c r="AL1013" s="75" t="s">
        <v>9292</v>
      </c>
      <c r="AM1013" s="75">
        <v>40352.902372685188</v>
      </c>
      <c r="AN1013" s="75" t="s">
        <v>13047</v>
      </c>
      <c r="AO1013" s="78" t="s">
        <v>14309</v>
      </c>
      <c r="AP1013" s="75" t="s">
        <v>66</v>
      </c>
      <c r="AQ1013" s="48" t="s">
        <v>3033</v>
      </c>
      <c r="AR1013" s="48" t="s">
        <v>3033</v>
      </c>
      <c r="AS1013" s="48" t="s">
        <v>3219</v>
      </c>
      <c r="AT1013" s="48" t="s">
        <v>3219</v>
      </c>
      <c r="AU1013" s="48" t="s">
        <v>3276</v>
      </c>
      <c r="AV1013" s="48" t="s">
        <v>3276</v>
      </c>
      <c r="AW1013" s="114" t="s">
        <v>18116</v>
      </c>
      <c r="AX1013" s="114" t="s">
        <v>18116</v>
      </c>
      <c r="AY1013" s="114" t="s">
        <v>18843</v>
      </c>
      <c r="AZ1013" s="114" t="s">
        <v>18843</v>
      </c>
      <c r="BA1013" s="2"/>
      <c r="BB1013" s="3"/>
      <c r="BC1013" s="3"/>
      <c r="BD1013" s="3"/>
      <c r="BE1013" s="3"/>
    </row>
    <row r="1014" spans="1:57" x14ac:dyDescent="0.25">
      <c r="A1014" s="61" t="s">
        <v>1936</v>
      </c>
      <c r="B1014" s="62" t="s">
        <v>19429</v>
      </c>
      <c r="C1014" s="62"/>
      <c r="D1014" s="63">
        <v>1.5025329999999999</v>
      </c>
      <c r="E1014" s="65">
        <v>10</v>
      </c>
      <c r="F1014" s="95" t="s">
        <v>13001</v>
      </c>
      <c r="G1014" s="62"/>
      <c r="H1014" s="66"/>
      <c r="I1014" s="67"/>
      <c r="J1014" s="67"/>
      <c r="K1014" s="66" t="s">
        <v>17102</v>
      </c>
      <c r="L1014" s="70"/>
      <c r="M1014" s="71">
        <v>5035.3486328125</v>
      </c>
      <c r="N1014" s="71">
        <v>8707.6435546875</v>
      </c>
      <c r="O1014" s="72"/>
      <c r="P1014" s="73"/>
      <c r="Q1014" s="73"/>
      <c r="R1014" s="81"/>
      <c r="S1014" s="48">
        <v>0</v>
      </c>
      <c r="T1014" s="48">
        <v>1</v>
      </c>
      <c r="U1014" s="49">
        <v>0</v>
      </c>
      <c r="V1014" s="49">
        <v>2.9799999999999998E-4</v>
      </c>
      <c r="W1014" s="49">
        <v>0</v>
      </c>
      <c r="X1014" s="49">
        <v>0.38656400000000002</v>
      </c>
      <c r="Y1014" s="49">
        <v>0</v>
      </c>
      <c r="Z1014" s="49">
        <v>0</v>
      </c>
      <c r="AA1014" s="68">
        <v>1014</v>
      </c>
      <c r="AB10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14" s="69"/>
      <c r="AD1014" s="75">
        <v>918</v>
      </c>
      <c r="AE1014" s="75">
        <v>341</v>
      </c>
      <c r="AF1014" s="75">
        <v>135</v>
      </c>
      <c r="AG1014" s="75">
        <v>5499</v>
      </c>
      <c r="AH1014" s="75">
        <v>-28800</v>
      </c>
      <c r="AI1014" s="75" t="s">
        <v>9103</v>
      </c>
      <c r="AJ1014" s="75" t="s">
        <v>10177</v>
      </c>
      <c r="AK1014" s="75"/>
      <c r="AL1014" s="75" t="s">
        <v>11009</v>
      </c>
      <c r="AM1014" s="75">
        <v>42918.925196759257</v>
      </c>
      <c r="AN1014" s="75" t="s">
        <v>13047</v>
      </c>
      <c r="AO1014" s="78" t="s">
        <v>15050</v>
      </c>
      <c r="AP1014" s="75" t="s">
        <v>66</v>
      </c>
      <c r="AQ1014" s="48" t="s">
        <v>3203</v>
      </c>
      <c r="AR1014" s="48" t="s">
        <v>3203</v>
      </c>
      <c r="AS1014" s="48" t="s">
        <v>3260</v>
      </c>
      <c r="AT1014" s="48" t="s">
        <v>3260</v>
      </c>
      <c r="AU1014" s="48" t="s">
        <v>3261</v>
      </c>
      <c r="AV1014" s="48" t="s">
        <v>3261</v>
      </c>
      <c r="AW1014" s="114" t="s">
        <v>18688</v>
      </c>
      <c r="AX1014" s="114" t="s">
        <v>18688</v>
      </c>
      <c r="AY1014" s="114" t="s">
        <v>19361</v>
      </c>
      <c r="AZ1014" s="114" t="s">
        <v>19361</v>
      </c>
      <c r="BA1014" s="2"/>
      <c r="BB1014" s="3"/>
      <c r="BC1014" s="3"/>
      <c r="BD1014" s="3"/>
      <c r="BE1014" s="3"/>
    </row>
    <row r="1015" spans="1:57" x14ac:dyDescent="0.25">
      <c r="A1015" s="61" t="s">
        <v>637</v>
      </c>
      <c r="B1015" s="62" t="s">
        <v>19429</v>
      </c>
      <c r="C1015" s="62"/>
      <c r="D1015" s="63">
        <v>3.2</v>
      </c>
      <c r="E1015" s="65">
        <v>10</v>
      </c>
      <c r="F1015" s="95" t="s">
        <v>11639</v>
      </c>
      <c r="G1015" s="62"/>
      <c r="H1015" s="66"/>
      <c r="I1015" s="67"/>
      <c r="J1015" s="67"/>
      <c r="K1015" s="66" t="s">
        <v>15675</v>
      </c>
      <c r="L1015" s="70"/>
      <c r="M1015" s="71">
        <v>4167.59033203125</v>
      </c>
      <c r="N1015" s="71">
        <v>7405.57861328125</v>
      </c>
      <c r="O1015" s="72"/>
      <c r="P1015" s="73"/>
      <c r="Q1015" s="73"/>
      <c r="R1015" s="81"/>
      <c r="S1015" s="48">
        <v>0</v>
      </c>
      <c r="T1015" s="48">
        <v>1</v>
      </c>
      <c r="U1015" s="49">
        <v>0</v>
      </c>
      <c r="V1015" s="49">
        <v>0.2</v>
      </c>
      <c r="W1015" s="49">
        <v>0</v>
      </c>
      <c r="X1015" s="49">
        <v>0.69369400000000003</v>
      </c>
      <c r="Y1015" s="49">
        <v>0</v>
      </c>
      <c r="Z1015" s="49">
        <v>0</v>
      </c>
      <c r="AA1015" s="68">
        <v>1015</v>
      </c>
      <c r="AB10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15" s="69"/>
      <c r="AD1015" s="75">
        <v>396</v>
      </c>
      <c r="AE1015" s="75">
        <v>340</v>
      </c>
      <c r="AF1015" s="75">
        <v>10651</v>
      </c>
      <c r="AG1015" s="75">
        <v>10</v>
      </c>
      <c r="AH1015" s="75">
        <v>25200</v>
      </c>
      <c r="AI1015" s="75" t="s">
        <v>7950</v>
      </c>
      <c r="AJ1015" s="75" t="s">
        <v>9496</v>
      </c>
      <c r="AK1015" s="75"/>
      <c r="AL1015" s="75" t="s">
        <v>11030</v>
      </c>
      <c r="AM1015" s="75">
        <v>41029.226817129631</v>
      </c>
      <c r="AN1015" s="75" t="s">
        <v>13047</v>
      </c>
      <c r="AO1015" s="78" t="s">
        <v>13623</v>
      </c>
      <c r="AP1015" s="75" t="s">
        <v>66</v>
      </c>
      <c r="AQ1015" s="48"/>
      <c r="AR1015" s="48"/>
      <c r="AS1015" s="48"/>
      <c r="AT1015" s="48"/>
      <c r="AU1015" s="48"/>
      <c r="AV1015" s="48"/>
      <c r="AW1015" s="114" t="s">
        <v>18166</v>
      </c>
      <c r="AX1015" s="114" t="s">
        <v>18166</v>
      </c>
      <c r="AY1015" s="114" t="s">
        <v>17913</v>
      </c>
      <c r="AZ1015" s="114" t="s">
        <v>17913</v>
      </c>
      <c r="BA1015" s="2"/>
      <c r="BB1015" s="3"/>
      <c r="BC1015" s="3"/>
      <c r="BD1015" s="3"/>
      <c r="BE1015" s="3"/>
    </row>
    <row r="1016" spans="1:57" x14ac:dyDescent="0.25">
      <c r="A1016" s="61" t="s">
        <v>1337</v>
      </c>
      <c r="B1016" s="62" t="s">
        <v>19429</v>
      </c>
      <c r="C1016" s="62"/>
      <c r="D1016" s="63">
        <v>1.5025584999999999</v>
      </c>
      <c r="E1016" s="65">
        <v>10.579889376589239</v>
      </c>
      <c r="F1016" s="95" t="s">
        <v>12378</v>
      </c>
      <c r="G1016" s="62"/>
      <c r="H1016" s="66"/>
      <c r="I1016" s="67"/>
      <c r="J1016" s="67"/>
      <c r="K1016" s="66" t="s">
        <v>16453</v>
      </c>
      <c r="L1016" s="70"/>
      <c r="M1016" s="71">
        <v>3995.93798828125</v>
      </c>
      <c r="N1016" s="71">
        <v>2578.239990234375</v>
      </c>
      <c r="O1016" s="72"/>
      <c r="P1016" s="73"/>
      <c r="Q1016" s="73"/>
      <c r="R1016" s="81"/>
      <c r="S1016" s="48">
        <v>0</v>
      </c>
      <c r="T1016" s="48">
        <v>2</v>
      </c>
      <c r="U1016" s="49">
        <v>1398</v>
      </c>
      <c r="V1016" s="49">
        <v>3.01E-4</v>
      </c>
      <c r="W1016" s="49">
        <v>0</v>
      </c>
      <c r="X1016" s="49">
        <v>0.82558200000000004</v>
      </c>
      <c r="Y1016" s="49">
        <v>0</v>
      </c>
      <c r="Z1016" s="49">
        <v>0</v>
      </c>
      <c r="AA1016" s="68">
        <v>1016</v>
      </c>
      <c r="AB10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16" s="69"/>
      <c r="AD1016" s="75">
        <v>1071</v>
      </c>
      <c r="AE1016" s="75">
        <v>339</v>
      </c>
      <c r="AF1016" s="75">
        <v>6575</v>
      </c>
      <c r="AG1016" s="75">
        <v>11280</v>
      </c>
      <c r="AH1016" s="75"/>
      <c r="AI1016" s="78" t="s">
        <v>8566</v>
      </c>
      <c r="AJ1016" s="75" t="s">
        <v>9872</v>
      </c>
      <c r="AK1016" s="78" t="s">
        <v>10733</v>
      </c>
      <c r="AL1016" s="75"/>
      <c r="AM1016" s="75">
        <v>42218.884259259263</v>
      </c>
      <c r="AN1016" s="75" t="s">
        <v>13047</v>
      </c>
      <c r="AO1016" s="78" t="s">
        <v>14401</v>
      </c>
      <c r="AP1016" s="75" t="s">
        <v>66</v>
      </c>
      <c r="AQ1016" s="48"/>
      <c r="AR1016" s="48"/>
      <c r="AS1016" s="48"/>
      <c r="AT1016" s="48"/>
      <c r="AU1016" s="48" t="s">
        <v>3261</v>
      </c>
      <c r="AV1016" s="48" t="s">
        <v>3261</v>
      </c>
      <c r="AW1016" s="114" t="s">
        <v>18496</v>
      </c>
      <c r="AX1016" s="114" t="s">
        <v>18496</v>
      </c>
      <c r="AY1016" s="114" t="s">
        <v>19184</v>
      </c>
      <c r="AZ1016" s="114" t="s">
        <v>19184</v>
      </c>
      <c r="BA1016" s="2"/>
      <c r="BB1016" s="3"/>
      <c r="BC1016" s="3"/>
      <c r="BD1016" s="3"/>
      <c r="BE1016" s="3"/>
    </row>
    <row r="1017" spans="1:57" x14ac:dyDescent="0.25">
      <c r="A1017" s="61" t="s">
        <v>1649</v>
      </c>
      <c r="B1017" s="62" t="s">
        <v>19429</v>
      </c>
      <c r="C1017" s="62"/>
      <c r="D1017" s="63">
        <v>1.7931055</v>
      </c>
      <c r="E1017" s="65">
        <v>10</v>
      </c>
      <c r="F1017" s="95" t="s">
        <v>12710</v>
      </c>
      <c r="G1017" s="62"/>
      <c r="H1017" s="66"/>
      <c r="I1017" s="67"/>
      <c r="J1017" s="67"/>
      <c r="K1017" s="66" t="s">
        <v>16801</v>
      </c>
      <c r="L1017" s="70"/>
      <c r="M1017" s="71">
        <v>5521.205078125</v>
      </c>
      <c r="N1017" s="71">
        <v>3619.56201171875</v>
      </c>
      <c r="O1017" s="72"/>
      <c r="P1017" s="73"/>
      <c r="Q1017" s="73"/>
      <c r="R1017" s="81"/>
      <c r="S1017" s="48">
        <v>0</v>
      </c>
      <c r="T1017" s="48">
        <v>1</v>
      </c>
      <c r="U1017" s="49">
        <v>0</v>
      </c>
      <c r="V1017" s="49">
        <v>3.4483E-2</v>
      </c>
      <c r="W1017" s="49">
        <v>0</v>
      </c>
      <c r="X1017" s="49">
        <v>0.57117099999999998</v>
      </c>
      <c r="Y1017" s="49">
        <v>0</v>
      </c>
      <c r="Z1017" s="49">
        <v>0</v>
      </c>
      <c r="AA1017" s="68">
        <v>1017</v>
      </c>
      <c r="AB10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17" s="69"/>
      <c r="AD1017" s="75">
        <v>898</v>
      </c>
      <c r="AE1017" s="75">
        <v>339</v>
      </c>
      <c r="AF1017" s="75">
        <v>1067</v>
      </c>
      <c r="AG1017" s="75">
        <v>1691</v>
      </c>
      <c r="AH1017" s="75"/>
      <c r="AI1017" s="75" t="s">
        <v>8858</v>
      </c>
      <c r="AJ1017" s="75" t="s">
        <v>9143</v>
      </c>
      <c r="AK1017" s="75"/>
      <c r="AL1017" s="75"/>
      <c r="AM1017" s="75">
        <v>42146.562673611108</v>
      </c>
      <c r="AN1017" s="75" t="s">
        <v>13047</v>
      </c>
      <c r="AO1017" s="78" t="s">
        <v>14749</v>
      </c>
      <c r="AP1017" s="75" t="s">
        <v>66</v>
      </c>
      <c r="AQ1017" s="48"/>
      <c r="AR1017" s="48"/>
      <c r="AS1017" s="48"/>
      <c r="AT1017" s="48"/>
      <c r="AU1017" s="48" t="s">
        <v>3261</v>
      </c>
      <c r="AV1017" s="48" t="s">
        <v>3261</v>
      </c>
      <c r="AW1017" s="114" t="s">
        <v>18072</v>
      </c>
      <c r="AX1017" s="114" t="s">
        <v>18072</v>
      </c>
      <c r="AY1017" s="114" t="s">
        <v>17895</v>
      </c>
      <c r="AZ1017" s="114" t="s">
        <v>17895</v>
      </c>
      <c r="BA1017" s="2"/>
      <c r="BB1017" s="3"/>
      <c r="BC1017" s="3"/>
      <c r="BD1017" s="3"/>
      <c r="BE1017" s="3"/>
    </row>
    <row r="1018" spans="1:57" x14ac:dyDescent="0.25">
      <c r="A1018" s="61" t="s">
        <v>1944</v>
      </c>
      <c r="B1018" s="62" t="s">
        <v>19429</v>
      </c>
      <c r="C1018" s="62"/>
      <c r="D1018" s="63">
        <v>1.666668</v>
      </c>
      <c r="E1018" s="65">
        <v>10</v>
      </c>
      <c r="F1018" s="95" t="s">
        <v>13007</v>
      </c>
      <c r="G1018" s="62"/>
      <c r="H1018" s="66"/>
      <c r="I1018" s="67"/>
      <c r="J1018" s="67"/>
      <c r="K1018" s="66" t="s">
        <v>17108</v>
      </c>
      <c r="L1018" s="70"/>
      <c r="M1018" s="71">
        <v>4236.17236328125</v>
      </c>
      <c r="N1018" s="71">
        <v>5325.11474609375</v>
      </c>
      <c r="O1018" s="72"/>
      <c r="P1018" s="73"/>
      <c r="Q1018" s="73"/>
      <c r="R1018" s="81"/>
      <c r="S1018" s="48">
        <v>0</v>
      </c>
      <c r="T1018" s="48">
        <v>1</v>
      </c>
      <c r="U1018" s="49">
        <v>0</v>
      </c>
      <c r="V1018" s="49">
        <v>1.9608E-2</v>
      </c>
      <c r="W1018" s="49">
        <v>0</v>
      </c>
      <c r="X1018" s="49">
        <v>0.55821200000000004</v>
      </c>
      <c r="Y1018" s="49">
        <v>0</v>
      </c>
      <c r="Z1018" s="49">
        <v>0</v>
      </c>
      <c r="AA1018" s="68">
        <v>1018</v>
      </c>
      <c r="AB10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18" s="69"/>
      <c r="AD1018" s="75">
        <v>790</v>
      </c>
      <c r="AE1018" s="75">
        <v>339</v>
      </c>
      <c r="AF1018" s="75">
        <v>1792</v>
      </c>
      <c r="AG1018" s="75">
        <v>8992</v>
      </c>
      <c r="AH1018" s="75"/>
      <c r="AI1018" s="75" t="s">
        <v>9109</v>
      </c>
      <c r="AJ1018" s="75" t="s">
        <v>10179</v>
      </c>
      <c r="AK1018" s="75"/>
      <c r="AL1018" s="75"/>
      <c r="AM1018" s="75">
        <v>42598.678483796299</v>
      </c>
      <c r="AN1018" s="75" t="s">
        <v>13047</v>
      </c>
      <c r="AO1018" s="78" t="s">
        <v>15056</v>
      </c>
      <c r="AP1018" s="75" t="s">
        <v>66</v>
      </c>
      <c r="AQ1018" s="48"/>
      <c r="AR1018" s="48"/>
      <c r="AS1018" s="48"/>
      <c r="AT1018" s="48"/>
      <c r="AU1018" s="48" t="s">
        <v>3314</v>
      </c>
      <c r="AV1018" s="48" t="s">
        <v>3314</v>
      </c>
      <c r="AW1018" s="114" t="s">
        <v>18259</v>
      </c>
      <c r="AX1018" s="114" t="s">
        <v>18259</v>
      </c>
      <c r="AY1018" s="114" t="s">
        <v>17892</v>
      </c>
      <c r="AZ1018" s="114" t="s">
        <v>17892</v>
      </c>
      <c r="BA1018" s="2"/>
      <c r="BB1018" s="3"/>
      <c r="BC1018" s="3"/>
      <c r="BD1018" s="3"/>
      <c r="BE1018" s="3"/>
    </row>
    <row r="1019" spans="1:57" x14ac:dyDescent="0.25">
      <c r="A1019" s="61" t="s">
        <v>538</v>
      </c>
      <c r="B1019" s="62" t="s">
        <v>19429</v>
      </c>
      <c r="C1019" s="62"/>
      <c r="D1019" s="63">
        <v>1.5019549999999999</v>
      </c>
      <c r="E1019" s="65">
        <v>10</v>
      </c>
      <c r="F1019" s="95" t="s">
        <v>11512</v>
      </c>
      <c r="G1019" s="62"/>
      <c r="H1019" s="66"/>
      <c r="I1019" s="67"/>
      <c r="J1019" s="67"/>
      <c r="K1019" s="66" t="s">
        <v>15546</v>
      </c>
      <c r="L1019" s="70"/>
      <c r="M1019" s="71">
        <v>5412.41943359375</v>
      </c>
      <c r="N1019" s="71">
        <v>1987.6409912109375</v>
      </c>
      <c r="O1019" s="72"/>
      <c r="P1019" s="73"/>
      <c r="Q1019" s="73"/>
      <c r="R1019" s="81"/>
      <c r="S1019" s="48">
        <v>0</v>
      </c>
      <c r="T1019" s="48">
        <v>1</v>
      </c>
      <c r="U1019" s="49">
        <v>0</v>
      </c>
      <c r="V1019" s="49">
        <v>2.3000000000000001E-4</v>
      </c>
      <c r="W1019" s="49">
        <v>0</v>
      </c>
      <c r="X1019" s="49">
        <v>0.528447</v>
      </c>
      <c r="Y1019" s="49">
        <v>0</v>
      </c>
      <c r="Z1019" s="49">
        <v>0</v>
      </c>
      <c r="AA1019" s="68">
        <v>1019</v>
      </c>
      <c r="AB10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19" s="69"/>
      <c r="AD1019" s="75">
        <v>465</v>
      </c>
      <c r="AE1019" s="75">
        <v>337</v>
      </c>
      <c r="AF1019" s="75">
        <v>60655</v>
      </c>
      <c r="AG1019" s="75">
        <v>31817</v>
      </c>
      <c r="AH1019" s="75">
        <v>-28800</v>
      </c>
      <c r="AI1019" s="75" t="s">
        <v>7840</v>
      </c>
      <c r="AJ1019" s="75" t="s">
        <v>9422</v>
      </c>
      <c r="AK1019" s="78" t="s">
        <v>10403</v>
      </c>
      <c r="AL1019" s="75" t="s">
        <v>11009</v>
      </c>
      <c r="AM1019" s="75">
        <v>42332.220636574071</v>
      </c>
      <c r="AN1019" s="75" t="s">
        <v>13047</v>
      </c>
      <c r="AO1019" s="78" t="s">
        <v>13494</v>
      </c>
      <c r="AP1019" s="75" t="s">
        <v>66</v>
      </c>
      <c r="AQ1019" s="48"/>
      <c r="AR1019" s="48"/>
      <c r="AS1019" s="48"/>
      <c r="AT1019" s="48"/>
      <c r="AU1019" s="48" t="s">
        <v>3304</v>
      </c>
      <c r="AV1019" s="48" t="s">
        <v>3304</v>
      </c>
      <c r="AW1019" s="114" t="s">
        <v>18228</v>
      </c>
      <c r="AX1019" s="114" t="s">
        <v>18228</v>
      </c>
      <c r="AY1019" s="114" t="s">
        <v>18942</v>
      </c>
      <c r="AZ1019" s="114" t="s">
        <v>18942</v>
      </c>
      <c r="BA1019" s="2"/>
      <c r="BB1019" s="3"/>
      <c r="BC1019" s="3"/>
      <c r="BD1019" s="3"/>
      <c r="BE1019" s="3"/>
    </row>
    <row r="1020" spans="1:57" x14ac:dyDescent="0.25">
      <c r="A1020" s="61" t="s">
        <v>1487</v>
      </c>
      <c r="B1020" s="62" t="s">
        <v>19429</v>
      </c>
      <c r="C1020" s="62"/>
      <c r="D1020" s="63">
        <v>10</v>
      </c>
      <c r="E1020" s="65">
        <v>10</v>
      </c>
      <c r="F1020" s="95" t="s">
        <v>12545</v>
      </c>
      <c r="G1020" s="62"/>
      <c r="H1020" s="66"/>
      <c r="I1020" s="67"/>
      <c r="J1020" s="67"/>
      <c r="K1020" s="66" t="s">
        <v>16624</v>
      </c>
      <c r="L1020" s="70"/>
      <c r="M1020" s="71">
        <v>4464.13330078125</v>
      </c>
      <c r="N1020" s="71">
        <v>4592.30078125</v>
      </c>
      <c r="O1020" s="72"/>
      <c r="P1020" s="73"/>
      <c r="Q1020" s="73"/>
      <c r="R1020" s="81"/>
      <c r="S1020" s="48">
        <v>0</v>
      </c>
      <c r="T1020" s="48">
        <v>1</v>
      </c>
      <c r="U1020" s="49">
        <v>0</v>
      </c>
      <c r="V1020" s="49">
        <v>1</v>
      </c>
      <c r="W1020" s="49">
        <v>0</v>
      </c>
      <c r="X1020" s="49">
        <v>1</v>
      </c>
      <c r="Y1020" s="49">
        <v>0</v>
      </c>
      <c r="Z1020" s="49">
        <v>0</v>
      </c>
      <c r="AA1020" s="68">
        <v>1020</v>
      </c>
      <c r="AB10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20" s="69"/>
      <c r="AD1020" s="75">
        <v>261</v>
      </c>
      <c r="AE1020" s="75">
        <v>337</v>
      </c>
      <c r="AF1020" s="75">
        <v>18830</v>
      </c>
      <c r="AG1020" s="75">
        <v>1331</v>
      </c>
      <c r="AH1020" s="75"/>
      <c r="AI1020" s="75" t="s">
        <v>8716</v>
      </c>
      <c r="AJ1020" s="75"/>
      <c r="AK1020" s="75"/>
      <c r="AL1020" s="75"/>
      <c r="AM1020" s="75">
        <v>41230.077673611115</v>
      </c>
      <c r="AN1020" s="75" t="s">
        <v>13047</v>
      </c>
      <c r="AO1020" s="78" t="s">
        <v>14572</v>
      </c>
      <c r="AP1020" s="75" t="s">
        <v>66</v>
      </c>
      <c r="AQ1020" s="48"/>
      <c r="AR1020" s="48"/>
      <c r="AS1020" s="48"/>
      <c r="AT1020" s="48"/>
      <c r="AU1020" s="48"/>
      <c r="AV1020" s="48"/>
      <c r="AW1020" s="114" t="s">
        <v>18551</v>
      </c>
      <c r="AX1020" s="114" t="s">
        <v>18551</v>
      </c>
      <c r="AY1020" s="114" t="s">
        <v>19235</v>
      </c>
      <c r="AZ1020" s="114" t="s">
        <v>19235</v>
      </c>
      <c r="BA1020" s="2"/>
      <c r="BB1020" s="3"/>
      <c r="BC1020" s="3"/>
      <c r="BD1020" s="3"/>
      <c r="BE1020" s="3"/>
    </row>
    <row r="1021" spans="1:57" x14ac:dyDescent="0.25">
      <c r="A1021" s="61" t="s">
        <v>1709</v>
      </c>
      <c r="B1021" s="62" t="s">
        <v>19429</v>
      </c>
      <c r="C1021" s="62"/>
      <c r="D1021" s="63">
        <v>1.5765765</v>
      </c>
      <c r="E1021" s="65">
        <v>10</v>
      </c>
      <c r="F1021" s="95" t="s">
        <v>12775</v>
      </c>
      <c r="G1021" s="62"/>
      <c r="H1021" s="66"/>
      <c r="I1021" s="67"/>
      <c r="J1021" s="67"/>
      <c r="K1021" s="66" t="s">
        <v>16868</v>
      </c>
      <c r="L1021" s="70"/>
      <c r="M1021" s="71">
        <v>6618.328125</v>
      </c>
      <c r="N1021" s="71">
        <v>3562.95068359375</v>
      </c>
      <c r="O1021" s="72"/>
      <c r="P1021" s="73"/>
      <c r="Q1021" s="73"/>
      <c r="R1021" s="81"/>
      <c r="S1021" s="48">
        <v>0</v>
      </c>
      <c r="T1021" s="48">
        <v>1</v>
      </c>
      <c r="U1021" s="49">
        <v>0</v>
      </c>
      <c r="V1021" s="49">
        <v>9.0089999999999996E-3</v>
      </c>
      <c r="W1021" s="49">
        <v>0</v>
      </c>
      <c r="X1021" s="49">
        <v>0.53571899999999995</v>
      </c>
      <c r="Y1021" s="49">
        <v>0</v>
      </c>
      <c r="Z1021" s="49">
        <v>0</v>
      </c>
      <c r="AA1021" s="68">
        <v>1021</v>
      </c>
      <c r="AB10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21" s="69"/>
      <c r="AD1021" s="75">
        <v>1379</v>
      </c>
      <c r="AE1021" s="75">
        <v>337</v>
      </c>
      <c r="AF1021" s="75">
        <v>4396</v>
      </c>
      <c r="AG1021" s="75">
        <v>5786</v>
      </c>
      <c r="AH1021" s="75"/>
      <c r="AI1021" s="75" t="s">
        <v>8914</v>
      </c>
      <c r="AJ1021" s="75" t="s">
        <v>10069</v>
      </c>
      <c r="AK1021" s="78" t="s">
        <v>10892</v>
      </c>
      <c r="AL1021" s="75"/>
      <c r="AM1021" s="75">
        <v>42498.468344907407</v>
      </c>
      <c r="AN1021" s="75" t="s">
        <v>13047</v>
      </c>
      <c r="AO1021" s="78" t="s">
        <v>14816</v>
      </c>
      <c r="AP1021" s="75" t="s">
        <v>66</v>
      </c>
      <c r="AQ1021" s="48"/>
      <c r="AR1021" s="48"/>
      <c r="AS1021" s="48"/>
      <c r="AT1021" s="48"/>
      <c r="AU1021" s="48" t="s">
        <v>3261</v>
      </c>
      <c r="AV1021" s="48" t="s">
        <v>3261</v>
      </c>
      <c r="AW1021" s="114" t="s">
        <v>18585</v>
      </c>
      <c r="AX1021" s="114" t="s">
        <v>18585</v>
      </c>
      <c r="AY1021" s="114" t="s">
        <v>19266</v>
      </c>
      <c r="AZ1021" s="114" t="s">
        <v>19266</v>
      </c>
      <c r="BA1021" s="2"/>
      <c r="BB1021" s="3"/>
      <c r="BC1021" s="3"/>
      <c r="BD1021" s="3"/>
      <c r="BE1021" s="3"/>
    </row>
    <row r="1022" spans="1:57" x14ac:dyDescent="0.25">
      <c r="A1022" s="61" t="s">
        <v>989</v>
      </c>
      <c r="B1022" s="62" t="s">
        <v>19429</v>
      </c>
      <c r="C1022" s="62"/>
      <c r="D1022" s="63">
        <v>1.5625005000000001</v>
      </c>
      <c r="E1022" s="65">
        <v>10</v>
      </c>
      <c r="F1022" s="95" t="s">
        <v>12017</v>
      </c>
      <c r="G1022" s="62"/>
      <c r="H1022" s="66"/>
      <c r="I1022" s="67"/>
      <c r="J1022" s="67"/>
      <c r="K1022" s="66" t="s">
        <v>16071</v>
      </c>
      <c r="L1022" s="70"/>
      <c r="M1022" s="71">
        <v>2659.515380859375</v>
      </c>
      <c r="N1022" s="71">
        <v>4389.67041015625</v>
      </c>
      <c r="O1022" s="72"/>
      <c r="P1022" s="73"/>
      <c r="Q1022" s="73"/>
      <c r="R1022" s="81"/>
      <c r="S1022" s="48">
        <v>0</v>
      </c>
      <c r="T1022" s="48">
        <v>1</v>
      </c>
      <c r="U1022" s="49">
        <v>0</v>
      </c>
      <c r="V1022" s="49">
        <v>7.3530000000000002E-3</v>
      </c>
      <c r="W1022" s="49">
        <v>0</v>
      </c>
      <c r="X1022" s="49">
        <v>0.54624799999999996</v>
      </c>
      <c r="Y1022" s="49">
        <v>0</v>
      </c>
      <c r="Z1022" s="49">
        <v>0</v>
      </c>
      <c r="AA1022" s="68">
        <v>1022</v>
      </c>
      <c r="AB10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22" s="69"/>
      <c r="AD1022" s="75">
        <v>391</v>
      </c>
      <c r="AE1022" s="75">
        <v>336</v>
      </c>
      <c r="AF1022" s="75">
        <v>36</v>
      </c>
      <c r="AG1022" s="75">
        <v>106</v>
      </c>
      <c r="AH1022" s="75">
        <v>28800</v>
      </c>
      <c r="AI1022" s="75" t="s">
        <v>8267</v>
      </c>
      <c r="AJ1022" s="75" t="s">
        <v>9691</v>
      </c>
      <c r="AK1022" s="75"/>
      <c r="AL1022" s="75" t="s">
        <v>11013</v>
      </c>
      <c r="AM1022" s="75">
        <v>40907.530324074076</v>
      </c>
      <c r="AN1022" s="75" t="s">
        <v>13047</v>
      </c>
      <c r="AO1022" s="78" t="s">
        <v>14019</v>
      </c>
      <c r="AP1022" s="75" t="s">
        <v>66</v>
      </c>
      <c r="AQ1022" s="48"/>
      <c r="AR1022" s="48"/>
      <c r="AS1022" s="48"/>
      <c r="AT1022" s="48"/>
      <c r="AU1022" s="48"/>
      <c r="AV1022" s="48"/>
      <c r="AW1022" s="114" t="s">
        <v>18092</v>
      </c>
      <c r="AX1022" s="114" t="s">
        <v>18092</v>
      </c>
      <c r="AY1022" s="114" t="s">
        <v>17886</v>
      </c>
      <c r="AZ1022" s="114" t="s">
        <v>17886</v>
      </c>
      <c r="BA1022" s="2"/>
      <c r="BB1022" s="3"/>
      <c r="BC1022" s="3"/>
      <c r="BD1022" s="3"/>
      <c r="BE1022" s="3"/>
    </row>
    <row r="1023" spans="1:57" x14ac:dyDescent="0.25">
      <c r="A1023" s="61" t="s">
        <v>1702</v>
      </c>
      <c r="B1023" s="62" t="s">
        <v>19429</v>
      </c>
      <c r="C1023" s="62"/>
      <c r="D1023" s="63">
        <v>1.5765765</v>
      </c>
      <c r="E1023" s="65">
        <v>10</v>
      </c>
      <c r="F1023" s="95" t="s">
        <v>12768</v>
      </c>
      <c r="G1023" s="62"/>
      <c r="H1023" s="66"/>
      <c r="I1023" s="67"/>
      <c r="J1023" s="67"/>
      <c r="K1023" s="66" t="s">
        <v>16861</v>
      </c>
      <c r="L1023" s="70"/>
      <c r="M1023" s="71">
        <v>6424.68017578125</v>
      </c>
      <c r="N1023" s="71">
        <v>4032.190185546875</v>
      </c>
      <c r="O1023" s="72"/>
      <c r="P1023" s="73"/>
      <c r="Q1023" s="73"/>
      <c r="R1023" s="81"/>
      <c r="S1023" s="48">
        <v>0</v>
      </c>
      <c r="T1023" s="48">
        <v>1</v>
      </c>
      <c r="U1023" s="49">
        <v>0</v>
      </c>
      <c r="V1023" s="49">
        <v>9.0089999999999996E-3</v>
      </c>
      <c r="W1023" s="49">
        <v>0</v>
      </c>
      <c r="X1023" s="49">
        <v>0.53571899999999995</v>
      </c>
      <c r="Y1023" s="49">
        <v>0</v>
      </c>
      <c r="Z1023" s="49">
        <v>0</v>
      </c>
      <c r="AA1023" s="68">
        <v>1023</v>
      </c>
      <c r="AB10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23" s="69"/>
      <c r="AD1023" s="75">
        <v>290</v>
      </c>
      <c r="AE1023" s="75">
        <v>336</v>
      </c>
      <c r="AF1023" s="75">
        <v>3173</v>
      </c>
      <c r="AG1023" s="75">
        <v>7318</v>
      </c>
      <c r="AH1023" s="75">
        <v>-28800</v>
      </c>
      <c r="AI1023" s="75" t="s">
        <v>8908</v>
      </c>
      <c r="AJ1023" s="75" t="s">
        <v>9409</v>
      </c>
      <c r="AK1023" s="75"/>
      <c r="AL1023" s="75" t="s">
        <v>11009</v>
      </c>
      <c r="AM1023" s="75">
        <v>42666.210104166668</v>
      </c>
      <c r="AN1023" s="75" t="s">
        <v>13047</v>
      </c>
      <c r="AO1023" s="78" t="s">
        <v>14809</v>
      </c>
      <c r="AP1023" s="75" t="s">
        <v>66</v>
      </c>
      <c r="AQ1023" s="48"/>
      <c r="AR1023" s="48"/>
      <c r="AS1023" s="48"/>
      <c r="AT1023" s="48"/>
      <c r="AU1023" s="48" t="s">
        <v>3261</v>
      </c>
      <c r="AV1023" s="48" t="s">
        <v>3261</v>
      </c>
      <c r="AW1023" s="114" t="s">
        <v>18585</v>
      </c>
      <c r="AX1023" s="114" t="s">
        <v>18585</v>
      </c>
      <c r="AY1023" s="114" t="s">
        <v>19266</v>
      </c>
      <c r="AZ1023" s="114" t="s">
        <v>19266</v>
      </c>
      <c r="BA1023" s="2"/>
      <c r="BB1023" s="3"/>
      <c r="BC1023" s="3"/>
      <c r="BD1023" s="3"/>
      <c r="BE1023" s="3"/>
    </row>
    <row r="1024" spans="1:57" x14ac:dyDescent="0.25">
      <c r="A1024" s="61" t="s">
        <v>998</v>
      </c>
      <c r="B1024" s="62" t="s">
        <v>19429</v>
      </c>
      <c r="C1024" s="62"/>
      <c r="D1024" s="63">
        <v>1.544268</v>
      </c>
      <c r="E1024" s="65">
        <v>10</v>
      </c>
      <c r="F1024" s="95" t="s">
        <v>12025</v>
      </c>
      <c r="G1024" s="62"/>
      <c r="H1024" s="66"/>
      <c r="I1024" s="67"/>
      <c r="J1024" s="67"/>
      <c r="K1024" s="66" t="s">
        <v>16080</v>
      </c>
      <c r="L1024" s="70"/>
      <c r="M1024" s="71">
        <v>3241.17578125</v>
      </c>
      <c r="N1024" s="71">
        <v>8648.9189453125</v>
      </c>
      <c r="O1024" s="72"/>
      <c r="P1024" s="73"/>
      <c r="Q1024" s="73"/>
      <c r="R1024" s="81"/>
      <c r="S1024" s="48">
        <v>0</v>
      </c>
      <c r="T1024" s="48">
        <v>1</v>
      </c>
      <c r="U1024" s="49">
        <v>0</v>
      </c>
      <c r="V1024" s="49">
        <v>5.208E-3</v>
      </c>
      <c r="W1024" s="49">
        <v>0</v>
      </c>
      <c r="X1024" s="49">
        <v>0.54446799999999995</v>
      </c>
      <c r="Y1024" s="49">
        <v>0</v>
      </c>
      <c r="Z1024" s="49">
        <v>0</v>
      </c>
      <c r="AA1024" s="68">
        <v>1024</v>
      </c>
      <c r="AB10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24" s="69"/>
      <c r="AD1024" s="75">
        <v>331</v>
      </c>
      <c r="AE1024" s="75">
        <v>335</v>
      </c>
      <c r="AF1024" s="75">
        <v>18997</v>
      </c>
      <c r="AG1024" s="75">
        <v>9082</v>
      </c>
      <c r="AH1024" s="75"/>
      <c r="AI1024" s="75" t="s">
        <v>8273</v>
      </c>
      <c r="AJ1024" s="75"/>
      <c r="AK1024" s="75"/>
      <c r="AL1024" s="75"/>
      <c r="AM1024" s="75">
        <v>41948.208113425928</v>
      </c>
      <c r="AN1024" s="75" t="s">
        <v>13047</v>
      </c>
      <c r="AO1024" s="78" t="s">
        <v>14028</v>
      </c>
      <c r="AP1024" s="75" t="s">
        <v>66</v>
      </c>
      <c r="AQ1024" s="48" t="s">
        <v>3020</v>
      </c>
      <c r="AR1024" s="48" t="s">
        <v>3020</v>
      </c>
      <c r="AS1024" s="48" t="s">
        <v>3213</v>
      </c>
      <c r="AT1024" s="48" t="s">
        <v>3213</v>
      </c>
      <c r="AU1024" s="48" t="s">
        <v>3261</v>
      </c>
      <c r="AV1024" s="48" t="s">
        <v>3261</v>
      </c>
      <c r="AW1024" s="114" t="s">
        <v>18081</v>
      </c>
      <c r="AX1024" s="114" t="s">
        <v>18081</v>
      </c>
      <c r="AY1024" s="114" t="s">
        <v>18817</v>
      </c>
      <c r="AZ1024" s="114" t="s">
        <v>18817</v>
      </c>
      <c r="BA1024" s="2"/>
      <c r="BB1024" s="3"/>
      <c r="BC1024" s="3"/>
      <c r="BD1024" s="3"/>
      <c r="BE1024" s="3"/>
    </row>
    <row r="1025" spans="1:57" x14ac:dyDescent="0.25">
      <c r="A1025" s="61" t="s">
        <v>1707</v>
      </c>
      <c r="B1025" s="62" t="s">
        <v>19429</v>
      </c>
      <c r="C1025" s="62"/>
      <c r="D1025" s="63">
        <v>1.5023375000000001</v>
      </c>
      <c r="E1025" s="65">
        <v>10</v>
      </c>
      <c r="F1025" s="95" t="s">
        <v>12773</v>
      </c>
      <c r="G1025" s="62"/>
      <c r="H1025" s="66"/>
      <c r="I1025" s="67"/>
      <c r="J1025" s="67"/>
      <c r="K1025" s="66" t="s">
        <v>16866</v>
      </c>
      <c r="L1025" s="70"/>
      <c r="M1025" s="71">
        <v>7593.6953125</v>
      </c>
      <c r="N1025" s="71">
        <v>2144.95849609375</v>
      </c>
      <c r="O1025" s="72"/>
      <c r="P1025" s="73"/>
      <c r="Q1025" s="73"/>
      <c r="R1025" s="81"/>
      <c r="S1025" s="48">
        <v>0</v>
      </c>
      <c r="T1025" s="48">
        <v>1</v>
      </c>
      <c r="U1025" s="49">
        <v>0</v>
      </c>
      <c r="V1025" s="49">
        <v>2.7500000000000002E-4</v>
      </c>
      <c r="W1025" s="49">
        <v>0</v>
      </c>
      <c r="X1025" s="49">
        <v>0.52194799999999997</v>
      </c>
      <c r="Y1025" s="49">
        <v>0</v>
      </c>
      <c r="Z1025" s="49">
        <v>0</v>
      </c>
      <c r="AA1025" s="68">
        <v>1025</v>
      </c>
      <c r="AB10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25" s="69"/>
      <c r="AD1025" s="75">
        <v>315</v>
      </c>
      <c r="AE1025" s="75">
        <v>334</v>
      </c>
      <c r="AF1025" s="75">
        <v>44278</v>
      </c>
      <c r="AG1025" s="75">
        <v>39163</v>
      </c>
      <c r="AH1025" s="75"/>
      <c r="AI1025" s="75"/>
      <c r="AJ1025" s="75"/>
      <c r="AK1025" s="75"/>
      <c r="AL1025" s="75"/>
      <c r="AM1025" s="75">
        <v>41525.675023148149</v>
      </c>
      <c r="AN1025" s="75" t="s">
        <v>13047</v>
      </c>
      <c r="AO1025" s="78" t="s">
        <v>14814</v>
      </c>
      <c r="AP1025" s="75" t="s">
        <v>66</v>
      </c>
      <c r="AQ1025" s="48"/>
      <c r="AR1025" s="48"/>
      <c r="AS1025" s="48"/>
      <c r="AT1025" s="48"/>
      <c r="AU1025" s="48" t="s">
        <v>3262</v>
      </c>
      <c r="AV1025" s="48" t="s">
        <v>3262</v>
      </c>
      <c r="AW1025" s="114" t="s">
        <v>18073</v>
      </c>
      <c r="AX1025" s="114" t="s">
        <v>18073</v>
      </c>
      <c r="AY1025" s="114" t="s">
        <v>18812</v>
      </c>
      <c r="AZ1025" s="114" t="s">
        <v>18812</v>
      </c>
      <c r="BA1025" s="2"/>
      <c r="BB1025" s="3"/>
      <c r="BC1025" s="3"/>
      <c r="BD1025" s="3"/>
      <c r="BE1025" s="3"/>
    </row>
    <row r="1026" spans="1:57" x14ac:dyDescent="0.25">
      <c r="A1026" s="61" t="s">
        <v>1625</v>
      </c>
      <c r="B1026" s="62" t="s">
        <v>19429</v>
      </c>
      <c r="C1026" s="62"/>
      <c r="D1026" s="63">
        <v>1.5025329999999999</v>
      </c>
      <c r="E1026" s="65">
        <v>10.579889376589239</v>
      </c>
      <c r="F1026" s="95" t="s">
        <v>12684</v>
      </c>
      <c r="G1026" s="62"/>
      <c r="H1026" s="66"/>
      <c r="I1026" s="67"/>
      <c r="J1026" s="67"/>
      <c r="K1026" s="66" t="s">
        <v>16773</v>
      </c>
      <c r="L1026" s="70"/>
      <c r="M1026" s="71">
        <v>5637.02783203125</v>
      </c>
      <c r="N1026" s="71">
        <v>8074.017578125</v>
      </c>
      <c r="O1026" s="72"/>
      <c r="P1026" s="73"/>
      <c r="Q1026" s="73"/>
      <c r="R1026" s="81"/>
      <c r="S1026" s="48">
        <v>0</v>
      </c>
      <c r="T1026" s="48">
        <v>2</v>
      </c>
      <c r="U1026" s="49">
        <v>1398</v>
      </c>
      <c r="V1026" s="49">
        <v>2.9799999999999998E-4</v>
      </c>
      <c r="W1026" s="49">
        <v>0</v>
      </c>
      <c r="X1026" s="49">
        <v>0.80479699999999998</v>
      </c>
      <c r="Y1026" s="49">
        <v>0</v>
      </c>
      <c r="Z1026" s="49">
        <v>0</v>
      </c>
      <c r="AA1026" s="68">
        <v>1026</v>
      </c>
      <c r="AB10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26" s="69"/>
      <c r="AD1026" s="75">
        <v>205</v>
      </c>
      <c r="AE1026" s="75">
        <v>333</v>
      </c>
      <c r="AF1026" s="75">
        <v>5278</v>
      </c>
      <c r="AG1026" s="75">
        <v>4552</v>
      </c>
      <c r="AH1026" s="75">
        <v>-14400</v>
      </c>
      <c r="AI1026" s="75" t="s">
        <v>8834</v>
      </c>
      <c r="AJ1026" s="75" t="s">
        <v>10020</v>
      </c>
      <c r="AK1026" s="78" t="s">
        <v>10862</v>
      </c>
      <c r="AL1026" s="75" t="s">
        <v>11019</v>
      </c>
      <c r="AM1026" s="75">
        <v>41487.691111111111</v>
      </c>
      <c r="AN1026" s="75" t="s">
        <v>13047</v>
      </c>
      <c r="AO1026" s="78" t="s">
        <v>14721</v>
      </c>
      <c r="AP1026" s="75" t="s">
        <v>66</v>
      </c>
      <c r="AQ1026" s="48"/>
      <c r="AR1026" s="48"/>
      <c r="AS1026" s="48"/>
      <c r="AT1026" s="48"/>
      <c r="AU1026" s="48" t="s">
        <v>3261</v>
      </c>
      <c r="AV1026" s="48" t="s">
        <v>3261</v>
      </c>
      <c r="AW1026" s="114" t="s">
        <v>18601</v>
      </c>
      <c r="AX1026" s="114" t="s">
        <v>18601</v>
      </c>
      <c r="AY1026" s="114" t="s">
        <v>19279</v>
      </c>
      <c r="AZ1026" s="114" t="s">
        <v>19279</v>
      </c>
      <c r="BA1026" s="2"/>
      <c r="BB1026" s="3"/>
      <c r="BC1026" s="3"/>
      <c r="BD1026" s="3"/>
      <c r="BE1026" s="3"/>
    </row>
    <row r="1027" spans="1:57" x14ac:dyDescent="0.25">
      <c r="A1027" s="61" t="s">
        <v>1697</v>
      </c>
      <c r="B1027" s="62" t="s">
        <v>19429</v>
      </c>
      <c r="C1027" s="62"/>
      <c r="D1027" s="63">
        <v>1.5023375000000001</v>
      </c>
      <c r="E1027" s="65">
        <v>10</v>
      </c>
      <c r="F1027" s="95" t="s">
        <v>12763</v>
      </c>
      <c r="G1027" s="62"/>
      <c r="H1027" s="66"/>
      <c r="I1027" s="67"/>
      <c r="J1027" s="67"/>
      <c r="K1027" s="66" t="s">
        <v>16856</v>
      </c>
      <c r="L1027" s="70"/>
      <c r="M1027" s="71">
        <v>7963.11181640625</v>
      </c>
      <c r="N1027" s="71">
        <v>2273.88037109375</v>
      </c>
      <c r="O1027" s="72"/>
      <c r="P1027" s="73"/>
      <c r="Q1027" s="73"/>
      <c r="R1027" s="81"/>
      <c r="S1027" s="48">
        <v>0</v>
      </c>
      <c r="T1027" s="48">
        <v>1</v>
      </c>
      <c r="U1027" s="49">
        <v>0</v>
      </c>
      <c r="V1027" s="49">
        <v>2.7500000000000002E-4</v>
      </c>
      <c r="W1027" s="49">
        <v>0</v>
      </c>
      <c r="X1027" s="49">
        <v>0.52194799999999997</v>
      </c>
      <c r="Y1027" s="49">
        <v>0</v>
      </c>
      <c r="Z1027" s="49">
        <v>0</v>
      </c>
      <c r="AA1027" s="68">
        <v>1027</v>
      </c>
      <c r="AB10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27" s="69"/>
      <c r="AD1027" s="75">
        <v>460</v>
      </c>
      <c r="AE1027" s="75">
        <v>333</v>
      </c>
      <c r="AF1027" s="75">
        <v>6574</v>
      </c>
      <c r="AG1027" s="75">
        <v>2033</v>
      </c>
      <c r="AH1027" s="75">
        <v>0</v>
      </c>
      <c r="AI1027" s="75" t="s">
        <v>8903</v>
      </c>
      <c r="AJ1027" s="75" t="s">
        <v>9190</v>
      </c>
      <c r="AK1027" s="75"/>
      <c r="AL1027" s="75" t="s">
        <v>9190</v>
      </c>
      <c r="AM1027" s="75">
        <v>40029.519895833335</v>
      </c>
      <c r="AN1027" s="75" t="s">
        <v>13047</v>
      </c>
      <c r="AO1027" s="78" t="s">
        <v>14804</v>
      </c>
      <c r="AP1027" s="75" t="s">
        <v>66</v>
      </c>
      <c r="AQ1027" s="48"/>
      <c r="AR1027" s="48"/>
      <c r="AS1027" s="48"/>
      <c r="AT1027" s="48"/>
      <c r="AU1027" s="48" t="s">
        <v>3261</v>
      </c>
      <c r="AV1027" s="48" t="s">
        <v>3261</v>
      </c>
      <c r="AW1027" s="114" t="s">
        <v>18089</v>
      </c>
      <c r="AX1027" s="114" t="s">
        <v>18089</v>
      </c>
      <c r="AY1027" s="114" t="s">
        <v>17884</v>
      </c>
      <c r="AZ1027" s="114" t="s">
        <v>17884</v>
      </c>
      <c r="BA1027" s="2"/>
      <c r="BB1027" s="3"/>
      <c r="BC1027" s="3"/>
      <c r="BD1027" s="3"/>
      <c r="BE1027" s="3"/>
    </row>
    <row r="1028" spans="1:57" x14ac:dyDescent="0.25">
      <c r="A1028" s="61" t="s">
        <v>1708</v>
      </c>
      <c r="B1028" s="62" t="s">
        <v>19429</v>
      </c>
      <c r="C1028" s="62"/>
      <c r="D1028" s="63">
        <v>1.5765765</v>
      </c>
      <c r="E1028" s="65">
        <v>10</v>
      </c>
      <c r="F1028" s="95" t="s">
        <v>12774</v>
      </c>
      <c r="G1028" s="62"/>
      <c r="H1028" s="66"/>
      <c r="I1028" s="67"/>
      <c r="J1028" s="67"/>
      <c r="K1028" s="66" t="s">
        <v>16867</v>
      </c>
      <c r="L1028" s="70"/>
      <c r="M1028" s="71">
        <v>6173.2509765625</v>
      </c>
      <c r="N1028" s="71">
        <v>3842.69775390625</v>
      </c>
      <c r="O1028" s="72"/>
      <c r="P1028" s="73"/>
      <c r="Q1028" s="73"/>
      <c r="R1028" s="81"/>
      <c r="S1028" s="48">
        <v>0</v>
      </c>
      <c r="T1028" s="48">
        <v>1</v>
      </c>
      <c r="U1028" s="49">
        <v>0</v>
      </c>
      <c r="V1028" s="49">
        <v>9.0089999999999996E-3</v>
      </c>
      <c r="W1028" s="49">
        <v>0</v>
      </c>
      <c r="X1028" s="49">
        <v>0.53571899999999995</v>
      </c>
      <c r="Y1028" s="49">
        <v>0</v>
      </c>
      <c r="Z1028" s="49">
        <v>0</v>
      </c>
      <c r="AA1028" s="68">
        <v>1028</v>
      </c>
      <c r="AB10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28" s="69"/>
      <c r="AD1028" s="75">
        <v>193</v>
      </c>
      <c r="AE1028" s="75">
        <v>333</v>
      </c>
      <c r="AF1028" s="75">
        <v>8819</v>
      </c>
      <c r="AG1028" s="75">
        <v>656</v>
      </c>
      <c r="AH1028" s="75">
        <v>7200</v>
      </c>
      <c r="AI1028" s="75" t="s">
        <v>8913</v>
      </c>
      <c r="AJ1028" s="75"/>
      <c r="AK1028" s="75"/>
      <c r="AL1028" s="75" t="s">
        <v>11021</v>
      </c>
      <c r="AM1028" s="75">
        <v>41467.742777777778</v>
      </c>
      <c r="AN1028" s="75" t="s">
        <v>13047</v>
      </c>
      <c r="AO1028" s="78" t="s">
        <v>14815</v>
      </c>
      <c r="AP1028" s="75" t="s">
        <v>66</v>
      </c>
      <c r="AQ1028" s="48"/>
      <c r="AR1028" s="48"/>
      <c r="AS1028" s="48"/>
      <c r="AT1028" s="48"/>
      <c r="AU1028" s="48" t="s">
        <v>3261</v>
      </c>
      <c r="AV1028" s="48" t="s">
        <v>3261</v>
      </c>
      <c r="AW1028" s="114" t="s">
        <v>18585</v>
      </c>
      <c r="AX1028" s="114" t="s">
        <v>18585</v>
      </c>
      <c r="AY1028" s="114" t="s">
        <v>19266</v>
      </c>
      <c r="AZ1028" s="114" t="s">
        <v>19266</v>
      </c>
      <c r="BA1028" s="2"/>
      <c r="BB1028" s="3"/>
      <c r="BC1028" s="3"/>
      <c r="BD1028" s="3"/>
      <c r="BE1028" s="3"/>
    </row>
    <row r="1029" spans="1:57" x14ac:dyDescent="0.25">
      <c r="A1029" s="61" t="s">
        <v>302</v>
      </c>
      <c r="B1029" s="62" t="s">
        <v>19429</v>
      </c>
      <c r="C1029" s="62"/>
      <c r="D1029" s="63">
        <v>1.544268</v>
      </c>
      <c r="E1029" s="65">
        <v>10</v>
      </c>
      <c r="F1029" s="95" t="s">
        <v>11241</v>
      </c>
      <c r="G1029" s="62"/>
      <c r="H1029" s="66"/>
      <c r="I1029" s="67"/>
      <c r="J1029" s="67"/>
      <c r="K1029" s="66" t="s">
        <v>15266</v>
      </c>
      <c r="L1029" s="70"/>
      <c r="M1029" s="71">
        <v>2910.104248046875</v>
      </c>
      <c r="N1029" s="71">
        <v>7973.33935546875</v>
      </c>
      <c r="O1029" s="72"/>
      <c r="P1029" s="73"/>
      <c r="Q1029" s="73"/>
      <c r="R1029" s="81"/>
      <c r="S1029" s="48">
        <v>0</v>
      </c>
      <c r="T1029" s="48">
        <v>1</v>
      </c>
      <c r="U1029" s="49">
        <v>0</v>
      </c>
      <c r="V1029" s="49">
        <v>5.208E-3</v>
      </c>
      <c r="W1029" s="49">
        <v>0</v>
      </c>
      <c r="X1029" s="49">
        <v>0.54446799999999995</v>
      </c>
      <c r="Y1029" s="49">
        <v>0</v>
      </c>
      <c r="Z1029" s="49">
        <v>0</v>
      </c>
      <c r="AA1029" s="68">
        <v>1029</v>
      </c>
      <c r="AB10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29" s="69"/>
      <c r="AD1029" s="75">
        <v>237</v>
      </c>
      <c r="AE1029" s="75">
        <v>332</v>
      </c>
      <c r="AF1029" s="75">
        <v>7078</v>
      </c>
      <c r="AG1029" s="75">
        <v>10536</v>
      </c>
      <c r="AH1029" s="75"/>
      <c r="AI1029" s="75" t="s">
        <v>7607</v>
      </c>
      <c r="AJ1029" s="75" t="s">
        <v>9252</v>
      </c>
      <c r="AK1029" s="75"/>
      <c r="AL1029" s="75"/>
      <c r="AM1029" s="75">
        <v>41643.746562499997</v>
      </c>
      <c r="AN1029" s="75" t="s">
        <v>13047</v>
      </c>
      <c r="AO1029" s="78" t="s">
        <v>13214</v>
      </c>
      <c r="AP1029" s="75" t="s">
        <v>66</v>
      </c>
      <c r="AQ1029" s="48" t="s">
        <v>3022</v>
      </c>
      <c r="AR1029" s="48" t="s">
        <v>3022</v>
      </c>
      <c r="AS1029" s="48" t="s">
        <v>3213</v>
      </c>
      <c r="AT1029" s="48" t="s">
        <v>3213</v>
      </c>
      <c r="AU1029" s="48" t="s">
        <v>3261</v>
      </c>
      <c r="AV1029" s="48" t="s">
        <v>3261</v>
      </c>
      <c r="AW1029" s="114" t="s">
        <v>18083</v>
      </c>
      <c r="AX1029" s="114" t="s">
        <v>18083</v>
      </c>
      <c r="AY1029" s="114" t="s">
        <v>18818</v>
      </c>
      <c r="AZ1029" s="114" t="s">
        <v>18818</v>
      </c>
      <c r="BA1029" s="2"/>
      <c r="BB1029" s="3"/>
      <c r="BC1029" s="3"/>
      <c r="BD1029" s="3"/>
      <c r="BE1029" s="3"/>
    </row>
    <row r="1030" spans="1:57" x14ac:dyDescent="0.25">
      <c r="A1030" s="61" t="s">
        <v>532</v>
      </c>
      <c r="B1030" s="62" t="s">
        <v>19429</v>
      </c>
      <c r="C1030" s="62"/>
      <c r="D1030" s="63">
        <v>1.50187</v>
      </c>
      <c r="E1030" s="65">
        <v>10</v>
      </c>
      <c r="F1030" s="95" t="s">
        <v>11504</v>
      </c>
      <c r="G1030" s="62"/>
      <c r="H1030" s="66"/>
      <c r="I1030" s="67"/>
      <c r="J1030" s="67"/>
      <c r="K1030" s="66" t="s">
        <v>15538</v>
      </c>
      <c r="L1030" s="70"/>
      <c r="M1030" s="71">
        <v>7676.32666015625</v>
      </c>
      <c r="N1030" s="71">
        <v>8669.2919921875</v>
      </c>
      <c r="O1030" s="72"/>
      <c r="P1030" s="73"/>
      <c r="Q1030" s="73"/>
      <c r="R1030" s="81"/>
      <c r="S1030" s="48">
        <v>0</v>
      </c>
      <c r="T1030" s="48">
        <v>1</v>
      </c>
      <c r="U1030" s="49">
        <v>0</v>
      </c>
      <c r="V1030" s="49">
        <v>2.2000000000000001E-4</v>
      </c>
      <c r="W1030" s="49">
        <v>0</v>
      </c>
      <c r="X1030" s="49">
        <v>0.52033200000000002</v>
      </c>
      <c r="Y1030" s="49">
        <v>0</v>
      </c>
      <c r="Z1030" s="49">
        <v>0</v>
      </c>
      <c r="AA1030" s="68">
        <v>1030</v>
      </c>
      <c r="AB10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30" s="69"/>
      <c r="AD1030" s="75">
        <v>2217</v>
      </c>
      <c r="AE1030" s="75">
        <v>332</v>
      </c>
      <c r="AF1030" s="75">
        <v>2012</v>
      </c>
      <c r="AG1030" s="75">
        <v>985</v>
      </c>
      <c r="AH1030" s="75">
        <v>0</v>
      </c>
      <c r="AI1030" s="75" t="s">
        <v>7833</v>
      </c>
      <c r="AJ1030" s="75" t="s">
        <v>9416</v>
      </c>
      <c r="AK1030" s="75"/>
      <c r="AL1030" s="75" t="s">
        <v>9190</v>
      </c>
      <c r="AM1030" s="75">
        <v>40172.776944444442</v>
      </c>
      <c r="AN1030" s="75" t="s">
        <v>13047</v>
      </c>
      <c r="AO1030" s="78" t="s">
        <v>13486</v>
      </c>
      <c r="AP1030" s="75" t="s">
        <v>66</v>
      </c>
      <c r="AQ1030" s="48"/>
      <c r="AR1030" s="48"/>
      <c r="AS1030" s="48"/>
      <c r="AT1030" s="48"/>
      <c r="AU1030" s="48" t="s">
        <v>3272</v>
      </c>
      <c r="AV1030" s="48" t="s">
        <v>3272</v>
      </c>
      <c r="AW1030" s="114" t="s">
        <v>18101</v>
      </c>
      <c r="AX1030" s="114" t="s">
        <v>18101</v>
      </c>
      <c r="AY1030" s="114" t="s">
        <v>17890</v>
      </c>
      <c r="AZ1030" s="114" t="s">
        <v>17890</v>
      </c>
      <c r="BA1030" s="2"/>
      <c r="BB1030" s="3"/>
      <c r="BC1030" s="3"/>
      <c r="BD1030" s="3"/>
      <c r="BE1030" s="3"/>
    </row>
    <row r="1031" spans="1:57" x14ac:dyDescent="0.25">
      <c r="A1031" s="61" t="s">
        <v>1024</v>
      </c>
      <c r="B1031" s="62" t="s">
        <v>19429</v>
      </c>
      <c r="C1031" s="62"/>
      <c r="D1031" s="63">
        <v>1.5321979999999999</v>
      </c>
      <c r="E1031" s="65">
        <v>10</v>
      </c>
      <c r="F1031" s="95" t="s">
        <v>12057</v>
      </c>
      <c r="G1031" s="62"/>
      <c r="H1031" s="66"/>
      <c r="I1031" s="67"/>
      <c r="J1031" s="67"/>
      <c r="K1031" s="66" t="s">
        <v>16113</v>
      </c>
      <c r="L1031" s="70"/>
      <c r="M1031" s="71">
        <v>1702.9730224609375</v>
      </c>
      <c r="N1031" s="71">
        <v>8278.84375</v>
      </c>
      <c r="O1031" s="72"/>
      <c r="P1031" s="73"/>
      <c r="Q1031" s="73"/>
      <c r="R1031" s="81"/>
      <c r="S1031" s="48">
        <v>0</v>
      </c>
      <c r="T1031" s="48">
        <v>1</v>
      </c>
      <c r="U1031" s="49">
        <v>0</v>
      </c>
      <c r="V1031" s="49">
        <v>3.7880000000000001E-3</v>
      </c>
      <c r="W1031" s="49">
        <v>9.9999999999999995E-7</v>
      </c>
      <c r="X1031" s="49">
        <v>0.54335500000000003</v>
      </c>
      <c r="Y1031" s="49">
        <v>0</v>
      </c>
      <c r="Z1031" s="49">
        <v>0</v>
      </c>
      <c r="AA1031" s="68">
        <v>1031</v>
      </c>
      <c r="AB10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31" s="69"/>
      <c r="AD1031" s="75">
        <v>226</v>
      </c>
      <c r="AE1031" s="75">
        <v>332</v>
      </c>
      <c r="AF1031" s="75">
        <v>3779</v>
      </c>
      <c r="AG1031" s="75">
        <v>2337</v>
      </c>
      <c r="AH1031" s="75">
        <v>-14400</v>
      </c>
      <c r="AI1031" s="75" t="s">
        <v>8303</v>
      </c>
      <c r="AJ1031" s="75" t="s">
        <v>9716</v>
      </c>
      <c r="AK1031" s="78" t="s">
        <v>10622</v>
      </c>
      <c r="AL1031" s="75" t="s">
        <v>11047</v>
      </c>
      <c r="AM1031" s="75">
        <v>42371.180960648147</v>
      </c>
      <c r="AN1031" s="75" t="s">
        <v>13047</v>
      </c>
      <c r="AO1031" s="78" t="s">
        <v>14061</v>
      </c>
      <c r="AP1031" s="75" t="s">
        <v>66</v>
      </c>
      <c r="AQ1031" s="48" t="s">
        <v>3019</v>
      </c>
      <c r="AR1031" s="48" t="s">
        <v>3019</v>
      </c>
      <c r="AS1031" s="48" t="s">
        <v>3212</v>
      </c>
      <c r="AT1031" s="48" t="s">
        <v>3212</v>
      </c>
      <c r="AU1031" s="48" t="s">
        <v>3261</v>
      </c>
      <c r="AV1031" s="48" t="s">
        <v>3261</v>
      </c>
      <c r="AW1031" s="114" t="s">
        <v>18076</v>
      </c>
      <c r="AX1031" s="114" t="s">
        <v>18076</v>
      </c>
      <c r="AY1031" s="114" t="s">
        <v>17882</v>
      </c>
      <c r="AZ1031" s="114" t="s">
        <v>17882</v>
      </c>
      <c r="BA1031" s="2"/>
      <c r="BB1031" s="3"/>
      <c r="BC1031" s="3"/>
      <c r="BD1031" s="3"/>
      <c r="BE1031" s="3"/>
    </row>
    <row r="1032" spans="1:57" x14ac:dyDescent="0.25">
      <c r="A1032" s="61" t="s">
        <v>1647</v>
      </c>
      <c r="B1032" s="62" t="s">
        <v>19429</v>
      </c>
      <c r="C1032" s="62"/>
      <c r="D1032" s="63">
        <v>1.5765765</v>
      </c>
      <c r="E1032" s="65">
        <v>10</v>
      </c>
      <c r="F1032" s="95" t="s">
        <v>12708</v>
      </c>
      <c r="G1032" s="62"/>
      <c r="H1032" s="66"/>
      <c r="I1032" s="67"/>
      <c r="J1032" s="67"/>
      <c r="K1032" s="66" t="s">
        <v>16799</v>
      </c>
      <c r="L1032" s="70"/>
      <c r="M1032" s="71">
        <v>6688.76171875</v>
      </c>
      <c r="N1032" s="71">
        <v>3328.77587890625</v>
      </c>
      <c r="O1032" s="72"/>
      <c r="P1032" s="73"/>
      <c r="Q1032" s="73"/>
      <c r="R1032" s="81"/>
      <c r="S1032" s="48">
        <v>0</v>
      </c>
      <c r="T1032" s="48">
        <v>1</v>
      </c>
      <c r="U1032" s="49">
        <v>0</v>
      </c>
      <c r="V1032" s="49">
        <v>9.0089999999999996E-3</v>
      </c>
      <c r="W1032" s="49">
        <v>0</v>
      </c>
      <c r="X1032" s="49">
        <v>0.53571899999999995</v>
      </c>
      <c r="Y1032" s="49">
        <v>0</v>
      </c>
      <c r="Z1032" s="49">
        <v>0</v>
      </c>
      <c r="AA1032" s="68">
        <v>1032</v>
      </c>
      <c r="AB10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32" s="69"/>
      <c r="AD1032" s="75">
        <v>621</v>
      </c>
      <c r="AE1032" s="75">
        <v>332</v>
      </c>
      <c r="AF1032" s="75">
        <v>3936</v>
      </c>
      <c r="AG1032" s="75">
        <v>1607</v>
      </c>
      <c r="AH1032" s="75">
        <v>-14400</v>
      </c>
      <c r="AI1032" s="75" t="s">
        <v>8856</v>
      </c>
      <c r="AJ1032" s="75" t="s">
        <v>10034</v>
      </c>
      <c r="AK1032" s="78" t="s">
        <v>10874</v>
      </c>
      <c r="AL1032" s="75" t="s">
        <v>11019</v>
      </c>
      <c r="AM1032" s="75">
        <v>41350.384745370371</v>
      </c>
      <c r="AN1032" s="75" t="s">
        <v>13047</v>
      </c>
      <c r="AO1032" s="78" t="s">
        <v>14747</v>
      </c>
      <c r="AP1032" s="75" t="s">
        <v>66</v>
      </c>
      <c r="AQ1032" s="48"/>
      <c r="AR1032" s="48"/>
      <c r="AS1032" s="48"/>
      <c r="AT1032" s="48"/>
      <c r="AU1032" s="48" t="s">
        <v>3261</v>
      </c>
      <c r="AV1032" s="48" t="s">
        <v>3261</v>
      </c>
      <c r="AW1032" s="114" t="s">
        <v>18585</v>
      </c>
      <c r="AX1032" s="114" t="s">
        <v>18585</v>
      </c>
      <c r="AY1032" s="114" t="s">
        <v>19266</v>
      </c>
      <c r="AZ1032" s="114" t="s">
        <v>19266</v>
      </c>
      <c r="BA1032" s="2"/>
      <c r="BB1032" s="3"/>
      <c r="BC1032" s="3"/>
      <c r="BD1032" s="3"/>
      <c r="BE1032" s="3"/>
    </row>
    <row r="1033" spans="1:57" x14ac:dyDescent="0.25">
      <c r="A1033" s="61" t="s">
        <v>671</v>
      </c>
      <c r="B1033" s="62" t="s">
        <v>19429</v>
      </c>
      <c r="C1033" s="62"/>
      <c r="D1033" s="63">
        <v>4.3333304999999998</v>
      </c>
      <c r="E1033" s="65">
        <v>10.002488795607679</v>
      </c>
      <c r="F1033" s="95" t="s">
        <v>11672</v>
      </c>
      <c r="G1033" s="62"/>
      <c r="H1033" s="66"/>
      <c r="I1033" s="67"/>
      <c r="J1033" s="67"/>
      <c r="K1033" s="66" t="s">
        <v>15713</v>
      </c>
      <c r="L1033" s="70"/>
      <c r="M1033" s="71">
        <v>5139.48486328125</v>
      </c>
      <c r="N1033" s="71">
        <v>3677.0322265625</v>
      </c>
      <c r="O1033" s="72"/>
      <c r="P1033" s="73"/>
      <c r="Q1033" s="73"/>
      <c r="R1033" s="81"/>
      <c r="S1033" s="48">
        <v>0</v>
      </c>
      <c r="T1033" s="48">
        <v>3</v>
      </c>
      <c r="U1033" s="49">
        <v>6</v>
      </c>
      <c r="V1033" s="49">
        <v>0.33333299999999999</v>
      </c>
      <c r="W1033" s="49">
        <v>0</v>
      </c>
      <c r="X1033" s="49">
        <v>1.9189179999999999</v>
      </c>
      <c r="Y1033" s="49">
        <v>0</v>
      </c>
      <c r="Z1033" s="49">
        <v>0</v>
      </c>
      <c r="AA1033" s="68">
        <v>1033</v>
      </c>
      <c r="AB10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33" s="69"/>
      <c r="AD1033" s="75">
        <v>512</v>
      </c>
      <c r="AE1033" s="75">
        <v>331</v>
      </c>
      <c r="AF1033" s="75">
        <v>28445</v>
      </c>
      <c r="AG1033" s="75">
        <v>20887</v>
      </c>
      <c r="AH1033" s="75">
        <v>3600</v>
      </c>
      <c r="AI1033" s="75" t="s">
        <v>7978</v>
      </c>
      <c r="AJ1033" s="75" t="s">
        <v>9514</v>
      </c>
      <c r="AK1033" s="75"/>
      <c r="AL1033" s="75" t="s">
        <v>9764</v>
      </c>
      <c r="AM1033" s="75">
        <v>40686.926608796297</v>
      </c>
      <c r="AN1033" s="75" t="s">
        <v>13047</v>
      </c>
      <c r="AO1033" s="78" t="s">
        <v>13661</v>
      </c>
      <c r="AP1033" s="75" t="s">
        <v>66</v>
      </c>
      <c r="AQ1033" s="48"/>
      <c r="AR1033" s="48"/>
      <c r="AS1033" s="48"/>
      <c r="AT1033" s="48"/>
      <c r="AU1033" s="48" t="s">
        <v>3261</v>
      </c>
      <c r="AV1033" s="48" t="s">
        <v>3261</v>
      </c>
      <c r="AW1033" s="114" t="s">
        <v>18283</v>
      </c>
      <c r="AX1033" s="114" t="s">
        <v>18283</v>
      </c>
      <c r="AY1033" s="114" t="s">
        <v>18990</v>
      </c>
      <c r="AZ1033" s="114" t="s">
        <v>18990</v>
      </c>
      <c r="BA1033" s="2"/>
      <c r="BB1033" s="3"/>
      <c r="BC1033" s="3"/>
      <c r="BD1033" s="3"/>
      <c r="BE1033" s="3"/>
    </row>
    <row r="1034" spans="1:57" x14ac:dyDescent="0.25">
      <c r="A1034" s="61" t="s">
        <v>919</v>
      </c>
      <c r="B1034" s="62" t="s">
        <v>19429</v>
      </c>
      <c r="C1034" s="62"/>
      <c r="D1034" s="63">
        <v>1.5625005000000001</v>
      </c>
      <c r="E1034" s="65">
        <v>10</v>
      </c>
      <c r="F1034" s="95" t="s">
        <v>11941</v>
      </c>
      <c r="G1034" s="62"/>
      <c r="H1034" s="66"/>
      <c r="I1034" s="67"/>
      <c r="J1034" s="67"/>
      <c r="K1034" s="66" t="s">
        <v>15993</v>
      </c>
      <c r="L1034" s="70"/>
      <c r="M1034" s="71">
        <v>2291.962890625</v>
      </c>
      <c r="N1034" s="71">
        <v>4382.9482421875</v>
      </c>
      <c r="O1034" s="72"/>
      <c r="P1034" s="73"/>
      <c r="Q1034" s="73"/>
      <c r="R1034" s="81"/>
      <c r="S1034" s="48">
        <v>0</v>
      </c>
      <c r="T1034" s="48">
        <v>1</v>
      </c>
      <c r="U1034" s="49">
        <v>0</v>
      </c>
      <c r="V1034" s="49">
        <v>7.3530000000000002E-3</v>
      </c>
      <c r="W1034" s="49">
        <v>0</v>
      </c>
      <c r="X1034" s="49">
        <v>0.54624799999999996</v>
      </c>
      <c r="Y1034" s="49">
        <v>0</v>
      </c>
      <c r="Z1034" s="49">
        <v>0</v>
      </c>
      <c r="AA1034" s="68">
        <v>1034</v>
      </c>
      <c r="AB10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34" s="69"/>
      <c r="AD1034" s="75">
        <v>362</v>
      </c>
      <c r="AE1034" s="75">
        <v>330</v>
      </c>
      <c r="AF1034" s="75">
        <v>2527</v>
      </c>
      <c r="AG1034" s="75">
        <v>1849</v>
      </c>
      <c r="AH1034" s="75"/>
      <c r="AI1034" s="75" t="s">
        <v>8207</v>
      </c>
      <c r="AJ1034" s="75"/>
      <c r="AK1034" s="75"/>
      <c r="AL1034" s="75"/>
      <c r="AM1034" s="75">
        <v>42127.315428240741</v>
      </c>
      <c r="AN1034" s="75" t="s">
        <v>13047</v>
      </c>
      <c r="AO1034" s="78" t="s">
        <v>13941</v>
      </c>
      <c r="AP1034" s="75" t="s">
        <v>66</v>
      </c>
      <c r="AQ1034" s="48"/>
      <c r="AR1034" s="48"/>
      <c r="AS1034" s="48"/>
      <c r="AT1034" s="48"/>
      <c r="AU1034" s="48"/>
      <c r="AV1034" s="48"/>
      <c r="AW1034" s="114" t="s">
        <v>18092</v>
      </c>
      <c r="AX1034" s="114" t="s">
        <v>18092</v>
      </c>
      <c r="AY1034" s="114" t="s">
        <v>17886</v>
      </c>
      <c r="AZ1034" s="114" t="s">
        <v>17886</v>
      </c>
      <c r="BA1034" s="2"/>
      <c r="BB1034" s="3"/>
      <c r="BC1034" s="3"/>
      <c r="BD1034" s="3"/>
      <c r="BE1034" s="3"/>
    </row>
    <row r="1035" spans="1:57" x14ac:dyDescent="0.25">
      <c r="A1035" s="61" t="s">
        <v>1566</v>
      </c>
      <c r="B1035" s="62" t="s">
        <v>19429</v>
      </c>
      <c r="C1035" s="62"/>
      <c r="D1035" s="63">
        <v>1.5023375000000001</v>
      </c>
      <c r="E1035" s="65">
        <v>10</v>
      </c>
      <c r="F1035" s="95" t="s">
        <v>12625</v>
      </c>
      <c r="G1035" s="62"/>
      <c r="H1035" s="66"/>
      <c r="I1035" s="67"/>
      <c r="J1035" s="67"/>
      <c r="K1035" s="66" t="s">
        <v>16711</v>
      </c>
      <c r="L1035" s="70"/>
      <c r="M1035" s="71">
        <v>7769.2509765625</v>
      </c>
      <c r="N1035" s="71">
        <v>2417.77294921875</v>
      </c>
      <c r="O1035" s="72"/>
      <c r="P1035" s="73"/>
      <c r="Q1035" s="73"/>
      <c r="R1035" s="81"/>
      <c r="S1035" s="48">
        <v>0</v>
      </c>
      <c r="T1035" s="48">
        <v>1</v>
      </c>
      <c r="U1035" s="49">
        <v>0</v>
      </c>
      <c r="V1035" s="49">
        <v>2.7500000000000002E-4</v>
      </c>
      <c r="W1035" s="49">
        <v>0</v>
      </c>
      <c r="X1035" s="49">
        <v>0.52194799999999997</v>
      </c>
      <c r="Y1035" s="49">
        <v>0</v>
      </c>
      <c r="Z1035" s="49">
        <v>0</v>
      </c>
      <c r="AA1035" s="68">
        <v>1035</v>
      </c>
      <c r="AB10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35" s="69"/>
      <c r="AD1035" s="75">
        <v>1027</v>
      </c>
      <c r="AE1035" s="75">
        <v>330</v>
      </c>
      <c r="AF1035" s="75">
        <v>2011</v>
      </c>
      <c r="AG1035" s="75">
        <v>1036</v>
      </c>
      <c r="AH1035" s="75"/>
      <c r="AI1035" s="75" t="s">
        <v>8786</v>
      </c>
      <c r="AJ1035" s="75" t="s">
        <v>9992</v>
      </c>
      <c r="AK1035" s="75"/>
      <c r="AL1035" s="75"/>
      <c r="AM1035" s="75">
        <v>42417.903634259259</v>
      </c>
      <c r="AN1035" s="75" t="s">
        <v>13047</v>
      </c>
      <c r="AO1035" s="78" t="s">
        <v>14659</v>
      </c>
      <c r="AP1035" s="75" t="s">
        <v>66</v>
      </c>
      <c r="AQ1035" s="48"/>
      <c r="AR1035" s="48"/>
      <c r="AS1035" s="48"/>
      <c r="AT1035" s="48"/>
      <c r="AU1035" s="48" t="s">
        <v>3261</v>
      </c>
      <c r="AV1035" s="48" t="s">
        <v>3261</v>
      </c>
      <c r="AW1035" s="114" t="s">
        <v>18089</v>
      </c>
      <c r="AX1035" s="114" t="s">
        <v>18089</v>
      </c>
      <c r="AY1035" s="114" t="s">
        <v>17884</v>
      </c>
      <c r="AZ1035" s="114" t="s">
        <v>17884</v>
      </c>
      <c r="BA1035" s="2"/>
      <c r="BB1035" s="3"/>
      <c r="BC1035" s="3"/>
      <c r="BD1035" s="3"/>
      <c r="BE1035" s="3"/>
    </row>
    <row r="1036" spans="1:57" x14ac:dyDescent="0.25">
      <c r="A1036" s="61" t="s">
        <v>247</v>
      </c>
      <c r="B1036" s="62" t="s">
        <v>19429</v>
      </c>
      <c r="C1036" s="62"/>
      <c r="D1036" s="63">
        <v>1.5321979999999999</v>
      </c>
      <c r="E1036" s="65">
        <v>10</v>
      </c>
      <c r="F1036" s="95" t="s">
        <v>11173</v>
      </c>
      <c r="G1036" s="62"/>
      <c r="H1036" s="66"/>
      <c r="I1036" s="67"/>
      <c r="J1036" s="67"/>
      <c r="K1036" s="66" t="s">
        <v>15198</v>
      </c>
      <c r="L1036" s="70"/>
      <c r="M1036" s="71">
        <v>2200.978759765625</v>
      </c>
      <c r="N1036" s="71">
        <v>8329.87890625</v>
      </c>
      <c r="O1036" s="72"/>
      <c r="P1036" s="73"/>
      <c r="Q1036" s="73"/>
      <c r="R1036" s="81"/>
      <c r="S1036" s="48">
        <v>0</v>
      </c>
      <c r="T1036" s="48">
        <v>1</v>
      </c>
      <c r="U1036" s="49">
        <v>0</v>
      </c>
      <c r="V1036" s="49">
        <v>3.7880000000000001E-3</v>
      </c>
      <c r="W1036" s="49">
        <v>9.9999999999999995E-7</v>
      </c>
      <c r="X1036" s="49">
        <v>0.54335500000000003</v>
      </c>
      <c r="Y1036" s="49">
        <v>0</v>
      </c>
      <c r="Z1036" s="49">
        <v>0</v>
      </c>
      <c r="AA1036" s="68">
        <v>1036</v>
      </c>
      <c r="AB10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36" s="69"/>
      <c r="AD1036" s="75">
        <v>98</v>
      </c>
      <c r="AE1036" s="75">
        <v>327</v>
      </c>
      <c r="AF1036" s="75">
        <v>18330</v>
      </c>
      <c r="AG1036" s="75">
        <v>5451</v>
      </c>
      <c r="AH1036" s="75">
        <v>7200</v>
      </c>
      <c r="AI1036" s="75" t="s">
        <v>7550</v>
      </c>
      <c r="AJ1036" s="75" t="s">
        <v>9210</v>
      </c>
      <c r="AK1036" s="75"/>
      <c r="AL1036" s="75" t="s">
        <v>11021</v>
      </c>
      <c r="AM1036" s="75">
        <v>40826.564803240741</v>
      </c>
      <c r="AN1036" s="75" t="s">
        <v>13047</v>
      </c>
      <c r="AO1036" s="78" t="s">
        <v>13146</v>
      </c>
      <c r="AP1036" s="75" t="s">
        <v>66</v>
      </c>
      <c r="AQ1036" s="48" t="s">
        <v>3019</v>
      </c>
      <c r="AR1036" s="48" t="s">
        <v>3019</v>
      </c>
      <c r="AS1036" s="48" t="s">
        <v>3212</v>
      </c>
      <c r="AT1036" s="48" t="s">
        <v>3212</v>
      </c>
      <c r="AU1036" s="48" t="s">
        <v>3261</v>
      </c>
      <c r="AV1036" s="48" t="s">
        <v>3261</v>
      </c>
      <c r="AW1036" s="114" t="s">
        <v>18076</v>
      </c>
      <c r="AX1036" s="114" t="s">
        <v>18076</v>
      </c>
      <c r="AY1036" s="114" t="s">
        <v>17882</v>
      </c>
      <c r="AZ1036" s="114" t="s">
        <v>17882</v>
      </c>
      <c r="BA1036" s="2"/>
      <c r="BB1036" s="3"/>
      <c r="BC1036" s="3"/>
      <c r="BD1036" s="3"/>
      <c r="BE1036" s="3"/>
    </row>
    <row r="1037" spans="1:57" x14ac:dyDescent="0.25">
      <c r="A1037" s="61" t="s">
        <v>218</v>
      </c>
      <c r="B1037" s="62" t="s">
        <v>19429</v>
      </c>
      <c r="C1037" s="62"/>
      <c r="D1037" s="63">
        <v>1.544268</v>
      </c>
      <c r="E1037" s="65">
        <v>10</v>
      </c>
      <c r="F1037" s="95" t="s">
        <v>11125</v>
      </c>
      <c r="G1037" s="62"/>
      <c r="H1037" s="66"/>
      <c r="I1037" s="67"/>
      <c r="J1037" s="67"/>
      <c r="K1037" s="66" t="s">
        <v>15150</v>
      </c>
      <c r="L1037" s="70"/>
      <c r="M1037" s="71">
        <v>3273.062744140625</v>
      </c>
      <c r="N1037" s="71">
        <v>7533.00439453125</v>
      </c>
      <c r="O1037" s="72"/>
      <c r="P1037" s="73"/>
      <c r="Q1037" s="73"/>
      <c r="R1037" s="81"/>
      <c r="S1037" s="48">
        <v>0</v>
      </c>
      <c r="T1037" s="48">
        <v>1</v>
      </c>
      <c r="U1037" s="49">
        <v>0</v>
      </c>
      <c r="V1037" s="49">
        <v>5.208E-3</v>
      </c>
      <c r="W1037" s="49">
        <v>0</v>
      </c>
      <c r="X1037" s="49">
        <v>0.54446799999999995</v>
      </c>
      <c r="Y1037" s="49">
        <v>0</v>
      </c>
      <c r="Z1037" s="49">
        <v>0</v>
      </c>
      <c r="AA1037" s="68">
        <v>1037</v>
      </c>
      <c r="AB10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37" s="69"/>
      <c r="AD1037" s="75">
        <v>332</v>
      </c>
      <c r="AE1037" s="75">
        <v>325</v>
      </c>
      <c r="AF1037" s="75">
        <v>13666</v>
      </c>
      <c r="AG1037" s="75">
        <v>1682</v>
      </c>
      <c r="AH1037" s="75">
        <v>32400</v>
      </c>
      <c r="AI1037" s="75" t="s">
        <v>7507</v>
      </c>
      <c r="AJ1037" s="75" t="s">
        <v>9176</v>
      </c>
      <c r="AK1037" s="75"/>
      <c r="AL1037" s="75" t="s">
        <v>9690</v>
      </c>
      <c r="AM1037" s="75">
        <v>40250.560960648145</v>
      </c>
      <c r="AN1037" s="75" t="s">
        <v>13047</v>
      </c>
      <c r="AO1037" s="78" t="s">
        <v>13098</v>
      </c>
      <c r="AP1037" s="75" t="s">
        <v>66</v>
      </c>
      <c r="AQ1037" s="48" t="s">
        <v>3020</v>
      </c>
      <c r="AR1037" s="48" t="s">
        <v>3020</v>
      </c>
      <c r="AS1037" s="48" t="s">
        <v>3213</v>
      </c>
      <c r="AT1037" s="48" t="s">
        <v>3213</v>
      </c>
      <c r="AU1037" s="48" t="s">
        <v>3261</v>
      </c>
      <c r="AV1037" s="48" t="s">
        <v>3261</v>
      </c>
      <c r="AW1037" s="114" t="s">
        <v>18081</v>
      </c>
      <c r="AX1037" s="114" t="s">
        <v>18081</v>
      </c>
      <c r="AY1037" s="114" t="s">
        <v>18817</v>
      </c>
      <c r="AZ1037" s="114" t="s">
        <v>18817</v>
      </c>
      <c r="BA1037" s="2"/>
      <c r="BB1037" s="3"/>
      <c r="BC1037" s="3"/>
      <c r="BD1037" s="3"/>
      <c r="BE1037" s="3"/>
    </row>
    <row r="1038" spans="1:57" x14ac:dyDescent="0.25">
      <c r="A1038" s="61" t="s">
        <v>619</v>
      </c>
      <c r="B1038" s="62" t="s">
        <v>19429</v>
      </c>
      <c r="C1038" s="62"/>
      <c r="D1038" s="63">
        <v>1.5021845</v>
      </c>
      <c r="E1038" s="65">
        <v>10</v>
      </c>
      <c r="F1038" s="95" t="s">
        <v>11618</v>
      </c>
      <c r="G1038" s="62"/>
      <c r="H1038" s="66"/>
      <c r="I1038" s="67"/>
      <c r="J1038" s="67"/>
      <c r="K1038" s="66" t="s">
        <v>15653</v>
      </c>
      <c r="L1038" s="70"/>
      <c r="M1038" s="71">
        <v>197.67373657226562</v>
      </c>
      <c r="N1038" s="71">
        <v>5208.73388671875</v>
      </c>
      <c r="O1038" s="72"/>
      <c r="P1038" s="73"/>
      <c r="Q1038" s="73"/>
      <c r="R1038" s="81"/>
      <c r="S1038" s="48">
        <v>0</v>
      </c>
      <c r="T1038" s="48">
        <v>2</v>
      </c>
      <c r="U1038" s="49">
        <v>0</v>
      </c>
      <c r="V1038" s="49">
        <v>2.5700000000000001E-4</v>
      </c>
      <c r="W1038" s="49">
        <v>0</v>
      </c>
      <c r="X1038" s="49">
        <v>0.56441699999999995</v>
      </c>
      <c r="Y1038" s="49">
        <v>0.5</v>
      </c>
      <c r="Z1038" s="49">
        <v>0</v>
      </c>
      <c r="AA1038" s="68">
        <v>1038</v>
      </c>
      <c r="AB10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38" s="69"/>
      <c r="AD1038" s="75">
        <v>348</v>
      </c>
      <c r="AE1038" s="75">
        <v>325</v>
      </c>
      <c r="AF1038" s="75">
        <v>2296</v>
      </c>
      <c r="AG1038" s="75">
        <v>999</v>
      </c>
      <c r="AH1038" s="75">
        <v>-32400</v>
      </c>
      <c r="AI1038" s="75" t="s">
        <v>7936</v>
      </c>
      <c r="AJ1038" s="75" t="s">
        <v>9487</v>
      </c>
      <c r="AK1038" s="78" t="s">
        <v>10451</v>
      </c>
      <c r="AL1038" s="75" t="s">
        <v>11048</v>
      </c>
      <c r="AM1038" s="75">
        <v>40499.310682870368</v>
      </c>
      <c r="AN1038" s="75" t="s">
        <v>13047</v>
      </c>
      <c r="AO1038" s="78" t="s">
        <v>13601</v>
      </c>
      <c r="AP1038" s="75" t="s">
        <v>66</v>
      </c>
      <c r="AQ1038" s="48"/>
      <c r="AR1038" s="48"/>
      <c r="AS1038" s="48"/>
      <c r="AT1038" s="48"/>
      <c r="AU1038" s="48" t="s">
        <v>3302</v>
      </c>
      <c r="AV1038" s="48" t="s">
        <v>3302</v>
      </c>
      <c r="AW1038" s="114" t="s">
        <v>18217</v>
      </c>
      <c r="AX1038" s="114" t="s">
        <v>18217</v>
      </c>
      <c r="AY1038" s="114" t="s">
        <v>18932</v>
      </c>
      <c r="AZ1038" s="114" t="s">
        <v>18932</v>
      </c>
      <c r="BA1038" s="2"/>
      <c r="BB1038" s="3"/>
      <c r="BC1038" s="3"/>
      <c r="BD1038" s="3"/>
      <c r="BE1038" s="3"/>
    </row>
    <row r="1039" spans="1:57" x14ac:dyDescent="0.25">
      <c r="A1039" s="61" t="s">
        <v>855</v>
      </c>
      <c r="B1039" s="62" t="s">
        <v>19429</v>
      </c>
      <c r="C1039" s="62"/>
      <c r="D1039" s="63">
        <v>1.5625005000000001</v>
      </c>
      <c r="E1039" s="65">
        <v>10</v>
      </c>
      <c r="F1039" s="95" t="s">
        <v>11880</v>
      </c>
      <c r="G1039" s="62"/>
      <c r="H1039" s="66"/>
      <c r="I1039" s="67"/>
      <c r="J1039" s="67"/>
      <c r="K1039" s="66" t="s">
        <v>15930</v>
      </c>
      <c r="L1039" s="70"/>
      <c r="M1039" s="71">
        <v>2524.064208984375</v>
      </c>
      <c r="N1039" s="71">
        <v>5263.02099609375</v>
      </c>
      <c r="O1039" s="72"/>
      <c r="P1039" s="73"/>
      <c r="Q1039" s="73"/>
      <c r="R1039" s="81"/>
      <c r="S1039" s="48">
        <v>0</v>
      </c>
      <c r="T1039" s="48">
        <v>1</v>
      </c>
      <c r="U1039" s="49">
        <v>0</v>
      </c>
      <c r="V1039" s="49">
        <v>7.3530000000000002E-3</v>
      </c>
      <c r="W1039" s="49">
        <v>0</v>
      </c>
      <c r="X1039" s="49">
        <v>0.54624799999999996</v>
      </c>
      <c r="Y1039" s="49">
        <v>0</v>
      </c>
      <c r="Z1039" s="49">
        <v>0</v>
      </c>
      <c r="AA1039" s="68">
        <v>1039</v>
      </c>
      <c r="AB10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39" s="69"/>
      <c r="AD1039" s="75">
        <v>279</v>
      </c>
      <c r="AE1039" s="75">
        <v>323</v>
      </c>
      <c r="AF1039" s="75">
        <v>1367</v>
      </c>
      <c r="AG1039" s="75">
        <v>1605</v>
      </c>
      <c r="AH1039" s="75"/>
      <c r="AI1039" s="75" t="s">
        <v>8161</v>
      </c>
      <c r="AJ1039" s="75"/>
      <c r="AK1039" s="75"/>
      <c r="AL1039" s="75"/>
      <c r="AM1039" s="75">
        <v>42573.453414351854</v>
      </c>
      <c r="AN1039" s="75" t="s">
        <v>13047</v>
      </c>
      <c r="AO1039" s="78" t="s">
        <v>13878</v>
      </c>
      <c r="AP1039" s="75" t="s">
        <v>66</v>
      </c>
      <c r="AQ1039" s="48"/>
      <c r="AR1039" s="48"/>
      <c r="AS1039" s="48"/>
      <c r="AT1039" s="48"/>
      <c r="AU1039" s="48"/>
      <c r="AV1039" s="48"/>
      <c r="AW1039" s="114" t="s">
        <v>18092</v>
      </c>
      <c r="AX1039" s="114" t="s">
        <v>18092</v>
      </c>
      <c r="AY1039" s="114" t="s">
        <v>17886</v>
      </c>
      <c r="AZ1039" s="114" t="s">
        <v>17886</v>
      </c>
      <c r="BA1039" s="2"/>
      <c r="BB1039" s="3"/>
      <c r="BC1039" s="3"/>
      <c r="BD1039" s="3"/>
      <c r="BE1039" s="3"/>
    </row>
    <row r="1040" spans="1:57" x14ac:dyDescent="0.25">
      <c r="A1040" s="61" t="s">
        <v>1094</v>
      </c>
      <c r="B1040" s="62" t="s">
        <v>19429</v>
      </c>
      <c r="C1040" s="62"/>
      <c r="D1040" s="63">
        <v>1.502448</v>
      </c>
      <c r="E1040" s="65">
        <v>10</v>
      </c>
      <c r="F1040" s="95" t="s">
        <v>12132</v>
      </c>
      <c r="G1040" s="62"/>
      <c r="H1040" s="66"/>
      <c r="I1040" s="67"/>
      <c r="J1040" s="67"/>
      <c r="K1040" s="66" t="s">
        <v>16191</v>
      </c>
      <c r="L1040" s="70"/>
      <c r="M1040" s="71">
        <v>8334.4794921875</v>
      </c>
      <c r="N1040" s="71">
        <v>4370.63232421875</v>
      </c>
      <c r="O1040" s="72"/>
      <c r="P1040" s="73"/>
      <c r="Q1040" s="73"/>
      <c r="R1040" s="81"/>
      <c r="S1040" s="48">
        <v>0</v>
      </c>
      <c r="T1040" s="48">
        <v>1</v>
      </c>
      <c r="U1040" s="49">
        <v>0</v>
      </c>
      <c r="V1040" s="49">
        <v>2.8800000000000001E-4</v>
      </c>
      <c r="W1040" s="49">
        <v>0</v>
      </c>
      <c r="X1040" s="49">
        <v>0.52665600000000001</v>
      </c>
      <c r="Y1040" s="49">
        <v>0</v>
      </c>
      <c r="Z1040" s="49">
        <v>0</v>
      </c>
      <c r="AA1040" s="68">
        <v>1040</v>
      </c>
      <c r="AB10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40" s="69"/>
      <c r="AD1040" s="75">
        <v>495</v>
      </c>
      <c r="AE1040" s="75">
        <v>320</v>
      </c>
      <c r="AF1040" s="75">
        <v>3203</v>
      </c>
      <c r="AG1040" s="75">
        <v>23243</v>
      </c>
      <c r="AH1040" s="75">
        <v>-28800</v>
      </c>
      <c r="AI1040" s="75" t="s">
        <v>8365</v>
      </c>
      <c r="AJ1040" s="75" t="s">
        <v>9314</v>
      </c>
      <c r="AK1040" s="75"/>
      <c r="AL1040" s="75" t="s">
        <v>11009</v>
      </c>
      <c r="AM1040" s="75">
        <v>42247.590844907405</v>
      </c>
      <c r="AN1040" s="75" t="s">
        <v>13047</v>
      </c>
      <c r="AO1040" s="78" t="s">
        <v>14139</v>
      </c>
      <c r="AP1040" s="75" t="s">
        <v>66</v>
      </c>
      <c r="AQ1040" s="48"/>
      <c r="AR1040" s="48"/>
      <c r="AS1040" s="48"/>
      <c r="AT1040" s="48"/>
      <c r="AU1040" s="48" t="s">
        <v>3261</v>
      </c>
      <c r="AV1040" s="48" t="s">
        <v>3261</v>
      </c>
      <c r="AW1040" s="114" t="s">
        <v>18137</v>
      </c>
      <c r="AX1040" s="114" t="s">
        <v>18137</v>
      </c>
      <c r="AY1040" s="114" t="s">
        <v>18860</v>
      </c>
      <c r="AZ1040" s="114" t="s">
        <v>18860</v>
      </c>
      <c r="BA1040" s="2"/>
      <c r="BB1040" s="3"/>
      <c r="BC1040" s="3"/>
      <c r="BD1040" s="3"/>
      <c r="BE1040" s="3"/>
    </row>
    <row r="1041" spans="1:57" x14ac:dyDescent="0.25">
      <c r="A1041" s="61" t="s">
        <v>1427</v>
      </c>
      <c r="B1041" s="62" t="s">
        <v>19429</v>
      </c>
      <c r="C1041" s="62"/>
      <c r="D1041" s="63">
        <v>2.1538455000000001</v>
      </c>
      <c r="E1041" s="65">
        <v>10</v>
      </c>
      <c r="F1041" s="95" t="s">
        <v>12474</v>
      </c>
      <c r="G1041" s="62"/>
      <c r="H1041" s="66"/>
      <c r="I1041" s="67"/>
      <c r="J1041" s="67"/>
      <c r="K1041" s="66" t="s">
        <v>16551</v>
      </c>
      <c r="L1041" s="70"/>
      <c r="M1041" s="71">
        <v>6327.51025390625</v>
      </c>
      <c r="N1041" s="71">
        <v>6471.17431640625</v>
      </c>
      <c r="O1041" s="72"/>
      <c r="P1041" s="73"/>
      <c r="Q1041" s="73"/>
      <c r="R1041" s="81"/>
      <c r="S1041" s="48">
        <v>0</v>
      </c>
      <c r="T1041" s="48">
        <v>1</v>
      </c>
      <c r="U1041" s="49">
        <v>0</v>
      </c>
      <c r="V1041" s="49">
        <v>7.6923000000000005E-2</v>
      </c>
      <c r="W1041" s="49">
        <v>0</v>
      </c>
      <c r="X1041" s="49">
        <v>0.60617699999999997</v>
      </c>
      <c r="Y1041" s="49">
        <v>0</v>
      </c>
      <c r="Z1041" s="49">
        <v>0</v>
      </c>
      <c r="AA1041" s="68">
        <v>1041</v>
      </c>
      <c r="AB10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41" s="69"/>
      <c r="AD1041" s="75">
        <v>314</v>
      </c>
      <c r="AE1041" s="75">
        <v>320</v>
      </c>
      <c r="AF1041" s="75">
        <v>18810</v>
      </c>
      <c r="AG1041" s="75">
        <v>41476</v>
      </c>
      <c r="AH1041" s="75"/>
      <c r="AI1041" s="75" t="s">
        <v>8650</v>
      </c>
      <c r="AJ1041" s="75"/>
      <c r="AK1041" s="75"/>
      <c r="AL1041" s="75"/>
      <c r="AM1041" s="75">
        <v>42568.562141203707</v>
      </c>
      <c r="AN1041" s="75" t="s">
        <v>13047</v>
      </c>
      <c r="AO1041" s="78" t="s">
        <v>14499</v>
      </c>
      <c r="AP1041" s="75" t="s">
        <v>66</v>
      </c>
      <c r="AQ1041" s="48"/>
      <c r="AR1041" s="48"/>
      <c r="AS1041" s="48"/>
      <c r="AT1041" s="48"/>
      <c r="AU1041" s="48"/>
      <c r="AV1041" s="48"/>
      <c r="AW1041" s="114" t="s">
        <v>18094</v>
      </c>
      <c r="AX1041" s="114" t="s">
        <v>18094</v>
      </c>
      <c r="AY1041" s="114" t="s">
        <v>18827</v>
      </c>
      <c r="AZ1041" s="114" t="s">
        <v>18827</v>
      </c>
      <c r="BA1041" s="2"/>
      <c r="BB1041" s="3"/>
      <c r="BC1041" s="3"/>
      <c r="BD1041" s="3"/>
      <c r="BE1041" s="3"/>
    </row>
    <row r="1042" spans="1:57" x14ac:dyDescent="0.25">
      <c r="A1042" s="61" t="s">
        <v>615</v>
      </c>
      <c r="B1042" s="62" t="s">
        <v>19429</v>
      </c>
      <c r="C1042" s="62"/>
      <c r="D1042" s="63">
        <v>1.544268</v>
      </c>
      <c r="E1042" s="65">
        <v>10</v>
      </c>
      <c r="F1042" s="95" t="s">
        <v>11612</v>
      </c>
      <c r="G1042" s="62"/>
      <c r="H1042" s="66"/>
      <c r="I1042" s="67"/>
      <c r="J1042" s="67"/>
      <c r="K1042" s="66" t="s">
        <v>15647</v>
      </c>
      <c r="L1042" s="70"/>
      <c r="M1042" s="71">
        <v>3414.010498046875</v>
      </c>
      <c r="N1042" s="71">
        <v>8501.6982421875</v>
      </c>
      <c r="O1042" s="72"/>
      <c r="P1042" s="73"/>
      <c r="Q1042" s="73"/>
      <c r="R1042" s="81"/>
      <c r="S1042" s="48">
        <v>0</v>
      </c>
      <c r="T1042" s="48">
        <v>1</v>
      </c>
      <c r="U1042" s="49">
        <v>0</v>
      </c>
      <c r="V1042" s="49">
        <v>5.208E-3</v>
      </c>
      <c r="W1042" s="49">
        <v>0</v>
      </c>
      <c r="X1042" s="49">
        <v>0.54446799999999995</v>
      </c>
      <c r="Y1042" s="49">
        <v>0</v>
      </c>
      <c r="Z1042" s="49">
        <v>0</v>
      </c>
      <c r="AA1042" s="68">
        <v>1042</v>
      </c>
      <c r="AB10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42" s="69"/>
      <c r="AD1042" s="75">
        <v>225</v>
      </c>
      <c r="AE1042" s="75">
        <v>319</v>
      </c>
      <c r="AF1042" s="75">
        <v>11727</v>
      </c>
      <c r="AG1042" s="75">
        <v>2662</v>
      </c>
      <c r="AH1042" s="75"/>
      <c r="AI1042" s="75" t="s">
        <v>7930</v>
      </c>
      <c r="AJ1042" s="75" t="s">
        <v>9485</v>
      </c>
      <c r="AK1042" s="75"/>
      <c r="AL1042" s="75"/>
      <c r="AM1042" s="75">
        <v>41614.385868055557</v>
      </c>
      <c r="AN1042" s="75" t="s">
        <v>13047</v>
      </c>
      <c r="AO1042" s="78" t="s">
        <v>13595</v>
      </c>
      <c r="AP1042" s="75" t="s">
        <v>66</v>
      </c>
      <c r="AQ1042" s="48" t="s">
        <v>3020</v>
      </c>
      <c r="AR1042" s="48" t="s">
        <v>3020</v>
      </c>
      <c r="AS1042" s="48" t="s">
        <v>3213</v>
      </c>
      <c r="AT1042" s="48" t="s">
        <v>3213</v>
      </c>
      <c r="AU1042" s="48" t="s">
        <v>3261</v>
      </c>
      <c r="AV1042" s="48" t="s">
        <v>3261</v>
      </c>
      <c r="AW1042" s="114" t="s">
        <v>18081</v>
      </c>
      <c r="AX1042" s="114" t="s">
        <v>18081</v>
      </c>
      <c r="AY1042" s="114" t="s">
        <v>18817</v>
      </c>
      <c r="AZ1042" s="114" t="s">
        <v>18817</v>
      </c>
      <c r="BA1042" s="2"/>
      <c r="BB1042" s="3"/>
      <c r="BC1042" s="3"/>
      <c r="BD1042" s="3"/>
      <c r="BE1042" s="3"/>
    </row>
    <row r="1043" spans="1:57" x14ac:dyDescent="0.25">
      <c r="A1043" s="61" t="s">
        <v>746</v>
      </c>
      <c r="B1043" s="62" t="s">
        <v>19429</v>
      </c>
      <c r="C1043" s="62"/>
      <c r="D1043" s="63">
        <v>1.501768</v>
      </c>
      <c r="E1043" s="65">
        <v>10</v>
      </c>
      <c r="F1043" s="95" t="s">
        <v>11763</v>
      </c>
      <c r="G1043" s="62"/>
      <c r="H1043" s="66"/>
      <c r="I1043" s="67"/>
      <c r="J1043" s="67"/>
      <c r="K1043" s="66" t="s">
        <v>15808</v>
      </c>
      <c r="L1043" s="70"/>
      <c r="M1043" s="71">
        <v>9214.876953125</v>
      </c>
      <c r="N1043" s="71">
        <v>849.40155029296875</v>
      </c>
      <c r="O1043" s="72"/>
      <c r="P1043" s="73"/>
      <c r="Q1043" s="73"/>
      <c r="R1043" s="81"/>
      <c r="S1043" s="48">
        <v>0</v>
      </c>
      <c r="T1043" s="48">
        <v>1</v>
      </c>
      <c r="U1043" s="49">
        <v>0</v>
      </c>
      <c r="V1043" s="49">
        <v>2.0799999999999999E-4</v>
      </c>
      <c r="W1043" s="49">
        <v>0</v>
      </c>
      <c r="X1043" s="49">
        <v>0.53919600000000001</v>
      </c>
      <c r="Y1043" s="49">
        <v>0</v>
      </c>
      <c r="Z1043" s="49">
        <v>0</v>
      </c>
      <c r="AA1043" s="68">
        <v>1043</v>
      </c>
      <c r="AB10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43" s="69"/>
      <c r="AD1043" s="75">
        <v>487</v>
      </c>
      <c r="AE1043" s="75">
        <v>319</v>
      </c>
      <c r="AF1043" s="75">
        <v>3919</v>
      </c>
      <c r="AG1043" s="75">
        <v>881</v>
      </c>
      <c r="AH1043" s="75">
        <v>-28800</v>
      </c>
      <c r="AI1043" s="75" t="s">
        <v>8058</v>
      </c>
      <c r="AJ1043" s="75"/>
      <c r="AK1043" s="75"/>
      <c r="AL1043" s="75" t="s">
        <v>11009</v>
      </c>
      <c r="AM1043" s="75">
        <v>42278.742997685185</v>
      </c>
      <c r="AN1043" s="75" t="s">
        <v>13047</v>
      </c>
      <c r="AO1043" s="78" t="s">
        <v>13756</v>
      </c>
      <c r="AP1043" s="75" t="s">
        <v>66</v>
      </c>
      <c r="AQ1043" s="48"/>
      <c r="AR1043" s="48"/>
      <c r="AS1043" s="48"/>
      <c r="AT1043" s="48"/>
      <c r="AU1043" s="48" t="s">
        <v>3268</v>
      </c>
      <c r="AV1043" s="48" t="s">
        <v>3268</v>
      </c>
      <c r="AW1043" s="114" t="s">
        <v>18087</v>
      </c>
      <c r="AX1043" s="114" t="s">
        <v>18087</v>
      </c>
      <c r="AY1043" s="114" t="s">
        <v>18822</v>
      </c>
      <c r="AZ1043" s="114" t="s">
        <v>18822</v>
      </c>
      <c r="BA1043" s="2"/>
      <c r="BB1043" s="3"/>
      <c r="BC1043" s="3"/>
      <c r="BD1043" s="3"/>
      <c r="BE1043" s="3"/>
    </row>
    <row r="1044" spans="1:57" x14ac:dyDescent="0.25">
      <c r="A1044" s="61" t="s">
        <v>588</v>
      </c>
      <c r="B1044" s="62" t="s">
        <v>19429</v>
      </c>
      <c r="C1044" s="62"/>
      <c r="D1044" s="63">
        <v>1.5019549999999999</v>
      </c>
      <c r="E1044" s="65">
        <v>10</v>
      </c>
      <c r="F1044" s="95" t="s">
        <v>11581</v>
      </c>
      <c r="G1044" s="62"/>
      <c r="H1044" s="66"/>
      <c r="I1044" s="67"/>
      <c r="J1044" s="67"/>
      <c r="K1044" s="66" t="s">
        <v>15615</v>
      </c>
      <c r="L1044" s="70"/>
      <c r="M1044" s="71">
        <v>5481.25341796875</v>
      </c>
      <c r="N1044" s="71">
        <v>2338.637451171875</v>
      </c>
      <c r="O1044" s="72"/>
      <c r="P1044" s="73"/>
      <c r="Q1044" s="73"/>
      <c r="R1044" s="81"/>
      <c r="S1044" s="48">
        <v>0</v>
      </c>
      <c r="T1044" s="48">
        <v>1</v>
      </c>
      <c r="U1044" s="49">
        <v>0</v>
      </c>
      <c r="V1044" s="49">
        <v>2.3000000000000001E-4</v>
      </c>
      <c r="W1044" s="49">
        <v>0</v>
      </c>
      <c r="X1044" s="49">
        <v>0.528447</v>
      </c>
      <c r="Y1044" s="49">
        <v>0</v>
      </c>
      <c r="Z1044" s="49">
        <v>0</v>
      </c>
      <c r="AA1044" s="68">
        <v>1044</v>
      </c>
      <c r="AB10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44" s="69"/>
      <c r="AD1044" s="75">
        <v>194</v>
      </c>
      <c r="AE1044" s="75">
        <v>318</v>
      </c>
      <c r="AF1044" s="75">
        <v>46072</v>
      </c>
      <c r="AG1044" s="75">
        <v>46</v>
      </c>
      <c r="AH1044" s="75">
        <v>28800</v>
      </c>
      <c r="AI1044" s="75" t="s">
        <v>7903</v>
      </c>
      <c r="AJ1044" s="75" t="s">
        <v>9470</v>
      </c>
      <c r="AK1044" s="75"/>
      <c r="AL1044" s="75" t="s">
        <v>11013</v>
      </c>
      <c r="AM1044" s="75">
        <v>41279.207708333335</v>
      </c>
      <c r="AN1044" s="75" t="s">
        <v>13047</v>
      </c>
      <c r="AO1044" s="78" t="s">
        <v>13563</v>
      </c>
      <c r="AP1044" s="75" t="s">
        <v>66</v>
      </c>
      <c r="AQ1044" s="48"/>
      <c r="AR1044" s="48"/>
      <c r="AS1044" s="48"/>
      <c r="AT1044" s="48"/>
      <c r="AU1044" s="48" t="s">
        <v>3304</v>
      </c>
      <c r="AV1044" s="48" t="s">
        <v>3304</v>
      </c>
      <c r="AW1044" s="114" t="s">
        <v>18228</v>
      </c>
      <c r="AX1044" s="114" t="s">
        <v>18228</v>
      </c>
      <c r="AY1044" s="114" t="s">
        <v>18942</v>
      </c>
      <c r="AZ1044" s="114" t="s">
        <v>18942</v>
      </c>
      <c r="BA1044" s="2"/>
      <c r="BB1044" s="3"/>
      <c r="BC1044" s="3"/>
      <c r="BD1044" s="3"/>
      <c r="BE1044" s="3"/>
    </row>
    <row r="1045" spans="1:57" x14ac:dyDescent="0.25">
      <c r="A1045" s="61" t="s">
        <v>590</v>
      </c>
      <c r="B1045" s="62" t="s">
        <v>19429</v>
      </c>
      <c r="C1045" s="62"/>
      <c r="D1045" s="63">
        <v>1.7741929999999999</v>
      </c>
      <c r="E1045" s="65">
        <v>10</v>
      </c>
      <c r="F1045" s="95" t="s">
        <v>11583</v>
      </c>
      <c r="G1045" s="62"/>
      <c r="H1045" s="66"/>
      <c r="I1045" s="67"/>
      <c r="J1045" s="67"/>
      <c r="K1045" s="66" t="s">
        <v>15617</v>
      </c>
      <c r="L1045" s="70"/>
      <c r="M1045" s="71">
        <v>5718.79638671875</v>
      </c>
      <c r="N1045" s="71">
        <v>6998.19580078125</v>
      </c>
      <c r="O1045" s="72"/>
      <c r="P1045" s="73"/>
      <c r="Q1045" s="73"/>
      <c r="R1045" s="81"/>
      <c r="S1045" s="48">
        <v>0</v>
      </c>
      <c r="T1045" s="48">
        <v>1</v>
      </c>
      <c r="U1045" s="49">
        <v>0</v>
      </c>
      <c r="V1045" s="49">
        <v>3.2258000000000002E-2</v>
      </c>
      <c r="W1045" s="49">
        <v>0</v>
      </c>
      <c r="X1045" s="49">
        <v>0.56925700000000001</v>
      </c>
      <c r="Y1045" s="49">
        <v>0</v>
      </c>
      <c r="Z1045" s="49">
        <v>0</v>
      </c>
      <c r="AA1045" s="68">
        <v>1045</v>
      </c>
      <c r="AB10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45" s="69"/>
      <c r="AD1045" s="75">
        <v>263</v>
      </c>
      <c r="AE1045" s="75">
        <v>318</v>
      </c>
      <c r="AF1045" s="75">
        <v>67501</v>
      </c>
      <c r="AG1045" s="75">
        <v>30222</v>
      </c>
      <c r="AH1045" s="75"/>
      <c r="AI1045" s="75" t="s">
        <v>7904</v>
      </c>
      <c r="AJ1045" s="75" t="s">
        <v>9471</v>
      </c>
      <c r="AK1045" s="75"/>
      <c r="AL1045" s="75"/>
      <c r="AM1045" s="75">
        <v>41413.364849537036</v>
      </c>
      <c r="AN1045" s="75" t="s">
        <v>13047</v>
      </c>
      <c r="AO1045" s="78" t="s">
        <v>13565</v>
      </c>
      <c r="AP1045" s="75" t="s">
        <v>66</v>
      </c>
      <c r="AQ1045" s="48"/>
      <c r="AR1045" s="48"/>
      <c r="AS1045" s="48"/>
      <c r="AT1045" s="48"/>
      <c r="AU1045" s="48" t="s">
        <v>3261</v>
      </c>
      <c r="AV1045" s="48" t="s">
        <v>3261</v>
      </c>
      <c r="AW1045" s="114" t="s">
        <v>18122</v>
      </c>
      <c r="AX1045" s="114" t="s">
        <v>18122</v>
      </c>
      <c r="AY1045" s="114" t="s">
        <v>17893</v>
      </c>
      <c r="AZ1045" s="114" t="s">
        <v>17893</v>
      </c>
      <c r="BA1045" s="2"/>
      <c r="BB1045" s="3"/>
      <c r="BC1045" s="3"/>
      <c r="BD1045" s="3"/>
      <c r="BE1045" s="3"/>
    </row>
    <row r="1046" spans="1:57" x14ac:dyDescent="0.25">
      <c r="A1046" s="61" t="s">
        <v>691</v>
      </c>
      <c r="B1046" s="62" t="s">
        <v>19429</v>
      </c>
      <c r="C1046" s="62"/>
      <c r="D1046" s="63">
        <v>10</v>
      </c>
      <c r="E1046" s="65">
        <v>10</v>
      </c>
      <c r="F1046" s="95" t="s">
        <v>11698</v>
      </c>
      <c r="G1046" s="62"/>
      <c r="H1046" s="66"/>
      <c r="I1046" s="67"/>
      <c r="J1046" s="67"/>
      <c r="K1046" s="66" t="s">
        <v>15740</v>
      </c>
      <c r="L1046" s="70"/>
      <c r="M1046" s="71">
        <v>5633.70361328125</v>
      </c>
      <c r="N1046" s="71">
        <v>5157.85498046875</v>
      </c>
      <c r="O1046" s="72"/>
      <c r="P1046" s="73"/>
      <c r="Q1046" s="73"/>
      <c r="R1046" s="81"/>
      <c r="S1046" s="48">
        <v>0</v>
      </c>
      <c r="T1046" s="48">
        <v>1</v>
      </c>
      <c r="U1046" s="49">
        <v>0</v>
      </c>
      <c r="V1046" s="49">
        <v>1</v>
      </c>
      <c r="W1046" s="49">
        <v>0</v>
      </c>
      <c r="X1046" s="49">
        <v>1</v>
      </c>
      <c r="Y1046" s="49">
        <v>0</v>
      </c>
      <c r="Z1046" s="49">
        <v>0</v>
      </c>
      <c r="AA1046" s="68">
        <v>1046</v>
      </c>
      <c r="AB10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46" s="69"/>
      <c r="AD1046" s="75">
        <v>728</v>
      </c>
      <c r="AE1046" s="75">
        <v>318</v>
      </c>
      <c r="AF1046" s="75">
        <v>25292</v>
      </c>
      <c r="AG1046" s="75">
        <v>27113</v>
      </c>
      <c r="AH1046" s="75">
        <v>7200</v>
      </c>
      <c r="AI1046" s="75" t="s">
        <v>7998</v>
      </c>
      <c r="AJ1046" s="75" t="s">
        <v>9528</v>
      </c>
      <c r="AK1046" s="75"/>
      <c r="AL1046" s="75" t="s">
        <v>11021</v>
      </c>
      <c r="AM1046" s="75">
        <v>41768.346886574072</v>
      </c>
      <c r="AN1046" s="75" t="s">
        <v>13047</v>
      </c>
      <c r="AO1046" s="78" t="s">
        <v>13688</v>
      </c>
      <c r="AP1046" s="75" t="s">
        <v>66</v>
      </c>
      <c r="AQ1046" s="48"/>
      <c r="AR1046" s="48"/>
      <c r="AS1046" s="48"/>
      <c r="AT1046" s="48"/>
      <c r="AU1046" s="48" t="s">
        <v>3261</v>
      </c>
      <c r="AV1046" s="48" t="s">
        <v>3261</v>
      </c>
      <c r="AW1046" s="114" t="s">
        <v>18289</v>
      </c>
      <c r="AX1046" s="114" t="s">
        <v>18289</v>
      </c>
      <c r="AY1046" s="114" t="s">
        <v>18996</v>
      </c>
      <c r="AZ1046" s="114" t="s">
        <v>18996</v>
      </c>
      <c r="BA1046" s="2"/>
      <c r="BB1046" s="3"/>
      <c r="BC1046" s="3"/>
      <c r="BD1046" s="3"/>
      <c r="BE1046" s="3"/>
    </row>
    <row r="1047" spans="1:57" x14ac:dyDescent="0.25">
      <c r="A1047" s="61" t="s">
        <v>1276</v>
      </c>
      <c r="B1047" s="62" t="s">
        <v>19429</v>
      </c>
      <c r="C1047" s="62"/>
      <c r="D1047" s="63">
        <v>1.502448</v>
      </c>
      <c r="E1047" s="65">
        <v>10</v>
      </c>
      <c r="F1047" s="95" t="s">
        <v>12318</v>
      </c>
      <c r="G1047" s="62"/>
      <c r="H1047" s="66"/>
      <c r="I1047" s="67"/>
      <c r="J1047" s="67"/>
      <c r="K1047" s="66" t="s">
        <v>16386</v>
      </c>
      <c r="L1047" s="70"/>
      <c r="M1047" s="71">
        <v>8327.7216796875</v>
      </c>
      <c r="N1047" s="71">
        <v>5001.48193359375</v>
      </c>
      <c r="O1047" s="72"/>
      <c r="P1047" s="73"/>
      <c r="Q1047" s="73"/>
      <c r="R1047" s="81"/>
      <c r="S1047" s="48">
        <v>0</v>
      </c>
      <c r="T1047" s="48">
        <v>1</v>
      </c>
      <c r="U1047" s="49">
        <v>0</v>
      </c>
      <c r="V1047" s="49">
        <v>2.8800000000000001E-4</v>
      </c>
      <c r="W1047" s="49">
        <v>0</v>
      </c>
      <c r="X1047" s="49">
        <v>0.52665600000000001</v>
      </c>
      <c r="Y1047" s="49">
        <v>0</v>
      </c>
      <c r="Z1047" s="49">
        <v>0</v>
      </c>
      <c r="AA1047" s="68">
        <v>1047</v>
      </c>
      <c r="AB10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47" s="69"/>
      <c r="AD1047" s="75">
        <v>1681</v>
      </c>
      <c r="AE1047" s="75">
        <v>318</v>
      </c>
      <c r="AF1047" s="75">
        <v>242</v>
      </c>
      <c r="AG1047" s="75">
        <v>115</v>
      </c>
      <c r="AH1047" s="75">
        <v>3600</v>
      </c>
      <c r="AI1047" s="75" t="s">
        <v>8515</v>
      </c>
      <c r="AJ1047" s="75" t="s">
        <v>9840</v>
      </c>
      <c r="AK1047" s="75"/>
      <c r="AL1047" s="75" t="s">
        <v>11031</v>
      </c>
      <c r="AM1047" s="75">
        <v>41025.900694444441</v>
      </c>
      <c r="AN1047" s="75" t="s">
        <v>13047</v>
      </c>
      <c r="AO1047" s="78" t="s">
        <v>14334</v>
      </c>
      <c r="AP1047" s="75" t="s">
        <v>66</v>
      </c>
      <c r="AQ1047" s="48"/>
      <c r="AR1047" s="48"/>
      <c r="AS1047" s="48"/>
      <c r="AT1047" s="48"/>
      <c r="AU1047" s="48" t="s">
        <v>3261</v>
      </c>
      <c r="AV1047" s="48" t="s">
        <v>3261</v>
      </c>
      <c r="AW1047" s="114" t="s">
        <v>18137</v>
      </c>
      <c r="AX1047" s="114" t="s">
        <v>18137</v>
      </c>
      <c r="AY1047" s="114" t="s">
        <v>18860</v>
      </c>
      <c r="AZ1047" s="114" t="s">
        <v>18860</v>
      </c>
      <c r="BA1047" s="2"/>
      <c r="BB1047" s="3"/>
      <c r="BC1047" s="3"/>
      <c r="BD1047" s="3"/>
      <c r="BE1047" s="3"/>
    </row>
    <row r="1048" spans="1:57" x14ac:dyDescent="0.25">
      <c r="A1048" s="61" t="s">
        <v>1628</v>
      </c>
      <c r="B1048" s="62" t="s">
        <v>19429</v>
      </c>
      <c r="C1048" s="62"/>
      <c r="D1048" s="63">
        <v>1.502618</v>
      </c>
      <c r="E1048" s="65">
        <v>14.316161291390884</v>
      </c>
      <c r="F1048" s="95" t="s">
        <v>12688</v>
      </c>
      <c r="G1048" s="62"/>
      <c r="H1048" s="66"/>
      <c r="I1048" s="67"/>
      <c r="J1048" s="67"/>
      <c r="K1048" s="66" t="s">
        <v>16777</v>
      </c>
      <c r="L1048" s="70"/>
      <c r="M1048" s="71">
        <v>4025.0380859375</v>
      </c>
      <c r="N1048" s="71">
        <v>2628.6552734375</v>
      </c>
      <c r="O1048" s="72"/>
      <c r="P1048" s="73"/>
      <c r="Q1048" s="73"/>
      <c r="R1048" s="81"/>
      <c r="S1048" s="48">
        <v>0</v>
      </c>
      <c r="T1048" s="48">
        <v>6</v>
      </c>
      <c r="U1048" s="49">
        <v>10405.42167</v>
      </c>
      <c r="V1048" s="49">
        <v>3.0800000000000001E-4</v>
      </c>
      <c r="W1048" s="49">
        <v>0</v>
      </c>
      <c r="X1048" s="49">
        <v>2.1452589999999998</v>
      </c>
      <c r="Y1048" s="49">
        <v>0</v>
      </c>
      <c r="Z1048" s="49">
        <v>0</v>
      </c>
      <c r="AA1048" s="68">
        <v>1048</v>
      </c>
      <c r="AB10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48" s="69"/>
      <c r="AD1048" s="75">
        <v>92</v>
      </c>
      <c r="AE1048" s="75">
        <v>317</v>
      </c>
      <c r="AF1048" s="75">
        <v>2573</v>
      </c>
      <c r="AG1048" s="75">
        <v>1122</v>
      </c>
      <c r="AH1048" s="75"/>
      <c r="AI1048" s="75" t="s">
        <v>8838</v>
      </c>
      <c r="AJ1048" s="75" t="s">
        <v>10023</v>
      </c>
      <c r="AK1048" s="78" t="s">
        <v>10865</v>
      </c>
      <c r="AL1048" s="75"/>
      <c r="AM1048" s="75">
        <v>41924.181562500002</v>
      </c>
      <c r="AN1048" s="75" t="s">
        <v>13047</v>
      </c>
      <c r="AO1048" s="78" t="s">
        <v>14725</v>
      </c>
      <c r="AP1048" s="75" t="s">
        <v>66</v>
      </c>
      <c r="AQ1048" s="48"/>
      <c r="AR1048" s="48"/>
      <c r="AS1048" s="48"/>
      <c r="AT1048" s="48"/>
      <c r="AU1048" s="48" t="s">
        <v>3261</v>
      </c>
      <c r="AV1048" s="48" t="s">
        <v>3261</v>
      </c>
      <c r="AW1048" s="114" t="s">
        <v>18603</v>
      </c>
      <c r="AX1048" s="114" t="s">
        <v>18800</v>
      </c>
      <c r="AY1048" s="114" t="s">
        <v>19280</v>
      </c>
      <c r="AZ1048" s="114" t="s">
        <v>19412</v>
      </c>
      <c r="BA1048" s="2"/>
      <c r="BB1048" s="3"/>
      <c r="BC1048" s="3"/>
      <c r="BD1048" s="3"/>
      <c r="BE1048" s="3"/>
    </row>
    <row r="1049" spans="1:57" x14ac:dyDescent="0.25">
      <c r="A1049" s="61" t="s">
        <v>792</v>
      </c>
      <c r="B1049" s="62" t="s">
        <v>19429</v>
      </c>
      <c r="C1049" s="62"/>
      <c r="D1049" s="63">
        <v>1.501768</v>
      </c>
      <c r="E1049" s="65">
        <v>10</v>
      </c>
      <c r="F1049" s="95" t="s">
        <v>11813</v>
      </c>
      <c r="G1049" s="62"/>
      <c r="H1049" s="66"/>
      <c r="I1049" s="67"/>
      <c r="J1049" s="67"/>
      <c r="K1049" s="66" t="s">
        <v>15859</v>
      </c>
      <c r="L1049" s="70"/>
      <c r="M1049" s="71">
        <v>9108.2490234375</v>
      </c>
      <c r="N1049" s="71">
        <v>649.7440185546875</v>
      </c>
      <c r="O1049" s="72"/>
      <c r="P1049" s="73"/>
      <c r="Q1049" s="73"/>
      <c r="R1049" s="81"/>
      <c r="S1049" s="48">
        <v>0</v>
      </c>
      <c r="T1049" s="48">
        <v>1</v>
      </c>
      <c r="U1049" s="49">
        <v>0</v>
      </c>
      <c r="V1049" s="49">
        <v>2.0799999999999999E-4</v>
      </c>
      <c r="W1049" s="49">
        <v>0</v>
      </c>
      <c r="X1049" s="49">
        <v>0.53919600000000001</v>
      </c>
      <c r="Y1049" s="49">
        <v>0</v>
      </c>
      <c r="Z1049" s="49">
        <v>0</v>
      </c>
      <c r="AA1049" s="68">
        <v>1049</v>
      </c>
      <c r="AB10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49" s="69"/>
      <c r="AD1049" s="75">
        <v>113</v>
      </c>
      <c r="AE1049" s="75">
        <v>317</v>
      </c>
      <c r="AF1049" s="75">
        <v>6048</v>
      </c>
      <c r="AG1049" s="75">
        <v>4199</v>
      </c>
      <c r="AH1049" s="75">
        <v>-28800</v>
      </c>
      <c r="AI1049" s="75" t="s">
        <v>8101</v>
      </c>
      <c r="AJ1049" s="75" t="s">
        <v>9260</v>
      </c>
      <c r="AK1049" s="75"/>
      <c r="AL1049" s="75" t="s">
        <v>11009</v>
      </c>
      <c r="AM1049" s="75">
        <v>42004.574201388888</v>
      </c>
      <c r="AN1049" s="75" t="s">
        <v>13047</v>
      </c>
      <c r="AO1049" s="78" t="s">
        <v>13807</v>
      </c>
      <c r="AP1049" s="75" t="s">
        <v>66</v>
      </c>
      <c r="AQ1049" s="48"/>
      <c r="AR1049" s="48"/>
      <c r="AS1049" s="48"/>
      <c r="AT1049" s="48"/>
      <c r="AU1049" s="48" t="s">
        <v>3261</v>
      </c>
      <c r="AV1049" s="48" t="s">
        <v>3261</v>
      </c>
      <c r="AW1049" s="114" t="s">
        <v>18184</v>
      </c>
      <c r="AX1049" s="114" t="s">
        <v>18184</v>
      </c>
      <c r="AY1049" s="114" t="s">
        <v>18871</v>
      </c>
      <c r="AZ1049" s="114" t="s">
        <v>18871</v>
      </c>
      <c r="BA1049" s="2"/>
      <c r="BB1049" s="3"/>
      <c r="BC1049" s="3"/>
      <c r="BD1049" s="3"/>
      <c r="BE1049" s="3"/>
    </row>
    <row r="1050" spans="1:57" x14ac:dyDescent="0.25">
      <c r="A1050" s="61" t="s">
        <v>1521</v>
      </c>
      <c r="B1050" s="62" t="s">
        <v>19429</v>
      </c>
      <c r="C1050" s="62"/>
      <c r="D1050" s="63">
        <v>1.5321979999999999</v>
      </c>
      <c r="E1050" s="65">
        <v>10</v>
      </c>
      <c r="F1050" s="95" t="s">
        <v>12580</v>
      </c>
      <c r="G1050" s="62"/>
      <c r="H1050" s="66"/>
      <c r="I1050" s="67"/>
      <c r="J1050" s="67"/>
      <c r="K1050" s="66" t="s">
        <v>16661</v>
      </c>
      <c r="L1050" s="70"/>
      <c r="M1050" s="71">
        <v>2509.378173828125</v>
      </c>
      <c r="N1050" s="71">
        <v>8115.89892578125</v>
      </c>
      <c r="O1050" s="72"/>
      <c r="P1050" s="73"/>
      <c r="Q1050" s="73"/>
      <c r="R1050" s="81"/>
      <c r="S1050" s="48">
        <v>0</v>
      </c>
      <c r="T1050" s="48">
        <v>1</v>
      </c>
      <c r="U1050" s="49">
        <v>0</v>
      </c>
      <c r="V1050" s="49">
        <v>3.7880000000000001E-3</v>
      </c>
      <c r="W1050" s="49">
        <v>9.9999999999999995E-7</v>
      </c>
      <c r="X1050" s="49">
        <v>0.54335500000000003</v>
      </c>
      <c r="Y1050" s="49">
        <v>0</v>
      </c>
      <c r="Z1050" s="49">
        <v>0</v>
      </c>
      <c r="AA1050" s="68">
        <v>1050</v>
      </c>
      <c r="AB10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50" s="69"/>
      <c r="AD1050" s="75">
        <v>342</v>
      </c>
      <c r="AE1050" s="75">
        <v>317</v>
      </c>
      <c r="AF1050" s="75">
        <v>6954</v>
      </c>
      <c r="AG1050" s="75">
        <v>677</v>
      </c>
      <c r="AH1050" s="75">
        <v>3600</v>
      </c>
      <c r="AI1050" s="75" t="s">
        <v>8747</v>
      </c>
      <c r="AJ1050" s="75" t="s">
        <v>9965</v>
      </c>
      <c r="AK1050" s="75"/>
      <c r="AL1050" s="75" t="s">
        <v>9876</v>
      </c>
      <c r="AM1050" s="75">
        <v>40420.100868055553</v>
      </c>
      <c r="AN1050" s="75" t="s">
        <v>13047</v>
      </c>
      <c r="AO1050" s="78" t="s">
        <v>14609</v>
      </c>
      <c r="AP1050" s="75" t="s">
        <v>66</v>
      </c>
      <c r="AQ1050" s="48" t="s">
        <v>3019</v>
      </c>
      <c r="AR1050" s="48" t="s">
        <v>3019</v>
      </c>
      <c r="AS1050" s="48" t="s">
        <v>3212</v>
      </c>
      <c r="AT1050" s="48" t="s">
        <v>3212</v>
      </c>
      <c r="AU1050" s="48" t="s">
        <v>3261</v>
      </c>
      <c r="AV1050" s="48" t="s">
        <v>3261</v>
      </c>
      <c r="AW1050" s="114" t="s">
        <v>18076</v>
      </c>
      <c r="AX1050" s="114" t="s">
        <v>18076</v>
      </c>
      <c r="AY1050" s="114" t="s">
        <v>17882</v>
      </c>
      <c r="AZ1050" s="114" t="s">
        <v>17882</v>
      </c>
      <c r="BA1050" s="2"/>
      <c r="BB1050" s="3"/>
      <c r="BC1050" s="3"/>
      <c r="BD1050" s="3"/>
      <c r="BE1050" s="3"/>
    </row>
    <row r="1051" spans="1:57" x14ac:dyDescent="0.25">
      <c r="A1051" s="61" t="s">
        <v>1659</v>
      </c>
      <c r="B1051" s="62" t="s">
        <v>19429</v>
      </c>
      <c r="C1051" s="62"/>
      <c r="D1051" s="63">
        <v>1.5321979999999999</v>
      </c>
      <c r="E1051" s="65">
        <v>10</v>
      </c>
      <c r="F1051" s="95" t="s">
        <v>12718</v>
      </c>
      <c r="G1051" s="62"/>
      <c r="H1051" s="66"/>
      <c r="I1051" s="67"/>
      <c r="J1051" s="67"/>
      <c r="K1051" s="66" t="s">
        <v>16811</v>
      </c>
      <c r="L1051" s="70"/>
      <c r="M1051" s="71">
        <v>2265.03271484375</v>
      </c>
      <c r="N1051" s="71">
        <v>7443.23046875</v>
      </c>
      <c r="O1051" s="72"/>
      <c r="P1051" s="73"/>
      <c r="Q1051" s="73"/>
      <c r="R1051" s="81"/>
      <c r="S1051" s="48">
        <v>0</v>
      </c>
      <c r="T1051" s="48">
        <v>1</v>
      </c>
      <c r="U1051" s="49">
        <v>0</v>
      </c>
      <c r="V1051" s="49">
        <v>3.7880000000000001E-3</v>
      </c>
      <c r="W1051" s="49">
        <v>9.9999999999999995E-7</v>
      </c>
      <c r="X1051" s="49">
        <v>0.54335500000000003</v>
      </c>
      <c r="Y1051" s="49">
        <v>0</v>
      </c>
      <c r="Z1051" s="49">
        <v>0</v>
      </c>
      <c r="AA1051" s="68">
        <v>1051</v>
      </c>
      <c r="AB10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51" s="69"/>
      <c r="AD1051" s="75">
        <v>204</v>
      </c>
      <c r="AE1051" s="75">
        <v>317</v>
      </c>
      <c r="AF1051" s="75">
        <v>213</v>
      </c>
      <c r="AG1051" s="75">
        <v>122</v>
      </c>
      <c r="AH1051" s="75"/>
      <c r="AI1051" s="75" t="s">
        <v>8865</v>
      </c>
      <c r="AJ1051" s="75"/>
      <c r="AK1051" s="75"/>
      <c r="AL1051" s="75"/>
      <c r="AM1051" s="75">
        <v>42400.97446759259</v>
      </c>
      <c r="AN1051" s="75" t="s">
        <v>13047</v>
      </c>
      <c r="AO1051" s="78" t="s">
        <v>14759</v>
      </c>
      <c r="AP1051" s="75" t="s">
        <v>66</v>
      </c>
      <c r="AQ1051" s="48" t="s">
        <v>3019</v>
      </c>
      <c r="AR1051" s="48" t="s">
        <v>3019</v>
      </c>
      <c r="AS1051" s="48" t="s">
        <v>3212</v>
      </c>
      <c r="AT1051" s="48" t="s">
        <v>3212</v>
      </c>
      <c r="AU1051" s="48" t="s">
        <v>3261</v>
      </c>
      <c r="AV1051" s="48" t="s">
        <v>3261</v>
      </c>
      <c r="AW1051" s="114" t="s">
        <v>18076</v>
      </c>
      <c r="AX1051" s="114" t="s">
        <v>18076</v>
      </c>
      <c r="AY1051" s="114" t="s">
        <v>17882</v>
      </c>
      <c r="AZ1051" s="114" t="s">
        <v>17882</v>
      </c>
      <c r="BA1051" s="2"/>
      <c r="BB1051" s="3"/>
      <c r="BC1051" s="3"/>
      <c r="BD1051" s="3"/>
      <c r="BE1051" s="3"/>
    </row>
    <row r="1052" spans="1:57" x14ac:dyDescent="0.25">
      <c r="A1052" s="61" t="s">
        <v>281</v>
      </c>
      <c r="B1052" s="62" t="s">
        <v>19429</v>
      </c>
      <c r="C1052" s="62"/>
      <c r="D1052" s="63">
        <v>1.501819</v>
      </c>
      <c r="E1052" s="65">
        <v>10</v>
      </c>
      <c r="F1052" s="95" t="s">
        <v>11215</v>
      </c>
      <c r="G1052" s="62"/>
      <c r="H1052" s="66"/>
      <c r="I1052" s="67"/>
      <c r="J1052" s="67"/>
      <c r="K1052" s="66" t="s">
        <v>15240</v>
      </c>
      <c r="L1052" s="70"/>
      <c r="M1052" s="71">
        <v>790.88116455078125</v>
      </c>
      <c r="N1052" s="71">
        <v>2877.73876953125</v>
      </c>
      <c r="O1052" s="72"/>
      <c r="P1052" s="73"/>
      <c r="Q1052" s="73"/>
      <c r="R1052" s="81"/>
      <c r="S1052" s="48">
        <v>0</v>
      </c>
      <c r="T1052" s="48">
        <v>1</v>
      </c>
      <c r="U1052" s="49">
        <v>0</v>
      </c>
      <c r="V1052" s="49">
        <v>2.14E-4</v>
      </c>
      <c r="W1052" s="49">
        <v>0</v>
      </c>
      <c r="X1052" s="49">
        <v>0.54038799999999998</v>
      </c>
      <c r="Y1052" s="49">
        <v>0</v>
      </c>
      <c r="Z1052" s="49">
        <v>0</v>
      </c>
      <c r="AA1052" s="68">
        <v>1052</v>
      </c>
      <c r="AB10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52" s="69"/>
      <c r="AD1052" s="75">
        <v>851</v>
      </c>
      <c r="AE1052" s="75">
        <v>313</v>
      </c>
      <c r="AF1052" s="75">
        <v>10398</v>
      </c>
      <c r="AG1052" s="75">
        <v>3014</v>
      </c>
      <c r="AH1052" s="75"/>
      <c r="AI1052" s="75" t="s">
        <v>7585</v>
      </c>
      <c r="AJ1052" s="75" t="s">
        <v>9238</v>
      </c>
      <c r="AK1052" s="75"/>
      <c r="AL1052" s="75"/>
      <c r="AM1052" s="75">
        <v>42631.356979166667</v>
      </c>
      <c r="AN1052" s="75" t="s">
        <v>13047</v>
      </c>
      <c r="AO1052" s="78" t="s">
        <v>13188</v>
      </c>
      <c r="AP1052" s="75" t="s">
        <v>66</v>
      </c>
      <c r="AQ1052" s="48"/>
      <c r="AR1052" s="48"/>
      <c r="AS1052" s="48"/>
      <c r="AT1052" s="48"/>
      <c r="AU1052" s="48" t="s">
        <v>3261</v>
      </c>
      <c r="AV1052" s="48" t="s">
        <v>3261</v>
      </c>
      <c r="AW1052" s="114" t="s">
        <v>18129</v>
      </c>
      <c r="AX1052" s="114" t="s">
        <v>18129</v>
      </c>
      <c r="AY1052" s="114" t="s">
        <v>17896</v>
      </c>
      <c r="AZ1052" s="114" t="s">
        <v>17896</v>
      </c>
      <c r="BA1052" s="2"/>
      <c r="BB1052" s="3"/>
      <c r="BC1052" s="3"/>
      <c r="BD1052" s="3"/>
      <c r="BE1052" s="3"/>
    </row>
    <row r="1053" spans="1:57" x14ac:dyDescent="0.25">
      <c r="A1053" s="61" t="s">
        <v>618</v>
      </c>
      <c r="B1053" s="62" t="s">
        <v>19429</v>
      </c>
      <c r="C1053" s="62"/>
      <c r="D1053" s="63">
        <v>1.5025415</v>
      </c>
      <c r="E1053" s="65">
        <v>10.814410316413792</v>
      </c>
      <c r="F1053" s="95" t="s">
        <v>11616</v>
      </c>
      <c r="G1053" s="62"/>
      <c r="H1053" s="66"/>
      <c r="I1053" s="67"/>
      <c r="J1053" s="67"/>
      <c r="K1053" s="66" t="s">
        <v>15651</v>
      </c>
      <c r="L1053" s="70"/>
      <c r="M1053" s="71">
        <v>5917.927734375</v>
      </c>
      <c r="N1053" s="71">
        <v>1766.576416015625</v>
      </c>
      <c r="O1053" s="72"/>
      <c r="P1053" s="73"/>
      <c r="Q1053" s="73"/>
      <c r="R1053" s="81"/>
      <c r="S1053" s="48">
        <v>0</v>
      </c>
      <c r="T1053" s="48">
        <v>2</v>
      </c>
      <c r="U1053" s="49">
        <v>1963.38417</v>
      </c>
      <c r="V1053" s="49">
        <v>2.99E-4</v>
      </c>
      <c r="W1053" s="49">
        <v>0</v>
      </c>
      <c r="X1053" s="49">
        <v>0.65047900000000003</v>
      </c>
      <c r="Y1053" s="49">
        <v>0</v>
      </c>
      <c r="Z1053" s="49">
        <v>0</v>
      </c>
      <c r="AA1053" s="68">
        <v>1053</v>
      </c>
      <c r="AB10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53" s="69"/>
      <c r="AD1053" s="75">
        <v>250</v>
      </c>
      <c r="AE1053" s="75">
        <v>312</v>
      </c>
      <c r="AF1053" s="75">
        <v>552</v>
      </c>
      <c r="AG1053" s="75">
        <v>48</v>
      </c>
      <c r="AH1053" s="75">
        <v>-28800</v>
      </c>
      <c r="AI1053" s="75" t="s">
        <v>7934</v>
      </c>
      <c r="AJ1053" s="75"/>
      <c r="AK1053" s="78" t="s">
        <v>10449</v>
      </c>
      <c r="AL1053" s="75" t="s">
        <v>11009</v>
      </c>
      <c r="AM1053" s="75">
        <v>41074.543726851851</v>
      </c>
      <c r="AN1053" s="75" t="s">
        <v>13047</v>
      </c>
      <c r="AO1053" s="78" t="s">
        <v>13599</v>
      </c>
      <c r="AP1053" s="75" t="s">
        <v>66</v>
      </c>
      <c r="AQ1053" s="48" t="s">
        <v>3076</v>
      </c>
      <c r="AR1053" s="48" t="s">
        <v>3076</v>
      </c>
      <c r="AS1053" s="48" t="s">
        <v>3220</v>
      </c>
      <c r="AT1053" s="48" t="s">
        <v>3220</v>
      </c>
      <c r="AU1053" s="48" t="s">
        <v>3316</v>
      </c>
      <c r="AV1053" s="48" t="s">
        <v>3316</v>
      </c>
      <c r="AW1053" s="114" t="s">
        <v>18263</v>
      </c>
      <c r="AX1053" s="114" t="s">
        <v>18263</v>
      </c>
      <c r="AY1053" s="114" t="s">
        <v>18971</v>
      </c>
      <c r="AZ1053" s="114" t="s">
        <v>18971</v>
      </c>
      <c r="BA1053" s="2"/>
      <c r="BB1053" s="3"/>
      <c r="BC1053" s="3"/>
      <c r="BD1053" s="3"/>
      <c r="BE1053" s="3"/>
    </row>
    <row r="1054" spans="1:57" x14ac:dyDescent="0.25">
      <c r="A1054" s="61" t="s">
        <v>1039</v>
      </c>
      <c r="B1054" s="62" t="s">
        <v>19429</v>
      </c>
      <c r="C1054" s="62"/>
      <c r="D1054" s="63">
        <v>1.5016915</v>
      </c>
      <c r="E1054" s="65">
        <v>10</v>
      </c>
      <c r="F1054" s="95" t="s">
        <v>12074</v>
      </c>
      <c r="G1054" s="62"/>
      <c r="H1054" s="66"/>
      <c r="I1054" s="67"/>
      <c r="J1054" s="67"/>
      <c r="K1054" s="66" t="s">
        <v>16130</v>
      </c>
      <c r="L1054" s="70"/>
      <c r="M1054" s="71">
        <v>3737.3828125</v>
      </c>
      <c r="N1054" s="71">
        <v>2511.2841796875</v>
      </c>
      <c r="O1054" s="72"/>
      <c r="P1054" s="73"/>
      <c r="Q1054" s="73"/>
      <c r="R1054" s="81"/>
      <c r="S1054" s="48">
        <v>0</v>
      </c>
      <c r="T1054" s="48">
        <v>1</v>
      </c>
      <c r="U1054" s="49">
        <v>0</v>
      </c>
      <c r="V1054" s="49">
        <v>1.9900000000000001E-4</v>
      </c>
      <c r="W1054" s="49">
        <v>0</v>
      </c>
      <c r="X1054" s="49">
        <v>0.47257100000000002</v>
      </c>
      <c r="Y1054" s="49">
        <v>0</v>
      </c>
      <c r="Z1054" s="49">
        <v>0</v>
      </c>
      <c r="AA1054" s="68">
        <v>1054</v>
      </c>
      <c r="AB10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54" s="69"/>
      <c r="AD1054" s="75">
        <v>405</v>
      </c>
      <c r="AE1054" s="75">
        <v>312</v>
      </c>
      <c r="AF1054" s="75">
        <v>2910</v>
      </c>
      <c r="AG1054" s="75">
        <v>2133</v>
      </c>
      <c r="AH1054" s="75"/>
      <c r="AI1054" s="75" t="s">
        <v>8318</v>
      </c>
      <c r="AJ1054" s="75" t="s">
        <v>9725</v>
      </c>
      <c r="AK1054" s="78" t="s">
        <v>10631</v>
      </c>
      <c r="AL1054" s="75"/>
      <c r="AM1054" s="75">
        <v>41623.811030092591</v>
      </c>
      <c r="AN1054" s="75" t="s">
        <v>13047</v>
      </c>
      <c r="AO1054" s="78" t="s">
        <v>14078</v>
      </c>
      <c r="AP1054" s="75" t="s">
        <v>66</v>
      </c>
      <c r="AQ1054" s="48"/>
      <c r="AR1054" s="48"/>
      <c r="AS1054" s="48"/>
      <c r="AT1054" s="48"/>
      <c r="AU1054" s="48" t="s">
        <v>3261</v>
      </c>
      <c r="AV1054" s="48" t="s">
        <v>3261</v>
      </c>
      <c r="AW1054" s="114" t="s">
        <v>18393</v>
      </c>
      <c r="AX1054" s="114" t="s">
        <v>18393</v>
      </c>
      <c r="AY1054" s="114" t="s">
        <v>19087</v>
      </c>
      <c r="AZ1054" s="114" t="s">
        <v>19087</v>
      </c>
      <c r="BA1054" s="2"/>
      <c r="BB1054" s="3"/>
      <c r="BC1054" s="3"/>
      <c r="BD1054" s="3"/>
      <c r="BE1054" s="3"/>
    </row>
    <row r="1055" spans="1:57" x14ac:dyDescent="0.25">
      <c r="A1055" s="61" t="s">
        <v>1255</v>
      </c>
      <c r="B1055" s="62" t="s">
        <v>19429</v>
      </c>
      <c r="C1055" s="62"/>
      <c r="D1055" s="63">
        <v>1.521522</v>
      </c>
      <c r="E1055" s="65">
        <v>10</v>
      </c>
      <c r="F1055" s="95" t="s">
        <v>12295</v>
      </c>
      <c r="G1055" s="62"/>
      <c r="H1055" s="66"/>
      <c r="I1055" s="67"/>
      <c r="J1055" s="67"/>
      <c r="K1055" s="66" t="s">
        <v>16363</v>
      </c>
      <c r="L1055" s="70"/>
      <c r="M1055" s="71">
        <v>3223.8251953125</v>
      </c>
      <c r="N1055" s="71">
        <v>2981.180908203125</v>
      </c>
      <c r="O1055" s="72"/>
      <c r="P1055" s="73"/>
      <c r="Q1055" s="73"/>
      <c r="R1055" s="81"/>
      <c r="S1055" s="48">
        <v>0</v>
      </c>
      <c r="T1055" s="48">
        <v>1</v>
      </c>
      <c r="U1055" s="49">
        <v>0</v>
      </c>
      <c r="V1055" s="49">
        <v>2.532E-3</v>
      </c>
      <c r="W1055" s="49">
        <v>6.2599999999999999E-3</v>
      </c>
      <c r="X1055" s="49">
        <v>0.50696399999999997</v>
      </c>
      <c r="Y1055" s="49">
        <v>0</v>
      </c>
      <c r="Z1055" s="49">
        <v>0</v>
      </c>
      <c r="AA1055" s="68">
        <v>1055</v>
      </c>
      <c r="AB10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55" s="69"/>
      <c r="AD1055" s="75">
        <v>266</v>
      </c>
      <c r="AE1055" s="75">
        <v>312</v>
      </c>
      <c r="AF1055" s="75">
        <v>3762</v>
      </c>
      <c r="AG1055" s="75">
        <v>1206</v>
      </c>
      <c r="AH1055" s="75"/>
      <c r="AI1055" s="75" t="s">
        <v>8498</v>
      </c>
      <c r="AJ1055" s="75"/>
      <c r="AK1055" s="75"/>
      <c r="AL1055" s="75"/>
      <c r="AM1055" s="75">
        <v>41825.430902777778</v>
      </c>
      <c r="AN1055" s="75" t="s">
        <v>13047</v>
      </c>
      <c r="AO1055" s="78" t="s">
        <v>14311</v>
      </c>
      <c r="AP1055" s="75" t="s">
        <v>66</v>
      </c>
      <c r="AQ1055" s="48" t="s">
        <v>3033</v>
      </c>
      <c r="AR1055" s="48" t="s">
        <v>3033</v>
      </c>
      <c r="AS1055" s="48" t="s">
        <v>3219</v>
      </c>
      <c r="AT1055" s="48" t="s">
        <v>3219</v>
      </c>
      <c r="AU1055" s="48" t="s">
        <v>3276</v>
      </c>
      <c r="AV1055" s="48" t="s">
        <v>3276</v>
      </c>
      <c r="AW1055" s="114" t="s">
        <v>18116</v>
      </c>
      <c r="AX1055" s="114" t="s">
        <v>18116</v>
      </c>
      <c r="AY1055" s="114" t="s">
        <v>18843</v>
      </c>
      <c r="AZ1055" s="114" t="s">
        <v>18843</v>
      </c>
      <c r="BA1055" s="2"/>
      <c r="BB1055" s="3"/>
      <c r="BC1055" s="3"/>
      <c r="BD1055" s="3"/>
      <c r="BE1055" s="3"/>
    </row>
    <row r="1056" spans="1:57" x14ac:dyDescent="0.25">
      <c r="A1056" s="61" t="s">
        <v>1258</v>
      </c>
      <c r="B1056" s="62" t="s">
        <v>19429</v>
      </c>
      <c r="C1056" s="62"/>
      <c r="D1056" s="63">
        <v>1.5023375000000001</v>
      </c>
      <c r="E1056" s="65">
        <v>10</v>
      </c>
      <c r="F1056" s="95" t="s">
        <v>12298</v>
      </c>
      <c r="G1056" s="62"/>
      <c r="H1056" s="66"/>
      <c r="I1056" s="67"/>
      <c r="J1056" s="67"/>
      <c r="K1056" s="66" t="s">
        <v>16366</v>
      </c>
      <c r="L1056" s="70"/>
      <c r="M1056" s="71">
        <v>7369.541015625</v>
      </c>
      <c r="N1056" s="71">
        <v>3325.460693359375</v>
      </c>
      <c r="O1056" s="72"/>
      <c r="P1056" s="73"/>
      <c r="Q1056" s="73"/>
      <c r="R1056" s="81"/>
      <c r="S1056" s="48">
        <v>0</v>
      </c>
      <c r="T1056" s="48">
        <v>1</v>
      </c>
      <c r="U1056" s="49">
        <v>0</v>
      </c>
      <c r="V1056" s="49">
        <v>2.7500000000000002E-4</v>
      </c>
      <c r="W1056" s="49">
        <v>0</v>
      </c>
      <c r="X1056" s="49">
        <v>0.52194799999999997</v>
      </c>
      <c r="Y1056" s="49">
        <v>0</v>
      </c>
      <c r="Z1056" s="49">
        <v>0</v>
      </c>
      <c r="AA1056" s="68">
        <v>1056</v>
      </c>
      <c r="AB10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56" s="69"/>
      <c r="AD1056" s="75">
        <v>10</v>
      </c>
      <c r="AE1056" s="75">
        <v>311</v>
      </c>
      <c r="AF1056" s="75">
        <v>86</v>
      </c>
      <c r="AG1056" s="75">
        <v>158</v>
      </c>
      <c r="AH1056" s="75"/>
      <c r="AI1056" s="75" t="s">
        <v>8501</v>
      </c>
      <c r="AJ1056" s="75" t="s">
        <v>9460</v>
      </c>
      <c r="AK1056" s="75"/>
      <c r="AL1056" s="75"/>
      <c r="AM1056" s="75">
        <v>42584.188333333332</v>
      </c>
      <c r="AN1056" s="75" t="s">
        <v>13047</v>
      </c>
      <c r="AO1056" s="78" t="s">
        <v>14314</v>
      </c>
      <c r="AP1056" s="75" t="s">
        <v>66</v>
      </c>
      <c r="AQ1056" s="48"/>
      <c r="AR1056" s="48"/>
      <c r="AS1056" s="48"/>
      <c r="AT1056" s="48"/>
      <c r="AU1056" s="48" t="s">
        <v>3319</v>
      </c>
      <c r="AV1056" s="48" t="s">
        <v>3319</v>
      </c>
      <c r="AW1056" s="114" t="s">
        <v>18450</v>
      </c>
      <c r="AX1056" s="114" t="s">
        <v>18450</v>
      </c>
      <c r="AY1056" s="114" t="s">
        <v>18978</v>
      </c>
      <c r="AZ1056" s="114" t="s">
        <v>18978</v>
      </c>
      <c r="BA1056" s="2"/>
      <c r="BB1056" s="3"/>
      <c r="BC1056" s="3"/>
      <c r="BD1056" s="3"/>
      <c r="BE1056" s="3"/>
    </row>
    <row r="1057" spans="1:57" x14ac:dyDescent="0.25">
      <c r="A1057" s="61" t="s">
        <v>206</v>
      </c>
      <c r="B1057" s="62" t="s">
        <v>19429</v>
      </c>
      <c r="C1057" s="62"/>
      <c r="D1057" s="63">
        <v>1.502278</v>
      </c>
      <c r="E1057" s="65">
        <v>10.057159339123031</v>
      </c>
      <c r="F1057" s="95" t="s">
        <v>11105</v>
      </c>
      <c r="G1057" s="62"/>
      <c r="H1057" s="66"/>
      <c r="I1057" s="67"/>
      <c r="J1057" s="67"/>
      <c r="K1057" s="66" t="s">
        <v>15130</v>
      </c>
      <c r="L1057" s="70"/>
      <c r="M1057" s="71">
        <v>4535.4873046875</v>
      </c>
      <c r="N1057" s="71">
        <v>2805.15625</v>
      </c>
      <c r="O1057" s="72"/>
      <c r="P1057" s="73"/>
      <c r="Q1057" s="73"/>
      <c r="R1057" s="81"/>
      <c r="S1057" s="48">
        <v>0</v>
      </c>
      <c r="T1057" s="48">
        <v>2</v>
      </c>
      <c r="U1057" s="49">
        <v>137.80000000000001</v>
      </c>
      <c r="V1057" s="49">
        <v>2.6800000000000001E-4</v>
      </c>
      <c r="W1057" s="49">
        <v>0</v>
      </c>
      <c r="X1057" s="49">
        <v>0.644903</v>
      </c>
      <c r="Y1057" s="49">
        <v>0</v>
      </c>
      <c r="Z1057" s="49">
        <v>0</v>
      </c>
      <c r="AA1057" s="68">
        <v>1057</v>
      </c>
      <c r="AB10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57" s="69"/>
      <c r="AD1057" s="75">
        <v>373</v>
      </c>
      <c r="AE1057" s="75">
        <v>310</v>
      </c>
      <c r="AF1057" s="75">
        <v>8</v>
      </c>
      <c r="AG1057" s="75">
        <v>10014</v>
      </c>
      <c r="AH1057" s="75"/>
      <c r="AI1057" s="75" t="s">
        <v>7489</v>
      </c>
      <c r="AJ1057" s="75" t="s">
        <v>9160</v>
      </c>
      <c r="AK1057" s="78" t="s">
        <v>10213</v>
      </c>
      <c r="AL1057" s="75"/>
      <c r="AM1057" s="75">
        <v>41727.516898148147</v>
      </c>
      <c r="AN1057" s="75" t="s">
        <v>13047</v>
      </c>
      <c r="AO1057" s="78" t="s">
        <v>13078</v>
      </c>
      <c r="AP1057" s="75" t="s">
        <v>66</v>
      </c>
      <c r="AQ1057" s="48"/>
      <c r="AR1057" s="48"/>
      <c r="AS1057" s="48"/>
      <c r="AT1057" s="48"/>
      <c r="AU1057" s="48"/>
      <c r="AV1057" s="48"/>
      <c r="AW1057" s="114" t="s">
        <v>18090</v>
      </c>
      <c r="AX1057" s="114" t="s">
        <v>18090</v>
      </c>
      <c r="AY1057" s="114" t="s">
        <v>18824</v>
      </c>
      <c r="AZ1057" s="114" t="s">
        <v>18824</v>
      </c>
      <c r="BA1057" s="2"/>
      <c r="BB1057" s="3"/>
      <c r="BC1057" s="3"/>
      <c r="BD1057" s="3"/>
      <c r="BE1057" s="3"/>
    </row>
    <row r="1058" spans="1:57" x14ac:dyDescent="0.25">
      <c r="A1058" s="61" t="s">
        <v>1801</v>
      </c>
      <c r="B1058" s="62" t="s">
        <v>19429</v>
      </c>
      <c r="C1058" s="62"/>
      <c r="D1058" s="63">
        <v>1.5765765</v>
      </c>
      <c r="E1058" s="65">
        <v>10</v>
      </c>
      <c r="F1058" s="95" t="s">
        <v>12866</v>
      </c>
      <c r="G1058" s="62"/>
      <c r="H1058" s="66"/>
      <c r="I1058" s="67"/>
      <c r="J1058" s="67"/>
      <c r="K1058" s="66" t="s">
        <v>16962</v>
      </c>
      <c r="L1058" s="70"/>
      <c r="M1058" s="71">
        <v>6147.89794921875</v>
      </c>
      <c r="N1058" s="71">
        <v>3587.25244140625</v>
      </c>
      <c r="O1058" s="72"/>
      <c r="P1058" s="73"/>
      <c r="Q1058" s="73"/>
      <c r="R1058" s="81"/>
      <c r="S1058" s="48">
        <v>0</v>
      </c>
      <c r="T1058" s="48">
        <v>1</v>
      </c>
      <c r="U1058" s="49">
        <v>0</v>
      </c>
      <c r="V1058" s="49">
        <v>9.0089999999999996E-3</v>
      </c>
      <c r="W1058" s="49">
        <v>0</v>
      </c>
      <c r="X1058" s="49">
        <v>0.53571899999999995</v>
      </c>
      <c r="Y1058" s="49">
        <v>0</v>
      </c>
      <c r="Z1058" s="49">
        <v>0</v>
      </c>
      <c r="AA1058" s="68">
        <v>1058</v>
      </c>
      <c r="AB10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58" s="69"/>
      <c r="AD1058" s="75">
        <v>269</v>
      </c>
      <c r="AE1058" s="75">
        <v>310</v>
      </c>
      <c r="AF1058" s="75">
        <v>2981</v>
      </c>
      <c r="AG1058" s="75">
        <v>1637</v>
      </c>
      <c r="AH1058" s="75">
        <v>7200</v>
      </c>
      <c r="AI1058" s="75" t="s">
        <v>8991</v>
      </c>
      <c r="AJ1058" s="75" t="s">
        <v>10118</v>
      </c>
      <c r="AK1058" s="75"/>
      <c r="AL1058" s="75" t="s">
        <v>11021</v>
      </c>
      <c r="AM1058" s="75">
        <v>41465.606134259258</v>
      </c>
      <c r="AN1058" s="75" t="s">
        <v>13047</v>
      </c>
      <c r="AO1058" s="78" t="s">
        <v>14910</v>
      </c>
      <c r="AP1058" s="75" t="s">
        <v>66</v>
      </c>
      <c r="AQ1058" s="48"/>
      <c r="AR1058" s="48"/>
      <c r="AS1058" s="48"/>
      <c r="AT1058" s="48"/>
      <c r="AU1058" s="48" t="s">
        <v>3261</v>
      </c>
      <c r="AV1058" s="48" t="s">
        <v>3261</v>
      </c>
      <c r="AW1058" s="114" t="s">
        <v>18585</v>
      </c>
      <c r="AX1058" s="114" t="s">
        <v>18585</v>
      </c>
      <c r="AY1058" s="114" t="s">
        <v>19266</v>
      </c>
      <c r="AZ1058" s="114" t="s">
        <v>19266</v>
      </c>
      <c r="BA1058" s="2"/>
      <c r="BB1058" s="3"/>
      <c r="BC1058" s="3"/>
      <c r="BD1058" s="3"/>
      <c r="BE1058" s="3"/>
    </row>
    <row r="1059" spans="1:57" x14ac:dyDescent="0.25">
      <c r="A1059" s="61" t="s">
        <v>1824</v>
      </c>
      <c r="B1059" s="62" t="s">
        <v>19429</v>
      </c>
      <c r="C1059" s="62"/>
      <c r="D1059" s="63">
        <v>1.6307725</v>
      </c>
      <c r="E1059" s="65">
        <v>10</v>
      </c>
      <c r="F1059" s="95" t="s">
        <v>12887</v>
      </c>
      <c r="G1059" s="62"/>
      <c r="H1059" s="66"/>
      <c r="I1059" s="67"/>
      <c r="J1059" s="67"/>
      <c r="K1059" s="66" t="s">
        <v>16983</v>
      </c>
      <c r="L1059" s="70"/>
      <c r="M1059" s="71">
        <v>5454.884765625</v>
      </c>
      <c r="N1059" s="71">
        <v>3189.12841796875</v>
      </c>
      <c r="O1059" s="72"/>
      <c r="P1059" s="73"/>
      <c r="Q1059" s="73"/>
      <c r="R1059" s="81"/>
      <c r="S1059" s="48">
        <v>0</v>
      </c>
      <c r="T1059" s="48">
        <v>1</v>
      </c>
      <c r="U1059" s="49">
        <v>0</v>
      </c>
      <c r="V1059" s="49">
        <v>1.5384999999999999E-2</v>
      </c>
      <c r="W1059" s="49">
        <v>0</v>
      </c>
      <c r="X1059" s="49">
        <v>0.55446300000000004</v>
      </c>
      <c r="Y1059" s="49">
        <v>0</v>
      </c>
      <c r="Z1059" s="49">
        <v>0</v>
      </c>
      <c r="AA1059" s="68">
        <v>1059</v>
      </c>
      <c r="AB10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59" s="69"/>
      <c r="AD1059" s="75">
        <v>196</v>
      </c>
      <c r="AE1059" s="75">
        <v>310</v>
      </c>
      <c r="AF1059" s="75">
        <v>7411</v>
      </c>
      <c r="AG1059" s="75">
        <v>3559</v>
      </c>
      <c r="AH1059" s="75"/>
      <c r="AI1059" s="75" t="s">
        <v>9006</v>
      </c>
      <c r="AJ1059" s="75" t="s">
        <v>10134</v>
      </c>
      <c r="AK1059" s="75"/>
      <c r="AL1059" s="75"/>
      <c r="AM1059" s="75">
        <v>42423.655532407407</v>
      </c>
      <c r="AN1059" s="75" t="s">
        <v>13047</v>
      </c>
      <c r="AO1059" s="78" t="s">
        <v>14931</v>
      </c>
      <c r="AP1059" s="75" t="s">
        <v>66</v>
      </c>
      <c r="AQ1059" s="48"/>
      <c r="AR1059" s="48"/>
      <c r="AS1059" s="48"/>
      <c r="AT1059" s="48"/>
      <c r="AU1059" s="48"/>
      <c r="AV1059" s="48"/>
      <c r="AW1059" s="114" t="s">
        <v>18108</v>
      </c>
      <c r="AX1059" s="114" t="s">
        <v>18108</v>
      </c>
      <c r="AY1059" s="114" t="s">
        <v>17888</v>
      </c>
      <c r="AZ1059" s="114" t="s">
        <v>17888</v>
      </c>
      <c r="BA1059" s="2"/>
      <c r="BB1059" s="3"/>
      <c r="BC1059" s="3"/>
      <c r="BD1059" s="3"/>
      <c r="BE1059" s="3"/>
    </row>
    <row r="1060" spans="1:57" x14ac:dyDescent="0.25">
      <c r="A1060" s="61" t="s">
        <v>756</v>
      </c>
      <c r="B1060" s="62" t="s">
        <v>19429</v>
      </c>
      <c r="C1060" s="62"/>
      <c r="D1060" s="63">
        <v>1.5017</v>
      </c>
      <c r="E1060" s="65">
        <v>10.579889376589239</v>
      </c>
      <c r="F1060" s="95" t="s">
        <v>11773</v>
      </c>
      <c r="G1060" s="62"/>
      <c r="H1060" s="66"/>
      <c r="I1060" s="67"/>
      <c r="J1060" s="67"/>
      <c r="K1060" s="66" t="s">
        <v>15818</v>
      </c>
      <c r="L1060" s="70"/>
      <c r="M1060" s="71">
        <v>1079.5147705078125</v>
      </c>
      <c r="N1060" s="71">
        <v>5464.8544921875</v>
      </c>
      <c r="O1060" s="72"/>
      <c r="P1060" s="73"/>
      <c r="Q1060" s="73"/>
      <c r="R1060" s="81"/>
      <c r="S1060" s="48">
        <v>0</v>
      </c>
      <c r="T1060" s="48">
        <v>3</v>
      </c>
      <c r="U1060" s="49">
        <v>1398</v>
      </c>
      <c r="V1060" s="49">
        <v>2.0000000000000001E-4</v>
      </c>
      <c r="W1060" s="49">
        <v>0</v>
      </c>
      <c r="X1060" s="49">
        <v>0.66890799999999995</v>
      </c>
      <c r="Y1060" s="49">
        <v>0.16666666666666666</v>
      </c>
      <c r="Z1060" s="49">
        <v>0</v>
      </c>
      <c r="AA1060" s="68">
        <v>1060</v>
      </c>
      <c r="AB10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60" s="69"/>
      <c r="AD1060" s="75">
        <v>396</v>
      </c>
      <c r="AE1060" s="75">
        <v>308</v>
      </c>
      <c r="AF1060" s="75">
        <v>1897</v>
      </c>
      <c r="AG1060" s="75">
        <v>440</v>
      </c>
      <c r="AH1060" s="75">
        <v>0</v>
      </c>
      <c r="AI1060" s="75" t="s">
        <v>8065</v>
      </c>
      <c r="AJ1060" s="75" t="s">
        <v>9562</v>
      </c>
      <c r="AK1060" s="78" t="s">
        <v>10514</v>
      </c>
      <c r="AL1060" s="75" t="s">
        <v>9190</v>
      </c>
      <c r="AM1060" s="75">
        <v>42704.664502314816</v>
      </c>
      <c r="AN1060" s="75" t="s">
        <v>13047</v>
      </c>
      <c r="AO1060" s="78" t="s">
        <v>13766</v>
      </c>
      <c r="AP1060" s="75" t="s">
        <v>66</v>
      </c>
      <c r="AQ1060" s="48"/>
      <c r="AR1060" s="48"/>
      <c r="AS1060" s="48"/>
      <c r="AT1060" s="48"/>
      <c r="AU1060" s="48" t="s">
        <v>3327</v>
      </c>
      <c r="AV1060" s="48" t="s">
        <v>3327</v>
      </c>
      <c r="AW1060" s="114" t="s">
        <v>18306</v>
      </c>
      <c r="AX1060" s="114" t="s">
        <v>18306</v>
      </c>
      <c r="AY1060" s="114" t="s">
        <v>19010</v>
      </c>
      <c r="AZ1060" s="114" t="s">
        <v>19010</v>
      </c>
      <c r="BA1060" s="2"/>
      <c r="BB1060" s="3"/>
      <c r="BC1060" s="3"/>
      <c r="BD1060" s="3"/>
      <c r="BE1060" s="3"/>
    </row>
    <row r="1061" spans="1:57" x14ac:dyDescent="0.25">
      <c r="A1061" s="61" t="s">
        <v>293</v>
      </c>
      <c r="B1061" s="62" t="s">
        <v>19429</v>
      </c>
      <c r="C1061" s="62"/>
      <c r="D1061" s="63">
        <v>1.7741929999999999</v>
      </c>
      <c r="E1061" s="65">
        <v>10</v>
      </c>
      <c r="F1061" s="95" t="s">
        <v>11228</v>
      </c>
      <c r="G1061" s="62"/>
      <c r="H1061" s="66"/>
      <c r="I1061" s="67"/>
      <c r="J1061" s="67"/>
      <c r="K1061" s="66" t="s">
        <v>15253</v>
      </c>
      <c r="L1061" s="70"/>
      <c r="M1061" s="71">
        <v>5980.0126953125</v>
      </c>
      <c r="N1061" s="71">
        <v>6940.84130859375</v>
      </c>
      <c r="O1061" s="72"/>
      <c r="P1061" s="73"/>
      <c r="Q1061" s="73"/>
      <c r="R1061" s="81"/>
      <c r="S1061" s="48">
        <v>0</v>
      </c>
      <c r="T1061" s="48">
        <v>1</v>
      </c>
      <c r="U1061" s="49">
        <v>0</v>
      </c>
      <c r="V1061" s="49">
        <v>3.2258000000000002E-2</v>
      </c>
      <c r="W1061" s="49">
        <v>0</v>
      </c>
      <c r="X1061" s="49">
        <v>0.56925700000000001</v>
      </c>
      <c r="Y1061" s="49">
        <v>0</v>
      </c>
      <c r="Z1061" s="49">
        <v>0</v>
      </c>
      <c r="AA1061" s="68">
        <v>1061</v>
      </c>
      <c r="AB10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61" s="69"/>
      <c r="AD1061" s="75">
        <v>455</v>
      </c>
      <c r="AE1061" s="75">
        <v>308</v>
      </c>
      <c r="AF1061" s="75">
        <v>14566</v>
      </c>
      <c r="AG1061" s="75">
        <v>82086</v>
      </c>
      <c r="AH1061" s="75"/>
      <c r="AI1061" s="75" t="s">
        <v>7597</v>
      </c>
      <c r="AJ1061" s="75" t="s">
        <v>9247</v>
      </c>
      <c r="AK1061" s="75"/>
      <c r="AL1061" s="75"/>
      <c r="AM1061" s="75">
        <v>42546.653622685182</v>
      </c>
      <c r="AN1061" s="75" t="s">
        <v>13047</v>
      </c>
      <c r="AO1061" s="78" t="s">
        <v>13201</v>
      </c>
      <c r="AP1061" s="75" t="s">
        <v>66</v>
      </c>
      <c r="AQ1061" s="48"/>
      <c r="AR1061" s="48"/>
      <c r="AS1061" s="48"/>
      <c r="AT1061" s="48"/>
      <c r="AU1061" s="48" t="s">
        <v>3261</v>
      </c>
      <c r="AV1061" s="48" t="s">
        <v>3261</v>
      </c>
      <c r="AW1061" s="114" t="s">
        <v>18122</v>
      </c>
      <c r="AX1061" s="114" t="s">
        <v>18122</v>
      </c>
      <c r="AY1061" s="114" t="s">
        <v>17893</v>
      </c>
      <c r="AZ1061" s="114" t="s">
        <v>17893</v>
      </c>
      <c r="BA1061" s="2"/>
      <c r="BB1061" s="3"/>
      <c r="BC1061" s="3"/>
      <c r="BD1061" s="3"/>
      <c r="BE1061" s="3"/>
    </row>
    <row r="1062" spans="1:57" x14ac:dyDescent="0.25">
      <c r="A1062" s="61" t="s">
        <v>544</v>
      </c>
      <c r="B1062" s="62" t="s">
        <v>19429</v>
      </c>
      <c r="C1062" s="62"/>
      <c r="D1062" s="63">
        <v>1.5019549999999999</v>
      </c>
      <c r="E1062" s="65">
        <v>10</v>
      </c>
      <c r="F1062" s="95" t="s">
        <v>11529</v>
      </c>
      <c r="G1062" s="62"/>
      <c r="H1062" s="66"/>
      <c r="I1062" s="67"/>
      <c r="J1062" s="67"/>
      <c r="K1062" s="66" t="s">
        <v>15563</v>
      </c>
      <c r="L1062" s="70"/>
      <c r="M1062" s="71">
        <v>5617.80615234375</v>
      </c>
      <c r="N1062" s="71">
        <v>2297.431884765625</v>
      </c>
      <c r="O1062" s="72"/>
      <c r="P1062" s="73"/>
      <c r="Q1062" s="73"/>
      <c r="R1062" s="81"/>
      <c r="S1062" s="48">
        <v>0</v>
      </c>
      <c r="T1062" s="48">
        <v>1</v>
      </c>
      <c r="U1062" s="49">
        <v>0</v>
      </c>
      <c r="V1062" s="49">
        <v>2.3000000000000001E-4</v>
      </c>
      <c r="W1062" s="49">
        <v>0</v>
      </c>
      <c r="X1062" s="49">
        <v>0.528447</v>
      </c>
      <c r="Y1062" s="49">
        <v>0</v>
      </c>
      <c r="Z1062" s="49">
        <v>0</v>
      </c>
      <c r="AA1062" s="68">
        <v>1062</v>
      </c>
      <c r="AB10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62" s="69"/>
      <c r="AD1062" s="75">
        <v>299</v>
      </c>
      <c r="AE1062" s="75">
        <v>308</v>
      </c>
      <c r="AF1062" s="75">
        <v>2516</v>
      </c>
      <c r="AG1062" s="75">
        <v>3651</v>
      </c>
      <c r="AH1062" s="75"/>
      <c r="AI1062" s="75" t="s">
        <v>7857</v>
      </c>
      <c r="AJ1062" s="75"/>
      <c r="AK1062" s="75"/>
      <c r="AL1062" s="75"/>
      <c r="AM1062" s="75">
        <v>42812.459861111114</v>
      </c>
      <c r="AN1062" s="75" t="s">
        <v>13047</v>
      </c>
      <c r="AO1062" s="78" t="s">
        <v>13511</v>
      </c>
      <c r="AP1062" s="75" t="s">
        <v>66</v>
      </c>
      <c r="AQ1062" s="48"/>
      <c r="AR1062" s="48"/>
      <c r="AS1062" s="48"/>
      <c r="AT1062" s="48"/>
      <c r="AU1062" s="48" t="s">
        <v>3304</v>
      </c>
      <c r="AV1062" s="48" t="s">
        <v>3304</v>
      </c>
      <c r="AW1062" s="114" t="s">
        <v>18228</v>
      </c>
      <c r="AX1062" s="114" t="s">
        <v>18228</v>
      </c>
      <c r="AY1062" s="114" t="s">
        <v>18942</v>
      </c>
      <c r="AZ1062" s="114" t="s">
        <v>18942</v>
      </c>
      <c r="BA1062" s="2"/>
      <c r="BB1062" s="3"/>
      <c r="BC1062" s="3"/>
      <c r="BD1062" s="3"/>
      <c r="BE1062" s="3"/>
    </row>
    <row r="1063" spans="1:57" x14ac:dyDescent="0.25">
      <c r="A1063" s="61" t="s">
        <v>803</v>
      </c>
      <c r="B1063" s="62" t="s">
        <v>19429</v>
      </c>
      <c r="C1063" s="62"/>
      <c r="D1063" s="63">
        <v>1.5019549999999999</v>
      </c>
      <c r="E1063" s="65">
        <v>10</v>
      </c>
      <c r="F1063" s="95" t="s">
        <v>11826</v>
      </c>
      <c r="G1063" s="62"/>
      <c r="H1063" s="66"/>
      <c r="I1063" s="67"/>
      <c r="J1063" s="67"/>
      <c r="K1063" s="66" t="s">
        <v>15873</v>
      </c>
      <c r="L1063" s="70"/>
      <c r="M1063" s="71">
        <v>5910.8427734375</v>
      </c>
      <c r="N1063" s="71">
        <v>2362.10888671875</v>
      </c>
      <c r="O1063" s="72"/>
      <c r="P1063" s="73"/>
      <c r="Q1063" s="73"/>
      <c r="R1063" s="81"/>
      <c r="S1063" s="48">
        <v>0</v>
      </c>
      <c r="T1063" s="48">
        <v>1</v>
      </c>
      <c r="U1063" s="49">
        <v>0</v>
      </c>
      <c r="V1063" s="49">
        <v>2.3000000000000001E-4</v>
      </c>
      <c r="W1063" s="49">
        <v>0</v>
      </c>
      <c r="X1063" s="49">
        <v>0.528447</v>
      </c>
      <c r="Y1063" s="49">
        <v>0</v>
      </c>
      <c r="Z1063" s="49">
        <v>0</v>
      </c>
      <c r="AA1063" s="68">
        <v>1063</v>
      </c>
      <c r="AB10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63" s="69"/>
      <c r="AD1063" s="75">
        <v>332</v>
      </c>
      <c r="AE1063" s="75">
        <v>308</v>
      </c>
      <c r="AF1063" s="75">
        <v>53054</v>
      </c>
      <c r="AG1063" s="75">
        <v>78730</v>
      </c>
      <c r="AH1063" s="75"/>
      <c r="AI1063" s="75" t="s">
        <v>8113</v>
      </c>
      <c r="AJ1063" s="75" t="s">
        <v>9597</v>
      </c>
      <c r="AK1063" s="78" t="s">
        <v>10536</v>
      </c>
      <c r="AL1063" s="75"/>
      <c r="AM1063" s="75">
        <v>42533.561249999999</v>
      </c>
      <c r="AN1063" s="75" t="s">
        <v>13047</v>
      </c>
      <c r="AO1063" s="78" t="s">
        <v>13821</v>
      </c>
      <c r="AP1063" s="75" t="s">
        <v>66</v>
      </c>
      <c r="AQ1063" s="48"/>
      <c r="AR1063" s="48"/>
      <c r="AS1063" s="48"/>
      <c r="AT1063" s="48"/>
      <c r="AU1063" s="48" t="s">
        <v>3304</v>
      </c>
      <c r="AV1063" s="48" t="s">
        <v>3304</v>
      </c>
      <c r="AW1063" s="114" t="s">
        <v>18228</v>
      </c>
      <c r="AX1063" s="114" t="s">
        <v>18228</v>
      </c>
      <c r="AY1063" s="114" t="s">
        <v>18942</v>
      </c>
      <c r="AZ1063" s="114" t="s">
        <v>18942</v>
      </c>
      <c r="BA1063" s="2"/>
      <c r="BB1063" s="3"/>
      <c r="BC1063" s="3"/>
      <c r="BD1063" s="3"/>
      <c r="BE1063" s="3"/>
    </row>
    <row r="1064" spans="1:57" x14ac:dyDescent="0.25">
      <c r="A1064" s="61" t="s">
        <v>1964</v>
      </c>
      <c r="B1064" s="62" t="s">
        <v>19429</v>
      </c>
      <c r="C1064" s="62"/>
      <c r="D1064" s="63">
        <v>10</v>
      </c>
      <c r="E1064" s="65">
        <v>10</v>
      </c>
      <c r="F1064" s="95" t="s">
        <v>13024</v>
      </c>
      <c r="G1064" s="62"/>
      <c r="H1064" s="66"/>
      <c r="I1064" s="67"/>
      <c r="J1064" s="67"/>
      <c r="K1064" s="66" t="s">
        <v>17128</v>
      </c>
      <c r="L1064" s="70"/>
      <c r="M1064" s="71">
        <v>3689.9111328125</v>
      </c>
      <c r="N1064" s="71">
        <v>4117.2353515625</v>
      </c>
      <c r="O1064" s="72"/>
      <c r="P1064" s="73"/>
      <c r="Q1064" s="73"/>
      <c r="R1064" s="81"/>
      <c r="S1064" s="48">
        <v>0</v>
      </c>
      <c r="T1064" s="48">
        <v>1</v>
      </c>
      <c r="U1064" s="49">
        <v>0</v>
      </c>
      <c r="V1064" s="49">
        <v>1</v>
      </c>
      <c r="W1064" s="49">
        <v>0</v>
      </c>
      <c r="X1064" s="49">
        <v>1</v>
      </c>
      <c r="Y1064" s="49">
        <v>0</v>
      </c>
      <c r="Z1064" s="49">
        <v>0</v>
      </c>
      <c r="AA1064" s="68">
        <v>1064</v>
      </c>
      <c r="AB10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64" s="69"/>
      <c r="AD1064" s="75">
        <v>691</v>
      </c>
      <c r="AE1064" s="75">
        <v>307</v>
      </c>
      <c r="AF1064" s="75">
        <v>11611</v>
      </c>
      <c r="AG1064" s="75">
        <v>8332</v>
      </c>
      <c r="AH1064" s="75">
        <v>-28800</v>
      </c>
      <c r="AI1064" s="75" t="s">
        <v>9122</v>
      </c>
      <c r="AJ1064" s="75" t="s">
        <v>9611</v>
      </c>
      <c r="AK1064" s="78" t="s">
        <v>10998</v>
      </c>
      <c r="AL1064" s="75" t="s">
        <v>11009</v>
      </c>
      <c r="AM1064" s="75">
        <v>41223.204340277778</v>
      </c>
      <c r="AN1064" s="75" t="s">
        <v>13047</v>
      </c>
      <c r="AO1064" s="78" t="s">
        <v>15076</v>
      </c>
      <c r="AP1064" s="75" t="s">
        <v>66</v>
      </c>
      <c r="AQ1064" s="48"/>
      <c r="AR1064" s="48"/>
      <c r="AS1064" s="48"/>
      <c r="AT1064" s="48"/>
      <c r="AU1064" s="48" t="s">
        <v>3261</v>
      </c>
      <c r="AV1064" s="48" t="s">
        <v>3261</v>
      </c>
      <c r="AW1064" s="114" t="s">
        <v>18701</v>
      </c>
      <c r="AX1064" s="114" t="s">
        <v>18701</v>
      </c>
      <c r="AY1064" s="114" t="s">
        <v>19373</v>
      </c>
      <c r="AZ1064" s="114" t="s">
        <v>19373</v>
      </c>
      <c r="BA1064" s="2"/>
      <c r="BB1064" s="3"/>
      <c r="BC1064" s="3"/>
      <c r="BD1064" s="3"/>
      <c r="BE1064" s="3"/>
    </row>
    <row r="1065" spans="1:57" x14ac:dyDescent="0.25">
      <c r="A1065" s="61" t="s">
        <v>542</v>
      </c>
      <c r="B1065" s="62" t="s">
        <v>19429</v>
      </c>
      <c r="C1065" s="62"/>
      <c r="D1065" s="63">
        <v>1.5321979999999999</v>
      </c>
      <c r="E1065" s="65">
        <v>10</v>
      </c>
      <c r="F1065" s="95" t="s">
        <v>11527</v>
      </c>
      <c r="G1065" s="62"/>
      <c r="H1065" s="66"/>
      <c r="I1065" s="67"/>
      <c r="J1065" s="67"/>
      <c r="K1065" s="66" t="s">
        <v>15561</v>
      </c>
      <c r="L1065" s="70"/>
      <c r="M1065" s="71">
        <v>1960.11328125</v>
      </c>
      <c r="N1065" s="71">
        <v>7001.67529296875</v>
      </c>
      <c r="O1065" s="72"/>
      <c r="P1065" s="73"/>
      <c r="Q1065" s="73"/>
      <c r="R1065" s="81"/>
      <c r="S1065" s="48">
        <v>0</v>
      </c>
      <c r="T1065" s="48">
        <v>1</v>
      </c>
      <c r="U1065" s="49">
        <v>0</v>
      </c>
      <c r="V1065" s="49">
        <v>3.7880000000000001E-3</v>
      </c>
      <c r="W1065" s="49">
        <v>9.9999999999999995E-7</v>
      </c>
      <c r="X1065" s="49">
        <v>0.54335500000000003</v>
      </c>
      <c r="Y1065" s="49">
        <v>0</v>
      </c>
      <c r="Z1065" s="49">
        <v>0</v>
      </c>
      <c r="AA1065" s="68">
        <v>1065</v>
      </c>
      <c r="AB10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65" s="69"/>
      <c r="AD1065" s="75">
        <v>509</v>
      </c>
      <c r="AE1065" s="75">
        <v>305</v>
      </c>
      <c r="AF1065" s="75">
        <v>2772</v>
      </c>
      <c r="AG1065" s="75">
        <v>705</v>
      </c>
      <c r="AH1065" s="75">
        <v>-28800</v>
      </c>
      <c r="AI1065" s="75" t="s">
        <v>7855</v>
      </c>
      <c r="AJ1065" s="75" t="s">
        <v>9435</v>
      </c>
      <c r="AK1065" s="75"/>
      <c r="AL1065" s="75" t="s">
        <v>11009</v>
      </c>
      <c r="AM1065" s="75">
        <v>42065.837557870371</v>
      </c>
      <c r="AN1065" s="75" t="s">
        <v>13047</v>
      </c>
      <c r="AO1065" s="78" t="s">
        <v>13509</v>
      </c>
      <c r="AP1065" s="75" t="s">
        <v>66</v>
      </c>
      <c r="AQ1065" s="48" t="s">
        <v>3019</v>
      </c>
      <c r="AR1065" s="48" t="s">
        <v>3019</v>
      </c>
      <c r="AS1065" s="48" t="s">
        <v>3212</v>
      </c>
      <c r="AT1065" s="48" t="s">
        <v>3212</v>
      </c>
      <c r="AU1065" s="48" t="s">
        <v>3261</v>
      </c>
      <c r="AV1065" s="48" t="s">
        <v>3261</v>
      </c>
      <c r="AW1065" s="114" t="s">
        <v>18076</v>
      </c>
      <c r="AX1065" s="114" t="s">
        <v>18076</v>
      </c>
      <c r="AY1065" s="114" t="s">
        <v>17882</v>
      </c>
      <c r="AZ1065" s="114" t="s">
        <v>17882</v>
      </c>
      <c r="BA1065" s="2"/>
      <c r="BB1065" s="3"/>
      <c r="BC1065" s="3"/>
      <c r="BD1065" s="3"/>
      <c r="BE1065" s="3"/>
    </row>
    <row r="1066" spans="1:57" x14ac:dyDescent="0.25">
      <c r="A1066" s="61" t="s">
        <v>907</v>
      </c>
      <c r="B1066" s="62" t="s">
        <v>19429</v>
      </c>
      <c r="C1066" s="62"/>
      <c r="D1066" s="63">
        <v>1.5023375000000001</v>
      </c>
      <c r="E1066" s="65">
        <v>10</v>
      </c>
      <c r="F1066" s="95" t="s">
        <v>11926</v>
      </c>
      <c r="G1066" s="62"/>
      <c r="H1066" s="66"/>
      <c r="I1066" s="67"/>
      <c r="J1066" s="67"/>
      <c r="K1066" s="66" t="s">
        <v>15978</v>
      </c>
      <c r="L1066" s="70"/>
      <c r="M1066" s="71">
        <v>7110.94775390625</v>
      </c>
      <c r="N1066" s="71">
        <v>3064.7265625</v>
      </c>
      <c r="O1066" s="72"/>
      <c r="P1066" s="73"/>
      <c r="Q1066" s="73"/>
      <c r="R1066" s="81"/>
      <c r="S1066" s="48">
        <v>0</v>
      </c>
      <c r="T1066" s="48">
        <v>1</v>
      </c>
      <c r="U1066" s="49">
        <v>0</v>
      </c>
      <c r="V1066" s="49">
        <v>2.7500000000000002E-4</v>
      </c>
      <c r="W1066" s="49">
        <v>0</v>
      </c>
      <c r="X1066" s="49">
        <v>0.52194799999999997</v>
      </c>
      <c r="Y1066" s="49">
        <v>0</v>
      </c>
      <c r="Z1066" s="49">
        <v>0</v>
      </c>
      <c r="AA1066" s="68">
        <v>1066</v>
      </c>
      <c r="AB10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66" s="69"/>
      <c r="AD1066" s="75">
        <v>301</v>
      </c>
      <c r="AE1066" s="75">
        <v>305</v>
      </c>
      <c r="AF1066" s="75">
        <v>14989</v>
      </c>
      <c r="AG1066" s="75">
        <v>11187</v>
      </c>
      <c r="AH1066" s="75">
        <v>-28800</v>
      </c>
      <c r="AI1066" s="75" t="s">
        <v>8198</v>
      </c>
      <c r="AJ1066" s="75" t="s">
        <v>9649</v>
      </c>
      <c r="AK1066" s="78" t="s">
        <v>10575</v>
      </c>
      <c r="AL1066" s="75" t="s">
        <v>11009</v>
      </c>
      <c r="AM1066" s="75">
        <v>41886.743449074071</v>
      </c>
      <c r="AN1066" s="75" t="s">
        <v>13047</v>
      </c>
      <c r="AO1066" s="78" t="s">
        <v>13926</v>
      </c>
      <c r="AP1066" s="75" t="s">
        <v>66</v>
      </c>
      <c r="AQ1066" s="48"/>
      <c r="AR1066" s="48"/>
      <c r="AS1066" s="48"/>
      <c r="AT1066" s="48"/>
      <c r="AU1066" s="48" t="s">
        <v>3261</v>
      </c>
      <c r="AV1066" s="48" t="s">
        <v>3261</v>
      </c>
      <c r="AW1066" s="114" t="s">
        <v>18089</v>
      </c>
      <c r="AX1066" s="114" t="s">
        <v>18089</v>
      </c>
      <c r="AY1066" s="114" t="s">
        <v>17884</v>
      </c>
      <c r="AZ1066" s="114" t="s">
        <v>17884</v>
      </c>
      <c r="BA1066" s="2"/>
      <c r="BB1066" s="3"/>
      <c r="BC1066" s="3"/>
      <c r="BD1066" s="3"/>
      <c r="BE1066" s="3"/>
    </row>
    <row r="1067" spans="1:57" x14ac:dyDescent="0.25">
      <c r="A1067" s="61" t="s">
        <v>1674</v>
      </c>
      <c r="B1067" s="62" t="s">
        <v>19429</v>
      </c>
      <c r="C1067" s="62"/>
      <c r="D1067" s="63">
        <v>1.5025329999999999</v>
      </c>
      <c r="E1067" s="65">
        <v>10.115148276781955</v>
      </c>
      <c r="F1067" s="95" t="s">
        <v>12734</v>
      </c>
      <c r="G1067" s="62"/>
      <c r="H1067" s="66"/>
      <c r="I1067" s="67"/>
      <c r="J1067" s="67"/>
      <c r="K1067" s="66" t="s">
        <v>16827</v>
      </c>
      <c r="L1067" s="70"/>
      <c r="M1067" s="71">
        <v>5545.15576171875</v>
      </c>
      <c r="N1067" s="71">
        <v>8247.265625</v>
      </c>
      <c r="O1067" s="72"/>
      <c r="P1067" s="73"/>
      <c r="Q1067" s="73"/>
      <c r="R1067" s="81"/>
      <c r="S1067" s="48">
        <v>0</v>
      </c>
      <c r="T1067" s="48">
        <v>2</v>
      </c>
      <c r="U1067" s="49">
        <v>277.60000000000002</v>
      </c>
      <c r="V1067" s="49">
        <v>2.9799999999999998E-4</v>
      </c>
      <c r="W1067" s="49">
        <v>0</v>
      </c>
      <c r="X1067" s="49">
        <v>0.64883299999999999</v>
      </c>
      <c r="Y1067" s="49">
        <v>0</v>
      </c>
      <c r="Z1067" s="49">
        <v>0</v>
      </c>
      <c r="AA1067" s="68">
        <v>1067</v>
      </c>
      <c r="AB10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67" s="69"/>
      <c r="AD1067" s="75">
        <v>60</v>
      </c>
      <c r="AE1067" s="75">
        <v>304</v>
      </c>
      <c r="AF1067" s="75">
        <v>5173</v>
      </c>
      <c r="AG1067" s="75">
        <v>8369</v>
      </c>
      <c r="AH1067" s="75">
        <v>-28800</v>
      </c>
      <c r="AI1067" s="75" t="s">
        <v>8879</v>
      </c>
      <c r="AJ1067" s="75"/>
      <c r="AK1067" s="75"/>
      <c r="AL1067" s="75" t="s">
        <v>11009</v>
      </c>
      <c r="AM1067" s="75">
        <v>42008.132754629631</v>
      </c>
      <c r="AN1067" s="75" t="s">
        <v>13047</v>
      </c>
      <c r="AO1067" s="78" t="s">
        <v>14775</v>
      </c>
      <c r="AP1067" s="75" t="s">
        <v>66</v>
      </c>
      <c r="AQ1067" s="48"/>
      <c r="AR1067" s="48"/>
      <c r="AS1067" s="48"/>
      <c r="AT1067" s="48"/>
      <c r="AU1067" s="48" t="s">
        <v>3364</v>
      </c>
      <c r="AV1067" s="48" t="s">
        <v>3364</v>
      </c>
      <c r="AW1067" s="114" t="s">
        <v>18469</v>
      </c>
      <c r="AX1067" s="114" t="s">
        <v>18469</v>
      </c>
      <c r="AY1067" s="114" t="s">
        <v>19158</v>
      </c>
      <c r="AZ1067" s="114" t="s">
        <v>19158</v>
      </c>
      <c r="BA1067" s="2"/>
      <c r="BB1067" s="3"/>
      <c r="BC1067" s="3"/>
      <c r="BD1067" s="3"/>
      <c r="BE1067" s="3"/>
    </row>
    <row r="1068" spans="1:57" x14ac:dyDescent="0.25">
      <c r="A1068" s="61" t="s">
        <v>609</v>
      </c>
      <c r="B1068" s="62" t="s">
        <v>19429</v>
      </c>
      <c r="C1068" s="62"/>
      <c r="D1068" s="63">
        <v>1.5016575000000001</v>
      </c>
      <c r="E1068" s="65">
        <v>10</v>
      </c>
      <c r="F1068" s="95" t="s">
        <v>11605</v>
      </c>
      <c r="G1068" s="62"/>
      <c r="H1068" s="66"/>
      <c r="I1068" s="67"/>
      <c r="J1068" s="67"/>
      <c r="K1068" s="66" t="s">
        <v>15640</v>
      </c>
      <c r="L1068" s="70"/>
      <c r="M1068" s="71">
        <v>8788.3525390625</v>
      </c>
      <c r="N1068" s="71">
        <v>6600.22314453125</v>
      </c>
      <c r="O1068" s="72"/>
      <c r="P1068" s="73"/>
      <c r="Q1068" s="73"/>
      <c r="R1068" s="81"/>
      <c r="S1068" s="48">
        <v>0</v>
      </c>
      <c r="T1068" s="48">
        <v>1</v>
      </c>
      <c r="U1068" s="49">
        <v>0</v>
      </c>
      <c r="V1068" s="49">
        <v>1.95E-4</v>
      </c>
      <c r="W1068" s="49">
        <v>0</v>
      </c>
      <c r="X1068" s="49">
        <v>0.53854199999999997</v>
      </c>
      <c r="Y1068" s="49">
        <v>0</v>
      </c>
      <c r="Z1068" s="49">
        <v>0</v>
      </c>
      <c r="AA1068" s="68">
        <v>1068</v>
      </c>
      <c r="AB10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68" s="69"/>
      <c r="AD1068" s="75">
        <v>1360</v>
      </c>
      <c r="AE1068" s="75">
        <v>304</v>
      </c>
      <c r="AF1068" s="75">
        <v>5454</v>
      </c>
      <c r="AG1068" s="75">
        <v>5364</v>
      </c>
      <c r="AH1068" s="75">
        <v>39600</v>
      </c>
      <c r="AI1068" s="75" t="s">
        <v>7923</v>
      </c>
      <c r="AJ1068" s="75"/>
      <c r="AK1068" s="75"/>
      <c r="AL1068" s="75" t="s">
        <v>11036</v>
      </c>
      <c r="AM1068" s="75">
        <v>41103.621898148151</v>
      </c>
      <c r="AN1068" s="75" t="s">
        <v>13047</v>
      </c>
      <c r="AO1068" s="78" t="s">
        <v>13588</v>
      </c>
      <c r="AP1068" s="75" t="s">
        <v>66</v>
      </c>
      <c r="AQ1068" s="48"/>
      <c r="AR1068" s="48"/>
      <c r="AS1068" s="48"/>
      <c r="AT1068" s="48"/>
      <c r="AU1068" s="48" t="s">
        <v>3313</v>
      </c>
      <c r="AV1068" s="48" t="s">
        <v>3313</v>
      </c>
      <c r="AW1068" s="114" t="s">
        <v>18257</v>
      </c>
      <c r="AX1068" s="114" t="s">
        <v>18257</v>
      </c>
      <c r="AY1068" s="114" t="s">
        <v>17891</v>
      </c>
      <c r="AZ1068" s="114" t="s">
        <v>17891</v>
      </c>
      <c r="BA1068" s="2"/>
      <c r="BB1068" s="3"/>
      <c r="BC1068" s="3"/>
      <c r="BD1068" s="3"/>
      <c r="BE1068" s="3"/>
    </row>
    <row r="1069" spans="1:57" x14ac:dyDescent="0.25">
      <c r="A1069" s="61" t="s">
        <v>333</v>
      </c>
      <c r="B1069" s="62" t="s">
        <v>19429</v>
      </c>
      <c r="C1069" s="62"/>
      <c r="D1069" s="63">
        <v>1.7931055</v>
      </c>
      <c r="E1069" s="65">
        <v>10</v>
      </c>
      <c r="F1069" s="95" t="s">
        <v>11277</v>
      </c>
      <c r="G1069" s="62"/>
      <c r="H1069" s="66"/>
      <c r="I1069" s="67"/>
      <c r="J1069" s="67"/>
      <c r="K1069" s="66" t="s">
        <v>15304</v>
      </c>
      <c r="L1069" s="70"/>
      <c r="M1069" s="71">
        <v>5671.650390625</v>
      </c>
      <c r="N1069" s="71">
        <v>3851.900390625</v>
      </c>
      <c r="O1069" s="72"/>
      <c r="P1069" s="73"/>
      <c r="Q1069" s="73"/>
      <c r="R1069" s="81"/>
      <c r="S1069" s="48">
        <v>0</v>
      </c>
      <c r="T1069" s="48">
        <v>1</v>
      </c>
      <c r="U1069" s="49">
        <v>0</v>
      </c>
      <c r="V1069" s="49">
        <v>3.4483E-2</v>
      </c>
      <c r="W1069" s="49">
        <v>0</v>
      </c>
      <c r="X1069" s="49">
        <v>0.57117099999999998</v>
      </c>
      <c r="Y1069" s="49">
        <v>0</v>
      </c>
      <c r="Z1069" s="49">
        <v>0</v>
      </c>
      <c r="AA1069" s="68">
        <v>1069</v>
      </c>
      <c r="AB10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69" s="69"/>
      <c r="AD1069" s="75">
        <v>220</v>
      </c>
      <c r="AE1069" s="75">
        <v>303</v>
      </c>
      <c r="AF1069" s="75">
        <v>9201</v>
      </c>
      <c r="AG1069" s="75">
        <v>1964</v>
      </c>
      <c r="AH1069" s="75"/>
      <c r="AI1069" s="75" t="s">
        <v>7640</v>
      </c>
      <c r="AJ1069" s="75" t="s">
        <v>9274</v>
      </c>
      <c r="AK1069" s="75"/>
      <c r="AL1069" s="75"/>
      <c r="AM1069" s="75">
        <v>42540.878854166665</v>
      </c>
      <c r="AN1069" s="75" t="s">
        <v>13047</v>
      </c>
      <c r="AO1069" s="78" t="s">
        <v>13252</v>
      </c>
      <c r="AP1069" s="75" t="s">
        <v>66</v>
      </c>
      <c r="AQ1069" s="48"/>
      <c r="AR1069" s="48"/>
      <c r="AS1069" s="48"/>
      <c r="AT1069" s="48"/>
      <c r="AU1069" s="48" t="s">
        <v>3261</v>
      </c>
      <c r="AV1069" s="48" t="s">
        <v>3261</v>
      </c>
      <c r="AW1069" s="114" t="s">
        <v>18072</v>
      </c>
      <c r="AX1069" s="114" t="s">
        <v>18072</v>
      </c>
      <c r="AY1069" s="114" t="s">
        <v>17895</v>
      </c>
      <c r="AZ1069" s="114" t="s">
        <v>17895</v>
      </c>
      <c r="BA1069" s="2"/>
      <c r="BB1069" s="3"/>
      <c r="BC1069" s="3"/>
      <c r="BD1069" s="3"/>
      <c r="BE1069" s="3"/>
    </row>
    <row r="1070" spans="1:57" x14ac:dyDescent="0.25">
      <c r="A1070" s="61" t="s">
        <v>1972</v>
      </c>
      <c r="B1070" s="62" t="s">
        <v>19429</v>
      </c>
      <c r="C1070" s="62"/>
      <c r="D1070" s="63">
        <v>1.521522</v>
      </c>
      <c r="E1070" s="65">
        <v>10</v>
      </c>
      <c r="F1070" s="95" t="s">
        <v>13033</v>
      </c>
      <c r="G1070" s="62"/>
      <c r="H1070" s="66"/>
      <c r="I1070" s="67"/>
      <c r="J1070" s="67"/>
      <c r="K1070" s="66" t="s">
        <v>17138</v>
      </c>
      <c r="L1070" s="70"/>
      <c r="M1070" s="71">
        <v>2214.00537109375</v>
      </c>
      <c r="N1070" s="71">
        <v>3892.719482421875</v>
      </c>
      <c r="O1070" s="72"/>
      <c r="P1070" s="73"/>
      <c r="Q1070" s="73"/>
      <c r="R1070" s="81"/>
      <c r="S1070" s="48">
        <v>0</v>
      </c>
      <c r="T1070" s="48">
        <v>1</v>
      </c>
      <c r="U1070" s="49">
        <v>0</v>
      </c>
      <c r="V1070" s="49">
        <v>2.532E-3</v>
      </c>
      <c r="W1070" s="49">
        <v>6.2599999999999999E-3</v>
      </c>
      <c r="X1070" s="49">
        <v>0.50696399999999997</v>
      </c>
      <c r="Y1070" s="49">
        <v>0</v>
      </c>
      <c r="Z1070" s="49">
        <v>0</v>
      </c>
      <c r="AA1070" s="68">
        <v>1070</v>
      </c>
      <c r="AB10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70" s="69"/>
      <c r="AD1070" s="75">
        <v>1234</v>
      </c>
      <c r="AE1070" s="75">
        <v>303</v>
      </c>
      <c r="AF1070" s="75">
        <v>9549</v>
      </c>
      <c r="AG1070" s="75">
        <v>13547</v>
      </c>
      <c r="AH1070" s="75"/>
      <c r="AI1070" s="75" t="s">
        <v>9129</v>
      </c>
      <c r="AJ1070" s="75" t="s">
        <v>10189</v>
      </c>
      <c r="AK1070" s="78" t="s">
        <v>11003</v>
      </c>
      <c r="AL1070" s="75"/>
      <c r="AM1070" s="75">
        <v>42535.858414351853</v>
      </c>
      <c r="AN1070" s="75" t="s">
        <v>13047</v>
      </c>
      <c r="AO1070" s="78" t="s">
        <v>15086</v>
      </c>
      <c r="AP1070" s="75" t="s">
        <v>66</v>
      </c>
      <c r="AQ1070" s="48" t="s">
        <v>3033</v>
      </c>
      <c r="AR1070" s="48" t="s">
        <v>3033</v>
      </c>
      <c r="AS1070" s="48" t="s">
        <v>3219</v>
      </c>
      <c r="AT1070" s="48" t="s">
        <v>3219</v>
      </c>
      <c r="AU1070" s="48" t="s">
        <v>3276</v>
      </c>
      <c r="AV1070" s="48" t="s">
        <v>3276</v>
      </c>
      <c r="AW1070" s="114" t="s">
        <v>18116</v>
      </c>
      <c r="AX1070" s="114" t="s">
        <v>18116</v>
      </c>
      <c r="AY1070" s="114" t="s">
        <v>18843</v>
      </c>
      <c r="AZ1070" s="114" t="s">
        <v>18843</v>
      </c>
      <c r="BA1070" s="2"/>
      <c r="BB1070" s="3"/>
      <c r="BC1070" s="3"/>
      <c r="BD1070" s="3"/>
      <c r="BE1070" s="3"/>
    </row>
    <row r="1071" spans="1:57" x14ac:dyDescent="0.25">
      <c r="A1071" s="61" t="s">
        <v>1580</v>
      </c>
      <c r="B1071" s="62" t="s">
        <v>19429</v>
      </c>
      <c r="C1071" s="62"/>
      <c r="D1071" s="63">
        <v>1.5765765</v>
      </c>
      <c r="E1071" s="65">
        <v>10</v>
      </c>
      <c r="F1071" s="95" t="s">
        <v>12640</v>
      </c>
      <c r="G1071" s="62"/>
      <c r="H1071" s="66"/>
      <c r="I1071" s="67"/>
      <c r="J1071" s="67"/>
      <c r="K1071" s="66" t="s">
        <v>16728</v>
      </c>
      <c r="L1071" s="70"/>
      <c r="M1071" s="71">
        <v>6666.11376953125</v>
      </c>
      <c r="N1071" s="71">
        <v>3396.3076171875</v>
      </c>
      <c r="O1071" s="72"/>
      <c r="P1071" s="73"/>
      <c r="Q1071" s="73"/>
      <c r="R1071" s="81"/>
      <c r="S1071" s="48">
        <v>0</v>
      </c>
      <c r="T1071" s="48">
        <v>1</v>
      </c>
      <c r="U1071" s="49">
        <v>0</v>
      </c>
      <c r="V1071" s="49">
        <v>9.0089999999999996E-3</v>
      </c>
      <c r="W1071" s="49">
        <v>0</v>
      </c>
      <c r="X1071" s="49">
        <v>0.53571899999999995</v>
      </c>
      <c r="Y1071" s="49">
        <v>0</v>
      </c>
      <c r="Z1071" s="49">
        <v>0</v>
      </c>
      <c r="AA1071" s="68">
        <v>1071</v>
      </c>
      <c r="AB10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71" s="69"/>
      <c r="AD1071" s="75">
        <v>324</v>
      </c>
      <c r="AE1071" s="75">
        <v>302</v>
      </c>
      <c r="AF1071" s="75">
        <v>4438</v>
      </c>
      <c r="AG1071" s="75">
        <v>5018</v>
      </c>
      <c r="AH1071" s="75">
        <v>-28800</v>
      </c>
      <c r="AI1071" s="75" t="s">
        <v>8800</v>
      </c>
      <c r="AJ1071" s="75"/>
      <c r="AK1071" s="75"/>
      <c r="AL1071" s="75" t="s">
        <v>11009</v>
      </c>
      <c r="AM1071" s="75">
        <v>41461.937314814815</v>
      </c>
      <c r="AN1071" s="75" t="s">
        <v>13047</v>
      </c>
      <c r="AO1071" s="78" t="s">
        <v>14676</v>
      </c>
      <c r="AP1071" s="75" t="s">
        <v>66</v>
      </c>
      <c r="AQ1071" s="48"/>
      <c r="AR1071" s="48"/>
      <c r="AS1071" s="48"/>
      <c r="AT1071" s="48"/>
      <c r="AU1071" s="48" t="s">
        <v>3261</v>
      </c>
      <c r="AV1071" s="48" t="s">
        <v>3261</v>
      </c>
      <c r="AW1071" s="114" t="s">
        <v>18585</v>
      </c>
      <c r="AX1071" s="114" t="s">
        <v>18585</v>
      </c>
      <c r="AY1071" s="114" t="s">
        <v>19266</v>
      </c>
      <c r="AZ1071" s="114" t="s">
        <v>19266</v>
      </c>
      <c r="BA1071" s="2"/>
      <c r="BB1071" s="3"/>
      <c r="BC1071" s="3"/>
      <c r="BD1071" s="3"/>
      <c r="BE1071" s="3"/>
    </row>
    <row r="1072" spans="1:57" x14ac:dyDescent="0.25">
      <c r="A1072" s="61" t="s">
        <v>1642</v>
      </c>
      <c r="B1072" s="62" t="s">
        <v>19429</v>
      </c>
      <c r="C1072" s="62"/>
      <c r="D1072" s="63">
        <v>4.3333304999999998</v>
      </c>
      <c r="E1072" s="65">
        <v>10</v>
      </c>
      <c r="F1072" s="95" t="s">
        <v>12703</v>
      </c>
      <c r="G1072" s="62"/>
      <c r="H1072" s="66"/>
      <c r="I1072" s="67"/>
      <c r="J1072" s="67"/>
      <c r="K1072" s="66" t="s">
        <v>16793</v>
      </c>
      <c r="L1072" s="70"/>
      <c r="M1072" s="71">
        <v>3904.0576171875</v>
      </c>
      <c r="N1072" s="71">
        <v>5089.98876953125</v>
      </c>
      <c r="O1072" s="72"/>
      <c r="P1072" s="73"/>
      <c r="Q1072" s="73"/>
      <c r="R1072" s="81"/>
      <c r="S1072" s="48">
        <v>0</v>
      </c>
      <c r="T1072" s="48">
        <v>1</v>
      </c>
      <c r="U1072" s="49">
        <v>0</v>
      </c>
      <c r="V1072" s="49">
        <v>0.33333299999999999</v>
      </c>
      <c r="W1072" s="49">
        <v>0</v>
      </c>
      <c r="X1072" s="49">
        <v>0.63829800000000003</v>
      </c>
      <c r="Y1072" s="49">
        <v>0</v>
      </c>
      <c r="Z1072" s="49">
        <v>0</v>
      </c>
      <c r="AA1072" s="68">
        <v>1072</v>
      </c>
      <c r="AB10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72" s="69"/>
      <c r="AD1072" s="75">
        <v>398</v>
      </c>
      <c r="AE1072" s="75">
        <v>300</v>
      </c>
      <c r="AF1072" s="75">
        <v>19562</v>
      </c>
      <c r="AG1072" s="75">
        <v>29769</v>
      </c>
      <c r="AH1072" s="75"/>
      <c r="AI1072" s="75" t="s">
        <v>8852</v>
      </c>
      <c r="AJ1072" s="75"/>
      <c r="AK1072" s="78" t="s">
        <v>10871</v>
      </c>
      <c r="AL1072" s="75"/>
      <c r="AM1072" s="75">
        <v>42381.380972222221</v>
      </c>
      <c r="AN1072" s="75" t="s">
        <v>13047</v>
      </c>
      <c r="AO1072" s="78" t="s">
        <v>14741</v>
      </c>
      <c r="AP1072" s="75" t="s">
        <v>66</v>
      </c>
      <c r="AQ1072" s="48"/>
      <c r="AR1072" s="48"/>
      <c r="AS1072" s="48"/>
      <c r="AT1072" s="48"/>
      <c r="AU1072" s="48" t="s">
        <v>3261</v>
      </c>
      <c r="AV1072" s="48" t="s">
        <v>3261</v>
      </c>
      <c r="AW1072" s="114" t="s">
        <v>18489</v>
      </c>
      <c r="AX1072" s="114" t="s">
        <v>18489</v>
      </c>
      <c r="AY1072" s="114" t="s">
        <v>19177</v>
      </c>
      <c r="AZ1072" s="114" t="s">
        <v>19177</v>
      </c>
      <c r="BA1072" s="2"/>
      <c r="BB1072" s="3"/>
      <c r="BC1072" s="3"/>
      <c r="BD1072" s="3"/>
      <c r="BE1072" s="3"/>
    </row>
    <row r="1073" spans="1:57" x14ac:dyDescent="0.25">
      <c r="A1073" s="61" t="s">
        <v>1606</v>
      </c>
      <c r="B1073" s="62" t="s">
        <v>19429</v>
      </c>
      <c r="C1073" s="62"/>
      <c r="D1073" s="63">
        <v>10</v>
      </c>
      <c r="E1073" s="65">
        <v>10</v>
      </c>
      <c r="F1073" s="95" t="s">
        <v>12665</v>
      </c>
      <c r="G1073" s="62"/>
      <c r="H1073" s="66"/>
      <c r="I1073" s="67"/>
      <c r="J1073" s="67"/>
      <c r="K1073" s="66" t="s">
        <v>16753</v>
      </c>
      <c r="L1073" s="70"/>
      <c r="M1073" s="71">
        <v>5090.1005859375</v>
      </c>
      <c r="N1073" s="71">
        <v>5270.9658203125</v>
      </c>
      <c r="O1073" s="72"/>
      <c r="P1073" s="73"/>
      <c r="Q1073" s="73"/>
      <c r="R1073" s="81"/>
      <c r="S1073" s="48">
        <v>0</v>
      </c>
      <c r="T1073" s="48">
        <v>1</v>
      </c>
      <c r="U1073" s="49">
        <v>0</v>
      </c>
      <c r="V1073" s="49">
        <v>1</v>
      </c>
      <c r="W1073" s="49">
        <v>0</v>
      </c>
      <c r="X1073" s="49">
        <v>0.70175399999999999</v>
      </c>
      <c r="Y1073" s="49">
        <v>0</v>
      </c>
      <c r="Z1073" s="49">
        <v>0</v>
      </c>
      <c r="AA1073" s="68">
        <v>1073</v>
      </c>
      <c r="AB10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73" s="69"/>
      <c r="AD1073" s="75">
        <v>166</v>
      </c>
      <c r="AE1073" s="75">
        <v>299</v>
      </c>
      <c r="AF1073" s="75">
        <v>2446</v>
      </c>
      <c r="AG1073" s="75">
        <v>3839</v>
      </c>
      <c r="AH1073" s="75">
        <v>-28800</v>
      </c>
      <c r="AI1073" s="75" t="s">
        <v>8821</v>
      </c>
      <c r="AJ1073" s="75" t="s">
        <v>10012</v>
      </c>
      <c r="AK1073" s="75"/>
      <c r="AL1073" s="75" t="s">
        <v>11009</v>
      </c>
      <c r="AM1073" s="75">
        <v>40113.496203703704</v>
      </c>
      <c r="AN1073" s="75" t="s">
        <v>13047</v>
      </c>
      <c r="AO1073" s="78" t="s">
        <v>14701</v>
      </c>
      <c r="AP1073" s="75" t="s">
        <v>66</v>
      </c>
      <c r="AQ1073" s="48"/>
      <c r="AR1073" s="48"/>
      <c r="AS1073" s="48"/>
      <c r="AT1073" s="48"/>
      <c r="AU1073" s="48"/>
      <c r="AV1073" s="48"/>
      <c r="AW1073" s="114" t="s">
        <v>18596</v>
      </c>
      <c r="AX1073" s="114" t="s">
        <v>18596</v>
      </c>
      <c r="AY1073" s="114" t="s">
        <v>19275</v>
      </c>
      <c r="AZ1073" s="114" t="s">
        <v>19275</v>
      </c>
      <c r="BA1073" s="2"/>
      <c r="BB1073" s="3"/>
      <c r="BC1073" s="3"/>
      <c r="BD1073" s="3"/>
      <c r="BE1073" s="3"/>
    </row>
    <row r="1074" spans="1:57" x14ac:dyDescent="0.25">
      <c r="A1074" s="61" t="s">
        <v>1753</v>
      </c>
      <c r="B1074" s="62" t="s">
        <v>19429</v>
      </c>
      <c r="C1074" s="62"/>
      <c r="D1074" s="63">
        <v>2.7142845000000002</v>
      </c>
      <c r="E1074" s="65">
        <v>10</v>
      </c>
      <c r="F1074" s="95" t="s">
        <v>12818</v>
      </c>
      <c r="G1074" s="62"/>
      <c r="H1074" s="66"/>
      <c r="I1074" s="67"/>
      <c r="J1074" s="67"/>
      <c r="K1074" s="66" t="s">
        <v>16913</v>
      </c>
      <c r="L1074" s="70"/>
      <c r="M1074" s="71">
        <v>4524.04052734375</v>
      </c>
      <c r="N1074" s="71">
        <v>6741.4267578125</v>
      </c>
      <c r="O1074" s="72"/>
      <c r="P1074" s="73"/>
      <c r="Q1074" s="73"/>
      <c r="R1074" s="81"/>
      <c r="S1074" s="48">
        <v>0</v>
      </c>
      <c r="T1074" s="48">
        <v>1</v>
      </c>
      <c r="U1074" s="49">
        <v>0</v>
      </c>
      <c r="V1074" s="49">
        <v>0.14285700000000001</v>
      </c>
      <c r="W1074" s="49">
        <v>0</v>
      </c>
      <c r="X1074" s="49">
        <v>0.65540500000000002</v>
      </c>
      <c r="Y1074" s="49">
        <v>0</v>
      </c>
      <c r="Z1074" s="49">
        <v>0</v>
      </c>
      <c r="AA1074" s="68">
        <v>1074</v>
      </c>
      <c r="AB10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74" s="69"/>
      <c r="AD1074" s="75">
        <v>232</v>
      </c>
      <c r="AE1074" s="75">
        <v>298</v>
      </c>
      <c r="AF1074" s="75">
        <v>372</v>
      </c>
      <c r="AG1074" s="75">
        <v>446</v>
      </c>
      <c r="AH1074" s="75"/>
      <c r="AI1074" s="75" t="s">
        <v>8950</v>
      </c>
      <c r="AJ1074" s="75"/>
      <c r="AK1074" s="75"/>
      <c r="AL1074" s="75"/>
      <c r="AM1074" s="75">
        <v>41831.087997685187</v>
      </c>
      <c r="AN1074" s="75" t="s">
        <v>13047</v>
      </c>
      <c r="AO1074" s="78" t="s">
        <v>14861</v>
      </c>
      <c r="AP1074" s="75" t="s">
        <v>66</v>
      </c>
      <c r="AQ1074" s="48"/>
      <c r="AR1074" s="48"/>
      <c r="AS1074" s="48"/>
      <c r="AT1074" s="48"/>
      <c r="AU1074" s="48" t="s">
        <v>3261</v>
      </c>
      <c r="AV1074" s="48" t="s">
        <v>3261</v>
      </c>
      <c r="AW1074" s="114" t="s">
        <v>18577</v>
      </c>
      <c r="AX1074" s="114" t="s">
        <v>18577</v>
      </c>
      <c r="AY1074" s="114" t="s">
        <v>17906</v>
      </c>
      <c r="AZ1074" s="114" t="s">
        <v>17906</v>
      </c>
      <c r="BA1074" s="2"/>
      <c r="BB1074" s="3"/>
      <c r="BC1074" s="3"/>
      <c r="BD1074" s="3"/>
      <c r="BE1074" s="3"/>
    </row>
    <row r="1075" spans="1:57" x14ac:dyDescent="0.25">
      <c r="A1075" s="61" t="s">
        <v>582</v>
      </c>
      <c r="B1075" s="62" t="s">
        <v>19429</v>
      </c>
      <c r="C1075" s="62"/>
      <c r="D1075" s="63">
        <v>1.5023375000000001</v>
      </c>
      <c r="E1075" s="65">
        <v>10</v>
      </c>
      <c r="F1075" s="95" t="s">
        <v>11575</v>
      </c>
      <c r="G1075" s="62"/>
      <c r="H1075" s="66"/>
      <c r="I1075" s="67"/>
      <c r="J1075" s="67"/>
      <c r="K1075" s="66" t="s">
        <v>15609</v>
      </c>
      <c r="L1075" s="70"/>
      <c r="M1075" s="71">
        <v>6967.34814453125</v>
      </c>
      <c r="N1075" s="71">
        <v>2316.741455078125</v>
      </c>
      <c r="O1075" s="72"/>
      <c r="P1075" s="73"/>
      <c r="Q1075" s="73"/>
      <c r="R1075" s="81"/>
      <c r="S1075" s="48">
        <v>0</v>
      </c>
      <c r="T1075" s="48">
        <v>1</v>
      </c>
      <c r="U1075" s="49">
        <v>0</v>
      </c>
      <c r="V1075" s="49">
        <v>2.7500000000000002E-4</v>
      </c>
      <c r="W1075" s="49">
        <v>0</v>
      </c>
      <c r="X1075" s="49">
        <v>0.52194799999999997</v>
      </c>
      <c r="Y1075" s="49">
        <v>0</v>
      </c>
      <c r="Z1075" s="49">
        <v>0</v>
      </c>
      <c r="AA1075" s="68">
        <v>1075</v>
      </c>
      <c r="AB10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75" s="69"/>
      <c r="AD1075" s="75">
        <v>150</v>
      </c>
      <c r="AE1075" s="75">
        <v>296</v>
      </c>
      <c r="AF1075" s="75">
        <v>8991</v>
      </c>
      <c r="AG1075" s="75">
        <v>7034</v>
      </c>
      <c r="AH1075" s="75">
        <v>-28800</v>
      </c>
      <c r="AI1075" s="75" t="s">
        <v>7898</v>
      </c>
      <c r="AJ1075" s="75" t="s">
        <v>9466</v>
      </c>
      <c r="AK1075" s="75"/>
      <c r="AL1075" s="75" t="s">
        <v>11009</v>
      </c>
      <c r="AM1075" s="75">
        <v>42588.875520833331</v>
      </c>
      <c r="AN1075" s="75" t="s">
        <v>13047</v>
      </c>
      <c r="AO1075" s="78" t="s">
        <v>13557</v>
      </c>
      <c r="AP1075" s="75" t="s">
        <v>66</v>
      </c>
      <c r="AQ1075" s="48"/>
      <c r="AR1075" s="48"/>
      <c r="AS1075" s="48"/>
      <c r="AT1075" s="48"/>
      <c r="AU1075" s="48" t="s">
        <v>3261</v>
      </c>
      <c r="AV1075" s="48" t="s">
        <v>3261</v>
      </c>
      <c r="AW1075" s="114" t="s">
        <v>18089</v>
      </c>
      <c r="AX1075" s="114" t="s">
        <v>18089</v>
      </c>
      <c r="AY1075" s="114" t="s">
        <v>17884</v>
      </c>
      <c r="AZ1075" s="114" t="s">
        <v>17884</v>
      </c>
      <c r="BA1075" s="2"/>
      <c r="BB1075" s="3"/>
      <c r="BC1075" s="3"/>
      <c r="BD1075" s="3"/>
      <c r="BE1075" s="3"/>
    </row>
    <row r="1076" spans="1:57" x14ac:dyDescent="0.25">
      <c r="A1076" s="61" t="s">
        <v>758</v>
      </c>
      <c r="B1076" s="62" t="s">
        <v>19429</v>
      </c>
      <c r="C1076" s="62"/>
      <c r="D1076" s="63">
        <v>1.502669</v>
      </c>
      <c r="E1076" s="65">
        <v>20.671267803653926</v>
      </c>
      <c r="F1076" s="95" t="s">
        <v>11778</v>
      </c>
      <c r="G1076" s="62"/>
      <c r="H1076" s="66"/>
      <c r="I1076" s="67"/>
      <c r="J1076" s="67"/>
      <c r="K1076" s="66" t="s">
        <v>15823</v>
      </c>
      <c r="L1076" s="70"/>
      <c r="M1076" s="71">
        <v>9097.84765625</v>
      </c>
      <c r="N1076" s="71">
        <v>4617.74658203125</v>
      </c>
      <c r="O1076" s="72"/>
      <c r="P1076" s="73"/>
      <c r="Q1076" s="73"/>
      <c r="R1076" s="81"/>
      <c r="S1076" s="48">
        <v>0</v>
      </c>
      <c r="T1076" s="48">
        <v>3</v>
      </c>
      <c r="U1076" s="49">
        <v>25726.341939999998</v>
      </c>
      <c r="V1076" s="49">
        <v>3.1399999999999999E-4</v>
      </c>
      <c r="W1076" s="49">
        <v>0</v>
      </c>
      <c r="X1076" s="49">
        <v>1.230467</v>
      </c>
      <c r="Y1076" s="49">
        <v>0</v>
      </c>
      <c r="Z1076" s="49">
        <v>0</v>
      </c>
      <c r="AA1076" s="68">
        <v>1076</v>
      </c>
      <c r="AB10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76" s="69"/>
      <c r="AD1076" s="75">
        <v>298</v>
      </c>
      <c r="AE1076" s="75">
        <v>295</v>
      </c>
      <c r="AF1076" s="75">
        <v>20137</v>
      </c>
      <c r="AG1076" s="75">
        <v>32704</v>
      </c>
      <c r="AH1076" s="75"/>
      <c r="AI1076" s="75"/>
      <c r="AJ1076" s="75"/>
      <c r="AK1076" s="75"/>
      <c r="AL1076" s="75"/>
      <c r="AM1076" s="75">
        <v>41923.265740740739</v>
      </c>
      <c r="AN1076" s="75" t="s">
        <v>13047</v>
      </c>
      <c r="AO1076" s="78" t="s">
        <v>13771</v>
      </c>
      <c r="AP1076" s="75" t="s">
        <v>66</v>
      </c>
      <c r="AQ1076" s="48" t="s">
        <v>3058</v>
      </c>
      <c r="AR1076" s="48" t="s">
        <v>3058</v>
      </c>
      <c r="AS1076" s="48" t="s">
        <v>3223</v>
      </c>
      <c r="AT1076" s="48" t="s">
        <v>3223</v>
      </c>
      <c r="AU1076" s="48" t="s">
        <v>3261</v>
      </c>
      <c r="AV1076" s="48" t="s">
        <v>3261</v>
      </c>
      <c r="AW1076" s="114" t="s">
        <v>18309</v>
      </c>
      <c r="AX1076" s="114" t="s">
        <v>18736</v>
      </c>
      <c r="AY1076" s="114" t="s">
        <v>17883</v>
      </c>
      <c r="AZ1076" s="114" t="s">
        <v>17883</v>
      </c>
      <c r="BA1076" s="2"/>
      <c r="BB1076" s="3"/>
      <c r="BC1076" s="3"/>
      <c r="BD1076" s="3"/>
      <c r="BE1076" s="3"/>
    </row>
    <row r="1077" spans="1:57" x14ac:dyDescent="0.25">
      <c r="A1077" s="61" t="s">
        <v>301</v>
      </c>
      <c r="B1077" s="62" t="s">
        <v>19429</v>
      </c>
      <c r="C1077" s="62"/>
      <c r="D1077" s="63">
        <v>1.544268</v>
      </c>
      <c r="E1077" s="65">
        <v>10</v>
      </c>
      <c r="F1077" s="95" t="s">
        <v>11240</v>
      </c>
      <c r="G1077" s="62"/>
      <c r="H1077" s="66"/>
      <c r="I1077" s="67"/>
      <c r="J1077" s="67"/>
      <c r="K1077" s="66" t="s">
        <v>15265</v>
      </c>
      <c r="L1077" s="70"/>
      <c r="M1077" s="71">
        <v>3565.06884765625</v>
      </c>
      <c r="N1077" s="71">
        <v>8460.568359375</v>
      </c>
      <c r="O1077" s="72"/>
      <c r="P1077" s="73"/>
      <c r="Q1077" s="73"/>
      <c r="R1077" s="81"/>
      <c r="S1077" s="48">
        <v>0</v>
      </c>
      <c r="T1077" s="48">
        <v>1</v>
      </c>
      <c r="U1077" s="49">
        <v>0</v>
      </c>
      <c r="V1077" s="49">
        <v>5.208E-3</v>
      </c>
      <c r="W1077" s="49">
        <v>0</v>
      </c>
      <c r="X1077" s="49">
        <v>0.54446799999999995</v>
      </c>
      <c r="Y1077" s="49">
        <v>0</v>
      </c>
      <c r="Z1077" s="49">
        <v>0</v>
      </c>
      <c r="AA1077" s="68">
        <v>1077</v>
      </c>
      <c r="AB10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77" s="69"/>
      <c r="AD1077" s="75">
        <v>217</v>
      </c>
      <c r="AE1077" s="75">
        <v>295</v>
      </c>
      <c r="AF1077" s="75">
        <v>20761</v>
      </c>
      <c r="AG1077" s="75">
        <v>2278</v>
      </c>
      <c r="AH1077" s="75">
        <v>-28800</v>
      </c>
      <c r="AI1077" s="75" t="s">
        <v>7606</v>
      </c>
      <c r="AJ1077" s="75"/>
      <c r="AK1077" s="78" t="s">
        <v>10284</v>
      </c>
      <c r="AL1077" s="75" t="s">
        <v>11009</v>
      </c>
      <c r="AM1077" s="75">
        <v>41561.205439814818</v>
      </c>
      <c r="AN1077" s="75" t="s">
        <v>13047</v>
      </c>
      <c r="AO1077" s="78" t="s">
        <v>13213</v>
      </c>
      <c r="AP1077" s="75" t="s">
        <v>66</v>
      </c>
      <c r="AQ1077" s="48" t="s">
        <v>3022</v>
      </c>
      <c r="AR1077" s="48" t="s">
        <v>3022</v>
      </c>
      <c r="AS1077" s="48" t="s">
        <v>3213</v>
      </c>
      <c r="AT1077" s="48" t="s">
        <v>3213</v>
      </c>
      <c r="AU1077" s="48" t="s">
        <v>3261</v>
      </c>
      <c r="AV1077" s="48" t="s">
        <v>3261</v>
      </c>
      <c r="AW1077" s="114" t="s">
        <v>18083</v>
      </c>
      <c r="AX1077" s="114" t="s">
        <v>18083</v>
      </c>
      <c r="AY1077" s="114" t="s">
        <v>18818</v>
      </c>
      <c r="AZ1077" s="114" t="s">
        <v>18818</v>
      </c>
      <c r="BA1077" s="2"/>
      <c r="BB1077" s="3"/>
      <c r="BC1077" s="3"/>
      <c r="BD1077" s="3"/>
      <c r="BE1077" s="3"/>
    </row>
    <row r="1078" spans="1:57" x14ac:dyDescent="0.25">
      <c r="A1078" s="61" t="s">
        <v>924</v>
      </c>
      <c r="B1078" s="62" t="s">
        <v>19429</v>
      </c>
      <c r="C1078" s="62"/>
      <c r="D1078" s="63">
        <v>1.544268</v>
      </c>
      <c r="E1078" s="65">
        <v>10</v>
      </c>
      <c r="F1078" s="95" t="s">
        <v>11946</v>
      </c>
      <c r="G1078" s="62"/>
      <c r="H1078" s="66"/>
      <c r="I1078" s="67"/>
      <c r="J1078" s="67"/>
      <c r="K1078" s="66" t="s">
        <v>15998</v>
      </c>
      <c r="L1078" s="70"/>
      <c r="M1078" s="71">
        <v>3672.725830078125</v>
      </c>
      <c r="N1078" s="71">
        <v>8429.1162109375</v>
      </c>
      <c r="O1078" s="72"/>
      <c r="P1078" s="73"/>
      <c r="Q1078" s="73"/>
      <c r="R1078" s="81"/>
      <c r="S1078" s="48">
        <v>0</v>
      </c>
      <c r="T1078" s="48">
        <v>1</v>
      </c>
      <c r="U1078" s="49">
        <v>0</v>
      </c>
      <c r="V1078" s="49">
        <v>5.208E-3</v>
      </c>
      <c r="W1078" s="49">
        <v>0</v>
      </c>
      <c r="X1078" s="49">
        <v>0.54446799999999995</v>
      </c>
      <c r="Y1078" s="49">
        <v>0</v>
      </c>
      <c r="Z1078" s="49">
        <v>0</v>
      </c>
      <c r="AA1078" s="68">
        <v>1078</v>
      </c>
      <c r="AB10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78" s="69"/>
      <c r="AD1078" s="75">
        <v>605</v>
      </c>
      <c r="AE1078" s="75">
        <v>295</v>
      </c>
      <c r="AF1078" s="75">
        <v>746</v>
      </c>
      <c r="AG1078" s="75">
        <v>522</v>
      </c>
      <c r="AH1078" s="75"/>
      <c r="AI1078" s="75"/>
      <c r="AJ1078" s="75" t="s">
        <v>9659</v>
      </c>
      <c r="AK1078" s="75"/>
      <c r="AL1078" s="75"/>
      <c r="AM1078" s="75">
        <v>42411.985312500001</v>
      </c>
      <c r="AN1078" s="75" t="s">
        <v>13047</v>
      </c>
      <c r="AO1078" s="78" t="s">
        <v>13946</v>
      </c>
      <c r="AP1078" s="75" t="s">
        <v>66</v>
      </c>
      <c r="AQ1078" s="48" t="s">
        <v>3022</v>
      </c>
      <c r="AR1078" s="48" t="s">
        <v>3022</v>
      </c>
      <c r="AS1078" s="48" t="s">
        <v>3213</v>
      </c>
      <c r="AT1078" s="48" t="s">
        <v>3213</v>
      </c>
      <c r="AU1078" s="48" t="s">
        <v>3261</v>
      </c>
      <c r="AV1078" s="48" t="s">
        <v>3261</v>
      </c>
      <c r="AW1078" s="114" t="s">
        <v>18083</v>
      </c>
      <c r="AX1078" s="114" t="s">
        <v>18083</v>
      </c>
      <c r="AY1078" s="114" t="s">
        <v>18818</v>
      </c>
      <c r="AZ1078" s="114" t="s">
        <v>18818</v>
      </c>
      <c r="BA1078" s="2"/>
      <c r="BB1078" s="3"/>
      <c r="BC1078" s="3"/>
      <c r="BD1078" s="3"/>
      <c r="BE1078" s="3"/>
    </row>
    <row r="1079" spans="1:57" x14ac:dyDescent="0.25">
      <c r="A1079" s="61" t="s">
        <v>1690</v>
      </c>
      <c r="B1079" s="62" t="s">
        <v>19429</v>
      </c>
      <c r="C1079" s="62"/>
      <c r="D1079" s="63">
        <v>1.5765765</v>
      </c>
      <c r="E1079" s="65">
        <v>10</v>
      </c>
      <c r="F1079" s="95" t="s">
        <v>12755</v>
      </c>
      <c r="G1079" s="62"/>
      <c r="H1079" s="66"/>
      <c r="I1079" s="67"/>
      <c r="J1079" s="67"/>
      <c r="K1079" s="66" t="s">
        <v>16848</v>
      </c>
      <c r="L1079" s="70"/>
      <c r="M1079" s="71">
        <v>6639.57958984375</v>
      </c>
      <c r="N1079" s="71">
        <v>3991.960693359375</v>
      </c>
      <c r="O1079" s="72"/>
      <c r="P1079" s="73"/>
      <c r="Q1079" s="73"/>
      <c r="R1079" s="81"/>
      <c r="S1079" s="48">
        <v>0</v>
      </c>
      <c r="T1079" s="48">
        <v>1</v>
      </c>
      <c r="U1079" s="49">
        <v>0</v>
      </c>
      <c r="V1079" s="49">
        <v>9.0089999999999996E-3</v>
      </c>
      <c r="W1079" s="49">
        <v>0</v>
      </c>
      <c r="X1079" s="49">
        <v>0.53571899999999995</v>
      </c>
      <c r="Y1079" s="49">
        <v>0</v>
      </c>
      <c r="Z1079" s="49">
        <v>0</v>
      </c>
      <c r="AA1079" s="68">
        <v>1079</v>
      </c>
      <c r="AB10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79" s="69"/>
      <c r="AD1079" s="75">
        <v>221</v>
      </c>
      <c r="AE1079" s="75">
        <v>295</v>
      </c>
      <c r="AF1079" s="75">
        <v>5611</v>
      </c>
      <c r="AG1079" s="75">
        <v>7588</v>
      </c>
      <c r="AH1079" s="75"/>
      <c r="AI1079" s="75" t="s">
        <v>8898</v>
      </c>
      <c r="AJ1079" s="75" t="s">
        <v>10056</v>
      </c>
      <c r="AK1079" s="75"/>
      <c r="AL1079" s="75"/>
      <c r="AM1079" s="75">
        <v>42759.149618055555</v>
      </c>
      <c r="AN1079" s="75" t="s">
        <v>13047</v>
      </c>
      <c r="AO1079" s="78" t="s">
        <v>14796</v>
      </c>
      <c r="AP1079" s="75" t="s">
        <v>66</v>
      </c>
      <c r="AQ1079" s="48"/>
      <c r="AR1079" s="48"/>
      <c r="AS1079" s="48"/>
      <c r="AT1079" s="48"/>
      <c r="AU1079" s="48" t="s">
        <v>3261</v>
      </c>
      <c r="AV1079" s="48" t="s">
        <v>3261</v>
      </c>
      <c r="AW1079" s="114" t="s">
        <v>18585</v>
      </c>
      <c r="AX1079" s="114" t="s">
        <v>18585</v>
      </c>
      <c r="AY1079" s="114" t="s">
        <v>19266</v>
      </c>
      <c r="AZ1079" s="114" t="s">
        <v>19266</v>
      </c>
      <c r="BA1079" s="2"/>
      <c r="BB1079" s="3"/>
      <c r="BC1079" s="3"/>
      <c r="BD1079" s="3"/>
      <c r="BE1079" s="3"/>
    </row>
    <row r="1080" spans="1:57" x14ac:dyDescent="0.25">
      <c r="A1080" s="61" t="s">
        <v>280</v>
      </c>
      <c r="B1080" s="62" t="s">
        <v>19429</v>
      </c>
      <c r="C1080" s="62"/>
      <c r="D1080" s="63">
        <v>1.7741929999999999</v>
      </c>
      <c r="E1080" s="65">
        <v>10</v>
      </c>
      <c r="F1080" s="95" t="s">
        <v>11214</v>
      </c>
      <c r="G1080" s="62"/>
      <c r="H1080" s="66"/>
      <c r="I1080" s="67"/>
      <c r="J1080" s="67"/>
      <c r="K1080" s="66" t="s">
        <v>15239</v>
      </c>
      <c r="L1080" s="70"/>
      <c r="M1080" s="71">
        <v>5948.80419921875</v>
      </c>
      <c r="N1080" s="71">
        <v>6747.68603515625</v>
      </c>
      <c r="O1080" s="72"/>
      <c r="P1080" s="73"/>
      <c r="Q1080" s="73"/>
      <c r="R1080" s="81"/>
      <c r="S1080" s="48">
        <v>0</v>
      </c>
      <c r="T1080" s="48">
        <v>1</v>
      </c>
      <c r="U1080" s="49">
        <v>0</v>
      </c>
      <c r="V1080" s="49">
        <v>3.2258000000000002E-2</v>
      </c>
      <c r="W1080" s="49">
        <v>0</v>
      </c>
      <c r="X1080" s="49">
        <v>0.56925700000000001</v>
      </c>
      <c r="Y1080" s="49">
        <v>0</v>
      </c>
      <c r="Z1080" s="49">
        <v>0</v>
      </c>
      <c r="AA1080" s="68">
        <v>1080</v>
      </c>
      <c r="AB10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80" s="69"/>
      <c r="AD1080" s="75">
        <v>727</v>
      </c>
      <c r="AE1080" s="75">
        <v>294</v>
      </c>
      <c r="AF1080" s="75">
        <v>38003</v>
      </c>
      <c r="AG1080" s="75">
        <v>5606</v>
      </c>
      <c r="AH1080" s="75"/>
      <c r="AI1080" s="75" t="s">
        <v>7584</v>
      </c>
      <c r="AJ1080" s="75" t="s">
        <v>9237</v>
      </c>
      <c r="AK1080" s="75"/>
      <c r="AL1080" s="75"/>
      <c r="AM1080" s="75">
        <v>42404.57439814815</v>
      </c>
      <c r="AN1080" s="75" t="s">
        <v>13047</v>
      </c>
      <c r="AO1080" s="78" t="s">
        <v>13187</v>
      </c>
      <c r="AP1080" s="75" t="s">
        <v>66</v>
      </c>
      <c r="AQ1080" s="48"/>
      <c r="AR1080" s="48"/>
      <c r="AS1080" s="48"/>
      <c r="AT1080" s="48"/>
      <c r="AU1080" s="48" t="s">
        <v>3261</v>
      </c>
      <c r="AV1080" s="48" t="s">
        <v>3261</v>
      </c>
      <c r="AW1080" s="114" t="s">
        <v>18122</v>
      </c>
      <c r="AX1080" s="114" t="s">
        <v>18122</v>
      </c>
      <c r="AY1080" s="114" t="s">
        <v>17893</v>
      </c>
      <c r="AZ1080" s="114" t="s">
        <v>17893</v>
      </c>
      <c r="BA1080" s="2"/>
      <c r="BB1080" s="3"/>
      <c r="BC1080" s="3"/>
      <c r="BD1080" s="3"/>
      <c r="BE1080" s="3"/>
    </row>
    <row r="1081" spans="1:57" x14ac:dyDescent="0.25">
      <c r="A1081" s="61" t="s">
        <v>1006</v>
      </c>
      <c r="B1081" s="62" t="s">
        <v>19429</v>
      </c>
      <c r="C1081" s="62"/>
      <c r="D1081" s="63">
        <v>1.5321979999999999</v>
      </c>
      <c r="E1081" s="65">
        <v>10</v>
      </c>
      <c r="F1081" s="95" t="s">
        <v>12041</v>
      </c>
      <c r="G1081" s="62"/>
      <c r="H1081" s="66"/>
      <c r="I1081" s="67"/>
      <c r="J1081" s="67"/>
      <c r="K1081" s="66" t="s">
        <v>16096</v>
      </c>
      <c r="L1081" s="70"/>
      <c r="M1081" s="71">
        <v>1461.83642578125</v>
      </c>
      <c r="N1081" s="71">
        <v>7325.68359375</v>
      </c>
      <c r="O1081" s="72"/>
      <c r="P1081" s="73"/>
      <c r="Q1081" s="73"/>
      <c r="R1081" s="81"/>
      <c r="S1081" s="48">
        <v>0</v>
      </c>
      <c r="T1081" s="48">
        <v>1</v>
      </c>
      <c r="U1081" s="49">
        <v>0</v>
      </c>
      <c r="V1081" s="49">
        <v>3.7880000000000001E-3</v>
      </c>
      <c r="W1081" s="49">
        <v>9.9999999999999995E-7</v>
      </c>
      <c r="X1081" s="49">
        <v>0.54335500000000003</v>
      </c>
      <c r="Y1081" s="49">
        <v>0</v>
      </c>
      <c r="Z1081" s="49">
        <v>0</v>
      </c>
      <c r="AA1081" s="68">
        <v>1081</v>
      </c>
      <c r="AB10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81" s="69"/>
      <c r="AD1081" s="75">
        <v>276</v>
      </c>
      <c r="AE1081" s="75">
        <v>294</v>
      </c>
      <c r="AF1081" s="75">
        <v>2153</v>
      </c>
      <c r="AG1081" s="75">
        <v>1381</v>
      </c>
      <c r="AH1081" s="75">
        <v>3600</v>
      </c>
      <c r="AI1081" s="75" t="s">
        <v>8289</v>
      </c>
      <c r="AJ1081" s="75"/>
      <c r="AK1081" s="75"/>
      <c r="AL1081" s="75" t="s">
        <v>11033</v>
      </c>
      <c r="AM1081" s="75">
        <v>40977.921215277776</v>
      </c>
      <c r="AN1081" s="75" t="s">
        <v>13047</v>
      </c>
      <c r="AO1081" s="78" t="s">
        <v>14044</v>
      </c>
      <c r="AP1081" s="75" t="s">
        <v>66</v>
      </c>
      <c r="AQ1081" s="48" t="s">
        <v>3019</v>
      </c>
      <c r="AR1081" s="48" t="s">
        <v>3019</v>
      </c>
      <c r="AS1081" s="48" t="s">
        <v>3212</v>
      </c>
      <c r="AT1081" s="48" t="s">
        <v>3212</v>
      </c>
      <c r="AU1081" s="48" t="s">
        <v>3261</v>
      </c>
      <c r="AV1081" s="48" t="s">
        <v>3261</v>
      </c>
      <c r="AW1081" s="114" t="s">
        <v>18076</v>
      </c>
      <c r="AX1081" s="114" t="s">
        <v>18076</v>
      </c>
      <c r="AY1081" s="114" t="s">
        <v>17882</v>
      </c>
      <c r="AZ1081" s="114" t="s">
        <v>17882</v>
      </c>
      <c r="BA1081" s="2"/>
      <c r="BB1081" s="3"/>
      <c r="BC1081" s="3"/>
      <c r="BD1081" s="3"/>
      <c r="BE1081" s="3"/>
    </row>
    <row r="1082" spans="1:57" x14ac:dyDescent="0.25">
      <c r="A1082" s="61" t="s">
        <v>1474</v>
      </c>
      <c r="B1082" s="62" t="s">
        <v>19429</v>
      </c>
      <c r="C1082" s="62"/>
      <c r="D1082" s="63">
        <v>2.03125</v>
      </c>
      <c r="E1082" s="65">
        <v>10</v>
      </c>
      <c r="F1082" s="95" t="s">
        <v>12532</v>
      </c>
      <c r="G1082" s="62"/>
      <c r="H1082" s="66"/>
      <c r="I1082" s="67"/>
      <c r="J1082" s="67"/>
      <c r="K1082" s="66" t="s">
        <v>16610</v>
      </c>
      <c r="L1082" s="70"/>
      <c r="M1082" s="71">
        <v>6062.99658203125</v>
      </c>
      <c r="N1082" s="71">
        <v>5918.0126953125</v>
      </c>
      <c r="O1082" s="72"/>
      <c r="P1082" s="73"/>
      <c r="Q1082" s="73"/>
      <c r="R1082" s="81"/>
      <c r="S1082" s="48">
        <v>0</v>
      </c>
      <c r="T1082" s="48">
        <v>2</v>
      </c>
      <c r="U1082" s="49">
        <v>0</v>
      </c>
      <c r="V1082" s="49">
        <v>6.25E-2</v>
      </c>
      <c r="W1082" s="49">
        <v>0</v>
      </c>
      <c r="X1082" s="49">
        <v>0.62341800000000003</v>
      </c>
      <c r="Y1082" s="49">
        <v>0.5</v>
      </c>
      <c r="Z1082" s="49">
        <v>0</v>
      </c>
      <c r="AA1082" s="68">
        <v>1082</v>
      </c>
      <c r="AB10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82" s="69"/>
      <c r="AD1082" s="75">
        <v>441</v>
      </c>
      <c r="AE1082" s="75">
        <v>294</v>
      </c>
      <c r="AF1082" s="75">
        <v>5210</v>
      </c>
      <c r="AG1082" s="75">
        <v>23013</v>
      </c>
      <c r="AH1082" s="75"/>
      <c r="AI1082" s="75" t="s">
        <v>8703</v>
      </c>
      <c r="AJ1082" s="75" t="s">
        <v>9940</v>
      </c>
      <c r="AK1082" s="75"/>
      <c r="AL1082" s="75"/>
      <c r="AM1082" s="75">
        <v>42375.041724537034</v>
      </c>
      <c r="AN1082" s="75" t="s">
        <v>13047</v>
      </c>
      <c r="AO1082" s="78" t="s">
        <v>14558</v>
      </c>
      <c r="AP1082" s="75" t="s">
        <v>66</v>
      </c>
      <c r="AQ1082" s="48"/>
      <c r="AR1082" s="48"/>
      <c r="AS1082" s="48"/>
      <c r="AT1082" s="48"/>
      <c r="AU1082" s="48" t="s">
        <v>3261</v>
      </c>
      <c r="AV1082" s="48" t="s">
        <v>3261</v>
      </c>
      <c r="AW1082" s="114" t="s">
        <v>18434</v>
      </c>
      <c r="AX1082" s="114" t="s">
        <v>18434</v>
      </c>
      <c r="AY1082" s="114" t="s">
        <v>19126</v>
      </c>
      <c r="AZ1082" s="114" t="s">
        <v>19126</v>
      </c>
      <c r="BA1082" s="2"/>
      <c r="BB1082" s="3"/>
      <c r="BC1082" s="3"/>
      <c r="BD1082" s="3"/>
      <c r="BE1082" s="3"/>
    </row>
    <row r="1083" spans="1:57" x14ac:dyDescent="0.25">
      <c r="A1083" s="61" t="s">
        <v>928</v>
      </c>
      <c r="B1083" s="62" t="s">
        <v>19429</v>
      </c>
      <c r="C1083" s="62"/>
      <c r="D1083" s="63">
        <v>1.5625005000000001</v>
      </c>
      <c r="E1083" s="65">
        <v>10</v>
      </c>
      <c r="F1083" s="95" t="s">
        <v>11950</v>
      </c>
      <c r="G1083" s="62"/>
      <c r="H1083" s="66"/>
      <c r="I1083" s="67"/>
      <c r="J1083" s="67"/>
      <c r="K1083" s="66" t="s">
        <v>16002</v>
      </c>
      <c r="L1083" s="70"/>
      <c r="M1083" s="71">
        <v>2384.4599609375</v>
      </c>
      <c r="N1083" s="71">
        <v>4625.76708984375</v>
      </c>
      <c r="O1083" s="72"/>
      <c r="P1083" s="73"/>
      <c r="Q1083" s="73"/>
      <c r="R1083" s="81"/>
      <c r="S1083" s="48">
        <v>0</v>
      </c>
      <c r="T1083" s="48">
        <v>1</v>
      </c>
      <c r="U1083" s="49">
        <v>0</v>
      </c>
      <c r="V1083" s="49">
        <v>7.3530000000000002E-3</v>
      </c>
      <c r="W1083" s="49">
        <v>0</v>
      </c>
      <c r="X1083" s="49">
        <v>0.54624799999999996</v>
      </c>
      <c r="Y1083" s="49">
        <v>0</v>
      </c>
      <c r="Z1083" s="49">
        <v>0</v>
      </c>
      <c r="AA1083" s="68">
        <v>1083</v>
      </c>
      <c r="AB10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83" s="69"/>
      <c r="AD1083" s="75">
        <v>359</v>
      </c>
      <c r="AE1083" s="75">
        <v>291</v>
      </c>
      <c r="AF1083" s="75">
        <v>4688</v>
      </c>
      <c r="AG1083" s="75">
        <v>548</v>
      </c>
      <c r="AH1083" s="75"/>
      <c r="AI1083" s="75"/>
      <c r="AJ1083" s="75" t="s">
        <v>9660</v>
      </c>
      <c r="AK1083" s="75"/>
      <c r="AL1083" s="75"/>
      <c r="AM1083" s="75">
        <v>41138.500451388885</v>
      </c>
      <c r="AN1083" s="75" t="s">
        <v>13047</v>
      </c>
      <c r="AO1083" s="78" t="s">
        <v>13950</v>
      </c>
      <c r="AP1083" s="75" t="s">
        <v>66</v>
      </c>
      <c r="AQ1083" s="48"/>
      <c r="AR1083" s="48"/>
      <c r="AS1083" s="48"/>
      <c r="AT1083" s="48"/>
      <c r="AU1083" s="48"/>
      <c r="AV1083" s="48"/>
      <c r="AW1083" s="114" t="s">
        <v>18092</v>
      </c>
      <c r="AX1083" s="114" t="s">
        <v>18092</v>
      </c>
      <c r="AY1083" s="114" t="s">
        <v>17886</v>
      </c>
      <c r="AZ1083" s="114" t="s">
        <v>17886</v>
      </c>
      <c r="BA1083" s="2"/>
      <c r="BB1083" s="3"/>
      <c r="BC1083" s="3"/>
      <c r="BD1083" s="3"/>
      <c r="BE1083" s="3"/>
    </row>
    <row r="1084" spans="1:57" x14ac:dyDescent="0.25">
      <c r="A1084" s="61" t="s">
        <v>228</v>
      </c>
      <c r="B1084" s="62" t="s">
        <v>19429</v>
      </c>
      <c r="C1084" s="62"/>
      <c r="D1084" s="63">
        <v>10</v>
      </c>
      <c r="E1084" s="65">
        <v>10</v>
      </c>
      <c r="F1084" s="95" t="s">
        <v>11140</v>
      </c>
      <c r="G1084" s="62"/>
      <c r="H1084" s="66"/>
      <c r="I1084" s="67"/>
      <c r="J1084" s="67"/>
      <c r="K1084" s="66" t="s">
        <v>15165</v>
      </c>
      <c r="L1084" s="70"/>
      <c r="M1084" s="71">
        <v>4315.8779296875</v>
      </c>
      <c r="N1084" s="71">
        <v>5089.98876953125</v>
      </c>
      <c r="O1084" s="72"/>
      <c r="P1084" s="73"/>
      <c r="Q1084" s="73"/>
      <c r="R1084" s="81"/>
      <c r="S1084" s="48">
        <v>0</v>
      </c>
      <c r="T1084" s="48">
        <v>1</v>
      </c>
      <c r="U1084" s="49">
        <v>0</v>
      </c>
      <c r="V1084" s="49">
        <v>1</v>
      </c>
      <c r="W1084" s="49">
        <v>0</v>
      </c>
      <c r="X1084" s="49">
        <v>1</v>
      </c>
      <c r="Y1084" s="49">
        <v>0</v>
      </c>
      <c r="Z1084" s="49">
        <v>0</v>
      </c>
      <c r="AA1084" s="68">
        <v>1084</v>
      </c>
      <c r="AB10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84" s="69"/>
      <c r="AD1084" s="75">
        <v>1616</v>
      </c>
      <c r="AE1084" s="75">
        <v>288</v>
      </c>
      <c r="AF1084" s="75">
        <v>40259</v>
      </c>
      <c r="AG1084" s="75">
        <v>33782</v>
      </c>
      <c r="AH1084" s="75">
        <v>19800</v>
      </c>
      <c r="AI1084" s="75" t="s">
        <v>7520</v>
      </c>
      <c r="AJ1084" s="75" t="s">
        <v>9189</v>
      </c>
      <c r="AK1084" s="75"/>
      <c r="AL1084" s="75" t="s">
        <v>11016</v>
      </c>
      <c r="AM1084" s="75">
        <v>42055.673506944448</v>
      </c>
      <c r="AN1084" s="75" t="s">
        <v>13047</v>
      </c>
      <c r="AO1084" s="78" t="s">
        <v>13113</v>
      </c>
      <c r="AP1084" s="75" t="s">
        <v>66</v>
      </c>
      <c r="AQ1084" s="48"/>
      <c r="AR1084" s="48"/>
      <c r="AS1084" s="48"/>
      <c r="AT1084" s="48"/>
      <c r="AU1084" s="48" t="s">
        <v>3261</v>
      </c>
      <c r="AV1084" s="48" t="s">
        <v>3261</v>
      </c>
      <c r="AW1084" s="114" t="s">
        <v>18104</v>
      </c>
      <c r="AX1084" s="114" t="s">
        <v>18104</v>
      </c>
      <c r="AY1084" s="114" t="s">
        <v>18835</v>
      </c>
      <c r="AZ1084" s="114" t="s">
        <v>18835</v>
      </c>
      <c r="BA1084" s="2"/>
      <c r="BB1084" s="3"/>
      <c r="BC1084" s="3"/>
      <c r="BD1084" s="3"/>
      <c r="BE1084" s="3"/>
    </row>
    <row r="1085" spans="1:57" x14ac:dyDescent="0.25">
      <c r="A1085" s="61" t="s">
        <v>1750</v>
      </c>
      <c r="B1085" s="62" t="s">
        <v>19429</v>
      </c>
      <c r="C1085" s="62"/>
      <c r="D1085" s="63">
        <v>1.5321979999999999</v>
      </c>
      <c r="E1085" s="65">
        <v>10</v>
      </c>
      <c r="F1085" s="95" t="s">
        <v>12814</v>
      </c>
      <c r="G1085" s="62"/>
      <c r="H1085" s="66"/>
      <c r="I1085" s="67"/>
      <c r="J1085" s="67"/>
      <c r="K1085" s="66" t="s">
        <v>16909</v>
      </c>
      <c r="L1085" s="70"/>
      <c r="M1085" s="71">
        <v>2129.25927734375</v>
      </c>
      <c r="N1085" s="71">
        <v>8455.6220703125</v>
      </c>
      <c r="O1085" s="72"/>
      <c r="P1085" s="73"/>
      <c r="Q1085" s="73"/>
      <c r="R1085" s="81"/>
      <c r="S1085" s="48">
        <v>0</v>
      </c>
      <c r="T1085" s="48">
        <v>1</v>
      </c>
      <c r="U1085" s="49">
        <v>0</v>
      </c>
      <c r="V1085" s="49">
        <v>3.7880000000000001E-3</v>
      </c>
      <c r="W1085" s="49">
        <v>9.9999999999999995E-7</v>
      </c>
      <c r="X1085" s="49">
        <v>0.54335500000000003</v>
      </c>
      <c r="Y1085" s="49">
        <v>0</v>
      </c>
      <c r="Z1085" s="49">
        <v>0</v>
      </c>
      <c r="AA1085" s="68">
        <v>1085</v>
      </c>
      <c r="AB10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85" s="69"/>
      <c r="AD1085" s="75">
        <v>343</v>
      </c>
      <c r="AE1085" s="75">
        <v>288</v>
      </c>
      <c r="AF1085" s="75">
        <v>4852</v>
      </c>
      <c r="AG1085" s="75">
        <v>337</v>
      </c>
      <c r="AH1085" s="75">
        <v>3600</v>
      </c>
      <c r="AI1085" s="75" t="s">
        <v>8946</v>
      </c>
      <c r="AJ1085" s="75" t="s">
        <v>10090</v>
      </c>
      <c r="AK1085" s="75"/>
      <c r="AL1085" s="75" t="s">
        <v>9876</v>
      </c>
      <c r="AM1085" s="75">
        <v>41152.621782407405</v>
      </c>
      <c r="AN1085" s="75" t="s">
        <v>13047</v>
      </c>
      <c r="AO1085" s="78" t="s">
        <v>14857</v>
      </c>
      <c r="AP1085" s="75" t="s">
        <v>66</v>
      </c>
      <c r="AQ1085" s="48" t="s">
        <v>3019</v>
      </c>
      <c r="AR1085" s="48" t="s">
        <v>3019</v>
      </c>
      <c r="AS1085" s="48" t="s">
        <v>3212</v>
      </c>
      <c r="AT1085" s="48" t="s">
        <v>3212</v>
      </c>
      <c r="AU1085" s="48" t="s">
        <v>3261</v>
      </c>
      <c r="AV1085" s="48" t="s">
        <v>3261</v>
      </c>
      <c r="AW1085" s="114" t="s">
        <v>18076</v>
      </c>
      <c r="AX1085" s="114" t="s">
        <v>18076</v>
      </c>
      <c r="AY1085" s="114" t="s">
        <v>17882</v>
      </c>
      <c r="AZ1085" s="114" t="s">
        <v>17882</v>
      </c>
      <c r="BA1085" s="2"/>
      <c r="BB1085" s="3"/>
      <c r="BC1085" s="3"/>
      <c r="BD1085" s="3"/>
      <c r="BE1085" s="3"/>
    </row>
    <row r="1086" spans="1:57" x14ac:dyDescent="0.25">
      <c r="A1086" s="61" t="s">
        <v>1882</v>
      </c>
      <c r="B1086" s="62" t="s">
        <v>19429</v>
      </c>
      <c r="C1086" s="62"/>
      <c r="D1086" s="63">
        <v>1.521522</v>
      </c>
      <c r="E1086" s="65">
        <v>10</v>
      </c>
      <c r="F1086" s="95" t="s">
        <v>12959</v>
      </c>
      <c r="G1086" s="62"/>
      <c r="H1086" s="66"/>
      <c r="I1086" s="67"/>
      <c r="J1086" s="67"/>
      <c r="K1086" s="66" t="s">
        <v>17056</v>
      </c>
      <c r="L1086" s="70"/>
      <c r="M1086" s="71">
        <v>1987.63330078125</v>
      </c>
      <c r="N1086" s="71">
        <v>3345.819091796875</v>
      </c>
      <c r="O1086" s="72"/>
      <c r="P1086" s="73"/>
      <c r="Q1086" s="73"/>
      <c r="R1086" s="81"/>
      <c r="S1086" s="48">
        <v>0</v>
      </c>
      <c r="T1086" s="48">
        <v>1</v>
      </c>
      <c r="U1086" s="49">
        <v>0</v>
      </c>
      <c r="V1086" s="49">
        <v>2.532E-3</v>
      </c>
      <c r="W1086" s="49">
        <v>6.2599999999999999E-3</v>
      </c>
      <c r="X1086" s="49">
        <v>0.50696399999999997</v>
      </c>
      <c r="Y1086" s="49">
        <v>0</v>
      </c>
      <c r="Z1086" s="49">
        <v>0</v>
      </c>
      <c r="AA1086" s="68">
        <v>1086</v>
      </c>
      <c r="AB10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86" s="69"/>
      <c r="AD1086" s="75">
        <v>312</v>
      </c>
      <c r="AE1086" s="75">
        <v>286</v>
      </c>
      <c r="AF1086" s="75">
        <v>7043</v>
      </c>
      <c r="AG1086" s="75">
        <v>2104</v>
      </c>
      <c r="AH1086" s="75">
        <v>3600</v>
      </c>
      <c r="AI1086" s="75" t="s">
        <v>9071</v>
      </c>
      <c r="AJ1086" s="75" t="s">
        <v>9352</v>
      </c>
      <c r="AK1086" s="75"/>
      <c r="AL1086" s="75" t="s">
        <v>11040</v>
      </c>
      <c r="AM1086" s="75">
        <v>42119.627418981479</v>
      </c>
      <c r="AN1086" s="75" t="s">
        <v>13047</v>
      </c>
      <c r="AO1086" s="78" t="s">
        <v>15004</v>
      </c>
      <c r="AP1086" s="75" t="s">
        <v>66</v>
      </c>
      <c r="AQ1086" s="48" t="s">
        <v>3033</v>
      </c>
      <c r="AR1086" s="48" t="s">
        <v>3033</v>
      </c>
      <c r="AS1086" s="48" t="s">
        <v>3219</v>
      </c>
      <c r="AT1086" s="48" t="s">
        <v>3219</v>
      </c>
      <c r="AU1086" s="48" t="s">
        <v>3276</v>
      </c>
      <c r="AV1086" s="48" t="s">
        <v>3276</v>
      </c>
      <c r="AW1086" s="114" t="s">
        <v>18116</v>
      </c>
      <c r="AX1086" s="114" t="s">
        <v>18116</v>
      </c>
      <c r="AY1086" s="114" t="s">
        <v>18843</v>
      </c>
      <c r="AZ1086" s="114" t="s">
        <v>18843</v>
      </c>
      <c r="BA1086" s="2"/>
      <c r="BB1086" s="3"/>
      <c r="BC1086" s="3"/>
      <c r="BD1086" s="3"/>
      <c r="BE1086" s="3"/>
    </row>
    <row r="1087" spans="1:57" x14ac:dyDescent="0.25">
      <c r="A1087" s="61" t="s">
        <v>1277</v>
      </c>
      <c r="B1087" s="62" t="s">
        <v>19429</v>
      </c>
      <c r="C1087" s="62"/>
      <c r="D1087" s="63">
        <v>1.502448</v>
      </c>
      <c r="E1087" s="65">
        <v>10</v>
      </c>
      <c r="F1087" s="95" t="s">
        <v>12319</v>
      </c>
      <c r="G1087" s="62"/>
      <c r="H1087" s="66"/>
      <c r="I1087" s="67"/>
      <c r="J1087" s="67"/>
      <c r="K1087" s="66" t="s">
        <v>16387</v>
      </c>
      <c r="L1087" s="70"/>
      <c r="M1087" s="71">
        <v>8948.810546875</v>
      </c>
      <c r="N1087" s="71">
        <v>4070.238037109375</v>
      </c>
      <c r="O1087" s="72"/>
      <c r="P1087" s="73"/>
      <c r="Q1087" s="73"/>
      <c r="R1087" s="81"/>
      <c r="S1087" s="48">
        <v>0</v>
      </c>
      <c r="T1087" s="48">
        <v>1</v>
      </c>
      <c r="U1087" s="49">
        <v>0</v>
      </c>
      <c r="V1087" s="49">
        <v>2.8800000000000001E-4</v>
      </c>
      <c r="W1087" s="49">
        <v>0</v>
      </c>
      <c r="X1087" s="49">
        <v>0.52665600000000001</v>
      </c>
      <c r="Y1087" s="49">
        <v>0</v>
      </c>
      <c r="Z1087" s="49">
        <v>0</v>
      </c>
      <c r="AA1087" s="68">
        <v>1087</v>
      </c>
      <c r="AB10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87" s="69"/>
      <c r="AD1087" s="75">
        <v>317</v>
      </c>
      <c r="AE1087" s="75">
        <v>284</v>
      </c>
      <c r="AF1087" s="75">
        <v>2204</v>
      </c>
      <c r="AG1087" s="75">
        <v>2899</v>
      </c>
      <c r="AH1087" s="75"/>
      <c r="AI1087" s="75"/>
      <c r="AJ1087" s="75"/>
      <c r="AK1087" s="75"/>
      <c r="AL1087" s="75"/>
      <c r="AM1087" s="75">
        <v>41853.572488425925</v>
      </c>
      <c r="AN1087" s="75" t="s">
        <v>13047</v>
      </c>
      <c r="AO1087" s="78" t="s">
        <v>14335</v>
      </c>
      <c r="AP1087" s="75" t="s">
        <v>66</v>
      </c>
      <c r="AQ1087" s="48"/>
      <c r="AR1087" s="48"/>
      <c r="AS1087" s="48"/>
      <c r="AT1087" s="48"/>
      <c r="AU1087" s="48" t="s">
        <v>3261</v>
      </c>
      <c r="AV1087" s="48" t="s">
        <v>3261</v>
      </c>
      <c r="AW1087" s="114" t="s">
        <v>18137</v>
      </c>
      <c r="AX1087" s="114" t="s">
        <v>18137</v>
      </c>
      <c r="AY1087" s="114" t="s">
        <v>18860</v>
      </c>
      <c r="AZ1087" s="114" t="s">
        <v>18860</v>
      </c>
      <c r="BA1087" s="2"/>
      <c r="BB1087" s="3"/>
      <c r="BC1087" s="3"/>
      <c r="BD1087" s="3"/>
      <c r="BE1087" s="3"/>
    </row>
    <row r="1088" spans="1:57" x14ac:dyDescent="0.25">
      <c r="A1088" s="61" t="s">
        <v>734</v>
      </c>
      <c r="B1088" s="62" t="s">
        <v>19429</v>
      </c>
      <c r="C1088" s="62"/>
      <c r="D1088" s="63">
        <v>1.5016235</v>
      </c>
      <c r="E1088" s="65">
        <v>10</v>
      </c>
      <c r="F1088" s="95" t="s">
        <v>11746</v>
      </c>
      <c r="G1088" s="62"/>
      <c r="H1088" s="66"/>
      <c r="I1088" s="67"/>
      <c r="J1088" s="67"/>
      <c r="K1088" s="66" t="s">
        <v>15791</v>
      </c>
      <c r="L1088" s="70"/>
      <c r="M1088" s="71">
        <v>814.63714599609375</v>
      </c>
      <c r="N1088" s="71">
        <v>5814.609375</v>
      </c>
      <c r="O1088" s="72"/>
      <c r="P1088" s="73"/>
      <c r="Q1088" s="73"/>
      <c r="R1088" s="81"/>
      <c r="S1088" s="48">
        <v>0</v>
      </c>
      <c r="T1088" s="48">
        <v>1</v>
      </c>
      <c r="U1088" s="49">
        <v>0</v>
      </c>
      <c r="V1088" s="49">
        <v>1.9100000000000001E-4</v>
      </c>
      <c r="W1088" s="49">
        <v>0</v>
      </c>
      <c r="X1088" s="49">
        <v>0.45677499999999999</v>
      </c>
      <c r="Y1088" s="49">
        <v>0</v>
      </c>
      <c r="Z1088" s="49">
        <v>0</v>
      </c>
      <c r="AA1088" s="68">
        <v>1088</v>
      </c>
      <c r="AB10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88" s="69"/>
      <c r="AD1088" s="75">
        <v>189</v>
      </c>
      <c r="AE1088" s="75">
        <v>282</v>
      </c>
      <c r="AF1088" s="75">
        <v>7998</v>
      </c>
      <c r="AG1088" s="75">
        <v>9464</v>
      </c>
      <c r="AH1088" s="75">
        <v>36000</v>
      </c>
      <c r="AI1088" s="75" t="s">
        <v>8043</v>
      </c>
      <c r="AJ1088" s="75" t="s">
        <v>9553</v>
      </c>
      <c r="AK1088" s="78" t="s">
        <v>10503</v>
      </c>
      <c r="AL1088" s="75" t="s">
        <v>11017</v>
      </c>
      <c r="AM1088" s="75">
        <v>41418.508761574078</v>
      </c>
      <c r="AN1088" s="75" t="s">
        <v>13047</v>
      </c>
      <c r="AO1088" s="78" t="s">
        <v>13739</v>
      </c>
      <c r="AP1088" s="75" t="s">
        <v>66</v>
      </c>
      <c r="AQ1088" s="48"/>
      <c r="AR1088" s="48"/>
      <c r="AS1088" s="48"/>
      <c r="AT1088" s="48"/>
      <c r="AU1088" s="48" t="s">
        <v>3288</v>
      </c>
      <c r="AV1088" s="48" t="s">
        <v>3288</v>
      </c>
      <c r="AW1088" s="114" t="s">
        <v>18157</v>
      </c>
      <c r="AX1088" s="114" t="s">
        <v>18157</v>
      </c>
      <c r="AY1088" s="114" t="s">
        <v>18878</v>
      </c>
      <c r="AZ1088" s="114" t="s">
        <v>18878</v>
      </c>
      <c r="BA1088" s="2"/>
      <c r="BB1088" s="3"/>
      <c r="BC1088" s="3"/>
      <c r="BD1088" s="3"/>
      <c r="BE1088" s="3"/>
    </row>
    <row r="1089" spans="1:57" x14ac:dyDescent="0.25">
      <c r="A1089" s="61" t="s">
        <v>1505</v>
      </c>
      <c r="B1089" s="62" t="s">
        <v>19429</v>
      </c>
      <c r="C1089" s="62"/>
      <c r="D1089" s="63">
        <v>10</v>
      </c>
      <c r="E1089" s="65">
        <v>10</v>
      </c>
      <c r="F1089" s="95" t="s">
        <v>12564</v>
      </c>
      <c r="G1089" s="62"/>
      <c r="H1089" s="66"/>
      <c r="I1089" s="67"/>
      <c r="J1089" s="67"/>
      <c r="K1089" s="66" t="s">
        <v>16644</v>
      </c>
      <c r="L1089" s="70"/>
      <c r="M1089" s="71">
        <v>5073.62744140625</v>
      </c>
      <c r="N1089" s="71">
        <v>4185.10205078125</v>
      </c>
      <c r="O1089" s="72"/>
      <c r="P1089" s="73"/>
      <c r="Q1089" s="73"/>
      <c r="R1089" s="81"/>
      <c r="S1089" s="48">
        <v>0</v>
      </c>
      <c r="T1089" s="48">
        <v>1</v>
      </c>
      <c r="U1089" s="49">
        <v>0</v>
      </c>
      <c r="V1089" s="49">
        <v>1</v>
      </c>
      <c r="W1089" s="49">
        <v>0</v>
      </c>
      <c r="X1089" s="49">
        <v>1</v>
      </c>
      <c r="Y1089" s="49">
        <v>0</v>
      </c>
      <c r="Z1089" s="49">
        <v>0</v>
      </c>
      <c r="AA1089" s="68">
        <v>1089</v>
      </c>
      <c r="AB10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89" s="69"/>
      <c r="AD1089" s="75">
        <v>268</v>
      </c>
      <c r="AE1089" s="75">
        <v>279</v>
      </c>
      <c r="AF1089" s="75">
        <v>6599</v>
      </c>
      <c r="AG1089" s="75">
        <v>56019</v>
      </c>
      <c r="AH1089" s="75">
        <v>28800</v>
      </c>
      <c r="AI1089" s="75" t="s">
        <v>8733</v>
      </c>
      <c r="AJ1089" s="75" t="s">
        <v>9955</v>
      </c>
      <c r="AK1089" s="78" t="s">
        <v>10818</v>
      </c>
      <c r="AL1089" s="75" t="s">
        <v>11013</v>
      </c>
      <c r="AM1089" s="75">
        <v>42010.048796296294</v>
      </c>
      <c r="AN1089" s="75" t="s">
        <v>13047</v>
      </c>
      <c r="AO1089" s="78" t="s">
        <v>14592</v>
      </c>
      <c r="AP1089" s="75" t="s">
        <v>66</v>
      </c>
      <c r="AQ1089" s="48"/>
      <c r="AR1089" s="48"/>
      <c r="AS1089" s="48"/>
      <c r="AT1089" s="48"/>
      <c r="AU1089" s="48" t="s">
        <v>3384</v>
      </c>
      <c r="AV1089" s="48" t="s">
        <v>3384</v>
      </c>
      <c r="AW1089" s="114" t="s">
        <v>18556</v>
      </c>
      <c r="AX1089" s="114" t="s">
        <v>18556</v>
      </c>
      <c r="AY1089" s="114" t="s">
        <v>19240</v>
      </c>
      <c r="AZ1089" s="114" t="s">
        <v>19240</v>
      </c>
      <c r="BA1089" s="2"/>
      <c r="BB1089" s="3"/>
      <c r="BC1089" s="3"/>
      <c r="BD1089" s="3"/>
      <c r="BE1089" s="3"/>
    </row>
    <row r="1090" spans="1:57" x14ac:dyDescent="0.25">
      <c r="A1090" s="61" t="s">
        <v>1756</v>
      </c>
      <c r="B1090" s="62" t="s">
        <v>19429</v>
      </c>
      <c r="C1090" s="62"/>
      <c r="D1090" s="63">
        <v>10</v>
      </c>
      <c r="E1090" s="65">
        <v>10</v>
      </c>
      <c r="F1090" s="95" t="s">
        <v>12821</v>
      </c>
      <c r="G1090" s="62"/>
      <c r="H1090" s="66"/>
      <c r="I1090" s="67"/>
      <c r="J1090" s="67"/>
      <c r="K1090" s="66" t="s">
        <v>16916</v>
      </c>
      <c r="L1090" s="70"/>
      <c r="M1090" s="71">
        <v>3689.9111328125</v>
      </c>
      <c r="N1090" s="71">
        <v>4343.45703125</v>
      </c>
      <c r="O1090" s="72"/>
      <c r="P1090" s="73"/>
      <c r="Q1090" s="73"/>
      <c r="R1090" s="81"/>
      <c r="S1090" s="48">
        <v>0</v>
      </c>
      <c r="T1090" s="48">
        <v>1</v>
      </c>
      <c r="U1090" s="49">
        <v>0</v>
      </c>
      <c r="V1090" s="49">
        <v>1</v>
      </c>
      <c r="W1090" s="49">
        <v>0</v>
      </c>
      <c r="X1090" s="49">
        <v>1</v>
      </c>
      <c r="Y1090" s="49">
        <v>0</v>
      </c>
      <c r="Z1090" s="49">
        <v>0</v>
      </c>
      <c r="AA1090" s="68">
        <v>1090</v>
      </c>
      <c r="AB10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90" s="69"/>
      <c r="AD1090" s="75">
        <v>154</v>
      </c>
      <c r="AE1090" s="75">
        <v>279</v>
      </c>
      <c r="AF1090" s="75">
        <v>4074</v>
      </c>
      <c r="AG1090" s="75">
        <v>14920</v>
      </c>
      <c r="AH1090" s="75">
        <v>-28800</v>
      </c>
      <c r="AI1090" s="75" t="s">
        <v>8953</v>
      </c>
      <c r="AJ1090" s="75" t="s">
        <v>10094</v>
      </c>
      <c r="AK1090" s="78" t="s">
        <v>10915</v>
      </c>
      <c r="AL1090" s="75" t="s">
        <v>11009</v>
      </c>
      <c r="AM1090" s="75">
        <v>42298.193668981483</v>
      </c>
      <c r="AN1090" s="75" t="s">
        <v>13047</v>
      </c>
      <c r="AO1090" s="78" t="s">
        <v>14864</v>
      </c>
      <c r="AP1090" s="75" t="s">
        <v>66</v>
      </c>
      <c r="AQ1090" s="48"/>
      <c r="AR1090" s="48"/>
      <c r="AS1090" s="48"/>
      <c r="AT1090" s="48"/>
      <c r="AU1090" s="48" t="s">
        <v>3261</v>
      </c>
      <c r="AV1090" s="48" t="s">
        <v>3261</v>
      </c>
      <c r="AW1090" s="114" t="s">
        <v>18638</v>
      </c>
      <c r="AX1090" s="114" t="s">
        <v>18638</v>
      </c>
      <c r="AY1090" s="114" t="s">
        <v>19315</v>
      </c>
      <c r="AZ1090" s="114" t="s">
        <v>19315</v>
      </c>
      <c r="BA1090" s="2"/>
      <c r="BB1090" s="3"/>
      <c r="BC1090" s="3"/>
      <c r="BD1090" s="3"/>
      <c r="BE1090" s="3"/>
    </row>
    <row r="1091" spans="1:57" x14ac:dyDescent="0.25">
      <c r="A1091" s="61" t="s">
        <v>1962</v>
      </c>
      <c r="B1091" s="62" t="s">
        <v>19429</v>
      </c>
      <c r="C1091" s="62"/>
      <c r="D1091" s="63">
        <v>1.521522</v>
      </c>
      <c r="E1091" s="65">
        <v>10</v>
      </c>
      <c r="F1091" s="95" t="s">
        <v>13022</v>
      </c>
      <c r="G1091" s="62"/>
      <c r="H1091" s="66"/>
      <c r="I1091" s="67"/>
      <c r="J1091" s="67"/>
      <c r="K1091" s="66" t="s">
        <v>17126</v>
      </c>
      <c r="L1091" s="70"/>
      <c r="M1091" s="71">
        <v>2412.48681640625</v>
      </c>
      <c r="N1091" s="71">
        <v>2302.176025390625</v>
      </c>
      <c r="O1091" s="72"/>
      <c r="P1091" s="73"/>
      <c r="Q1091" s="73"/>
      <c r="R1091" s="81"/>
      <c r="S1091" s="48">
        <v>0</v>
      </c>
      <c r="T1091" s="48">
        <v>1</v>
      </c>
      <c r="U1091" s="49">
        <v>0</v>
      </c>
      <c r="V1091" s="49">
        <v>2.532E-3</v>
      </c>
      <c r="W1091" s="49">
        <v>6.2599999999999999E-3</v>
      </c>
      <c r="X1091" s="49">
        <v>0.50696399999999997</v>
      </c>
      <c r="Y1091" s="49">
        <v>0</v>
      </c>
      <c r="Z1091" s="49">
        <v>0</v>
      </c>
      <c r="AA1091" s="68">
        <v>1091</v>
      </c>
      <c r="AB10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91" s="69"/>
      <c r="AD1091" s="75">
        <v>144</v>
      </c>
      <c r="AE1091" s="75">
        <v>279</v>
      </c>
      <c r="AF1091" s="75">
        <v>8425</v>
      </c>
      <c r="AG1091" s="75">
        <v>9600</v>
      </c>
      <c r="AH1091" s="75"/>
      <c r="AI1091" s="75" t="s">
        <v>9120</v>
      </c>
      <c r="AJ1091" s="75"/>
      <c r="AK1091" s="75"/>
      <c r="AL1091" s="75"/>
      <c r="AM1091" s="75">
        <v>42168.419293981482</v>
      </c>
      <c r="AN1091" s="75" t="s">
        <v>13047</v>
      </c>
      <c r="AO1091" s="78" t="s">
        <v>15074</v>
      </c>
      <c r="AP1091" s="75" t="s">
        <v>66</v>
      </c>
      <c r="AQ1091" s="48" t="s">
        <v>3033</v>
      </c>
      <c r="AR1091" s="48" t="s">
        <v>3033</v>
      </c>
      <c r="AS1091" s="48" t="s">
        <v>3219</v>
      </c>
      <c r="AT1091" s="48" t="s">
        <v>3219</v>
      </c>
      <c r="AU1091" s="48" t="s">
        <v>3276</v>
      </c>
      <c r="AV1091" s="48" t="s">
        <v>3276</v>
      </c>
      <c r="AW1091" s="114" t="s">
        <v>18116</v>
      </c>
      <c r="AX1091" s="114" t="s">
        <v>18116</v>
      </c>
      <c r="AY1091" s="114" t="s">
        <v>18843</v>
      </c>
      <c r="AZ1091" s="114" t="s">
        <v>18843</v>
      </c>
      <c r="BA1091" s="2"/>
      <c r="BB1091" s="3"/>
      <c r="BC1091" s="3"/>
      <c r="BD1091" s="3"/>
      <c r="BE1091" s="3"/>
    </row>
    <row r="1092" spans="1:57" x14ac:dyDescent="0.25">
      <c r="A1092" s="61" t="s">
        <v>904</v>
      </c>
      <c r="B1092" s="62" t="s">
        <v>19429</v>
      </c>
      <c r="C1092" s="62"/>
      <c r="D1092" s="63">
        <v>1.5625005000000001</v>
      </c>
      <c r="E1092" s="65">
        <v>10</v>
      </c>
      <c r="F1092" s="95" t="s">
        <v>11924</v>
      </c>
      <c r="G1092" s="62"/>
      <c r="H1092" s="66"/>
      <c r="I1092" s="67"/>
      <c r="J1092" s="67"/>
      <c r="K1092" s="66" t="s">
        <v>15975</v>
      </c>
      <c r="L1092" s="70"/>
      <c r="M1092" s="71">
        <v>2245.6240234375</v>
      </c>
      <c r="N1092" s="71">
        <v>5026.83935546875</v>
      </c>
      <c r="O1092" s="72"/>
      <c r="P1092" s="73"/>
      <c r="Q1092" s="73"/>
      <c r="R1092" s="81"/>
      <c r="S1092" s="48">
        <v>0</v>
      </c>
      <c r="T1092" s="48">
        <v>1</v>
      </c>
      <c r="U1092" s="49">
        <v>0</v>
      </c>
      <c r="V1092" s="49">
        <v>7.3530000000000002E-3</v>
      </c>
      <c r="W1092" s="49">
        <v>0</v>
      </c>
      <c r="X1092" s="49">
        <v>0.54624799999999996</v>
      </c>
      <c r="Y1092" s="49">
        <v>0</v>
      </c>
      <c r="Z1092" s="49">
        <v>0</v>
      </c>
      <c r="AA1092" s="68">
        <v>1092</v>
      </c>
      <c r="AB10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92" s="69"/>
      <c r="AD1092" s="75">
        <v>633</v>
      </c>
      <c r="AE1092" s="75">
        <v>278</v>
      </c>
      <c r="AF1092" s="75">
        <v>5171</v>
      </c>
      <c r="AG1092" s="75">
        <v>1783</v>
      </c>
      <c r="AH1092" s="75"/>
      <c r="AI1092" s="75" t="s">
        <v>8196</v>
      </c>
      <c r="AJ1092" s="75" t="s">
        <v>9647</v>
      </c>
      <c r="AK1092" s="75"/>
      <c r="AL1092" s="75"/>
      <c r="AM1092" s="75">
        <v>41007.681817129633</v>
      </c>
      <c r="AN1092" s="75" t="s">
        <v>13047</v>
      </c>
      <c r="AO1092" s="78" t="s">
        <v>13923</v>
      </c>
      <c r="AP1092" s="75" t="s">
        <v>66</v>
      </c>
      <c r="AQ1092" s="48"/>
      <c r="AR1092" s="48"/>
      <c r="AS1092" s="48"/>
      <c r="AT1092" s="48"/>
      <c r="AU1092" s="48"/>
      <c r="AV1092" s="48"/>
      <c r="AW1092" s="114" t="s">
        <v>18092</v>
      </c>
      <c r="AX1092" s="114" t="s">
        <v>18092</v>
      </c>
      <c r="AY1092" s="114" t="s">
        <v>17886</v>
      </c>
      <c r="AZ1092" s="114" t="s">
        <v>17886</v>
      </c>
      <c r="BA1092" s="2"/>
      <c r="BB1092" s="3"/>
      <c r="BC1092" s="3"/>
      <c r="BD1092" s="3"/>
      <c r="BE1092" s="3"/>
    </row>
    <row r="1093" spans="1:57" x14ac:dyDescent="0.25">
      <c r="A1093" s="61" t="s">
        <v>712</v>
      </c>
      <c r="B1093" s="62" t="s">
        <v>19429</v>
      </c>
      <c r="C1093" s="62"/>
      <c r="D1093" s="63">
        <v>1.5023375000000001</v>
      </c>
      <c r="E1093" s="65">
        <v>10</v>
      </c>
      <c r="F1093" s="95" t="s">
        <v>11722</v>
      </c>
      <c r="G1093" s="62"/>
      <c r="H1093" s="66"/>
      <c r="I1093" s="67"/>
      <c r="J1093" s="67"/>
      <c r="K1093" s="66" t="s">
        <v>15764</v>
      </c>
      <c r="L1093" s="70"/>
      <c r="M1093" s="71">
        <v>7787.39111328125</v>
      </c>
      <c r="N1093" s="71">
        <v>2924.800048828125</v>
      </c>
      <c r="O1093" s="72"/>
      <c r="P1093" s="73"/>
      <c r="Q1093" s="73"/>
      <c r="R1093" s="81"/>
      <c r="S1093" s="48">
        <v>0</v>
      </c>
      <c r="T1093" s="48">
        <v>1</v>
      </c>
      <c r="U1093" s="49">
        <v>0</v>
      </c>
      <c r="V1093" s="49">
        <v>2.7500000000000002E-4</v>
      </c>
      <c r="W1093" s="49">
        <v>0</v>
      </c>
      <c r="X1093" s="49">
        <v>0.52194799999999997</v>
      </c>
      <c r="Y1093" s="49">
        <v>0</v>
      </c>
      <c r="Z1093" s="49">
        <v>0</v>
      </c>
      <c r="AA1093" s="68">
        <v>1093</v>
      </c>
      <c r="AB10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93" s="69"/>
      <c r="AD1093" s="75">
        <v>205</v>
      </c>
      <c r="AE1093" s="75">
        <v>274</v>
      </c>
      <c r="AF1093" s="75">
        <v>4454</v>
      </c>
      <c r="AG1093" s="75">
        <v>2311</v>
      </c>
      <c r="AH1093" s="75"/>
      <c r="AI1093" s="75" t="s">
        <v>8020</v>
      </c>
      <c r="AJ1093" s="75" t="s">
        <v>9541</v>
      </c>
      <c r="AK1093" s="75"/>
      <c r="AL1093" s="75"/>
      <c r="AM1093" s="75">
        <v>42643.456053240741</v>
      </c>
      <c r="AN1093" s="75" t="s">
        <v>13047</v>
      </c>
      <c r="AO1093" s="78" t="s">
        <v>13712</v>
      </c>
      <c r="AP1093" s="75" t="s">
        <v>66</v>
      </c>
      <c r="AQ1093" s="48"/>
      <c r="AR1093" s="48"/>
      <c r="AS1093" s="48"/>
      <c r="AT1093" s="48"/>
      <c r="AU1093" s="48" t="s">
        <v>3262</v>
      </c>
      <c r="AV1093" s="48" t="s">
        <v>3262</v>
      </c>
      <c r="AW1093" s="114" t="s">
        <v>18073</v>
      </c>
      <c r="AX1093" s="114" t="s">
        <v>18073</v>
      </c>
      <c r="AY1093" s="114" t="s">
        <v>18812</v>
      </c>
      <c r="AZ1093" s="114" t="s">
        <v>18812</v>
      </c>
      <c r="BA1093" s="2"/>
      <c r="BB1093" s="3"/>
      <c r="BC1093" s="3"/>
      <c r="BD1093" s="3"/>
      <c r="BE1093" s="3"/>
    </row>
    <row r="1094" spans="1:57" x14ac:dyDescent="0.25">
      <c r="A1094" s="61" t="s">
        <v>959</v>
      </c>
      <c r="B1094" s="62" t="s">
        <v>19429</v>
      </c>
      <c r="C1094" s="62"/>
      <c r="D1094" s="63">
        <v>1.9047615</v>
      </c>
      <c r="E1094" s="65">
        <v>10</v>
      </c>
      <c r="F1094" s="95" t="s">
        <v>11987</v>
      </c>
      <c r="G1094" s="62"/>
      <c r="H1094" s="66"/>
      <c r="I1094" s="67"/>
      <c r="J1094" s="67"/>
      <c r="K1094" s="66" t="s">
        <v>16040</v>
      </c>
      <c r="L1094" s="70"/>
      <c r="M1094" s="71">
        <v>4052.061767578125</v>
      </c>
      <c r="N1094" s="71">
        <v>3167.11865234375</v>
      </c>
      <c r="O1094" s="72"/>
      <c r="P1094" s="73"/>
      <c r="Q1094" s="73"/>
      <c r="R1094" s="81"/>
      <c r="S1094" s="48">
        <v>0</v>
      </c>
      <c r="T1094" s="48">
        <v>1</v>
      </c>
      <c r="U1094" s="49">
        <v>0</v>
      </c>
      <c r="V1094" s="49">
        <v>4.7619000000000002E-2</v>
      </c>
      <c r="W1094" s="49">
        <v>0</v>
      </c>
      <c r="X1094" s="49">
        <v>0.58230899999999997</v>
      </c>
      <c r="Y1094" s="49">
        <v>0</v>
      </c>
      <c r="Z1094" s="49">
        <v>0</v>
      </c>
      <c r="AA1094" s="68">
        <v>1094</v>
      </c>
      <c r="AB10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94" s="69"/>
      <c r="AD1094" s="75">
        <v>474</v>
      </c>
      <c r="AE1094" s="75">
        <v>274</v>
      </c>
      <c r="AF1094" s="75">
        <v>777</v>
      </c>
      <c r="AG1094" s="75">
        <v>12</v>
      </c>
      <c r="AH1094" s="75"/>
      <c r="AI1094" s="75" t="s">
        <v>8246</v>
      </c>
      <c r="AJ1094" s="75" t="s">
        <v>9678</v>
      </c>
      <c r="AK1094" s="75"/>
      <c r="AL1094" s="75"/>
      <c r="AM1094" s="75">
        <v>43001.41851851852</v>
      </c>
      <c r="AN1094" s="75" t="s">
        <v>13047</v>
      </c>
      <c r="AO1094" s="78" t="s">
        <v>13988</v>
      </c>
      <c r="AP1094" s="75" t="s">
        <v>66</v>
      </c>
      <c r="AQ1094" s="48"/>
      <c r="AR1094" s="48"/>
      <c r="AS1094" s="48"/>
      <c r="AT1094" s="48"/>
      <c r="AU1094" s="48" t="s">
        <v>3261</v>
      </c>
      <c r="AV1094" s="48" t="s">
        <v>3261</v>
      </c>
      <c r="AW1094" s="114" t="s">
        <v>18080</v>
      </c>
      <c r="AX1094" s="114" t="s">
        <v>18080</v>
      </c>
      <c r="AY1094" s="114" t="s">
        <v>17898</v>
      </c>
      <c r="AZ1094" s="114" t="s">
        <v>17898</v>
      </c>
      <c r="BA1094" s="2"/>
      <c r="BB1094" s="3"/>
      <c r="BC1094" s="3"/>
      <c r="BD1094" s="3"/>
      <c r="BE1094" s="3"/>
    </row>
    <row r="1095" spans="1:57" x14ac:dyDescent="0.25">
      <c r="A1095" s="61" t="s">
        <v>1194</v>
      </c>
      <c r="B1095" s="62" t="s">
        <v>19429</v>
      </c>
      <c r="C1095" s="62"/>
      <c r="D1095" s="63">
        <v>1.5023375000000001</v>
      </c>
      <c r="E1095" s="65">
        <v>10</v>
      </c>
      <c r="F1095" s="95" t="s">
        <v>12238</v>
      </c>
      <c r="G1095" s="62"/>
      <c r="H1095" s="66"/>
      <c r="I1095" s="67"/>
      <c r="J1095" s="67"/>
      <c r="K1095" s="66" t="s">
        <v>16303</v>
      </c>
      <c r="L1095" s="70"/>
      <c r="M1095" s="71">
        <v>7220.4814453125</v>
      </c>
      <c r="N1095" s="71">
        <v>2668.722412109375</v>
      </c>
      <c r="O1095" s="72"/>
      <c r="P1095" s="73"/>
      <c r="Q1095" s="73"/>
      <c r="R1095" s="81"/>
      <c r="S1095" s="48">
        <v>0</v>
      </c>
      <c r="T1095" s="48">
        <v>1</v>
      </c>
      <c r="U1095" s="49">
        <v>0</v>
      </c>
      <c r="V1095" s="49">
        <v>2.7500000000000002E-4</v>
      </c>
      <c r="W1095" s="49">
        <v>0</v>
      </c>
      <c r="X1095" s="49">
        <v>0.52194799999999997</v>
      </c>
      <c r="Y1095" s="49">
        <v>0</v>
      </c>
      <c r="Z1095" s="49">
        <v>0</v>
      </c>
      <c r="AA1095" s="68">
        <v>1095</v>
      </c>
      <c r="AB10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95" s="69"/>
      <c r="AD1095" s="75">
        <v>386</v>
      </c>
      <c r="AE1095" s="75">
        <v>273</v>
      </c>
      <c r="AF1095" s="75">
        <v>2519</v>
      </c>
      <c r="AG1095" s="75">
        <v>70</v>
      </c>
      <c r="AH1095" s="75">
        <v>-7200</v>
      </c>
      <c r="AI1095" s="75" t="s">
        <v>8452</v>
      </c>
      <c r="AJ1095" s="75" t="s">
        <v>9805</v>
      </c>
      <c r="AK1095" s="78" t="s">
        <v>10685</v>
      </c>
      <c r="AL1095" s="75" t="s">
        <v>11014</v>
      </c>
      <c r="AM1095" s="75">
        <v>40286.06689814815</v>
      </c>
      <c r="AN1095" s="75" t="s">
        <v>13047</v>
      </c>
      <c r="AO1095" s="78" t="s">
        <v>14251</v>
      </c>
      <c r="AP1095" s="75" t="s">
        <v>66</v>
      </c>
      <c r="AQ1095" s="48" t="s">
        <v>3056</v>
      </c>
      <c r="AR1095" s="48" t="s">
        <v>3056</v>
      </c>
      <c r="AS1095" s="48" t="s">
        <v>3215</v>
      </c>
      <c r="AT1095" s="48" t="s">
        <v>3215</v>
      </c>
      <c r="AU1095" s="48" t="s">
        <v>3261</v>
      </c>
      <c r="AV1095" s="48" t="s">
        <v>3261</v>
      </c>
      <c r="AW1095" s="114" t="s">
        <v>18198</v>
      </c>
      <c r="AX1095" s="114" t="s">
        <v>18198</v>
      </c>
      <c r="AY1095" s="114" t="s">
        <v>18915</v>
      </c>
      <c r="AZ1095" s="114" t="s">
        <v>18915</v>
      </c>
      <c r="BA1095" s="2"/>
      <c r="BB1095" s="3"/>
      <c r="BC1095" s="3"/>
      <c r="BD1095" s="3"/>
      <c r="BE1095" s="3"/>
    </row>
    <row r="1096" spans="1:57" x14ac:dyDescent="0.25">
      <c r="A1096" s="61" t="s">
        <v>1919</v>
      </c>
      <c r="B1096" s="62" t="s">
        <v>19429</v>
      </c>
      <c r="C1096" s="62"/>
      <c r="D1096" s="63">
        <v>1.666668</v>
      </c>
      <c r="E1096" s="65">
        <v>10</v>
      </c>
      <c r="F1096" s="95" t="s">
        <v>12986</v>
      </c>
      <c r="G1096" s="62"/>
      <c r="H1096" s="66"/>
      <c r="I1096" s="67"/>
      <c r="J1096" s="67"/>
      <c r="K1096" s="66" t="s">
        <v>17085</v>
      </c>
      <c r="L1096" s="70"/>
      <c r="M1096" s="71">
        <v>4035.83544921875</v>
      </c>
      <c r="N1096" s="71">
        <v>5709.6943359375</v>
      </c>
      <c r="O1096" s="72"/>
      <c r="P1096" s="73"/>
      <c r="Q1096" s="73"/>
      <c r="R1096" s="81"/>
      <c r="S1096" s="48">
        <v>0</v>
      </c>
      <c r="T1096" s="48">
        <v>1</v>
      </c>
      <c r="U1096" s="49">
        <v>0</v>
      </c>
      <c r="V1096" s="49">
        <v>1.9608E-2</v>
      </c>
      <c r="W1096" s="49">
        <v>0</v>
      </c>
      <c r="X1096" s="49">
        <v>0.55821200000000004</v>
      </c>
      <c r="Y1096" s="49">
        <v>0</v>
      </c>
      <c r="Z1096" s="49">
        <v>0</v>
      </c>
      <c r="AA1096" s="68">
        <v>1096</v>
      </c>
      <c r="AB10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96" s="69"/>
      <c r="AD1096" s="75">
        <v>360</v>
      </c>
      <c r="AE1096" s="75">
        <v>273</v>
      </c>
      <c r="AF1096" s="75">
        <v>5177</v>
      </c>
      <c r="AG1096" s="75">
        <v>5248</v>
      </c>
      <c r="AH1096" s="75"/>
      <c r="AI1096" s="75" t="s">
        <v>9090</v>
      </c>
      <c r="AJ1096" s="75" t="s">
        <v>9240</v>
      </c>
      <c r="AK1096" s="78" t="s">
        <v>10984</v>
      </c>
      <c r="AL1096" s="75"/>
      <c r="AM1096" s="75">
        <v>42810.626666666663</v>
      </c>
      <c r="AN1096" s="75" t="s">
        <v>13047</v>
      </c>
      <c r="AO1096" s="78" t="s">
        <v>15033</v>
      </c>
      <c r="AP1096" s="75" t="s">
        <v>66</v>
      </c>
      <c r="AQ1096" s="48"/>
      <c r="AR1096" s="48"/>
      <c r="AS1096" s="48"/>
      <c r="AT1096" s="48"/>
      <c r="AU1096" s="48" t="s">
        <v>3314</v>
      </c>
      <c r="AV1096" s="48" t="s">
        <v>3314</v>
      </c>
      <c r="AW1096" s="114" t="s">
        <v>18259</v>
      </c>
      <c r="AX1096" s="114" t="s">
        <v>18259</v>
      </c>
      <c r="AY1096" s="114" t="s">
        <v>17892</v>
      </c>
      <c r="AZ1096" s="114" t="s">
        <v>17892</v>
      </c>
      <c r="BA1096" s="2"/>
      <c r="BB1096" s="3"/>
      <c r="BC1096" s="3"/>
      <c r="BD1096" s="3"/>
      <c r="BE1096" s="3"/>
    </row>
    <row r="1097" spans="1:57" x14ac:dyDescent="0.25">
      <c r="A1097" s="61" t="s">
        <v>503</v>
      </c>
      <c r="B1097" s="62" t="s">
        <v>19429</v>
      </c>
      <c r="C1097" s="62"/>
      <c r="D1097" s="63">
        <v>1.502448</v>
      </c>
      <c r="E1097" s="65">
        <v>10</v>
      </c>
      <c r="F1097" s="95" t="s">
        <v>11473</v>
      </c>
      <c r="G1097" s="62"/>
      <c r="H1097" s="66"/>
      <c r="I1097" s="67"/>
      <c r="J1097" s="67"/>
      <c r="K1097" s="66" t="s">
        <v>15505</v>
      </c>
      <c r="L1097" s="70"/>
      <c r="M1097" s="71">
        <v>8308.2236328125</v>
      </c>
      <c r="N1097" s="71">
        <v>4270.73291015625</v>
      </c>
      <c r="O1097" s="72"/>
      <c r="P1097" s="73"/>
      <c r="Q1097" s="73"/>
      <c r="R1097" s="81"/>
      <c r="S1097" s="48">
        <v>0</v>
      </c>
      <c r="T1097" s="48">
        <v>1</v>
      </c>
      <c r="U1097" s="49">
        <v>0</v>
      </c>
      <c r="V1097" s="49">
        <v>2.8800000000000001E-4</v>
      </c>
      <c r="W1097" s="49">
        <v>0</v>
      </c>
      <c r="X1097" s="49">
        <v>0.52665600000000001</v>
      </c>
      <c r="Y1097" s="49">
        <v>0</v>
      </c>
      <c r="Z1097" s="49">
        <v>0</v>
      </c>
      <c r="AA1097" s="68">
        <v>1097</v>
      </c>
      <c r="AB10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97" s="69"/>
      <c r="AD1097" s="75">
        <v>83</v>
      </c>
      <c r="AE1097" s="75">
        <v>272</v>
      </c>
      <c r="AF1097" s="75">
        <v>77196</v>
      </c>
      <c r="AG1097" s="75">
        <v>95</v>
      </c>
      <c r="AH1097" s="75">
        <v>-7200</v>
      </c>
      <c r="AI1097" s="75" t="s">
        <v>7809</v>
      </c>
      <c r="AJ1097" s="75" t="s">
        <v>9397</v>
      </c>
      <c r="AK1097" s="78" t="s">
        <v>10384</v>
      </c>
      <c r="AL1097" s="75" t="s">
        <v>11014</v>
      </c>
      <c r="AM1097" s="75">
        <v>40250.8669212963</v>
      </c>
      <c r="AN1097" s="75" t="s">
        <v>13047</v>
      </c>
      <c r="AO1097" s="78" t="s">
        <v>13453</v>
      </c>
      <c r="AP1097" s="75" t="s">
        <v>66</v>
      </c>
      <c r="AQ1097" s="48"/>
      <c r="AR1097" s="48"/>
      <c r="AS1097" s="48"/>
      <c r="AT1097" s="48"/>
      <c r="AU1097" s="48" t="s">
        <v>3261</v>
      </c>
      <c r="AV1097" s="48" t="s">
        <v>3261</v>
      </c>
      <c r="AW1097" s="114" t="s">
        <v>18176</v>
      </c>
      <c r="AX1097" s="114" t="s">
        <v>18176</v>
      </c>
      <c r="AY1097" s="114" t="s">
        <v>18895</v>
      </c>
      <c r="AZ1097" s="114" t="s">
        <v>18895</v>
      </c>
      <c r="BA1097" s="2"/>
      <c r="BB1097" s="3"/>
      <c r="BC1097" s="3"/>
      <c r="BD1097" s="3"/>
      <c r="BE1097" s="3"/>
    </row>
    <row r="1098" spans="1:57" x14ac:dyDescent="0.25">
      <c r="A1098" s="61" t="s">
        <v>1522</v>
      </c>
      <c r="B1098" s="62" t="s">
        <v>19429</v>
      </c>
      <c r="C1098" s="62"/>
      <c r="D1098" s="63">
        <v>1.544268</v>
      </c>
      <c r="E1098" s="65">
        <v>10</v>
      </c>
      <c r="F1098" s="95" t="s">
        <v>12581</v>
      </c>
      <c r="G1098" s="62"/>
      <c r="H1098" s="66"/>
      <c r="I1098" s="67"/>
      <c r="J1098" s="67"/>
      <c r="K1098" s="66" t="s">
        <v>16662</v>
      </c>
      <c r="L1098" s="70"/>
      <c r="M1098" s="71">
        <v>2834.938232421875</v>
      </c>
      <c r="N1098" s="71">
        <v>8340.607421875</v>
      </c>
      <c r="O1098" s="72"/>
      <c r="P1098" s="73"/>
      <c r="Q1098" s="73"/>
      <c r="R1098" s="81"/>
      <c r="S1098" s="48">
        <v>0</v>
      </c>
      <c r="T1098" s="48">
        <v>1</v>
      </c>
      <c r="U1098" s="49">
        <v>0</v>
      </c>
      <c r="V1098" s="49">
        <v>5.208E-3</v>
      </c>
      <c r="W1098" s="49">
        <v>0</v>
      </c>
      <c r="X1098" s="49">
        <v>0.54446799999999995</v>
      </c>
      <c r="Y1098" s="49">
        <v>0</v>
      </c>
      <c r="Z1098" s="49">
        <v>0</v>
      </c>
      <c r="AA1098" s="68">
        <v>1098</v>
      </c>
      <c r="AB10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98" s="69"/>
      <c r="AD1098" s="75">
        <v>198</v>
      </c>
      <c r="AE1098" s="75">
        <v>272</v>
      </c>
      <c r="AF1098" s="75">
        <v>2705</v>
      </c>
      <c r="AG1098" s="75">
        <v>5341</v>
      </c>
      <c r="AH1098" s="75"/>
      <c r="AI1098" s="75" t="s">
        <v>8748</v>
      </c>
      <c r="AJ1098" s="75" t="s">
        <v>9966</v>
      </c>
      <c r="AK1098" s="75"/>
      <c r="AL1098" s="75"/>
      <c r="AM1098" s="75">
        <v>42181.274201388886</v>
      </c>
      <c r="AN1098" s="75" t="s">
        <v>13047</v>
      </c>
      <c r="AO1098" s="78" t="s">
        <v>14610</v>
      </c>
      <c r="AP1098" s="75" t="s">
        <v>66</v>
      </c>
      <c r="AQ1098" s="48" t="s">
        <v>3022</v>
      </c>
      <c r="AR1098" s="48" t="s">
        <v>3022</v>
      </c>
      <c r="AS1098" s="48" t="s">
        <v>3213</v>
      </c>
      <c r="AT1098" s="48" t="s">
        <v>3213</v>
      </c>
      <c r="AU1098" s="48" t="s">
        <v>3261</v>
      </c>
      <c r="AV1098" s="48" t="s">
        <v>3261</v>
      </c>
      <c r="AW1098" s="114" t="s">
        <v>18083</v>
      </c>
      <c r="AX1098" s="114" t="s">
        <v>18083</v>
      </c>
      <c r="AY1098" s="114" t="s">
        <v>18818</v>
      </c>
      <c r="AZ1098" s="114" t="s">
        <v>18818</v>
      </c>
      <c r="BA1098" s="2"/>
      <c r="BB1098" s="3"/>
      <c r="BC1098" s="3"/>
      <c r="BD1098" s="3"/>
      <c r="BE1098" s="3"/>
    </row>
    <row r="1099" spans="1:57" x14ac:dyDescent="0.25">
      <c r="A1099" s="61" t="s">
        <v>1609</v>
      </c>
      <c r="B1099" s="62" t="s">
        <v>19429</v>
      </c>
      <c r="C1099" s="62"/>
      <c r="D1099" s="63">
        <v>2.2727265000000001</v>
      </c>
      <c r="E1099" s="65">
        <v>10</v>
      </c>
      <c r="F1099" s="95" t="s">
        <v>12669</v>
      </c>
      <c r="G1099" s="62"/>
      <c r="H1099" s="66"/>
      <c r="I1099" s="67"/>
      <c r="J1099" s="67"/>
      <c r="K1099" s="66" t="s">
        <v>16757</v>
      </c>
      <c r="L1099" s="70"/>
      <c r="M1099" s="71">
        <v>4085.249267578125</v>
      </c>
      <c r="N1099" s="71">
        <v>4449.1220703125</v>
      </c>
      <c r="O1099" s="72"/>
      <c r="P1099" s="73"/>
      <c r="Q1099" s="73"/>
      <c r="R1099" s="81"/>
      <c r="S1099" s="48">
        <v>0</v>
      </c>
      <c r="T1099" s="48">
        <v>1</v>
      </c>
      <c r="U1099" s="49">
        <v>0</v>
      </c>
      <c r="V1099" s="49">
        <v>9.0909000000000004E-2</v>
      </c>
      <c r="W1099" s="49">
        <v>0</v>
      </c>
      <c r="X1099" s="49">
        <v>0.57851200000000003</v>
      </c>
      <c r="Y1099" s="49">
        <v>0</v>
      </c>
      <c r="Z1099" s="49">
        <v>0</v>
      </c>
      <c r="AA1099" s="68">
        <v>1099</v>
      </c>
      <c r="AB10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099" s="69"/>
      <c r="AD1099" s="75">
        <v>696</v>
      </c>
      <c r="AE1099" s="75">
        <v>271</v>
      </c>
      <c r="AF1099" s="75">
        <v>3222</v>
      </c>
      <c r="AG1099" s="75">
        <v>9826</v>
      </c>
      <c r="AH1099" s="75"/>
      <c r="AI1099" s="75" t="s">
        <v>8825</v>
      </c>
      <c r="AJ1099" s="75" t="s">
        <v>9454</v>
      </c>
      <c r="AK1099" s="75"/>
      <c r="AL1099" s="75"/>
      <c r="AM1099" s="75">
        <v>41793.760092592594</v>
      </c>
      <c r="AN1099" s="75" t="s">
        <v>13047</v>
      </c>
      <c r="AO1099" s="78" t="s">
        <v>14705</v>
      </c>
      <c r="AP1099" s="75" t="s">
        <v>66</v>
      </c>
      <c r="AQ1099" s="48"/>
      <c r="AR1099" s="48"/>
      <c r="AS1099" s="48"/>
      <c r="AT1099" s="48"/>
      <c r="AU1099" s="48" t="s">
        <v>3382</v>
      </c>
      <c r="AV1099" s="48" t="s">
        <v>3382</v>
      </c>
      <c r="AW1099" s="114" t="s">
        <v>18550</v>
      </c>
      <c r="AX1099" s="114" t="s">
        <v>18550</v>
      </c>
      <c r="AY1099" s="114" t="s">
        <v>19234</v>
      </c>
      <c r="AZ1099" s="114" t="s">
        <v>19234</v>
      </c>
      <c r="BA1099" s="2"/>
      <c r="BB1099" s="3"/>
      <c r="BC1099" s="3"/>
      <c r="BD1099" s="3"/>
      <c r="BE1099" s="3"/>
    </row>
    <row r="1100" spans="1:57" x14ac:dyDescent="0.25">
      <c r="A1100" s="61" t="s">
        <v>700</v>
      </c>
      <c r="B1100" s="62" t="s">
        <v>19429</v>
      </c>
      <c r="C1100" s="62"/>
      <c r="D1100" s="63">
        <v>1.5016575000000001</v>
      </c>
      <c r="E1100" s="65">
        <v>10</v>
      </c>
      <c r="F1100" s="95" t="s">
        <v>11709</v>
      </c>
      <c r="G1100" s="62"/>
      <c r="H1100" s="66"/>
      <c r="I1100" s="67"/>
      <c r="J1100" s="67"/>
      <c r="K1100" s="66" t="s">
        <v>15751</v>
      </c>
      <c r="L1100" s="70"/>
      <c r="M1100" s="71">
        <v>8745.119140625</v>
      </c>
      <c r="N1100" s="71">
        <v>6750.64599609375</v>
      </c>
      <c r="O1100" s="72"/>
      <c r="P1100" s="73"/>
      <c r="Q1100" s="73"/>
      <c r="R1100" s="81"/>
      <c r="S1100" s="48">
        <v>0</v>
      </c>
      <c r="T1100" s="48">
        <v>1</v>
      </c>
      <c r="U1100" s="49">
        <v>0</v>
      </c>
      <c r="V1100" s="49">
        <v>1.95E-4</v>
      </c>
      <c r="W1100" s="49">
        <v>0</v>
      </c>
      <c r="X1100" s="49">
        <v>0.53854199999999997</v>
      </c>
      <c r="Y1100" s="49">
        <v>0</v>
      </c>
      <c r="Z1100" s="49">
        <v>0</v>
      </c>
      <c r="AA1100" s="68">
        <v>1100</v>
      </c>
      <c r="AB11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00" s="69"/>
      <c r="AD1100" s="75">
        <v>633</v>
      </c>
      <c r="AE1100" s="75">
        <v>269</v>
      </c>
      <c r="AF1100" s="75">
        <v>6003</v>
      </c>
      <c r="AG1100" s="75">
        <v>214</v>
      </c>
      <c r="AH1100" s="75">
        <v>0</v>
      </c>
      <c r="AI1100" s="75" t="s">
        <v>8007</v>
      </c>
      <c r="AJ1100" s="75" t="s">
        <v>9532</v>
      </c>
      <c r="AK1100" s="75"/>
      <c r="AL1100" s="75" t="s">
        <v>9190</v>
      </c>
      <c r="AM1100" s="75">
        <v>39850.794976851852</v>
      </c>
      <c r="AN1100" s="75" t="s">
        <v>13047</v>
      </c>
      <c r="AO1100" s="78" t="s">
        <v>13699</v>
      </c>
      <c r="AP1100" s="75" t="s">
        <v>66</v>
      </c>
      <c r="AQ1100" s="48"/>
      <c r="AR1100" s="48"/>
      <c r="AS1100" s="48"/>
      <c r="AT1100" s="48"/>
      <c r="AU1100" s="48" t="s">
        <v>3313</v>
      </c>
      <c r="AV1100" s="48" t="s">
        <v>3313</v>
      </c>
      <c r="AW1100" s="114" t="s">
        <v>18257</v>
      </c>
      <c r="AX1100" s="114" t="s">
        <v>18257</v>
      </c>
      <c r="AY1100" s="114" t="s">
        <v>17891</v>
      </c>
      <c r="AZ1100" s="114" t="s">
        <v>17891</v>
      </c>
      <c r="BA1100" s="2"/>
      <c r="BB1100" s="3"/>
      <c r="BC1100" s="3"/>
      <c r="BD1100" s="3"/>
      <c r="BE1100" s="3"/>
    </row>
    <row r="1101" spans="1:57" x14ac:dyDescent="0.25">
      <c r="A1101" s="61" t="s">
        <v>1806</v>
      </c>
      <c r="B1101" s="62" t="s">
        <v>19429</v>
      </c>
      <c r="C1101" s="62"/>
      <c r="D1101" s="63">
        <v>4.3333304999999998</v>
      </c>
      <c r="E1101" s="65">
        <v>10</v>
      </c>
      <c r="F1101" s="95" t="s">
        <v>12871</v>
      </c>
      <c r="G1101" s="62"/>
      <c r="H1101" s="66"/>
      <c r="I1101" s="67"/>
      <c r="J1101" s="67"/>
      <c r="K1101" s="66" t="s">
        <v>16967</v>
      </c>
      <c r="L1101" s="70"/>
      <c r="M1101" s="71">
        <v>3640.49267578125</v>
      </c>
      <c r="N1101" s="71">
        <v>5542.43212890625</v>
      </c>
      <c r="O1101" s="72"/>
      <c r="P1101" s="73"/>
      <c r="Q1101" s="73"/>
      <c r="R1101" s="81"/>
      <c r="S1101" s="48">
        <v>0</v>
      </c>
      <c r="T1101" s="48">
        <v>1</v>
      </c>
      <c r="U1101" s="49">
        <v>0</v>
      </c>
      <c r="V1101" s="49">
        <v>0.33333299999999999</v>
      </c>
      <c r="W1101" s="49">
        <v>0</v>
      </c>
      <c r="X1101" s="49">
        <v>0.77027000000000001</v>
      </c>
      <c r="Y1101" s="49">
        <v>0</v>
      </c>
      <c r="Z1101" s="49">
        <v>0</v>
      </c>
      <c r="AA1101" s="68">
        <v>1101</v>
      </c>
      <c r="AB11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01" s="69"/>
      <c r="AD1101" s="75">
        <v>156</v>
      </c>
      <c r="AE1101" s="75">
        <v>269</v>
      </c>
      <c r="AF1101" s="75">
        <v>31093</v>
      </c>
      <c r="AG1101" s="75">
        <v>2725</v>
      </c>
      <c r="AH1101" s="75">
        <v>3600</v>
      </c>
      <c r="AI1101" s="75"/>
      <c r="AJ1101" s="75" t="s">
        <v>10123</v>
      </c>
      <c r="AK1101" s="75"/>
      <c r="AL1101" s="75" t="s">
        <v>11033</v>
      </c>
      <c r="AM1101" s="75">
        <v>41316.694652777776</v>
      </c>
      <c r="AN1101" s="75" t="s">
        <v>13047</v>
      </c>
      <c r="AO1101" s="78" t="s">
        <v>14915</v>
      </c>
      <c r="AP1101" s="75" t="s">
        <v>66</v>
      </c>
      <c r="AQ1101" s="48"/>
      <c r="AR1101" s="48"/>
      <c r="AS1101" s="48"/>
      <c r="AT1101" s="48"/>
      <c r="AU1101" s="48" t="s">
        <v>3261</v>
      </c>
      <c r="AV1101" s="48" t="s">
        <v>3261</v>
      </c>
      <c r="AW1101" s="114" t="s">
        <v>18647</v>
      </c>
      <c r="AX1101" s="114" t="s">
        <v>18647</v>
      </c>
      <c r="AY1101" s="114" t="s">
        <v>19323</v>
      </c>
      <c r="AZ1101" s="114" t="s">
        <v>19323</v>
      </c>
      <c r="BA1101" s="2"/>
      <c r="BB1101" s="3"/>
      <c r="BC1101" s="3"/>
      <c r="BD1101" s="3"/>
      <c r="BE1101" s="3"/>
    </row>
    <row r="1102" spans="1:57" x14ac:dyDescent="0.25">
      <c r="A1102" s="61" t="s">
        <v>1177</v>
      </c>
      <c r="B1102" s="62" t="s">
        <v>19429</v>
      </c>
      <c r="C1102" s="62"/>
      <c r="D1102" s="63">
        <v>1.5023375000000001</v>
      </c>
      <c r="E1102" s="65">
        <v>10</v>
      </c>
      <c r="F1102" s="95" t="s">
        <v>12216</v>
      </c>
      <c r="G1102" s="62"/>
      <c r="H1102" s="66"/>
      <c r="I1102" s="67"/>
      <c r="J1102" s="67"/>
      <c r="K1102" s="66" t="s">
        <v>16281</v>
      </c>
      <c r="L1102" s="70"/>
      <c r="M1102" s="71">
        <v>7635.7646484375</v>
      </c>
      <c r="N1102" s="71">
        <v>3211.863037109375</v>
      </c>
      <c r="O1102" s="72"/>
      <c r="P1102" s="73"/>
      <c r="Q1102" s="73"/>
      <c r="R1102" s="81"/>
      <c r="S1102" s="48">
        <v>0</v>
      </c>
      <c r="T1102" s="48">
        <v>1</v>
      </c>
      <c r="U1102" s="49">
        <v>0</v>
      </c>
      <c r="V1102" s="49">
        <v>2.7500000000000002E-4</v>
      </c>
      <c r="W1102" s="49">
        <v>0</v>
      </c>
      <c r="X1102" s="49">
        <v>0.52194799999999997</v>
      </c>
      <c r="Y1102" s="49">
        <v>0</v>
      </c>
      <c r="Z1102" s="49">
        <v>0</v>
      </c>
      <c r="AA1102" s="68">
        <v>1102</v>
      </c>
      <c r="AB11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02" s="69"/>
      <c r="AD1102" s="75">
        <v>841</v>
      </c>
      <c r="AE1102" s="75">
        <v>265</v>
      </c>
      <c r="AF1102" s="75">
        <v>1781</v>
      </c>
      <c r="AG1102" s="75">
        <v>867</v>
      </c>
      <c r="AH1102" s="75">
        <v>3600</v>
      </c>
      <c r="AI1102" s="75" t="s">
        <v>8433</v>
      </c>
      <c r="AJ1102" s="75" t="s">
        <v>9795</v>
      </c>
      <c r="AK1102" s="78" t="s">
        <v>10675</v>
      </c>
      <c r="AL1102" s="75" t="s">
        <v>9764</v>
      </c>
      <c r="AM1102" s="75">
        <v>40031.073078703703</v>
      </c>
      <c r="AN1102" s="75" t="s">
        <v>13047</v>
      </c>
      <c r="AO1102" s="78" t="s">
        <v>14229</v>
      </c>
      <c r="AP1102" s="75" t="s">
        <v>66</v>
      </c>
      <c r="AQ1102" s="48" t="s">
        <v>3056</v>
      </c>
      <c r="AR1102" s="48" t="s">
        <v>3056</v>
      </c>
      <c r="AS1102" s="48" t="s">
        <v>3215</v>
      </c>
      <c r="AT1102" s="48" t="s">
        <v>3215</v>
      </c>
      <c r="AU1102" s="48" t="s">
        <v>3261</v>
      </c>
      <c r="AV1102" s="48" t="s">
        <v>3261</v>
      </c>
      <c r="AW1102" s="114" t="s">
        <v>18198</v>
      </c>
      <c r="AX1102" s="114" t="s">
        <v>18198</v>
      </c>
      <c r="AY1102" s="114" t="s">
        <v>18915</v>
      </c>
      <c r="AZ1102" s="114" t="s">
        <v>18915</v>
      </c>
      <c r="BA1102" s="2"/>
      <c r="BB1102" s="3"/>
      <c r="BC1102" s="3"/>
      <c r="BD1102" s="3"/>
      <c r="BE1102" s="3"/>
    </row>
    <row r="1103" spans="1:57" x14ac:dyDescent="0.25">
      <c r="A1103" s="61" t="s">
        <v>1351</v>
      </c>
      <c r="B1103" s="62" t="s">
        <v>19429</v>
      </c>
      <c r="C1103" s="62"/>
      <c r="D1103" s="63">
        <v>1.502448</v>
      </c>
      <c r="E1103" s="65">
        <v>10</v>
      </c>
      <c r="F1103" s="95" t="s">
        <v>12397</v>
      </c>
      <c r="G1103" s="62"/>
      <c r="H1103" s="66"/>
      <c r="I1103" s="67"/>
      <c r="J1103" s="67"/>
      <c r="K1103" s="66" t="s">
        <v>16472</v>
      </c>
      <c r="L1103" s="70"/>
      <c r="M1103" s="71">
        <v>8640.9443359375</v>
      </c>
      <c r="N1103" s="71">
        <v>3913.661865234375</v>
      </c>
      <c r="O1103" s="72"/>
      <c r="P1103" s="73"/>
      <c r="Q1103" s="73"/>
      <c r="R1103" s="81"/>
      <c r="S1103" s="48">
        <v>0</v>
      </c>
      <c r="T1103" s="48">
        <v>1</v>
      </c>
      <c r="U1103" s="49">
        <v>0</v>
      </c>
      <c r="V1103" s="49">
        <v>2.8800000000000001E-4</v>
      </c>
      <c r="W1103" s="49">
        <v>0</v>
      </c>
      <c r="X1103" s="49">
        <v>0.52665600000000001</v>
      </c>
      <c r="Y1103" s="49">
        <v>0</v>
      </c>
      <c r="Z1103" s="49">
        <v>0</v>
      </c>
      <c r="AA1103" s="68">
        <v>1103</v>
      </c>
      <c r="AB11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03" s="69"/>
      <c r="AD1103" s="75">
        <v>305</v>
      </c>
      <c r="AE1103" s="75">
        <v>265</v>
      </c>
      <c r="AF1103" s="75">
        <v>2178</v>
      </c>
      <c r="AG1103" s="75">
        <v>1637</v>
      </c>
      <c r="AH1103" s="75">
        <v>-18000</v>
      </c>
      <c r="AI1103" s="75" t="s">
        <v>8583</v>
      </c>
      <c r="AJ1103" s="75"/>
      <c r="AK1103" s="75"/>
      <c r="AL1103" s="75" t="s">
        <v>11010</v>
      </c>
      <c r="AM1103" s="75">
        <v>40960.099918981483</v>
      </c>
      <c r="AN1103" s="75" t="s">
        <v>13047</v>
      </c>
      <c r="AO1103" s="78" t="s">
        <v>14420</v>
      </c>
      <c r="AP1103" s="75" t="s">
        <v>66</v>
      </c>
      <c r="AQ1103" s="48"/>
      <c r="AR1103" s="48"/>
      <c r="AS1103" s="48"/>
      <c r="AT1103" s="48"/>
      <c r="AU1103" s="48" t="s">
        <v>3261</v>
      </c>
      <c r="AV1103" s="48" t="s">
        <v>3261</v>
      </c>
      <c r="AW1103" s="114" t="s">
        <v>18137</v>
      </c>
      <c r="AX1103" s="114" t="s">
        <v>18137</v>
      </c>
      <c r="AY1103" s="114" t="s">
        <v>18860</v>
      </c>
      <c r="AZ1103" s="114" t="s">
        <v>18860</v>
      </c>
      <c r="BA1103" s="2"/>
      <c r="BB1103" s="3"/>
      <c r="BC1103" s="3"/>
      <c r="BD1103" s="3"/>
      <c r="BE1103" s="3"/>
    </row>
    <row r="1104" spans="1:57" x14ac:dyDescent="0.25">
      <c r="A1104" s="61" t="s">
        <v>1367</v>
      </c>
      <c r="B1104" s="62" t="s">
        <v>19429</v>
      </c>
      <c r="C1104" s="62"/>
      <c r="D1104" s="63">
        <v>1.5025584999999999</v>
      </c>
      <c r="E1104" s="65">
        <v>10</v>
      </c>
      <c r="F1104" s="95" t="s">
        <v>12412</v>
      </c>
      <c r="G1104" s="62"/>
      <c r="H1104" s="66"/>
      <c r="I1104" s="67"/>
      <c r="J1104" s="67"/>
      <c r="K1104" s="66" t="s">
        <v>16488</v>
      </c>
      <c r="L1104" s="70"/>
      <c r="M1104" s="71">
        <v>4637.32861328125</v>
      </c>
      <c r="N1104" s="71">
        <v>2110.335693359375</v>
      </c>
      <c r="O1104" s="72"/>
      <c r="P1104" s="73"/>
      <c r="Q1104" s="73"/>
      <c r="R1104" s="81"/>
      <c r="S1104" s="48">
        <v>0</v>
      </c>
      <c r="T1104" s="48">
        <v>1</v>
      </c>
      <c r="U1104" s="49">
        <v>0</v>
      </c>
      <c r="V1104" s="49">
        <v>3.01E-4</v>
      </c>
      <c r="W1104" s="49">
        <v>0</v>
      </c>
      <c r="X1104" s="49">
        <v>0.39983999999999997</v>
      </c>
      <c r="Y1104" s="49">
        <v>0</v>
      </c>
      <c r="Z1104" s="49">
        <v>0</v>
      </c>
      <c r="AA1104" s="68">
        <v>1104</v>
      </c>
      <c r="AB11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04" s="69"/>
      <c r="AD1104" s="75">
        <v>333</v>
      </c>
      <c r="AE1104" s="75">
        <v>265</v>
      </c>
      <c r="AF1104" s="75">
        <v>6223</v>
      </c>
      <c r="AG1104" s="75">
        <v>2216</v>
      </c>
      <c r="AH1104" s="75">
        <v>3600</v>
      </c>
      <c r="AI1104" s="75" t="s">
        <v>8594</v>
      </c>
      <c r="AJ1104" s="75" t="s">
        <v>9886</v>
      </c>
      <c r="AK1104" s="78" t="s">
        <v>10747</v>
      </c>
      <c r="AL1104" s="75" t="s">
        <v>11032</v>
      </c>
      <c r="AM1104" s="75">
        <v>40977.869270833333</v>
      </c>
      <c r="AN1104" s="75" t="s">
        <v>13047</v>
      </c>
      <c r="AO1104" s="78" t="s">
        <v>14436</v>
      </c>
      <c r="AP1104" s="75" t="s">
        <v>66</v>
      </c>
      <c r="AQ1104" s="48"/>
      <c r="AR1104" s="48"/>
      <c r="AS1104" s="48"/>
      <c r="AT1104" s="48"/>
      <c r="AU1104" s="48" t="s">
        <v>3261</v>
      </c>
      <c r="AV1104" s="48" t="s">
        <v>3261</v>
      </c>
      <c r="AW1104" s="114" t="s">
        <v>18504</v>
      </c>
      <c r="AX1104" s="114" t="s">
        <v>18504</v>
      </c>
      <c r="AY1104" s="114" t="s">
        <v>19192</v>
      </c>
      <c r="AZ1104" s="114" t="s">
        <v>19192</v>
      </c>
      <c r="BA1104" s="2"/>
      <c r="BB1104" s="3"/>
      <c r="BC1104" s="3"/>
      <c r="BD1104" s="3"/>
      <c r="BE1104" s="3"/>
    </row>
    <row r="1105" spans="1:57" x14ac:dyDescent="0.25">
      <c r="A1105" s="61" t="s">
        <v>1723</v>
      </c>
      <c r="B1105" s="62" t="s">
        <v>19429</v>
      </c>
      <c r="C1105" s="62"/>
      <c r="D1105" s="63">
        <v>1.5018784999999999</v>
      </c>
      <c r="E1105" s="65">
        <v>10</v>
      </c>
      <c r="F1105" s="95" t="s">
        <v>12787</v>
      </c>
      <c r="G1105" s="62"/>
      <c r="H1105" s="66"/>
      <c r="I1105" s="67"/>
      <c r="J1105" s="67"/>
      <c r="K1105" s="66" t="s">
        <v>16880</v>
      </c>
      <c r="L1105" s="70"/>
      <c r="M1105" s="71">
        <v>4386.73291015625</v>
      </c>
      <c r="N1105" s="71">
        <v>2860.697509765625</v>
      </c>
      <c r="O1105" s="72"/>
      <c r="P1105" s="73"/>
      <c r="Q1105" s="73"/>
      <c r="R1105" s="81"/>
      <c r="S1105" s="48">
        <v>0</v>
      </c>
      <c r="T1105" s="48">
        <v>1</v>
      </c>
      <c r="U1105" s="49">
        <v>0</v>
      </c>
      <c r="V1105" s="49">
        <v>2.2100000000000001E-4</v>
      </c>
      <c r="W1105" s="49">
        <v>0</v>
      </c>
      <c r="X1105" s="49">
        <v>0.50676100000000002</v>
      </c>
      <c r="Y1105" s="49">
        <v>0</v>
      </c>
      <c r="Z1105" s="49">
        <v>0</v>
      </c>
      <c r="AA1105" s="68">
        <v>1105</v>
      </c>
      <c r="AB11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05" s="69"/>
      <c r="AD1105" s="75">
        <v>117</v>
      </c>
      <c r="AE1105" s="75">
        <v>265</v>
      </c>
      <c r="AF1105" s="75">
        <v>5917</v>
      </c>
      <c r="AG1105" s="75">
        <v>15167</v>
      </c>
      <c r="AH1105" s="75">
        <v>3600</v>
      </c>
      <c r="AI1105" s="75" t="s">
        <v>8926</v>
      </c>
      <c r="AJ1105" s="75" t="s">
        <v>10075</v>
      </c>
      <c r="AK1105" s="78" t="s">
        <v>10901</v>
      </c>
      <c r="AL1105" s="75" t="s">
        <v>11050</v>
      </c>
      <c r="AM1105" s="75">
        <v>42717.911122685182</v>
      </c>
      <c r="AN1105" s="75" t="s">
        <v>13047</v>
      </c>
      <c r="AO1105" s="78" t="s">
        <v>14828</v>
      </c>
      <c r="AP1105" s="75" t="s">
        <v>66</v>
      </c>
      <c r="AQ1105" s="48" t="s">
        <v>3080</v>
      </c>
      <c r="AR1105" s="48" t="s">
        <v>3080</v>
      </c>
      <c r="AS1105" s="48" t="s">
        <v>3229</v>
      </c>
      <c r="AT1105" s="48" t="s">
        <v>3229</v>
      </c>
      <c r="AU1105" s="48"/>
      <c r="AV1105" s="48"/>
      <c r="AW1105" s="114" t="s">
        <v>18277</v>
      </c>
      <c r="AX1105" s="114" t="s">
        <v>18277</v>
      </c>
      <c r="AY1105" s="114" t="s">
        <v>18984</v>
      </c>
      <c r="AZ1105" s="114" t="s">
        <v>18984</v>
      </c>
      <c r="BA1105" s="2"/>
      <c r="BB1105" s="3"/>
      <c r="BC1105" s="3"/>
      <c r="BD1105" s="3"/>
      <c r="BE1105" s="3"/>
    </row>
    <row r="1106" spans="1:57" x14ac:dyDescent="0.25">
      <c r="A1106" s="61" t="s">
        <v>1196</v>
      </c>
      <c r="B1106" s="62" t="s">
        <v>19429</v>
      </c>
      <c r="C1106" s="62"/>
      <c r="D1106" s="63">
        <v>1.5016235</v>
      </c>
      <c r="E1106" s="65">
        <v>10.00888855556394</v>
      </c>
      <c r="F1106" s="95" t="s">
        <v>12239</v>
      </c>
      <c r="G1106" s="62"/>
      <c r="H1106" s="66"/>
      <c r="I1106" s="67"/>
      <c r="J1106" s="67"/>
      <c r="K1106" s="66" t="s">
        <v>16304</v>
      </c>
      <c r="L1106" s="70"/>
      <c r="M1106" s="71">
        <v>836.56549072265625</v>
      </c>
      <c r="N1106" s="71">
        <v>5711.80224609375</v>
      </c>
      <c r="O1106" s="72"/>
      <c r="P1106" s="73"/>
      <c r="Q1106" s="73"/>
      <c r="R1106" s="81"/>
      <c r="S1106" s="48">
        <v>0</v>
      </c>
      <c r="T1106" s="48">
        <v>3</v>
      </c>
      <c r="U1106" s="49">
        <v>21.428571000000002</v>
      </c>
      <c r="V1106" s="49">
        <v>1.9100000000000001E-4</v>
      </c>
      <c r="W1106" s="49">
        <v>0</v>
      </c>
      <c r="X1106" s="49">
        <v>0.91624399999999995</v>
      </c>
      <c r="Y1106" s="49">
        <v>0.16666666666666666</v>
      </c>
      <c r="Z1106" s="49">
        <v>0</v>
      </c>
      <c r="AA1106" s="68">
        <v>1106</v>
      </c>
      <c r="AB11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06" s="69"/>
      <c r="AD1106" s="75">
        <v>407</v>
      </c>
      <c r="AE1106" s="75">
        <v>264</v>
      </c>
      <c r="AF1106" s="75">
        <v>3775</v>
      </c>
      <c r="AG1106" s="75">
        <v>9772</v>
      </c>
      <c r="AH1106" s="75">
        <v>-18000</v>
      </c>
      <c r="AI1106" s="75" t="s">
        <v>8453</v>
      </c>
      <c r="AJ1106" s="75" t="s">
        <v>9806</v>
      </c>
      <c r="AK1106" s="78" t="s">
        <v>10686</v>
      </c>
      <c r="AL1106" s="75" t="s">
        <v>11060</v>
      </c>
      <c r="AM1106" s="75">
        <v>40287.673310185186</v>
      </c>
      <c r="AN1106" s="75" t="s">
        <v>13047</v>
      </c>
      <c r="AO1106" s="78" t="s">
        <v>14252</v>
      </c>
      <c r="AP1106" s="75" t="s">
        <v>66</v>
      </c>
      <c r="AQ1106" s="48" t="s">
        <v>3117</v>
      </c>
      <c r="AR1106" s="48" t="s">
        <v>3117</v>
      </c>
      <c r="AS1106" s="48" t="s">
        <v>3218</v>
      </c>
      <c r="AT1106" s="48" t="s">
        <v>3218</v>
      </c>
      <c r="AU1106" s="48" t="s">
        <v>18027</v>
      </c>
      <c r="AV1106" s="48" t="s">
        <v>18053</v>
      </c>
      <c r="AW1106" s="114" t="s">
        <v>18447</v>
      </c>
      <c r="AX1106" s="114" t="s">
        <v>18764</v>
      </c>
      <c r="AY1106" s="114" t="s">
        <v>18878</v>
      </c>
      <c r="AZ1106" s="114" t="s">
        <v>18878</v>
      </c>
      <c r="BA1106" s="2"/>
      <c r="BB1106" s="3"/>
      <c r="BC1106" s="3"/>
      <c r="BD1106" s="3"/>
      <c r="BE1106" s="3"/>
    </row>
    <row r="1107" spans="1:57" x14ac:dyDescent="0.25">
      <c r="A1107" s="82" t="s">
        <v>1984</v>
      </c>
      <c r="B1107" s="115" t="s">
        <v>19429</v>
      </c>
      <c r="C1107" s="115"/>
      <c r="D1107" s="116">
        <v>1.50187</v>
      </c>
      <c r="E1107" s="117">
        <v>10.000066367882871</v>
      </c>
      <c r="F1107" s="95" t="s">
        <v>13046</v>
      </c>
      <c r="G1107" s="115"/>
      <c r="H1107" s="118"/>
      <c r="I1107" s="119"/>
      <c r="J1107" s="119"/>
      <c r="K1107" s="118" t="s">
        <v>17151</v>
      </c>
      <c r="L1107" s="120"/>
      <c r="M1107" s="121">
        <v>2652.036376953125</v>
      </c>
      <c r="N1107" s="121">
        <v>9647.2099609375</v>
      </c>
      <c r="O1107" s="122"/>
      <c r="P1107" s="123"/>
      <c r="Q1107" s="123"/>
      <c r="R1107" s="124"/>
      <c r="S1107" s="48">
        <v>0</v>
      </c>
      <c r="T1107" s="48">
        <v>2</v>
      </c>
      <c r="U1107" s="49">
        <v>0.16</v>
      </c>
      <c r="V1107" s="49">
        <v>2.2000000000000001E-4</v>
      </c>
      <c r="W1107" s="49">
        <v>0</v>
      </c>
      <c r="X1107" s="49">
        <v>0.55911</v>
      </c>
      <c r="Y1107" s="49">
        <v>0</v>
      </c>
      <c r="Z1107" s="49">
        <v>0</v>
      </c>
      <c r="AA1107" s="125">
        <v>1107</v>
      </c>
      <c r="AB1107" s="125"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07" s="94"/>
      <c r="AD1107" s="75">
        <v>295</v>
      </c>
      <c r="AE1107" s="75">
        <v>264</v>
      </c>
      <c r="AF1107" s="75">
        <v>13328</v>
      </c>
      <c r="AG1107" s="75">
        <v>5729</v>
      </c>
      <c r="AH1107" s="75">
        <v>0</v>
      </c>
      <c r="AI1107" s="75" t="s">
        <v>9141</v>
      </c>
      <c r="AJ1107" s="75" t="s">
        <v>9143</v>
      </c>
      <c r="AK1107" s="75"/>
      <c r="AL1107" s="75" t="s">
        <v>9190</v>
      </c>
      <c r="AM1107" s="75">
        <v>40777.941064814811</v>
      </c>
      <c r="AN1107" s="75" t="s">
        <v>13047</v>
      </c>
      <c r="AO1107" s="78" t="s">
        <v>15099</v>
      </c>
      <c r="AP1107" s="75" t="s">
        <v>66</v>
      </c>
      <c r="AQ1107" s="48" t="s">
        <v>3208</v>
      </c>
      <c r="AR1107" s="48" t="s">
        <v>3208</v>
      </c>
      <c r="AS1107" s="48" t="s">
        <v>3215</v>
      </c>
      <c r="AT1107" s="48" t="s">
        <v>3215</v>
      </c>
      <c r="AU1107" s="48" t="s">
        <v>3267</v>
      </c>
      <c r="AV1107" s="48" t="s">
        <v>18038</v>
      </c>
      <c r="AW1107" s="114" t="s">
        <v>18085</v>
      </c>
      <c r="AX1107" s="114" t="s">
        <v>18710</v>
      </c>
      <c r="AY1107" s="114" t="s">
        <v>18820</v>
      </c>
      <c r="AZ1107" s="114" t="s">
        <v>19382</v>
      </c>
      <c r="BA1107" s="2"/>
      <c r="BB1107" s="3"/>
      <c r="BC1107" s="3"/>
      <c r="BD1107" s="3"/>
      <c r="BE1107" s="3"/>
    </row>
    <row r="1108" spans="1:57" x14ac:dyDescent="0.25">
      <c r="A1108" s="61" t="s">
        <v>1133</v>
      </c>
      <c r="B1108" s="62" t="s">
        <v>19429</v>
      </c>
      <c r="C1108" s="62"/>
      <c r="D1108" s="63">
        <v>1.50187</v>
      </c>
      <c r="E1108" s="65">
        <v>10</v>
      </c>
      <c r="F1108" s="95" t="s">
        <v>12169</v>
      </c>
      <c r="G1108" s="62"/>
      <c r="H1108" s="66"/>
      <c r="I1108" s="67"/>
      <c r="J1108" s="67"/>
      <c r="K1108" s="66" t="s">
        <v>16230</v>
      </c>
      <c r="L1108" s="70"/>
      <c r="M1108" s="71">
        <v>7611.48583984375</v>
      </c>
      <c r="N1108" s="71">
        <v>8988.6259765625</v>
      </c>
      <c r="O1108" s="72"/>
      <c r="P1108" s="73"/>
      <c r="Q1108" s="73"/>
      <c r="R1108" s="81"/>
      <c r="S1108" s="48">
        <v>0</v>
      </c>
      <c r="T1108" s="48">
        <v>1</v>
      </c>
      <c r="U1108" s="49">
        <v>0</v>
      </c>
      <c r="V1108" s="49">
        <v>2.2000000000000001E-4</v>
      </c>
      <c r="W1108" s="49">
        <v>0</v>
      </c>
      <c r="X1108" s="49">
        <v>0.52033200000000002</v>
      </c>
      <c r="Y1108" s="49">
        <v>0</v>
      </c>
      <c r="Z1108" s="49">
        <v>0</v>
      </c>
      <c r="AA1108" s="68">
        <v>1108</v>
      </c>
      <c r="AB11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08" s="69"/>
      <c r="AD1108" s="75">
        <v>564</v>
      </c>
      <c r="AE1108" s="75">
        <v>264</v>
      </c>
      <c r="AF1108" s="75">
        <v>4976</v>
      </c>
      <c r="AG1108" s="75">
        <v>2178</v>
      </c>
      <c r="AH1108" s="75">
        <v>-39600</v>
      </c>
      <c r="AI1108" s="75" t="s">
        <v>8397</v>
      </c>
      <c r="AJ1108" s="75" t="s">
        <v>9724</v>
      </c>
      <c r="AK1108" s="78" t="s">
        <v>10657</v>
      </c>
      <c r="AL1108" s="75" t="s">
        <v>11029</v>
      </c>
      <c r="AM1108" s="75">
        <v>41223.852708333332</v>
      </c>
      <c r="AN1108" s="75" t="s">
        <v>13047</v>
      </c>
      <c r="AO1108" s="78" t="s">
        <v>14178</v>
      </c>
      <c r="AP1108" s="75" t="s">
        <v>66</v>
      </c>
      <c r="AQ1108" s="48"/>
      <c r="AR1108" s="48"/>
      <c r="AS1108" s="48"/>
      <c r="AT1108" s="48"/>
      <c r="AU1108" s="48" t="s">
        <v>3272</v>
      </c>
      <c r="AV1108" s="48" t="s">
        <v>3272</v>
      </c>
      <c r="AW1108" s="114" t="s">
        <v>18101</v>
      </c>
      <c r="AX1108" s="114" t="s">
        <v>18101</v>
      </c>
      <c r="AY1108" s="114" t="s">
        <v>17890</v>
      </c>
      <c r="AZ1108" s="114" t="s">
        <v>17890</v>
      </c>
      <c r="BA1108" s="2"/>
      <c r="BB1108" s="3"/>
      <c r="BC1108" s="3"/>
      <c r="BD1108" s="3"/>
      <c r="BE1108" s="3"/>
    </row>
    <row r="1109" spans="1:57" x14ac:dyDescent="0.25">
      <c r="A1109" s="61" t="s">
        <v>279</v>
      </c>
      <c r="B1109" s="62" t="s">
        <v>19429</v>
      </c>
      <c r="C1109" s="62"/>
      <c r="D1109" s="63">
        <v>1.544268</v>
      </c>
      <c r="E1109" s="65">
        <v>10</v>
      </c>
      <c r="F1109" s="95" t="s">
        <v>11213</v>
      </c>
      <c r="G1109" s="62"/>
      <c r="H1109" s="66"/>
      <c r="I1109" s="67"/>
      <c r="J1109" s="67"/>
      <c r="K1109" s="66" t="s">
        <v>15238</v>
      </c>
      <c r="L1109" s="70"/>
      <c r="M1109" s="71">
        <v>3601.627685546875</v>
      </c>
      <c r="N1109" s="71">
        <v>8669.0400390625</v>
      </c>
      <c r="O1109" s="72"/>
      <c r="P1109" s="73"/>
      <c r="Q1109" s="73"/>
      <c r="R1109" s="81"/>
      <c r="S1109" s="48">
        <v>0</v>
      </c>
      <c r="T1109" s="48">
        <v>1</v>
      </c>
      <c r="U1109" s="49">
        <v>0</v>
      </c>
      <c r="V1109" s="49">
        <v>5.208E-3</v>
      </c>
      <c r="W1109" s="49">
        <v>0</v>
      </c>
      <c r="X1109" s="49">
        <v>0.54446799999999995</v>
      </c>
      <c r="Y1109" s="49">
        <v>0</v>
      </c>
      <c r="Z1109" s="49">
        <v>0</v>
      </c>
      <c r="AA1109" s="68">
        <v>1109</v>
      </c>
      <c r="AB11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09" s="69"/>
      <c r="AD1109" s="75">
        <v>447</v>
      </c>
      <c r="AE1109" s="75">
        <v>263</v>
      </c>
      <c r="AF1109" s="75">
        <v>13910</v>
      </c>
      <c r="AG1109" s="75">
        <v>11921</v>
      </c>
      <c r="AH1109" s="75"/>
      <c r="AI1109" s="75" t="s">
        <v>7583</v>
      </c>
      <c r="AJ1109" s="75" t="s">
        <v>9236</v>
      </c>
      <c r="AK1109" s="75"/>
      <c r="AL1109" s="75"/>
      <c r="AM1109" s="75">
        <v>41577.470601851855</v>
      </c>
      <c r="AN1109" s="75" t="s">
        <v>13047</v>
      </c>
      <c r="AO1109" s="78" t="s">
        <v>13186</v>
      </c>
      <c r="AP1109" s="75" t="s">
        <v>66</v>
      </c>
      <c r="AQ1109" s="48" t="s">
        <v>3022</v>
      </c>
      <c r="AR1109" s="48" t="s">
        <v>3022</v>
      </c>
      <c r="AS1109" s="48" t="s">
        <v>3213</v>
      </c>
      <c r="AT1109" s="48" t="s">
        <v>3213</v>
      </c>
      <c r="AU1109" s="48" t="s">
        <v>3261</v>
      </c>
      <c r="AV1109" s="48" t="s">
        <v>3261</v>
      </c>
      <c r="AW1109" s="114" t="s">
        <v>18083</v>
      </c>
      <c r="AX1109" s="114" t="s">
        <v>18083</v>
      </c>
      <c r="AY1109" s="114" t="s">
        <v>18818</v>
      </c>
      <c r="AZ1109" s="114" t="s">
        <v>18818</v>
      </c>
      <c r="BA1109" s="2"/>
      <c r="BB1109" s="3"/>
      <c r="BC1109" s="3"/>
      <c r="BD1109" s="3"/>
      <c r="BE1109" s="3"/>
    </row>
    <row r="1110" spans="1:57" x14ac:dyDescent="0.25">
      <c r="A1110" s="61" t="s">
        <v>604</v>
      </c>
      <c r="B1110" s="62" t="s">
        <v>19429</v>
      </c>
      <c r="C1110" s="62"/>
      <c r="D1110" s="63">
        <v>1.6307725</v>
      </c>
      <c r="E1110" s="65">
        <v>10</v>
      </c>
      <c r="F1110" s="95" t="s">
        <v>11600</v>
      </c>
      <c r="G1110" s="62"/>
      <c r="H1110" s="66"/>
      <c r="I1110" s="67"/>
      <c r="J1110" s="67"/>
      <c r="K1110" s="66" t="s">
        <v>15635</v>
      </c>
      <c r="L1110" s="70"/>
      <c r="M1110" s="71">
        <v>5270.0908203125</v>
      </c>
      <c r="N1110" s="71">
        <v>3270.7236328125</v>
      </c>
      <c r="O1110" s="72"/>
      <c r="P1110" s="73"/>
      <c r="Q1110" s="73"/>
      <c r="R1110" s="81"/>
      <c r="S1110" s="48">
        <v>0</v>
      </c>
      <c r="T1110" s="48">
        <v>1</v>
      </c>
      <c r="U1110" s="49">
        <v>0</v>
      </c>
      <c r="V1110" s="49">
        <v>1.5384999999999999E-2</v>
      </c>
      <c r="W1110" s="49">
        <v>0</v>
      </c>
      <c r="X1110" s="49">
        <v>0.55446300000000004</v>
      </c>
      <c r="Y1110" s="49">
        <v>0</v>
      </c>
      <c r="Z1110" s="49">
        <v>0</v>
      </c>
      <c r="AA1110" s="68">
        <v>1110</v>
      </c>
      <c r="AB11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10" s="69"/>
      <c r="AD1110" s="75">
        <v>139</v>
      </c>
      <c r="AE1110" s="75">
        <v>263</v>
      </c>
      <c r="AF1110" s="75">
        <v>10373</v>
      </c>
      <c r="AG1110" s="75">
        <v>12576</v>
      </c>
      <c r="AH1110" s="75"/>
      <c r="AI1110" s="75" t="s">
        <v>7919</v>
      </c>
      <c r="AJ1110" s="75" t="s">
        <v>9480</v>
      </c>
      <c r="AK1110" s="75"/>
      <c r="AL1110" s="75"/>
      <c r="AM1110" s="75">
        <v>42746.486979166664</v>
      </c>
      <c r="AN1110" s="75" t="s">
        <v>13047</v>
      </c>
      <c r="AO1110" s="78" t="s">
        <v>13583</v>
      </c>
      <c r="AP1110" s="75" t="s">
        <v>66</v>
      </c>
      <c r="AQ1110" s="48"/>
      <c r="AR1110" s="48"/>
      <c r="AS1110" s="48"/>
      <c r="AT1110" s="48"/>
      <c r="AU1110" s="48"/>
      <c r="AV1110" s="48"/>
      <c r="AW1110" s="114" t="s">
        <v>18108</v>
      </c>
      <c r="AX1110" s="114" t="s">
        <v>18108</v>
      </c>
      <c r="AY1110" s="114" t="s">
        <v>17888</v>
      </c>
      <c r="AZ1110" s="114" t="s">
        <v>17888</v>
      </c>
      <c r="BA1110" s="2"/>
      <c r="BB1110" s="3"/>
      <c r="BC1110" s="3"/>
      <c r="BD1110" s="3"/>
      <c r="BE1110" s="3"/>
    </row>
    <row r="1111" spans="1:57" x14ac:dyDescent="0.25">
      <c r="A1111" s="61" t="s">
        <v>733</v>
      </c>
      <c r="B1111" s="62" t="s">
        <v>19429</v>
      </c>
      <c r="C1111" s="62"/>
      <c r="D1111" s="63">
        <v>1.5019549999999999</v>
      </c>
      <c r="E1111" s="65">
        <v>10</v>
      </c>
      <c r="F1111" s="95" t="s">
        <v>11745</v>
      </c>
      <c r="G1111" s="62"/>
      <c r="H1111" s="66"/>
      <c r="I1111" s="67"/>
      <c r="J1111" s="67"/>
      <c r="K1111" s="66" t="s">
        <v>15790</v>
      </c>
      <c r="L1111" s="70"/>
      <c r="M1111" s="71">
        <v>5408.63671875</v>
      </c>
      <c r="N1111" s="71">
        <v>2131.298095703125</v>
      </c>
      <c r="O1111" s="72"/>
      <c r="P1111" s="73"/>
      <c r="Q1111" s="73"/>
      <c r="R1111" s="81"/>
      <c r="S1111" s="48">
        <v>0</v>
      </c>
      <c r="T1111" s="48">
        <v>1</v>
      </c>
      <c r="U1111" s="49">
        <v>0</v>
      </c>
      <c r="V1111" s="49">
        <v>2.3000000000000001E-4</v>
      </c>
      <c r="W1111" s="49">
        <v>0</v>
      </c>
      <c r="X1111" s="49">
        <v>0.528447</v>
      </c>
      <c r="Y1111" s="49">
        <v>0</v>
      </c>
      <c r="Z1111" s="49">
        <v>0</v>
      </c>
      <c r="AA1111" s="68">
        <v>1111</v>
      </c>
      <c r="AB11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11" s="69"/>
      <c r="AD1111" s="75">
        <v>296</v>
      </c>
      <c r="AE1111" s="75">
        <v>263</v>
      </c>
      <c r="AF1111" s="75">
        <v>20590</v>
      </c>
      <c r="AG1111" s="75">
        <v>7725</v>
      </c>
      <c r="AH1111" s="75"/>
      <c r="AI1111" s="75" t="s">
        <v>8042</v>
      </c>
      <c r="AJ1111" s="75"/>
      <c r="AK1111" s="75"/>
      <c r="AL1111" s="75"/>
      <c r="AM1111" s="75">
        <v>42607.12872685185</v>
      </c>
      <c r="AN1111" s="75" t="s">
        <v>13047</v>
      </c>
      <c r="AO1111" s="78" t="s">
        <v>13738</v>
      </c>
      <c r="AP1111" s="75" t="s">
        <v>66</v>
      </c>
      <c r="AQ1111" s="48"/>
      <c r="AR1111" s="48"/>
      <c r="AS1111" s="48"/>
      <c r="AT1111" s="48"/>
      <c r="AU1111" s="48" t="s">
        <v>3304</v>
      </c>
      <c r="AV1111" s="48" t="s">
        <v>3304</v>
      </c>
      <c r="AW1111" s="114" t="s">
        <v>18228</v>
      </c>
      <c r="AX1111" s="114" t="s">
        <v>18228</v>
      </c>
      <c r="AY1111" s="114" t="s">
        <v>18942</v>
      </c>
      <c r="AZ1111" s="114" t="s">
        <v>18942</v>
      </c>
      <c r="BA1111" s="2"/>
      <c r="BB1111" s="3"/>
      <c r="BC1111" s="3"/>
      <c r="BD1111" s="3"/>
      <c r="BE1111" s="3"/>
    </row>
    <row r="1112" spans="1:57" x14ac:dyDescent="0.25">
      <c r="A1112" s="61" t="s">
        <v>1431</v>
      </c>
      <c r="B1112" s="62" t="s">
        <v>19429</v>
      </c>
      <c r="C1112" s="62"/>
      <c r="D1112" s="63">
        <v>1.521522</v>
      </c>
      <c r="E1112" s="65">
        <v>10</v>
      </c>
      <c r="F1112" s="95" t="s">
        <v>12478</v>
      </c>
      <c r="G1112" s="62"/>
      <c r="H1112" s="66"/>
      <c r="I1112" s="67"/>
      <c r="J1112" s="67"/>
      <c r="K1112" s="66" t="s">
        <v>16555</v>
      </c>
      <c r="L1112" s="70"/>
      <c r="M1112" s="71">
        <v>2208.0556640625</v>
      </c>
      <c r="N1112" s="71">
        <v>3361.62646484375</v>
      </c>
      <c r="O1112" s="72"/>
      <c r="P1112" s="73"/>
      <c r="Q1112" s="73"/>
      <c r="R1112" s="81"/>
      <c r="S1112" s="48">
        <v>0</v>
      </c>
      <c r="T1112" s="48">
        <v>1</v>
      </c>
      <c r="U1112" s="49">
        <v>0</v>
      </c>
      <c r="V1112" s="49">
        <v>2.532E-3</v>
      </c>
      <c r="W1112" s="49">
        <v>6.2599999999999999E-3</v>
      </c>
      <c r="X1112" s="49">
        <v>0.50696399999999997</v>
      </c>
      <c r="Y1112" s="49">
        <v>0</v>
      </c>
      <c r="Z1112" s="49">
        <v>0</v>
      </c>
      <c r="AA1112" s="68">
        <v>1112</v>
      </c>
      <c r="AB11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12" s="69"/>
      <c r="AD1112" s="75">
        <v>604</v>
      </c>
      <c r="AE1112" s="75">
        <v>263</v>
      </c>
      <c r="AF1112" s="75">
        <v>19786</v>
      </c>
      <c r="AG1112" s="75">
        <v>21178</v>
      </c>
      <c r="AH1112" s="75"/>
      <c r="AI1112" s="75" t="s">
        <v>8653</v>
      </c>
      <c r="AJ1112" s="75" t="s">
        <v>9913</v>
      </c>
      <c r="AK1112" s="78" t="s">
        <v>10772</v>
      </c>
      <c r="AL1112" s="75"/>
      <c r="AM1112" s="75">
        <v>42002.532048611109</v>
      </c>
      <c r="AN1112" s="75" t="s">
        <v>13047</v>
      </c>
      <c r="AO1112" s="78" t="s">
        <v>14503</v>
      </c>
      <c r="AP1112" s="75" t="s">
        <v>66</v>
      </c>
      <c r="AQ1112" s="48" t="s">
        <v>3033</v>
      </c>
      <c r="AR1112" s="48" t="s">
        <v>3033</v>
      </c>
      <c r="AS1112" s="48" t="s">
        <v>3219</v>
      </c>
      <c r="AT1112" s="48" t="s">
        <v>3219</v>
      </c>
      <c r="AU1112" s="48" t="s">
        <v>3276</v>
      </c>
      <c r="AV1112" s="48" t="s">
        <v>3276</v>
      </c>
      <c r="AW1112" s="114" t="s">
        <v>18116</v>
      </c>
      <c r="AX1112" s="114" t="s">
        <v>18116</v>
      </c>
      <c r="AY1112" s="114" t="s">
        <v>18843</v>
      </c>
      <c r="AZ1112" s="114" t="s">
        <v>18843</v>
      </c>
      <c r="BA1112" s="2"/>
      <c r="BB1112" s="3"/>
      <c r="BC1112" s="3"/>
      <c r="BD1112" s="3"/>
      <c r="BE1112" s="3"/>
    </row>
    <row r="1113" spans="1:57" x14ac:dyDescent="0.25">
      <c r="A1113" s="61" t="s">
        <v>1655</v>
      </c>
      <c r="B1113" s="62" t="s">
        <v>19429</v>
      </c>
      <c r="C1113" s="62"/>
      <c r="D1113" s="63">
        <v>1.5765765</v>
      </c>
      <c r="E1113" s="65">
        <v>10</v>
      </c>
      <c r="F1113" s="95" t="s">
        <v>12714</v>
      </c>
      <c r="G1113" s="62"/>
      <c r="H1113" s="66"/>
      <c r="I1113" s="67"/>
      <c r="J1113" s="67"/>
      <c r="K1113" s="66" t="s">
        <v>16807</v>
      </c>
      <c r="L1113" s="70"/>
      <c r="M1113" s="71">
        <v>6523.76708984375</v>
      </c>
      <c r="N1113" s="71">
        <v>3937.7353515625</v>
      </c>
      <c r="O1113" s="72"/>
      <c r="P1113" s="73"/>
      <c r="Q1113" s="73"/>
      <c r="R1113" s="81"/>
      <c r="S1113" s="48">
        <v>0</v>
      </c>
      <c r="T1113" s="48">
        <v>1</v>
      </c>
      <c r="U1113" s="49">
        <v>0</v>
      </c>
      <c r="V1113" s="49">
        <v>9.0089999999999996E-3</v>
      </c>
      <c r="W1113" s="49">
        <v>0</v>
      </c>
      <c r="X1113" s="49">
        <v>0.53571899999999995</v>
      </c>
      <c r="Y1113" s="49">
        <v>0</v>
      </c>
      <c r="Z1113" s="49">
        <v>0</v>
      </c>
      <c r="AA1113" s="68">
        <v>1113</v>
      </c>
      <c r="AB11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13" s="69"/>
      <c r="AD1113" s="75">
        <v>1323</v>
      </c>
      <c r="AE1113" s="75">
        <v>263</v>
      </c>
      <c r="AF1113" s="75">
        <v>4645</v>
      </c>
      <c r="AG1113" s="75">
        <v>1594</v>
      </c>
      <c r="AH1113" s="75">
        <v>0</v>
      </c>
      <c r="AI1113" s="75" t="s">
        <v>8861</v>
      </c>
      <c r="AJ1113" s="75" t="s">
        <v>9177</v>
      </c>
      <c r="AK1113" s="75"/>
      <c r="AL1113" s="75" t="s">
        <v>9190</v>
      </c>
      <c r="AM1113" s="75">
        <v>41394.466099537036</v>
      </c>
      <c r="AN1113" s="75" t="s">
        <v>13047</v>
      </c>
      <c r="AO1113" s="78" t="s">
        <v>14755</v>
      </c>
      <c r="AP1113" s="75" t="s">
        <v>66</v>
      </c>
      <c r="AQ1113" s="48"/>
      <c r="AR1113" s="48"/>
      <c r="AS1113" s="48"/>
      <c r="AT1113" s="48"/>
      <c r="AU1113" s="48" t="s">
        <v>3261</v>
      </c>
      <c r="AV1113" s="48" t="s">
        <v>3261</v>
      </c>
      <c r="AW1113" s="114" t="s">
        <v>18585</v>
      </c>
      <c r="AX1113" s="114" t="s">
        <v>18585</v>
      </c>
      <c r="AY1113" s="114" t="s">
        <v>19266</v>
      </c>
      <c r="AZ1113" s="114" t="s">
        <v>19266</v>
      </c>
      <c r="BA1113" s="2"/>
      <c r="BB1113" s="3"/>
      <c r="BC1113" s="3"/>
      <c r="BD1113" s="3"/>
      <c r="BE1113" s="3"/>
    </row>
    <row r="1114" spans="1:57" x14ac:dyDescent="0.25">
      <c r="A1114" s="61" t="s">
        <v>1332</v>
      </c>
      <c r="B1114" s="62" t="s">
        <v>19429</v>
      </c>
      <c r="C1114" s="62"/>
      <c r="D1114" s="63">
        <v>1.5321979999999999</v>
      </c>
      <c r="E1114" s="65">
        <v>10</v>
      </c>
      <c r="F1114" s="95" t="s">
        <v>12374</v>
      </c>
      <c r="G1114" s="62"/>
      <c r="H1114" s="66"/>
      <c r="I1114" s="67"/>
      <c r="J1114" s="67"/>
      <c r="K1114" s="66" t="s">
        <v>16448</v>
      </c>
      <c r="L1114" s="70"/>
      <c r="M1114" s="71">
        <v>1420.139404296875</v>
      </c>
      <c r="N1114" s="71">
        <v>7830.458984375</v>
      </c>
      <c r="O1114" s="72"/>
      <c r="P1114" s="73"/>
      <c r="Q1114" s="73"/>
      <c r="R1114" s="81"/>
      <c r="S1114" s="48">
        <v>0</v>
      </c>
      <c r="T1114" s="48">
        <v>1</v>
      </c>
      <c r="U1114" s="49">
        <v>0</v>
      </c>
      <c r="V1114" s="49">
        <v>3.7880000000000001E-3</v>
      </c>
      <c r="W1114" s="49">
        <v>9.9999999999999995E-7</v>
      </c>
      <c r="X1114" s="49">
        <v>0.54335500000000003</v>
      </c>
      <c r="Y1114" s="49">
        <v>0</v>
      </c>
      <c r="Z1114" s="49">
        <v>0</v>
      </c>
      <c r="AA1114" s="68">
        <v>1114</v>
      </c>
      <c r="AB11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14" s="69"/>
      <c r="AD1114" s="75">
        <v>235</v>
      </c>
      <c r="AE1114" s="75">
        <v>262</v>
      </c>
      <c r="AF1114" s="75">
        <v>3197</v>
      </c>
      <c r="AG1114" s="75">
        <v>214</v>
      </c>
      <c r="AH1114" s="75"/>
      <c r="AI1114" s="75" t="s">
        <v>8562</v>
      </c>
      <c r="AJ1114" s="75" t="s">
        <v>9870</v>
      </c>
      <c r="AK1114" s="75"/>
      <c r="AL1114" s="75"/>
      <c r="AM1114" s="75">
        <v>41237.606145833335</v>
      </c>
      <c r="AN1114" s="75" t="s">
        <v>13047</v>
      </c>
      <c r="AO1114" s="78" t="s">
        <v>14396</v>
      </c>
      <c r="AP1114" s="75" t="s">
        <v>66</v>
      </c>
      <c r="AQ1114" s="48" t="s">
        <v>3019</v>
      </c>
      <c r="AR1114" s="48" t="s">
        <v>3019</v>
      </c>
      <c r="AS1114" s="48" t="s">
        <v>3212</v>
      </c>
      <c r="AT1114" s="48" t="s">
        <v>3212</v>
      </c>
      <c r="AU1114" s="48" t="s">
        <v>3261</v>
      </c>
      <c r="AV1114" s="48" t="s">
        <v>3261</v>
      </c>
      <c r="AW1114" s="114" t="s">
        <v>18076</v>
      </c>
      <c r="AX1114" s="114" t="s">
        <v>18076</v>
      </c>
      <c r="AY1114" s="114" t="s">
        <v>17882</v>
      </c>
      <c r="AZ1114" s="114" t="s">
        <v>17882</v>
      </c>
      <c r="BA1114" s="2"/>
      <c r="BB1114" s="3"/>
      <c r="BC1114" s="3"/>
      <c r="BD1114" s="3"/>
      <c r="BE1114" s="3"/>
    </row>
    <row r="1115" spans="1:57" x14ac:dyDescent="0.25">
      <c r="A1115" s="61" t="s">
        <v>569</v>
      </c>
      <c r="B1115" s="62" t="s">
        <v>19429</v>
      </c>
      <c r="C1115" s="62"/>
      <c r="D1115" s="63">
        <v>1.5025839999999999</v>
      </c>
      <c r="E1115" s="65">
        <v>10.381258272693342</v>
      </c>
      <c r="F1115" s="95" t="s">
        <v>11561</v>
      </c>
      <c r="G1115" s="62"/>
      <c r="H1115" s="66"/>
      <c r="I1115" s="67"/>
      <c r="J1115" s="67"/>
      <c r="K1115" s="66" t="s">
        <v>15595</v>
      </c>
      <c r="L1115" s="70"/>
      <c r="M1115" s="71">
        <v>5541.4267578125</v>
      </c>
      <c r="N1115" s="71">
        <v>7997.0966796875</v>
      </c>
      <c r="O1115" s="72"/>
      <c r="P1115" s="73"/>
      <c r="Q1115" s="73"/>
      <c r="R1115" s="81"/>
      <c r="S1115" s="48">
        <v>0</v>
      </c>
      <c r="T1115" s="48">
        <v>3</v>
      </c>
      <c r="U1115" s="49">
        <v>919.13921300000004</v>
      </c>
      <c r="V1115" s="49">
        <v>3.0400000000000002E-4</v>
      </c>
      <c r="W1115" s="49">
        <v>0</v>
      </c>
      <c r="X1115" s="49">
        <v>0.78457100000000002</v>
      </c>
      <c r="Y1115" s="49">
        <v>0</v>
      </c>
      <c r="Z1115" s="49">
        <v>0</v>
      </c>
      <c r="AA1115" s="68">
        <v>1115</v>
      </c>
      <c r="AB11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15" s="69"/>
      <c r="AD1115" s="75">
        <v>4851</v>
      </c>
      <c r="AE1115" s="75">
        <v>261</v>
      </c>
      <c r="AF1115" s="75">
        <v>36115</v>
      </c>
      <c r="AG1115" s="75">
        <v>17714</v>
      </c>
      <c r="AH1115" s="75"/>
      <c r="AI1115" s="75" t="s">
        <v>7885</v>
      </c>
      <c r="AJ1115" s="75"/>
      <c r="AK1115" s="75"/>
      <c r="AL1115" s="75"/>
      <c r="AM1115" s="75">
        <v>42652.641631944447</v>
      </c>
      <c r="AN1115" s="75" t="s">
        <v>13047</v>
      </c>
      <c r="AO1115" s="78" t="s">
        <v>13543</v>
      </c>
      <c r="AP1115" s="75" t="s">
        <v>66</v>
      </c>
      <c r="AQ1115" s="48"/>
      <c r="AR1115" s="48"/>
      <c r="AS1115" s="48"/>
      <c r="AT1115" s="48"/>
      <c r="AU1115" s="48" t="s">
        <v>3281</v>
      </c>
      <c r="AV1115" s="48" t="s">
        <v>3281</v>
      </c>
      <c r="AW1115" s="114" t="s">
        <v>18174</v>
      </c>
      <c r="AX1115" s="114" t="s">
        <v>18174</v>
      </c>
      <c r="AY1115" s="114" t="s">
        <v>18893</v>
      </c>
      <c r="AZ1115" s="114" t="s">
        <v>18893</v>
      </c>
      <c r="BA1115" s="2"/>
      <c r="BB1115" s="3"/>
      <c r="BC1115" s="3"/>
      <c r="BD1115" s="3"/>
      <c r="BE1115" s="3"/>
    </row>
    <row r="1116" spans="1:57" x14ac:dyDescent="0.25">
      <c r="A1116" s="61" t="s">
        <v>965</v>
      </c>
      <c r="B1116" s="62" t="s">
        <v>19429</v>
      </c>
      <c r="C1116" s="62"/>
      <c r="D1116" s="63">
        <v>1.502278</v>
      </c>
      <c r="E1116" s="65">
        <v>10.057159339123031</v>
      </c>
      <c r="F1116" s="95" t="s">
        <v>11993</v>
      </c>
      <c r="G1116" s="62"/>
      <c r="H1116" s="66"/>
      <c r="I1116" s="67"/>
      <c r="J1116" s="67"/>
      <c r="K1116" s="66" t="s">
        <v>16046</v>
      </c>
      <c r="L1116" s="70"/>
      <c r="M1116" s="71">
        <v>4115.85400390625</v>
      </c>
      <c r="N1116" s="71">
        <v>1821.0848388671875</v>
      </c>
      <c r="O1116" s="72"/>
      <c r="P1116" s="73"/>
      <c r="Q1116" s="73"/>
      <c r="R1116" s="81"/>
      <c r="S1116" s="48">
        <v>0</v>
      </c>
      <c r="T1116" s="48">
        <v>2</v>
      </c>
      <c r="U1116" s="49">
        <v>137.80000000000001</v>
      </c>
      <c r="V1116" s="49">
        <v>2.6800000000000001E-4</v>
      </c>
      <c r="W1116" s="49">
        <v>0</v>
      </c>
      <c r="X1116" s="49">
        <v>0.644903</v>
      </c>
      <c r="Y1116" s="49">
        <v>0</v>
      </c>
      <c r="Z1116" s="49">
        <v>0</v>
      </c>
      <c r="AA1116" s="68">
        <v>1116</v>
      </c>
      <c r="AB11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16" s="69"/>
      <c r="AD1116" s="75">
        <v>1349</v>
      </c>
      <c r="AE1116" s="75">
        <v>261</v>
      </c>
      <c r="AF1116" s="75">
        <v>9847</v>
      </c>
      <c r="AG1116" s="75">
        <v>10515</v>
      </c>
      <c r="AH1116" s="75"/>
      <c r="AI1116" s="75" t="s">
        <v>8251</v>
      </c>
      <c r="AJ1116" s="75"/>
      <c r="AK1116" s="75"/>
      <c r="AL1116" s="75"/>
      <c r="AM1116" s="75">
        <v>42089.856805555559</v>
      </c>
      <c r="AN1116" s="75" t="s">
        <v>13047</v>
      </c>
      <c r="AO1116" s="78" t="s">
        <v>13994</v>
      </c>
      <c r="AP1116" s="75" t="s">
        <v>66</v>
      </c>
      <c r="AQ1116" s="48"/>
      <c r="AR1116" s="48"/>
      <c r="AS1116" s="48"/>
      <c r="AT1116" s="48"/>
      <c r="AU1116" s="48"/>
      <c r="AV1116" s="48"/>
      <c r="AW1116" s="114" t="s">
        <v>18090</v>
      </c>
      <c r="AX1116" s="114" t="s">
        <v>18090</v>
      </c>
      <c r="AY1116" s="114" t="s">
        <v>18824</v>
      </c>
      <c r="AZ1116" s="114" t="s">
        <v>18824</v>
      </c>
      <c r="BA1116" s="2"/>
      <c r="BB1116" s="3"/>
      <c r="BC1116" s="3"/>
      <c r="BD1116" s="3"/>
      <c r="BE1116" s="3"/>
    </row>
    <row r="1117" spans="1:57" x14ac:dyDescent="0.25">
      <c r="A1117" s="61" t="s">
        <v>921</v>
      </c>
      <c r="B1117" s="62" t="s">
        <v>19429</v>
      </c>
      <c r="C1117" s="62"/>
      <c r="D1117" s="63">
        <v>1.502448</v>
      </c>
      <c r="E1117" s="65">
        <v>10</v>
      </c>
      <c r="F1117" s="95" t="s">
        <v>11943</v>
      </c>
      <c r="G1117" s="62"/>
      <c r="H1117" s="66"/>
      <c r="I1117" s="67"/>
      <c r="J1117" s="67"/>
      <c r="K1117" s="66" t="s">
        <v>15995</v>
      </c>
      <c r="L1117" s="70"/>
      <c r="M1117" s="71">
        <v>9007.21875</v>
      </c>
      <c r="N1117" s="71">
        <v>4195.19384765625</v>
      </c>
      <c r="O1117" s="72"/>
      <c r="P1117" s="73"/>
      <c r="Q1117" s="73"/>
      <c r="R1117" s="81"/>
      <c r="S1117" s="48">
        <v>0</v>
      </c>
      <c r="T1117" s="48">
        <v>1</v>
      </c>
      <c r="U1117" s="49">
        <v>0</v>
      </c>
      <c r="V1117" s="49">
        <v>2.8800000000000001E-4</v>
      </c>
      <c r="W1117" s="49">
        <v>0</v>
      </c>
      <c r="X1117" s="49">
        <v>0.52665600000000001</v>
      </c>
      <c r="Y1117" s="49">
        <v>0</v>
      </c>
      <c r="Z1117" s="49">
        <v>0</v>
      </c>
      <c r="AA1117" s="68">
        <v>1117</v>
      </c>
      <c r="AB11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17" s="69"/>
      <c r="AD1117" s="75">
        <v>264</v>
      </c>
      <c r="AE1117" s="75">
        <v>261</v>
      </c>
      <c r="AF1117" s="75">
        <v>3181</v>
      </c>
      <c r="AG1117" s="75">
        <v>12931</v>
      </c>
      <c r="AH1117" s="75"/>
      <c r="AI1117" s="75" t="s">
        <v>8209</v>
      </c>
      <c r="AJ1117" s="75" t="s">
        <v>9657</v>
      </c>
      <c r="AK1117" s="75"/>
      <c r="AL1117" s="75"/>
      <c r="AM1117" s="75">
        <v>42510.648692129631</v>
      </c>
      <c r="AN1117" s="75" t="s">
        <v>13047</v>
      </c>
      <c r="AO1117" s="78" t="s">
        <v>13943</v>
      </c>
      <c r="AP1117" s="75" t="s">
        <v>66</v>
      </c>
      <c r="AQ1117" s="48"/>
      <c r="AR1117" s="48"/>
      <c r="AS1117" s="48"/>
      <c r="AT1117" s="48"/>
      <c r="AU1117" s="48" t="s">
        <v>3261</v>
      </c>
      <c r="AV1117" s="48" t="s">
        <v>3261</v>
      </c>
      <c r="AW1117" s="114" t="s">
        <v>18137</v>
      </c>
      <c r="AX1117" s="114" t="s">
        <v>18137</v>
      </c>
      <c r="AY1117" s="114" t="s">
        <v>18860</v>
      </c>
      <c r="AZ1117" s="114" t="s">
        <v>18860</v>
      </c>
      <c r="BA1117" s="2"/>
      <c r="BB1117" s="3"/>
      <c r="BC1117" s="3"/>
      <c r="BD1117" s="3"/>
      <c r="BE1117" s="3"/>
    </row>
    <row r="1118" spans="1:57" x14ac:dyDescent="0.25">
      <c r="A1118" s="61" t="s">
        <v>1264</v>
      </c>
      <c r="B1118" s="62" t="s">
        <v>19429</v>
      </c>
      <c r="C1118" s="62"/>
      <c r="D1118" s="63">
        <v>3.2</v>
      </c>
      <c r="E1118" s="65">
        <v>10</v>
      </c>
      <c r="F1118" s="95" t="s">
        <v>12304</v>
      </c>
      <c r="G1118" s="62"/>
      <c r="H1118" s="66"/>
      <c r="I1118" s="67"/>
      <c r="J1118" s="67"/>
      <c r="K1118" s="66" t="s">
        <v>16372</v>
      </c>
      <c r="L1118" s="70"/>
      <c r="M1118" s="71">
        <v>3508.660400390625</v>
      </c>
      <c r="N1118" s="71">
        <v>6101.49267578125</v>
      </c>
      <c r="O1118" s="72"/>
      <c r="P1118" s="73"/>
      <c r="Q1118" s="73"/>
      <c r="R1118" s="81"/>
      <c r="S1118" s="48">
        <v>0</v>
      </c>
      <c r="T1118" s="48">
        <v>1</v>
      </c>
      <c r="U1118" s="49">
        <v>0</v>
      </c>
      <c r="V1118" s="49">
        <v>0.2</v>
      </c>
      <c r="W1118" s="49">
        <v>0</v>
      </c>
      <c r="X1118" s="49">
        <v>0.69369400000000003</v>
      </c>
      <c r="Y1118" s="49">
        <v>0</v>
      </c>
      <c r="Z1118" s="49">
        <v>0</v>
      </c>
      <c r="AA1118" s="68">
        <v>1118</v>
      </c>
      <c r="AB11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18" s="69"/>
      <c r="AD1118" s="75">
        <v>159</v>
      </c>
      <c r="AE1118" s="75">
        <v>261</v>
      </c>
      <c r="AF1118" s="75">
        <v>3624</v>
      </c>
      <c r="AG1118" s="75">
        <v>3768</v>
      </c>
      <c r="AH1118" s="75"/>
      <c r="AI1118" s="75" t="s">
        <v>8506</v>
      </c>
      <c r="AJ1118" s="75" t="s">
        <v>9835</v>
      </c>
      <c r="AK1118" s="78" t="s">
        <v>10709</v>
      </c>
      <c r="AL1118" s="75"/>
      <c r="AM1118" s="75">
        <v>42623.253020833334</v>
      </c>
      <c r="AN1118" s="75" t="s">
        <v>13047</v>
      </c>
      <c r="AO1118" s="78" t="s">
        <v>14320</v>
      </c>
      <c r="AP1118" s="75" t="s">
        <v>66</v>
      </c>
      <c r="AQ1118" s="48"/>
      <c r="AR1118" s="48"/>
      <c r="AS1118" s="48"/>
      <c r="AT1118" s="48"/>
      <c r="AU1118" s="48"/>
      <c r="AV1118" s="48"/>
      <c r="AW1118" s="114" t="s">
        <v>18224</v>
      </c>
      <c r="AX1118" s="114" t="s">
        <v>18224</v>
      </c>
      <c r="AY1118" s="114" t="s">
        <v>17916</v>
      </c>
      <c r="AZ1118" s="114" t="s">
        <v>17916</v>
      </c>
      <c r="BA1118" s="2"/>
      <c r="BB1118" s="3"/>
      <c r="BC1118" s="3"/>
      <c r="BD1118" s="3"/>
      <c r="BE1118" s="3"/>
    </row>
    <row r="1119" spans="1:57" x14ac:dyDescent="0.25">
      <c r="A1119" s="61" t="s">
        <v>1660</v>
      </c>
      <c r="B1119" s="62" t="s">
        <v>19429</v>
      </c>
      <c r="C1119" s="62"/>
      <c r="D1119" s="63">
        <v>1.5018275000000001</v>
      </c>
      <c r="E1119" s="65">
        <v>10</v>
      </c>
      <c r="F1119" s="95" t="s">
        <v>12719</v>
      </c>
      <c r="G1119" s="62"/>
      <c r="H1119" s="66"/>
      <c r="I1119" s="67"/>
      <c r="J1119" s="67"/>
      <c r="K1119" s="66" t="s">
        <v>16812</v>
      </c>
      <c r="L1119" s="70"/>
      <c r="M1119" s="71">
        <v>5215.33154296875</v>
      </c>
      <c r="N1119" s="71">
        <v>7930.40185546875</v>
      </c>
      <c r="O1119" s="72"/>
      <c r="P1119" s="73"/>
      <c r="Q1119" s="73"/>
      <c r="R1119" s="81"/>
      <c r="S1119" s="48">
        <v>0</v>
      </c>
      <c r="T1119" s="48">
        <v>1</v>
      </c>
      <c r="U1119" s="49">
        <v>0</v>
      </c>
      <c r="V1119" s="49">
        <v>2.1499999999999999E-4</v>
      </c>
      <c r="W1119" s="49">
        <v>0</v>
      </c>
      <c r="X1119" s="49">
        <v>0.53771100000000005</v>
      </c>
      <c r="Y1119" s="49">
        <v>0</v>
      </c>
      <c r="Z1119" s="49">
        <v>0</v>
      </c>
      <c r="AA1119" s="68">
        <v>1119</v>
      </c>
      <c r="AB11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19" s="69"/>
      <c r="AD1119" s="75">
        <v>1117</v>
      </c>
      <c r="AE1119" s="75">
        <v>261</v>
      </c>
      <c r="AF1119" s="75">
        <v>5530</v>
      </c>
      <c r="AG1119" s="75">
        <v>1042</v>
      </c>
      <c r="AH1119" s="75">
        <v>-18000</v>
      </c>
      <c r="AI1119" s="75" t="s">
        <v>8866</v>
      </c>
      <c r="AJ1119" s="75" t="s">
        <v>10040</v>
      </c>
      <c r="AK1119" s="75"/>
      <c r="AL1119" s="75" t="s">
        <v>11060</v>
      </c>
      <c r="AM1119" s="75">
        <v>40605.649872685186</v>
      </c>
      <c r="AN1119" s="75" t="s">
        <v>13047</v>
      </c>
      <c r="AO1119" s="78" t="s">
        <v>14760</v>
      </c>
      <c r="AP1119" s="75" t="s">
        <v>66</v>
      </c>
      <c r="AQ1119" s="48"/>
      <c r="AR1119" s="48"/>
      <c r="AS1119" s="48"/>
      <c r="AT1119" s="48"/>
      <c r="AU1119" s="48" t="s">
        <v>3261</v>
      </c>
      <c r="AV1119" s="48" t="s">
        <v>3261</v>
      </c>
      <c r="AW1119" s="114" t="s">
        <v>18278</v>
      </c>
      <c r="AX1119" s="114" t="s">
        <v>18278</v>
      </c>
      <c r="AY1119" s="114" t="s">
        <v>18985</v>
      </c>
      <c r="AZ1119" s="114" t="s">
        <v>18985</v>
      </c>
      <c r="BA1119" s="2"/>
      <c r="BB1119" s="3"/>
      <c r="BC1119" s="3"/>
      <c r="BD1119" s="3"/>
      <c r="BE1119" s="3"/>
    </row>
    <row r="1120" spans="1:57" x14ac:dyDescent="0.25">
      <c r="A1120" s="61" t="s">
        <v>1748</v>
      </c>
      <c r="B1120" s="62" t="s">
        <v>19429</v>
      </c>
      <c r="C1120" s="62"/>
      <c r="D1120" s="63">
        <v>4.3333304999999998</v>
      </c>
      <c r="E1120" s="65">
        <v>10</v>
      </c>
      <c r="F1120" s="95" t="s">
        <v>12812</v>
      </c>
      <c r="G1120" s="62"/>
      <c r="H1120" s="66"/>
      <c r="I1120" s="67"/>
      <c r="J1120" s="67"/>
      <c r="K1120" s="66" t="s">
        <v>16907</v>
      </c>
      <c r="L1120" s="70"/>
      <c r="M1120" s="71">
        <v>4233.51416015625</v>
      </c>
      <c r="N1120" s="71">
        <v>4773.2783203125</v>
      </c>
      <c r="O1120" s="72"/>
      <c r="P1120" s="73"/>
      <c r="Q1120" s="73"/>
      <c r="R1120" s="81"/>
      <c r="S1120" s="48">
        <v>0</v>
      </c>
      <c r="T1120" s="48">
        <v>1</v>
      </c>
      <c r="U1120" s="49">
        <v>0</v>
      </c>
      <c r="V1120" s="49">
        <v>0.33333299999999999</v>
      </c>
      <c r="W1120" s="49">
        <v>0</v>
      </c>
      <c r="X1120" s="49">
        <v>0.77027000000000001</v>
      </c>
      <c r="Y1120" s="49">
        <v>0</v>
      </c>
      <c r="Z1120" s="49">
        <v>0</v>
      </c>
      <c r="AA1120" s="68">
        <v>1120</v>
      </c>
      <c r="AB11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20" s="69"/>
      <c r="AD1120" s="75">
        <v>528</v>
      </c>
      <c r="AE1120" s="75">
        <v>261</v>
      </c>
      <c r="AF1120" s="75">
        <v>31962</v>
      </c>
      <c r="AG1120" s="75">
        <v>40335</v>
      </c>
      <c r="AH1120" s="75">
        <v>-28800</v>
      </c>
      <c r="AI1120" s="75" t="s">
        <v>8944</v>
      </c>
      <c r="AJ1120" s="75" t="s">
        <v>10088</v>
      </c>
      <c r="AK1120" s="75"/>
      <c r="AL1120" s="75" t="s">
        <v>11009</v>
      </c>
      <c r="AM1120" s="75">
        <v>42678.917268518519</v>
      </c>
      <c r="AN1120" s="75" t="s">
        <v>13047</v>
      </c>
      <c r="AO1120" s="78" t="s">
        <v>14855</v>
      </c>
      <c r="AP1120" s="75" t="s">
        <v>66</v>
      </c>
      <c r="AQ1120" s="48"/>
      <c r="AR1120" s="48"/>
      <c r="AS1120" s="48"/>
      <c r="AT1120" s="48"/>
      <c r="AU1120" s="48" t="s">
        <v>3261</v>
      </c>
      <c r="AV1120" s="48" t="s">
        <v>3261</v>
      </c>
      <c r="AW1120" s="114" t="s">
        <v>18541</v>
      </c>
      <c r="AX1120" s="114" t="s">
        <v>18541</v>
      </c>
      <c r="AY1120" s="114" t="s">
        <v>17922</v>
      </c>
      <c r="AZ1120" s="114" t="s">
        <v>17922</v>
      </c>
      <c r="BA1120" s="2"/>
      <c r="BB1120" s="3"/>
      <c r="BC1120" s="3"/>
      <c r="BD1120" s="3"/>
      <c r="BE1120" s="3"/>
    </row>
    <row r="1121" spans="1:57" x14ac:dyDescent="0.25">
      <c r="A1121" s="61" t="s">
        <v>1783</v>
      </c>
      <c r="B1121" s="62" t="s">
        <v>19429</v>
      </c>
      <c r="C1121" s="62"/>
      <c r="D1121" s="63">
        <v>4.3333304999999998</v>
      </c>
      <c r="E1121" s="65">
        <v>10</v>
      </c>
      <c r="F1121" s="95" t="s">
        <v>12848</v>
      </c>
      <c r="G1121" s="62"/>
      <c r="H1121" s="66"/>
      <c r="I1121" s="67"/>
      <c r="J1121" s="67"/>
      <c r="K1121" s="66" t="s">
        <v>16944</v>
      </c>
      <c r="L1121" s="70"/>
      <c r="M1121" s="71">
        <v>6078.4697265625</v>
      </c>
      <c r="N1121" s="71">
        <v>4547.056640625</v>
      </c>
      <c r="O1121" s="72"/>
      <c r="P1121" s="73"/>
      <c r="Q1121" s="73"/>
      <c r="R1121" s="81"/>
      <c r="S1121" s="48">
        <v>0</v>
      </c>
      <c r="T1121" s="48">
        <v>1</v>
      </c>
      <c r="U1121" s="49">
        <v>0</v>
      </c>
      <c r="V1121" s="49">
        <v>0.33333299999999999</v>
      </c>
      <c r="W1121" s="49">
        <v>0</v>
      </c>
      <c r="X1121" s="49">
        <v>0.63829800000000003</v>
      </c>
      <c r="Y1121" s="49">
        <v>0</v>
      </c>
      <c r="Z1121" s="49">
        <v>0</v>
      </c>
      <c r="AA1121" s="68">
        <v>1121</v>
      </c>
      <c r="AB11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21" s="69"/>
      <c r="AD1121" s="75">
        <v>1032</v>
      </c>
      <c r="AE1121" s="75">
        <v>260</v>
      </c>
      <c r="AF1121" s="75">
        <v>290</v>
      </c>
      <c r="AG1121" s="75">
        <v>25</v>
      </c>
      <c r="AH1121" s="75"/>
      <c r="AI1121" s="75"/>
      <c r="AJ1121" s="75"/>
      <c r="AK1121" s="75"/>
      <c r="AL1121" s="75"/>
      <c r="AM1121" s="75">
        <v>42270.62699074074</v>
      </c>
      <c r="AN1121" s="75" t="s">
        <v>13047</v>
      </c>
      <c r="AO1121" s="78" t="s">
        <v>14892</v>
      </c>
      <c r="AP1121" s="75" t="s">
        <v>66</v>
      </c>
      <c r="AQ1121" s="48"/>
      <c r="AR1121" s="48"/>
      <c r="AS1121" s="48"/>
      <c r="AT1121" s="48"/>
      <c r="AU1121" s="48"/>
      <c r="AV1121" s="48"/>
      <c r="AW1121" s="114" t="s">
        <v>18643</v>
      </c>
      <c r="AX1121" s="114" t="s">
        <v>18643</v>
      </c>
      <c r="AY1121" s="114" t="s">
        <v>19320</v>
      </c>
      <c r="AZ1121" s="114" t="s">
        <v>19320</v>
      </c>
      <c r="BA1121" s="2"/>
      <c r="BB1121" s="3"/>
      <c r="BC1121" s="3"/>
      <c r="BD1121" s="3"/>
      <c r="BE1121" s="3"/>
    </row>
    <row r="1122" spans="1:57" x14ac:dyDescent="0.25">
      <c r="A1122" s="61" t="s">
        <v>857</v>
      </c>
      <c r="B1122" s="62" t="s">
        <v>19429</v>
      </c>
      <c r="C1122" s="62"/>
      <c r="D1122" s="63">
        <v>1.5321979999999999</v>
      </c>
      <c r="E1122" s="65">
        <v>10</v>
      </c>
      <c r="F1122" s="95" t="s">
        <v>11882</v>
      </c>
      <c r="G1122" s="62"/>
      <c r="H1122" s="66"/>
      <c r="I1122" s="67"/>
      <c r="J1122" s="67"/>
      <c r="K1122" s="66" t="s">
        <v>15932</v>
      </c>
      <c r="L1122" s="70"/>
      <c r="M1122" s="71">
        <v>2338.081298828125</v>
      </c>
      <c r="N1122" s="71">
        <v>8354.212890625</v>
      </c>
      <c r="O1122" s="72"/>
      <c r="P1122" s="73"/>
      <c r="Q1122" s="73"/>
      <c r="R1122" s="81"/>
      <c r="S1122" s="48">
        <v>0</v>
      </c>
      <c r="T1122" s="48">
        <v>1</v>
      </c>
      <c r="U1122" s="49">
        <v>0</v>
      </c>
      <c r="V1122" s="49">
        <v>3.7880000000000001E-3</v>
      </c>
      <c r="W1122" s="49">
        <v>9.9999999999999995E-7</v>
      </c>
      <c r="X1122" s="49">
        <v>0.54335500000000003</v>
      </c>
      <c r="Y1122" s="49">
        <v>0</v>
      </c>
      <c r="Z1122" s="49">
        <v>0</v>
      </c>
      <c r="AA1122" s="68">
        <v>1122</v>
      </c>
      <c r="AB11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22" s="69"/>
      <c r="AD1122" s="75">
        <v>569</v>
      </c>
      <c r="AE1122" s="75">
        <v>259</v>
      </c>
      <c r="AF1122" s="75">
        <v>831</v>
      </c>
      <c r="AG1122" s="75">
        <v>1784</v>
      </c>
      <c r="AH1122" s="75"/>
      <c r="AI1122" s="75" t="s">
        <v>8163</v>
      </c>
      <c r="AJ1122" s="75" t="s">
        <v>9626</v>
      </c>
      <c r="AK1122" s="75"/>
      <c r="AL1122" s="75"/>
      <c r="AM1122" s="75">
        <v>42130.61445601852</v>
      </c>
      <c r="AN1122" s="75" t="s">
        <v>13047</v>
      </c>
      <c r="AO1122" s="78" t="s">
        <v>13880</v>
      </c>
      <c r="AP1122" s="75" t="s">
        <v>66</v>
      </c>
      <c r="AQ1122" s="48" t="s">
        <v>3019</v>
      </c>
      <c r="AR1122" s="48" t="s">
        <v>3019</v>
      </c>
      <c r="AS1122" s="48" t="s">
        <v>3212</v>
      </c>
      <c r="AT1122" s="48" t="s">
        <v>3212</v>
      </c>
      <c r="AU1122" s="48" t="s">
        <v>3261</v>
      </c>
      <c r="AV1122" s="48" t="s">
        <v>3261</v>
      </c>
      <c r="AW1122" s="114" t="s">
        <v>18076</v>
      </c>
      <c r="AX1122" s="114" t="s">
        <v>18076</v>
      </c>
      <c r="AY1122" s="114" t="s">
        <v>17882</v>
      </c>
      <c r="AZ1122" s="114" t="s">
        <v>17882</v>
      </c>
      <c r="BA1122" s="2"/>
      <c r="BB1122" s="3"/>
      <c r="BC1122" s="3"/>
      <c r="BD1122" s="3"/>
      <c r="BE1122" s="3"/>
    </row>
    <row r="1123" spans="1:57" x14ac:dyDescent="0.25">
      <c r="A1123" s="61" t="s">
        <v>1710</v>
      </c>
      <c r="B1123" s="62" t="s">
        <v>19429</v>
      </c>
      <c r="C1123" s="62"/>
      <c r="D1123" s="63">
        <v>1.5023375000000001</v>
      </c>
      <c r="E1123" s="65">
        <v>10</v>
      </c>
      <c r="F1123" s="95" t="s">
        <v>12776</v>
      </c>
      <c r="G1123" s="62"/>
      <c r="H1123" s="66"/>
      <c r="I1123" s="67"/>
      <c r="J1123" s="67"/>
      <c r="K1123" s="66" t="s">
        <v>16869</v>
      </c>
      <c r="L1123" s="70"/>
      <c r="M1123" s="71">
        <v>7707.7578125</v>
      </c>
      <c r="N1123" s="71">
        <v>2027.8739013671875</v>
      </c>
      <c r="O1123" s="72"/>
      <c r="P1123" s="73"/>
      <c r="Q1123" s="73"/>
      <c r="R1123" s="81"/>
      <c r="S1123" s="48">
        <v>0</v>
      </c>
      <c r="T1123" s="48">
        <v>1</v>
      </c>
      <c r="U1123" s="49">
        <v>0</v>
      </c>
      <c r="V1123" s="49">
        <v>2.7500000000000002E-4</v>
      </c>
      <c r="W1123" s="49">
        <v>0</v>
      </c>
      <c r="X1123" s="49">
        <v>0.52194799999999997</v>
      </c>
      <c r="Y1123" s="49">
        <v>0</v>
      </c>
      <c r="Z1123" s="49">
        <v>0</v>
      </c>
      <c r="AA1123" s="68">
        <v>1123</v>
      </c>
      <c r="AB11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23" s="69"/>
      <c r="AD1123" s="75">
        <v>226</v>
      </c>
      <c r="AE1123" s="75">
        <v>259</v>
      </c>
      <c r="AF1123" s="75">
        <v>537</v>
      </c>
      <c r="AG1123" s="75">
        <v>586</v>
      </c>
      <c r="AH1123" s="75"/>
      <c r="AI1123" s="75" t="s">
        <v>8915</v>
      </c>
      <c r="AJ1123" s="75" t="s">
        <v>10035</v>
      </c>
      <c r="AK1123" s="75"/>
      <c r="AL1123" s="75"/>
      <c r="AM1123" s="75">
        <v>42966.406099537038</v>
      </c>
      <c r="AN1123" s="75" t="s">
        <v>13047</v>
      </c>
      <c r="AO1123" s="78" t="s">
        <v>14817</v>
      </c>
      <c r="AP1123" s="75" t="s">
        <v>66</v>
      </c>
      <c r="AQ1123" s="48"/>
      <c r="AR1123" s="48"/>
      <c r="AS1123" s="48"/>
      <c r="AT1123" s="48"/>
      <c r="AU1123" s="48" t="s">
        <v>3261</v>
      </c>
      <c r="AV1123" s="48" t="s">
        <v>3261</v>
      </c>
      <c r="AW1123" s="114" t="s">
        <v>18089</v>
      </c>
      <c r="AX1123" s="114" t="s">
        <v>18089</v>
      </c>
      <c r="AY1123" s="114" t="s">
        <v>17884</v>
      </c>
      <c r="AZ1123" s="114" t="s">
        <v>17884</v>
      </c>
      <c r="BA1123" s="2"/>
      <c r="BB1123" s="3"/>
      <c r="BC1123" s="3"/>
      <c r="BD1123" s="3"/>
      <c r="BE1123" s="3"/>
    </row>
    <row r="1124" spans="1:57" x14ac:dyDescent="0.25">
      <c r="A1124" s="61" t="s">
        <v>1738</v>
      </c>
      <c r="B1124" s="62" t="s">
        <v>19429</v>
      </c>
      <c r="C1124" s="62"/>
      <c r="D1124" s="63">
        <v>1.5765765</v>
      </c>
      <c r="E1124" s="65">
        <v>10</v>
      </c>
      <c r="F1124" s="95" t="s">
        <v>12803</v>
      </c>
      <c r="G1124" s="62"/>
      <c r="H1124" s="66"/>
      <c r="I1124" s="67"/>
      <c r="J1124" s="67"/>
      <c r="K1124" s="66" t="s">
        <v>16897</v>
      </c>
      <c r="L1124" s="70"/>
      <c r="M1124" s="71">
        <v>6223.09521484375</v>
      </c>
      <c r="N1124" s="71">
        <v>3277.74072265625</v>
      </c>
      <c r="O1124" s="72"/>
      <c r="P1124" s="73"/>
      <c r="Q1124" s="73"/>
      <c r="R1124" s="81"/>
      <c r="S1124" s="48">
        <v>0</v>
      </c>
      <c r="T1124" s="48">
        <v>1</v>
      </c>
      <c r="U1124" s="49">
        <v>0</v>
      </c>
      <c r="V1124" s="49">
        <v>9.0089999999999996E-3</v>
      </c>
      <c r="W1124" s="49">
        <v>0</v>
      </c>
      <c r="X1124" s="49">
        <v>0.53571899999999995</v>
      </c>
      <c r="Y1124" s="49">
        <v>0</v>
      </c>
      <c r="Z1124" s="49">
        <v>0</v>
      </c>
      <c r="AA1124" s="68">
        <v>1124</v>
      </c>
      <c r="AB11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24" s="69"/>
      <c r="AD1124" s="75">
        <v>136</v>
      </c>
      <c r="AE1124" s="75">
        <v>259</v>
      </c>
      <c r="AF1124" s="75">
        <v>2360</v>
      </c>
      <c r="AG1124" s="75">
        <v>638</v>
      </c>
      <c r="AH1124" s="75">
        <v>0</v>
      </c>
      <c r="AI1124" s="75"/>
      <c r="AJ1124" s="75" t="s">
        <v>10083</v>
      </c>
      <c r="AK1124" s="75"/>
      <c r="AL1124" s="75" t="s">
        <v>11011</v>
      </c>
      <c r="AM1124" s="75">
        <v>41023.065960648149</v>
      </c>
      <c r="AN1124" s="75" t="s">
        <v>13047</v>
      </c>
      <c r="AO1124" s="78" t="s">
        <v>14845</v>
      </c>
      <c r="AP1124" s="75" t="s">
        <v>66</v>
      </c>
      <c r="AQ1124" s="48"/>
      <c r="AR1124" s="48"/>
      <c r="AS1124" s="48"/>
      <c r="AT1124" s="48"/>
      <c r="AU1124" s="48" t="s">
        <v>3261</v>
      </c>
      <c r="AV1124" s="48" t="s">
        <v>3261</v>
      </c>
      <c r="AW1124" s="114" t="s">
        <v>18585</v>
      </c>
      <c r="AX1124" s="114" t="s">
        <v>18585</v>
      </c>
      <c r="AY1124" s="114" t="s">
        <v>19266</v>
      </c>
      <c r="AZ1124" s="114" t="s">
        <v>19266</v>
      </c>
      <c r="BA1124" s="2"/>
      <c r="BB1124" s="3"/>
      <c r="BC1124" s="3"/>
      <c r="BD1124" s="3"/>
      <c r="BE1124" s="3"/>
    </row>
    <row r="1125" spans="1:57" x14ac:dyDescent="0.25">
      <c r="A1125" s="61" t="s">
        <v>980</v>
      </c>
      <c r="B1125" s="62" t="s">
        <v>19429</v>
      </c>
      <c r="C1125" s="62"/>
      <c r="D1125" s="63">
        <v>1.5023375000000001</v>
      </c>
      <c r="E1125" s="65">
        <v>10</v>
      </c>
      <c r="F1125" s="95" t="s">
        <v>12009</v>
      </c>
      <c r="G1125" s="62"/>
      <c r="H1125" s="66"/>
      <c r="I1125" s="67"/>
      <c r="J1125" s="67"/>
      <c r="K1125" s="66" t="s">
        <v>16062</v>
      </c>
      <c r="L1125" s="70"/>
      <c r="M1125" s="71">
        <v>7821.22216796875</v>
      </c>
      <c r="N1125" s="71">
        <v>3236.4453125</v>
      </c>
      <c r="O1125" s="72"/>
      <c r="P1125" s="73"/>
      <c r="Q1125" s="73"/>
      <c r="R1125" s="81"/>
      <c r="S1125" s="48">
        <v>0</v>
      </c>
      <c r="T1125" s="48">
        <v>1</v>
      </c>
      <c r="U1125" s="49">
        <v>0</v>
      </c>
      <c r="V1125" s="49">
        <v>2.7500000000000002E-4</v>
      </c>
      <c r="W1125" s="49">
        <v>0</v>
      </c>
      <c r="X1125" s="49">
        <v>0.52194799999999997</v>
      </c>
      <c r="Y1125" s="49">
        <v>0</v>
      </c>
      <c r="Z1125" s="49">
        <v>0</v>
      </c>
      <c r="AA1125" s="68">
        <v>1125</v>
      </c>
      <c r="AB11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25" s="69"/>
      <c r="AD1125" s="75">
        <v>669</v>
      </c>
      <c r="AE1125" s="75">
        <v>258</v>
      </c>
      <c r="AF1125" s="75">
        <v>3695</v>
      </c>
      <c r="AG1125" s="75">
        <v>15595</v>
      </c>
      <c r="AH1125" s="75"/>
      <c r="AI1125" s="75" t="s">
        <v>8260</v>
      </c>
      <c r="AJ1125" s="75" t="s">
        <v>9686</v>
      </c>
      <c r="AK1125" s="75"/>
      <c r="AL1125" s="75"/>
      <c r="AM1125" s="75">
        <v>42746.804351851853</v>
      </c>
      <c r="AN1125" s="75" t="s">
        <v>13047</v>
      </c>
      <c r="AO1125" s="78" t="s">
        <v>14010</v>
      </c>
      <c r="AP1125" s="75" t="s">
        <v>66</v>
      </c>
      <c r="AQ1125" s="48"/>
      <c r="AR1125" s="48"/>
      <c r="AS1125" s="48"/>
      <c r="AT1125" s="48"/>
      <c r="AU1125" s="48" t="s">
        <v>3262</v>
      </c>
      <c r="AV1125" s="48" t="s">
        <v>3262</v>
      </c>
      <c r="AW1125" s="114" t="s">
        <v>18073</v>
      </c>
      <c r="AX1125" s="114" t="s">
        <v>18073</v>
      </c>
      <c r="AY1125" s="114" t="s">
        <v>18812</v>
      </c>
      <c r="AZ1125" s="114" t="s">
        <v>18812</v>
      </c>
      <c r="BA1125" s="2"/>
      <c r="BB1125" s="3"/>
      <c r="BC1125" s="3"/>
      <c r="BD1125" s="3"/>
      <c r="BE1125" s="3"/>
    </row>
    <row r="1126" spans="1:57" x14ac:dyDescent="0.25">
      <c r="A1126" s="61" t="s">
        <v>900</v>
      </c>
      <c r="B1126" s="62" t="s">
        <v>19429</v>
      </c>
      <c r="C1126" s="62"/>
      <c r="D1126" s="63">
        <v>2.4444435000000002</v>
      </c>
      <c r="E1126" s="65">
        <v>10</v>
      </c>
      <c r="F1126" s="95" t="s">
        <v>11919</v>
      </c>
      <c r="G1126" s="62"/>
      <c r="H1126" s="66"/>
      <c r="I1126" s="67"/>
      <c r="J1126" s="67"/>
      <c r="K1126" s="66" t="s">
        <v>15970</v>
      </c>
      <c r="L1126" s="70"/>
      <c r="M1126" s="71">
        <v>4413.04736328125</v>
      </c>
      <c r="N1126" s="71">
        <v>7239.10595703125</v>
      </c>
      <c r="O1126" s="72"/>
      <c r="P1126" s="73"/>
      <c r="Q1126" s="73"/>
      <c r="R1126" s="81"/>
      <c r="S1126" s="48">
        <v>0</v>
      </c>
      <c r="T1126" s="48">
        <v>1</v>
      </c>
      <c r="U1126" s="49">
        <v>0</v>
      </c>
      <c r="V1126" s="49">
        <v>0.111111</v>
      </c>
      <c r="W1126" s="49">
        <v>0</v>
      </c>
      <c r="X1126" s="49">
        <v>0.58536600000000005</v>
      </c>
      <c r="Y1126" s="49">
        <v>0</v>
      </c>
      <c r="Z1126" s="49">
        <v>0</v>
      </c>
      <c r="AA1126" s="68">
        <v>1126</v>
      </c>
      <c r="AB11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26" s="69"/>
      <c r="AD1126" s="75">
        <v>254</v>
      </c>
      <c r="AE1126" s="75">
        <v>257</v>
      </c>
      <c r="AF1126" s="75">
        <v>1831</v>
      </c>
      <c r="AG1126" s="75">
        <v>509</v>
      </c>
      <c r="AH1126" s="75"/>
      <c r="AI1126" s="75" t="s">
        <v>8191</v>
      </c>
      <c r="AJ1126" s="75"/>
      <c r="AK1126" s="75"/>
      <c r="AL1126" s="75"/>
      <c r="AM1126" s="75">
        <v>41599.388148148151</v>
      </c>
      <c r="AN1126" s="75" t="s">
        <v>13047</v>
      </c>
      <c r="AO1126" s="78" t="s">
        <v>13918</v>
      </c>
      <c r="AP1126" s="75" t="s">
        <v>66</v>
      </c>
      <c r="AQ1126" s="48"/>
      <c r="AR1126" s="48"/>
      <c r="AS1126" s="48"/>
      <c r="AT1126" s="48"/>
      <c r="AU1126" s="48" t="s">
        <v>3261</v>
      </c>
      <c r="AV1126" s="48" t="s">
        <v>3261</v>
      </c>
      <c r="AW1126" s="114" t="s">
        <v>18351</v>
      </c>
      <c r="AX1126" s="114" t="s">
        <v>18351</v>
      </c>
      <c r="AY1126" s="114" t="s">
        <v>19051</v>
      </c>
      <c r="AZ1126" s="114" t="s">
        <v>19051</v>
      </c>
      <c r="BA1126" s="2"/>
      <c r="BB1126" s="3"/>
      <c r="BC1126" s="3"/>
      <c r="BD1126" s="3"/>
      <c r="BE1126" s="3"/>
    </row>
    <row r="1127" spans="1:57" x14ac:dyDescent="0.25">
      <c r="A1127" s="61" t="s">
        <v>480</v>
      </c>
      <c r="B1127" s="62" t="s">
        <v>19429</v>
      </c>
      <c r="C1127" s="62"/>
      <c r="D1127" s="63">
        <v>1.5022949999999999</v>
      </c>
      <c r="E1127" s="65">
        <v>10</v>
      </c>
      <c r="F1127" s="95" t="s">
        <v>11446</v>
      </c>
      <c r="G1127" s="62"/>
      <c r="H1127" s="66"/>
      <c r="I1127" s="67"/>
      <c r="J1127" s="67"/>
      <c r="K1127" s="66" t="s">
        <v>15477</v>
      </c>
      <c r="L1127" s="70"/>
      <c r="M1127" s="71">
        <v>3930.14013671875</v>
      </c>
      <c r="N1127" s="71">
        <v>2886.6064453125</v>
      </c>
      <c r="O1127" s="72"/>
      <c r="P1127" s="73"/>
      <c r="Q1127" s="73"/>
      <c r="R1127" s="81"/>
      <c r="S1127" s="48">
        <v>0</v>
      </c>
      <c r="T1127" s="48">
        <v>1</v>
      </c>
      <c r="U1127" s="49">
        <v>0</v>
      </c>
      <c r="V1127" s="49">
        <v>2.7E-4</v>
      </c>
      <c r="W1127" s="49">
        <v>0</v>
      </c>
      <c r="X1127" s="49">
        <v>0.45292900000000003</v>
      </c>
      <c r="Y1127" s="49">
        <v>0</v>
      </c>
      <c r="Z1127" s="49">
        <v>0</v>
      </c>
      <c r="AA1127" s="68">
        <v>1127</v>
      </c>
      <c r="AB11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27" s="69"/>
      <c r="AD1127" s="75">
        <v>419</v>
      </c>
      <c r="AE1127" s="75">
        <v>256</v>
      </c>
      <c r="AF1127" s="75">
        <v>4757</v>
      </c>
      <c r="AG1127" s="75">
        <v>2676</v>
      </c>
      <c r="AH1127" s="75"/>
      <c r="AI1127" s="75"/>
      <c r="AJ1127" s="75" t="s">
        <v>9386</v>
      </c>
      <c r="AK1127" s="75"/>
      <c r="AL1127" s="75"/>
      <c r="AM1127" s="75">
        <v>41461.004270833335</v>
      </c>
      <c r="AN1127" s="75" t="s">
        <v>13047</v>
      </c>
      <c r="AO1127" s="78" t="s">
        <v>13425</v>
      </c>
      <c r="AP1127" s="75" t="s">
        <v>66</v>
      </c>
      <c r="AQ1127" s="48" t="s">
        <v>3058</v>
      </c>
      <c r="AR1127" s="48" t="s">
        <v>3058</v>
      </c>
      <c r="AS1127" s="48" t="s">
        <v>3223</v>
      </c>
      <c r="AT1127" s="48" t="s">
        <v>3223</v>
      </c>
      <c r="AU1127" s="48" t="s">
        <v>3261</v>
      </c>
      <c r="AV1127" s="48" t="s">
        <v>3261</v>
      </c>
      <c r="AW1127" s="114" t="s">
        <v>18205</v>
      </c>
      <c r="AX1127" s="114" t="s">
        <v>18205</v>
      </c>
      <c r="AY1127" s="114" t="s">
        <v>17883</v>
      </c>
      <c r="AZ1127" s="114" t="s">
        <v>17883</v>
      </c>
      <c r="BA1127" s="2"/>
      <c r="BB1127" s="3"/>
      <c r="BC1127" s="3"/>
      <c r="BD1127" s="3"/>
      <c r="BE1127" s="3"/>
    </row>
    <row r="1128" spans="1:57" x14ac:dyDescent="0.25">
      <c r="A1128" s="61" t="s">
        <v>699</v>
      </c>
      <c r="B1128" s="62" t="s">
        <v>19429</v>
      </c>
      <c r="C1128" s="62"/>
      <c r="D1128" s="63">
        <v>1.7741929999999999</v>
      </c>
      <c r="E1128" s="65">
        <v>10</v>
      </c>
      <c r="F1128" s="95" t="s">
        <v>11708</v>
      </c>
      <c r="G1128" s="62"/>
      <c r="H1128" s="66"/>
      <c r="I1128" s="67"/>
      <c r="J1128" s="67"/>
      <c r="K1128" s="66" t="s">
        <v>15750</v>
      </c>
      <c r="L1128" s="70"/>
      <c r="M1128" s="71">
        <v>5716.05615234375</v>
      </c>
      <c r="N1128" s="71">
        <v>6848.19970703125</v>
      </c>
      <c r="O1128" s="72"/>
      <c r="P1128" s="73"/>
      <c r="Q1128" s="73"/>
      <c r="R1128" s="81"/>
      <c r="S1128" s="48">
        <v>0</v>
      </c>
      <c r="T1128" s="48">
        <v>1</v>
      </c>
      <c r="U1128" s="49">
        <v>0</v>
      </c>
      <c r="V1128" s="49">
        <v>3.2258000000000002E-2</v>
      </c>
      <c r="W1128" s="49">
        <v>0</v>
      </c>
      <c r="X1128" s="49">
        <v>0.56925700000000001</v>
      </c>
      <c r="Y1128" s="49">
        <v>0</v>
      </c>
      <c r="Z1128" s="49">
        <v>0</v>
      </c>
      <c r="AA1128" s="68">
        <v>1128</v>
      </c>
      <c r="AB11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28" s="69"/>
      <c r="AD1128" s="75">
        <v>523</v>
      </c>
      <c r="AE1128" s="75">
        <v>256</v>
      </c>
      <c r="AF1128" s="75">
        <v>3782</v>
      </c>
      <c r="AG1128" s="75">
        <v>1011</v>
      </c>
      <c r="AH1128" s="75">
        <v>-28800</v>
      </c>
      <c r="AI1128" s="75" t="s">
        <v>8006</v>
      </c>
      <c r="AJ1128" s="75"/>
      <c r="AK1128" s="75"/>
      <c r="AL1128" s="75" t="s">
        <v>11009</v>
      </c>
      <c r="AM1128" s="75">
        <v>42516.339756944442</v>
      </c>
      <c r="AN1128" s="75" t="s">
        <v>13047</v>
      </c>
      <c r="AO1128" s="78" t="s">
        <v>13698</v>
      </c>
      <c r="AP1128" s="75" t="s">
        <v>66</v>
      </c>
      <c r="AQ1128" s="48"/>
      <c r="AR1128" s="48"/>
      <c r="AS1128" s="48"/>
      <c r="AT1128" s="48"/>
      <c r="AU1128" s="48" t="s">
        <v>3261</v>
      </c>
      <c r="AV1128" s="48" t="s">
        <v>3261</v>
      </c>
      <c r="AW1128" s="114" t="s">
        <v>18122</v>
      </c>
      <c r="AX1128" s="114" t="s">
        <v>18122</v>
      </c>
      <c r="AY1128" s="114" t="s">
        <v>17893</v>
      </c>
      <c r="AZ1128" s="114" t="s">
        <v>17893</v>
      </c>
      <c r="BA1128" s="2"/>
      <c r="BB1128" s="3"/>
      <c r="BC1128" s="3"/>
      <c r="BD1128" s="3"/>
      <c r="BE1128" s="3"/>
    </row>
    <row r="1129" spans="1:57" x14ac:dyDescent="0.25">
      <c r="A1129" s="61" t="s">
        <v>1443</v>
      </c>
      <c r="B1129" s="62" t="s">
        <v>19429</v>
      </c>
      <c r="C1129" s="62"/>
      <c r="D1129" s="63">
        <v>1.7931055</v>
      </c>
      <c r="E1129" s="65">
        <v>10</v>
      </c>
      <c r="F1129" s="95" t="s">
        <v>12489</v>
      </c>
      <c r="G1129" s="62"/>
      <c r="H1129" s="66"/>
      <c r="I1129" s="67"/>
      <c r="J1129" s="67"/>
      <c r="K1129" s="66" t="s">
        <v>16567</v>
      </c>
      <c r="L1129" s="70"/>
      <c r="M1129" s="71">
        <v>5406.43212890625</v>
      </c>
      <c r="N1129" s="71">
        <v>3905.505859375</v>
      </c>
      <c r="O1129" s="72"/>
      <c r="P1129" s="73"/>
      <c r="Q1129" s="73"/>
      <c r="R1129" s="81"/>
      <c r="S1129" s="48">
        <v>0</v>
      </c>
      <c r="T1129" s="48">
        <v>1</v>
      </c>
      <c r="U1129" s="49">
        <v>0</v>
      </c>
      <c r="V1129" s="49">
        <v>3.4483E-2</v>
      </c>
      <c r="W1129" s="49">
        <v>0</v>
      </c>
      <c r="X1129" s="49">
        <v>0.57117099999999998</v>
      </c>
      <c r="Y1129" s="49">
        <v>0</v>
      </c>
      <c r="Z1129" s="49">
        <v>0</v>
      </c>
      <c r="AA1129" s="68">
        <v>1129</v>
      </c>
      <c r="AB11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29" s="69"/>
      <c r="AD1129" s="75">
        <v>130</v>
      </c>
      <c r="AE1129" s="75">
        <v>255</v>
      </c>
      <c r="AF1129" s="75">
        <v>2096</v>
      </c>
      <c r="AG1129" s="75">
        <v>11679</v>
      </c>
      <c r="AH1129" s="75"/>
      <c r="AI1129" s="75" t="s">
        <v>8664</v>
      </c>
      <c r="AJ1129" s="75" t="s">
        <v>9921</v>
      </c>
      <c r="AK1129" s="78" t="s">
        <v>10780</v>
      </c>
      <c r="AL1129" s="75"/>
      <c r="AM1129" s="75">
        <v>41168.732974537037</v>
      </c>
      <c r="AN1129" s="75" t="s">
        <v>13047</v>
      </c>
      <c r="AO1129" s="78" t="s">
        <v>14515</v>
      </c>
      <c r="AP1129" s="75" t="s">
        <v>66</v>
      </c>
      <c r="AQ1129" s="48"/>
      <c r="AR1129" s="48"/>
      <c r="AS1129" s="48"/>
      <c r="AT1129" s="48"/>
      <c r="AU1129" s="48" t="s">
        <v>3261</v>
      </c>
      <c r="AV1129" s="48" t="s">
        <v>3261</v>
      </c>
      <c r="AW1129" s="114" t="s">
        <v>18072</v>
      </c>
      <c r="AX1129" s="114" t="s">
        <v>18072</v>
      </c>
      <c r="AY1129" s="114" t="s">
        <v>17895</v>
      </c>
      <c r="AZ1129" s="114" t="s">
        <v>17895</v>
      </c>
      <c r="BA1129" s="2"/>
      <c r="BB1129" s="3"/>
      <c r="BC1129" s="3"/>
      <c r="BD1129" s="3"/>
      <c r="BE1129" s="3"/>
    </row>
    <row r="1130" spans="1:57" x14ac:dyDescent="0.25">
      <c r="A1130" s="61" t="s">
        <v>755</v>
      </c>
      <c r="B1130" s="62" t="s">
        <v>19429</v>
      </c>
      <c r="C1130" s="62"/>
      <c r="D1130" s="63">
        <v>1.5023375000000001</v>
      </c>
      <c r="E1130" s="65">
        <v>10</v>
      </c>
      <c r="F1130" s="95" t="s">
        <v>11772</v>
      </c>
      <c r="G1130" s="62"/>
      <c r="H1130" s="66"/>
      <c r="I1130" s="67"/>
      <c r="J1130" s="67"/>
      <c r="K1130" s="66" t="s">
        <v>15817</v>
      </c>
      <c r="L1130" s="70"/>
      <c r="M1130" s="71">
        <v>7259.5166015625</v>
      </c>
      <c r="N1130" s="71">
        <v>2080.73095703125</v>
      </c>
      <c r="O1130" s="72"/>
      <c r="P1130" s="73"/>
      <c r="Q1130" s="73"/>
      <c r="R1130" s="81"/>
      <c r="S1130" s="48">
        <v>0</v>
      </c>
      <c r="T1130" s="48">
        <v>1</v>
      </c>
      <c r="U1130" s="49">
        <v>0</v>
      </c>
      <c r="V1130" s="49">
        <v>2.7500000000000002E-4</v>
      </c>
      <c r="W1130" s="49">
        <v>0</v>
      </c>
      <c r="X1130" s="49">
        <v>0.52194799999999997</v>
      </c>
      <c r="Y1130" s="49">
        <v>0</v>
      </c>
      <c r="Z1130" s="49">
        <v>0</v>
      </c>
      <c r="AA1130" s="68">
        <v>1130</v>
      </c>
      <c r="AB11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30" s="69"/>
      <c r="AD1130" s="75">
        <v>118</v>
      </c>
      <c r="AE1130" s="75">
        <v>253</v>
      </c>
      <c r="AF1130" s="75">
        <v>4216</v>
      </c>
      <c r="AG1130" s="75">
        <v>1874</v>
      </c>
      <c r="AH1130" s="75"/>
      <c r="AI1130" s="75" t="s">
        <v>8064</v>
      </c>
      <c r="AJ1130" s="75"/>
      <c r="AK1130" s="78" t="s">
        <v>10513</v>
      </c>
      <c r="AL1130" s="75"/>
      <c r="AM1130" s="75">
        <v>42218.624212962961</v>
      </c>
      <c r="AN1130" s="75" t="s">
        <v>13047</v>
      </c>
      <c r="AO1130" s="78" t="s">
        <v>13765</v>
      </c>
      <c r="AP1130" s="75" t="s">
        <v>66</v>
      </c>
      <c r="AQ1130" s="48"/>
      <c r="AR1130" s="48"/>
      <c r="AS1130" s="48"/>
      <c r="AT1130" s="48"/>
      <c r="AU1130" s="48" t="s">
        <v>3261</v>
      </c>
      <c r="AV1130" s="48" t="s">
        <v>3261</v>
      </c>
      <c r="AW1130" s="114" t="s">
        <v>18089</v>
      </c>
      <c r="AX1130" s="114" t="s">
        <v>18089</v>
      </c>
      <c r="AY1130" s="114" t="s">
        <v>17884</v>
      </c>
      <c r="AZ1130" s="114" t="s">
        <v>17884</v>
      </c>
      <c r="BA1130" s="2"/>
      <c r="BB1130" s="3"/>
      <c r="BC1130" s="3"/>
      <c r="BD1130" s="3"/>
      <c r="BE1130" s="3"/>
    </row>
    <row r="1131" spans="1:57" x14ac:dyDescent="0.25">
      <c r="A1131" s="61" t="s">
        <v>1927</v>
      </c>
      <c r="B1131" s="62" t="s">
        <v>19429</v>
      </c>
      <c r="C1131" s="62"/>
      <c r="D1131" s="63">
        <v>1.521522</v>
      </c>
      <c r="E1131" s="65">
        <v>10</v>
      </c>
      <c r="F1131" s="95" t="s">
        <v>12994</v>
      </c>
      <c r="G1131" s="62"/>
      <c r="H1131" s="66"/>
      <c r="I1131" s="67"/>
      <c r="J1131" s="67"/>
      <c r="K1131" s="66" t="s">
        <v>17093</v>
      </c>
      <c r="L1131" s="70"/>
      <c r="M1131" s="71">
        <v>1910.6690673828125</v>
      </c>
      <c r="N1131" s="71">
        <v>3519.60205078125</v>
      </c>
      <c r="O1131" s="72"/>
      <c r="P1131" s="73"/>
      <c r="Q1131" s="73"/>
      <c r="R1131" s="81"/>
      <c r="S1131" s="48">
        <v>0</v>
      </c>
      <c r="T1131" s="48">
        <v>1</v>
      </c>
      <c r="U1131" s="49">
        <v>0</v>
      </c>
      <c r="V1131" s="49">
        <v>2.532E-3</v>
      </c>
      <c r="W1131" s="49">
        <v>6.2599999999999999E-3</v>
      </c>
      <c r="X1131" s="49">
        <v>0.50696399999999997</v>
      </c>
      <c r="Y1131" s="49">
        <v>0</v>
      </c>
      <c r="Z1131" s="49">
        <v>0</v>
      </c>
      <c r="AA1131" s="68">
        <v>1131</v>
      </c>
      <c r="AB11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31" s="69"/>
      <c r="AD1131" s="75">
        <v>455</v>
      </c>
      <c r="AE1131" s="75">
        <v>253</v>
      </c>
      <c r="AF1131" s="75">
        <v>1705</v>
      </c>
      <c r="AG1131" s="75">
        <v>534</v>
      </c>
      <c r="AH1131" s="75">
        <v>3600</v>
      </c>
      <c r="AI1131" s="75" t="s">
        <v>9096</v>
      </c>
      <c r="AJ1131" s="75" t="s">
        <v>10172</v>
      </c>
      <c r="AK1131" s="75"/>
      <c r="AL1131" s="75" t="s">
        <v>9292</v>
      </c>
      <c r="AM1131" s="75">
        <v>41584.36246527778</v>
      </c>
      <c r="AN1131" s="75" t="s">
        <v>13047</v>
      </c>
      <c r="AO1131" s="78" t="s">
        <v>15041</v>
      </c>
      <c r="AP1131" s="75" t="s">
        <v>66</v>
      </c>
      <c r="AQ1131" s="48" t="s">
        <v>3033</v>
      </c>
      <c r="AR1131" s="48" t="s">
        <v>3033</v>
      </c>
      <c r="AS1131" s="48" t="s">
        <v>3219</v>
      </c>
      <c r="AT1131" s="48" t="s">
        <v>3219</v>
      </c>
      <c r="AU1131" s="48" t="s">
        <v>3276</v>
      </c>
      <c r="AV1131" s="48" t="s">
        <v>3276</v>
      </c>
      <c r="AW1131" s="114" t="s">
        <v>18116</v>
      </c>
      <c r="AX1131" s="114" t="s">
        <v>18116</v>
      </c>
      <c r="AY1131" s="114" t="s">
        <v>18843</v>
      </c>
      <c r="AZ1131" s="114" t="s">
        <v>18843</v>
      </c>
      <c r="BA1131" s="2"/>
      <c r="BB1131" s="3"/>
      <c r="BC1131" s="3"/>
      <c r="BD1131" s="3"/>
      <c r="BE1131" s="3"/>
    </row>
    <row r="1132" spans="1:57" x14ac:dyDescent="0.25">
      <c r="A1132" s="61" t="s">
        <v>1214</v>
      </c>
      <c r="B1132" s="62" t="s">
        <v>19429</v>
      </c>
      <c r="C1132" s="62"/>
      <c r="D1132" s="63">
        <v>1.6307725</v>
      </c>
      <c r="E1132" s="65">
        <v>10</v>
      </c>
      <c r="F1132" s="95" t="s">
        <v>12257</v>
      </c>
      <c r="G1132" s="62"/>
      <c r="H1132" s="66"/>
      <c r="I1132" s="67"/>
      <c r="J1132" s="67"/>
      <c r="K1132" s="66" t="s">
        <v>16322</v>
      </c>
      <c r="L1132" s="70"/>
      <c r="M1132" s="71">
        <v>5570.99462890625</v>
      </c>
      <c r="N1132" s="71">
        <v>3093.12646484375</v>
      </c>
      <c r="O1132" s="72"/>
      <c r="P1132" s="73"/>
      <c r="Q1132" s="73"/>
      <c r="R1132" s="81"/>
      <c r="S1132" s="48">
        <v>0</v>
      </c>
      <c r="T1132" s="48">
        <v>1</v>
      </c>
      <c r="U1132" s="49">
        <v>0</v>
      </c>
      <c r="V1132" s="49">
        <v>1.5384999999999999E-2</v>
      </c>
      <c r="W1132" s="49">
        <v>0</v>
      </c>
      <c r="X1132" s="49">
        <v>0.55446300000000004</v>
      </c>
      <c r="Y1132" s="49">
        <v>0</v>
      </c>
      <c r="Z1132" s="49">
        <v>0</v>
      </c>
      <c r="AA1132" s="68">
        <v>1132</v>
      </c>
      <c r="AB11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32" s="69"/>
      <c r="AD1132" s="75">
        <v>415</v>
      </c>
      <c r="AE1132" s="75">
        <v>252</v>
      </c>
      <c r="AF1132" s="75">
        <v>1147</v>
      </c>
      <c r="AG1132" s="75">
        <v>5036</v>
      </c>
      <c r="AH1132" s="75"/>
      <c r="AI1132" s="75" t="s">
        <v>8465</v>
      </c>
      <c r="AJ1132" s="75"/>
      <c r="AK1132" s="75"/>
      <c r="AL1132" s="75"/>
      <c r="AM1132" s="75">
        <v>42257.81994212963</v>
      </c>
      <c r="AN1132" s="75" t="s">
        <v>13047</v>
      </c>
      <c r="AO1132" s="78" t="s">
        <v>14270</v>
      </c>
      <c r="AP1132" s="75" t="s">
        <v>66</v>
      </c>
      <c r="AQ1132" s="48"/>
      <c r="AR1132" s="48"/>
      <c r="AS1132" s="48"/>
      <c r="AT1132" s="48"/>
      <c r="AU1132" s="48"/>
      <c r="AV1132" s="48"/>
      <c r="AW1132" s="114" t="s">
        <v>18108</v>
      </c>
      <c r="AX1132" s="114" t="s">
        <v>18108</v>
      </c>
      <c r="AY1132" s="114" t="s">
        <v>17888</v>
      </c>
      <c r="AZ1132" s="114" t="s">
        <v>17888</v>
      </c>
      <c r="BA1132" s="2"/>
      <c r="BB1132" s="3"/>
      <c r="BC1132" s="3"/>
      <c r="BD1132" s="3"/>
      <c r="BE1132" s="3"/>
    </row>
    <row r="1133" spans="1:57" x14ac:dyDescent="0.25">
      <c r="A1133" s="61" t="s">
        <v>221</v>
      </c>
      <c r="B1133" s="62" t="s">
        <v>19429</v>
      </c>
      <c r="C1133" s="62"/>
      <c r="D1133" s="63">
        <v>10</v>
      </c>
      <c r="E1133" s="65">
        <v>10</v>
      </c>
      <c r="F1133" s="95" t="s">
        <v>11130</v>
      </c>
      <c r="G1133" s="62"/>
      <c r="H1133" s="66"/>
      <c r="I1133" s="67"/>
      <c r="J1133" s="67"/>
      <c r="K1133" s="66" t="s">
        <v>15155</v>
      </c>
      <c r="L1133" s="70"/>
      <c r="M1133" s="71">
        <v>5930.21435546875</v>
      </c>
      <c r="N1133" s="71">
        <v>5112.61083984375</v>
      </c>
      <c r="O1133" s="72"/>
      <c r="P1133" s="73"/>
      <c r="Q1133" s="73"/>
      <c r="R1133" s="81"/>
      <c r="S1133" s="48">
        <v>0</v>
      </c>
      <c r="T1133" s="48">
        <v>1</v>
      </c>
      <c r="U1133" s="49">
        <v>0</v>
      </c>
      <c r="V1133" s="49">
        <v>1</v>
      </c>
      <c r="W1133" s="49">
        <v>0</v>
      </c>
      <c r="X1133" s="49">
        <v>1</v>
      </c>
      <c r="Y1133" s="49">
        <v>0</v>
      </c>
      <c r="Z1133" s="49">
        <v>0</v>
      </c>
      <c r="AA1133" s="68">
        <v>1133</v>
      </c>
      <c r="AB11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33" s="69"/>
      <c r="AD1133" s="75">
        <v>280</v>
      </c>
      <c r="AE1133" s="75">
        <v>251</v>
      </c>
      <c r="AF1133" s="75">
        <v>5712</v>
      </c>
      <c r="AG1133" s="75">
        <v>5532</v>
      </c>
      <c r="AH1133" s="75"/>
      <c r="AI1133" s="75" t="s">
        <v>7512</v>
      </c>
      <c r="AJ1133" s="75" t="s">
        <v>9180</v>
      </c>
      <c r="AK1133" s="75"/>
      <c r="AL1133" s="75"/>
      <c r="AM1133" s="75">
        <v>42502.583935185183</v>
      </c>
      <c r="AN1133" s="75" t="s">
        <v>13047</v>
      </c>
      <c r="AO1133" s="78" t="s">
        <v>13103</v>
      </c>
      <c r="AP1133" s="75" t="s">
        <v>66</v>
      </c>
      <c r="AQ1133" s="48" t="s">
        <v>3026</v>
      </c>
      <c r="AR1133" s="48" t="s">
        <v>3026</v>
      </c>
      <c r="AS1133" s="48" t="s">
        <v>3216</v>
      </c>
      <c r="AT1133" s="48" t="s">
        <v>3216</v>
      </c>
      <c r="AU1133" s="48" t="s">
        <v>3271</v>
      </c>
      <c r="AV1133" s="48" t="s">
        <v>3271</v>
      </c>
      <c r="AW1133" s="114" t="s">
        <v>18100</v>
      </c>
      <c r="AX1133" s="114" t="s">
        <v>18100</v>
      </c>
      <c r="AY1133" s="114" t="s">
        <v>18832</v>
      </c>
      <c r="AZ1133" s="114" t="s">
        <v>18832</v>
      </c>
      <c r="BA1133" s="2"/>
      <c r="BB1133" s="3"/>
      <c r="BC1133" s="3"/>
      <c r="BD1133" s="3"/>
      <c r="BE1133" s="3"/>
    </row>
    <row r="1134" spans="1:57" x14ac:dyDescent="0.25">
      <c r="A1134" s="61" t="s">
        <v>1009</v>
      </c>
      <c r="B1134" s="62" t="s">
        <v>19429</v>
      </c>
      <c r="C1134" s="62"/>
      <c r="D1134" s="63">
        <v>1.5018275000000001</v>
      </c>
      <c r="E1134" s="65">
        <v>10</v>
      </c>
      <c r="F1134" s="95" t="s">
        <v>12043</v>
      </c>
      <c r="G1134" s="62"/>
      <c r="H1134" s="66"/>
      <c r="I1134" s="67"/>
      <c r="J1134" s="67"/>
      <c r="K1134" s="66" t="s">
        <v>16099</v>
      </c>
      <c r="L1134" s="70"/>
      <c r="M1134" s="71">
        <v>4966.810546875</v>
      </c>
      <c r="N1134" s="71">
        <v>8738.43359375</v>
      </c>
      <c r="O1134" s="72"/>
      <c r="P1134" s="73"/>
      <c r="Q1134" s="73"/>
      <c r="R1134" s="81"/>
      <c r="S1134" s="48">
        <v>0</v>
      </c>
      <c r="T1134" s="48">
        <v>1</v>
      </c>
      <c r="U1134" s="49">
        <v>0</v>
      </c>
      <c r="V1134" s="49">
        <v>2.1499999999999999E-4</v>
      </c>
      <c r="W1134" s="49">
        <v>0</v>
      </c>
      <c r="X1134" s="49">
        <v>0.53771100000000005</v>
      </c>
      <c r="Y1134" s="49">
        <v>0</v>
      </c>
      <c r="Z1134" s="49">
        <v>0</v>
      </c>
      <c r="AA1134" s="68">
        <v>1134</v>
      </c>
      <c r="AB11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34" s="69"/>
      <c r="AD1134" s="75">
        <v>581</v>
      </c>
      <c r="AE1134" s="75">
        <v>251</v>
      </c>
      <c r="AF1134" s="75">
        <v>31938</v>
      </c>
      <c r="AG1134" s="75">
        <v>2422</v>
      </c>
      <c r="AH1134" s="75"/>
      <c r="AI1134" s="75" t="s">
        <v>8291</v>
      </c>
      <c r="AJ1134" s="75" t="s">
        <v>9707</v>
      </c>
      <c r="AK1134" s="75"/>
      <c r="AL1134" s="75"/>
      <c r="AM1134" s="75">
        <v>39944.031134259261</v>
      </c>
      <c r="AN1134" s="75" t="s">
        <v>13047</v>
      </c>
      <c r="AO1134" s="78" t="s">
        <v>14047</v>
      </c>
      <c r="AP1134" s="75" t="s">
        <v>66</v>
      </c>
      <c r="AQ1134" s="48"/>
      <c r="AR1134" s="48"/>
      <c r="AS1134" s="48"/>
      <c r="AT1134" s="48"/>
      <c r="AU1134" s="48" t="s">
        <v>3261</v>
      </c>
      <c r="AV1134" s="48" t="s">
        <v>3261</v>
      </c>
      <c r="AW1134" s="114" t="s">
        <v>18278</v>
      </c>
      <c r="AX1134" s="114" t="s">
        <v>18278</v>
      </c>
      <c r="AY1134" s="114" t="s">
        <v>18985</v>
      </c>
      <c r="AZ1134" s="114" t="s">
        <v>18985</v>
      </c>
      <c r="BA1134" s="2"/>
      <c r="BB1134" s="3"/>
      <c r="BC1134" s="3"/>
      <c r="BD1134" s="3"/>
      <c r="BE1134" s="3"/>
    </row>
    <row r="1135" spans="1:57" x14ac:dyDescent="0.25">
      <c r="A1135" s="61" t="s">
        <v>1236</v>
      </c>
      <c r="B1135" s="62" t="s">
        <v>19429</v>
      </c>
      <c r="C1135" s="62"/>
      <c r="D1135" s="63">
        <v>10</v>
      </c>
      <c r="E1135" s="65">
        <v>10</v>
      </c>
      <c r="F1135" s="95" t="s">
        <v>12276</v>
      </c>
      <c r="G1135" s="62"/>
      <c r="H1135" s="66"/>
      <c r="I1135" s="67"/>
      <c r="J1135" s="67"/>
      <c r="K1135" s="66" t="s">
        <v>16343</v>
      </c>
      <c r="L1135" s="70"/>
      <c r="M1135" s="71">
        <v>5946.68701171875</v>
      </c>
      <c r="N1135" s="71">
        <v>4795.900390625</v>
      </c>
      <c r="O1135" s="72"/>
      <c r="P1135" s="73"/>
      <c r="Q1135" s="73"/>
      <c r="R1135" s="81"/>
      <c r="S1135" s="48">
        <v>0</v>
      </c>
      <c r="T1135" s="48">
        <v>1</v>
      </c>
      <c r="U1135" s="49">
        <v>0</v>
      </c>
      <c r="V1135" s="49">
        <v>1</v>
      </c>
      <c r="W1135" s="49">
        <v>0</v>
      </c>
      <c r="X1135" s="49">
        <v>0.70175399999999999</v>
      </c>
      <c r="Y1135" s="49">
        <v>0</v>
      </c>
      <c r="Z1135" s="49">
        <v>0</v>
      </c>
      <c r="AA1135" s="68">
        <v>1135</v>
      </c>
      <c r="AB11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35" s="69"/>
      <c r="AD1135" s="75">
        <v>273</v>
      </c>
      <c r="AE1135" s="75">
        <v>251</v>
      </c>
      <c r="AF1135" s="75">
        <v>1983</v>
      </c>
      <c r="AG1135" s="75">
        <v>160</v>
      </c>
      <c r="AH1135" s="75">
        <v>-28800</v>
      </c>
      <c r="AI1135" s="75" t="s">
        <v>8480</v>
      </c>
      <c r="AJ1135" s="75"/>
      <c r="AK1135" s="75"/>
      <c r="AL1135" s="75" t="s">
        <v>11009</v>
      </c>
      <c r="AM1135" s="75">
        <v>40958.957233796296</v>
      </c>
      <c r="AN1135" s="75" t="s">
        <v>13047</v>
      </c>
      <c r="AO1135" s="78" t="s">
        <v>14291</v>
      </c>
      <c r="AP1135" s="75" t="s">
        <v>66</v>
      </c>
      <c r="AQ1135" s="48"/>
      <c r="AR1135" s="48"/>
      <c r="AS1135" s="48"/>
      <c r="AT1135" s="48"/>
      <c r="AU1135" s="48" t="s">
        <v>3261</v>
      </c>
      <c r="AV1135" s="48" t="s">
        <v>3261</v>
      </c>
      <c r="AW1135" s="114" t="s">
        <v>18456</v>
      </c>
      <c r="AX1135" s="114" t="s">
        <v>18456</v>
      </c>
      <c r="AY1135" s="114" t="s">
        <v>19146</v>
      </c>
      <c r="AZ1135" s="114" t="s">
        <v>19146</v>
      </c>
      <c r="BA1135" s="2"/>
      <c r="BB1135" s="3"/>
      <c r="BC1135" s="3"/>
      <c r="BD1135" s="3"/>
      <c r="BE1135" s="3"/>
    </row>
    <row r="1136" spans="1:57" x14ac:dyDescent="0.25">
      <c r="A1136" s="61" t="s">
        <v>1301</v>
      </c>
      <c r="B1136" s="62" t="s">
        <v>19429</v>
      </c>
      <c r="C1136" s="62"/>
      <c r="D1136" s="63">
        <v>1.5025839999999999</v>
      </c>
      <c r="E1136" s="65">
        <v>10.381258272693342</v>
      </c>
      <c r="F1136" s="95" t="s">
        <v>12345</v>
      </c>
      <c r="G1136" s="62"/>
      <c r="H1136" s="66"/>
      <c r="I1136" s="67"/>
      <c r="J1136" s="67"/>
      <c r="K1136" s="66" t="s">
        <v>16414</v>
      </c>
      <c r="L1136" s="70"/>
      <c r="M1136" s="71">
        <v>4995.76953125</v>
      </c>
      <c r="N1136" s="71">
        <v>8248.1416015625</v>
      </c>
      <c r="O1136" s="72"/>
      <c r="P1136" s="73"/>
      <c r="Q1136" s="73"/>
      <c r="R1136" s="81"/>
      <c r="S1136" s="48">
        <v>0</v>
      </c>
      <c r="T1136" s="48">
        <v>3</v>
      </c>
      <c r="U1136" s="49">
        <v>919.13921300000004</v>
      </c>
      <c r="V1136" s="49">
        <v>3.0400000000000002E-4</v>
      </c>
      <c r="W1136" s="49">
        <v>0</v>
      </c>
      <c r="X1136" s="49">
        <v>0.78457100000000002</v>
      </c>
      <c r="Y1136" s="49">
        <v>0</v>
      </c>
      <c r="Z1136" s="49">
        <v>0</v>
      </c>
      <c r="AA1136" s="68">
        <v>1136</v>
      </c>
      <c r="AB11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36" s="69"/>
      <c r="AD1136" s="75">
        <v>1084</v>
      </c>
      <c r="AE1136" s="75">
        <v>250</v>
      </c>
      <c r="AF1136" s="75">
        <v>4474</v>
      </c>
      <c r="AG1136" s="75">
        <v>20019</v>
      </c>
      <c r="AH1136" s="75"/>
      <c r="AI1136" s="75" t="s">
        <v>8537</v>
      </c>
      <c r="AJ1136" s="75" t="s">
        <v>9855</v>
      </c>
      <c r="AK1136" s="75"/>
      <c r="AL1136" s="75"/>
      <c r="AM1136" s="75">
        <v>42770.007777777777</v>
      </c>
      <c r="AN1136" s="75" t="s">
        <v>13047</v>
      </c>
      <c r="AO1136" s="78" t="s">
        <v>14362</v>
      </c>
      <c r="AP1136" s="75" t="s">
        <v>66</v>
      </c>
      <c r="AQ1136" s="48"/>
      <c r="AR1136" s="48"/>
      <c r="AS1136" s="48"/>
      <c r="AT1136" s="48"/>
      <c r="AU1136" s="48" t="s">
        <v>3366</v>
      </c>
      <c r="AV1136" s="48" t="s">
        <v>3366</v>
      </c>
      <c r="AW1136" s="114" t="s">
        <v>18482</v>
      </c>
      <c r="AX1136" s="114" t="s">
        <v>18773</v>
      </c>
      <c r="AY1136" s="114" t="s">
        <v>19169</v>
      </c>
      <c r="AZ1136" s="114" t="s">
        <v>19169</v>
      </c>
      <c r="BA1136" s="2"/>
      <c r="BB1136" s="3"/>
      <c r="BC1136" s="3"/>
      <c r="BD1136" s="3"/>
      <c r="BE1136" s="3"/>
    </row>
    <row r="1137" spans="1:57" x14ac:dyDescent="0.25">
      <c r="A1137" s="61" t="s">
        <v>198</v>
      </c>
      <c r="B1137" s="62" t="s">
        <v>19429</v>
      </c>
      <c r="C1137" s="62"/>
      <c r="D1137" s="63">
        <v>1.544268</v>
      </c>
      <c r="E1137" s="65">
        <v>10</v>
      </c>
      <c r="F1137" s="95" t="s">
        <v>11093</v>
      </c>
      <c r="G1137" s="62"/>
      <c r="H1137" s="66"/>
      <c r="I1137" s="67"/>
      <c r="J1137" s="67"/>
      <c r="K1137" s="66" t="s">
        <v>15118</v>
      </c>
      <c r="L1137" s="70"/>
      <c r="M1137" s="71">
        <v>3051.196533203125</v>
      </c>
      <c r="N1137" s="71">
        <v>7637.197265625</v>
      </c>
      <c r="O1137" s="72"/>
      <c r="P1137" s="73"/>
      <c r="Q1137" s="73"/>
      <c r="R1137" s="81"/>
      <c r="S1137" s="48">
        <v>0</v>
      </c>
      <c r="T1137" s="48">
        <v>1</v>
      </c>
      <c r="U1137" s="49">
        <v>0</v>
      </c>
      <c r="V1137" s="49">
        <v>5.208E-3</v>
      </c>
      <c r="W1137" s="49">
        <v>0</v>
      </c>
      <c r="X1137" s="49">
        <v>0.54446799999999995</v>
      </c>
      <c r="Y1137" s="49">
        <v>0</v>
      </c>
      <c r="Z1137" s="49">
        <v>0</v>
      </c>
      <c r="AA1137" s="68">
        <v>1137</v>
      </c>
      <c r="AB11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37" s="69"/>
      <c r="AD1137" s="75">
        <v>197</v>
      </c>
      <c r="AE1137" s="75">
        <v>250</v>
      </c>
      <c r="AF1137" s="75">
        <v>2033</v>
      </c>
      <c r="AG1137" s="75">
        <v>726</v>
      </c>
      <c r="AH1137" s="75"/>
      <c r="AI1137" s="75" t="s">
        <v>7477</v>
      </c>
      <c r="AJ1137" s="75" t="s">
        <v>9149</v>
      </c>
      <c r="AK1137" s="75"/>
      <c r="AL1137" s="75"/>
      <c r="AM1137" s="75">
        <v>42485.352812500001</v>
      </c>
      <c r="AN1137" s="75" t="s">
        <v>13047</v>
      </c>
      <c r="AO1137" s="78" t="s">
        <v>13066</v>
      </c>
      <c r="AP1137" s="75" t="s">
        <v>66</v>
      </c>
      <c r="AQ1137" s="48" t="s">
        <v>3020</v>
      </c>
      <c r="AR1137" s="48" t="s">
        <v>3020</v>
      </c>
      <c r="AS1137" s="48" t="s">
        <v>3213</v>
      </c>
      <c r="AT1137" s="48" t="s">
        <v>3213</v>
      </c>
      <c r="AU1137" s="48" t="s">
        <v>3261</v>
      </c>
      <c r="AV1137" s="48" t="s">
        <v>3261</v>
      </c>
      <c r="AW1137" s="114" t="s">
        <v>18081</v>
      </c>
      <c r="AX1137" s="114" t="s">
        <v>18081</v>
      </c>
      <c r="AY1137" s="114" t="s">
        <v>18817</v>
      </c>
      <c r="AZ1137" s="114" t="s">
        <v>18817</v>
      </c>
      <c r="BA1137" s="2"/>
      <c r="BB1137" s="3"/>
      <c r="BC1137" s="3"/>
      <c r="BD1137" s="3"/>
      <c r="BE1137" s="3"/>
    </row>
    <row r="1138" spans="1:57" x14ac:dyDescent="0.25">
      <c r="A1138" s="61" t="s">
        <v>197</v>
      </c>
      <c r="B1138" s="62" t="s">
        <v>19429</v>
      </c>
      <c r="C1138" s="62"/>
      <c r="D1138" s="63">
        <v>1.544268</v>
      </c>
      <c r="E1138" s="65">
        <v>10</v>
      </c>
      <c r="F1138" s="95" t="s">
        <v>11092</v>
      </c>
      <c r="G1138" s="62"/>
      <c r="H1138" s="66"/>
      <c r="I1138" s="67"/>
      <c r="J1138" s="67"/>
      <c r="K1138" s="66" t="s">
        <v>15117</v>
      </c>
      <c r="L1138" s="70"/>
      <c r="M1138" s="71">
        <v>3569.710693359375</v>
      </c>
      <c r="N1138" s="71">
        <v>8275.7939453125</v>
      </c>
      <c r="O1138" s="72"/>
      <c r="P1138" s="73"/>
      <c r="Q1138" s="73"/>
      <c r="R1138" s="81"/>
      <c r="S1138" s="48">
        <v>0</v>
      </c>
      <c r="T1138" s="48">
        <v>1</v>
      </c>
      <c r="U1138" s="49">
        <v>0</v>
      </c>
      <c r="V1138" s="49">
        <v>5.208E-3</v>
      </c>
      <c r="W1138" s="49">
        <v>0</v>
      </c>
      <c r="X1138" s="49">
        <v>0.54446799999999995</v>
      </c>
      <c r="Y1138" s="49">
        <v>0</v>
      </c>
      <c r="Z1138" s="49">
        <v>0</v>
      </c>
      <c r="AA1138" s="68">
        <v>1138</v>
      </c>
      <c r="AB11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38" s="69"/>
      <c r="AD1138" s="75">
        <v>372</v>
      </c>
      <c r="AE1138" s="75">
        <v>249</v>
      </c>
      <c r="AF1138" s="75">
        <v>8433</v>
      </c>
      <c r="AG1138" s="75">
        <v>3392</v>
      </c>
      <c r="AH1138" s="75"/>
      <c r="AI1138" s="75" t="s">
        <v>7476</v>
      </c>
      <c r="AJ1138" s="75"/>
      <c r="AK1138" s="78" t="s">
        <v>10205</v>
      </c>
      <c r="AL1138" s="75"/>
      <c r="AM1138" s="75">
        <v>42119.493495370371</v>
      </c>
      <c r="AN1138" s="75" t="s">
        <v>13047</v>
      </c>
      <c r="AO1138" s="78" t="s">
        <v>13065</v>
      </c>
      <c r="AP1138" s="75" t="s">
        <v>66</v>
      </c>
      <c r="AQ1138" s="48" t="s">
        <v>3022</v>
      </c>
      <c r="AR1138" s="48" t="s">
        <v>3022</v>
      </c>
      <c r="AS1138" s="48" t="s">
        <v>3213</v>
      </c>
      <c r="AT1138" s="48" t="s">
        <v>3213</v>
      </c>
      <c r="AU1138" s="48" t="s">
        <v>3261</v>
      </c>
      <c r="AV1138" s="48" t="s">
        <v>3261</v>
      </c>
      <c r="AW1138" s="114" t="s">
        <v>18083</v>
      </c>
      <c r="AX1138" s="114" t="s">
        <v>18083</v>
      </c>
      <c r="AY1138" s="114" t="s">
        <v>18818</v>
      </c>
      <c r="AZ1138" s="114" t="s">
        <v>18818</v>
      </c>
      <c r="BA1138" s="2"/>
      <c r="BB1138" s="3"/>
      <c r="BC1138" s="3"/>
      <c r="BD1138" s="3"/>
      <c r="BE1138" s="3"/>
    </row>
    <row r="1139" spans="1:57" x14ac:dyDescent="0.25">
      <c r="A1139" s="61" t="s">
        <v>361</v>
      </c>
      <c r="B1139" s="62" t="s">
        <v>19429</v>
      </c>
      <c r="C1139" s="62"/>
      <c r="D1139" s="63">
        <v>4.3333304999999998</v>
      </c>
      <c r="E1139" s="65">
        <v>10</v>
      </c>
      <c r="F1139" s="95" t="s">
        <v>11308</v>
      </c>
      <c r="G1139" s="62"/>
      <c r="H1139" s="66"/>
      <c r="I1139" s="67"/>
      <c r="J1139" s="67"/>
      <c r="K1139" s="66" t="s">
        <v>15336</v>
      </c>
      <c r="L1139" s="70"/>
      <c r="M1139" s="71">
        <v>4447.66064453125</v>
      </c>
      <c r="N1139" s="71">
        <v>4841.14501953125</v>
      </c>
      <c r="O1139" s="72"/>
      <c r="P1139" s="73"/>
      <c r="Q1139" s="73"/>
      <c r="R1139" s="81"/>
      <c r="S1139" s="48">
        <v>0</v>
      </c>
      <c r="T1139" s="48">
        <v>1</v>
      </c>
      <c r="U1139" s="49">
        <v>0</v>
      </c>
      <c r="V1139" s="49">
        <v>0.33333299999999999</v>
      </c>
      <c r="W1139" s="49">
        <v>0</v>
      </c>
      <c r="X1139" s="49">
        <v>0.77027000000000001</v>
      </c>
      <c r="Y1139" s="49">
        <v>0</v>
      </c>
      <c r="Z1139" s="49">
        <v>0</v>
      </c>
      <c r="AA1139" s="68">
        <v>1139</v>
      </c>
      <c r="AB11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39" s="69"/>
      <c r="AD1139" s="75">
        <v>676</v>
      </c>
      <c r="AE1139" s="75">
        <v>249</v>
      </c>
      <c r="AF1139" s="75">
        <v>3325</v>
      </c>
      <c r="AG1139" s="75">
        <v>13371</v>
      </c>
      <c r="AH1139" s="75">
        <v>-18000</v>
      </c>
      <c r="AI1139" s="75" t="s">
        <v>7666</v>
      </c>
      <c r="AJ1139" s="75" t="s">
        <v>9298</v>
      </c>
      <c r="AK1139" s="78" t="s">
        <v>10311</v>
      </c>
      <c r="AL1139" s="75" t="s">
        <v>11010</v>
      </c>
      <c r="AM1139" s="75">
        <v>41819.590983796297</v>
      </c>
      <c r="AN1139" s="75" t="s">
        <v>13047</v>
      </c>
      <c r="AO1139" s="78" t="s">
        <v>13284</v>
      </c>
      <c r="AP1139" s="75" t="s">
        <v>66</v>
      </c>
      <c r="AQ1139" s="48"/>
      <c r="AR1139" s="48"/>
      <c r="AS1139" s="48"/>
      <c r="AT1139" s="48"/>
      <c r="AU1139" s="48" t="s">
        <v>3261</v>
      </c>
      <c r="AV1139" s="48" t="s">
        <v>3261</v>
      </c>
      <c r="AW1139" s="114" t="s">
        <v>18159</v>
      </c>
      <c r="AX1139" s="114" t="s">
        <v>18159</v>
      </c>
      <c r="AY1139" s="114" t="s">
        <v>18880</v>
      </c>
      <c r="AZ1139" s="114" t="s">
        <v>18880</v>
      </c>
      <c r="BA1139" s="2"/>
      <c r="BB1139" s="3"/>
      <c r="BC1139" s="3"/>
      <c r="BD1139" s="3"/>
      <c r="BE1139" s="3"/>
    </row>
    <row r="1140" spans="1:57" x14ac:dyDescent="0.25">
      <c r="A1140" s="61" t="s">
        <v>452</v>
      </c>
      <c r="B1140" s="62" t="s">
        <v>19429</v>
      </c>
      <c r="C1140" s="62"/>
      <c r="D1140" s="63">
        <v>10</v>
      </c>
      <c r="E1140" s="65">
        <v>10</v>
      </c>
      <c r="F1140" s="95" t="s">
        <v>11416</v>
      </c>
      <c r="G1140" s="62"/>
      <c r="H1140" s="66"/>
      <c r="I1140" s="67"/>
      <c r="J1140" s="67"/>
      <c r="K1140" s="66" t="s">
        <v>15445</v>
      </c>
      <c r="L1140" s="70"/>
      <c r="M1140" s="71">
        <v>3475.764404296875</v>
      </c>
      <c r="N1140" s="71">
        <v>5791.27587890625</v>
      </c>
      <c r="O1140" s="72"/>
      <c r="P1140" s="73"/>
      <c r="Q1140" s="73"/>
      <c r="R1140" s="81"/>
      <c r="S1140" s="48">
        <v>0</v>
      </c>
      <c r="T1140" s="48">
        <v>1</v>
      </c>
      <c r="U1140" s="49">
        <v>0</v>
      </c>
      <c r="V1140" s="49">
        <v>1</v>
      </c>
      <c r="W1140" s="49">
        <v>0</v>
      </c>
      <c r="X1140" s="49">
        <v>1</v>
      </c>
      <c r="Y1140" s="49">
        <v>0</v>
      </c>
      <c r="Z1140" s="49">
        <v>0</v>
      </c>
      <c r="AA1140" s="68">
        <v>1140</v>
      </c>
      <c r="AB11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40" s="69"/>
      <c r="AD1140" s="75">
        <v>263</v>
      </c>
      <c r="AE1140" s="75">
        <v>249</v>
      </c>
      <c r="AF1140" s="75">
        <v>7098</v>
      </c>
      <c r="AG1140" s="75">
        <v>73</v>
      </c>
      <c r="AH1140" s="75"/>
      <c r="AI1140" s="75"/>
      <c r="AJ1140" s="75"/>
      <c r="AK1140" s="75"/>
      <c r="AL1140" s="75"/>
      <c r="AM1140" s="75">
        <v>40776.764131944445</v>
      </c>
      <c r="AN1140" s="75" t="s">
        <v>13047</v>
      </c>
      <c r="AO1140" s="78" t="s">
        <v>13393</v>
      </c>
      <c r="AP1140" s="75" t="s">
        <v>66</v>
      </c>
      <c r="AQ1140" s="48" t="s">
        <v>3055</v>
      </c>
      <c r="AR1140" s="48" t="s">
        <v>3055</v>
      </c>
      <c r="AS1140" s="48" t="s">
        <v>3215</v>
      </c>
      <c r="AT1140" s="48" t="s">
        <v>3215</v>
      </c>
      <c r="AU1140" s="48" t="s">
        <v>3297</v>
      </c>
      <c r="AV1140" s="48" t="s">
        <v>3297</v>
      </c>
      <c r="AW1140" s="114" t="s">
        <v>18197</v>
      </c>
      <c r="AX1140" s="114" t="s">
        <v>18197</v>
      </c>
      <c r="AY1140" s="114" t="s">
        <v>18914</v>
      </c>
      <c r="AZ1140" s="114" t="s">
        <v>18914</v>
      </c>
      <c r="BA1140" s="2"/>
      <c r="BB1140" s="3"/>
      <c r="BC1140" s="3"/>
      <c r="BD1140" s="3"/>
      <c r="BE1140" s="3"/>
    </row>
    <row r="1141" spans="1:57" x14ac:dyDescent="0.25">
      <c r="A1141" s="61" t="s">
        <v>647</v>
      </c>
      <c r="B1141" s="62" t="s">
        <v>19429</v>
      </c>
      <c r="C1141" s="62"/>
      <c r="D1141" s="63">
        <v>1.544268</v>
      </c>
      <c r="E1141" s="65">
        <v>10</v>
      </c>
      <c r="F1141" s="95" t="s">
        <v>11650</v>
      </c>
      <c r="G1141" s="62"/>
      <c r="H1141" s="66"/>
      <c r="I1141" s="67"/>
      <c r="J1141" s="67"/>
      <c r="K1141" s="66" t="s">
        <v>15686</v>
      </c>
      <c r="L1141" s="70"/>
      <c r="M1141" s="71">
        <v>2996.23583984375</v>
      </c>
      <c r="N1141" s="71">
        <v>8683.421875</v>
      </c>
      <c r="O1141" s="72"/>
      <c r="P1141" s="73"/>
      <c r="Q1141" s="73"/>
      <c r="R1141" s="81"/>
      <c r="S1141" s="48">
        <v>0</v>
      </c>
      <c r="T1141" s="48">
        <v>1</v>
      </c>
      <c r="U1141" s="49">
        <v>0</v>
      </c>
      <c r="V1141" s="49">
        <v>5.208E-3</v>
      </c>
      <c r="W1141" s="49">
        <v>0</v>
      </c>
      <c r="X1141" s="49">
        <v>0.54446799999999995</v>
      </c>
      <c r="Y1141" s="49">
        <v>0</v>
      </c>
      <c r="Z1141" s="49">
        <v>0</v>
      </c>
      <c r="AA1141" s="68">
        <v>1141</v>
      </c>
      <c r="AB11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41" s="69"/>
      <c r="AD1141" s="75">
        <v>307</v>
      </c>
      <c r="AE1141" s="75">
        <v>249</v>
      </c>
      <c r="AF1141" s="75">
        <v>1223</v>
      </c>
      <c r="AG1141" s="75">
        <v>229</v>
      </c>
      <c r="AH1141" s="75"/>
      <c r="AI1141" s="75" t="s">
        <v>7959</v>
      </c>
      <c r="AJ1141" s="75"/>
      <c r="AK1141" s="75"/>
      <c r="AL1141" s="75"/>
      <c r="AM1141" s="75">
        <v>41314.273842592593</v>
      </c>
      <c r="AN1141" s="75" t="s">
        <v>13047</v>
      </c>
      <c r="AO1141" s="78" t="s">
        <v>13634</v>
      </c>
      <c r="AP1141" s="75" t="s">
        <v>66</v>
      </c>
      <c r="AQ1141" s="48" t="s">
        <v>3022</v>
      </c>
      <c r="AR1141" s="48" t="s">
        <v>3022</v>
      </c>
      <c r="AS1141" s="48" t="s">
        <v>3213</v>
      </c>
      <c r="AT1141" s="48" t="s">
        <v>3213</v>
      </c>
      <c r="AU1141" s="48" t="s">
        <v>3261</v>
      </c>
      <c r="AV1141" s="48" t="s">
        <v>3261</v>
      </c>
      <c r="AW1141" s="114" t="s">
        <v>18083</v>
      </c>
      <c r="AX1141" s="114" t="s">
        <v>18083</v>
      </c>
      <c r="AY1141" s="114" t="s">
        <v>18818</v>
      </c>
      <c r="AZ1141" s="114" t="s">
        <v>18818</v>
      </c>
      <c r="BA1141" s="2"/>
      <c r="BB1141" s="3"/>
      <c r="BC1141" s="3"/>
      <c r="BD1141" s="3"/>
      <c r="BE1141" s="3"/>
    </row>
    <row r="1142" spans="1:57" x14ac:dyDescent="0.25">
      <c r="A1142" s="61" t="s">
        <v>775</v>
      </c>
      <c r="B1142" s="62" t="s">
        <v>19429</v>
      </c>
      <c r="C1142" s="62"/>
      <c r="D1142" s="63">
        <v>1.544268</v>
      </c>
      <c r="E1142" s="65">
        <v>10</v>
      </c>
      <c r="F1142" s="95" t="s">
        <v>11795</v>
      </c>
      <c r="G1142" s="62"/>
      <c r="H1142" s="66"/>
      <c r="I1142" s="67"/>
      <c r="J1142" s="67"/>
      <c r="K1142" s="66" t="s">
        <v>15841</v>
      </c>
      <c r="L1142" s="70"/>
      <c r="M1142" s="71">
        <v>3222.965576171875</v>
      </c>
      <c r="N1142" s="71">
        <v>8732.1591796875</v>
      </c>
      <c r="O1142" s="72"/>
      <c r="P1142" s="73"/>
      <c r="Q1142" s="73"/>
      <c r="R1142" s="81"/>
      <c r="S1142" s="48">
        <v>0</v>
      </c>
      <c r="T1142" s="48">
        <v>1</v>
      </c>
      <c r="U1142" s="49">
        <v>0</v>
      </c>
      <c r="V1142" s="49">
        <v>5.208E-3</v>
      </c>
      <c r="W1142" s="49">
        <v>0</v>
      </c>
      <c r="X1142" s="49">
        <v>0.54446799999999995</v>
      </c>
      <c r="Y1142" s="49">
        <v>0</v>
      </c>
      <c r="Z1142" s="49">
        <v>0</v>
      </c>
      <c r="AA1142" s="68">
        <v>1142</v>
      </c>
      <c r="AB11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42" s="69"/>
      <c r="AD1142" s="75">
        <v>367</v>
      </c>
      <c r="AE1142" s="75">
        <v>249</v>
      </c>
      <c r="AF1142" s="75">
        <v>2136</v>
      </c>
      <c r="AG1142" s="75">
        <v>3969</v>
      </c>
      <c r="AH1142" s="75"/>
      <c r="AI1142" s="75" t="s">
        <v>8084</v>
      </c>
      <c r="AJ1142" s="75" t="s">
        <v>9575</v>
      </c>
      <c r="AK1142" s="75"/>
      <c r="AL1142" s="75"/>
      <c r="AM1142" s="75">
        <v>42848.35361111111</v>
      </c>
      <c r="AN1142" s="75" t="s">
        <v>13047</v>
      </c>
      <c r="AO1142" s="78" t="s">
        <v>13789</v>
      </c>
      <c r="AP1142" s="75" t="s">
        <v>66</v>
      </c>
      <c r="AQ1142" s="48" t="s">
        <v>3020</v>
      </c>
      <c r="AR1142" s="48" t="s">
        <v>3020</v>
      </c>
      <c r="AS1142" s="48" t="s">
        <v>3213</v>
      </c>
      <c r="AT1142" s="48" t="s">
        <v>3213</v>
      </c>
      <c r="AU1142" s="48" t="s">
        <v>3261</v>
      </c>
      <c r="AV1142" s="48" t="s">
        <v>3261</v>
      </c>
      <c r="AW1142" s="114" t="s">
        <v>18081</v>
      </c>
      <c r="AX1142" s="114" t="s">
        <v>18081</v>
      </c>
      <c r="AY1142" s="114" t="s">
        <v>18817</v>
      </c>
      <c r="AZ1142" s="114" t="s">
        <v>18817</v>
      </c>
      <c r="BA1142" s="2"/>
      <c r="BB1142" s="3"/>
      <c r="BC1142" s="3"/>
      <c r="BD1142" s="3"/>
      <c r="BE1142" s="3"/>
    </row>
    <row r="1143" spans="1:57" x14ac:dyDescent="0.25">
      <c r="A1143" s="61" t="s">
        <v>878</v>
      </c>
      <c r="B1143" s="62" t="s">
        <v>19429</v>
      </c>
      <c r="C1143" s="62"/>
      <c r="D1143" s="63">
        <v>1.5125204999999999</v>
      </c>
      <c r="E1143" s="65">
        <v>10</v>
      </c>
      <c r="F1143" s="95" t="s">
        <v>11900</v>
      </c>
      <c r="G1143" s="62"/>
      <c r="H1143" s="66"/>
      <c r="I1143" s="67"/>
      <c r="J1143" s="67"/>
      <c r="K1143" s="66" t="s">
        <v>15951</v>
      </c>
      <c r="L1143" s="70"/>
      <c r="M1143" s="71">
        <v>2386.19873046875</v>
      </c>
      <c r="N1143" s="71">
        <v>3898.365966796875</v>
      </c>
      <c r="O1143" s="72"/>
      <c r="P1143" s="73"/>
      <c r="Q1143" s="73"/>
      <c r="R1143" s="81"/>
      <c r="S1143" s="48">
        <v>0</v>
      </c>
      <c r="T1143" s="48">
        <v>1</v>
      </c>
      <c r="U1143" s="49">
        <v>0</v>
      </c>
      <c r="V1143" s="49">
        <v>1.4729999999999999E-3</v>
      </c>
      <c r="W1143" s="49">
        <v>3.2899999999999997E-4</v>
      </c>
      <c r="X1143" s="49">
        <v>0.486537</v>
      </c>
      <c r="Y1143" s="49">
        <v>0</v>
      </c>
      <c r="Z1143" s="49">
        <v>0</v>
      </c>
      <c r="AA1143" s="68">
        <v>1143</v>
      </c>
      <c r="AB11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43" s="69"/>
      <c r="AD1143" s="75">
        <v>348</v>
      </c>
      <c r="AE1143" s="75">
        <v>249</v>
      </c>
      <c r="AF1143" s="75">
        <v>4085</v>
      </c>
      <c r="AG1143" s="75">
        <v>315</v>
      </c>
      <c r="AH1143" s="75">
        <v>3600</v>
      </c>
      <c r="AI1143" s="75" t="s">
        <v>8176</v>
      </c>
      <c r="AJ1143" s="75" t="s">
        <v>9634</v>
      </c>
      <c r="AK1143" s="78" t="s">
        <v>10564</v>
      </c>
      <c r="AL1143" s="75" t="s">
        <v>11031</v>
      </c>
      <c r="AM1143" s="75">
        <v>40841.501469907409</v>
      </c>
      <c r="AN1143" s="75" t="s">
        <v>13047</v>
      </c>
      <c r="AO1143" s="78" t="s">
        <v>13899</v>
      </c>
      <c r="AP1143" s="75" t="s">
        <v>66</v>
      </c>
      <c r="AQ1143" s="48"/>
      <c r="AR1143" s="48"/>
      <c r="AS1143" s="48"/>
      <c r="AT1143" s="48"/>
      <c r="AU1143" s="48" t="s">
        <v>3261</v>
      </c>
      <c r="AV1143" s="48" t="s">
        <v>3261</v>
      </c>
      <c r="AW1143" s="114" t="s">
        <v>18132</v>
      </c>
      <c r="AX1143" s="114" t="s">
        <v>18132</v>
      </c>
      <c r="AY1143" s="114" t="s">
        <v>18855</v>
      </c>
      <c r="AZ1143" s="114" t="s">
        <v>18855</v>
      </c>
      <c r="BA1143" s="2"/>
      <c r="BB1143" s="3"/>
      <c r="BC1143" s="3"/>
      <c r="BD1143" s="3"/>
      <c r="BE1143" s="3"/>
    </row>
    <row r="1144" spans="1:57" x14ac:dyDescent="0.25">
      <c r="A1144" s="61" t="s">
        <v>1600</v>
      </c>
      <c r="B1144" s="62" t="s">
        <v>19429</v>
      </c>
      <c r="C1144" s="62"/>
      <c r="D1144" s="63">
        <v>1.5018615</v>
      </c>
      <c r="E1144" s="65">
        <v>10</v>
      </c>
      <c r="F1144" s="95" t="s">
        <v>12659</v>
      </c>
      <c r="G1144" s="62"/>
      <c r="H1144" s="66"/>
      <c r="I1144" s="67"/>
      <c r="J1144" s="67"/>
      <c r="K1144" s="66" t="s">
        <v>16747</v>
      </c>
      <c r="L1144" s="70"/>
      <c r="M1144" s="71">
        <v>8590.80078125</v>
      </c>
      <c r="N1144" s="71">
        <v>4069.58349609375</v>
      </c>
      <c r="O1144" s="72"/>
      <c r="P1144" s="73"/>
      <c r="Q1144" s="73"/>
      <c r="R1144" s="81"/>
      <c r="S1144" s="48">
        <v>0</v>
      </c>
      <c r="T1144" s="48">
        <v>1</v>
      </c>
      <c r="U1144" s="49">
        <v>0</v>
      </c>
      <c r="V1144" s="49">
        <v>2.1900000000000001E-4</v>
      </c>
      <c r="W1144" s="49">
        <v>0</v>
      </c>
      <c r="X1144" s="49">
        <v>0.55088099999999995</v>
      </c>
      <c r="Y1144" s="49">
        <v>0</v>
      </c>
      <c r="Z1144" s="49">
        <v>0</v>
      </c>
      <c r="AA1144" s="68">
        <v>1144</v>
      </c>
      <c r="AB11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44" s="69"/>
      <c r="AD1144" s="75">
        <v>512</v>
      </c>
      <c r="AE1144" s="75">
        <v>248</v>
      </c>
      <c r="AF1144" s="75">
        <v>5753</v>
      </c>
      <c r="AG1144" s="75">
        <v>1473</v>
      </c>
      <c r="AH1144" s="75"/>
      <c r="AI1144" s="75" t="s">
        <v>8816</v>
      </c>
      <c r="AJ1144" s="75"/>
      <c r="AK1144" s="75"/>
      <c r="AL1144" s="75"/>
      <c r="AM1144" s="75">
        <v>40690.905543981484</v>
      </c>
      <c r="AN1144" s="75" t="s">
        <v>13047</v>
      </c>
      <c r="AO1144" s="78" t="s">
        <v>14695</v>
      </c>
      <c r="AP1144" s="75" t="s">
        <v>66</v>
      </c>
      <c r="AQ1144" s="48"/>
      <c r="AR1144" s="48"/>
      <c r="AS1144" s="48"/>
      <c r="AT1144" s="48"/>
      <c r="AU1144" s="48" t="s">
        <v>3261</v>
      </c>
      <c r="AV1144" s="48" t="s">
        <v>3261</v>
      </c>
      <c r="AW1144" s="114" t="s">
        <v>18288</v>
      </c>
      <c r="AX1144" s="114" t="s">
        <v>18288</v>
      </c>
      <c r="AY1144" s="114" t="s">
        <v>18995</v>
      </c>
      <c r="AZ1144" s="114" t="s">
        <v>18995</v>
      </c>
      <c r="BA1144" s="2"/>
      <c r="BB1144" s="3"/>
      <c r="BC1144" s="3"/>
      <c r="BD1144" s="3"/>
      <c r="BE1144" s="3"/>
    </row>
    <row r="1145" spans="1:57" x14ac:dyDescent="0.25">
      <c r="A1145" s="61" t="s">
        <v>201</v>
      </c>
      <c r="B1145" s="62" t="s">
        <v>19429</v>
      </c>
      <c r="C1145" s="62"/>
      <c r="D1145" s="63">
        <v>1.50187</v>
      </c>
      <c r="E1145" s="65">
        <v>10.000066367882871</v>
      </c>
      <c r="F1145" s="95" t="s">
        <v>11096</v>
      </c>
      <c r="G1145" s="62"/>
      <c r="H1145" s="66"/>
      <c r="I1145" s="67"/>
      <c r="J1145" s="67"/>
      <c r="K1145" s="66" t="s">
        <v>15121</v>
      </c>
      <c r="L1145" s="70"/>
      <c r="M1145" s="71">
        <v>2867.225830078125</v>
      </c>
      <c r="N1145" s="71">
        <v>9165.095703125</v>
      </c>
      <c r="O1145" s="72"/>
      <c r="P1145" s="73"/>
      <c r="Q1145" s="73"/>
      <c r="R1145" s="81"/>
      <c r="S1145" s="48">
        <v>0</v>
      </c>
      <c r="T1145" s="48">
        <v>2</v>
      </c>
      <c r="U1145" s="49">
        <v>0.16</v>
      </c>
      <c r="V1145" s="49">
        <v>2.2000000000000001E-4</v>
      </c>
      <c r="W1145" s="49">
        <v>0</v>
      </c>
      <c r="X1145" s="49">
        <v>0.55911</v>
      </c>
      <c r="Y1145" s="49">
        <v>0</v>
      </c>
      <c r="Z1145" s="49">
        <v>0</v>
      </c>
      <c r="AA1145" s="68">
        <v>1145</v>
      </c>
      <c r="AB11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45" s="69"/>
      <c r="AD1145" s="75">
        <v>1066</v>
      </c>
      <c r="AE1145" s="75">
        <v>246</v>
      </c>
      <c r="AF1145" s="75">
        <v>5877</v>
      </c>
      <c r="AG1145" s="75">
        <v>4503</v>
      </c>
      <c r="AH1145" s="75"/>
      <c r="AI1145" s="75" t="s">
        <v>7480</v>
      </c>
      <c r="AJ1145" s="75" t="s">
        <v>9152</v>
      </c>
      <c r="AK1145" s="75"/>
      <c r="AL1145" s="75"/>
      <c r="AM1145" s="75">
        <v>42796.985393518517</v>
      </c>
      <c r="AN1145" s="75" t="s">
        <v>13047</v>
      </c>
      <c r="AO1145" s="78" t="s">
        <v>13069</v>
      </c>
      <c r="AP1145" s="75" t="s">
        <v>66</v>
      </c>
      <c r="AQ1145" s="48" t="s">
        <v>3023</v>
      </c>
      <c r="AR1145" s="48" t="s">
        <v>3023</v>
      </c>
      <c r="AS1145" s="48" t="s">
        <v>3215</v>
      </c>
      <c r="AT1145" s="48" t="s">
        <v>3215</v>
      </c>
      <c r="AU1145" s="48" t="s">
        <v>3267</v>
      </c>
      <c r="AV1145" s="48" t="s">
        <v>18038</v>
      </c>
      <c r="AW1145" s="114" t="s">
        <v>18085</v>
      </c>
      <c r="AX1145" s="114" t="s">
        <v>18710</v>
      </c>
      <c r="AY1145" s="114" t="s">
        <v>18820</v>
      </c>
      <c r="AZ1145" s="114" t="s">
        <v>19382</v>
      </c>
      <c r="BA1145" s="2"/>
      <c r="BB1145" s="3"/>
      <c r="BC1145" s="3"/>
      <c r="BD1145" s="3"/>
      <c r="BE1145" s="3"/>
    </row>
    <row r="1146" spans="1:57" x14ac:dyDescent="0.25">
      <c r="A1146" s="61" t="s">
        <v>952</v>
      </c>
      <c r="B1146" s="62" t="s">
        <v>19429</v>
      </c>
      <c r="C1146" s="62"/>
      <c r="D1146" s="63">
        <v>1.502278</v>
      </c>
      <c r="E1146" s="65">
        <v>10</v>
      </c>
      <c r="F1146" s="95" t="s">
        <v>11980</v>
      </c>
      <c r="G1146" s="62"/>
      <c r="H1146" s="66"/>
      <c r="I1146" s="67"/>
      <c r="J1146" s="67"/>
      <c r="K1146" s="66" t="s">
        <v>16033</v>
      </c>
      <c r="L1146" s="70"/>
      <c r="M1146" s="71">
        <v>4548.23046875</v>
      </c>
      <c r="N1146" s="71">
        <v>2398.369873046875</v>
      </c>
      <c r="O1146" s="72"/>
      <c r="P1146" s="73"/>
      <c r="Q1146" s="73"/>
      <c r="R1146" s="81"/>
      <c r="S1146" s="48">
        <v>0</v>
      </c>
      <c r="T1146" s="48">
        <v>1</v>
      </c>
      <c r="U1146" s="49">
        <v>0</v>
      </c>
      <c r="V1146" s="49">
        <v>2.6800000000000001E-4</v>
      </c>
      <c r="W1146" s="49">
        <v>0</v>
      </c>
      <c r="X1146" s="49">
        <v>0.39797500000000002</v>
      </c>
      <c r="Y1146" s="49">
        <v>0</v>
      </c>
      <c r="Z1146" s="49">
        <v>0</v>
      </c>
      <c r="AA1146" s="68">
        <v>1146</v>
      </c>
      <c r="AB11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46" s="69"/>
      <c r="AD1146" s="75">
        <v>426</v>
      </c>
      <c r="AE1146" s="75">
        <v>246</v>
      </c>
      <c r="AF1146" s="75">
        <v>8665</v>
      </c>
      <c r="AG1146" s="75">
        <v>15707</v>
      </c>
      <c r="AH1146" s="75"/>
      <c r="AI1146" s="75" t="s">
        <v>8240</v>
      </c>
      <c r="AJ1146" s="75" t="s">
        <v>9675</v>
      </c>
      <c r="AK1146" s="75"/>
      <c r="AL1146" s="75"/>
      <c r="AM1146" s="75">
        <v>41522.84474537037</v>
      </c>
      <c r="AN1146" s="75" t="s">
        <v>13047</v>
      </c>
      <c r="AO1146" s="78" t="s">
        <v>13981</v>
      </c>
      <c r="AP1146" s="75" t="s">
        <v>66</v>
      </c>
      <c r="AQ1146" s="48"/>
      <c r="AR1146" s="48"/>
      <c r="AS1146" s="48"/>
      <c r="AT1146" s="48"/>
      <c r="AU1146" s="48"/>
      <c r="AV1146" s="48"/>
      <c r="AW1146" s="114" t="s">
        <v>18369</v>
      </c>
      <c r="AX1146" s="114" t="s">
        <v>18369</v>
      </c>
      <c r="AY1146" s="114" t="s">
        <v>19066</v>
      </c>
      <c r="AZ1146" s="114" t="s">
        <v>19066</v>
      </c>
      <c r="BA1146" s="2"/>
      <c r="BB1146" s="3"/>
      <c r="BC1146" s="3"/>
      <c r="BD1146" s="3"/>
      <c r="BE1146" s="3"/>
    </row>
    <row r="1147" spans="1:57" x14ac:dyDescent="0.25">
      <c r="A1147" s="61" t="s">
        <v>1563</v>
      </c>
      <c r="B1147" s="62" t="s">
        <v>19429</v>
      </c>
      <c r="C1147" s="62"/>
      <c r="D1147" s="63">
        <v>10</v>
      </c>
      <c r="E1147" s="65">
        <v>10</v>
      </c>
      <c r="F1147" s="95" t="s">
        <v>12621</v>
      </c>
      <c r="G1147" s="62"/>
      <c r="H1147" s="66"/>
      <c r="I1147" s="67"/>
      <c r="J1147" s="67"/>
      <c r="K1147" s="66" t="s">
        <v>16707</v>
      </c>
      <c r="L1147" s="70"/>
      <c r="M1147" s="71">
        <v>4464.13330078125</v>
      </c>
      <c r="N1147" s="71">
        <v>6447.31884765625</v>
      </c>
      <c r="O1147" s="72"/>
      <c r="P1147" s="73"/>
      <c r="Q1147" s="73"/>
      <c r="R1147" s="81"/>
      <c r="S1147" s="48">
        <v>0</v>
      </c>
      <c r="T1147" s="48">
        <v>1</v>
      </c>
      <c r="U1147" s="49">
        <v>0</v>
      </c>
      <c r="V1147" s="49">
        <v>1</v>
      </c>
      <c r="W1147" s="49">
        <v>0</v>
      </c>
      <c r="X1147" s="49">
        <v>1</v>
      </c>
      <c r="Y1147" s="49">
        <v>0</v>
      </c>
      <c r="Z1147" s="49">
        <v>0</v>
      </c>
      <c r="AA1147" s="68">
        <v>1147</v>
      </c>
      <c r="AB11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47" s="69"/>
      <c r="AD1147" s="75">
        <v>305</v>
      </c>
      <c r="AE1147" s="75">
        <v>246</v>
      </c>
      <c r="AF1147" s="75">
        <v>3386</v>
      </c>
      <c r="AG1147" s="75">
        <v>5288</v>
      </c>
      <c r="AH1147" s="75">
        <v>-28800</v>
      </c>
      <c r="AI1147" s="75" t="s">
        <v>8782</v>
      </c>
      <c r="AJ1147" s="75" t="s">
        <v>9988</v>
      </c>
      <c r="AK1147" s="78" t="s">
        <v>10840</v>
      </c>
      <c r="AL1147" s="75" t="s">
        <v>11009</v>
      </c>
      <c r="AM1147" s="75">
        <v>42340.931041666663</v>
      </c>
      <c r="AN1147" s="75" t="s">
        <v>13047</v>
      </c>
      <c r="AO1147" s="78" t="s">
        <v>14655</v>
      </c>
      <c r="AP1147" s="75" t="s">
        <v>66</v>
      </c>
      <c r="AQ1147" s="48" t="s">
        <v>3150</v>
      </c>
      <c r="AR1147" s="48" t="s">
        <v>3150</v>
      </c>
      <c r="AS1147" s="48" t="s">
        <v>3214</v>
      </c>
      <c r="AT1147" s="48" t="s">
        <v>3214</v>
      </c>
      <c r="AU1147" s="48" t="s">
        <v>3394</v>
      </c>
      <c r="AV1147" s="48" t="s">
        <v>3394</v>
      </c>
      <c r="AW1147" s="114" t="s">
        <v>18582</v>
      </c>
      <c r="AX1147" s="114" t="s">
        <v>18582</v>
      </c>
      <c r="AY1147" s="114" t="s">
        <v>19263</v>
      </c>
      <c r="AZ1147" s="114" t="s">
        <v>19263</v>
      </c>
      <c r="BA1147" s="2"/>
      <c r="BB1147" s="3"/>
      <c r="BC1147" s="3"/>
      <c r="BD1147" s="3"/>
      <c r="BE1147" s="3"/>
    </row>
    <row r="1148" spans="1:57" x14ac:dyDescent="0.25">
      <c r="A1148" s="61" t="s">
        <v>868</v>
      </c>
      <c r="B1148" s="62" t="s">
        <v>19429</v>
      </c>
      <c r="C1148" s="62"/>
      <c r="D1148" s="63">
        <v>1.7931055</v>
      </c>
      <c r="E1148" s="65">
        <v>10</v>
      </c>
      <c r="F1148" s="95" t="s">
        <v>11891</v>
      </c>
      <c r="G1148" s="62"/>
      <c r="H1148" s="66"/>
      <c r="I1148" s="67"/>
      <c r="J1148" s="67"/>
      <c r="K1148" s="66" t="s">
        <v>15941</v>
      </c>
      <c r="L1148" s="70"/>
      <c r="M1148" s="71">
        <v>5683.109375</v>
      </c>
      <c r="N1148" s="71">
        <v>3923.319580078125</v>
      </c>
      <c r="O1148" s="72"/>
      <c r="P1148" s="73"/>
      <c r="Q1148" s="73"/>
      <c r="R1148" s="81"/>
      <c r="S1148" s="48">
        <v>0</v>
      </c>
      <c r="T1148" s="48">
        <v>1</v>
      </c>
      <c r="U1148" s="49">
        <v>0</v>
      </c>
      <c r="V1148" s="49">
        <v>3.4483E-2</v>
      </c>
      <c r="W1148" s="49">
        <v>0</v>
      </c>
      <c r="X1148" s="49">
        <v>0.57117099999999998</v>
      </c>
      <c r="Y1148" s="49">
        <v>0</v>
      </c>
      <c r="Z1148" s="49">
        <v>0</v>
      </c>
      <c r="AA1148" s="68">
        <v>1148</v>
      </c>
      <c r="AB11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48" s="69"/>
      <c r="AD1148" s="75">
        <v>294</v>
      </c>
      <c r="AE1148" s="75">
        <v>245</v>
      </c>
      <c r="AF1148" s="75">
        <v>3018</v>
      </c>
      <c r="AG1148" s="75">
        <v>998</v>
      </c>
      <c r="AH1148" s="75">
        <v>0</v>
      </c>
      <c r="AI1148" s="75"/>
      <c r="AJ1148" s="75" t="s">
        <v>9631</v>
      </c>
      <c r="AK1148" s="75"/>
      <c r="AL1148" s="75" t="s">
        <v>9190</v>
      </c>
      <c r="AM1148" s="75">
        <v>40879.770185185182</v>
      </c>
      <c r="AN1148" s="75" t="s">
        <v>13047</v>
      </c>
      <c r="AO1148" s="78" t="s">
        <v>13889</v>
      </c>
      <c r="AP1148" s="75" t="s">
        <v>66</v>
      </c>
      <c r="AQ1148" s="48"/>
      <c r="AR1148" s="48"/>
      <c r="AS1148" s="48"/>
      <c r="AT1148" s="48"/>
      <c r="AU1148" s="48" t="s">
        <v>3261</v>
      </c>
      <c r="AV1148" s="48" t="s">
        <v>3261</v>
      </c>
      <c r="AW1148" s="114" t="s">
        <v>18072</v>
      </c>
      <c r="AX1148" s="114" t="s">
        <v>18072</v>
      </c>
      <c r="AY1148" s="114" t="s">
        <v>17895</v>
      </c>
      <c r="AZ1148" s="114" t="s">
        <v>17895</v>
      </c>
      <c r="BA1148" s="2"/>
      <c r="BB1148" s="3"/>
      <c r="BC1148" s="3"/>
      <c r="BD1148" s="3"/>
      <c r="BE1148" s="3"/>
    </row>
    <row r="1149" spans="1:57" x14ac:dyDescent="0.25">
      <c r="A1149" s="61" t="s">
        <v>1926</v>
      </c>
      <c r="B1149" s="62" t="s">
        <v>19429</v>
      </c>
      <c r="C1149" s="62"/>
      <c r="D1149" s="63">
        <v>1.521522</v>
      </c>
      <c r="E1149" s="65">
        <v>10</v>
      </c>
      <c r="F1149" s="95" t="s">
        <v>12993</v>
      </c>
      <c r="G1149" s="62"/>
      <c r="H1149" s="66"/>
      <c r="I1149" s="67"/>
      <c r="J1149" s="67"/>
      <c r="K1149" s="66" t="s">
        <v>17092</v>
      </c>
      <c r="L1149" s="70"/>
      <c r="M1149" s="71">
        <v>2378.155029296875</v>
      </c>
      <c r="N1149" s="71">
        <v>2262.218505859375</v>
      </c>
      <c r="O1149" s="72"/>
      <c r="P1149" s="73"/>
      <c r="Q1149" s="73"/>
      <c r="R1149" s="81"/>
      <c r="S1149" s="48">
        <v>0</v>
      </c>
      <c r="T1149" s="48">
        <v>1</v>
      </c>
      <c r="U1149" s="49">
        <v>0</v>
      </c>
      <c r="V1149" s="49">
        <v>2.532E-3</v>
      </c>
      <c r="W1149" s="49">
        <v>6.2599999999999999E-3</v>
      </c>
      <c r="X1149" s="49">
        <v>0.50696399999999997</v>
      </c>
      <c r="Y1149" s="49">
        <v>0</v>
      </c>
      <c r="Z1149" s="49">
        <v>0</v>
      </c>
      <c r="AA1149" s="68">
        <v>1149</v>
      </c>
      <c r="AB11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49" s="69"/>
      <c r="AD1149" s="75">
        <v>601</v>
      </c>
      <c r="AE1149" s="75">
        <v>245</v>
      </c>
      <c r="AF1149" s="75">
        <v>1793</v>
      </c>
      <c r="AG1149" s="75">
        <v>200</v>
      </c>
      <c r="AH1149" s="75"/>
      <c r="AI1149" s="75" t="s">
        <v>9095</v>
      </c>
      <c r="AJ1149" s="75"/>
      <c r="AK1149" s="75"/>
      <c r="AL1149" s="75"/>
      <c r="AM1149" s="75">
        <v>42694.27884259259</v>
      </c>
      <c r="AN1149" s="75" t="s">
        <v>13047</v>
      </c>
      <c r="AO1149" s="78" t="s">
        <v>15040</v>
      </c>
      <c r="AP1149" s="75" t="s">
        <v>66</v>
      </c>
      <c r="AQ1149" s="48" t="s">
        <v>3033</v>
      </c>
      <c r="AR1149" s="48" t="s">
        <v>3033</v>
      </c>
      <c r="AS1149" s="48" t="s">
        <v>3219</v>
      </c>
      <c r="AT1149" s="48" t="s">
        <v>3219</v>
      </c>
      <c r="AU1149" s="48" t="s">
        <v>3276</v>
      </c>
      <c r="AV1149" s="48" t="s">
        <v>3276</v>
      </c>
      <c r="AW1149" s="114" t="s">
        <v>18116</v>
      </c>
      <c r="AX1149" s="114" t="s">
        <v>18116</v>
      </c>
      <c r="AY1149" s="114" t="s">
        <v>18843</v>
      </c>
      <c r="AZ1149" s="114" t="s">
        <v>18843</v>
      </c>
      <c r="BA1149" s="2"/>
      <c r="BB1149" s="3"/>
      <c r="BC1149" s="3"/>
      <c r="BD1149" s="3"/>
      <c r="BE1149" s="3"/>
    </row>
    <row r="1150" spans="1:57" x14ac:dyDescent="0.25">
      <c r="A1150" s="61" t="s">
        <v>202</v>
      </c>
      <c r="B1150" s="62" t="s">
        <v>19429</v>
      </c>
      <c r="C1150" s="62"/>
      <c r="D1150" s="63">
        <v>1.501768</v>
      </c>
      <c r="E1150" s="65">
        <v>10</v>
      </c>
      <c r="F1150" s="95" t="s">
        <v>11099</v>
      </c>
      <c r="G1150" s="62"/>
      <c r="H1150" s="66"/>
      <c r="I1150" s="67"/>
      <c r="J1150" s="67"/>
      <c r="K1150" s="66" t="s">
        <v>15124</v>
      </c>
      <c r="L1150" s="70"/>
      <c r="M1150" s="71">
        <v>9179.5126953125</v>
      </c>
      <c r="N1150" s="71">
        <v>411.01754760742187</v>
      </c>
      <c r="O1150" s="72"/>
      <c r="P1150" s="73"/>
      <c r="Q1150" s="73"/>
      <c r="R1150" s="81"/>
      <c r="S1150" s="48">
        <v>0</v>
      </c>
      <c r="T1150" s="48">
        <v>1</v>
      </c>
      <c r="U1150" s="49">
        <v>0</v>
      </c>
      <c r="V1150" s="49">
        <v>2.0799999999999999E-4</v>
      </c>
      <c r="W1150" s="49">
        <v>0</v>
      </c>
      <c r="X1150" s="49">
        <v>0.53919600000000001</v>
      </c>
      <c r="Y1150" s="49">
        <v>0</v>
      </c>
      <c r="Z1150" s="49">
        <v>0</v>
      </c>
      <c r="AA1150" s="68">
        <v>1150</v>
      </c>
      <c r="AB11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50" s="69"/>
      <c r="AD1150" s="75">
        <v>597</v>
      </c>
      <c r="AE1150" s="75">
        <v>244</v>
      </c>
      <c r="AF1150" s="75">
        <v>2104</v>
      </c>
      <c r="AG1150" s="75">
        <v>198</v>
      </c>
      <c r="AH1150" s="75"/>
      <c r="AI1150" s="75" t="s">
        <v>7483</v>
      </c>
      <c r="AJ1150" s="75"/>
      <c r="AK1150" s="78" t="s">
        <v>10210</v>
      </c>
      <c r="AL1150" s="75"/>
      <c r="AM1150" s="75">
        <v>42528.679351851853</v>
      </c>
      <c r="AN1150" s="75" t="s">
        <v>13047</v>
      </c>
      <c r="AO1150" s="78" t="s">
        <v>13072</v>
      </c>
      <c r="AP1150" s="75" t="s">
        <v>66</v>
      </c>
      <c r="AQ1150" s="48"/>
      <c r="AR1150" s="48"/>
      <c r="AS1150" s="48"/>
      <c r="AT1150" s="48"/>
      <c r="AU1150" s="48" t="s">
        <v>3268</v>
      </c>
      <c r="AV1150" s="48" t="s">
        <v>3268</v>
      </c>
      <c r="AW1150" s="114" t="s">
        <v>18087</v>
      </c>
      <c r="AX1150" s="114" t="s">
        <v>18087</v>
      </c>
      <c r="AY1150" s="114" t="s">
        <v>18822</v>
      </c>
      <c r="AZ1150" s="114" t="s">
        <v>18822</v>
      </c>
      <c r="BA1150" s="2"/>
      <c r="BB1150" s="3"/>
      <c r="BC1150" s="3"/>
      <c r="BD1150" s="3"/>
      <c r="BE1150" s="3"/>
    </row>
    <row r="1151" spans="1:57" x14ac:dyDescent="0.25">
      <c r="A1151" s="61" t="s">
        <v>433</v>
      </c>
      <c r="B1151" s="62" t="s">
        <v>19429</v>
      </c>
      <c r="C1151" s="62"/>
      <c r="D1151" s="63">
        <v>1.5023715</v>
      </c>
      <c r="E1151" s="65">
        <v>10</v>
      </c>
      <c r="F1151" s="95" t="s">
        <v>11394</v>
      </c>
      <c r="G1151" s="62"/>
      <c r="H1151" s="66"/>
      <c r="I1151" s="67"/>
      <c r="J1151" s="67"/>
      <c r="K1151" s="66" t="s">
        <v>15422</v>
      </c>
      <c r="L1151" s="70"/>
      <c r="M1151" s="71">
        <v>4219.4990234375</v>
      </c>
      <c r="N1151" s="71">
        <v>1600.46337890625</v>
      </c>
      <c r="O1151" s="72"/>
      <c r="P1151" s="73"/>
      <c r="Q1151" s="73"/>
      <c r="R1151" s="81"/>
      <c r="S1151" s="48">
        <v>0</v>
      </c>
      <c r="T1151" s="48">
        <v>1</v>
      </c>
      <c r="U1151" s="49">
        <v>0</v>
      </c>
      <c r="V1151" s="49">
        <v>2.7900000000000001E-4</v>
      </c>
      <c r="W1151" s="49">
        <v>0</v>
      </c>
      <c r="X1151" s="49">
        <v>0.40605200000000002</v>
      </c>
      <c r="Y1151" s="49">
        <v>0</v>
      </c>
      <c r="Z1151" s="49">
        <v>0</v>
      </c>
      <c r="AA1151" s="68">
        <v>1151</v>
      </c>
      <c r="AB11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51" s="69"/>
      <c r="AD1151" s="75">
        <v>558</v>
      </c>
      <c r="AE1151" s="75">
        <v>244</v>
      </c>
      <c r="AF1151" s="75">
        <v>761</v>
      </c>
      <c r="AG1151" s="75">
        <v>1431</v>
      </c>
      <c r="AH1151" s="75">
        <v>-28800</v>
      </c>
      <c r="AI1151" s="75" t="s">
        <v>7739</v>
      </c>
      <c r="AJ1151" s="75"/>
      <c r="AK1151" s="75"/>
      <c r="AL1151" s="75" t="s">
        <v>11009</v>
      </c>
      <c r="AM1151" s="75">
        <v>42060.091851851852</v>
      </c>
      <c r="AN1151" s="75" t="s">
        <v>13047</v>
      </c>
      <c r="AO1151" s="78" t="s">
        <v>13370</v>
      </c>
      <c r="AP1151" s="75" t="s">
        <v>66</v>
      </c>
      <c r="AQ1151" s="48"/>
      <c r="AR1151" s="48"/>
      <c r="AS1151" s="48"/>
      <c r="AT1151" s="48"/>
      <c r="AU1151" s="48" t="s">
        <v>3261</v>
      </c>
      <c r="AV1151" s="48" t="s">
        <v>3261</v>
      </c>
      <c r="AW1151" s="114" t="s">
        <v>18187</v>
      </c>
      <c r="AX1151" s="114" t="s">
        <v>18187</v>
      </c>
      <c r="AY1151" s="114" t="s">
        <v>18904</v>
      </c>
      <c r="AZ1151" s="114" t="s">
        <v>18904</v>
      </c>
      <c r="BA1151" s="2"/>
      <c r="BB1151" s="3"/>
      <c r="BC1151" s="3"/>
      <c r="BD1151" s="3"/>
      <c r="BE1151" s="3"/>
    </row>
    <row r="1152" spans="1:57" x14ac:dyDescent="0.25">
      <c r="A1152" s="61" t="s">
        <v>584</v>
      </c>
      <c r="B1152" s="62" t="s">
        <v>19429</v>
      </c>
      <c r="C1152" s="62"/>
      <c r="D1152" s="63">
        <v>1.5022949999999999</v>
      </c>
      <c r="E1152" s="65">
        <v>10</v>
      </c>
      <c r="F1152" s="95" t="s">
        <v>11577</v>
      </c>
      <c r="G1152" s="62"/>
      <c r="H1152" s="66"/>
      <c r="I1152" s="67"/>
      <c r="J1152" s="67"/>
      <c r="K1152" s="66" t="s">
        <v>15611</v>
      </c>
      <c r="L1152" s="70"/>
      <c r="M1152" s="71">
        <v>4698.96044921875</v>
      </c>
      <c r="N1152" s="71">
        <v>2361.642822265625</v>
      </c>
      <c r="O1152" s="72"/>
      <c r="P1152" s="73"/>
      <c r="Q1152" s="73"/>
      <c r="R1152" s="81"/>
      <c r="S1152" s="48">
        <v>0</v>
      </c>
      <c r="T1152" s="48">
        <v>1</v>
      </c>
      <c r="U1152" s="49">
        <v>0</v>
      </c>
      <c r="V1152" s="49">
        <v>2.7E-4</v>
      </c>
      <c r="W1152" s="49">
        <v>0</v>
      </c>
      <c r="X1152" s="49">
        <v>0.45292900000000003</v>
      </c>
      <c r="Y1152" s="49">
        <v>0</v>
      </c>
      <c r="Z1152" s="49">
        <v>0</v>
      </c>
      <c r="AA1152" s="68">
        <v>1152</v>
      </c>
      <c r="AB11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52" s="69"/>
      <c r="AD1152" s="75">
        <v>782</v>
      </c>
      <c r="AE1152" s="75">
        <v>244</v>
      </c>
      <c r="AF1152" s="75">
        <v>5600</v>
      </c>
      <c r="AG1152" s="75">
        <v>5109</v>
      </c>
      <c r="AH1152" s="75">
        <v>3600</v>
      </c>
      <c r="AI1152" s="75" t="s">
        <v>7899</v>
      </c>
      <c r="AJ1152" s="75" t="s">
        <v>9243</v>
      </c>
      <c r="AK1152" s="75"/>
      <c r="AL1152" s="75" t="s">
        <v>9876</v>
      </c>
      <c r="AM1152" s="75">
        <v>40428.506944444445</v>
      </c>
      <c r="AN1152" s="75" t="s">
        <v>13047</v>
      </c>
      <c r="AO1152" s="78" t="s">
        <v>13559</v>
      </c>
      <c r="AP1152" s="75" t="s">
        <v>66</v>
      </c>
      <c r="AQ1152" s="48" t="s">
        <v>3058</v>
      </c>
      <c r="AR1152" s="48" t="s">
        <v>3058</v>
      </c>
      <c r="AS1152" s="48" t="s">
        <v>3223</v>
      </c>
      <c r="AT1152" s="48" t="s">
        <v>3223</v>
      </c>
      <c r="AU1152" s="48" t="s">
        <v>3261</v>
      </c>
      <c r="AV1152" s="48" t="s">
        <v>3261</v>
      </c>
      <c r="AW1152" s="114" t="s">
        <v>18205</v>
      </c>
      <c r="AX1152" s="114" t="s">
        <v>18205</v>
      </c>
      <c r="AY1152" s="114" t="s">
        <v>17883</v>
      </c>
      <c r="AZ1152" s="114" t="s">
        <v>17883</v>
      </c>
      <c r="BA1152" s="2"/>
      <c r="BB1152" s="3"/>
      <c r="BC1152" s="3"/>
      <c r="BD1152" s="3"/>
      <c r="BE1152" s="3"/>
    </row>
    <row r="1153" spans="1:57" x14ac:dyDescent="0.25">
      <c r="A1153" s="61" t="s">
        <v>474</v>
      </c>
      <c r="B1153" s="62" t="s">
        <v>19429</v>
      </c>
      <c r="C1153" s="62"/>
      <c r="D1153" s="63">
        <v>1.521522</v>
      </c>
      <c r="E1153" s="65">
        <v>10</v>
      </c>
      <c r="F1153" s="95" t="s">
        <v>11439</v>
      </c>
      <c r="G1153" s="62"/>
      <c r="H1153" s="66"/>
      <c r="I1153" s="67"/>
      <c r="J1153" s="67"/>
      <c r="K1153" s="66" t="s">
        <v>15470</v>
      </c>
      <c r="L1153" s="70"/>
      <c r="M1153" s="71">
        <v>1997.7384033203125</v>
      </c>
      <c r="N1153" s="71">
        <v>3070.812744140625</v>
      </c>
      <c r="O1153" s="72"/>
      <c r="P1153" s="73"/>
      <c r="Q1153" s="73"/>
      <c r="R1153" s="81"/>
      <c r="S1153" s="48">
        <v>0</v>
      </c>
      <c r="T1153" s="48">
        <v>1</v>
      </c>
      <c r="U1153" s="49">
        <v>0</v>
      </c>
      <c r="V1153" s="49">
        <v>2.532E-3</v>
      </c>
      <c r="W1153" s="49">
        <v>6.2599999999999999E-3</v>
      </c>
      <c r="X1153" s="49">
        <v>0.50696399999999997</v>
      </c>
      <c r="Y1153" s="49">
        <v>0</v>
      </c>
      <c r="Z1153" s="49">
        <v>0</v>
      </c>
      <c r="AA1153" s="68">
        <v>1153</v>
      </c>
      <c r="AB11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53" s="69"/>
      <c r="AD1153" s="75">
        <v>530</v>
      </c>
      <c r="AE1153" s="75">
        <v>240</v>
      </c>
      <c r="AF1153" s="75">
        <v>2211</v>
      </c>
      <c r="AG1153" s="75">
        <v>3777</v>
      </c>
      <c r="AH1153" s="75">
        <v>-28800</v>
      </c>
      <c r="AI1153" s="75" t="s">
        <v>7779</v>
      </c>
      <c r="AJ1153" s="75" t="s">
        <v>9197</v>
      </c>
      <c r="AK1153" s="75"/>
      <c r="AL1153" s="75" t="s">
        <v>11009</v>
      </c>
      <c r="AM1153" s="75">
        <v>41196.473217592589</v>
      </c>
      <c r="AN1153" s="75" t="s">
        <v>13047</v>
      </c>
      <c r="AO1153" s="78" t="s">
        <v>13418</v>
      </c>
      <c r="AP1153" s="75" t="s">
        <v>66</v>
      </c>
      <c r="AQ1153" s="48" t="s">
        <v>3033</v>
      </c>
      <c r="AR1153" s="48" t="s">
        <v>3033</v>
      </c>
      <c r="AS1153" s="48" t="s">
        <v>3219</v>
      </c>
      <c r="AT1153" s="48" t="s">
        <v>3219</v>
      </c>
      <c r="AU1153" s="48" t="s">
        <v>3276</v>
      </c>
      <c r="AV1153" s="48" t="s">
        <v>3276</v>
      </c>
      <c r="AW1153" s="114" t="s">
        <v>18116</v>
      </c>
      <c r="AX1153" s="114" t="s">
        <v>18116</v>
      </c>
      <c r="AY1153" s="114" t="s">
        <v>18843</v>
      </c>
      <c r="AZ1153" s="114" t="s">
        <v>18843</v>
      </c>
      <c r="BA1153" s="2"/>
      <c r="BB1153" s="3"/>
      <c r="BC1153" s="3"/>
      <c r="BD1153" s="3"/>
      <c r="BE1153" s="3"/>
    </row>
    <row r="1154" spans="1:57" x14ac:dyDescent="0.25">
      <c r="A1154" s="61" t="s">
        <v>339</v>
      </c>
      <c r="B1154" s="62" t="s">
        <v>19429</v>
      </c>
      <c r="C1154" s="62"/>
      <c r="D1154" s="63">
        <v>1.5125204999999999</v>
      </c>
      <c r="E1154" s="65">
        <v>10</v>
      </c>
      <c r="F1154" s="95" t="s">
        <v>11284</v>
      </c>
      <c r="G1154" s="62"/>
      <c r="H1154" s="66"/>
      <c r="I1154" s="67"/>
      <c r="J1154" s="67"/>
      <c r="K1154" s="66" t="s">
        <v>15311</v>
      </c>
      <c r="L1154" s="70"/>
      <c r="M1154" s="71">
        <v>2341.656005859375</v>
      </c>
      <c r="N1154" s="71">
        <v>2514.50048828125</v>
      </c>
      <c r="O1154" s="72"/>
      <c r="P1154" s="73"/>
      <c r="Q1154" s="73"/>
      <c r="R1154" s="81"/>
      <c r="S1154" s="48">
        <v>0</v>
      </c>
      <c r="T1154" s="48">
        <v>1</v>
      </c>
      <c r="U1154" s="49">
        <v>0</v>
      </c>
      <c r="V1154" s="49">
        <v>1.4729999999999999E-3</v>
      </c>
      <c r="W1154" s="49">
        <v>3.2899999999999997E-4</v>
      </c>
      <c r="X1154" s="49">
        <v>0.486537</v>
      </c>
      <c r="Y1154" s="49">
        <v>0</v>
      </c>
      <c r="Z1154" s="49">
        <v>0</v>
      </c>
      <c r="AA1154" s="68">
        <v>1154</v>
      </c>
      <c r="AB11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54" s="69"/>
      <c r="AD1154" s="75">
        <v>1297</v>
      </c>
      <c r="AE1154" s="75">
        <v>239</v>
      </c>
      <c r="AF1154" s="75">
        <v>3585</v>
      </c>
      <c r="AG1154" s="75">
        <v>106</v>
      </c>
      <c r="AH1154" s="75"/>
      <c r="AI1154" s="75"/>
      <c r="AJ1154" s="75" t="s">
        <v>9281</v>
      </c>
      <c r="AK1154" s="75"/>
      <c r="AL1154" s="75"/>
      <c r="AM1154" s="75">
        <v>40652.388159722221</v>
      </c>
      <c r="AN1154" s="75" t="s">
        <v>13047</v>
      </c>
      <c r="AO1154" s="78" t="s">
        <v>13259</v>
      </c>
      <c r="AP1154" s="75" t="s">
        <v>66</v>
      </c>
      <c r="AQ1154" s="48"/>
      <c r="AR1154" s="48"/>
      <c r="AS1154" s="48"/>
      <c r="AT1154" s="48"/>
      <c r="AU1154" s="48" t="s">
        <v>3261</v>
      </c>
      <c r="AV1154" s="48" t="s">
        <v>3261</v>
      </c>
      <c r="AW1154" s="114" t="s">
        <v>18132</v>
      </c>
      <c r="AX1154" s="114" t="s">
        <v>18132</v>
      </c>
      <c r="AY1154" s="114" t="s">
        <v>18855</v>
      </c>
      <c r="AZ1154" s="114" t="s">
        <v>18855</v>
      </c>
      <c r="BA1154" s="2"/>
      <c r="BB1154" s="3"/>
      <c r="BC1154" s="3"/>
      <c r="BD1154" s="3"/>
      <c r="BE1154" s="3"/>
    </row>
    <row r="1155" spans="1:57" x14ac:dyDescent="0.25">
      <c r="A1155" s="61" t="s">
        <v>579</v>
      </c>
      <c r="B1155" s="62" t="s">
        <v>19429</v>
      </c>
      <c r="C1155" s="62"/>
      <c r="D1155" s="63">
        <v>2.4444435000000002</v>
      </c>
      <c r="E1155" s="65">
        <v>10</v>
      </c>
      <c r="F1155" s="95" t="s">
        <v>11571</v>
      </c>
      <c r="G1155" s="62"/>
      <c r="H1155" s="66"/>
      <c r="I1155" s="67"/>
      <c r="J1155" s="67"/>
      <c r="K1155" s="66" t="s">
        <v>15605</v>
      </c>
      <c r="L1155" s="70"/>
      <c r="M1155" s="71">
        <v>4412.0458984375</v>
      </c>
      <c r="N1155" s="71">
        <v>7125.9951171875</v>
      </c>
      <c r="O1155" s="72"/>
      <c r="P1155" s="73"/>
      <c r="Q1155" s="73"/>
      <c r="R1155" s="81"/>
      <c r="S1155" s="48">
        <v>0</v>
      </c>
      <c r="T1155" s="48">
        <v>1</v>
      </c>
      <c r="U1155" s="49">
        <v>0</v>
      </c>
      <c r="V1155" s="49">
        <v>0.111111</v>
      </c>
      <c r="W1155" s="49">
        <v>0</v>
      </c>
      <c r="X1155" s="49">
        <v>0.58536600000000005</v>
      </c>
      <c r="Y1155" s="49">
        <v>0</v>
      </c>
      <c r="Z1155" s="49">
        <v>0</v>
      </c>
      <c r="AA1155" s="68">
        <v>1155</v>
      </c>
      <c r="AB11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55" s="69"/>
      <c r="AD1155" s="75">
        <v>206</v>
      </c>
      <c r="AE1155" s="75">
        <v>239</v>
      </c>
      <c r="AF1155" s="75">
        <v>24139</v>
      </c>
      <c r="AG1155" s="75">
        <v>3152</v>
      </c>
      <c r="AH1155" s="75">
        <v>3600</v>
      </c>
      <c r="AI1155" s="75" t="s">
        <v>7894</v>
      </c>
      <c r="AJ1155" s="75" t="s">
        <v>9462</v>
      </c>
      <c r="AK1155" s="75"/>
      <c r="AL1155" s="75" t="s">
        <v>11033</v>
      </c>
      <c r="AM1155" s="75">
        <v>41422.838865740741</v>
      </c>
      <c r="AN1155" s="75" t="s">
        <v>13047</v>
      </c>
      <c r="AO1155" s="78" t="s">
        <v>13553</v>
      </c>
      <c r="AP1155" s="75" t="s">
        <v>66</v>
      </c>
      <c r="AQ1155" s="48"/>
      <c r="AR1155" s="48"/>
      <c r="AS1155" s="48"/>
      <c r="AT1155" s="48"/>
      <c r="AU1155" s="48" t="s">
        <v>3261</v>
      </c>
      <c r="AV1155" s="48" t="s">
        <v>3261</v>
      </c>
      <c r="AW1155" s="114" t="s">
        <v>18248</v>
      </c>
      <c r="AX1155" s="114" t="s">
        <v>18248</v>
      </c>
      <c r="AY1155" s="114" t="s">
        <v>18959</v>
      </c>
      <c r="AZ1155" s="114" t="s">
        <v>18959</v>
      </c>
      <c r="BA1155" s="2"/>
      <c r="BB1155" s="3"/>
      <c r="BC1155" s="3"/>
      <c r="BD1155" s="3"/>
      <c r="BE1155" s="3"/>
    </row>
    <row r="1156" spans="1:57" x14ac:dyDescent="0.25">
      <c r="A1156" s="61" t="s">
        <v>1048</v>
      </c>
      <c r="B1156" s="62" t="s">
        <v>19429</v>
      </c>
      <c r="C1156" s="62"/>
      <c r="D1156" s="63">
        <v>4.3333304999999998</v>
      </c>
      <c r="E1156" s="65">
        <v>10</v>
      </c>
      <c r="F1156" s="95" t="s">
        <v>12082</v>
      </c>
      <c r="G1156" s="62"/>
      <c r="H1156" s="66"/>
      <c r="I1156" s="67"/>
      <c r="J1156" s="67"/>
      <c r="K1156" s="66" t="s">
        <v>16139</v>
      </c>
      <c r="L1156" s="70"/>
      <c r="M1156" s="71">
        <v>4447.66064453125</v>
      </c>
      <c r="N1156" s="71">
        <v>4841.14501953125</v>
      </c>
      <c r="O1156" s="72"/>
      <c r="P1156" s="73"/>
      <c r="Q1156" s="73"/>
      <c r="R1156" s="81"/>
      <c r="S1156" s="48">
        <v>0</v>
      </c>
      <c r="T1156" s="48">
        <v>1</v>
      </c>
      <c r="U1156" s="49">
        <v>0</v>
      </c>
      <c r="V1156" s="49">
        <v>0.33333299999999999</v>
      </c>
      <c r="W1156" s="49">
        <v>0</v>
      </c>
      <c r="X1156" s="49">
        <v>0.77027000000000001</v>
      </c>
      <c r="Y1156" s="49">
        <v>0</v>
      </c>
      <c r="Z1156" s="49">
        <v>0</v>
      </c>
      <c r="AA1156" s="68">
        <v>1156</v>
      </c>
      <c r="AB11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56" s="69"/>
      <c r="AD1156" s="75">
        <v>424</v>
      </c>
      <c r="AE1156" s="75">
        <v>238</v>
      </c>
      <c r="AF1156" s="75">
        <v>2950</v>
      </c>
      <c r="AG1156" s="75">
        <v>6457</v>
      </c>
      <c r="AH1156" s="75">
        <v>3600</v>
      </c>
      <c r="AI1156" s="75" t="s">
        <v>8325</v>
      </c>
      <c r="AJ1156" s="75" t="s">
        <v>9728</v>
      </c>
      <c r="AK1156" s="78" t="s">
        <v>10632</v>
      </c>
      <c r="AL1156" s="75" t="s">
        <v>11033</v>
      </c>
      <c r="AM1156" s="75">
        <v>41968.475555555553</v>
      </c>
      <c r="AN1156" s="75" t="s">
        <v>13047</v>
      </c>
      <c r="AO1156" s="78" t="s">
        <v>14087</v>
      </c>
      <c r="AP1156" s="75" t="s">
        <v>66</v>
      </c>
      <c r="AQ1156" s="48" t="s">
        <v>3123</v>
      </c>
      <c r="AR1156" s="48" t="s">
        <v>3123</v>
      </c>
      <c r="AS1156" s="48" t="s">
        <v>3212</v>
      </c>
      <c r="AT1156" s="48" t="s">
        <v>3212</v>
      </c>
      <c r="AU1156" s="48" t="s">
        <v>3261</v>
      </c>
      <c r="AV1156" s="48" t="s">
        <v>3261</v>
      </c>
      <c r="AW1156" s="114" t="s">
        <v>18395</v>
      </c>
      <c r="AX1156" s="114" t="s">
        <v>18395</v>
      </c>
      <c r="AY1156" s="114" t="s">
        <v>19089</v>
      </c>
      <c r="AZ1156" s="114" t="s">
        <v>19089</v>
      </c>
      <c r="BA1156" s="2"/>
      <c r="BB1156" s="3"/>
      <c r="BC1156" s="3"/>
      <c r="BD1156" s="3"/>
      <c r="BE1156" s="3"/>
    </row>
    <row r="1157" spans="1:57" x14ac:dyDescent="0.25">
      <c r="A1157" s="61" t="s">
        <v>625</v>
      </c>
      <c r="B1157" s="62" t="s">
        <v>19429</v>
      </c>
      <c r="C1157" s="62"/>
      <c r="D1157" s="63">
        <v>1.50187</v>
      </c>
      <c r="E1157" s="65">
        <v>10.000066367882871</v>
      </c>
      <c r="F1157" s="95" t="s">
        <v>11628</v>
      </c>
      <c r="G1157" s="62"/>
      <c r="H1157" s="66"/>
      <c r="I1157" s="67"/>
      <c r="J1157" s="67"/>
      <c r="K1157" s="66" t="s">
        <v>15663</v>
      </c>
      <c r="L1157" s="70"/>
      <c r="M1157" s="71">
        <v>2977.21630859375</v>
      </c>
      <c r="N1157" s="71">
        <v>9304.8017578125</v>
      </c>
      <c r="O1157" s="72"/>
      <c r="P1157" s="73"/>
      <c r="Q1157" s="73"/>
      <c r="R1157" s="81"/>
      <c r="S1157" s="48">
        <v>0</v>
      </c>
      <c r="T1157" s="48">
        <v>2</v>
      </c>
      <c r="U1157" s="49">
        <v>0.16</v>
      </c>
      <c r="V1157" s="49">
        <v>2.2000000000000001E-4</v>
      </c>
      <c r="W1157" s="49">
        <v>0</v>
      </c>
      <c r="X1157" s="49">
        <v>0.55911</v>
      </c>
      <c r="Y1157" s="49">
        <v>0</v>
      </c>
      <c r="Z1157" s="49">
        <v>0</v>
      </c>
      <c r="AA1157" s="68">
        <v>1157</v>
      </c>
      <c r="AB11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57" s="69"/>
      <c r="AD1157" s="75">
        <v>289</v>
      </c>
      <c r="AE1157" s="75">
        <v>237</v>
      </c>
      <c r="AF1157" s="75">
        <v>18177</v>
      </c>
      <c r="AG1157" s="75">
        <v>1859</v>
      </c>
      <c r="AH1157" s="75">
        <v>0</v>
      </c>
      <c r="AI1157" s="75" t="s">
        <v>7944</v>
      </c>
      <c r="AJ1157" s="75" t="s">
        <v>9494</v>
      </c>
      <c r="AK1157" s="75"/>
      <c r="AL1157" s="75" t="s">
        <v>11027</v>
      </c>
      <c r="AM1157" s="75">
        <v>41306.651446759257</v>
      </c>
      <c r="AN1157" s="75" t="s">
        <v>13047</v>
      </c>
      <c r="AO1157" s="78" t="s">
        <v>13611</v>
      </c>
      <c r="AP1157" s="75" t="s">
        <v>66</v>
      </c>
      <c r="AQ1157" s="48" t="s">
        <v>3029</v>
      </c>
      <c r="AR1157" s="48" t="s">
        <v>3029</v>
      </c>
      <c r="AS1157" s="48" t="s">
        <v>3217</v>
      </c>
      <c r="AT1157" s="48" t="s">
        <v>3217</v>
      </c>
      <c r="AU1157" s="48" t="s">
        <v>3267</v>
      </c>
      <c r="AV1157" s="48" t="s">
        <v>3267</v>
      </c>
      <c r="AW1157" s="114" t="s">
        <v>18095</v>
      </c>
      <c r="AX1157" s="114" t="s">
        <v>18095</v>
      </c>
      <c r="AY1157" s="114" t="s">
        <v>18828</v>
      </c>
      <c r="AZ1157" s="114" t="s">
        <v>18828</v>
      </c>
      <c r="BA1157" s="2"/>
      <c r="BB1157" s="3"/>
      <c r="BC1157" s="3"/>
      <c r="BD1157" s="3"/>
      <c r="BE1157" s="3"/>
    </row>
    <row r="1158" spans="1:57" x14ac:dyDescent="0.25">
      <c r="A1158" s="61" t="s">
        <v>783</v>
      </c>
      <c r="B1158" s="62" t="s">
        <v>19429</v>
      </c>
      <c r="C1158" s="62"/>
      <c r="D1158" s="63">
        <v>1.5018020000000001</v>
      </c>
      <c r="E1158" s="65">
        <v>10</v>
      </c>
      <c r="F1158" s="95" t="s">
        <v>11802</v>
      </c>
      <c r="G1158" s="62"/>
      <c r="H1158" s="66"/>
      <c r="I1158" s="67"/>
      <c r="J1158" s="67"/>
      <c r="K1158" s="66" t="s">
        <v>15848</v>
      </c>
      <c r="L1158" s="70"/>
      <c r="M1158" s="71">
        <v>3640.49072265625</v>
      </c>
      <c r="N1158" s="71">
        <v>2218.560791015625</v>
      </c>
      <c r="O1158" s="72"/>
      <c r="P1158" s="73"/>
      <c r="Q1158" s="73"/>
      <c r="R1158" s="81"/>
      <c r="S1158" s="48">
        <v>0</v>
      </c>
      <c r="T1158" s="48">
        <v>1</v>
      </c>
      <c r="U1158" s="49">
        <v>0</v>
      </c>
      <c r="V1158" s="49">
        <v>2.12E-4</v>
      </c>
      <c r="W1158" s="49">
        <v>0</v>
      </c>
      <c r="X1158" s="49">
        <v>0.48449500000000001</v>
      </c>
      <c r="Y1158" s="49">
        <v>0</v>
      </c>
      <c r="Z1158" s="49">
        <v>0</v>
      </c>
      <c r="AA1158" s="68">
        <v>1158</v>
      </c>
      <c r="AB11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58" s="69"/>
      <c r="AD1158" s="75">
        <v>537</v>
      </c>
      <c r="AE1158" s="75">
        <v>237</v>
      </c>
      <c r="AF1158" s="75">
        <v>1400</v>
      </c>
      <c r="AG1158" s="75">
        <v>615</v>
      </c>
      <c r="AH1158" s="75"/>
      <c r="AI1158" s="75" t="s">
        <v>8091</v>
      </c>
      <c r="AJ1158" s="75" t="s">
        <v>9580</v>
      </c>
      <c r="AK1158" s="78" t="s">
        <v>10526</v>
      </c>
      <c r="AL1158" s="75"/>
      <c r="AM1158" s="75">
        <v>41257.742407407408</v>
      </c>
      <c r="AN1158" s="75" t="s">
        <v>13047</v>
      </c>
      <c r="AO1158" s="78" t="s">
        <v>13796</v>
      </c>
      <c r="AP1158" s="75" t="s">
        <v>66</v>
      </c>
      <c r="AQ1158" s="48"/>
      <c r="AR1158" s="48"/>
      <c r="AS1158" s="48"/>
      <c r="AT1158" s="48"/>
      <c r="AU1158" s="48" t="s">
        <v>3261</v>
      </c>
      <c r="AV1158" s="48" t="s">
        <v>3261</v>
      </c>
      <c r="AW1158" s="114" t="s">
        <v>18318</v>
      </c>
      <c r="AX1158" s="114" t="s">
        <v>18318</v>
      </c>
      <c r="AY1158" s="114" t="s">
        <v>18982</v>
      </c>
      <c r="AZ1158" s="114" t="s">
        <v>18982</v>
      </c>
      <c r="BA1158" s="2"/>
      <c r="BB1158" s="3"/>
      <c r="BC1158" s="3"/>
      <c r="BD1158" s="3"/>
      <c r="BE1158" s="3"/>
    </row>
    <row r="1159" spans="1:57" x14ac:dyDescent="0.25">
      <c r="A1159" s="61" t="s">
        <v>304</v>
      </c>
      <c r="B1159" s="62" t="s">
        <v>19429</v>
      </c>
      <c r="C1159" s="62"/>
      <c r="D1159" s="63">
        <v>1.6307725</v>
      </c>
      <c r="E1159" s="65">
        <v>10</v>
      </c>
      <c r="F1159" s="95" t="s">
        <v>11244</v>
      </c>
      <c r="G1159" s="62"/>
      <c r="H1159" s="66"/>
      <c r="I1159" s="67"/>
      <c r="J1159" s="67"/>
      <c r="K1159" s="66" t="s">
        <v>15269</v>
      </c>
      <c r="L1159" s="70"/>
      <c r="M1159" s="71">
        <v>5114.80615234375</v>
      </c>
      <c r="N1159" s="71">
        <v>3057.201416015625</v>
      </c>
      <c r="O1159" s="72"/>
      <c r="P1159" s="73"/>
      <c r="Q1159" s="73"/>
      <c r="R1159" s="81"/>
      <c r="S1159" s="48">
        <v>0</v>
      </c>
      <c r="T1159" s="48">
        <v>1</v>
      </c>
      <c r="U1159" s="49">
        <v>0</v>
      </c>
      <c r="V1159" s="49">
        <v>1.5384999999999999E-2</v>
      </c>
      <c r="W1159" s="49">
        <v>0</v>
      </c>
      <c r="X1159" s="49">
        <v>0.55446300000000004</v>
      </c>
      <c r="Y1159" s="49">
        <v>0</v>
      </c>
      <c r="Z1159" s="49">
        <v>0</v>
      </c>
      <c r="AA1159" s="68">
        <v>1159</v>
      </c>
      <c r="AB11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59" s="69"/>
      <c r="AD1159" s="75">
        <v>348</v>
      </c>
      <c r="AE1159" s="75">
        <v>235</v>
      </c>
      <c r="AF1159" s="75">
        <v>5855</v>
      </c>
      <c r="AG1159" s="75">
        <v>1023</v>
      </c>
      <c r="AH1159" s="75"/>
      <c r="AI1159" s="75" t="s">
        <v>7610</v>
      </c>
      <c r="AJ1159" s="75" t="s">
        <v>9255</v>
      </c>
      <c r="AK1159" s="75"/>
      <c r="AL1159" s="75"/>
      <c r="AM1159" s="75">
        <v>40687.154293981483</v>
      </c>
      <c r="AN1159" s="75" t="s">
        <v>13047</v>
      </c>
      <c r="AO1159" s="78" t="s">
        <v>13217</v>
      </c>
      <c r="AP1159" s="75" t="s">
        <v>66</v>
      </c>
      <c r="AQ1159" s="48"/>
      <c r="AR1159" s="48"/>
      <c r="AS1159" s="48"/>
      <c r="AT1159" s="48"/>
      <c r="AU1159" s="48"/>
      <c r="AV1159" s="48"/>
      <c r="AW1159" s="114" t="s">
        <v>18108</v>
      </c>
      <c r="AX1159" s="114" t="s">
        <v>18108</v>
      </c>
      <c r="AY1159" s="114" t="s">
        <v>17888</v>
      </c>
      <c r="AZ1159" s="114" t="s">
        <v>17888</v>
      </c>
      <c r="BA1159" s="2"/>
      <c r="BB1159" s="3"/>
      <c r="BC1159" s="3"/>
      <c r="BD1159" s="3"/>
      <c r="BE1159" s="3"/>
    </row>
    <row r="1160" spans="1:57" x14ac:dyDescent="0.25">
      <c r="A1160" s="61" t="s">
        <v>1036</v>
      </c>
      <c r="B1160" s="62" t="s">
        <v>19429</v>
      </c>
      <c r="C1160" s="62"/>
      <c r="D1160" s="63">
        <v>1.6307725</v>
      </c>
      <c r="E1160" s="65">
        <v>10</v>
      </c>
      <c r="F1160" s="95" t="s">
        <v>12071</v>
      </c>
      <c r="G1160" s="62"/>
      <c r="H1160" s="66"/>
      <c r="I1160" s="67"/>
      <c r="J1160" s="67"/>
      <c r="K1160" s="66" t="s">
        <v>16127</v>
      </c>
      <c r="L1160" s="70"/>
      <c r="M1160" s="71">
        <v>5229.5185546875</v>
      </c>
      <c r="N1160" s="71">
        <v>2981.27197265625</v>
      </c>
      <c r="O1160" s="72"/>
      <c r="P1160" s="73"/>
      <c r="Q1160" s="73"/>
      <c r="R1160" s="81"/>
      <c r="S1160" s="48">
        <v>0</v>
      </c>
      <c r="T1160" s="48">
        <v>1</v>
      </c>
      <c r="U1160" s="49">
        <v>0</v>
      </c>
      <c r="V1160" s="49">
        <v>1.5384999999999999E-2</v>
      </c>
      <c r="W1160" s="49">
        <v>0</v>
      </c>
      <c r="X1160" s="49">
        <v>0.55446300000000004</v>
      </c>
      <c r="Y1160" s="49">
        <v>0</v>
      </c>
      <c r="Z1160" s="49">
        <v>0</v>
      </c>
      <c r="AA1160" s="68">
        <v>1160</v>
      </c>
      <c r="AB11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60" s="69"/>
      <c r="AD1160" s="75">
        <v>282</v>
      </c>
      <c r="AE1160" s="75">
        <v>235</v>
      </c>
      <c r="AF1160" s="75">
        <v>7744</v>
      </c>
      <c r="AG1160" s="75">
        <v>4429</v>
      </c>
      <c r="AH1160" s="75"/>
      <c r="AI1160" s="75" t="s">
        <v>8316</v>
      </c>
      <c r="AJ1160" s="75"/>
      <c r="AK1160" s="75"/>
      <c r="AL1160" s="75"/>
      <c r="AM1160" s="75">
        <v>41953.699733796297</v>
      </c>
      <c r="AN1160" s="75" t="s">
        <v>13047</v>
      </c>
      <c r="AO1160" s="78" t="s">
        <v>14075</v>
      </c>
      <c r="AP1160" s="75" t="s">
        <v>66</v>
      </c>
      <c r="AQ1160" s="48"/>
      <c r="AR1160" s="48"/>
      <c r="AS1160" s="48"/>
      <c r="AT1160" s="48"/>
      <c r="AU1160" s="48"/>
      <c r="AV1160" s="48"/>
      <c r="AW1160" s="114" t="s">
        <v>18108</v>
      </c>
      <c r="AX1160" s="114" t="s">
        <v>18108</v>
      </c>
      <c r="AY1160" s="114" t="s">
        <v>17888</v>
      </c>
      <c r="AZ1160" s="114" t="s">
        <v>17888</v>
      </c>
      <c r="BA1160" s="2"/>
      <c r="BB1160" s="3"/>
      <c r="BC1160" s="3"/>
      <c r="BD1160" s="3"/>
      <c r="BE1160" s="3"/>
    </row>
    <row r="1161" spans="1:57" x14ac:dyDescent="0.25">
      <c r="A1161" s="61" t="s">
        <v>1693</v>
      </c>
      <c r="B1161" s="62" t="s">
        <v>19429</v>
      </c>
      <c r="C1161" s="62"/>
      <c r="D1161" s="63">
        <v>1.5023375000000001</v>
      </c>
      <c r="E1161" s="65">
        <v>10</v>
      </c>
      <c r="F1161" s="95" t="s">
        <v>12759</v>
      </c>
      <c r="G1161" s="62"/>
      <c r="H1161" s="66"/>
      <c r="I1161" s="67"/>
      <c r="J1161" s="67"/>
      <c r="K1161" s="66" t="s">
        <v>16852</v>
      </c>
      <c r="L1161" s="70"/>
      <c r="M1161" s="71">
        <v>7684.01025390625</v>
      </c>
      <c r="N1161" s="71">
        <v>3286.569091796875</v>
      </c>
      <c r="O1161" s="72"/>
      <c r="P1161" s="73"/>
      <c r="Q1161" s="73"/>
      <c r="R1161" s="81"/>
      <c r="S1161" s="48">
        <v>0</v>
      </c>
      <c r="T1161" s="48">
        <v>1</v>
      </c>
      <c r="U1161" s="49">
        <v>0</v>
      </c>
      <c r="V1161" s="49">
        <v>2.7500000000000002E-4</v>
      </c>
      <c r="W1161" s="49">
        <v>0</v>
      </c>
      <c r="X1161" s="49">
        <v>0.52194799999999997</v>
      </c>
      <c r="Y1161" s="49">
        <v>0</v>
      </c>
      <c r="Z1161" s="49">
        <v>0</v>
      </c>
      <c r="AA1161" s="68">
        <v>1161</v>
      </c>
      <c r="AB11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61" s="69"/>
      <c r="AD1161" s="75">
        <v>2045</v>
      </c>
      <c r="AE1161" s="75">
        <v>235</v>
      </c>
      <c r="AF1161" s="75">
        <v>778</v>
      </c>
      <c r="AG1161" s="75">
        <v>2589</v>
      </c>
      <c r="AH1161" s="75"/>
      <c r="AI1161" s="75"/>
      <c r="AJ1161" s="75" t="s">
        <v>10058</v>
      </c>
      <c r="AK1161" s="75"/>
      <c r="AL1161" s="75"/>
      <c r="AM1161" s="75">
        <v>41815.7424537037</v>
      </c>
      <c r="AN1161" s="75" t="s">
        <v>13047</v>
      </c>
      <c r="AO1161" s="78" t="s">
        <v>14800</v>
      </c>
      <c r="AP1161" s="75" t="s">
        <v>66</v>
      </c>
      <c r="AQ1161" s="48"/>
      <c r="AR1161" s="48"/>
      <c r="AS1161" s="48"/>
      <c r="AT1161" s="48"/>
      <c r="AU1161" s="48" t="s">
        <v>3261</v>
      </c>
      <c r="AV1161" s="48" t="s">
        <v>3261</v>
      </c>
      <c r="AW1161" s="114" t="s">
        <v>18089</v>
      </c>
      <c r="AX1161" s="114" t="s">
        <v>18089</v>
      </c>
      <c r="AY1161" s="114" t="s">
        <v>17884</v>
      </c>
      <c r="AZ1161" s="114" t="s">
        <v>17884</v>
      </c>
      <c r="BA1161" s="2"/>
      <c r="BB1161" s="3"/>
      <c r="BC1161" s="3"/>
      <c r="BD1161" s="3"/>
      <c r="BE1161" s="3"/>
    </row>
    <row r="1162" spans="1:57" x14ac:dyDescent="0.25">
      <c r="A1162" s="61" t="s">
        <v>195</v>
      </c>
      <c r="B1162" s="62" t="s">
        <v>19429</v>
      </c>
      <c r="C1162" s="62"/>
      <c r="D1162" s="63">
        <v>1.544268</v>
      </c>
      <c r="E1162" s="65">
        <v>10</v>
      </c>
      <c r="F1162" s="95" t="s">
        <v>11089</v>
      </c>
      <c r="G1162" s="62"/>
      <c r="H1162" s="66"/>
      <c r="I1162" s="67"/>
      <c r="J1162" s="67"/>
      <c r="K1162" s="66" t="s">
        <v>15114</v>
      </c>
      <c r="L1162" s="70"/>
      <c r="M1162" s="71">
        <v>3180.14208984375</v>
      </c>
      <c r="N1162" s="71">
        <v>7825.5166015625</v>
      </c>
      <c r="O1162" s="72"/>
      <c r="P1162" s="73"/>
      <c r="Q1162" s="73"/>
      <c r="R1162" s="81"/>
      <c r="S1162" s="48">
        <v>0</v>
      </c>
      <c r="T1162" s="48">
        <v>1</v>
      </c>
      <c r="U1162" s="49">
        <v>0</v>
      </c>
      <c r="V1162" s="49">
        <v>5.208E-3</v>
      </c>
      <c r="W1162" s="49">
        <v>0</v>
      </c>
      <c r="X1162" s="49">
        <v>0.54446799999999995</v>
      </c>
      <c r="Y1162" s="49">
        <v>0</v>
      </c>
      <c r="Z1162" s="49">
        <v>0</v>
      </c>
      <c r="AA1162" s="68">
        <v>1162</v>
      </c>
      <c r="AB11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62" s="69"/>
      <c r="AD1162" s="75">
        <v>417</v>
      </c>
      <c r="AE1162" s="75">
        <v>234</v>
      </c>
      <c r="AF1162" s="75">
        <v>4022</v>
      </c>
      <c r="AG1162" s="75">
        <v>119</v>
      </c>
      <c r="AH1162" s="75"/>
      <c r="AI1162" s="75" t="s">
        <v>7473</v>
      </c>
      <c r="AJ1162" s="75"/>
      <c r="AK1162" s="75"/>
      <c r="AL1162" s="75"/>
      <c r="AM1162" s="75">
        <v>41637.48741898148</v>
      </c>
      <c r="AN1162" s="75" t="s">
        <v>13047</v>
      </c>
      <c r="AO1162" s="78" t="s">
        <v>13062</v>
      </c>
      <c r="AP1162" s="75" t="s">
        <v>66</v>
      </c>
      <c r="AQ1162" s="48" t="s">
        <v>3020</v>
      </c>
      <c r="AR1162" s="48" t="s">
        <v>3020</v>
      </c>
      <c r="AS1162" s="48" t="s">
        <v>3213</v>
      </c>
      <c r="AT1162" s="48" t="s">
        <v>3213</v>
      </c>
      <c r="AU1162" s="48" t="s">
        <v>3261</v>
      </c>
      <c r="AV1162" s="48" t="s">
        <v>3261</v>
      </c>
      <c r="AW1162" s="114" t="s">
        <v>18081</v>
      </c>
      <c r="AX1162" s="114" t="s">
        <v>18081</v>
      </c>
      <c r="AY1162" s="114" t="s">
        <v>18817</v>
      </c>
      <c r="AZ1162" s="114" t="s">
        <v>18817</v>
      </c>
      <c r="BA1162" s="2"/>
      <c r="BB1162" s="3"/>
      <c r="BC1162" s="3"/>
      <c r="BD1162" s="3"/>
      <c r="BE1162" s="3"/>
    </row>
    <row r="1163" spans="1:57" x14ac:dyDescent="0.25">
      <c r="A1163" s="61" t="s">
        <v>1126</v>
      </c>
      <c r="B1163" s="62" t="s">
        <v>19429</v>
      </c>
      <c r="C1163" s="62"/>
      <c r="D1163" s="63">
        <v>1.7931055</v>
      </c>
      <c r="E1163" s="65">
        <v>10</v>
      </c>
      <c r="F1163" s="95" t="s">
        <v>12162</v>
      </c>
      <c r="G1163" s="62"/>
      <c r="H1163" s="66"/>
      <c r="I1163" s="67"/>
      <c r="J1163" s="67"/>
      <c r="K1163" s="66" t="s">
        <v>16223</v>
      </c>
      <c r="L1163" s="70"/>
      <c r="M1163" s="71">
        <v>5433.0087890625</v>
      </c>
      <c r="N1163" s="71">
        <v>3779.58935546875</v>
      </c>
      <c r="O1163" s="72"/>
      <c r="P1163" s="73"/>
      <c r="Q1163" s="73"/>
      <c r="R1163" s="81"/>
      <c r="S1163" s="48">
        <v>0</v>
      </c>
      <c r="T1163" s="48">
        <v>1</v>
      </c>
      <c r="U1163" s="49">
        <v>0</v>
      </c>
      <c r="V1163" s="49">
        <v>3.4483E-2</v>
      </c>
      <c r="W1163" s="49">
        <v>0</v>
      </c>
      <c r="X1163" s="49">
        <v>0.57117099999999998</v>
      </c>
      <c r="Y1163" s="49">
        <v>0</v>
      </c>
      <c r="Z1163" s="49">
        <v>0</v>
      </c>
      <c r="AA1163" s="68">
        <v>1163</v>
      </c>
      <c r="AB11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63" s="69"/>
      <c r="AD1163" s="75">
        <v>1726</v>
      </c>
      <c r="AE1163" s="75">
        <v>234</v>
      </c>
      <c r="AF1163" s="75">
        <v>1430</v>
      </c>
      <c r="AG1163" s="75">
        <v>85</v>
      </c>
      <c r="AH1163" s="75"/>
      <c r="AI1163" s="75"/>
      <c r="AJ1163" s="75"/>
      <c r="AK1163" s="78" t="s">
        <v>10656</v>
      </c>
      <c r="AL1163" s="75"/>
      <c r="AM1163" s="75">
        <v>41010.572465277779</v>
      </c>
      <c r="AN1163" s="75" t="s">
        <v>13047</v>
      </c>
      <c r="AO1163" s="78" t="s">
        <v>14171</v>
      </c>
      <c r="AP1163" s="75" t="s">
        <v>66</v>
      </c>
      <c r="AQ1163" s="48"/>
      <c r="AR1163" s="48"/>
      <c r="AS1163" s="48"/>
      <c r="AT1163" s="48"/>
      <c r="AU1163" s="48" t="s">
        <v>3261</v>
      </c>
      <c r="AV1163" s="48" t="s">
        <v>3261</v>
      </c>
      <c r="AW1163" s="114" t="s">
        <v>18072</v>
      </c>
      <c r="AX1163" s="114" t="s">
        <v>18072</v>
      </c>
      <c r="AY1163" s="114" t="s">
        <v>17895</v>
      </c>
      <c r="AZ1163" s="114" t="s">
        <v>17895</v>
      </c>
      <c r="BA1163" s="2"/>
      <c r="BB1163" s="3"/>
      <c r="BC1163" s="3"/>
      <c r="BD1163" s="3"/>
      <c r="BE1163" s="3"/>
    </row>
    <row r="1164" spans="1:57" x14ac:dyDescent="0.25">
      <c r="A1164" s="61" t="s">
        <v>1805</v>
      </c>
      <c r="B1164" s="62" t="s">
        <v>19429</v>
      </c>
      <c r="C1164" s="62"/>
      <c r="D1164" s="63">
        <v>1.5449735</v>
      </c>
      <c r="E1164" s="65">
        <v>10</v>
      </c>
      <c r="F1164" s="95" t="s">
        <v>12870</v>
      </c>
      <c r="G1164" s="62"/>
      <c r="H1164" s="66"/>
      <c r="I1164" s="67"/>
      <c r="J1164" s="67"/>
      <c r="K1164" s="66" t="s">
        <v>16966</v>
      </c>
      <c r="L1164" s="70"/>
      <c r="M1164" s="71">
        <v>6640.20654296875</v>
      </c>
      <c r="N1164" s="71">
        <v>3938.65478515625</v>
      </c>
      <c r="O1164" s="72"/>
      <c r="P1164" s="73"/>
      <c r="Q1164" s="73"/>
      <c r="R1164" s="81"/>
      <c r="S1164" s="48">
        <v>0</v>
      </c>
      <c r="T1164" s="48">
        <v>2</v>
      </c>
      <c r="U1164" s="49">
        <v>0</v>
      </c>
      <c r="V1164" s="49">
        <v>5.2909999999999997E-3</v>
      </c>
      <c r="W1164" s="49">
        <v>0</v>
      </c>
      <c r="X1164" s="49">
        <v>0.68226100000000001</v>
      </c>
      <c r="Y1164" s="49">
        <v>1</v>
      </c>
      <c r="Z1164" s="49">
        <v>0</v>
      </c>
      <c r="AA1164" s="68">
        <v>1164</v>
      </c>
      <c r="AB11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64" s="69"/>
      <c r="AD1164" s="75">
        <v>337</v>
      </c>
      <c r="AE1164" s="75">
        <v>234</v>
      </c>
      <c r="AF1164" s="75">
        <v>2123</v>
      </c>
      <c r="AG1164" s="75">
        <v>7578</v>
      </c>
      <c r="AH1164" s="75"/>
      <c r="AI1164" s="75" t="s">
        <v>8994</v>
      </c>
      <c r="AJ1164" s="75" t="s">
        <v>10122</v>
      </c>
      <c r="AK1164" s="75"/>
      <c r="AL1164" s="75"/>
      <c r="AM1164" s="75">
        <v>40515.642106481479</v>
      </c>
      <c r="AN1164" s="75" t="s">
        <v>13047</v>
      </c>
      <c r="AO1164" s="78" t="s">
        <v>14914</v>
      </c>
      <c r="AP1164" s="75" t="s">
        <v>66</v>
      </c>
      <c r="AQ1164" s="48" t="s">
        <v>3093</v>
      </c>
      <c r="AR1164" s="48" t="s">
        <v>3093</v>
      </c>
      <c r="AS1164" s="48" t="s">
        <v>3218</v>
      </c>
      <c r="AT1164" s="48" t="s">
        <v>3218</v>
      </c>
      <c r="AU1164" s="48" t="s">
        <v>3261</v>
      </c>
      <c r="AV1164" s="48" t="s">
        <v>3261</v>
      </c>
      <c r="AW1164" s="114" t="s">
        <v>18319</v>
      </c>
      <c r="AX1164" s="114" t="s">
        <v>18319</v>
      </c>
      <c r="AY1164" s="114" t="s">
        <v>19020</v>
      </c>
      <c r="AZ1164" s="114" t="s">
        <v>19020</v>
      </c>
      <c r="BA1164" s="2"/>
      <c r="BB1164" s="3"/>
      <c r="BC1164" s="3"/>
      <c r="BD1164" s="3"/>
      <c r="BE1164" s="3"/>
    </row>
    <row r="1165" spans="1:57" x14ac:dyDescent="0.25">
      <c r="A1165" s="61" t="s">
        <v>350</v>
      </c>
      <c r="B1165" s="62" t="s">
        <v>19429</v>
      </c>
      <c r="C1165" s="62"/>
      <c r="D1165" s="63">
        <v>1.6307725</v>
      </c>
      <c r="E1165" s="65">
        <v>10</v>
      </c>
      <c r="F1165" s="95" t="s">
        <v>11297</v>
      </c>
      <c r="G1165" s="62"/>
      <c r="H1165" s="66"/>
      <c r="I1165" s="67"/>
      <c r="J1165" s="67"/>
      <c r="K1165" s="66" t="s">
        <v>15324</v>
      </c>
      <c r="L1165" s="70"/>
      <c r="M1165" s="71">
        <v>5160.3642578125</v>
      </c>
      <c r="N1165" s="71">
        <v>3213.724365234375</v>
      </c>
      <c r="O1165" s="72"/>
      <c r="P1165" s="73"/>
      <c r="Q1165" s="73"/>
      <c r="R1165" s="81"/>
      <c r="S1165" s="48">
        <v>0</v>
      </c>
      <c r="T1165" s="48">
        <v>1</v>
      </c>
      <c r="U1165" s="49">
        <v>0</v>
      </c>
      <c r="V1165" s="49">
        <v>1.5384999999999999E-2</v>
      </c>
      <c r="W1165" s="49">
        <v>0</v>
      </c>
      <c r="X1165" s="49">
        <v>0.55446300000000004</v>
      </c>
      <c r="Y1165" s="49">
        <v>0</v>
      </c>
      <c r="Z1165" s="49">
        <v>0</v>
      </c>
      <c r="AA1165" s="68">
        <v>1165</v>
      </c>
      <c r="AB11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65" s="69"/>
      <c r="AD1165" s="75">
        <v>274</v>
      </c>
      <c r="AE1165" s="75">
        <v>232</v>
      </c>
      <c r="AF1165" s="75">
        <v>607</v>
      </c>
      <c r="AG1165" s="75">
        <v>630</v>
      </c>
      <c r="AH1165" s="75">
        <v>-28800</v>
      </c>
      <c r="AI1165" s="75" t="s">
        <v>7656</v>
      </c>
      <c r="AJ1165" s="75"/>
      <c r="AK1165" s="75"/>
      <c r="AL1165" s="75" t="s">
        <v>11009</v>
      </c>
      <c r="AM1165" s="75">
        <v>42287.573865740742</v>
      </c>
      <c r="AN1165" s="75" t="s">
        <v>13047</v>
      </c>
      <c r="AO1165" s="78" t="s">
        <v>13272</v>
      </c>
      <c r="AP1165" s="75" t="s">
        <v>66</v>
      </c>
      <c r="AQ1165" s="48"/>
      <c r="AR1165" s="48"/>
      <c r="AS1165" s="48"/>
      <c r="AT1165" s="48"/>
      <c r="AU1165" s="48"/>
      <c r="AV1165" s="48"/>
      <c r="AW1165" s="114" t="s">
        <v>18108</v>
      </c>
      <c r="AX1165" s="114" t="s">
        <v>18108</v>
      </c>
      <c r="AY1165" s="114" t="s">
        <v>17888</v>
      </c>
      <c r="AZ1165" s="114" t="s">
        <v>17888</v>
      </c>
      <c r="BA1165" s="2"/>
      <c r="BB1165" s="3"/>
      <c r="BC1165" s="3"/>
      <c r="BD1165" s="3"/>
      <c r="BE1165" s="3"/>
    </row>
    <row r="1166" spans="1:57" x14ac:dyDescent="0.25">
      <c r="A1166" s="61" t="s">
        <v>541</v>
      </c>
      <c r="B1166" s="62" t="s">
        <v>19429</v>
      </c>
      <c r="C1166" s="62"/>
      <c r="D1166" s="63">
        <v>1.5021845</v>
      </c>
      <c r="E1166" s="65">
        <v>10</v>
      </c>
      <c r="F1166" s="95" t="s">
        <v>11526</v>
      </c>
      <c r="G1166" s="62"/>
      <c r="H1166" s="66"/>
      <c r="I1166" s="67"/>
      <c r="J1166" s="67"/>
      <c r="K1166" s="66" t="s">
        <v>15560</v>
      </c>
      <c r="L1166" s="70"/>
      <c r="M1166" s="71">
        <v>706.31439208984375</v>
      </c>
      <c r="N1166" s="71">
        <v>4942.060546875</v>
      </c>
      <c r="O1166" s="72"/>
      <c r="P1166" s="73"/>
      <c r="Q1166" s="73"/>
      <c r="R1166" s="81"/>
      <c r="S1166" s="48">
        <v>0</v>
      </c>
      <c r="T1166" s="48">
        <v>2</v>
      </c>
      <c r="U1166" s="49">
        <v>0</v>
      </c>
      <c r="V1166" s="49">
        <v>2.5700000000000001E-4</v>
      </c>
      <c r="W1166" s="49">
        <v>0</v>
      </c>
      <c r="X1166" s="49">
        <v>0.56441699999999995</v>
      </c>
      <c r="Y1166" s="49">
        <v>0.5</v>
      </c>
      <c r="Z1166" s="49">
        <v>0</v>
      </c>
      <c r="AA1166" s="68">
        <v>1166</v>
      </c>
      <c r="AB11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66" s="69"/>
      <c r="AD1166" s="75">
        <v>1190</v>
      </c>
      <c r="AE1166" s="75">
        <v>232</v>
      </c>
      <c r="AF1166" s="75">
        <v>3593</v>
      </c>
      <c r="AG1166" s="75">
        <v>164</v>
      </c>
      <c r="AH1166" s="75"/>
      <c r="AI1166" s="75" t="s">
        <v>7854</v>
      </c>
      <c r="AJ1166" s="78" t="s">
        <v>9434</v>
      </c>
      <c r="AK1166" s="78" t="s">
        <v>10414</v>
      </c>
      <c r="AL1166" s="75"/>
      <c r="AM1166" s="75">
        <v>43037.676527777781</v>
      </c>
      <c r="AN1166" s="75" t="s">
        <v>13047</v>
      </c>
      <c r="AO1166" s="78" t="s">
        <v>13508</v>
      </c>
      <c r="AP1166" s="75" t="s">
        <v>66</v>
      </c>
      <c r="AQ1166" s="48"/>
      <c r="AR1166" s="48"/>
      <c r="AS1166" s="48"/>
      <c r="AT1166" s="48"/>
      <c r="AU1166" s="48" t="s">
        <v>3302</v>
      </c>
      <c r="AV1166" s="48" t="s">
        <v>3302</v>
      </c>
      <c r="AW1166" s="114" t="s">
        <v>18217</v>
      </c>
      <c r="AX1166" s="114" t="s">
        <v>18217</v>
      </c>
      <c r="AY1166" s="114" t="s">
        <v>18932</v>
      </c>
      <c r="AZ1166" s="114" t="s">
        <v>18932</v>
      </c>
      <c r="BA1166" s="2"/>
      <c r="BB1166" s="3"/>
      <c r="BC1166" s="3"/>
      <c r="BD1166" s="3"/>
      <c r="BE1166" s="3"/>
    </row>
    <row r="1167" spans="1:57" x14ac:dyDescent="0.25">
      <c r="A1167" s="61" t="s">
        <v>910</v>
      </c>
      <c r="B1167" s="62" t="s">
        <v>19429</v>
      </c>
      <c r="C1167" s="62"/>
      <c r="D1167" s="63">
        <v>1.5019549999999999</v>
      </c>
      <c r="E1167" s="65">
        <v>10</v>
      </c>
      <c r="F1167" s="95" t="s">
        <v>11929</v>
      </c>
      <c r="G1167" s="62"/>
      <c r="H1167" s="66"/>
      <c r="I1167" s="67"/>
      <c r="J1167" s="67"/>
      <c r="K1167" s="66" t="s">
        <v>15981</v>
      </c>
      <c r="L1167" s="70"/>
      <c r="M1167" s="71">
        <v>5518.763671875</v>
      </c>
      <c r="N1167" s="71">
        <v>1866.386474609375</v>
      </c>
      <c r="O1167" s="72"/>
      <c r="P1167" s="73"/>
      <c r="Q1167" s="73"/>
      <c r="R1167" s="81"/>
      <c r="S1167" s="48">
        <v>0</v>
      </c>
      <c r="T1167" s="48">
        <v>1</v>
      </c>
      <c r="U1167" s="49">
        <v>0</v>
      </c>
      <c r="V1167" s="49">
        <v>2.3000000000000001E-4</v>
      </c>
      <c r="W1167" s="49">
        <v>0</v>
      </c>
      <c r="X1167" s="49">
        <v>0.528447</v>
      </c>
      <c r="Y1167" s="49">
        <v>0</v>
      </c>
      <c r="Z1167" s="49">
        <v>0</v>
      </c>
      <c r="AA1167" s="68">
        <v>1167</v>
      </c>
      <c r="AB11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67" s="69"/>
      <c r="AD1167" s="75">
        <v>208</v>
      </c>
      <c r="AE1167" s="75">
        <v>231</v>
      </c>
      <c r="AF1167" s="75">
        <v>6595</v>
      </c>
      <c r="AG1167" s="75">
        <v>6704</v>
      </c>
      <c r="AH1167" s="75"/>
      <c r="AI1167" s="75" t="s">
        <v>8200</v>
      </c>
      <c r="AJ1167" s="75" t="s">
        <v>9651</v>
      </c>
      <c r="AK1167" s="75"/>
      <c r="AL1167" s="75"/>
      <c r="AM1167" s="75">
        <v>42469.352650462963</v>
      </c>
      <c r="AN1167" s="75" t="s">
        <v>13047</v>
      </c>
      <c r="AO1167" s="78" t="s">
        <v>13929</v>
      </c>
      <c r="AP1167" s="75" t="s">
        <v>66</v>
      </c>
      <c r="AQ1167" s="48"/>
      <c r="AR1167" s="48"/>
      <c r="AS1167" s="48"/>
      <c r="AT1167" s="48"/>
      <c r="AU1167" s="48" t="s">
        <v>3304</v>
      </c>
      <c r="AV1167" s="48" t="s">
        <v>3304</v>
      </c>
      <c r="AW1167" s="114" t="s">
        <v>18228</v>
      </c>
      <c r="AX1167" s="114" t="s">
        <v>18228</v>
      </c>
      <c r="AY1167" s="114" t="s">
        <v>18942</v>
      </c>
      <c r="AZ1167" s="114" t="s">
        <v>18942</v>
      </c>
      <c r="BA1167" s="2"/>
      <c r="BB1167" s="3"/>
      <c r="BC1167" s="3"/>
      <c r="BD1167" s="3"/>
      <c r="BE1167" s="3"/>
    </row>
    <row r="1168" spans="1:57" x14ac:dyDescent="0.25">
      <c r="A1168" s="61" t="s">
        <v>1679</v>
      </c>
      <c r="B1168" s="62" t="s">
        <v>19429</v>
      </c>
      <c r="C1168" s="62"/>
      <c r="D1168" s="63">
        <v>1.5027200000000001</v>
      </c>
      <c r="E1168" s="65">
        <v>19.854325772352201</v>
      </c>
      <c r="F1168" s="95" t="s">
        <v>12740</v>
      </c>
      <c r="G1168" s="62"/>
      <c r="H1168" s="66"/>
      <c r="I1168" s="67"/>
      <c r="J1168" s="67"/>
      <c r="K1168" s="66" t="s">
        <v>16833</v>
      </c>
      <c r="L1168" s="70"/>
      <c r="M1168" s="71">
        <v>4214.73828125</v>
      </c>
      <c r="N1168" s="71">
        <v>2245.7275390625</v>
      </c>
      <c r="O1168" s="72"/>
      <c r="P1168" s="73"/>
      <c r="Q1168" s="73"/>
      <c r="R1168" s="81"/>
      <c r="S1168" s="48">
        <v>0</v>
      </c>
      <c r="T1168" s="48">
        <v>6</v>
      </c>
      <c r="U1168" s="49">
        <v>23756.854299999999</v>
      </c>
      <c r="V1168" s="49">
        <v>3.2000000000000003E-4</v>
      </c>
      <c r="W1168" s="49">
        <v>0</v>
      </c>
      <c r="X1168" s="49">
        <v>1.9590810000000001</v>
      </c>
      <c r="Y1168" s="49">
        <v>3.3333333333333333E-2</v>
      </c>
      <c r="Z1168" s="49">
        <v>0</v>
      </c>
      <c r="AA1168" s="68">
        <v>1168</v>
      </c>
      <c r="AB11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68" s="69"/>
      <c r="AD1168" s="75">
        <v>265</v>
      </c>
      <c r="AE1168" s="75">
        <v>230</v>
      </c>
      <c r="AF1168" s="75">
        <v>3071</v>
      </c>
      <c r="AG1168" s="75">
        <v>5020</v>
      </c>
      <c r="AH1168" s="75"/>
      <c r="AI1168" s="75" t="s">
        <v>8884</v>
      </c>
      <c r="AJ1168" s="75" t="s">
        <v>9290</v>
      </c>
      <c r="AK1168" s="75"/>
      <c r="AL1168" s="75"/>
      <c r="AM1168" s="75">
        <v>42500.613437499997</v>
      </c>
      <c r="AN1168" s="75" t="s">
        <v>13047</v>
      </c>
      <c r="AO1168" s="78" t="s">
        <v>14781</v>
      </c>
      <c r="AP1168" s="75" t="s">
        <v>66</v>
      </c>
      <c r="AQ1168" s="48" t="s">
        <v>17996</v>
      </c>
      <c r="AR1168" s="48" t="s">
        <v>17996</v>
      </c>
      <c r="AS1168" s="48" t="s">
        <v>18008</v>
      </c>
      <c r="AT1168" s="48" t="s">
        <v>18013</v>
      </c>
      <c r="AU1168" s="48" t="s">
        <v>3319</v>
      </c>
      <c r="AV1168" s="48" t="s">
        <v>3262</v>
      </c>
      <c r="AW1168" s="114" t="s">
        <v>18613</v>
      </c>
      <c r="AX1168" s="114" t="s">
        <v>18801</v>
      </c>
      <c r="AY1168" s="114" t="s">
        <v>19290</v>
      </c>
      <c r="AZ1168" s="114" t="s">
        <v>19413</v>
      </c>
      <c r="BA1168" s="2"/>
      <c r="BB1168" s="3"/>
      <c r="BC1168" s="3"/>
      <c r="BD1168" s="3"/>
      <c r="BE1168" s="3"/>
    </row>
    <row r="1169" spans="1:57" x14ac:dyDescent="0.25">
      <c r="A1169" s="61" t="s">
        <v>762</v>
      </c>
      <c r="B1169" s="62" t="s">
        <v>19429</v>
      </c>
      <c r="C1169" s="62"/>
      <c r="D1169" s="63">
        <v>1.5321979999999999</v>
      </c>
      <c r="E1169" s="65">
        <v>10</v>
      </c>
      <c r="F1169" s="95" t="s">
        <v>11782</v>
      </c>
      <c r="G1169" s="62"/>
      <c r="H1169" s="66"/>
      <c r="I1169" s="67"/>
      <c r="J1169" s="67"/>
      <c r="K1169" s="66" t="s">
        <v>15827</v>
      </c>
      <c r="L1169" s="70"/>
      <c r="M1169" s="71">
        <v>2320.1982421875</v>
      </c>
      <c r="N1169" s="71">
        <v>7961.396484375</v>
      </c>
      <c r="O1169" s="72"/>
      <c r="P1169" s="73"/>
      <c r="Q1169" s="73"/>
      <c r="R1169" s="81"/>
      <c r="S1169" s="48">
        <v>0</v>
      </c>
      <c r="T1169" s="48">
        <v>1</v>
      </c>
      <c r="U1169" s="49">
        <v>0</v>
      </c>
      <c r="V1169" s="49">
        <v>3.7880000000000001E-3</v>
      </c>
      <c r="W1169" s="49">
        <v>9.9999999999999995E-7</v>
      </c>
      <c r="X1169" s="49">
        <v>0.54335500000000003</v>
      </c>
      <c r="Y1169" s="49">
        <v>0</v>
      </c>
      <c r="Z1169" s="49">
        <v>0</v>
      </c>
      <c r="AA1169" s="68">
        <v>1169</v>
      </c>
      <c r="AB11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69" s="69"/>
      <c r="AD1169" s="75">
        <v>227</v>
      </c>
      <c r="AE1169" s="75">
        <v>230</v>
      </c>
      <c r="AF1169" s="75">
        <v>2296</v>
      </c>
      <c r="AG1169" s="75">
        <v>641</v>
      </c>
      <c r="AH1169" s="75"/>
      <c r="AI1169" s="75"/>
      <c r="AJ1169" s="75" t="s">
        <v>9567</v>
      </c>
      <c r="AK1169" s="78" t="s">
        <v>10520</v>
      </c>
      <c r="AL1169" s="75"/>
      <c r="AM1169" s="75">
        <v>40507.690034722225</v>
      </c>
      <c r="AN1169" s="75" t="s">
        <v>13047</v>
      </c>
      <c r="AO1169" s="78" t="s">
        <v>13775</v>
      </c>
      <c r="AP1169" s="75" t="s">
        <v>66</v>
      </c>
      <c r="AQ1169" s="48" t="s">
        <v>3019</v>
      </c>
      <c r="AR1169" s="48" t="s">
        <v>3019</v>
      </c>
      <c r="AS1169" s="48" t="s">
        <v>3212</v>
      </c>
      <c r="AT1169" s="48" t="s">
        <v>3212</v>
      </c>
      <c r="AU1169" s="48" t="s">
        <v>3261</v>
      </c>
      <c r="AV1169" s="48" t="s">
        <v>3261</v>
      </c>
      <c r="AW1169" s="114" t="s">
        <v>18076</v>
      </c>
      <c r="AX1169" s="114" t="s">
        <v>18076</v>
      </c>
      <c r="AY1169" s="114" t="s">
        <v>17882</v>
      </c>
      <c r="AZ1169" s="114" t="s">
        <v>17882</v>
      </c>
      <c r="BA1169" s="2"/>
      <c r="BB1169" s="3"/>
      <c r="BC1169" s="3"/>
      <c r="BD1169" s="3"/>
      <c r="BE1169" s="3"/>
    </row>
    <row r="1170" spans="1:57" x14ac:dyDescent="0.25">
      <c r="A1170" s="61" t="s">
        <v>1587</v>
      </c>
      <c r="B1170" s="62" t="s">
        <v>19429</v>
      </c>
      <c r="C1170" s="62"/>
      <c r="D1170" s="63">
        <v>1.521522</v>
      </c>
      <c r="E1170" s="65">
        <v>10</v>
      </c>
      <c r="F1170" s="95" t="s">
        <v>12647</v>
      </c>
      <c r="G1170" s="62"/>
      <c r="H1170" s="66"/>
      <c r="I1170" s="67"/>
      <c r="J1170" s="67"/>
      <c r="K1170" s="66" t="s">
        <v>16735</v>
      </c>
      <c r="L1170" s="70"/>
      <c r="M1170" s="71">
        <v>3122.1240234375</v>
      </c>
      <c r="N1170" s="71">
        <v>3498.372314453125</v>
      </c>
      <c r="O1170" s="72"/>
      <c r="P1170" s="73"/>
      <c r="Q1170" s="73"/>
      <c r="R1170" s="81"/>
      <c r="S1170" s="48">
        <v>0</v>
      </c>
      <c r="T1170" s="48">
        <v>1</v>
      </c>
      <c r="U1170" s="49">
        <v>0</v>
      </c>
      <c r="V1170" s="49">
        <v>2.532E-3</v>
      </c>
      <c r="W1170" s="49">
        <v>6.2599999999999999E-3</v>
      </c>
      <c r="X1170" s="49">
        <v>0.50696399999999997</v>
      </c>
      <c r="Y1170" s="49">
        <v>0</v>
      </c>
      <c r="Z1170" s="49">
        <v>0</v>
      </c>
      <c r="AA1170" s="68">
        <v>1170</v>
      </c>
      <c r="AB11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70" s="69"/>
      <c r="AD1170" s="75">
        <v>57</v>
      </c>
      <c r="AE1170" s="75">
        <v>229</v>
      </c>
      <c r="AF1170" s="75">
        <v>1575</v>
      </c>
      <c r="AG1170" s="75">
        <v>2172</v>
      </c>
      <c r="AH1170" s="75"/>
      <c r="AI1170" s="75" t="s">
        <v>8806</v>
      </c>
      <c r="AJ1170" s="75" t="s">
        <v>9197</v>
      </c>
      <c r="AK1170" s="78" t="s">
        <v>10851</v>
      </c>
      <c r="AL1170" s="75"/>
      <c r="AM1170" s="75">
        <v>42814.700208333335</v>
      </c>
      <c r="AN1170" s="75" t="s">
        <v>13047</v>
      </c>
      <c r="AO1170" s="78" t="s">
        <v>14683</v>
      </c>
      <c r="AP1170" s="75" t="s">
        <v>66</v>
      </c>
      <c r="AQ1170" s="48" t="s">
        <v>3033</v>
      </c>
      <c r="AR1170" s="48" t="s">
        <v>3033</v>
      </c>
      <c r="AS1170" s="48" t="s">
        <v>3219</v>
      </c>
      <c r="AT1170" s="48" t="s">
        <v>3219</v>
      </c>
      <c r="AU1170" s="48" t="s">
        <v>3276</v>
      </c>
      <c r="AV1170" s="48" t="s">
        <v>3276</v>
      </c>
      <c r="AW1170" s="114" t="s">
        <v>18116</v>
      </c>
      <c r="AX1170" s="114" t="s">
        <v>18116</v>
      </c>
      <c r="AY1170" s="114" t="s">
        <v>18843</v>
      </c>
      <c r="AZ1170" s="114" t="s">
        <v>18843</v>
      </c>
      <c r="BA1170" s="2"/>
      <c r="BB1170" s="3"/>
      <c r="BC1170" s="3"/>
      <c r="BD1170" s="3"/>
      <c r="BE1170" s="3"/>
    </row>
    <row r="1171" spans="1:57" x14ac:dyDescent="0.25">
      <c r="A1171" s="61" t="s">
        <v>488</v>
      </c>
      <c r="B1171" s="62" t="s">
        <v>19429</v>
      </c>
      <c r="C1171" s="62"/>
      <c r="D1171" s="63">
        <v>10</v>
      </c>
      <c r="E1171" s="65">
        <v>10</v>
      </c>
      <c r="F1171" s="95" t="s">
        <v>11456</v>
      </c>
      <c r="G1171" s="62"/>
      <c r="H1171" s="66"/>
      <c r="I1171" s="67"/>
      <c r="J1171" s="67"/>
      <c r="K1171" s="66" t="s">
        <v>15487</v>
      </c>
      <c r="L1171" s="70"/>
      <c r="M1171" s="71">
        <v>4875.9541015625</v>
      </c>
      <c r="N1171" s="71">
        <v>4637.54541015625</v>
      </c>
      <c r="O1171" s="72"/>
      <c r="P1171" s="73"/>
      <c r="Q1171" s="73"/>
      <c r="R1171" s="81"/>
      <c r="S1171" s="48">
        <v>0</v>
      </c>
      <c r="T1171" s="48">
        <v>1</v>
      </c>
      <c r="U1171" s="49">
        <v>0</v>
      </c>
      <c r="V1171" s="49">
        <v>1</v>
      </c>
      <c r="W1171" s="49">
        <v>0</v>
      </c>
      <c r="X1171" s="49">
        <v>0.70175399999999999</v>
      </c>
      <c r="Y1171" s="49">
        <v>0</v>
      </c>
      <c r="Z1171" s="49">
        <v>0</v>
      </c>
      <c r="AA1171" s="68">
        <v>1171</v>
      </c>
      <c r="AB11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71" s="69"/>
      <c r="AD1171" s="75">
        <v>257</v>
      </c>
      <c r="AE1171" s="75">
        <v>228</v>
      </c>
      <c r="AF1171" s="75">
        <v>1904</v>
      </c>
      <c r="AG1171" s="75">
        <v>3698</v>
      </c>
      <c r="AH1171" s="75"/>
      <c r="AI1171" s="75" t="s">
        <v>7795</v>
      </c>
      <c r="AJ1171" s="75" t="s">
        <v>9390</v>
      </c>
      <c r="AK1171" s="75"/>
      <c r="AL1171" s="75"/>
      <c r="AM1171" s="75">
        <v>42868.866944444446</v>
      </c>
      <c r="AN1171" s="75" t="s">
        <v>13047</v>
      </c>
      <c r="AO1171" s="78" t="s">
        <v>13435</v>
      </c>
      <c r="AP1171" s="75" t="s">
        <v>66</v>
      </c>
      <c r="AQ1171" s="48" t="s">
        <v>3061</v>
      </c>
      <c r="AR1171" s="48" t="s">
        <v>3061</v>
      </c>
      <c r="AS1171" s="48" t="s">
        <v>3212</v>
      </c>
      <c r="AT1171" s="48" t="s">
        <v>3212</v>
      </c>
      <c r="AU1171" s="48"/>
      <c r="AV1171" s="48"/>
      <c r="AW1171" s="114" t="s">
        <v>18208</v>
      </c>
      <c r="AX1171" s="114" t="s">
        <v>18208</v>
      </c>
      <c r="AY1171" s="114" t="s">
        <v>18923</v>
      </c>
      <c r="AZ1171" s="114" t="s">
        <v>18923</v>
      </c>
      <c r="BA1171" s="2"/>
      <c r="BB1171" s="3"/>
      <c r="BC1171" s="3"/>
      <c r="BD1171" s="3"/>
      <c r="BE1171" s="3"/>
    </row>
    <row r="1172" spans="1:57" x14ac:dyDescent="0.25">
      <c r="A1172" s="61" t="s">
        <v>880</v>
      </c>
      <c r="B1172" s="62" t="s">
        <v>19429</v>
      </c>
      <c r="C1172" s="62"/>
      <c r="D1172" s="63">
        <v>1.501768</v>
      </c>
      <c r="E1172" s="65">
        <v>10</v>
      </c>
      <c r="F1172" s="95" t="s">
        <v>11902</v>
      </c>
      <c r="G1172" s="62"/>
      <c r="H1172" s="66"/>
      <c r="I1172" s="67"/>
      <c r="J1172" s="67"/>
      <c r="K1172" s="66" t="s">
        <v>15953</v>
      </c>
      <c r="L1172" s="70"/>
      <c r="M1172" s="71">
        <v>9450.90234375</v>
      </c>
      <c r="N1172" s="71">
        <v>283.35153198242187</v>
      </c>
      <c r="O1172" s="72"/>
      <c r="P1172" s="73"/>
      <c r="Q1172" s="73"/>
      <c r="R1172" s="81"/>
      <c r="S1172" s="48">
        <v>0</v>
      </c>
      <c r="T1172" s="48">
        <v>1</v>
      </c>
      <c r="U1172" s="49">
        <v>0</v>
      </c>
      <c r="V1172" s="49">
        <v>2.0799999999999999E-4</v>
      </c>
      <c r="W1172" s="49">
        <v>0</v>
      </c>
      <c r="X1172" s="49">
        <v>0.53919600000000001</v>
      </c>
      <c r="Y1172" s="49">
        <v>0</v>
      </c>
      <c r="Z1172" s="49">
        <v>0</v>
      </c>
      <c r="AA1172" s="68">
        <v>1172</v>
      </c>
      <c r="AB11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72" s="69"/>
      <c r="AD1172" s="75">
        <v>244</v>
      </c>
      <c r="AE1172" s="75">
        <v>228</v>
      </c>
      <c r="AF1172" s="75">
        <v>3547</v>
      </c>
      <c r="AG1172" s="75">
        <v>14927</v>
      </c>
      <c r="AH1172" s="75">
        <v>-28800</v>
      </c>
      <c r="AI1172" s="75"/>
      <c r="AJ1172" s="75" t="s">
        <v>9635</v>
      </c>
      <c r="AK1172" s="78" t="s">
        <v>10565</v>
      </c>
      <c r="AL1172" s="75" t="s">
        <v>11009</v>
      </c>
      <c r="AM1172" s="75">
        <v>42366.788958333331</v>
      </c>
      <c r="AN1172" s="75" t="s">
        <v>13047</v>
      </c>
      <c r="AO1172" s="78" t="s">
        <v>13901</v>
      </c>
      <c r="AP1172" s="75" t="s">
        <v>66</v>
      </c>
      <c r="AQ1172" s="48"/>
      <c r="AR1172" s="48"/>
      <c r="AS1172" s="48"/>
      <c r="AT1172" s="48"/>
      <c r="AU1172" s="48" t="s">
        <v>3261</v>
      </c>
      <c r="AV1172" s="48" t="s">
        <v>3261</v>
      </c>
      <c r="AW1172" s="114" t="s">
        <v>18184</v>
      </c>
      <c r="AX1172" s="114" t="s">
        <v>18184</v>
      </c>
      <c r="AY1172" s="114" t="s">
        <v>18871</v>
      </c>
      <c r="AZ1172" s="114" t="s">
        <v>18871</v>
      </c>
      <c r="BA1172" s="2"/>
      <c r="BB1172" s="3"/>
      <c r="BC1172" s="3"/>
      <c r="BD1172" s="3"/>
      <c r="BE1172" s="3"/>
    </row>
    <row r="1173" spans="1:57" x14ac:dyDescent="0.25">
      <c r="A1173" s="61" t="s">
        <v>1497</v>
      </c>
      <c r="B1173" s="62" t="s">
        <v>19429</v>
      </c>
      <c r="C1173" s="62"/>
      <c r="D1173" s="63">
        <v>1.502448</v>
      </c>
      <c r="E1173" s="65">
        <v>10</v>
      </c>
      <c r="F1173" s="95" t="s">
        <v>12556</v>
      </c>
      <c r="G1173" s="62"/>
      <c r="H1173" s="66"/>
      <c r="I1173" s="67"/>
      <c r="J1173" s="67"/>
      <c r="K1173" s="66" t="s">
        <v>16636</v>
      </c>
      <c r="L1173" s="70"/>
      <c r="M1173" s="71">
        <v>8311.4208984375</v>
      </c>
      <c r="N1173" s="71">
        <v>4660.0390625</v>
      </c>
      <c r="O1173" s="72"/>
      <c r="P1173" s="73"/>
      <c r="Q1173" s="73"/>
      <c r="R1173" s="81"/>
      <c r="S1173" s="48">
        <v>0</v>
      </c>
      <c r="T1173" s="48">
        <v>1</v>
      </c>
      <c r="U1173" s="49">
        <v>0</v>
      </c>
      <c r="V1173" s="49">
        <v>2.8800000000000001E-4</v>
      </c>
      <c r="W1173" s="49">
        <v>0</v>
      </c>
      <c r="X1173" s="49">
        <v>0.52665600000000001</v>
      </c>
      <c r="Y1173" s="49">
        <v>0</v>
      </c>
      <c r="Z1173" s="49">
        <v>0</v>
      </c>
      <c r="AA1173" s="68">
        <v>1173</v>
      </c>
      <c r="AB11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73" s="69"/>
      <c r="AD1173" s="75">
        <v>332</v>
      </c>
      <c r="AE1173" s="75">
        <v>227</v>
      </c>
      <c r="AF1173" s="75">
        <v>3489</v>
      </c>
      <c r="AG1173" s="75">
        <v>472</v>
      </c>
      <c r="AH1173" s="75"/>
      <c r="AI1173" s="75" t="s">
        <v>8726</v>
      </c>
      <c r="AJ1173" s="75"/>
      <c r="AK1173" s="78" t="s">
        <v>10813</v>
      </c>
      <c r="AL1173" s="75"/>
      <c r="AM1173" s="75">
        <v>41952.112083333333</v>
      </c>
      <c r="AN1173" s="75" t="s">
        <v>13047</v>
      </c>
      <c r="AO1173" s="78" t="s">
        <v>14584</v>
      </c>
      <c r="AP1173" s="75" t="s">
        <v>66</v>
      </c>
      <c r="AQ1173" s="48"/>
      <c r="AR1173" s="48"/>
      <c r="AS1173" s="48"/>
      <c r="AT1173" s="48"/>
      <c r="AU1173" s="48" t="s">
        <v>3261</v>
      </c>
      <c r="AV1173" s="48" t="s">
        <v>3261</v>
      </c>
      <c r="AW1173" s="114" t="s">
        <v>18176</v>
      </c>
      <c r="AX1173" s="114" t="s">
        <v>18176</v>
      </c>
      <c r="AY1173" s="114" t="s">
        <v>18895</v>
      </c>
      <c r="AZ1173" s="114" t="s">
        <v>18895</v>
      </c>
      <c r="BA1173" s="2"/>
      <c r="BB1173" s="3"/>
      <c r="BC1173" s="3"/>
      <c r="BD1173" s="3"/>
      <c r="BE1173" s="3"/>
    </row>
    <row r="1174" spans="1:57" x14ac:dyDescent="0.25">
      <c r="A1174" s="61" t="s">
        <v>1175</v>
      </c>
      <c r="B1174" s="62" t="s">
        <v>19429</v>
      </c>
      <c r="C1174" s="62"/>
      <c r="D1174" s="63">
        <v>1.501768</v>
      </c>
      <c r="E1174" s="65">
        <v>10</v>
      </c>
      <c r="F1174" s="95" t="s">
        <v>12214</v>
      </c>
      <c r="G1174" s="62"/>
      <c r="H1174" s="66"/>
      <c r="I1174" s="67"/>
      <c r="J1174" s="67"/>
      <c r="K1174" s="66" t="s">
        <v>16279</v>
      </c>
      <c r="L1174" s="70"/>
      <c r="M1174" s="71">
        <v>9375.037109375</v>
      </c>
      <c r="N1174" s="71">
        <v>1111.551025390625</v>
      </c>
      <c r="O1174" s="72"/>
      <c r="P1174" s="73"/>
      <c r="Q1174" s="73"/>
      <c r="R1174" s="81"/>
      <c r="S1174" s="48">
        <v>0</v>
      </c>
      <c r="T1174" s="48">
        <v>1</v>
      </c>
      <c r="U1174" s="49">
        <v>0</v>
      </c>
      <c r="V1174" s="49">
        <v>2.0799999999999999E-4</v>
      </c>
      <c r="W1174" s="49">
        <v>0</v>
      </c>
      <c r="X1174" s="49">
        <v>0.53919600000000001</v>
      </c>
      <c r="Y1174" s="49">
        <v>0</v>
      </c>
      <c r="Z1174" s="49">
        <v>0</v>
      </c>
      <c r="AA1174" s="68">
        <v>1174</v>
      </c>
      <c r="AB11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74" s="69"/>
      <c r="AD1174" s="75">
        <v>93</v>
      </c>
      <c r="AE1174" s="75">
        <v>226</v>
      </c>
      <c r="AF1174" s="75">
        <v>5116</v>
      </c>
      <c r="AG1174" s="75">
        <v>9091</v>
      </c>
      <c r="AH1174" s="75"/>
      <c r="AI1174" s="75" t="s">
        <v>8431</v>
      </c>
      <c r="AJ1174" s="75" t="s">
        <v>9792</v>
      </c>
      <c r="AK1174" s="78" t="s">
        <v>10674</v>
      </c>
      <c r="AL1174" s="75"/>
      <c r="AM1174" s="75">
        <v>41568.056446759256</v>
      </c>
      <c r="AN1174" s="75" t="s">
        <v>13047</v>
      </c>
      <c r="AO1174" s="78" t="s">
        <v>14227</v>
      </c>
      <c r="AP1174" s="75" t="s">
        <v>66</v>
      </c>
      <c r="AQ1174" s="48"/>
      <c r="AR1174" s="48"/>
      <c r="AS1174" s="48"/>
      <c r="AT1174" s="48"/>
      <c r="AU1174" s="48" t="s">
        <v>3268</v>
      </c>
      <c r="AV1174" s="48" t="s">
        <v>3268</v>
      </c>
      <c r="AW1174" s="114" t="s">
        <v>18087</v>
      </c>
      <c r="AX1174" s="114" t="s">
        <v>18087</v>
      </c>
      <c r="AY1174" s="114" t="s">
        <v>18822</v>
      </c>
      <c r="AZ1174" s="114" t="s">
        <v>18822</v>
      </c>
      <c r="BA1174" s="2"/>
      <c r="BB1174" s="3"/>
      <c r="BC1174" s="3"/>
      <c r="BD1174" s="3"/>
      <c r="BE1174" s="3"/>
    </row>
    <row r="1175" spans="1:57" x14ac:dyDescent="0.25">
      <c r="A1175" s="61" t="s">
        <v>1375</v>
      </c>
      <c r="B1175" s="62" t="s">
        <v>19429</v>
      </c>
      <c r="C1175" s="62"/>
      <c r="D1175" s="63">
        <v>1.5023375000000001</v>
      </c>
      <c r="E1175" s="65">
        <v>10</v>
      </c>
      <c r="F1175" s="95" t="s">
        <v>12419</v>
      </c>
      <c r="G1175" s="62"/>
      <c r="H1175" s="66"/>
      <c r="I1175" s="67"/>
      <c r="J1175" s="67"/>
      <c r="K1175" s="66" t="s">
        <v>16495</v>
      </c>
      <c r="L1175" s="70"/>
      <c r="M1175" s="71">
        <v>7053.86865234375</v>
      </c>
      <c r="N1175" s="71">
        <v>3106.30224609375</v>
      </c>
      <c r="O1175" s="72"/>
      <c r="P1175" s="73"/>
      <c r="Q1175" s="73"/>
      <c r="R1175" s="81"/>
      <c r="S1175" s="48">
        <v>0</v>
      </c>
      <c r="T1175" s="48">
        <v>1</v>
      </c>
      <c r="U1175" s="49">
        <v>0</v>
      </c>
      <c r="V1175" s="49">
        <v>2.7500000000000002E-4</v>
      </c>
      <c r="W1175" s="49">
        <v>0</v>
      </c>
      <c r="X1175" s="49">
        <v>0.52194799999999997</v>
      </c>
      <c r="Y1175" s="49">
        <v>0</v>
      </c>
      <c r="Z1175" s="49">
        <v>0</v>
      </c>
      <c r="AA1175" s="68">
        <v>1175</v>
      </c>
      <c r="AB11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75" s="69"/>
      <c r="AD1175" s="75">
        <v>250</v>
      </c>
      <c r="AE1175" s="75">
        <v>226</v>
      </c>
      <c r="AF1175" s="75">
        <v>2011</v>
      </c>
      <c r="AG1175" s="75">
        <v>185</v>
      </c>
      <c r="AH1175" s="75"/>
      <c r="AI1175" s="75" t="s">
        <v>8600</v>
      </c>
      <c r="AJ1175" s="75"/>
      <c r="AK1175" s="75"/>
      <c r="AL1175" s="75"/>
      <c r="AM1175" s="75">
        <v>42070.121631944443</v>
      </c>
      <c r="AN1175" s="75" t="s">
        <v>13047</v>
      </c>
      <c r="AO1175" s="78" t="s">
        <v>14443</v>
      </c>
      <c r="AP1175" s="75" t="s">
        <v>66</v>
      </c>
      <c r="AQ1175" s="48"/>
      <c r="AR1175" s="48"/>
      <c r="AS1175" s="48"/>
      <c r="AT1175" s="48"/>
      <c r="AU1175" s="48" t="s">
        <v>3262</v>
      </c>
      <c r="AV1175" s="48" t="s">
        <v>3262</v>
      </c>
      <c r="AW1175" s="114" t="s">
        <v>18073</v>
      </c>
      <c r="AX1175" s="114" t="s">
        <v>18073</v>
      </c>
      <c r="AY1175" s="114" t="s">
        <v>18812</v>
      </c>
      <c r="AZ1175" s="114" t="s">
        <v>18812</v>
      </c>
      <c r="BA1175" s="2"/>
      <c r="BB1175" s="3"/>
      <c r="BC1175" s="3"/>
      <c r="BD1175" s="3"/>
      <c r="BE1175" s="3"/>
    </row>
    <row r="1176" spans="1:57" x14ac:dyDescent="0.25">
      <c r="A1176" s="61" t="s">
        <v>403</v>
      </c>
      <c r="B1176" s="62" t="s">
        <v>19429</v>
      </c>
      <c r="C1176" s="62"/>
      <c r="D1176" s="63">
        <v>10</v>
      </c>
      <c r="E1176" s="65">
        <v>10</v>
      </c>
      <c r="F1176" s="95" t="s">
        <v>11356</v>
      </c>
      <c r="G1176" s="62"/>
      <c r="H1176" s="66"/>
      <c r="I1176" s="67"/>
      <c r="J1176" s="67"/>
      <c r="K1176" s="66" t="s">
        <v>15384</v>
      </c>
      <c r="L1176" s="70"/>
      <c r="M1176" s="71">
        <v>3426.345947265625</v>
      </c>
      <c r="N1176" s="71">
        <v>6605.67431640625</v>
      </c>
      <c r="O1176" s="72"/>
      <c r="P1176" s="73"/>
      <c r="Q1176" s="73"/>
      <c r="R1176" s="81"/>
      <c r="S1176" s="48">
        <v>0</v>
      </c>
      <c r="T1176" s="48">
        <v>1</v>
      </c>
      <c r="U1176" s="49">
        <v>0</v>
      </c>
      <c r="V1176" s="49">
        <v>1</v>
      </c>
      <c r="W1176" s="49">
        <v>0</v>
      </c>
      <c r="X1176" s="49">
        <v>1</v>
      </c>
      <c r="Y1176" s="49">
        <v>0</v>
      </c>
      <c r="Z1176" s="49">
        <v>0</v>
      </c>
      <c r="AA1176" s="68">
        <v>1176</v>
      </c>
      <c r="AB11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76" s="69"/>
      <c r="AD1176" s="75">
        <v>197</v>
      </c>
      <c r="AE1176" s="75">
        <v>225</v>
      </c>
      <c r="AF1176" s="75">
        <v>1687</v>
      </c>
      <c r="AG1176" s="75">
        <v>1103</v>
      </c>
      <c r="AH1176" s="75">
        <v>-21600</v>
      </c>
      <c r="AI1176" s="75" t="s">
        <v>7708</v>
      </c>
      <c r="AJ1176" s="75" t="s">
        <v>9326</v>
      </c>
      <c r="AK1176" s="75"/>
      <c r="AL1176" s="75" t="s">
        <v>11012</v>
      </c>
      <c r="AM1176" s="75">
        <v>41666.898368055554</v>
      </c>
      <c r="AN1176" s="75" t="s">
        <v>13047</v>
      </c>
      <c r="AO1176" s="78" t="s">
        <v>13332</v>
      </c>
      <c r="AP1176" s="75" t="s">
        <v>66</v>
      </c>
      <c r="AQ1176" s="48"/>
      <c r="AR1176" s="48"/>
      <c r="AS1176" s="48"/>
      <c r="AT1176" s="48"/>
      <c r="AU1176" s="48" t="s">
        <v>3261</v>
      </c>
      <c r="AV1176" s="48" t="s">
        <v>3261</v>
      </c>
      <c r="AW1176" s="114" t="s">
        <v>18173</v>
      </c>
      <c r="AX1176" s="114" t="s">
        <v>18173</v>
      </c>
      <c r="AY1176" s="114" t="s">
        <v>18892</v>
      </c>
      <c r="AZ1176" s="114" t="s">
        <v>18892</v>
      </c>
      <c r="BA1176" s="2"/>
      <c r="BB1176" s="3"/>
      <c r="BC1176" s="3"/>
      <c r="BD1176" s="3"/>
      <c r="BE1176" s="3"/>
    </row>
    <row r="1177" spans="1:57" x14ac:dyDescent="0.25">
      <c r="A1177" s="61" t="s">
        <v>714</v>
      </c>
      <c r="B1177" s="62" t="s">
        <v>19429</v>
      </c>
      <c r="C1177" s="62"/>
      <c r="D1177" s="63">
        <v>1.6307725</v>
      </c>
      <c r="E1177" s="65">
        <v>10</v>
      </c>
      <c r="F1177" s="95" t="s">
        <v>11724</v>
      </c>
      <c r="G1177" s="62"/>
      <c r="H1177" s="66"/>
      <c r="I1177" s="67"/>
      <c r="J1177" s="67"/>
      <c r="K1177" s="66" t="s">
        <v>15766</v>
      </c>
      <c r="L1177" s="70"/>
      <c r="M1177" s="71">
        <v>5175.62744140625</v>
      </c>
      <c r="N1177" s="71">
        <v>3142.284423828125</v>
      </c>
      <c r="O1177" s="72"/>
      <c r="P1177" s="73"/>
      <c r="Q1177" s="73"/>
      <c r="R1177" s="81"/>
      <c r="S1177" s="48">
        <v>0</v>
      </c>
      <c r="T1177" s="48">
        <v>1</v>
      </c>
      <c r="U1177" s="49">
        <v>0</v>
      </c>
      <c r="V1177" s="49">
        <v>1.5384999999999999E-2</v>
      </c>
      <c r="W1177" s="49">
        <v>0</v>
      </c>
      <c r="X1177" s="49">
        <v>0.55446300000000004</v>
      </c>
      <c r="Y1177" s="49">
        <v>0</v>
      </c>
      <c r="Z1177" s="49">
        <v>0</v>
      </c>
      <c r="AA1177" s="68">
        <v>1177</v>
      </c>
      <c r="AB11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77" s="69"/>
      <c r="AD1177" s="75">
        <v>212</v>
      </c>
      <c r="AE1177" s="75">
        <v>225</v>
      </c>
      <c r="AF1177" s="75">
        <v>8348</v>
      </c>
      <c r="AG1177" s="75">
        <v>9544</v>
      </c>
      <c r="AH1177" s="75"/>
      <c r="AI1177" s="75" t="s">
        <v>8022</v>
      </c>
      <c r="AJ1177" s="75"/>
      <c r="AK1177" s="78" t="s">
        <v>10490</v>
      </c>
      <c r="AL1177" s="75"/>
      <c r="AM1177" s="75">
        <v>41719.587442129632</v>
      </c>
      <c r="AN1177" s="75" t="s">
        <v>13047</v>
      </c>
      <c r="AO1177" s="78" t="s">
        <v>13714</v>
      </c>
      <c r="AP1177" s="75" t="s">
        <v>66</v>
      </c>
      <c r="AQ1177" s="48"/>
      <c r="AR1177" s="48"/>
      <c r="AS1177" s="48"/>
      <c r="AT1177" s="48"/>
      <c r="AU1177" s="48"/>
      <c r="AV1177" s="48"/>
      <c r="AW1177" s="114" t="s">
        <v>18108</v>
      </c>
      <c r="AX1177" s="114" t="s">
        <v>18108</v>
      </c>
      <c r="AY1177" s="114" t="s">
        <v>17888</v>
      </c>
      <c r="AZ1177" s="114" t="s">
        <v>17888</v>
      </c>
      <c r="BA1177" s="2"/>
      <c r="BB1177" s="3"/>
      <c r="BC1177" s="3"/>
      <c r="BD1177" s="3"/>
      <c r="BE1177" s="3"/>
    </row>
    <row r="1178" spans="1:57" x14ac:dyDescent="0.25">
      <c r="A1178" s="61" t="s">
        <v>912</v>
      </c>
      <c r="B1178" s="62" t="s">
        <v>19429</v>
      </c>
      <c r="C1178" s="62"/>
      <c r="D1178" s="63">
        <v>1.5023375000000001</v>
      </c>
      <c r="E1178" s="65">
        <v>10</v>
      </c>
      <c r="F1178" s="95" t="s">
        <v>11933</v>
      </c>
      <c r="G1178" s="62"/>
      <c r="H1178" s="66"/>
      <c r="I1178" s="67"/>
      <c r="J1178" s="67"/>
      <c r="K1178" s="66" t="s">
        <v>15985</v>
      </c>
      <c r="L1178" s="70"/>
      <c r="M1178" s="71">
        <v>6935.0546875</v>
      </c>
      <c r="N1178" s="71">
        <v>2496.780029296875</v>
      </c>
      <c r="O1178" s="72"/>
      <c r="P1178" s="73"/>
      <c r="Q1178" s="73"/>
      <c r="R1178" s="81"/>
      <c r="S1178" s="48">
        <v>0</v>
      </c>
      <c r="T1178" s="48">
        <v>1</v>
      </c>
      <c r="U1178" s="49">
        <v>0</v>
      </c>
      <c r="V1178" s="49">
        <v>2.7500000000000002E-4</v>
      </c>
      <c r="W1178" s="49">
        <v>0</v>
      </c>
      <c r="X1178" s="49">
        <v>0.52194799999999997</v>
      </c>
      <c r="Y1178" s="49">
        <v>0</v>
      </c>
      <c r="Z1178" s="49">
        <v>0</v>
      </c>
      <c r="AA1178" s="68">
        <v>1178</v>
      </c>
      <c r="AB11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78" s="69"/>
      <c r="AD1178" s="75">
        <v>65</v>
      </c>
      <c r="AE1178" s="75">
        <v>225</v>
      </c>
      <c r="AF1178" s="75">
        <v>6432</v>
      </c>
      <c r="AG1178" s="75">
        <v>1270</v>
      </c>
      <c r="AH1178" s="75"/>
      <c r="AI1178" s="75"/>
      <c r="AJ1178" s="75" t="s">
        <v>9653</v>
      </c>
      <c r="AK1178" s="75"/>
      <c r="AL1178" s="75"/>
      <c r="AM1178" s="75">
        <v>42091.425474537034</v>
      </c>
      <c r="AN1178" s="75" t="s">
        <v>13047</v>
      </c>
      <c r="AO1178" s="78" t="s">
        <v>13933</v>
      </c>
      <c r="AP1178" s="75" t="s">
        <v>66</v>
      </c>
      <c r="AQ1178" s="48"/>
      <c r="AR1178" s="48"/>
      <c r="AS1178" s="48"/>
      <c r="AT1178" s="48"/>
      <c r="AU1178" s="48" t="s">
        <v>3262</v>
      </c>
      <c r="AV1178" s="48" t="s">
        <v>3262</v>
      </c>
      <c r="AW1178" s="114" t="s">
        <v>18073</v>
      </c>
      <c r="AX1178" s="114" t="s">
        <v>18073</v>
      </c>
      <c r="AY1178" s="114" t="s">
        <v>18812</v>
      </c>
      <c r="AZ1178" s="114" t="s">
        <v>18812</v>
      </c>
      <c r="BA1178" s="2"/>
      <c r="BB1178" s="3"/>
      <c r="BC1178" s="3"/>
      <c r="BD1178" s="3"/>
      <c r="BE1178" s="3"/>
    </row>
    <row r="1179" spans="1:57" x14ac:dyDescent="0.25">
      <c r="A1179" s="61" t="s">
        <v>510</v>
      </c>
      <c r="B1179" s="62" t="s">
        <v>19429</v>
      </c>
      <c r="C1179" s="62"/>
      <c r="D1179" s="63">
        <v>1.7741929999999999</v>
      </c>
      <c r="E1179" s="65">
        <v>10</v>
      </c>
      <c r="F1179" s="95" t="s">
        <v>11482</v>
      </c>
      <c r="G1179" s="62"/>
      <c r="H1179" s="66"/>
      <c r="I1179" s="67"/>
      <c r="J1179" s="67"/>
      <c r="K1179" s="66" t="s">
        <v>15514</v>
      </c>
      <c r="L1179" s="70"/>
      <c r="M1179" s="71">
        <v>5959.962890625</v>
      </c>
      <c r="N1179" s="71">
        <v>6839.0439453125</v>
      </c>
      <c r="O1179" s="72"/>
      <c r="P1179" s="73"/>
      <c r="Q1179" s="73"/>
      <c r="R1179" s="81"/>
      <c r="S1179" s="48">
        <v>0</v>
      </c>
      <c r="T1179" s="48">
        <v>1</v>
      </c>
      <c r="U1179" s="49">
        <v>0</v>
      </c>
      <c r="V1179" s="49">
        <v>3.2258000000000002E-2</v>
      </c>
      <c r="W1179" s="49">
        <v>0</v>
      </c>
      <c r="X1179" s="49">
        <v>0.56925700000000001</v>
      </c>
      <c r="Y1179" s="49">
        <v>0</v>
      </c>
      <c r="Z1179" s="49">
        <v>0</v>
      </c>
      <c r="AA1179" s="68">
        <v>1179</v>
      </c>
      <c r="AB11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79" s="69"/>
      <c r="AD1179" s="75">
        <v>81</v>
      </c>
      <c r="AE1179" s="75">
        <v>224</v>
      </c>
      <c r="AF1179" s="75">
        <v>15111</v>
      </c>
      <c r="AG1179" s="75">
        <v>3845</v>
      </c>
      <c r="AH1179" s="75">
        <v>32400</v>
      </c>
      <c r="AI1179" s="75"/>
      <c r="AJ1179" s="75"/>
      <c r="AK1179" s="75"/>
      <c r="AL1179" s="75" t="s">
        <v>11028</v>
      </c>
      <c r="AM1179" s="75">
        <v>41877.233171296299</v>
      </c>
      <c r="AN1179" s="75" t="s">
        <v>13047</v>
      </c>
      <c r="AO1179" s="78" t="s">
        <v>13462</v>
      </c>
      <c r="AP1179" s="75" t="s">
        <v>66</v>
      </c>
      <c r="AQ1179" s="48"/>
      <c r="AR1179" s="48"/>
      <c r="AS1179" s="48"/>
      <c r="AT1179" s="48"/>
      <c r="AU1179" s="48" t="s">
        <v>3261</v>
      </c>
      <c r="AV1179" s="48" t="s">
        <v>3261</v>
      </c>
      <c r="AW1179" s="114" t="s">
        <v>18122</v>
      </c>
      <c r="AX1179" s="114" t="s">
        <v>18122</v>
      </c>
      <c r="AY1179" s="114" t="s">
        <v>17893</v>
      </c>
      <c r="AZ1179" s="114" t="s">
        <v>17893</v>
      </c>
      <c r="BA1179" s="2"/>
      <c r="BB1179" s="3"/>
      <c r="BC1179" s="3"/>
      <c r="BD1179" s="3"/>
      <c r="BE1179" s="3"/>
    </row>
    <row r="1180" spans="1:57" x14ac:dyDescent="0.25">
      <c r="A1180" s="61" t="s">
        <v>809</v>
      </c>
      <c r="B1180" s="62" t="s">
        <v>19429</v>
      </c>
      <c r="C1180" s="62"/>
      <c r="D1180" s="63">
        <v>1.7931055</v>
      </c>
      <c r="E1180" s="65">
        <v>10</v>
      </c>
      <c r="F1180" s="95" t="s">
        <v>11833</v>
      </c>
      <c r="G1180" s="62"/>
      <c r="H1180" s="66"/>
      <c r="I1180" s="67"/>
      <c r="J1180" s="67"/>
      <c r="K1180" s="66" t="s">
        <v>15880</v>
      </c>
      <c r="L1180" s="70"/>
      <c r="M1180" s="71">
        <v>3645.576904296875</v>
      </c>
      <c r="N1180" s="71">
        <v>7109.55029296875</v>
      </c>
      <c r="O1180" s="72"/>
      <c r="P1180" s="73"/>
      <c r="Q1180" s="73"/>
      <c r="R1180" s="81"/>
      <c r="S1180" s="48">
        <v>0</v>
      </c>
      <c r="T1180" s="48">
        <v>1</v>
      </c>
      <c r="U1180" s="49">
        <v>0</v>
      </c>
      <c r="V1180" s="49">
        <v>3.4483E-2</v>
      </c>
      <c r="W1180" s="49">
        <v>0</v>
      </c>
      <c r="X1180" s="49">
        <v>0.57117099999999998</v>
      </c>
      <c r="Y1180" s="49">
        <v>0</v>
      </c>
      <c r="Z1180" s="49">
        <v>0</v>
      </c>
      <c r="AA1180" s="68">
        <v>1180</v>
      </c>
      <c r="AB11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80" s="69"/>
      <c r="AD1180" s="75">
        <v>232</v>
      </c>
      <c r="AE1180" s="75">
        <v>224</v>
      </c>
      <c r="AF1180" s="75">
        <v>330</v>
      </c>
      <c r="AG1180" s="75">
        <v>525</v>
      </c>
      <c r="AH1180" s="75">
        <v>-28800</v>
      </c>
      <c r="AI1180" s="75" t="s">
        <v>8119</v>
      </c>
      <c r="AJ1180" s="75" t="s">
        <v>9192</v>
      </c>
      <c r="AK1180" s="75"/>
      <c r="AL1180" s="75" t="s">
        <v>11009</v>
      </c>
      <c r="AM1180" s="75">
        <v>42490.165775462963</v>
      </c>
      <c r="AN1180" s="75" t="s">
        <v>13047</v>
      </c>
      <c r="AO1180" s="78" t="s">
        <v>13828</v>
      </c>
      <c r="AP1180" s="75" t="s">
        <v>66</v>
      </c>
      <c r="AQ1180" s="48"/>
      <c r="AR1180" s="48"/>
      <c r="AS1180" s="48"/>
      <c r="AT1180" s="48"/>
      <c r="AU1180" s="48" t="s">
        <v>3261</v>
      </c>
      <c r="AV1180" s="48" t="s">
        <v>3261</v>
      </c>
      <c r="AW1180" s="114" t="s">
        <v>18106</v>
      </c>
      <c r="AX1180" s="114" t="s">
        <v>18106</v>
      </c>
      <c r="AY1180" s="114" t="s">
        <v>18836</v>
      </c>
      <c r="AZ1180" s="114" t="s">
        <v>18836</v>
      </c>
      <c r="BA1180" s="2"/>
      <c r="BB1180" s="3"/>
      <c r="BC1180" s="3"/>
      <c r="BD1180" s="3"/>
      <c r="BE1180" s="3"/>
    </row>
    <row r="1181" spans="1:57" x14ac:dyDescent="0.25">
      <c r="A1181" s="61" t="s">
        <v>1404</v>
      </c>
      <c r="B1181" s="62" t="s">
        <v>19429</v>
      </c>
      <c r="C1181" s="62"/>
      <c r="D1181" s="63">
        <v>1.5022949999999999</v>
      </c>
      <c r="E1181" s="65">
        <v>10</v>
      </c>
      <c r="F1181" s="95" t="s">
        <v>12449</v>
      </c>
      <c r="G1181" s="62"/>
      <c r="H1181" s="66"/>
      <c r="I1181" s="67"/>
      <c r="J1181" s="67"/>
      <c r="K1181" s="66" t="s">
        <v>16525</v>
      </c>
      <c r="L1181" s="70"/>
      <c r="M1181" s="71">
        <v>4632.38232421875</v>
      </c>
      <c r="N1181" s="71">
        <v>2514.8271484375</v>
      </c>
      <c r="O1181" s="72"/>
      <c r="P1181" s="73"/>
      <c r="Q1181" s="73"/>
      <c r="R1181" s="81"/>
      <c r="S1181" s="48">
        <v>0</v>
      </c>
      <c r="T1181" s="48">
        <v>1</v>
      </c>
      <c r="U1181" s="49">
        <v>0</v>
      </c>
      <c r="V1181" s="49">
        <v>2.7E-4</v>
      </c>
      <c r="W1181" s="49">
        <v>0</v>
      </c>
      <c r="X1181" s="49">
        <v>0.45292900000000003</v>
      </c>
      <c r="Y1181" s="49">
        <v>0</v>
      </c>
      <c r="Z1181" s="49">
        <v>0</v>
      </c>
      <c r="AA1181" s="68">
        <v>1181</v>
      </c>
      <c r="AB11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81" s="69"/>
      <c r="AD1181" s="75">
        <v>1768</v>
      </c>
      <c r="AE1181" s="75">
        <v>224</v>
      </c>
      <c r="AF1181" s="75">
        <v>274</v>
      </c>
      <c r="AG1181" s="75">
        <v>220</v>
      </c>
      <c r="AH1181" s="75"/>
      <c r="AI1181" s="75" t="s">
        <v>8630</v>
      </c>
      <c r="AJ1181" s="75" t="s">
        <v>9903</v>
      </c>
      <c r="AK1181" s="75"/>
      <c r="AL1181" s="75"/>
      <c r="AM1181" s="75">
        <v>41921.545115740744</v>
      </c>
      <c r="AN1181" s="75" t="s">
        <v>13047</v>
      </c>
      <c r="AO1181" s="78" t="s">
        <v>14473</v>
      </c>
      <c r="AP1181" s="75" t="s">
        <v>66</v>
      </c>
      <c r="AQ1181" s="48" t="s">
        <v>3058</v>
      </c>
      <c r="AR1181" s="48" t="s">
        <v>3058</v>
      </c>
      <c r="AS1181" s="48" t="s">
        <v>3223</v>
      </c>
      <c r="AT1181" s="48" t="s">
        <v>3223</v>
      </c>
      <c r="AU1181" s="48" t="s">
        <v>3261</v>
      </c>
      <c r="AV1181" s="48" t="s">
        <v>3261</v>
      </c>
      <c r="AW1181" s="114" t="s">
        <v>18205</v>
      </c>
      <c r="AX1181" s="114" t="s">
        <v>18205</v>
      </c>
      <c r="AY1181" s="114" t="s">
        <v>17883</v>
      </c>
      <c r="AZ1181" s="114" t="s">
        <v>17883</v>
      </c>
      <c r="BA1181" s="2"/>
      <c r="BB1181" s="3"/>
      <c r="BC1181" s="3"/>
      <c r="BD1181" s="3"/>
      <c r="BE1181" s="3"/>
    </row>
    <row r="1182" spans="1:57" x14ac:dyDescent="0.25">
      <c r="A1182" s="61" t="s">
        <v>1304</v>
      </c>
      <c r="B1182" s="62" t="s">
        <v>19429</v>
      </c>
      <c r="C1182" s="62"/>
      <c r="D1182" s="63">
        <v>10</v>
      </c>
      <c r="E1182" s="65">
        <v>10</v>
      </c>
      <c r="F1182" s="95" t="s">
        <v>12347</v>
      </c>
      <c r="G1182" s="62"/>
      <c r="H1182" s="66"/>
      <c r="I1182" s="67"/>
      <c r="J1182" s="67"/>
      <c r="K1182" s="66" t="s">
        <v>16417</v>
      </c>
      <c r="L1182" s="70"/>
      <c r="M1182" s="71">
        <v>3838.16650390625</v>
      </c>
      <c r="N1182" s="71">
        <v>5565.05419921875</v>
      </c>
      <c r="O1182" s="72"/>
      <c r="P1182" s="73"/>
      <c r="Q1182" s="73"/>
      <c r="R1182" s="81"/>
      <c r="S1182" s="48">
        <v>0</v>
      </c>
      <c r="T1182" s="48">
        <v>1</v>
      </c>
      <c r="U1182" s="49">
        <v>0</v>
      </c>
      <c r="V1182" s="49">
        <v>1</v>
      </c>
      <c r="W1182" s="49">
        <v>0</v>
      </c>
      <c r="X1182" s="49">
        <v>0.70175399999999999</v>
      </c>
      <c r="Y1182" s="49">
        <v>0</v>
      </c>
      <c r="Z1182" s="49">
        <v>0</v>
      </c>
      <c r="AA1182" s="68">
        <v>1182</v>
      </c>
      <c r="AB11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82" s="69"/>
      <c r="AD1182" s="75">
        <v>453</v>
      </c>
      <c r="AE1182" s="75">
        <v>223</v>
      </c>
      <c r="AF1182" s="75">
        <v>601</v>
      </c>
      <c r="AG1182" s="75">
        <v>4354</v>
      </c>
      <c r="AH1182" s="75"/>
      <c r="AI1182" s="75" t="s">
        <v>8539</v>
      </c>
      <c r="AJ1182" s="75"/>
      <c r="AK1182" s="75"/>
      <c r="AL1182" s="75"/>
      <c r="AM1182" s="75">
        <v>42975.500335648147</v>
      </c>
      <c r="AN1182" s="75" t="s">
        <v>13047</v>
      </c>
      <c r="AO1182" s="78" t="s">
        <v>14365</v>
      </c>
      <c r="AP1182" s="75" t="s">
        <v>66</v>
      </c>
      <c r="AQ1182" s="48"/>
      <c r="AR1182" s="48"/>
      <c r="AS1182" s="48"/>
      <c r="AT1182" s="48"/>
      <c r="AU1182" s="48" t="s">
        <v>3261</v>
      </c>
      <c r="AV1182" s="48" t="s">
        <v>3261</v>
      </c>
      <c r="AW1182" s="114" t="s">
        <v>18483</v>
      </c>
      <c r="AX1182" s="114" t="s">
        <v>18483</v>
      </c>
      <c r="AY1182" s="114" t="s">
        <v>19171</v>
      </c>
      <c r="AZ1182" s="114" t="s">
        <v>19171</v>
      </c>
      <c r="BA1182" s="2"/>
      <c r="BB1182" s="3"/>
      <c r="BC1182" s="3"/>
      <c r="BD1182" s="3"/>
      <c r="BE1182" s="3"/>
    </row>
    <row r="1183" spans="1:57" x14ac:dyDescent="0.25">
      <c r="A1183" s="61" t="s">
        <v>690</v>
      </c>
      <c r="B1183" s="62" t="s">
        <v>19429</v>
      </c>
      <c r="C1183" s="62"/>
      <c r="D1183" s="63">
        <v>1.5018615</v>
      </c>
      <c r="E1183" s="65">
        <v>10</v>
      </c>
      <c r="F1183" s="95" t="s">
        <v>11696</v>
      </c>
      <c r="G1183" s="62"/>
      <c r="H1183" s="66"/>
      <c r="I1183" s="67"/>
      <c r="J1183" s="67"/>
      <c r="K1183" s="66" t="s">
        <v>15738</v>
      </c>
      <c r="L1183" s="70"/>
      <c r="M1183" s="71">
        <v>8514.4541015625</v>
      </c>
      <c r="N1183" s="71">
        <v>4916.56005859375</v>
      </c>
      <c r="O1183" s="72"/>
      <c r="P1183" s="73"/>
      <c r="Q1183" s="73"/>
      <c r="R1183" s="81"/>
      <c r="S1183" s="48">
        <v>0</v>
      </c>
      <c r="T1183" s="48">
        <v>1</v>
      </c>
      <c r="U1183" s="49">
        <v>0</v>
      </c>
      <c r="V1183" s="49">
        <v>2.1900000000000001E-4</v>
      </c>
      <c r="W1183" s="49">
        <v>0</v>
      </c>
      <c r="X1183" s="49">
        <v>0.55088099999999995</v>
      </c>
      <c r="Y1183" s="49">
        <v>0</v>
      </c>
      <c r="Z1183" s="49">
        <v>0</v>
      </c>
      <c r="AA1183" s="68">
        <v>1183</v>
      </c>
      <c r="AB11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83" s="69"/>
      <c r="AD1183" s="75">
        <v>789</v>
      </c>
      <c r="AE1183" s="75">
        <v>221</v>
      </c>
      <c r="AF1183" s="75">
        <v>5831</v>
      </c>
      <c r="AG1183" s="75">
        <v>5469</v>
      </c>
      <c r="AH1183" s="75">
        <v>39600</v>
      </c>
      <c r="AI1183" s="75" t="s">
        <v>7996</v>
      </c>
      <c r="AJ1183" s="75"/>
      <c r="AK1183" s="78" t="s">
        <v>10479</v>
      </c>
      <c r="AL1183" s="75" t="s">
        <v>11036</v>
      </c>
      <c r="AM1183" s="75">
        <v>42086.177430555559</v>
      </c>
      <c r="AN1183" s="75" t="s">
        <v>13047</v>
      </c>
      <c r="AO1183" s="78" t="s">
        <v>13686</v>
      </c>
      <c r="AP1183" s="75" t="s">
        <v>66</v>
      </c>
      <c r="AQ1183" s="48"/>
      <c r="AR1183" s="48"/>
      <c r="AS1183" s="48"/>
      <c r="AT1183" s="48"/>
      <c r="AU1183" s="48" t="s">
        <v>3261</v>
      </c>
      <c r="AV1183" s="48" t="s">
        <v>3261</v>
      </c>
      <c r="AW1183" s="114" t="s">
        <v>18288</v>
      </c>
      <c r="AX1183" s="114" t="s">
        <v>18288</v>
      </c>
      <c r="AY1183" s="114" t="s">
        <v>18995</v>
      </c>
      <c r="AZ1183" s="114" t="s">
        <v>18995</v>
      </c>
      <c r="BA1183" s="2"/>
      <c r="BB1183" s="3"/>
      <c r="BC1183" s="3"/>
      <c r="BD1183" s="3"/>
      <c r="BE1183" s="3"/>
    </row>
    <row r="1184" spans="1:57" x14ac:dyDescent="0.25">
      <c r="A1184" s="61" t="s">
        <v>957</v>
      </c>
      <c r="B1184" s="62" t="s">
        <v>19429</v>
      </c>
      <c r="C1184" s="62"/>
      <c r="D1184" s="63">
        <v>1.9047615</v>
      </c>
      <c r="E1184" s="65">
        <v>10</v>
      </c>
      <c r="F1184" s="95" t="s">
        <v>11985</v>
      </c>
      <c r="G1184" s="62"/>
      <c r="H1184" s="66"/>
      <c r="I1184" s="67"/>
      <c r="J1184" s="67"/>
      <c r="K1184" s="66" t="s">
        <v>16038</v>
      </c>
      <c r="L1184" s="70"/>
      <c r="M1184" s="71">
        <v>3941.244384765625</v>
      </c>
      <c r="N1184" s="71">
        <v>3378.115478515625</v>
      </c>
      <c r="O1184" s="72"/>
      <c r="P1184" s="73"/>
      <c r="Q1184" s="73"/>
      <c r="R1184" s="81"/>
      <c r="S1184" s="48">
        <v>0</v>
      </c>
      <c r="T1184" s="48">
        <v>1</v>
      </c>
      <c r="U1184" s="49">
        <v>0</v>
      </c>
      <c r="V1184" s="49">
        <v>4.7619000000000002E-2</v>
      </c>
      <c r="W1184" s="49">
        <v>0</v>
      </c>
      <c r="X1184" s="49">
        <v>0.58230899999999997</v>
      </c>
      <c r="Y1184" s="49">
        <v>0</v>
      </c>
      <c r="Z1184" s="49">
        <v>0</v>
      </c>
      <c r="AA1184" s="68">
        <v>1184</v>
      </c>
      <c r="AB11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84" s="69"/>
      <c r="AD1184" s="75">
        <v>482</v>
      </c>
      <c r="AE1184" s="75">
        <v>221</v>
      </c>
      <c r="AF1184" s="75">
        <v>103</v>
      </c>
      <c r="AG1184" s="75">
        <v>2</v>
      </c>
      <c r="AH1184" s="75"/>
      <c r="AI1184" s="75" t="s">
        <v>8244</v>
      </c>
      <c r="AJ1184" s="75" t="s">
        <v>9677</v>
      </c>
      <c r="AK1184" s="75"/>
      <c r="AL1184" s="75"/>
      <c r="AM1184" s="75">
        <v>43042.474988425929</v>
      </c>
      <c r="AN1184" s="75" t="s">
        <v>13047</v>
      </c>
      <c r="AO1184" s="78" t="s">
        <v>13986</v>
      </c>
      <c r="AP1184" s="75" t="s">
        <v>66</v>
      </c>
      <c r="AQ1184" s="48"/>
      <c r="AR1184" s="48"/>
      <c r="AS1184" s="48"/>
      <c r="AT1184" s="48"/>
      <c r="AU1184" s="48" t="s">
        <v>3261</v>
      </c>
      <c r="AV1184" s="48" t="s">
        <v>3261</v>
      </c>
      <c r="AW1184" s="114" t="s">
        <v>18080</v>
      </c>
      <c r="AX1184" s="114" t="s">
        <v>18080</v>
      </c>
      <c r="AY1184" s="114" t="s">
        <v>17898</v>
      </c>
      <c r="AZ1184" s="114" t="s">
        <v>17898</v>
      </c>
      <c r="BA1184" s="2"/>
      <c r="BB1184" s="3"/>
      <c r="BC1184" s="3"/>
      <c r="BD1184" s="3"/>
      <c r="BE1184" s="3"/>
    </row>
    <row r="1185" spans="1:57" x14ac:dyDescent="0.25">
      <c r="A1185" s="61" t="s">
        <v>1078</v>
      </c>
      <c r="B1185" s="62" t="s">
        <v>19429</v>
      </c>
      <c r="C1185" s="62"/>
      <c r="D1185" s="63">
        <v>1.5023375000000001</v>
      </c>
      <c r="E1185" s="65">
        <v>10</v>
      </c>
      <c r="F1185" s="95" t="s">
        <v>12114</v>
      </c>
      <c r="G1185" s="62"/>
      <c r="H1185" s="66"/>
      <c r="I1185" s="67"/>
      <c r="J1185" s="67"/>
      <c r="K1185" s="66" t="s">
        <v>16173</v>
      </c>
      <c r="L1185" s="70"/>
      <c r="M1185" s="71">
        <v>7122.8984375</v>
      </c>
      <c r="N1185" s="71">
        <v>3231.028564453125</v>
      </c>
      <c r="O1185" s="72"/>
      <c r="P1185" s="73"/>
      <c r="Q1185" s="73"/>
      <c r="R1185" s="81"/>
      <c r="S1185" s="48">
        <v>0</v>
      </c>
      <c r="T1185" s="48">
        <v>1</v>
      </c>
      <c r="U1185" s="49">
        <v>0</v>
      </c>
      <c r="V1185" s="49">
        <v>2.7500000000000002E-4</v>
      </c>
      <c r="W1185" s="49">
        <v>0</v>
      </c>
      <c r="X1185" s="49">
        <v>0.52194799999999997</v>
      </c>
      <c r="Y1185" s="49">
        <v>0</v>
      </c>
      <c r="Z1185" s="49">
        <v>0</v>
      </c>
      <c r="AA1185" s="68">
        <v>1185</v>
      </c>
      <c r="AB11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85" s="69"/>
      <c r="AD1185" s="75">
        <v>205</v>
      </c>
      <c r="AE1185" s="75">
        <v>221</v>
      </c>
      <c r="AF1185" s="75">
        <v>14177</v>
      </c>
      <c r="AG1185" s="75">
        <v>5587</v>
      </c>
      <c r="AH1185" s="75">
        <v>-28800</v>
      </c>
      <c r="AI1185" s="75" t="s">
        <v>8351</v>
      </c>
      <c r="AJ1185" s="75"/>
      <c r="AK1185" s="75"/>
      <c r="AL1185" s="75" t="s">
        <v>11009</v>
      </c>
      <c r="AM1185" s="75">
        <v>42531.432604166665</v>
      </c>
      <c r="AN1185" s="75" t="s">
        <v>13047</v>
      </c>
      <c r="AO1185" s="78" t="s">
        <v>14121</v>
      </c>
      <c r="AP1185" s="75" t="s">
        <v>66</v>
      </c>
      <c r="AQ1185" s="48"/>
      <c r="AR1185" s="48"/>
      <c r="AS1185" s="48"/>
      <c r="AT1185" s="48"/>
      <c r="AU1185" s="48" t="s">
        <v>3262</v>
      </c>
      <c r="AV1185" s="48" t="s">
        <v>3262</v>
      </c>
      <c r="AW1185" s="114" t="s">
        <v>18073</v>
      </c>
      <c r="AX1185" s="114" t="s">
        <v>18073</v>
      </c>
      <c r="AY1185" s="114" t="s">
        <v>18812</v>
      </c>
      <c r="AZ1185" s="114" t="s">
        <v>18812</v>
      </c>
      <c r="BA1185" s="2"/>
      <c r="BB1185" s="3"/>
      <c r="BC1185" s="3"/>
      <c r="BD1185" s="3"/>
      <c r="BE1185" s="3"/>
    </row>
    <row r="1186" spans="1:57" x14ac:dyDescent="0.25">
      <c r="A1186" s="61" t="s">
        <v>1933</v>
      </c>
      <c r="B1186" s="62" t="s">
        <v>19429</v>
      </c>
      <c r="C1186" s="62"/>
      <c r="D1186" s="63">
        <v>1.5765765</v>
      </c>
      <c r="E1186" s="65">
        <v>10</v>
      </c>
      <c r="F1186" s="95" t="s">
        <v>12999</v>
      </c>
      <c r="G1186" s="62"/>
      <c r="H1186" s="66"/>
      <c r="I1186" s="67"/>
      <c r="J1186" s="67"/>
      <c r="K1186" s="66" t="s">
        <v>17099</v>
      </c>
      <c r="L1186" s="70"/>
      <c r="M1186" s="71">
        <v>6130.78759765625</v>
      </c>
      <c r="N1186" s="71">
        <v>3464.8505859375</v>
      </c>
      <c r="O1186" s="72"/>
      <c r="P1186" s="73"/>
      <c r="Q1186" s="73"/>
      <c r="R1186" s="81"/>
      <c r="S1186" s="48">
        <v>0</v>
      </c>
      <c r="T1186" s="48">
        <v>1</v>
      </c>
      <c r="U1186" s="49">
        <v>0</v>
      </c>
      <c r="V1186" s="49">
        <v>9.0089999999999996E-3</v>
      </c>
      <c r="W1186" s="49">
        <v>0</v>
      </c>
      <c r="X1186" s="49">
        <v>0.53571899999999995</v>
      </c>
      <c r="Y1186" s="49">
        <v>0</v>
      </c>
      <c r="Z1186" s="49">
        <v>0</v>
      </c>
      <c r="AA1186" s="68">
        <v>1186</v>
      </c>
      <c r="AB11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86" s="69"/>
      <c r="AD1186" s="75">
        <v>215</v>
      </c>
      <c r="AE1186" s="75">
        <v>220</v>
      </c>
      <c r="AF1186" s="75">
        <v>3356</v>
      </c>
      <c r="AG1186" s="75">
        <v>545</v>
      </c>
      <c r="AH1186" s="75"/>
      <c r="AI1186" s="75" t="s">
        <v>9101</v>
      </c>
      <c r="AJ1186" s="75" t="s">
        <v>9991</v>
      </c>
      <c r="AK1186" s="78" t="s">
        <v>10988</v>
      </c>
      <c r="AL1186" s="75"/>
      <c r="AM1186" s="75">
        <v>42154.491331018522</v>
      </c>
      <c r="AN1186" s="75" t="s">
        <v>13047</v>
      </c>
      <c r="AO1186" s="78" t="s">
        <v>15047</v>
      </c>
      <c r="AP1186" s="75" t="s">
        <v>66</v>
      </c>
      <c r="AQ1186" s="48"/>
      <c r="AR1186" s="48"/>
      <c r="AS1186" s="48"/>
      <c r="AT1186" s="48"/>
      <c r="AU1186" s="48" t="s">
        <v>3261</v>
      </c>
      <c r="AV1186" s="48" t="s">
        <v>3261</v>
      </c>
      <c r="AW1186" s="114" t="s">
        <v>18585</v>
      </c>
      <c r="AX1186" s="114" t="s">
        <v>18585</v>
      </c>
      <c r="AY1186" s="114" t="s">
        <v>19266</v>
      </c>
      <c r="AZ1186" s="114" t="s">
        <v>19266</v>
      </c>
      <c r="BA1186" s="2"/>
      <c r="BB1186" s="3"/>
      <c r="BC1186" s="3"/>
      <c r="BD1186" s="3"/>
      <c r="BE1186" s="3"/>
    </row>
    <row r="1187" spans="1:57" x14ac:dyDescent="0.25">
      <c r="A1187" s="61" t="s">
        <v>597</v>
      </c>
      <c r="B1187" s="62" t="s">
        <v>19429</v>
      </c>
      <c r="C1187" s="62"/>
      <c r="D1187" s="63">
        <v>1.5026010000000001</v>
      </c>
      <c r="E1187" s="65">
        <v>10.404141210230268</v>
      </c>
      <c r="F1187" s="95" t="s">
        <v>11590</v>
      </c>
      <c r="G1187" s="62"/>
      <c r="H1187" s="66"/>
      <c r="I1187" s="67"/>
      <c r="J1187" s="67"/>
      <c r="K1187" s="66" t="s">
        <v>15625</v>
      </c>
      <c r="L1187" s="70"/>
      <c r="M1187" s="71">
        <v>3949.929443359375</v>
      </c>
      <c r="N1187" s="71">
        <v>1904.6856689453125</v>
      </c>
      <c r="O1187" s="72"/>
      <c r="P1187" s="73"/>
      <c r="Q1187" s="73"/>
      <c r="R1187" s="81"/>
      <c r="S1187" s="48">
        <v>0</v>
      </c>
      <c r="T1187" s="48">
        <v>3</v>
      </c>
      <c r="U1187" s="49">
        <v>974.30550500000004</v>
      </c>
      <c r="V1187" s="49">
        <v>3.0600000000000001E-4</v>
      </c>
      <c r="W1187" s="49">
        <v>0</v>
      </c>
      <c r="X1187" s="49">
        <v>0.87464200000000003</v>
      </c>
      <c r="Y1187" s="49">
        <v>0</v>
      </c>
      <c r="Z1187" s="49">
        <v>0</v>
      </c>
      <c r="AA1187" s="68">
        <v>1187</v>
      </c>
      <c r="AB11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87" s="69"/>
      <c r="AD1187" s="75">
        <v>46</v>
      </c>
      <c r="AE1187" s="75">
        <v>219</v>
      </c>
      <c r="AF1187" s="75">
        <v>9</v>
      </c>
      <c r="AG1187" s="75">
        <v>366</v>
      </c>
      <c r="AH1187" s="75">
        <v>-28800</v>
      </c>
      <c r="AI1187" s="75" t="s">
        <v>7910</v>
      </c>
      <c r="AJ1187" s="75"/>
      <c r="AK1187" s="78" t="s">
        <v>10436</v>
      </c>
      <c r="AL1187" s="75" t="s">
        <v>11009</v>
      </c>
      <c r="AM1187" s="75">
        <v>42488.31653935185</v>
      </c>
      <c r="AN1187" s="75" t="s">
        <v>13047</v>
      </c>
      <c r="AO1187" s="78" t="s">
        <v>13573</v>
      </c>
      <c r="AP1187" s="75" t="s">
        <v>66</v>
      </c>
      <c r="AQ1187" s="48"/>
      <c r="AR1187" s="48"/>
      <c r="AS1187" s="48"/>
      <c r="AT1187" s="48"/>
      <c r="AU1187" s="48" t="s">
        <v>3261</v>
      </c>
      <c r="AV1187" s="48" t="s">
        <v>3261</v>
      </c>
      <c r="AW1187" s="114" t="s">
        <v>18255</v>
      </c>
      <c r="AX1187" s="114" t="s">
        <v>18255</v>
      </c>
      <c r="AY1187" s="114" t="s">
        <v>18966</v>
      </c>
      <c r="AZ1187" s="114" t="s">
        <v>18966</v>
      </c>
      <c r="BA1187" s="2"/>
      <c r="BB1187" s="3"/>
      <c r="BC1187" s="3"/>
      <c r="BD1187" s="3"/>
      <c r="BE1187" s="3"/>
    </row>
    <row r="1188" spans="1:57" x14ac:dyDescent="0.25">
      <c r="A1188" s="61" t="s">
        <v>1873</v>
      </c>
      <c r="B1188" s="62" t="s">
        <v>19429</v>
      </c>
      <c r="C1188" s="62"/>
      <c r="D1188" s="63">
        <v>1.52329</v>
      </c>
      <c r="E1188" s="65">
        <v>10.319141169759963</v>
      </c>
      <c r="F1188" s="95" t="s">
        <v>12939</v>
      </c>
      <c r="G1188" s="62"/>
      <c r="H1188" s="66"/>
      <c r="I1188" s="67"/>
      <c r="J1188" s="67"/>
      <c r="K1188" s="66" t="s">
        <v>17036</v>
      </c>
      <c r="L1188" s="70"/>
      <c r="M1188" s="71">
        <v>2917.049560546875</v>
      </c>
      <c r="N1188" s="71">
        <v>3090.7578125</v>
      </c>
      <c r="O1188" s="72"/>
      <c r="P1188" s="73"/>
      <c r="Q1188" s="73"/>
      <c r="R1188" s="81"/>
      <c r="S1188" s="48">
        <v>0</v>
      </c>
      <c r="T1188" s="48">
        <v>3</v>
      </c>
      <c r="U1188" s="49">
        <v>769.38701300000002</v>
      </c>
      <c r="V1188" s="49">
        <v>2.7399999999999998E-3</v>
      </c>
      <c r="W1188" s="49">
        <v>6.764E-3</v>
      </c>
      <c r="X1188" s="49">
        <v>1.1636470000000001</v>
      </c>
      <c r="Y1188" s="49">
        <v>0</v>
      </c>
      <c r="Z1188" s="49">
        <v>0</v>
      </c>
      <c r="AA1188" s="68">
        <v>1188</v>
      </c>
      <c r="AB11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88" s="69"/>
      <c r="AD1188" s="75">
        <v>2037</v>
      </c>
      <c r="AE1188" s="75">
        <v>219</v>
      </c>
      <c r="AF1188" s="75">
        <v>7215</v>
      </c>
      <c r="AG1188" s="75">
        <v>2683</v>
      </c>
      <c r="AH1188" s="75"/>
      <c r="AI1188" s="75"/>
      <c r="AJ1188" s="75"/>
      <c r="AK1188" s="75"/>
      <c r="AL1188" s="75"/>
      <c r="AM1188" s="75">
        <v>41622.846006944441</v>
      </c>
      <c r="AN1188" s="75" t="s">
        <v>13047</v>
      </c>
      <c r="AO1188" s="78" t="s">
        <v>14984</v>
      </c>
      <c r="AP1188" s="75" t="s">
        <v>66</v>
      </c>
      <c r="AQ1188" s="48" t="s">
        <v>3033</v>
      </c>
      <c r="AR1188" s="48" t="s">
        <v>3033</v>
      </c>
      <c r="AS1188" s="48" t="s">
        <v>3219</v>
      </c>
      <c r="AT1188" s="48" t="s">
        <v>3219</v>
      </c>
      <c r="AU1188" s="48" t="s">
        <v>17670</v>
      </c>
      <c r="AV1188" s="48" t="s">
        <v>3276</v>
      </c>
      <c r="AW1188" s="114" t="s">
        <v>18668</v>
      </c>
      <c r="AX1188" s="114" t="s">
        <v>18809</v>
      </c>
      <c r="AY1188" s="114" t="s">
        <v>19342</v>
      </c>
      <c r="AZ1188" s="114" t="s">
        <v>19384</v>
      </c>
      <c r="BA1188" s="2"/>
      <c r="BB1188" s="3"/>
      <c r="BC1188" s="3"/>
      <c r="BD1188" s="3"/>
      <c r="BE1188" s="3"/>
    </row>
    <row r="1189" spans="1:57" x14ac:dyDescent="0.25">
      <c r="A1189" s="61" t="s">
        <v>567</v>
      </c>
      <c r="B1189" s="62" t="s">
        <v>19429</v>
      </c>
      <c r="C1189" s="62"/>
      <c r="D1189" s="63">
        <v>1.5019549999999999</v>
      </c>
      <c r="E1189" s="65">
        <v>10</v>
      </c>
      <c r="F1189" s="95" t="s">
        <v>11559</v>
      </c>
      <c r="G1189" s="62"/>
      <c r="H1189" s="66"/>
      <c r="I1189" s="67"/>
      <c r="J1189" s="67"/>
      <c r="K1189" s="66" t="s">
        <v>15593</v>
      </c>
      <c r="L1189" s="70"/>
      <c r="M1189" s="71">
        <v>5705.0791015625</v>
      </c>
      <c r="N1189" s="71">
        <v>1703.4892578125</v>
      </c>
      <c r="O1189" s="72"/>
      <c r="P1189" s="73"/>
      <c r="Q1189" s="73"/>
      <c r="R1189" s="81"/>
      <c r="S1189" s="48">
        <v>0</v>
      </c>
      <c r="T1189" s="48">
        <v>1</v>
      </c>
      <c r="U1189" s="49">
        <v>0</v>
      </c>
      <c r="V1189" s="49">
        <v>2.3000000000000001E-4</v>
      </c>
      <c r="W1189" s="49">
        <v>0</v>
      </c>
      <c r="X1189" s="49">
        <v>0.528447</v>
      </c>
      <c r="Y1189" s="49">
        <v>0</v>
      </c>
      <c r="Z1189" s="49">
        <v>0</v>
      </c>
      <c r="AA1189" s="68">
        <v>1189</v>
      </c>
      <c r="AB11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89" s="69"/>
      <c r="AD1189" s="75">
        <v>249</v>
      </c>
      <c r="AE1189" s="75">
        <v>219</v>
      </c>
      <c r="AF1189" s="75">
        <v>2752</v>
      </c>
      <c r="AG1189" s="75">
        <v>1188</v>
      </c>
      <c r="AH1189" s="75"/>
      <c r="AI1189" s="75" t="s">
        <v>7884</v>
      </c>
      <c r="AJ1189" s="75"/>
      <c r="AK1189" s="75"/>
      <c r="AL1189" s="75"/>
      <c r="AM1189" s="75">
        <v>41687.607997685183</v>
      </c>
      <c r="AN1189" s="75" t="s">
        <v>13047</v>
      </c>
      <c r="AO1189" s="78" t="s">
        <v>13541</v>
      </c>
      <c r="AP1189" s="75" t="s">
        <v>66</v>
      </c>
      <c r="AQ1189" s="48"/>
      <c r="AR1189" s="48"/>
      <c r="AS1189" s="48"/>
      <c r="AT1189" s="48"/>
      <c r="AU1189" s="48" t="s">
        <v>3304</v>
      </c>
      <c r="AV1189" s="48" t="s">
        <v>3304</v>
      </c>
      <c r="AW1189" s="114" t="s">
        <v>18228</v>
      </c>
      <c r="AX1189" s="114" t="s">
        <v>18228</v>
      </c>
      <c r="AY1189" s="114" t="s">
        <v>18942</v>
      </c>
      <c r="AZ1189" s="114" t="s">
        <v>18942</v>
      </c>
      <c r="BA1189" s="2"/>
      <c r="BB1189" s="3"/>
      <c r="BC1189" s="3"/>
      <c r="BD1189" s="3"/>
      <c r="BE1189" s="3"/>
    </row>
    <row r="1190" spans="1:57" x14ac:dyDescent="0.25">
      <c r="A1190" s="61" t="s">
        <v>879</v>
      </c>
      <c r="B1190" s="62" t="s">
        <v>19429</v>
      </c>
      <c r="C1190" s="62"/>
      <c r="D1190" s="63">
        <v>1.5625005000000001</v>
      </c>
      <c r="E1190" s="65">
        <v>10</v>
      </c>
      <c r="F1190" s="95" t="s">
        <v>11901</v>
      </c>
      <c r="G1190" s="62"/>
      <c r="H1190" s="66"/>
      <c r="I1190" s="67"/>
      <c r="J1190" s="67"/>
      <c r="K1190" s="66" t="s">
        <v>15952</v>
      </c>
      <c r="L1190" s="70"/>
      <c r="M1190" s="71">
        <v>2404.5693359375</v>
      </c>
      <c r="N1190" s="71">
        <v>5205.0849609375</v>
      </c>
      <c r="O1190" s="72"/>
      <c r="P1190" s="73"/>
      <c r="Q1190" s="73"/>
      <c r="R1190" s="81"/>
      <c r="S1190" s="48">
        <v>0</v>
      </c>
      <c r="T1190" s="48">
        <v>1</v>
      </c>
      <c r="U1190" s="49">
        <v>0</v>
      </c>
      <c r="V1190" s="49">
        <v>7.3530000000000002E-3</v>
      </c>
      <c r="W1190" s="49">
        <v>0</v>
      </c>
      <c r="X1190" s="49">
        <v>0.54624799999999996</v>
      </c>
      <c r="Y1190" s="49">
        <v>0</v>
      </c>
      <c r="Z1190" s="49">
        <v>0</v>
      </c>
      <c r="AA1190" s="68">
        <v>1190</v>
      </c>
      <c r="AB11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90" s="69"/>
      <c r="AD1190" s="75">
        <v>357</v>
      </c>
      <c r="AE1190" s="75">
        <v>219</v>
      </c>
      <c r="AF1190" s="75">
        <v>906</v>
      </c>
      <c r="AG1190" s="75">
        <v>606</v>
      </c>
      <c r="AH1190" s="75"/>
      <c r="AI1190" s="75" t="s">
        <v>8177</v>
      </c>
      <c r="AJ1190" s="75"/>
      <c r="AK1190" s="75"/>
      <c r="AL1190" s="75"/>
      <c r="AM1190" s="75">
        <v>42502.427835648145</v>
      </c>
      <c r="AN1190" s="75" t="s">
        <v>13047</v>
      </c>
      <c r="AO1190" s="78" t="s">
        <v>13900</v>
      </c>
      <c r="AP1190" s="75" t="s">
        <v>66</v>
      </c>
      <c r="AQ1190" s="48"/>
      <c r="AR1190" s="48"/>
      <c r="AS1190" s="48"/>
      <c r="AT1190" s="48"/>
      <c r="AU1190" s="48"/>
      <c r="AV1190" s="48"/>
      <c r="AW1190" s="114" t="s">
        <v>18092</v>
      </c>
      <c r="AX1190" s="114" t="s">
        <v>18092</v>
      </c>
      <c r="AY1190" s="114" t="s">
        <v>17886</v>
      </c>
      <c r="AZ1190" s="114" t="s">
        <v>17886</v>
      </c>
      <c r="BA1190" s="2"/>
      <c r="BB1190" s="3"/>
      <c r="BC1190" s="3"/>
      <c r="BD1190" s="3"/>
      <c r="BE1190" s="3"/>
    </row>
    <row r="1191" spans="1:57" x14ac:dyDescent="0.25">
      <c r="A1191" s="61" t="s">
        <v>1757</v>
      </c>
      <c r="B1191" s="62" t="s">
        <v>19429</v>
      </c>
      <c r="C1191" s="62"/>
      <c r="D1191" s="63">
        <v>1.5765765</v>
      </c>
      <c r="E1191" s="65">
        <v>10</v>
      </c>
      <c r="F1191" s="95" t="s">
        <v>12823</v>
      </c>
      <c r="G1191" s="62"/>
      <c r="H1191" s="66"/>
      <c r="I1191" s="67"/>
      <c r="J1191" s="67"/>
      <c r="K1191" s="66" t="s">
        <v>16918</v>
      </c>
      <c r="L1191" s="70"/>
      <c r="M1191" s="71">
        <v>6736.2080078125</v>
      </c>
      <c r="N1191" s="71">
        <v>3449.443603515625</v>
      </c>
      <c r="O1191" s="72"/>
      <c r="P1191" s="73"/>
      <c r="Q1191" s="73"/>
      <c r="R1191" s="81"/>
      <c r="S1191" s="48">
        <v>0</v>
      </c>
      <c r="T1191" s="48">
        <v>1</v>
      </c>
      <c r="U1191" s="49">
        <v>0</v>
      </c>
      <c r="V1191" s="49">
        <v>9.0089999999999996E-3</v>
      </c>
      <c r="W1191" s="49">
        <v>0</v>
      </c>
      <c r="X1191" s="49">
        <v>0.53571899999999995</v>
      </c>
      <c r="Y1191" s="49">
        <v>0</v>
      </c>
      <c r="Z1191" s="49">
        <v>0</v>
      </c>
      <c r="AA1191" s="68">
        <v>1191</v>
      </c>
      <c r="AB11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91" s="69"/>
      <c r="AD1191" s="75">
        <v>643</v>
      </c>
      <c r="AE1191" s="75">
        <v>218</v>
      </c>
      <c r="AF1191" s="75">
        <v>2482</v>
      </c>
      <c r="AG1191" s="75">
        <v>1434</v>
      </c>
      <c r="AH1191" s="75"/>
      <c r="AI1191" s="75" t="s">
        <v>8955</v>
      </c>
      <c r="AJ1191" s="75" t="s">
        <v>10095</v>
      </c>
      <c r="AK1191" s="75"/>
      <c r="AL1191" s="75"/>
      <c r="AM1191" s="75">
        <v>40695.901817129627</v>
      </c>
      <c r="AN1191" s="75" t="s">
        <v>13047</v>
      </c>
      <c r="AO1191" s="78" t="s">
        <v>14866</v>
      </c>
      <c r="AP1191" s="75" t="s">
        <v>66</v>
      </c>
      <c r="AQ1191" s="48"/>
      <c r="AR1191" s="48"/>
      <c r="AS1191" s="48"/>
      <c r="AT1191" s="48"/>
      <c r="AU1191" s="48" t="s">
        <v>3261</v>
      </c>
      <c r="AV1191" s="48" t="s">
        <v>3261</v>
      </c>
      <c r="AW1191" s="114" t="s">
        <v>18585</v>
      </c>
      <c r="AX1191" s="114" t="s">
        <v>18585</v>
      </c>
      <c r="AY1191" s="114" t="s">
        <v>19266</v>
      </c>
      <c r="AZ1191" s="114" t="s">
        <v>19266</v>
      </c>
      <c r="BA1191" s="2"/>
      <c r="BB1191" s="3"/>
      <c r="BC1191" s="3"/>
      <c r="BD1191" s="3"/>
      <c r="BE1191" s="3"/>
    </row>
    <row r="1192" spans="1:57" x14ac:dyDescent="0.25">
      <c r="A1192" s="61" t="s">
        <v>1122</v>
      </c>
      <c r="B1192" s="62" t="s">
        <v>19429</v>
      </c>
      <c r="C1192" s="62"/>
      <c r="D1192" s="63">
        <v>1.50187</v>
      </c>
      <c r="E1192" s="65">
        <v>10.000066367882871</v>
      </c>
      <c r="F1192" s="95" t="s">
        <v>12158</v>
      </c>
      <c r="G1192" s="62"/>
      <c r="H1192" s="66"/>
      <c r="I1192" s="67"/>
      <c r="J1192" s="67"/>
      <c r="K1192" s="66" t="s">
        <v>16219</v>
      </c>
      <c r="L1192" s="70"/>
      <c r="M1192" s="71">
        <v>3024.530517578125</v>
      </c>
      <c r="N1192" s="71">
        <v>9379.0791015625</v>
      </c>
      <c r="O1192" s="72"/>
      <c r="P1192" s="73"/>
      <c r="Q1192" s="73"/>
      <c r="R1192" s="81"/>
      <c r="S1192" s="48">
        <v>0</v>
      </c>
      <c r="T1192" s="48">
        <v>2</v>
      </c>
      <c r="U1192" s="49">
        <v>0.16</v>
      </c>
      <c r="V1192" s="49">
        <v>2.2000000000000001E-4</v>
      </c>
      <c r="W1192" s="49">
        <v>0</v>
      </c>
      <c r="X1192" s="49">
        <v>0.55911</v>
      </c>
      <c r="Y1192" s="49">
        <v>0</v>
      </c>
      <c r="Z1192" s="49">
        <v>0</v>
      </c>
      <c r="AA1192" s="68">
        <v>1192</v>
      </c>
      <c r="AB11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92" s="69"/>
      <c r="AD1192" s="75">
        <v>2111</v>
      </c>
      <c r="AE1192" s="75">
        <v>217</v>
      </c>
      <c r="AF1192" s="75">
        <v>5171</v>
      </c>
      <c r="AG1192" s="75">
        <v>2</v>
      </c>
      <c r="AH1192" s="75"/>
      <c r="AI1192" s="75"/>
      <c r="AJ1192" s="75"/>
      <c r="AK1192" s="75"/>
      <c r="AL1192" s="75"/>
      <c r="AM1192" s="75">
        <v>40700.423703703702</v>
      </c>
      <c r="AN1192" s="75" t="s">
        <v>13047</v>
      </c>
      <c r="AO1192" s="78" t="s">
        <v>14167</v>
      </c>
      <c r="AP1192" s="75" t="s">
        <v>66</v>
      </c>
      <c r="AQ1192" s="48" t="s">
        <v>3132</v>
      </c>
      <c r="AR1192" s="48" t="s">
        <v>3132</v>
      </c>
      <c r="AS1192" s="48" t="s">
        <v>3215</v>
      </c>
      <c r="AT1192" s="48" t="s">
        <v>3215</v>
      </c>
      <c r="AU1192" s="48" t="s">
        <v>3267</v>
      </c>
      <c r="AV1192" s="48" t="s">
        <v>3267</v>
      </c>
      <c r="AW1192" s="114" t="s">
        <v>18095</v>
      </c>
      <c r="AX1192" s="114" t="s">
        <v>18095</v>
      </c>
      <c r="AY1192" s="114" t="s">
        <v>18828</v>
      </c>
      <c r="AZ1192" s="114" t="s">
        <v>18828</v>
      </c>
      <c r="BA1192" s="2"/>
      <c r="BB1192" s="3"/>
      <c r="BC1192" s="3"/>
      <c r="BD1192" s="3"/>
      <c r="BE1192" s="3"/>
    </row>
    <row r="1193" spans="1:57" x14ac:dyDescent="0.25">
      <c r="A1193" s="61" t="s">
        <v>469</v>
      </c>
      <c r="B1193" s="62" t="s">
        <v>19429</v>
      </c>
      <c r="C1193" s="62"/>
      <c r="D1193" s="63">
        <v>2.1538455000000001</v>
      </c>
      <c r="E1193" s="65">
        <v>10</v>
      </c>
      <c r="F1193" s="95" t="s">
        <v>11433</v>
      </c>
      <c r="G1193" s="62"/>
      <c r="H1193" s="66"/>
      <c r="I1193" s="67"/>
      <c r="J1193" s="67"/>
      <c r="K1193" s="66" t="s">
        <v>15464</v>
      </c>
      <c r="L1193" s="70"/>
      <c r="M1193" s="71">
        <v>6259.74267578125</v>
      </c>
      <c r="N1193" s="71">
        <v>6334.2177734375</v>
      </c>
      <c r="O1193" s="72"/>
      <c r="P1193" s="73"/>
      <c r="Q1193" s="73"/>
      <c r="R1193" s="81"/>
      <c r="S1193" s="48">
        <v>0</v>
      </c>
      <c r="T1193" s="48">
        <v>1</v>
      </c>
      <c r="U1193" s="49">
        <v>0</v>
      </c>
      <c r="V1193" s="49">
        <v>7.6923000000000005E-2</v>
      </c>
      <c r="W1193" s="49">
        <v>0</v>
      </c>
      <c r="X1193" s="49">
        <v>0.60617699999999997</v>
      </c>
      <c r="Y1193" s="49">
        <v>0</v>
      </c>
      <c r="Z1193" s="49">
        <v>0</v>
      </c>
      <c r="AA1193" s="68">
        <v>1193</v>
      </c>
      <c r="AB11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93" s="69"/>
      <c r="AD1193" s="75">
        <v>202</v>
      </c>
      <c r="AE1193" s="75">
        <v>216</v>
      </c>
      <c r="AF1193" s="75">
        <v>8914</v>
      </c>
      <c r="AG1193" s="75">
        <v>1766</v>
      </c>
      <c r="AH1193" s="75">
        <v>32400</v>
      </c>
      <c r="AI1193" s="75" t="s">
        <v>7773</v>
      </c>
      <c r="AJ1193" s="75" t="s">
        <v>9379</v>
      </c>
      <c r="AK1193" s="78" t="s">
        <v>10363</v>
      </c>
      <c r="AL1193" s="75" t="s">
        <v>11028</v>
      </c>
      <c r="AM1193" s="75">
        <v>41584.561319444445</v>
      </c>
      <c r="AN1193" s="75" t="s">
        <v>13047</v>
      </c>
      <c r="AO1193" s="78" t="s">
        <v>13412</v>
      </c>
      <c r="AP1193" s="75" t="s">
        <v>66</v>
      </c>
      <c r="AQ1193" s="48"/>
      <c r="AR1193" s="48"/>
      <c r="AS1193" s="48"/>
      <c r="AT1193" s="48"/>
      <c r="AU1193" s="48"/>
      <c r="AV1193" s="48"/>
      <c r="AW1193" s="114" t="s">
        <v>18094</v>
      </c>
      <c r="AX1193" s="114" t="s">
        <v>18094</v>
      </c>
      <c r="AY1193" s="114" t="s">
        <v>18827</v>
      </c>
      <c r="AZ1193" s="114" t="s">
        <v>18827</v>
      </c>
      <c r="BA1193" s="2"/>
      <c r="BB1193" s="3"/>
      <c r="BC1193" s="3"/>
      <c r="BD1193" s="3"/>
      <c r="BE1193" s="3"/>
    </row>
    <row r="1194" spans="1:57" x14ac:dyDescent="0.25">
      <c r="A1194" s="61" t="s">
        <v>1684</v>
      </c>
      <c r="B1194" s="62" t="s">
        <v>19429</v>
      </c>
      <c r="C1194" s="62"/>
      <c r="D1194" s="63">
        <v>1.5765765</v>
      </c>
      <c r="E1194" s="65">
        <v>10</v>
      </c>
      <c r="F1194" s="95" t="s">
        <v>12747</v>
      </c>
      <c r="G1194" s="62"/>
      <c r="H1194" s="66"/>
      <c r="I1194" s="67"/>
      <c r="J1194" s="67"/>
      <c r="K1194" s="66" t="s">
        <v>16840</v>
      </c>
      <c r="L1194" s="70"/>
      <c r="M1194" s="71">
        <v>6737.3818359375</v>
      </c>
      <c r="N1194" s="71">
        <v>3621.887939453125</v>
      </c>
      <c r="O1194" s="72"/>
      <c r="P1194" s="73"/>
      <c r="Q1194" s="73"/>
      <c r="R1194" s="81"/>
      <c r="S1194" s="48">
        <v>0</v>
      </c>
      <c r="T1194" s="48">
        <v>1</v>
      </c>
      <c r="U1194" s="49">
        <v>0</v>
      </c>
      <c r="V1194" s="49">
        <v>9.0089999999999996E-3</v>
      </c>
      <c r="W1194" s="49">
        <v>0</v>
      </c>
      <c r="X1194" s="49">
        <v>0.53571899999999995</v>
      </c>
      <c r="Y1194" s="49">
        <v>0</v>
      </c>
      <c r="Z1194" s="49">
        <v>0</v>
      </c>
      <c r="AA1194" s="68">
        <v>1194</v>
      </c>
      <c r="AB11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94" s="69"/>
      <c r="AD1194" s="75">
        <v>315</v>
      </c>
      <c r="AE1194" s="75">
        <v>216</v>
      </c>
      <c r="AF1194" s="75">
        <v>3961</v>
      </c>
      <c r="AG1194" s="75">
        <v>3111</v>
      </c>
      <c r="AH1194" s="75"/>
      <c r="AI1194" s="75" t="s">
        <v>8890</v>
      </c>
      <c r="AJ1194" s="75"/>
      <c r="AK1194" s="75"/>
      <c r="AL1194" s="75"/>
      <c r="AM1194" s="75">
        <v>41458.107777777775</v>
      </c>
      <c r="AN1194" s="75" t="s">
        <v>13047</v>
      </c>
      <c r="AO1194" s="78" t="s">
        <v>14788</v>
      </c>
      <c r="AP1194" s="75" t="s">
        <v>66</v>
      </c>
      <c r="AQ1194" s="48"/>
      <c r="AR1194" s="48"/>
      <c r="AS1194" s="48"/>
      <c r="AT1194" s="48"/>
      <c r="AU1194" s="48" t="s">
        <v>3261</v>
      </c>
      <c r="AV1194" s="48" t="s">
        <v>3261</v>
      </c>
      <c r="AW1194" s="114" t="s">
        <v>18585</v>
      </c>
      <c r="AX1194" s="114" t="s">
        <v>18585</v>
      </c>
      <c r="AY1194" s="114" t="s">
        <v>19266</v>
      </c>
      <c r="AZ1194" s="114" t="s">
        <v>19266</v>
      </c>
      <c r="BA1194" s="2"/>
      <c r="BB1194" s="3"/>
      <c r="BC1194" s="3"/>
      <c r="BD1194" s="3"/>
      <c r="BE1194" s="3"/>
    </row>
    <row r="1195" spans="1:57" x14ac:dyDescent="0.25">
      <c r="A1195" s="61" t="s">
        <v>938</v>
      </c>
      <c r="B1195" s="62" t="s">
        <v>19429</v>
      </c>
      <c r="C1195" s="62"/>
      <c r="D1195" s="63">
        <v>1.544268</v>
      </c>
      <c r="E1195" s="65">
        <v>10</v>
      </c>
      <c r="F1195" s="95" t="s">
        <v>11963</v>
      </c>
      <c r="G1195" s="62"/>
      <c r="H1195" s="66"/>
      <c r="I1195" s="67"/>
      <c r="J1195" s="67"/>
      <c r="K1195" s="66" t="s">
        <v>16016</v>
      </c>
      <c r="L1195" s="70"/>
      <c r="M1195" s="71">
        <v>3749.716552734375</v>
      </c>
      <c r="N1195" s="71">
        <v>7670.4970703125</v>
      </c>
      <c r="O1195" s="72"/>
      <c r="P1195" s="73"/>
      <c r="Q1195" s="73"/>
      <c r="R1195" s="81"/>
      <c r="S1195" s="48">
        <v>0</v>
      </c>
      <c r="T1195" s="48">
        <v>1</v>
      </c>
      <c r="U1195" s="49">
        <v>0</v>
      </c>
      <c r="V1195" s="49">
        <v>5.208E-3</v>
      </c>
      <c r="W1195" s="49">
        <v>0</v>
      </c>
      <c r="X1195" s="49">
        <v>0.54446799999999995</v>
      </c>
      <c r="Y1195" s="49">
        <v>0</v>
      </c>
      <c r="Z1195" s="49">
        <v>0</v>
      </c>
      <c r="AA1195" s="68">
        <v>1195</v>
      </c>
      <c r="AB11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95" s="69"/>
      <c r="AD1195" s="75">
        <v>283</v>
      </c>
      <c r="AE1195" s="75">
        <v>214</v>
      </c>
      <c r="AF1195" s="75">
        <v>202</v>
      </c>
      <c r="AG1195" s="75">
        <v>436</v>
      </c>
      <c r="AH1195" s="75"/>
      <c r="AI1195" s="75" t="s">
        <v>8225</v>
      </c>
      <c r="AJ1195" s="75"/>
      <c r="AK1195" s="75"/>
      <c r="AL1195" s="75"/>
      <c r="AM1195" s="75">
        <v>42910.468506944446</v>
      </c>
      <c r="AN1195" s="75" t="s">
        <v>13047</v>
      </c>
      <c r="AO1195" s="78" t="s">
        <v>13964</v>
      </c>
      <c r="AP1195" s="75" t="s">
        <v>66</v>
      </c>
      <c r="AQ1195" s="48" t="s">
        <v>3020</v>
      </c>
      <c r="AR1195" s="48" t="s">
        <v>3020</v>
      </c>
      <c r="AS1195" s="48" t="s">
        <v>3213</v>
      </c>
      <c r="AT1195" s="48" t="s">
        <v>3213</v>
      </c>
      <c r="AU1195" s="48" t="s">
        <v>3261</v>
      </c>
      <c r="AV1195" s="48" t="s">
        <v>3261</v>
      </c>
      <c r="AW1195" s="114" t="s">
        <v>18081</v>
      </c>
      <c r="AX1195" s="114" t="s">
        <v>18081</v>
      </c>
      <c r="AY1195" s="114" t="s">
        <v>18817</v>
      </c>
      <c r="AZ1195" s="114" t="s">
        <v>18817</v>
      </c>
      <c r="BA1195" s="2"/>
      <c r="BB1195" s="3"/>
      <c r="BC1195" s="3"/>
      <c r="BD1195" s="3"/>
      <c r="BE1195" s="3"/>
    </row>
    <row r="1196" spans="1:57" x14ac:dyDescent="0.25">
      <c r="A1196" s="61" t="s">
        <v>473</v>
      </c>
      <c r="B1196" s="62" t="s">
        <v>19429</v>
      </c>
      <c r="C1196" s="62"/>
      <c r="D1196" s="63">
        <v>1.544268</v>
      </c>
      <c r="E1196" s="65">
        <v>10</v>
      </c>
      <c r="F1196" s="95" t="s">
        <v>11438</v>
      </c>
      <c r="G1196" s="62"/>
      <c r="H1196" s="66"/>
      <c r="I1196" s="67"/>
      <c r="J1196" s="67"/>
      <c r="K1196" s="66" t="s">
        <v>15469</v>
      </c>
      <c r="L1196" s="70"/>
      <c r="M1196" s="71">
        <v>3424.41650390625</v>
      </c>
      <c r="N1196" s="71">
        <v>8636.9267578125</v>
      </c>
      <c r="O1196" s="72"/>
      <c r="P1196" s="73"/>
      <c r="Q1196" s="73"/>
      <c r="R1196" s="81"/>
      <c r="S1196" s="48">
        <v>0</v>
      </c>
      <c r="T1196" s="48">
        <v>1</v>
      </c>
      <c r="U1196" s="49">
        <v>0</v>
      </c>
      <c r="V1196" s="49">
        <v>5.208E-3</v>
      </c>
      <c r="W1196" s="49">
        <v>0</v>
      </c>
      <c r="X1196" s="49">
        <v>0.54446799999999995</v>
      </c>
      <c r="Y1196" s="49">
        <v>0</v>
      </c>
      <c r="Z1196" s="49">
        <v>0</v>
      </c>
      <c r="AA1196" s="68">
        <v>1196</v>
      </c>
      <c r="AB11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96" s="69"/>
      <c r="AD1196" s="75">
        <v>214</v>
      </c>
      <c r="AE1196" s="75">
        <v>213</v>
      </c>
      <c r="AF1196" s="75">
        <v>15176</v>
      </c>
      <c r="AG1196" s="75">
        <v>935</v>
      </c>
      <c r="AH1196" s="75"/>
      <c r="AI1196" s="75" t="s">
        <v>7778</v>
      </c>
      <c r="AJ1196" s="75" t="s">
        <v>9382</v>
      </c>
      <c r="AK1196" s="78" t="s">
        <v>10367</v>
      </c>
      <c r="AL1196" s="75"/>
      <c r="AM1196" s="75">
        <v>41239.429282407407</v>
      </c>
      <c r="AN1196" s="75" t="s">
        <v>13047</v>
      </c>
      <c r="AO1196" s="78" t="s">
        <v>13417</v>
      </c>
      <c r="AP1196" s="75" t="s">
        <v>66</v>
      </c>
      <c r="AQ1196" s="48" t="s">
        <v>3022</v>
      </c>
      <c r="AR1196" s="48" t="s">
        <v>3022</v>
      </c>
      <c r="AS1196" s="48" t="s">
        <v>3213</v>
      </c>
      <c r="AT1196" s="48" t="s">
        <v>3213</v>
      </c>
      <c r="AU1196" s="48" t="s">
        <v>3261</v>
      </c>
      <c r="AV1196" s="48" t="s">
        <v>3261</v>
      </c>
      <c r="AW1196" s="114" t="s">
        <v>18083</v>
      </c>
      <c r="AX1196" s="114" t="s">
        <v>18083</v>
      </c>
      <c r="AY1196" s="114" t="s">
        <v>18818</v>
      </c>
      <c r="AZ1196" s="114" t="s">
        <v>18818</v>
      </c>
      <c r="BA1196" s="2"/>
      <c r="BB1196" s="3"/>
      <c r="BC1196" s="3"/>
      <c r="BD1196" s="3"/>
      <c r="BE1196" s="3"/>
    </row>
    <row r="1197" spans="1:57" x14ac:dyDescent="0.25">
      <c r="A1197" s="61" t="s">
        <v>504</v>
      </c>
      <c r="B1197" s="62" t="s">
        <v>19429</v>
      </c>
      <c r="C1197" s="62"/>
      <c r="D1197" s="63">
        <v>1.544268</v>
      </c>
      <c r="E1197" s="65">
        <v>10</v>
      </c>
      <c r="F1197" s="95" t="s">
        <v>11474</v>
      </c>
      <c r="G1197" s="62"/>
      <c r="H1197" s="66"/>
      <c r="I1197" s="67"/>
      <c r="J1197" s="67"/>
      <c r="K1197" s="66" t="s">
        <v>15506</v>
      </c>
      <c r="L1197" s="70"/>
      <c r="M1197" s="71">
        <v>3793.6572265625</v>
      </c>
      <c r="N1197" s="71">
        <v>7916.255859375</v>
      </c>
      <c r="O1197" s="72"/>
      <c r="P1197" s="73"/>
      <c r="Q1197" s="73"/>
      <c r="R1197" s="81"/>
      <c r="S1197" s="48">
        <v>0</v>
      </c>
      <c r="T1197" s="48">
        <v>1</v>
      </c>
      <c r="U1197" s="49">
        <v>0</v>
      </c>
      <c r="V1197" s="49">
        <v>5.208E-3</v>
      </c>
      <c r="W1197" s="49">
        <v>0</v>
      </c>
      <c r="X1197" s="49">
        <v>0.54446799999999995</v>
      </c>
      <c r="Y1197" s="49">
        <v>0</v>
      </c>
      <c r="Z1197" s="49">
        <v>0</v>
      </c>
      <c r="AA1197" s="68">
        <v>1197</v>
      </c>
      <c r="AB11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97" s="69"/>
      <c r="AD1197" s="75">
        <v>179</v>
      </c>
      <c r="AE1197" s="75">
        <v>213</v>
      </c>
      <c r="AF1197" s="75">
        <v>94179</v>
      </c>
      <c r="AG1197" s="75">
        <v>76</v>
      </c>
      <c r="AH1197" s="75">
        <v>-28800</v>
      </c>
      <c r="AI1197" s="75" t="s">
        <v>7810</v>
      </c>
      <c r="AJ1197" s="75" t="s">
        <v>9398</v>
      </c>
      <c r="AK1197" s="78" t="s">
        <v>10385</v>
      </c>
      <c r="AL1197" s="75" t="s">
        <v>11009</v>
      </c>
      <c r="AM1197" s="75">
        <v>42133.410300925927</v>
      </c>
      <c r="AN1197" s="75" t="s">
        <v>13047</v>
      </c>
      <c r="AO1197" s="78" t="s">
        <v>13454</v>
      </c>
      <c r="AP1197" s="75" t="s">
        <v>66</v>
      </c>
      <c r="AQ1197" s="48" t="s">
        <v>3020</v>
      </c>
      <c r="AR1197" s="48" t="s">
        <v>3020</v>
      </c>
      <c r="AS1197" s="48" t="s">
        <v>3213</v>
      </c>
      <c r="AT1197" s="48" t="s">
        <v>3213</v>
      </c>
      <c r="AU1197" s="48" t="s">
        <v>3261</v>
      </c>
      <c r="AV1197" s="48" t="s">
        <v>3261</v>
      </c>
      <c r="AW1197" s="114" t="s">
        <v>18081</v>
      </c>
      <c r="AX1197" s="114" t="s">
        <v>18081</v>
      </c>
      <c r="AY1197" s="114" t="s">
        <v>18817</v>
      </c>
      <c r="AZ1197" s="114" t="s">
        <v>18817</v>
      </c>
      <c r="BA1197" s="2"/>
      <c r="BB1197" s="3"/>
      <c r="BC1197" s="3"/>
      <c r="BD1197" s="3"/>
      <c r="BE1197" s="3"/>
    </row>
    <row r="1198" spans="1:57" x14ac:dyDescent="0.25">
      <c r="A1198" s="61" t="s">
        <v>816</v>
      </c>
      <c r="B1198" s="62" t="s">
        <v>19429</v>
      </c>
      <c r="C1198" s="62"/>
      <c r="D1198" s="63">
        <v>1.6214310000000001</v>
      </c>
      <c r="E1198" s="65">
        <v>10.000377090281297</v>
      </c>
      <c r="F1198" s="95" t="s">
        <v>11840</v>
      </c>
      <c r="G1198" s="62"/>
      <c r="H1198" s="66"/>
      <c r="I1198" s="67"/>
      <c r="J1198" s="67"/>
      <c r="K1198" s="66" t="s">
        <v>15887</v>
      </c>
      <c r="L1198" s="70"/>
      <c r="M1198" s="71">
        <v>2662.330810546875</v>
      </c>
      <c r="N1198" s="71">
        <v>6650.75634765625</v>
      </c>
      <c r="O1198" s="72"/>
      <c r="P1198" s="73"/>
      <c r="Q1198" s="73"/>
      <c r="R1198" s="81"/>
      <c r="S1198" s="48">
        <v>0</v>
      </c>
      <c r="T1198" s="48">
        <v>5</v>
      </c>
      <c r="U1198" s="49">
        <v>0.90909099999999998</v>
      </c>
      <c r="V1198" s="49">
        <v>1.4286E-2</v>
      </c>
      <c r="W1198" s="49">
        <v>0</v>
      </c>
      <c r="X1198" s="49">
        <v>0.66087200000000001</v>
      </c>
      <c r="Y1198" s="49">
        <v>0</v>
      </c>
      <c r="Z1198" s="49">
        <v>0</v>
      </c>
      <c r="AA1198" s="68">
        <v>1198</v>
      </c>
      <c r="AB11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98" s="69"/>
      <c r="AD1198" s="75">
        <v>77</v>
      </c>
      <c r="AE1198" s="75">
        <v>212</v>
      </c>
      <c r="AF1198" s="75">
        <v>20757</v>
      </c>
      <c r="AG1198" s="75">
        <v>948</v>
      </c>
      <c r="AH1198" s="75">
        <v>-25200</v>
      </c>
      <c r="AI1198" s="75" t="s">
        <v>8125</v>
      </c>
      <c r="AJ1198" s="75" t="s">
        <v>9605</v>
      </c>
      <c r="AK1198" s="78" t="s">
        <v>10539</v>
      </c>
      <c r="AL1198" s="75" t="s">
        <v>11026</v>
      </c>
      <c r="AM1198" s="75">
        <v>39497.328726851854</v>
      </c>
      <c r="AN1198" s="75" t="s">
        <v>13047</v>
      </c>
      <c r="AO1198" s="78" t="s">
        <v>13835</v>
      </c>
      <c r="AP1198" s="75" t="s">
        <v>66</v>
      </c>
      <c r="AQ1198" s="48"/>
      <c r="AR1198" s="48"/>
      <c r="AS1198" s="48"/>
      <c r="AT1198" s="48"/>
      <c r="AU1198" s="48" t="s">
        <v>3261</v>
      </c>
      <c r="AV1198" s="48" t="s">
        <v>3261</v>
      </c>
      <c r="AW1198" s="114" t="s">
        <v>18110</v>
      </c>
      <c r="AX1198" s="114" t="s">
        <v>18110</v>
      </c>
      <c r="AY1198" s="114" t="s">
        <v>17889</v>
      </c>
      <c r="AZ1198" s="114" t="s">
        <v>17889</v>
      </c>
      <c r="BA1198" s="2"/>
      <c r="BB1198" s="3"/>
      <c r="BC1198" s="3"/>
      <c r="BD1198" s="3"/>
      <c r="BE1198" s="3"/>
    </row>
    <row r="1199" spans="1:57" x14ac:dyDescent="0.25">
      <c r="A1199" s="61" t="s">
        <v>1071</v>
      </c>
      <c r="B1199" s="62" t="s">
        <v>19429</v>
      </c>
      <c r="C1199" s="62"/>
      <c r="D1199" s="63">
        <v>1.544268</v>
      </c>
      <c r="E1199" s="65">
        <v>10</v>
      </c>
      <c r="F1199" s="95" t="s">
        <v>12108</v>
      </c>
      <c r="G1199" s="62"/>
      <c r="H1199" s="66"/>
      <c r="I1199" s="67"/>
      <c r="J1199" s="67"/>
      <c r="K1199" s="66" t="s">
        <v>16165</v>
      </c>
      <c r="L1199" s="70"/>
      <c r="M1199" s="71">
        <v>2949.9501953125</v>
      </c>
      <c r="N1199" s="71">
        <v>8310.6005859375</v>
      </c>
      <c r="O1199" s="72"/>
      <c r="P1199" s="73"/>
      <c r="Q1199" s="73"/>
      <c r="R1199" s="81"/>
      <c r="S1199" s="48">
        <v>0</v>
      </c>
      <c r="T1199" s="48">
        <v>1</v>
      </c>
      <c r="U1199" s="49">
        <v>0</v>
      </c>
      <c r="V1199" s="49">
        <v>5.208E-3</v>
      </c>
      <c r="W1199" s="49">
        <v>0</v>
      </c>
      <c r="X1199" s="49">
        <v>0.54446799999999995</v>
      </c>
      <c r="Y1199" s="49">
        <v>0</v>
      </c>
      <c r="Z1199" s="49">
        <v>0</v>
      </c>
      <c r="AA1199" s="68">
        <v>1199</v>
      </c>
      <c r="AB11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199" s="69"/>
      <c r="AD1199" s="75">
        <v>176</v>
      </c>
      <c r="AE1199" s="75">
        <v>212</v>
      </c>
      <c r="AF1199" s="75">
        <v>9712</v>
      </c>
      <c r="AG1199" s="75">
        <v>34</v>
      </c>
      <c r="AH1199" s="75"/>
      <c r="AI1199" s="75" t="s">
        <v>8345</v>
      </c>
      <c r="AJ1199" s="75" t="s">
        <v>9742</v>
      </c>
      <c r="AK1199" s="75"/>
      <c r="AL1199" s="75"/>
      <c r="AM1199" s="75">
        <v>42240.604039351849</v>
      </c>
      <c r="AN1199" s="75" t="s">
        <v>13047</v>
      </c>
      <c r="AO1199" s="78" t="s">
        <v>14113</v>
      </c>
      <c r="AP1199" s="75" t="s">
        <v>66</v>
      </c>
      <c r="AQ1199" s="48" t="s">
        <v>3022</v>
      </c>
      <c r="AR1199" s="48" t="s">
        <v>3022</v>
      </c>
      <c r="AS1199" s="48" t="s">
        <v>3213</v>
      </c>
      <c r="AT1199" s="48" t="s">
        <v>3213</v>
      </c>
      <c r="AU1199" s="48" t="s">
        <v>3261</v>
      </c>
      <c r="AV1199" s="48" t="s">
        <v>3261</v>
      </c>
      <c r="AW1199" s="114" t="s">
        <v>18083</v>
      </c>
      <c r="AX1199" s="114" t="s">
        <v>18083</v>
      </c>
      <c r="AY1199" s="114" t="s">
        <v>18818</v>
      </c>
      <c r="AZ1199" s="114" t="s">
        <v>18818</v>
      </c>
      <c r="BA1199" s="2"/>
      <c r="BB1199" s="3"/>
      <c r="BC1199" s="3"/>
      <c r="BD1199" s="3"/>
      <c r="BE1199" s="3"/>
    </row>
    <row r="1200" spans="1:57" x14ac:dyDescent="0.25">
      <c r="A1200" s="61" t="s">
        <v>589</v>
      </c>
      <c r="B1200" s="62" t="s">
        <v>19429</v>
      </c>
      <c r="C1200" s="62"/>
      <c r="D1200" s="63">
        <v>1.5321979999999999</v>
      </c>
      <c r="E1200" s="65">
        <v>10</v>
      </c>
      <c r="F1200" s="95" t="s">
        <v>11582</v>
      </c>
      <c r="G1200" s="62"/>
      <c r="H1200" s="66"/>
      <c r="I1200" s="67"/>
      <c r="J1200" s="67"/>
      <c r="K1200" s="66" t="s">
        <v>15616</v>
      </c>
      <c r="L1200" s="70"/>
      <c r="M1200" s="71">
        <v>1443.957275390625</v>
      </c>
      <c r="N1200" s="71">
        <v>8003.82373046875</v>
      </c>
      <c r="O1200" s="72"/>
      <c r="P1200" s="73"/>
      <c r="Q1200" s="73"/>
      <c r="R1200" s="81"/>
      <c r="S1200" s="48">
        <v>0</v>
      </c>
      <c r="T1200" s="48">
        <v>1</v>
      </c>
      <c r="U1200" s="49">
        <v>0</v>
      </c>
      <c r="V1200" s="49">
        <v>3.7880000000000001E-3</v>
      </c>
      <c r="W1200" s="49">
        <v>9.9999999999999995E-7</v>
      </c>
      <c r="X1200" s="49">
        <v>0.54335500000000003</v>
      </c>
      <c r="Y1200" s="49">
        <v>0</v>
      </c>
      <c r="Z1200" s="49">
        <v>0</v>
      </c>
      <c r="AA1200" s="68">
        <v>1200</v>
      </c>
      <c r="AB12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00" s="69"/>
      <c r="AD1200" s="75">
        <v>1797</v>
      </c>
      <c r="AE1200" s="75">
        <v>211</v>
      </c>
      <c r="AF1200" s="75">
        <v>10484</v>
      </c>
      <c r="AG1200" s="75">
        <v>422</v>
      </c>
      <c r="AH1200" s="75">
        <v>-28800</v>
      </c>
      <c r="AI1200" s="75"/>
      <c r="AJ1200" s="75"/>
      <c r="AK1200" s="75"/>
      <c r="AL1200" s="75" t="s">
        <v>11009</v>
      </c>
      <c r="AM1200" s="75">
        <v>41425.415856481479</v>
      </c>
      <c r="AN1200" s="75" t="s">
        <v>13047</v>
      </c>
      <c r="AO1200" s="78" t="s">
        <v>13564</v>
      </c>
      <c r="AP1200" s="75" t="s">
        <v>66</v>
      </c>
      <c r="AQ1200" s="48" t="s">
        <v>3019</v>
      </c>
      <c r="AR1200" s="48" t="s">
        <v>3019</v>
      </c>
      <c r="AS1200" s="48" t="s">
        <v>3212</v>
      </c>
      <c r="AT1200" s="48" t="s">
        <v>3212</v>
      </c>
      <c r="AU1200" s="48" t="s">
        <v>3261</v>
      </c>
      <c r="AV1200" s="48" t="s">
        <v>3261</v>
      </c>
      <c r="AW1200" s="114" t="s">
        <v>18076</v>
      </c>
      <c r="AX1200" s="114" t="s">
        <v>18076</v>
      </c>
      <c r="AY1200" s="114" t="s">
        <v>17882</v>
      </c>
      <c r="AZ1200" s="114" t="s">
        <v>17882</v>
      </c>
      <c r="BA1200" s="2"/>
      <c r="BB1200" s="3"/>
      <c r="BC1200" s="3"/>
      <c r="BD1200" s="3"/>
      <c r="BE1200" s="3"/>
    </row>
    <row r="1201" spans="1:57" x14ac:dyDescent="0.25">
      <c r="A1201" s="61" t="s">
        <v>872</v>
      </c>
      <c r="B1201" s="62" t="s">
        <v>19429</v>
      </c>
      <c r="C1201" s="62"/>
      <c r="D1201" s="63">
        <v>1.8695630000000001</v>
      </c>
      <c r="E1201" s="65">
        <v>10</v>
      </c>
      <c r="F1201" s="95" t="s">
        <v>11894</v>
      </c>
      <c r="G1201" s="62"/>
      <c r="H1201" s="66"/>
      <c r="I1201" s="67"/>
      <c r="J1201" s="67"/>
      <c r="K1201" s="66" t="s">
        <v>15945</v>
      </c>
      <c r="L1201" s="70"/>
      <c r="M1201" s="71">
        <v>5186.927734375</v>
      </c>
      <c r="N1201" s="71">
        <v>6069.7744140625</v>
      </c>
      <c r="O1201" s="72"/>
      <c r="P1201" s="73"/>
      <c r="Q1201" s="73"/>
      <c r="R1201" s="81"/>
      <c r="S1201" s="48">
        <v>0</v>
      </c>
      <c r="T1201" s="48">
        <v>1</v>
      </c>
      <c r="U1201" s="49">
        <v>0</v>
      </c>
      <c r="V1201" s="49">
        <v>4.3478000000000003E-2</v>
      </c>
      <c r="W1201" s="49">
        <v>0</v>
      </c>
      <c r="X1201" s="49">
        <v>0.57882900000000004</v>
      </c>
      <c r="Y1201" s="49">
        <v>0</v>
      </c>
      <c r="Z1201" s="49">
        <v>0</v>
      </c>
      <c r="AA1201" s="68">
        <v>1201</v>
      </c>
      <c r="AB12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01" s="69"/>
      <c r="AD1201" s="75">
        <v>418</v>
      </c>
      <c r="AE1201" s="75">
        <v>211</v>
      </c>
      <c r="AF1201" s="75">
        <v>6293</v>
      </c>
      <c r="AG1201" s="75">
        <v>22076</v>
      </c>
      <c r="AH1201" s="75">
        <v>-28800</v>
      </c>
      <c r="AI1201" s="75" t="s">
        <v>8173</v>
      </c>
      <c r="AJ1201" s="75" t="s">
        <v>9633</v>
      </c>
      <c r="AK1201" s="75"/>
      <c r="AL1201" s="75" t="s">
        <v>11009</v>
      </c>
      <c r="AM1201" s="75">
        <v>42131.680960648147</v>
      </c>
      <c r="AN1201" s="75" t="s">
        <v>13047</v>
      </c>
      <c r="AO1201" s="78" t="s">
        <v>13893</v>
      </c>
      <c r="AP1201" s="75" t="s">
        <v>66</v>
      </c>
      <c r="AQ1201" s="48"/>
      <c r="AR1201" s="48"/>
      <c r="AS1201" s="48"/>
      <c r="AT1201" s="48"/>
      <c r="AU1201" s="48" t="s">
        <v>3261</v>
      </c>
      <c r="AV1201" s="48" t="s">
        <v>3261</v>
      </c>
      <c r="AW1201" s="114" t="s">
        <v>18121</v>
      </c>
      <c r="AX1201" s="114" t="s">
        <v>18121</v>
      </c>
      <c r="AY1201" s="114" t="s">
        <v>17897</v>
      </c>
      <c r="AZ1201" s="114" t="s">
        <v>17897</v>
      </c>
      <c r="BA1201" s="2"/>
      <c r="BB1201" s="3"/>
      <c r="BC1201" s="3"/>
      <c r="BD1201" s="3"/>
      <c r="BE1201" s="3"/>
    </row>
    <row r="1202" spans="1:57" x14ac:dyDescent="0.25">
      <c r="A1202" s="61" t="s">
        <v>1796</v>
      </c>
      <c r="B1202" s="62" t="s">
        <v>19429</v>
      </c>
      <c r="C1202" s="62"/>
      <c r="D1202" s="63">
        <v>1.5023375000000001</v>
      </c>
      <c r="E1202" s="65">
        <v>10</v>
      </c>
      <c r="F1202" s="95" t="s">
        <v>12861</v>
      </c>
      <c r="G1202" s="62"/>
      <c r="H1202" s="66"/>
      <c r="I1202" s="67"/>
      <c r="J1202" s="67"/>
      <c r="K1202" s="66" t="s">
        <v>16957</v>
      </c>
      <c r="L1202" s="70"/>
      <c r="M1202" s="71">
        <v>6935.32275390625</v>
      </c>
      <c r="N1202" s="71">
        <v>2883.826416015625</v>
      </c>
      <c r="O1202" s="72"/>
      <c r="P1202" s="73"/>
      <c r="Q1202" s="73"/>
      <c r="R1202" s="81"/>
      <c r="S1202" s="48">
        <v>0</v>
      </c>
      <c r="T1202" s="48">
        <v>1</v>
      </c>
      <c r="U1202" s="49">
        <v>0</v>
      </c>
      <c r="V1202" s="49">
        <v>2.7500000000000002E-4</v>
      </c>
      <c r="W1202" s="49">
        <v>0</v>
      </c>
      <c r="X1202" s="49">
        <v>0.52194799999999997</v>
      </c>
      <c r="Y1202" s="49">
        <v>0</v>
      </c>
      <c r="Z1202" s="49">
        <v>0</v>
      </c>
      <c r="AA1202" s="68">
        <v>1202</v>
      </c>
      <c r="AB12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02" s="69"/>
      <c r="AD1202" s="75">
        <v>945</v>
      </c>
      <c r="AE1202" s="75">
        <v>211</v>
      </c>
      <c r="AF1202" s="75">
        <v>1185</v>
      </c>
      <c r="AG1202" s="75">
        <v>4718</v>
      </c>
      <c r="AH1202" s="75">
        <v>-21600</v>
      </c>
      <c r="AI1202" s="75" t="s">
        <v>8986</v>
      </c>
      <c r="AJ1202" s="75" t="s">
        <v>10114</v>
      </c>
      <c r="AK1202" s="75"/>
      <c r="AL1202" s="75" t="s">
        <v>11012</v>
      </c>
      <c r="AM1202" s="75">
        <v>41326.975439814814</v>
      </c>
      <c r="AN1202" s="75" t="s">
        <v>13047</v>
      </c>
      <c r="AO1202" s="78" t="s">
        <v>14905</v>
      </c>
      <c r="AP1202" s="75" t="s">
        <v>66</v>
      </c>
      <c r="AQ1202" s="48"/>
      <c r="AR1202" s="48"/>
      <c r="AS1202" s="48"/>
      <c r="AT1202" s="48"/>
      <c r="AU1202" s="48" t="s">
        <v>3261</v>
      </c>
      <c r="AV1202" s="48" t="s">
        <v>3261</v>
      </c>
      <c r="AW1202" s="114" t="s">
        <v>18089</v>
      </c>
      <c r="AX1202" s="114" t="s">
        <v>18089</v>
      </c>
      <c r="AY1202" s="114" t="s">
        <v>17884</v>
      </c>
      <c r="AZ1202" s="114" t="s">
        <v>17884</v>
      </c>
      <c r="BA1202" s="2"/>
      <c r="BB1202" s="3"/>
      <c r="BC1202" s="3"/>
      <c r="BD1202" s="3"/>
      <c r="BE1202" s="3"/>
    </row>
    <row r="1203" spans="1:57" x14ac:dyDescent="0.25">
      <c r="A1203" s="61" t="s">
        <v>1237</v>
      </c>
      <c r="B1203" s="62" t="s">
        <v>19429</v>
      </c>
      <c r="C1203" s="62"/>
      <c r="D1203" s="63">
        <v>1.5030005</v>
      </c>
      <c r="E1203" s="65">
        <v>17.278475162586634</v>
      </c>
      <c r="F1203" s="95" t="s">
        <v>12277</v>
      </c>
      <c r="G1203" s="62"/>
      <c r="H1203" s="66"/>
      <c r="I1203" s="67"/>
      <c r="J1203" s="67"/>
      <c r="K1203" s="66" t="s">
        <v>16344</v>
      </c>
      <c r="L1203" s="70"/>
      <c r="M1203" s="71">
        <v>4176.53173828125</v>
      </c>
      <c r="N1203" s="71">
        <v>2630.4052734375</v>
      </c>
      <c r="O1203" s="72"/>
      <c r="P1203" s="73"/>
      <c r="Q1203" s="73"/>
      <c r="R1203" s="81"/>
      <c r="S1203" s="48">
        <v>0</v>
      </c>
      <c r="T1203" s="48">
        <v>5</v>
      </c>
      <c r="U1203" s="49">
        <v>17546.981696999999</v>
      </c>
      <c r="V1203" s="49">
        <v>3.5300000000000002E-4</v>
      </c>
      <c r="W1203" s="49">
        <v>0</v>
      </c>
      <c r="X1203" s="49">
        <v>1.3521650000000001</v>
      </c>
      <c r="Y1203" s="49">
        <v>0</v>
      </c>
      <c r="Z1203" s="49">
        <v>0</v>
      </c>
      <c r="AA1203" s="68">
        <v>1203</v>
      </c>
      <c r="AB12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03" s="69"/>
      <c r="AD1203" s="75">
        <v>983</v>
      </c>
      <c r="AE1203" s="75">
        <v>210</v>
      </c>
      <c r="AF1203" s="75">
        <v>2009</v>
      </c>
      <c r="AG1203" s="75">
        <v>1085</v>
      </c>
      <c r="AH1203" s="75"/>
      <c r="AI1203" s="75" t="s">
        <v>8481</v>
      </c>
      <c r="AJ1203" s="75" t="s">
        <v>9823</v>
      </c>
      <c r="AK1203" s="78" t="s">
        <v>10698</v>
      </c>
      <c r="AL1203" s="75"/>
      <c r="AM1203" s="75">
        <v>42383.92391203704</v>
      </c>
      <c r="AN1203" s="75" t="s">
        <v>13047</v>
      </c>
      <c r="AO1203" s="78" t="s">
        <v>14292</v>
      </c>
      <c r="AP1203" s="75" t="s">
        <v>66</v>
      </c>
      <c r="AQ1203" s="48"/>
      <c r="AR1203" s="48"/>
      <c r="AS1203" s="48"/>
      <c r="AT1203" s="48"/>
      <c r="AU1203" s="48" t="s">
        <v>3261</v>
      </c>
      <c r="AV1203" s="48" t="s">
        <v>3261</v>
      </c>
      <c r="AW1203" s="114" t="s">
        <v>18457</v>
      </c>
      <c r="AX1203" s="114" t="s">
        <v>18457</v>
      </c>
      <c r="AY1203" s="114" t="s">
        <v>19147</v>
      </c>
      <c r="AZ1203" s="114" t="s">
        <v>19147</v>
      </c>
      <c r="BA1203" s="2"/>
      <c r="BB1203" s="3"/>
      <c r="BC1203" s="3"/>
      <c r="BD1203" s="3"/>
      <c r="BE1203" s="3"/>
    </row>
    <row r="1204" spans="1:57" x14ac:dyDescent="0.25">
      <c r="A1204" s="61" t="s">
        <v>795</v>
      </c>
      <c r="B1204" s="62" t="s">
        <v>19429</v>
      </c>
      <c r="C1204" s="62"/>
      <c r="D1204" s="63">
        <v>2.5625</v>
      </c>
      <c r="E1204" s="65">
        <v>10</v>
      </c>
      <c r="F1204" s="95" t="s">
        <v>11816</v>
      </c>
      <c r="G1204" s="62"/>
      <c r="H1204" s="66"/>
      <c r="I1204" s="67"/>
      <c r="J1204" s="67"/>
      <c r="K1204" s="66" t="s">
        <v>15862</v>
      </c>
      <c r="L1204" s="70"/>
      <c r="M1204" s="71">
        <v>3399.917236328125</v>
      </c>
      <c r="N1204" s="71">
        <v>4948.984375</v>
      </c>
      <c r="O1204" s="72"/>
      <c r="P1204" s="73"/>
      <c r="Q1204" s="73"/>
      <c r="R1204" s="81"/>
      <c r="S1204" s="48">
        <v>0</v>
      </c>
      <c r="T1204" s="48">
        <v>2</v>
      </c>
      <c r="U1204" s="49">
        <v>0</v>
      </c>
      <c r="V1204" s="49">
        <v>0.125</v>
      </c>
      <c r="W1204" s="49">
        <v>0</v>
      </c>
      <c r="X1204" s="49">
        <v>0.76346999999999998</v>
      </c>
      <c r="Y1204" s="49">
        <v>1</v>
      </c>
      <c r="Z1204" s="49">
        <v>0</v>
      </c>
      <c r="AA1204" s="68">
        <v>1204</v>
      </c>
      <c r="AB12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04" s="69"/>
      <c r="AD1204" s="75">
        <v>84</v>
      </c>
      <c r="AE1204" s="75">
        <v>210</v>
      </c>
      <c r="AF1204" s="75">
        <v>3304</v>
      </c>
      <c r="AG1204" s="75">
        <v>20494</v>
      </c>
      <c r="AH1204" s="75"/>
      <c r="AI1204" s="75" t="s">
        <v>8103</v>
      </c>
      <c r="AJ1204" s="75" t="s">
        <v>9433</v>
      </c>
      <c r="AK1204" s="78" t="s">
        <v>10531</v>
      </c>
      <c r="AL1204" s="75"/>
      <c r="AM1204" s="75">
        <v>42010.845405092594</v>
      </c>
      <c r="AN1204" s="75" t="s">
        <v>13047</v>
      </c>
      <c r="AO1204" s="78" t="s">
        <v>13810</v>
      </c>
      <c r="AP1204" s="75" t="s">
        <v>66</v>
      </c>
      <c r="AQ1204" s="48" t="s">
        <v>3094</v>
      </c>
      <c r="AR1204" s="48" t="s">
        <v>3094</v>
      </c>
      <c r="AS1204" s="48" t="s">
        <v>3218</v>
      </c>
      <c r="AT1204" s="48" t="s">
        <v>3218</v>
      </c>
      <c r="AU1204" s="48" t="s">
        <v>3261</v>
      </c>
      <c r="AV1204" s="48" t="s">
        <v>3261</v>
      </c>
      <c r="AW1204" s="114" t="s">
        <v>18323</v>
      </c>
      <c r="AX1204" s="114" t="s">
        <v>18323</v>
      </c>
      <c r="AY1204" s="114" t="s">
        <v>19024</v>
      </c>
      <c r="AZ1204" s="114" t="s">
        <v>19024</v>
      </c>
      <c r="BA1204" s="2"/>
      <c r="BB1204" s="3"/>
      <c r="BC1204" s="3"/>
      <c r="BD1204" s="3"/>
      <c r="BE1204" s="3"/>
    </row>
    <row r="1205" spans="1:57" x14ac:dyDescent="0.25">
      <c r="A1205" s="61" t="s">
        <v>1059</v>
      </c>
      <c r="B1205" s="62" t="s">
        <v>19429</v>
      </c>
      <c r="C1205" s="62"/>
      <c r="D1205" s="63">
        <v>4.3333304999999998</v>
      </c>
      <c r="E1205" s="65">
        <v>10</v>
      </c>
      <c r="F1205" s="95" t="s">
        <v>12096</v>
      </c>
      <c r="G1205" s="62"/>
      <c r="H1205" s="66"/>
      <c r="I1205" s="67"/>
      <c r="J1205" s="67"/>
      <c r="K1205" s="66" t="s">
        <v>16153</v>
      </c>
      <c r="L1205" s="70"/>
      <c r="M1205" s="71">
        <v>5221.8828125</v>
      </c>
      <c r="N1205" s="71">
        <v>6990.2509765625</v>
      </c>
      <c r="O1205" s="72"/>
      <c r="P1205" s="73"/>
      <c r="Q1205" s="73"/>
      <c r="R1205" s="81"/>
      <c r="S1205" s="48">
        <v>0</v>
      </c>
      <c r="T1205" s="48">
        <v>1</v>
      </c>
      <c r="U1205" s="49">
        <v>0</v>
      </c>
      <c r="V1205" s="49">
        <v>0.33333299999999999</v>
      </c>
      <c r="W1205" s="49">
        <v>0</v>
      </c>
      <c r="X1205" s="49">
        <v>0.77027000000000001</v>
      </c>
      <c r="Y1205" s="49">
        <v>0</v>
      </c>
      <c r="Z1205" s="49">
        <v>0</v>
      </c>
      <c r="AA1205" s="68">
        <v>1205</v>
      </c>
      <c r="AB12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05" s="69"/>
      <c r="AD1205" s="75">
        <v>246</v>
      </c>
      <c r="AE1205" s="75">
        <v>210</v>
      </c>
      <c r="AF1205" s="75">
        <v>923</v>
      </c>
      <c r="AG1205" s="75">
        <v>290</v>
      </c>
      <c r="AH1205" s="75"/>
      <c r="AI1205" s="75" t="s">
        <v>8335</v>
      </c>
      <c r="AJ1205" s="75"/>
      <c r="AK1205" s="75"/>
      <c r="AL1205" s="75"/>
      <c r="AM1205" s="75">
        <v>43039.979502314818</v>
      </c>
      <c r="AN1205" s="75" t="s">
        <v>13047</v>
      </c>
      <c r="AO1205" s="78" t="s">
        <v>14101</v>
      </c>
      <c r="AP1205" s="75" t="s">
        <v>66</v>
      </c>
      <c r="AQ1205" s="48"/>
      <c r="AR1205" s="48"/>
      <c r="AS1205" s="48"/>
      <c r="AT1205" s="48"/>
      <c r="AU1205" s="48" t="s">
        <v>3343</v>
      </c>
      <c r="AV1205" s="48" t="s">
        <v>3343</v>
      </c>
      <c r="AW1205" s="114" t="s">
        <v>18387</v>
      </c>
      <c r="AX1205" s="114" t="s">
        <v>18387</v>
      </c>
      <c r="AY1205" s="114" t="s">
        <v>17924</v>
      </c>
      <c r="AZ1205" s="114" t="s">
        <v>17924</v>
      </c>
      <c r="BA1205" s="2"/>
      <c r="BB1205" s="3"/>
      <c r="BC1205" s="3"/>
      <c r="BD1205" s="3"/>
      <c r="BE1205" s="3"/>
    </row>
    <row r="1206" spans="1:57" x14ac:dyDescent="0.25">
      <c r="A1206" s="61" t="s">
        <v>1104</v>
      </c>
      <c r="B1206" s="62" t="s">
        <v>19429</v>
      </c>
      <c r="C1206" s="62"/>
      <c r="D1206" s="63">
        <v>1.502448</v>
      </c>
      <c r="E1206" s="65">
        <v>10</v>
      </c>
      <c r="F1206" s="95" t="s">
        <v>12141</v>
      </c>
      <c r="G1206" s="62"/>
      <c r="H1206" s="66"/>
      <c r="I1206" s="67"/>
      <c r="J1206" s="67"/>
      <c r="K1206" s="66" t="s">
        <v>16201</v>
      </c>
      <c r="L1206" s="70"/>
      <c r="M1206" s="71">
        <v>8239.8349609375</v>
      </c>
      <c r="N1206" s="71">
        <v>4798.3876953125</v>
      </c>
      <c r="O1206" s="72"/>
      <c r="P1206" s="73"/>
      <c r="Q1206" s="73"/>
      <c r="R1206" s="81"/>
      <c r="S1206" s="48">
        <v>0</v>
      </c>
      <c r="T1206" s="48">
        <v>1</v>
      </c>
      <c r="U1206" s="49">
        <v>0</v>
      </c>
      <c r="V1206" s="49">
        <v>2.8800000000000001E-4</v>
      </c>
      <c r="W1206" s="49">
        <v>0</v>
      </c>
      <c r="X1206" s="49">
        <v>0.52665600000000001</v>
      </c>
      <c r="Y1206" s="49">
        <v>0</v>
      </c>
      <c r="Z1206" s="49">
        <v>0</v>
      </c>
      <c r="AA1206" s="68">
        <v>1206</v>
      </c>
      <c r="AB12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06" s="69"/>
      <c r="AD1206" s="75">
        <v>249</v>
      </c>
      <c r="AE1206" s="75">
        <v>210</v>
      </c>
      <c r="AF1206" s="75">
        <v>570</v>
      </c>
      <c r="AG1206" s="75">
        <v>1861</v>
      </c>
      <c r="AH1206" s="75">
        <v>-28800</v>
      </c>
      <c r="AI1206" s="75" t="s">
        <v>8373</v>
      </c>
      <c r="AJ1206" s="75"/>
      <c r="AK1206" s="75"/>
      <c r="AL1206" s="75" t="s">
        <v>11009</v>
      </c>
      <c r="AM1206" s="75">
        <v>42439.596747685187</v>
      </c>
      <c r="AN1206" s="75" t="s">
        <v>13047</v>
      </c>
      <c r="AO1206" s="78" t="s">
        <v>14149</v>
      </c>
      <c r="AP1206" s="75" t="s">
        <v>66</v>
      </c>
      <c r="AQ1206" s="48"/>
      <c r="AR1206" s="48"/>
      <c r="AS1206" s="48"/>
      <c r="AT1206" s="48"/>
      <c r="AU1206" s="48" t="s">
        <v>3261</v>
      </c>
      <c r="AV1206" s="48" t="s">
        <v>3261</v>
      </c>
      <c r="AW1206" s="114" t="s">
        <v>18137</v>
      </c>
      <c r="AX1206" s="114" t="s">
        <v>18137</v>
      </c>
      <c r="AY1206" s="114" t="s">
        <v>18860</v>
      </c>
      <c r="AZ1206" s="114" t="s">
        <v>18860</v>
      </c>
      <c r="BA1206" s="2"/>
      <c r="BB1206" s="3"/>
      <c r="BC1206" s="3"/>
      <c r="BD1206" s="3"/>
      <c r="BE1206" s="3"/>
    </row>
    <row r="1207" spans="1:57" x14ac:dyDescent="0.25">
      <c r="A1207" s="61" t="s">
        <v>1968</v>
      </c>
      <c r="B1207" s="62" t="s">
        <v>19429</v>
      </c>
      <c r="C1207" s="62"/>
      <c r="D1207" s="63">
        <v>1.5023629999999999</v>
      </c>
      <c r="E1207" s="65">
        <v>10.982513982803265</v>
      </c>
      <c r="F1207" s="95" t="s">
        <v>13028</v>
      </c>
      <c r="G1207" s="62"/>
      <c r="H1207" s="66"/>
      <c r="I1207" s="67"/>
      <c r="J1207" s="67"/>
      <c r="K1207" s="66" t="s">
        <v>17133</v>
      </c>
      <c r="L1207" s="70"/>
      <c r="M1207" s="71">
        <v>5563.3984375</v>
      </c>
      <c r="N1207" s="71">
        <v>2149.588134765625</v>
      </c>
      <c r="O1207" s="72"/>
      <c r="P1207" s="73"/>
      <c r="Q1207" s="73"/>
      <c r="R1207" s="81"/>
      <c r="S1207" s="48">
        <v>0</v>
      </c>
      <c r="T1207" s="48">
        <v>5</v>
      </c>
      <c r="U1207" s="49">
        <v>2368.649269</v>
      </c>
      <c r="V1207" s="49">
        <v>2.7799999999999998E-4</v>
      </c>
      <c r="W1207" s="49">
        <v>0</v>
      </c>
      <c r="X1207" s="49">
        <v>1.485328</v>
      </c>
      <c r="Y1207" s="49">
        <v>0.2</v>
      </c>
      <c r="Z1207" s="49">
        <v>0</v>
      </c>
      <c r="AA1207" s="68">
        <v>1207</v>
      </c>
      <c r="AB12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07" s="69"/>
      <c r="AD1207" s="75">
        <v>2</v>
      </c>
      <c r="AE1207" s="75">
        <v>209</v>
      </c>
      <c r="AF1207" s="75">
        <v>9302</v>
      </c>
      <c r="AG1207" s="75">
        <v>2</v>
      </c>
      <c r="AH1207" s="75">
        <v>-28800</v>
      </c>
      <c r="AI1207" s="75" t="s">
        <v>9126</v>
      </c>
      <c r="AJ1207" s="75" t="s">
        <v>10188</v>
      </c>
      <c r="AK1207" s="75"/>
      <c r="AL1207" s="75" t="s">
        <v>11009</v>
      </c>
      <c r="AM1207" s="75">
        <v>42901.260011574072</v>
      </c>
      <c r="AN1207" s="75" t="s">
        <v>13047</v>
      </c>
      <c r="AO1207" s="78" t="s">
        <v>15081</v>
      </c>
      <c r="AP1207" s="75" t="s">
        <v>66</v>
      </c>
      <c r="AQ1207" s="48"/>
      <c r="AR1207" s="48"/>
      <c r="AS1207" s="48"/>
      <c r="AT1207" s="48"/>
      <c r="AU1207" s="48" t="s">
        <v>3261</v>
      </c>
      <c r="AV1207" s="48" t="s">
        <v>3261</v>
      </c>
      <c r="AW1207" s="114" t="s">
        <v>18704</v>
      </c>
      <c r="AX1207" s="114" t="s">
        <v>18704</v>
      </c>
      <c r="AY1207" s="114" t="s">
        <v>19376</v>
      </c>
      <c r="AZ1207" s="114" t="s">
        <v>19376</v>
      </c>
      <c r="BA1207" s="2"/>
      <c r="BB1207" s="3"/>
      <c r="BC1207" s="3"/>
      <c r="BD1207" s="3"/>
      <c r="BE1207" s="3"/>
    </row>
    <row r="1208" spans="1:57" x14ac:dyDescent="0.25">
      <c r="A1208" s="61" t="s">
        <v>1725</v>
      </c>
      <c r="B1208" s="62" t="s">
        <v>19429</v>
      </c>
      <c r="C1208" s="62"/>
      <c r="D1208" s="63">
        <v>2.03125</v>
      </c>
      <c r="E1208" s="65">
        <v>10</v>
      </c>
      <c r="F1208" s="95" t="s">
        <v>12789</v>
      </c>
      <c r="G1208" s="62"/>
      <c r="H1208" s="66"/>
      <c r="I1208" s="67"/>
      <c r="J1208" s="67"/>
      <c r="K1208" s="66" t="s">
        <v>16882</v>
      </c>
      <c r="L1208" s="70"/>
      <c r="M1208" s="71">
        <v>6166.875</v>
      </c>
      <c r="N1208" s="71">
        <v>5836.5341796875</v>
      </c>
      <c r="O1208" s="72"/>
      <c r="P1208" s="73"/>
      <c r="Q1208" s="73"/>
      <c r="R1208" s="81"/>
      <c r="S1208" s="48">
        <v>0</v>
      </c>
      <c r="T1208" s="48">
        <v>2</v>
      </c>
      <c r="U1208" s="49">
        <v>0</v>
      </c>
      <c r="V1208" s="49">
        <v>6.25E-2</v>
      </c>
      <c r="W1208" s="49">
        <v>0</v>
      </c>
      <c r="X1208" s="49">
        <v>0.62341800000000003</v>
      </c>
      <c r="Y1208" s="49">
        <v>0.5</v>
      </c>
      <c r="Z1208" s="49">
        <v>0</v>
      </c>
      <c r="AA1208" s="68">
        <v>1208</v>
      </c>
      <c r="AB12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08" s="69"/>
      <c r="AD1208" s="75">
        <v>404</v>
      </c>
      <c r="AE1208" s="75">
        <v>209</v>
      </c>
      <c r="AF1208" s="75">
        <v>12877</v>
      </c>
      <c r="AG1208" s="75">
        <v>17040</v>
      </c>
      <c r="AH1208" s="75"/>
      <c r="AI1208" s="75" t="s">
        <v>8928</v>
      </c>
      <c r="AJ1208" s="75" t="s">
        <v>10076</v>
      </c>
      <c r="AK1208" s="78" t="s">
        <v>10902</v>
      </c>
      <c r="AL1208" s="75"/>
      <c r="AM1208" s="75">
        <v>42093.837013888886</v>
      </c>
      <c r="AN1208" s="75" t="s">
        <v>13047</v>
      </c>
      <c r="AO1208" s="78" t="s">
        <v>14830</v>
      </c>
      <c r="AP1208" s="75" t="s">
        <v>66</v>
      </c>
      <c r="AQ1208" s="48"/>
      <c r="AR1208" s="48"/>
      <c r="AS1208" s="48"/>
      <c r="AT1208" s="48"/>
      <c r="AU1208" s="48" t="s">
        <v>3261</v>
      </c>
      <c r="AV1208" s="48" t="s">
        <v>3261</v>
      </c>
      <c r="AW1208" s="114" t="s">
        <v>18434</v>
      </c>
      <c r="AX1208" s="114" t="s">
        <v>18434</v>
      </c>
      <c r="AY1208" s="114" t="s">
        <v>19126</v>
      </c>
      <c r="AZ1208" s="114" t="s">
        <v>19126</v>
      </c>
      <c r="BA1208" s="2"/>
      <c r="BB1208" s="3"/>
      <c r="BC1208" s="3"/>
      <c r="BD1208" s="3"/>
      <c r="BE1208" s="3"/>
    </row>
    <row r="1209" spans="1:57" x14ac:dyDescent="0.25">
      <c r="A1209" s="61" t="s">
        <v>1704</v>
      </c>
      <c r="B1209" s="62" t="s">
        <v>19429</v>
      </c>
      <c r="C1209" s="62"/>
      <c r="D1209" s="63">
        <v>1.5025329999999999</v>
      </c>
      <c r="E1209" s="65">
        <v>10</v>
      </c>
      <c r="F1209" s="95" t="s">
        <v>12770</v>
      </c>
      <c r="G1209" s="62"/>
      <c r="H1209" s="66"/>
      <c r="I1209" s="67"/>
      <c r="J1209" s="67"/>
      <c r="K1209" s="66" t="s">
        <v>16863</v>
      </c>
      <c r="L1209" s="70"/>
      <c r="M1209" s="71">
        <v>4900.31005859375</v>
      </c>
      <c r="N1209" s="71">
        <v>8198.880859375</v>
      </c>
      <c r="O1209" s="72"/>
      <c r="P1209" s="73"/>
      <c r="Q1209" s="73"/>
      <c r="R1209" s="81"/>
      <c r="S1209" s="48">
        <v>0</v>
      </c>
      <c r="T1209" s="48">
        <v>1</v>
      </c>
      <c r="U1209" s="49">
        <v>0</v>
      </c>
      <c r="V1209" s="49">
        <v>2.9799999999999998E-4</v>
      </c>
      <c r="W1209" s="49">
        <v>0</v>
      </c>
      <c r="X1209" s="49">
        <v>0.38656400000000002</v>
      </c>
      <c r="Y1209" s="49">
        <v>0</v>
      </c>
      <c r="Z1209" s="49">
        <v>0</v>
      </c>
      <c r="AA1209" s="68">
        <v>1209</v>
      </c>
      <c r="AB12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09" s="69"/>
      <c r="AD1209" s="75">
        <v>906</v>
      </c>
      <c r="AE1209" s="75">
        <v>208</v>
      </c>
      <c r="AF1209" s="75">
        <v>363</v>
      </c>
      <c r="AG1209" s="75">
        <v>3455</v>
      </c>
      <c r="AH1209" s="75">
        <v>7200</v>
      </c>
      <c r="AI1209" s="75" t="s">
        <v>8910</v>
      </c>
      <c r="AJ1209" s="75" t="s">
        <v>10067</v>
      </c>
      <c r="AK1209" s="78" t="s">
        <v>10891</v>
      </c>
      <c r="AL1209" s="75" t="s">
        <v>11074</v>
      </c>
      <c r="AM1209" s="75">
        <v>41272.660613425927</v>
      </c>
      <c r="AN1209" s="75" t="s">
        <v>13047</v>
      </c>
      <c r="AO1209" s="78" t="s">
        <v>14811</v>
      </c>
      <c r="AP1209" s="75" t="s">
        <v>66</v>
      </c>
      <c r="AQ1209" s="48"/>
      <c r="AR1209" s="48"/>
      <c r="AS1209" s="48"/>
      <c r="AT1209" s="48"/>
      <c r="AU1209" s="48" t="s">
        <v>3261</v>
      </c>
      <c r="AV1209" s="48" t="s">
        <v>3261</v>
      </c>
      <c r="AW1209" s="114" t="s">
        <v>18235</v>
      </c>
      <c r="AX1209" s="114" t="s">
        <v>18235</v>
      </c>
      <c r="AY1209" s="114" t="s">
        <v>18947</v>
      </c>
      <c r="AZ1209" s="114" t="s">
        <v>18947</v>
      </c>
      <c r="BA1209" s="2"/>
      <c r="BB1209" s="3"/>
      <c r="BC1209" s="3"/>
      <c r="BD1209" s="3"/>
      <c r="BE1209" s="3"/>
    </row>
    <row r="1210" spans="1:57" x14ac:dyDescent="0.25">
      <c r="A1210" s="61" t="s">
        <v>1790</v>
      </c>
      <c r="B1210" s="62" t="s">
        <v>19429</v>
      </c>
      <c r="C1210" s="62"/>
      <c r="D1210" s="63">
        <v>1.502448</v>
      </c>
      <c r="E1210" s="65">
        <v>10</v>
      </c>
      <c r="F1210" s="95" t="s">
        <v>12855</v>
      </c>
      <c r="G1210" s="62"/>
      <c r="H1210" s="66"/>
      <c r="I1210" s="67"/>
      <c r="J1210" s="67"/>
      <c r="K1210" s="66" t="s">
        <v>16951</v>
      </c>
      <c r="L1210" s="70"/>
      <c r="M1210" s="71">
        <v>8851.1806640625</v>
      </c>
      <c r="N1210" s="71">
        <v>3952.528076171875</v>
      </c>
      <c r="O1210" s="72"/>
      <c r="P1210" s="73"/>
      <c r="Q1210" s="73"/>
      <c r="R1210" s="81"/>
      <c r="S1210" s="48">
        <v>0</v>
      </c>
      <c r="T1210" s="48">
        <v>1</v>
      </c>
      <c r="U1210" s="49">
        <v>0</v>
      </c>
      <c r="V1210" s="49">
        <v>2.8800000000000001E-4</v>
      </c>
      <c r="W1210" s="49">
        <v>0</v>
      </c>
      <c r="X1210" s="49">
        <v>0.52665600000000001</v>
      </c>
      <c r="Y1210" s="49">
        <v>0</v>
      </c>
      <c r="Z1210" s="49">
        <v>0</v>
      </c>
      <c r="AA1210" s="68">
        <v>1210</v>
      </c>
      <c r="AB12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10" s="69"/>
      <c r="AD1210" s="75">
        <v>149</v>
      </c>
      <c r="AE1210" s="75">
        <v>208</v>
      </c>
      <c r="AF1210" s="75">
        <v>564</v>
      </c>
      <c r="AG1210" s="75">
        <v>12998</v>
      </c>
      <c r="AH1210" s="75">
        <v>-28800</v>
      </c>
      <c r="AI1210" s="78" t="s">
        <v>8981</v>
      </c>
      <c r="AJ1210" s="75"/>
      <c r="AK1210" s="78" t="s">
        <v>10928</v>
      </c>
      <c r="AL1210" s="75" t="s">
        <v>11009</v>
      </c>
      <c r="AM1210" s="75">
        <v>42477.998738425929</v>
      </c>
      <c r="AN1210" s="75" t="s">
        <v>13047</v>
      </c>
      <c r="AO1210" s="78" t="s">
        <v>14899</v>
      </c>
      <c r="AP1210" s="75" t="s">
        <v>66</v>
      </c>
      <c r="AQ1210" s="48"/>
      <c r="AR1210" s="48"/>
      <c r="AS1210" s="48"/>
      <c r="AT1210" s="48"/>
      <c r="AU1210" s="48" t="s">
        <v>3261</v>
      </c>
      <c r="AV1210" s="48" t="s">
        <v>3261</v>
      </c>
      <c r="AW1210" s="114" t="s">
        <v>18137</v>
      </c>
      <c r="AX1210" s="114" t="s">
        <v>18137</v>
      </c>
      <c r="AY1210" s="114" t="s">
        <v>18860</v>
      </c>
      <c r="AZ1210" s="114" t="s">
        <v>18860</v>
      </c>
      <c r="BA1210" s="2"/>
      <c r="BB1210" s="3"/>
      <c r="BC1210" s="3"/>
      <c r="BD1210" s="3"/>
      <c r="BE1210" s="3"/>
    </row>
    <row r="1211" spans="1:57" x14ac:dyDescent="0.25">
      <c r="A1211" s="61" t="s">
        <v>598</v>
      </c>
      <c r="B1211" s="62" t="s">
        <v>19429</v>
      </c>
      <c r="C1211" s="62"/>
      <c r="D1211" s="63">
        <v>3.2</v>
      </c>
      <c r="E1211" s="65">
        <v>10</v>
      </c>
      <c r="F1211" s="95" t="s">
        <v>11592</v>
      </c>
      <c r="G1211" s="62"/>
      <c r="H1211" s="66"/>
      <c r="I1211" s="67"/>
      <c r="J1211" s="67"/>
      <c r="K1211" s="66" t="s">
        <v>15627</v>
      </c>
      <c r="L1211" s="70"/>
      <c r="M1211" s="71">
        <v>5863.564453125</v>
      </c>
      <c r="N1211" s="71">
        <v>4253.0390625</v>
      </c>
      <c r="O1211" s="72"/>
      <c r="P1211" s="73"/>
      <c r="Q1211" s="73"/>
      <c r="R1211" s="81"/>
      <c r="S1211" s="48">
        <v>0</v>
      </c>
      <c r="T1211" s="48">
        <v>1</v>
      </c>
      <c r="U1211" s="49">
        <v>0</v>
      </c>
      <c r="V1211" s="49">
        <v>0.2</v>
      </c>
      <c r="W1211" s="49">
        <v>0</v>
      </c>
      <c r="X1211" s="49">
        <v>0.69369400000000003</v>
      </c>
      <c r="Y1211" s="49">
        <v>0</v>
      </c>
      <c r="Z1211" s="49">
        <v>0</v>
      </c>
      <c r="AA1211" s="68">
        <v>1211</v>
      </c>
      <c r="AB12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11" s="69"/>
      <c r="AD1211" s="75">
        <v>1359</v>
      </c>
      <c r="AE1211" s="75">
        <v>205</v>
      </c>
      <c r="AF1211" s="75">
        <v>2760</v>
      </c>
      <c r="AG1211" s="75">
        <v>1414</v>
      </c>
      <c r="AH1211" s="75"/>
      <c r="AI1211" s="75" t="s">
        <v>7912</v>
      </c>
      <c r="AJ1211" s="75" t="s">
        <v>9476</v>
      </c>
      <c r="AK1211" s="75"/>
      <c r="AL1211" s="75"/>
      <c r="AM1211" s="75">
        <v>42841.339722222219</v>
      </c>
      <c r="AN1211" s="75" t="s">
        <v>13047</v>
      </c>
      <c r="AO1211" s="78" t="s">
        <v>13575</v>
      </c>
      <c r="AP1211" s="75" t="s">
        <v>66</v>
      </c>
      <c r="AQ1211" s="48"/>
      <c r="AR1211" s="48"/>
      <c r="AS1211" s="48"/>
      <c r="AT1211" s="48"/>
      <c r="AU1211" s="48" t="s">
        <v>3311</v>
      </c>
      <c r="AV1211" s="48" t="s">
        <v>3311</v>
      </c>
      <c r="AW1211" s="114" t="s">
        <v>18256</v>
      </c>
      <c r="AX1211" s="114" t="s">
        <v>18256</v>
      </c>
      <c r="AY1211" s="114" t="s">
        <v>17912</v>
      </c>
      <c r="AZ1211" s="114" t="s">
        <v>17912</v>
      </c>
      <c r="BA1211" s="2"/>
      <c r="BB1211" s="3"/>
      <c r="BC1211" s="3"/>
      <c r="BD1211" s="3"/>
      <c r="BE1211" s="3"/>
    </row>
    <row r="1212" spans="1:57" x14ac:dyDescent="0.25">
      <c r="A1212" s="61" t="s">
        <v>289</v>
      </c>
      <c r="B1212" s="62" t="s">
        <v>19429</v>
      </c>
      <c r="C1212" s="62"/>
      <c r="D1212" s="63">
        <v>1.502397</v>
      </c>
      <c r="E1212" s="65">
        <v>10</v>
      </c>
      <c r="F1212" s="95" t="s">
        <v>11224</v>
      </c>
      <c r="G1212" s="62"/>
      <c r="H1212" s="66"/>
      <c r="I1212" s="67"/>
      <c r="J1212" s="67"/>
      <c r="K1212" s="66" t="s">
        <v>15249</v>
      </c>
      <c r="L1212" s="70"/>
      <c r="M1212" s="71">
        <v>4183.21142578125</v>
      </c>
      <c r="N1212" s="71">
        <v>1528.072265625</v>
      </c>
      <c r="O1212" s="72"/>
      <c r="P1212" s="73"/>
      <c r="Q1212" s="73"/>
      <c r="R1212" s="81"/>
      <c r="S1212" s="48">
        <v>0</v>
      </c>
      <c r="T1212" s="48">
        <v>1</v>
      </c>
      <c r="U1212" s="49">
        <v>0</v>
      </c>
      <c r="V1212" s="49">
        <v>2.8200000000000002E-4</v>
      </c>
      <c r="W1212" s="49">
        <v>0</v>
      </c>
      <c r="X1212" s="49">
        <v>0.44517800000000002</v>
      </c>
      <c r="Y1212" s="49">
        <v>0</v>
      </c>
      <c r="Z1212" s="49">
        <v>0</v>
      </c>
      <c r="AA1212" s="68">
        <v>1212</v>
      </c>
      <c r="AB12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12" s="69"/>
      <c r="AD1212" s="75">
        <v>160</v>
      </c>
      <c r="AE1212" s="75">
        <v>204</v>
      </c>
      <c r="AF1212" s="75">
        <v>8048</v>
      </c>
      <c r="AG1212" s="75">
        <v>16563</v>
      </c>
      <c r="AH1212" s="75">
        <v>3600</v>
      </c>
      <c r="AI1212" s="75" t="s">
        <v>7593</v>
      </c>
      <c r="AJ1212" s="75" t="s">
        <v>9243</v>
      </c>
      <c r="AK1212" s="78" t="s">
        <v>10275</v>
      </c>
      <c r="AL1212" s="75" t="s">
        <v>9876</v>
      </c>
      <c r="AM1212" s="75">
        <v>41571.623124999998</v>
      </c>
      <c r="AN1212" s="75" t="s">
        <v>13047</v>
      </c>
      <c r="AO1212" s="78" t="s">
        <v>13197</v>
      </c>
      <c r="AP1212" s="75" t="s">
        <v>66</v>
      </c>
      <c r="AQ1212" s="48"/>
      <c r="AR1212" s="48"/>
      <c r="AS1212" s="48"/>
      <c r="AT1212" s="48"/>
      <c r="AU1212" s="48"/>
      <c r="AV1212" s="48"/>
      <c r="AW1212" s="114" t="s">
        <v>18119</v>
      </c>
      <c r="AX1212" s="114" t="s">
        <v>18119</v>
      </c>
      <c r="AY1212" s="114" t="s">
        <v>18846</v>
      </c>
      <c r="AZ1212" s="114" t="s">
        <v>18846</v>
      </c>
      <c r="BA1212" s="2"/>
      <c r="BB1212" s="3"/>
      <c r="BC1212" s="3"/>
      <c r="BD1212" s="3"/>
      <c r="BE1212" s="3"/>
    </row>
    <row r="1213" spans="1:57" x14ac:dyDescent="0.25">
      <c r="A1213" s="61" t="s">
        <v>337</v>
      </c>
      <c r="B1213" s="62" t="s">
        <v>19429</v>
      </c>
      <c r="C1213" s="62"/>
      <c r="D1213" s="63">
        <v>1.6214310000000001</v>
      </c>
      <c r="E1213" s="65">
        <v>10.000377090281297</v>
      </c>
      <c r="F1213" s="95" t="s">
        <v>11282</v>
      </c>
      <c r="G1213" s="62"/>
      <c r="H1213" s="66"/>
      <c r="I1213" s="67"/>
      <c r="J1213" s="67"/>
      <c r="K1213" s="66" t="s">
        <v>15309</v>
      </c>
      <c r="L1213" s="70"/>
      <c r="M1213" s="71">
        <v>2700.30908203125</v>
      </c>
      <c r="N1213" s="71">
        <v>6696.16552734375</v>
      </c>
      <c r="O1213" s="72"/>
      <c r="P1213" s="73"/>
      <c r="Q1213" s="73"/>
      <c r="R1213" s="81"/>
      <c r="S1213" s="48">
        <v>0</v>
      </c>
      <c r="T1213" s="48">
        <v>5</v>
      </c>
      <c r="U1213" s="49">
        <v>0.90909099999999998</v>
      </c>
      <c r="V1213" s="49">
        <v>1.4286E-2</v>
      </c>
      <c r="W1213" s="49">
        <v>0</v>
      </c>
      <c r="X1213" s="49">
        <v>0.66087200000000001</v>
      </c>
      <c r="Y1213" s="49">
        <v>0</v>
      </c>
      <c r="Z1213" s="49">
        <v>0</v>
      </c>
      <c r="AA1213" s="68">
        <v>1213</v>
      </c>
      <c r="AB12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13" s="69"/>
      <c r="AD1213" s="75">
        <v>2119</v>
      </c>
      <c r="AE1213" s="75">
        <v>203</v>
      </c>
      <c r="AF1213" s="75">
        <v>15882</v>
      </c>
      <c r="AG1213" s="75">
        <v>8502</v>
      </c>
      <c r="AH1213" s="75"/>
      <c r="AI1213" s="75" t="s">
        <v>7644</v>
      </c>
      <c r="AJ1213" s="75" t="s">
        <v>9279</v>
      </c>
      <c r="AK1213" s="78" t="s">
        <v>10302</v>
      </c>
      <c r="AL1213" s="75"/>
      <c r="AM1213" s="75">
        <v>42453.890115740738</v>
      </c>
      <c r="AN1213" s="75" t="s">
        <v>13047</v>
      </c>
      <c r="AO1213" s="78" t="s">
        <v>13257</v>
      </c>
      <c r="AP1213" s="75" t="s">
        <v>66</v>
      </c>
      <c r="AQ1213" s="48"/>
      <c r="AR1213" s="48"/>
      <c r="AS1213" s="48"/>
      <c r="AT1213" s="48"/>
      <c r="AU1213" s="48" t="s">
        <v>3261</v>
      </c>
      <c r="AV1213" s="48" t="s">
        <v>3261</v>
      </c>
      <c r="AW1213" s="114" t="s">
        <v>18110</v>
      </c>
      <c r="AX1213" s="114" t="s">
        <v>18110</v>
      </c>
      <c r="AY1213" s="114" t="s">
        <v>17889</v>
      </c>
      <c r="AZ1213" s="114" t="s">
        <v>17889</v>
      </c>
      <c r="BA1213" s="2"/>
      <c r="BB1213" s="3"/>
      <c r="BC1213" s="3"/>
      <c r="BD1213" s="3"/>
      <c r="BE1213" s="3"/>
    </row>
    <row r="1214" spans="1:57" x14ac:dyDescent="0.25">
      <c r="A1214" s="61" t="s">
        <v>377</v>
      </c>
      <c r="B1214" s="62" t="s">
        <v>19429</v>
      </c>
      <c r="C1214" s="62"/>
      <c r="D1214" s="63">
        <v>1.521522</v>
      </c>
      <c r="E1214" s="65">
        <v>10</v>
      </c>
      <c r="F1214" s="95" t="s">
        <v>11326</v>
      </c>
      <c r="G1214" s="62"/>
      <c r="H1214" s="66"/>
      <c r="I1214" s="67"/>
      <c r="J1214" s="67"/>
      <c r="K1214" s="66" t="s">
        <v>15354</v>
      </c>
      <c r="L1214" s="70"/>
      <c r="M1214" s="71">
        <v>2151.00048828125</v>
      </c>
      <c r="N1214" s="71">
        <v>3252.536376953125</v>
      </c>
      <c r="O1214" s="72"/>
      <c r="P1214" s="73"/>
      <c r="Q1214" s="73"/>
      <c r="R1214" s="81"/>
      <c r="S1214" s="48">
        <v>0</v>
      </c>
      <c r="T1214" s="48">
        <v>1</v>
      </c>
      <c r="U1214" s="49">
        <v>0</v>
      </c>
      <c r="V1214" s="49">
        <v>2.532E-3</v>
      </c>
      <c r="W1214" s="49">
        <v>6.2599999999999999E-3</v>
      </c>
      <c r="X1214" s="49">
        <v>0.50696399999999997</v>
      </c>
      <c r="Y1214" s="49">
        <v>0</v>
      </c>
      <c r="Z1214" s="49">
        <v>0</v>
      </c>
      <c r="AA1214" s="68">
        <v>1214</v>
      </c>
      <c r="AB12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14" s="69"/>
      <c r="AD1214" s="75">
        <v>521</v>
      </c>
      <c r="AE1214" s="75">
        <v>203</v>
      </c>
      <c r="AF1214" s="75">
        <v>1506</v>
      </c>
      <c r="AG1214" s="75">
        <v>2148</v>
      </c>
      <c r="AH1214" s="75">
        <v>-28800</v>
      </c>
      <c r="AI1214" s="75" t="s">
        <v>7680</v>
      </c>
      <c r="AJ1214" s="75" t="s">
        <v>9307</v>
      </c>
      <c r="AK1214" s="78" t="s">
        <v>10318</v>
      </c>
      <c r="AL1214" s="75" t="s">
        <v>11009</v>
      </c>
      <c r="AM1214" s="75">
        <v>41199.876574074071</v>
      </c>
      <c r="AN1214" s="75" t="s">
        <v>13047</v>
      </c>
      <c r="AO1214" s="78" t="s">
        <v>13302</v>
      </c>
      <c r="AP1214" s="75" t="s">
        <v>66</v>
      </c>
      <c r="AQ1214" s="48" t="s">
        <v>3033</v>
      </c>
      <c r="AR1214" s="48" t="s">
        <v>3033</v>
      </c>
      <c r="AS1214" s="48" t="s">
        <v>3219</v>
      </c>
      <c r="AT1214" s="48" t="s">
        <v>3219</v>
      </c>
      <c r="AU1214" s="48" t="s">
        <v>3276</v>
      </c>
      <c r="AV1214" s="48" t="s">
        <v>3276</v>
      </c>
      <c r="AW1214" s="114" t="s">
        <v>18116</v>
      </c>
      <c r="AX1214" s="114" t="s">
        <v>18116</v>
      </c>
      <c r="AY1214" s="114" t="s">
        <v>18843</v>
      </c>
      <c r="AZ1214" s="114" t="s">
        <v>18843</v>
      </c>
      <c r="BA1214" s="2"/>
      <c r="BB1214" s="3"/>
      <c r="BC1214" s="3"/>
      <c r="BD1214" s="3"/>
      <c r="BE1214" s="3"/>
    </row>
    <row r="1215" spans="1:57" x14ac:dyDescent="0.25">
      <c r="A1215" s="61" t="s">
        <v>737</v>
      </c>
      <c r="B1215" s="62" t="s">
        <v>19429</v>
      </c>
      <c r="C1215" s="62"/>
      <c r="D1215" s="63">
        <v>4.3333304999999998</v>
      </c>
      <c r="E1215" s="65">
        <v>10</v>
      </c>
      <c r="F1215" s="95" t="s">
        <v>11748</v>
      </c>
      <c r="G1215" s="62"/>
      <c r="H1215" s="66"/>
      <c r="I1215" s="67"/>
      <c r="J1215" s="67"/>
      <c r="K1215" s="66" t="s">
        <v>15793</v>
      </c>
      <c r="L1215" s="70"/>
      <c r="M1215" s="71">
        <v>5254.82861328125</v>
      </c>
      <c r="N1215" s="71">
        <v>4230.34619140625</v>
      </c>
      <c r="O1215" s="72"/>
      <c r="P1215" s="73"/>
      <c r="Q1215" s="73"/>
      <c r="R1215" s="81"/>
      <c r="S1215" s="48">
        <v>0</v>
      </c>
      <c r="T1215" s="48">
        <v>1</v>
      </c>
      <c r="U1215" s="49">
        <v>0</v>
      </c>
      <c r="V1215" s="49">
        <v>0.33333299999999999</v>
      </c>
      <c r="W1215" s="49">
        <v>0</v>
      </c>
      <c r="X1215" s="49">
        <v>0.63829800000000003</v>
      </c>
      <c r="Y1215" s="49">
        <v>0</v>
      </c>
      <c r="Z1215" s="49">
        <v>0</v>
      </c>
      <c r="AA1215" s="68">
        <v>1215</v>
      </c>
      <c r="AB12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15" s="69"/>
      <c r="AD1215" s="75">
        <v>52</v>
      </c>
      <c r="AE1215" s="75">
        <v>203</v>
      </c>
      <c r="AF1215" s="75">
        <v>17084</v>
      </c>
      <c r="AG1215" s="75">
        <v>1</v>
      </c>
      <c r="AH1215" s="75"/>
      <c r="AI1215" s="75" t="s">
        <v>8045</v>
      </c>
      <c r="AJ1215" s="75" t="s">
        <v>9554</v>
      </c>
      <c r="AK1215" s="75"/>
      <c r="AL1215" s="75"/>
      <c r="AM1215" s="75">
        <v>42831.795520833337</v>
      </c>
      <c r="AN1215" s="75" t="s">
        <v>13047</v>
      </c>
      <c r="AO1215" s="78" t="s">
        <v>13741</v>
      </c>
      <c r="AP1215" s="75" t="s">
        <v>66</v>
      </c>
      <c r="AQ1215" s="48"/>
      <c r="AR1215" s="48"/>
      <c r="AS1215" s="48"/>
      <c r="AT1215" s="48"/>
      <c r="AU1215" s="48" t="s">
        <v>17672</v>
      </c>
      <c r="AV1215" s="48" t="s">
        <v>17672</v>
      </c>
      <c r="AW1215" s="114" t="s">
        <v>18298</v>
      </c>
      <c r="AX1215" s="114" t="s">
        <v>18298</v>
      </c>
      <c r="AY1215" s="114" t="s">
        <v>19003</v>
      </c>
      <c r="AZ1215" s="114" t="s">
        <v>19003</v>
      </c>
      <c r="BA1215" s="2"/>
      <c r="BB1215" s="3"/>
      <c r="BC1215" s="3"/>
      <c r="BD1215" s="3"/>
      <c r="BE1215" s="3"/>
    </row>
    <row r="1216" spans="1:57" x14ac:dyDescent="0.25">
      <c r="A1216" s="61" t="s">
        <v>1786</v>
      </c>
      <c r="B1216" s="62" t="s">
        <v>19429</v>
      </c>
      <c r="C1216" s="62"/>
      <c r="D1216" s="63">
        <v>1.521522</v>
      </c>
      <c r="E1216" s="65">
        <v>10</v>
      </c>
      <c r="F1216" s="95" t="s">
        <v>12851</v>
      </c>
      <c r="G1216" s="62"/>
      <c r="H1216" s="66"/>
      <c r="I1216" s="67"/>
      <c r="J1216" s="67"/>
      <c r="K1216" s="66" t="s">
        <v>16947</v>
      </c>
      <c r="L1216" s="70"/>
      <c r="M1216" s="71">
        <v>2681.072021484375</v>
      </c>
      <c r="N1216" s="71">
        <v>2666.64501953125</v>
      </c>
      <c r="O1216" s="72"/>
      <c r="P1216" s="73"/>
      <c r="Q1216" s="73"/>
      <c r="R1216" s="81"/>
      <c r="S1216" s="48">
        <v>0</v>
      </c>
      <c r="T1216" s="48">
        <v>1</v>
      </c>
      <c r="U1216" s="49">
        <v>0</v>
      </c>
      <c r="V1216" s="49">
        <v>2.532E-3</v>
      </c>
      <c r="W1216" s="49">
        <v>6.2599999999999999E-3</v>
      </c>
      <c r="X1216" s="49">
        <v>0.50696399999999997</v>
      </c>
      <c r="Y1216" s="49">
        <v>0</v>
      </c>
      <c r="Z1216" s="49">
        <v>0</v>
      </c>
      <c r="AA1216" s="68">
        <v>1216</v>
      </c>
      <c r="AB12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16" s="69"/>
      <c r="AD1216" s="75">
        <v>184</v>
      </c>
      <c r="AE1216" s="75">
        <v>203</v>
      </c>
      <c r="AF1216" s="75">
        <v>3708</v>
      </c>
      <c r="AG1216" s="75">
        <v>1517</v>
      </c>
      <c r="AH1216" s="75">
        <v>-28800</v>
      </c>
      <c r="AI1216" s="75" t="s">
        <v>8977</v>
      </c>
      <c r="AJ1216" s="75"/>
      <c r="AK1216" s="75"/>
      <c r="AL1216" s="75" t="s">
        <v>11009</v>
      </c>
      <c r="AM1216" s="75">
        <v>42504.452048611114</v>
      </c>
      <c r="AN1216" s="75" t="s">
        <v>13047</v>
      </c>
      <c r="AO1216" s="78" t="s">
        <v>14895</v>
      </c>
      <c r="AP1216" s="75" t="s">
        <v>66</v>
      </c>
      <c r="AQ1216" s="48" t="s">
        <v>3033</v>
      </c>
      <c r="AR1216" s="48" t="s">
        <v>3033</v>
      </c>
      <c r="AS1216" s="48" t="s">
        <v>3219</v>
      </c>
      <c r="AT1216" s="48" t="s">
        <v>3219</v>
      </c>
      <c r="AU1216" s="48" t="s">
        <v>3276</v>
      </c>
      <c r="AV1216" s="48" t="s">
        <v>3276</v>
      </c>
      <c r="AW1216" s="114" t="s">
        <v>18116</v>
      </c>
      <c r="AX1216" s="114" t="s">
        <v>18116</v>
      </c>
      <c r="AY1216" s="114" t="s">
        <v>18843</v>
      </c>
      <c r="AZ1216" s="114" t="s">
        <v>18843</v>
      </c>
      <c r="BA1216" s="2"/>
      <c r="BB1216" s="3"/>
      <c r="BC1216" s="3"/>
      <c r="BD1216" s="3"/>
      <c r="BE1216" s="3"/>
    </row>
    <row r="1217" spans="1:57" x14ac:dyDescent="0.25">
      <c r="A1217" s="61" t="s">
        <v>211</v>
      </c>
      <c r="B1217" s="62" t="s">
        <v>19429</v>
      </c>
      <c r="C1217" s="62"/>
      <c r="D1217" s="63">
        <v>1.544268</v>
      </c>
      <c r="E1217" s="65">
        <v>10</v>
      </c>
      <c r="F1217" s="95" t="s">
        <v>11116</v>
      </c>
      <c r="G1217" s="62"/>
      <c r="H1217" s="66"/>
      <c r="I1217" s="67"/>
      <c r="J1217" s="67"/>
      <c r="K1217" s="66" t="s">
        <v>15141</v>
      </c>
      <c r="L1217" s="70"/>
      <c r="M1217" s="71">
        <v>3681.586181640625</v>
      </c>
      <c r="N1217" s="71">
        <v>7615.72314453125</v>
      </c>
      <c r="O1217" s="72"/>
      <c r="P1217" s="73"/>
      <c r="Q1217" s="73"/>
      <c r="R1217" s="81"/>
      <c r="S1217" s="48">
        <v>0</v>
      </c>
      <c r="T1217" s="48">
        <v>1</v>
      </c>
      <c r="U1217" s="49">
        <v>0</v>
      </c>
      <c r="V1217" s="49">
        <v>5.208E-3</v>
      </c>
      <c r="W1217" s="49">
        <v>0</v>
      </c>
      <c r="X1217" s="49">
        <v>0.54446799999999995</v>
      </c>
      <c r="Y1217" s="49">
        <v>0</v>
      </c>
      <c r="Z1217" s="49">
        <v>0</v>
      </c>
      <c r="AA1217" s="68">
        <v>1217</v>
      </c>
      <c r="AB12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17" s="69"/>
      <c r="AD1217" s="75">
        <v>135</v>
      </c>
      <c r="AE1217" s="75">
        <v>202</v>
      </c>
      <c r="AF1217" s="75">
        <v>38992</v>
      </c>
      <c r="AG1217" s="75">
        <v>7372</v>
      </c>
      <c r="AH1217" s="75">
        <v>-28800</v>
      </c>
      <c r="AI1217" s="75" t="s">
        <v>7500</v>
      </c>
      <c r="AJ1217" s="75" t="s">
        <v>9168</v>
      </c>
      <c r="AK1217" s="78" t="s">
        <v>10220</v>
      </c>
      <c r="AL1217" s="75" t="s">
        <v>11009</v>
      </c>
      <c r="AM1217" s="75">
        <v>42094.491689814815</v>
      </c>
      <c r="AN1217" s="75" t="s">
        <v>13047</v>
      </c>
      <c r="AO1217" s="78" t="s">
        <v>13089</v>
      </c>
      <c r="AP1217" s="75" t="s">
        <v>66</v>
      </c>
      <c r="AQ1217" s="48" t="s">
        <v>3022</v>
      </c>
      <c r="AR1217" s="48" t="s">
        <v>3022</v>
      </c>
      <c r="AS1217" s="48" t="s">
        <v>3213</v>
      </c>
      <c r="AT1217" s="48" t="s">
        <v>3213</v>
      </c>
      <c r="AU1217" s="48" t="s">
        <v>3261</v>
      </c>
      <c r="AV1217" s="48" t="s">
        <v>3261</v>
      </c>
      <c r="AW1217" s="114" t="s">
        <v>18083</v>
      </c>
      <c r="AX1217" s="114" t="s">
        <v>18083</v>
      </c>
      <c r="AY1217" s="114" t="s">
        <v>18818</v>
      </c>
      <c r="AZ1217" s="114" t="s">
        <v>18818</v>
      </c>
      <c r="BA1217" s="2"/>
      <c r="BB1217" s="3"/>
      <c r="BC1217" s="3"/>
      <c r="BD1217" s="3"/>
      <c r="BE1217" s="3"/>
    </row>
    <row r="1218" spans="1:57" x14ac:dyDescent="0.25">
      <c r="A1218" s="61" t="s">
        <v>383</v>
      </c>
      <c r="B1218" s="62" t="s">
        <v>19429</v>
      </c>
      <c r="C1218" s="62"/>
      <c r="D1218" s="63">
        <v>3.2</v>
      </c>
      <c r="E1218" s="65">
        <v>10</v>
      </c>
      <c r="F1218" s="95" t="s">
        <v>11332</v>
      </c>
      <c r="G1218" s="62"/>
      <c r="H1218" s="66"/>
      <c r="I1218" s="67"/>
      <c r="J1218" s="67"/>
      <c r="K1218" s="66" t="s">
        <v>15360</v>
      </c>
      <c r="L1218" s="70"/>
      <c r="M1218" s="71">
        <v>4150.43115234375</v>
      </c>
      <c r="N1218" s="71">
        <v>7374.84814453125</v>
      </c>
      <c r="O1218" s="72"/>
      <c r="P1218" s="73"/>
      <c r="Q1218" s="73"/>
      <c r="R1218" s="81"/>
      <c r="S1218" s="48">
        <v>0</v>
      </c>
      <c r="T1218" s="48">
        <v>1</v>
      </c>
      <c r="U1218" s="49">
        <v>0</v>
      </c>
      <c r="V1218" s="49">
        <v>0.2</v>
      </c>
      <c r="W1218" s="49">
        <v>0</v>
      </c>
      <c r="X1218" s="49">
        <v>0.69369400000000003</v>
      </c>
      <c r="Y1218" s="49">
        <v>0</v>
      </c>
      <c r="Z1218" s="49">
        <v>0</v>
      </c>
      <c r="AA1218" s="68">
        <v>1218</v>
      </c>
      <c r="AB12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18" s="69"/>
      <c r="AD1218" s="75">
        <v>816</v>
      </c>
      <c r="AE1218" s="75">
        <v>202</v>
      </c>
      <c r="AF1218" s="75">
        <v>1094</v>
      </c>
      <c r="AG1218" s="75">
        <v>1224</v>
      </c>
      <c r="AH1218" s="75">
        <v>-28800</v>
      </c>
      <c r="AI1218" s="75" t="s">
        <v>7686</v>
      </c>
      <c r="AJ1218" s="75" t="s">
        <v>9192</v>
      </c>
      <c r="AK1218" s="78" t="s">
        <v>10323</v>
      </c>
      <c r="AL1218" s="75" t="s">
        <v>11009</v>
      </c>
      <c r="AM1218" s="75">
        <v>42031.302499999998</v>
      </c>
      <c r="AN1218" s="75" t="s">
        <v>13047</v>
      </c>
      <c r="AO1218" s="78" t="s">
        <v>13308</v>
      </c>
      <c r="AP1218" s="75" t="s">
        <v>66</v>
      </c>
      <c r="AQ1218" s="48"/>
      <c r="AR1218" s="48"/>
      <c r="AS1218" s="48"/>
      <c r="AT1218" s="48"/>
      <c r="AU1218" s="48"/>
      <c r="AV1218" s="48"/>
      <c r="AW1218" s="114" t="s">
        <v>18166</v>
      </c>
      <c r="AX1218" s="114" t="s">
        <v>18166</v>
      </c>
      <c r="AY1218" s="114" t="s">
        <v>17913</v>
      </c>
      <c r="AZ1218" s="114" t="s">
        <v>17913</v>
      </c>
      <c r="BA1218" s="2"/>
      <c r="BB1218" s="3"/>
      <c r="BC1218" s="3"/>
      <c r="BD1218" s="3"/>
      <c r="BE1218" s="3"/>
    </row>
    <row r="1219" spans="1:57" x14ac:dyDescent="0.25">
      <c r="A1219" s="61" t="s">
        <v>632</v>
      </c>
      <c r="B1219" s="62" t="s">
        <v>19429</v>
      </c>
      <c r="C1219" s="62"/>
      <c r="D1219" s="63">
        <v>1.5625005000000001</v>
      </c>
      <c r="E1219" s="65">
        <v>10</v>
      </c>
      <c r="F1219" s="95" t="s">
        <v>11634</v>
      </c>
      <c r="G1219" s="62"/>
      <c r="H1219" s="66"/>
      <c r="I1219" s="67"/>
      <c r="J1219" s="67"/>
      <c r="K1219" s="66" t="s">
        <v>15670</v>
      </c>
      <c r="L1219" s="70"/>
      <c r="M1219" s="71">
        <v>2171.864990234375</v>
      </c>
      <c r="N1219" s="71">
        <v>5086.66845703125</v>
      </c>
      <c r="O1219" s="72"/>
      <c r="P1219" s="73"/>
      <c r="Q1219" s="73"/>
      <c r="R1219" s="81"/>
      <c r="S1219" s="48">
        <v>0</v>
      </c>
      <c r="T1219" s="48">
        <v>1</v>
      </c>
      <c r="U1219" s="49">
        <v>0</v>
      </c>
      <c r="V1219" s="49">
        <v>7.3530000000000002E-3</v>
      </c>
      <c r="W1219" s="49">
        <v>0</v>
      </c>
      <c r="X1219" s="49">
        <v>0.54624799999999996</v>
      </c>
      <c r="Y1219" s="49">
        <v>0</v>
      </c>
      <c r="Z1219" s="49">
        <v>0</v>
      </c>
      <c r="AA1219" s="68">
        <v>1219</v>
      </c>
      <c r="AB12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19" s="69"/>
      <c r="AD1219" s="75">
        <v>867</v>
      </c>
      <c r="AE1219" s="75">
        <v>202</v>
      </c>
      <c r="AF1219" s="75">
        <v>3901</v>
      </c>
      <c r="AG1219" s="75">
        <v>5933</v>
      </c>
      <c r="AH1219" s="75">
        <v>-28800</v>
      </c>
      <c r="AI1219" s="75"/>
      <c r="AJ1219" s="75"/>
      <c r="AK1219" s="75"/>
      <c r="AL1219" s="75" t="s">
        <v>11009</v>
      </c>
      <c r="AM1219" s="75">
        <v>42219.080324074072</v>
      </c>
      <c r="AN1219" s="75" t="s">
        <v>13047</v>
      </c>
      <c r="AO1219" s="78" t="s">
        <v>13618</v>
      </c>
      <c r="AP1219" s="75" t="s">
        <v>66</v>
      </c>
      <c r="AQ1219" s="48"/>
      <c r="AR1219" s="48"/>
      <c r="AS1219" s="48"/>
      <c r="AT1219" s="48"/>
      <c r="AU1219" s="48"/>
      <c r="AV1219" s="48"/>
      <c r="AW1219" s="114" t="s">
        <v>18092</v>
      </c>
      <c r="AX1219" s="114" t="s">
        <v>18092</v>
      </c>
      <c r="AY1219" s="114" t="s">
        <v>17886</v>
      </c>
      <c r="AZ1219" s="114" t="s">
        <v>17886</v>
      </c>
      <c r="BA1219" s="2"/>
      <c r="BB1219" s="3"/>
      <c r="BC1219" s="3"/>
      <c r="BD1219" s="3"/>
      <c r="BE1219" s="3"/>
    </row>
    <row r="1220" spans="1:57" x14ac:dyDescent="0.25">
      <c r="A1220" s="61" t="s">
        <v>1442</v>
      </c>
      <c r="B1220" s="62" t="s">
        <v>19429</v>
      </c>
      <c r="C1220" s="62"/>
      <c r="D1220" s="63">
        <v>3.2</v>
      </c>
      <c r="E1220" s="65">
        <v>10</v>
      </c>
      <c r="F1220" s="95" t="s">
        <v>12488</v>
      </c>
      <c r="G1220" s="62"/>
      <c r="H1220" s="66"/>
      <c r="I1220" s="67"/>
      <c r="J1220" s="67"/>
      <c r="K1220" s="66" t="s">
        <v>16566</v>
      </c>
      <c r="L1220" s="70"/>
      <c r="M1220" s="71">
        <v>3871.0478515625</v>
      </c>
      <c r="N1220" s="71">
        <v>4818.6083984375</v>
      </c>
      <c r="O1220" s="72"/>
      <c r="P1220" s="73"/>
      <c r="Q1220" s="73"/>
      <c r="R1220" s="81"/>
      <c r="S1220" s="48">
        <v>0</v>
      </c>
      <c r="T1220" s="48">
        <v>1</v>
      </c>
      <c r="U1220" s="49">
        <v>0</v>
      </c>
      <c r="V1220" s="49">
        <v>0.2</v>
      </c>
      <c r="W1220" s="49">
        <v>0</v>
      </c>
      <c r="X1220" s="49">
        <v>0.61068699999999998</v>
      </c>
      <c r="Y1220" s="49">
        <v>0</v>
      </c>
      <c r="Z1220" s="49">
        <v>0</v>
      </c>
      <c r="AA1220" s="68">
        <v>1220</v>
      </c>
      <c r="AB12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20" s="69"/>
      <c r="AD1220" s="75">
        <v>571</v>
      </c>
      <c r="AE1220" s="75">
        <v>201</v>
      </c>
      <c r="AF1220" s="75">
        <v>73226</v>
      </c>
      <c r="AG1220" s="75">
        <v>66357</v>
      </c>
      <c r="AH1220" s="75">
        <v>32400</v>
      </c>
      <c r="AI1220" s="75" t="s">
        <v>8663</v>
      </c>
      <c r="AJ1220" s="75" t="s">
        <v>9920</v>
      </c>
      <c r="AK1220" s="75"/>
      <c r="AL1220" s="75" t="s">
        <v>11028</v>
      </c>
      <c r="AM1220" s="75">
        <v>41890.565405092595</v>
      </c>
      <c r="AN1220" s="75" t="s">
        <v>13047</v>
      </c>
      <c r="AO1220" s="78" t="s">
        <v>14514</v>
      </c>
      <c r="AP1220" s="75" t="s">
        <v>66</v>
      </c>
      <c r="AQ1220" s="48" t="s">
        <v>3153</v>
      </c>
      <c r="AR1220" s="48" t="s">
        <v>3153</v>
      </c>
      <c r="AS1220" s="48" t="s">
        <v>3214</v>
      </c>
      <c r="AT1220" s="48" t="s">
        <v>3214</v>
      </c>
      <c r="AU1220" s="48"/>
      <c r="AV1220" s="48"/>
      <c r="AW1220" s="114" t="s">
        <v>18527</v>
      </c>
      <c r="AX1220" s="114" t="s">
        <v>18527</v>
      </c>
      <c r="AY1220" s="114" t="s">
        <v>19213</v>
      </c>
      <c r="AZ1220" s="114" t="s">
        <v>19213</v>
      </c>
      <c r="BA1220" s="2"/>
      <c r="BB1220" s="3"/>
      <c r="BC1220" s="3"/>
      <c r="BD1220" s="3"/>
      <c r="BE1220" s="3"/>
    </row>
    <row r="1221" spans="1:57" x14ac:dyDescent="0.25">
      <c r="A1221" s="61" t="s">
        <v>263</v>
      </c>
      <c r="B1221" s="62" t="s">
        <v>19429</v>
      </c>
      <c r="C1221" s="62"/>
      <c r="D1221" s="63">
        <v>1.8541695</v>
      </c>
      <c r="E1221" s="65">
        <v>10.009955182430717</v>
      </c>
      <c r="F1221" s="95" t="s">
        <v>11193</v>
      </c>
      <c r="G1221" s="62"/>
      <c r="H1221" s="66"/>
      <c r="I1221" s="67"/>
      <c r="J1221" s="67"/>
      <c r="K1221" s="66" t="s">
        <v>15218</v>
      </c>
      <c r="L1221" s="70"/>
      <c r="M1221" s="71">
        <v>6042.51611328125</v>
      </c>
      <c r="N1221" s="71">
        <v>7657.1611328125</v>
      </c>
      <c r="O1221" s="72"/>
      <c r="P1221" s="73"/>
      <c r="Q1221" s="73"/>
      <c r="R1221" s="81"/>
      <c r="S1221" s="48">
        <v>0</v>
      </c>
      <c r="T1221" s="48">
        <v>2</v>
      </c>
      <c r="U1221" s="49">
        <v>24</v>
      </c>
      <c r="V1221" s="49">
        <v>4.1667000000000003E-2</v>
      </c>
      <c r="W1221" s="49">
        <v>0</v>
      </c>
      <c r="X1221" s="49">
        <v>1.0513479999999999</v>
      </c>
      <c r="Y1221" s="49">
        <v>0</v>
      </c>
      <c r="Z1221" s="49">
        <v>0</v>
      </c>
      <c r="AA1221" s="68">
        <v>1221</v>
      </c>
      <c r="AB12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21" s="69"/>
      <c r="AD1221" s="75">
        <v>192</v>
      </c>
      <c r="AE1221" s="75">
        <v>200</v>
      </c>
      <c r="AF1221" s="75">
        <v>5863</v>
      </c>
      <c r="AG1221" s="75">
        <v>6644</v>
      </c>
      <c r="AH1221" s="75"/>
      <c r="AI1221" s="75" t="s">
        <v>7566</v>
      </c>
      <c r="AJ1221" s="75" t="s">
        <v>9221</v>
      </c>
      <c r="AK1221" s="78" t="s">
        <v>10263</v>
      </c>
      <c r="AL1221" s="75"/>
      <c r="AM1221" s="75">
        <v>42845.480925925927</v>
      </c>
      <c r="AN1221" s="75" t="s">
        <v>13047</v>
      </c>
      <c r="AO1221" s="78" t="s">
        <v>13166</v>
      </c>
      <c r="AP1221" s="75" t="s">
        <v>66</v>
      </c>
      <c r="AQ1221" s="48" t="s">
        <v>3036</v>
      </c>
      <c r="AR1221" s="48" t="s">
        <v>3036</v>
      </c>
      <c r="AS1221" s="48" t="s">
        <v>3212</v>
      </c>
      <c r="AT1221" s="48" t="s">
        <v>3212</v>
      </c>
      <c r="AU1221" s="48"/>
      <c r="AV1221" s="48"/>
      <c r="AW1221" s="114" t="s">
        <v>18124</v>
      </c>
      <c r="AX1221" s="114" t="s">
        <v>18124</v>
      </c>
      <c r="AY1221" s="114" t="s">
        <v>18849</v>
      </c>
      <c r="AZ1221" s="114" t="s">
        <v>18849</v>
      </c>
      <c r="BA1221" s="2"/>
      <c r="BB1221" s="3"/>
      <c r="BC1221" s="3"/>
      <c r="BD1221" s="3"/>
      <c r="BE1221" s="3"/>
    </row>
    <row r="1222" spans="1:57" x14ac:dyDescent="0.25">
      <c r="A1222" s="61" t="s">
        <v>1891</v>
      </c>
      <c r="B1222" s="62" t="s">
        <v>19429</v>
      </c>
      <c r="C1222" s="62"/>
      <c r="D1222" s="63">
        <v>1.521522</v>
      </c>
      <c r="E1222" s="65">
        <v>10</v>
      </c>
      <c r="F1222" s="95" t="s">
        <v>12961</v>
      </c>
      <c r="G1222" s="62"/>
      <c r="H1222" s="66"/>
      <c r="I1222" s="67"/>
      <c r="J1222" s="67"/>
      <c r="K1222" s="66" t="s">
        <v>17058</v>
      </c>
      <c r="L1222" s="70"/>
      <c r="M1222" s="71">
        <v>3200.45556640625</v>
      </c>
      <c r="N1222" s="71">
        <v>3705.064697265625</v>
      </c>
      <c r="O1222" s="72"/>
      <c r="P1222" s="73"/>
      <c r="Q1222" s="73"/>
      <c r="R1222" s="81"/>
      <c r="S1222" s="48">
        <v>0</v>
      </c>
      <c r="T1222" s="48">
        <v>1</v>
      </c>
      <c r="U1222" s="49">
        <v>0</v>
      </c>
      <c r="V1222" s="49">
        <v>2.532E-3</v>
      </c>
      <c r="W1222" s="49">
        <v>6.2599999999999999E-3</v>
      </c>
      <c r="X1222" s="49">
        <v>0.50696399999999997</v>
      </c>
      <c r="Y1222" s="49">
        <v>0</v>
      </c>
      <c r="Z1222" s="49">
        <v>0</v>
      </c>
      <c r="AA1222" s="68">
        <v>1222</v>
      </c>
      <c r="AB12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22" s="69"/>
      <c r="AD1222" s="75">
        <v>298</v>
      </c>
      <c r="AE1222" s="75">
        <v>200</v>
      </c>
      <c r="AF1222" s="75">
        <v>6464</v>
      </c>
      <c r="AG1222" s="75">
        <v>1452</v>
      </c>
      <c r="AH1222" s="75">
        <v>3600</v>
      </c>
      <c r="AI1222" s="75" t="s">
        <v>8398</v>
      </c>
      <c r="AJ1222" s="75" t="s">
        <v>9197</v>
      </c>
      <c r="AK1222" s="78" t="s">
        <v>10974</v>
      </c>
      <c r="AL1222" s="75" t="s">
        <v>9292</v>
      </c>
      <c r="AM1222" s="75">
        <v>40972.44427083333</v>
      </c>
      <c r="AN1222" s="75" t="s">
        <v>13047</v>
      </c>
      <c r="AO1222" s="78" t="s">
        <v>15006</v>
      </c>
      <c r="AP1222" s="75" t="s">
        <v>66</v>
      </c>
      <c r="AQ1222" s="48" t="s">
        <v>3033</v>
      </c>
      <c r="AR1222" s="48" t="s">
        <v>3033</v>
      </c>
      <c r="AS1222" s="48" t="s">
        <v>3219</v>
      </c>
      <c r="AT1222" s="48" t="s">
        <v>3219</v>
      </c>
      <c r="AU1222" s="48" t="s">
        <v>3276</v>
      </c>
      <c r="AV1222" s="48" t="s">
        <v>3276</v>
      </c>
      <c r="AW1222" s="114" t="s">
        <v>18116</v>
      </c>
      <c r="AX1222" s="114" t="s">
        <v>18116</v>
      </c>
      <c r="AY1222" s="114" t="s">
        <v>18843</v>
      </c>
      <c r="AZ1222" s="114" t="s">
        <v>18843</v>
      </c>
      <c r="BA1222" s="2"/>
      <c r="BB1222" s="3"/>
      <c r="BC1222" s="3"/>
      <c r="BD1222" s="3"/>
      <c r="BE1222" s="3"/>
    </row>
    <row r="1223" spans="1:57" x14ac:dyDescent="0.25">
      <c r="A1223" s="61" t="s">
        <v>406</v>
      </c>
      <c r="B1223" s="62" t="s">
        <v>19429</v>
      </c>
      <c r="C1223" s="62"/>
      <c r="D1223" s="63">
        <v>1.521522</v>
      </c>
      <c r="E1223" s="65">
        <v>10</v>
      </c>
      <c r="F1223" s="95" t="s">
        <v>11360</v>
      </c>
      <c r="G1223" s="62"/>
      <c r="H1223" s="66"/>
      <c r="I1223" s="67"/>
      <c r="J1223" s="67"/>
      <c r="K1223" s="66" t="s">
        <v>15388</v>
      </c>
      <c r="L1223" s="70"/>
      <c r="M1223" s="71">
        <v>1979.2283935546875</v>
      </c>
      <c r="N1223" s="71">
        <v>2937.875</v>
      </c>
      <c r="O1223" s="72"/>
      <c r="P1223" s="73"/>
      <c r="Q1223" s="73"/>
      <c r="R1223" s="81"/>
      <c r="S1223" s="48">
        <v>0</v>
      </c>
      <c r="T1223" s="48">
        <v>1</v>
      </c>
      <c r="U1223" s="49">
        <v>0</v>
      </c>
      <c r="V1223" s="49">
        <v>2.532E-3</v>
      </c>
      <c r="W1223" s="49">
        <v>6.2599999999999999E-3</v>
      </c>
      <c r="X1223" s="49">
        <v>0.50696399999999997</v>
      </c>
      <c r="Y1223" s="49">
        <v>0</v>
      </c>
      <c r="Z1223" s="49">
        <v>0</v>
      </c>
      <c r="AA1223" s="68">
        <v>1223</v>
      </c>
      <c r="AB12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23" s="69"/>
      <c r="AD1223" s="75">
        <v>163</v>
      </c>
      <c r="AE1223" s="75">
        <v>199</v>
      </c>
      <c r="AF1223" s="75">
        <v>896</v>
      </c>
      <c r="AG1223" s="75">
        <v>406</v>
      </c>
      <c r="AH1223" s="75">
        <v>7200</v>
      </c>
      <c r="AI1223" s="75"/>
      <c r="AJ1223" s="75" t="s">
        <v>9330</v>
      </c>
      <c r="AK1223" s="75"/>
      <c r="AL1223" s="75" t="s">
        <v>11021</v>
      </c>
      <c r="AM1223" s="75">
        <v>41357.490358796298</v>
      </c>
      <c r="AN1223" s="75" t="s">
        <v>13047</v>
      </c>
      <c r="AO1223" s="78" t="s">
        <v>13336</v>
      </c>
      <c r="AP1223" s="75" t="s">
        <v>66</v>
      </c>
      <c r="AQ1223" s="48" t="s">
        <v>3033</v>
      </c>
      <c r="AR1223" s="48" t="s">
        <v>3033</v>
      </c>
      <c r="AS1223" s="48" t="s">
        <v>3219</v>
      </c>
      <c r="AT1223" s="48" t="s">
        <v>3219</v>
      </c>
      <c r="AU1223" s="48" t="s">
        <v>3276</v>
      </c>
      <c r="AV1223" s="48" t="s">
        <v>3276</v>
      </c>
      <c r="AW1223" s="114" t="s">
        <v>18116</v>
      </c>
      <c r="AX1223" s="114" t="s">
        <v>18116</v>
      </c>
      <c r="AY1223" s="114" t="s">
        <v>18843</v>
      </c>
      <c r="AZ1223" s="114" t="s">
        <v>18843</v>
      </c>
      <c r="BA1223" s="2"/>
      <c r="BB1223" s="3"/>
      <c r="BC1223" s="3"/>
      <c r="BD1223" s="3"/>
      <c r="BE1223" s="3"/>
    </row>
    <row r="1224" spans="1:57" x14ac:dyDescent="0.25">
      <c r="A1224" s="61" t="s">
        <v>458</v>
      </c>
      <c r="B1224" s="62" t="s">
        <v>19429</v>
      </c>
      <c r="C1224" s="62"/>
      <c r="D1224" s="63">
        <v>1.50187</v>
      </c>
      <c r="E1224" s="65">
        <v>10</v>
      </c>
      <c r="F1224" s="95" t="s">
        <v>11421</v>
      </c>
      <c r="G1224" s="62"/>
      <c r="H1224" s="66"/>
      <c r="I1224" s="67"/>
      <c r="J1224" s="67"/>
      <c r="K1224" s="66" t="s">
        <v>15452</v>
      </c>
      <c r="L1224" s="70"/>
      <c r="M1224" s="71">
        <v>7605.9326171875</v>
      </c>
      <c r="N1224" s="71">
        <v>8905.2001953125</v>
      </c>
      <c r="O1224" s="72"/>
      <c r="P1224" s="73"/>
      <c r="Q1224" s="73"/>
      <c r="R1224" s="81"/>
      <c r="S1224" s="48">
        <v>0</v>
      </c>
      <c r="T1224" s="48">
        <v>1</v>
      </c>
      <c r="U1224" s="49">
        <v>0</v>
      </c>
      <c r="V1224" s="49">
        <v>2.2000000000000001E-4</v>
      </c>
      <c r="W1224" s="49">
        <v>0</v>
      </c>
      <c r="X1224" s="49">
        <v>0.52033200000000002</v>
      </c>
      <c r="Y1224" s="49">
        <v>0</v>
      </c>
      <c r="Z1224" s="49">
        <v>0</v>
      </c>
      <c r="AA1224" s="68">
        <v>1224</v>
      </c>
      <c r="AB12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24" s="69"/>
      <c r="AD1224" s="75">
        <v>659</v>
      </c>
      <c r="AE1224" s="75">
        <v>199</v>
      </c>
      <c r="AF1224" s="75">
        <v>5731</v>
      </c>
      <c r="AG1224" s="75">
        <v>61</v>
      </c>
      <c r="AH1224" s="75">
        <v>-21600</v>
      </c>
      <c r="AI1224" s="75" t="s">
        <v>7762</v>
      </c>
      <c r="AJ1224" s="75" t="s">
        <v>9373</v>
      </c>
      <c r="AK1224" s="75"/>
      <c r="AL1224" s="75" t="s">
        <v>11012</v>
      </c>
      <c r="AM1224" s="75">
        <v>40048.811643518522</v>
      </c>
      <c r="AN1224" s="75" t="s">
        <v>13047</v>
      </c>
      <c r="AO1224" s="78" t="s">
        <v>13400</v>
      </c>
      <c r="AP1224" s="75" t="s">
        <v>66</v>
      </c>
      <c r="AQ1224" s="48"/>
      <c r="AR1224" s="48"/>
      <c r="AS1224" s="48"/>
      <c r="AT1224" s="48"/>
      <c r="AU1224" s="48" t="s">
        <v>3272</v>
      </c>
      <c r="AV1224" s="48" t="s">
        <v>3272</v>
      </c>
      <c r="AW1224" s="114" t="s">
        <v>18101</v>
      </c>
      <c r="AX1224" s="114" t="s">
        <v>18101</v>
      </c>
      <c r="AY1224" s="114" t="s">
        <v>17890</v>
      </c>
      <c r="AZ1224" s="114" t="s">
        <v>17890</v>
      </c>
      <c r="BA1224" s="2"/>
      <c r="BB1224" s="3"/>
      <c r="BC1224" s="3"/>
      <c r="BD1224" s="3"/>
      <c r="BE1224" s="3"/>
    </row>
    <row r="1225" spans="1:57" x14ac:dyDescent="0.25">
      <c r="A1225" s="61" t="s">
        <v>1778</v>
      </c>
      <c r="B1225" s="62" t="s">
        <v>19429</v>
      </c>
      <c r="C1225" s="62"/>
      <c r="D1225" s="63">
        <v>1.6307725</v>
      </c>
      <c r="E1225" s="65">
        <v>10</v>
      </c>
      <c r="F1225" s="95" t="s">
        <v>12844</v>
      </c>
      <c r="G1225" s="62"/>
      <c r="H1225" s="66"/>
      <c r="I1225" s="67"/>
      <c r="J1225" s="67"/>
      <c r="K1225" s="66" t="s">
        <v>16940</v>
      </c>
      <c r="L1225" s="70"/>
      <c r="M1225" s="71">
        <v>5136.78466796875</v>
      </c>
      <c r="N1225" s="71">
        <v>2888.450439453125</v>
      </c>
      <c r="O1225" s="72"/>
      <c r="P1225" s="73"/>
      <c r="Q1225" s="73"/>
      <c r="R1225" s="81"/>
      <c r="S1225" s="48">
        <v>0</v>
      </c>
      <c r="T1225" s="48">
        <v>1</v>
      </c>
      <c r="U1225" s="49">
        <v>0</v>
      </c>
      <c r="V1225" s="49">
        <v>1.5384999999999999E-2</v>
      </c>
      <c r="W1225" s="49">
        <v>0</v>
      </c>
      <c r="X1225" s="49">
        <v>0.55446300000000004</v>
      </c>
      <c r="Y1225" s="49">
        <v>0</v>
      </c>
      <c r="Z1225" s="49">
        <v>0</v>
      </c>
      <c r="AA1225" s="68">
        <v>1225</v>
      </c>
      <c r="AB12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25" s="69"/>
      <c r="AD1225" s="75">
        <v>143</v>
      </c>
      <c r="AE1225" s="75">
        <v>199</v>
      </c>
      <c r="AF1225" s="75">
        <v>12682</v>
      </c>
      <c r="AG1225" s="75">
        <v>8991</v>
      </c>
      <c r="AH1225" s="75">
        <v>-39600</v>
      </c>
      <c r="AI1225" s="75" t="s">
        <v>8973</v>
      </c>
      <c r="AJ1225" s="75" t="s">
        <v>10105</v>
      </c>
      <c r="AK1225" s="78" t="s">
        <v>10925</v>
      </c>
      <c r="AL1225" s="75" t="s">
        <v>11054</v>
      </c>
      <c r="AM1225" s="75">
        <v>40978.164050925923</v>
      </c>
      <c r="AN1225" s="75" t="s">
        <v>13047</v>
      </c>
      <c r="AO1225" s="78" t="s">
        <v>14888</v>
      </c>
      <c r="AP1225" s="75" t="s">
        <v>66</v>
      </c>
      <c r="AQ1225" s="48"/>
      <c r="AR1225" s="48"/>
      <c r="AS1225" s="48"/>
      <c r="AT1225" s="48"/>
      <c r="AU1225" s="48"/>
      <c r="AV1225" s="48"/>
      <c r="AW1225" s="114" t="s">
        <v>18108</v>
      </c>
      <c r="AX1225" s="114" t="s">
        <v>18108</v>
      </c>
      <c r="AY1225" s="114" t="s">
        <v>17888</v>
      </c>
      <c r="AZ1225" s="114" t="s">
        <v>17888</v>
      </c>
      <c r="BA1225" s="2"/>
      <c r="BB1225" s="3"/>
      <c r="BC1225" s="3"/>
      <c r="BD1225" s="3"/>
      <c r="BE1225" s="3"/>
    </row>
    <row r="1226" spans="1:57" x14ac:dyDescent="0.25">
      <c r="A1226" s="61" t="s">
        <v>1042</v>
      </c>
      <c r="B1226" s="62" t="s">
        <v>19429</v>
      </c>
      <c r="C1226" s="62"/>
      <c r="D1226" s="63">
        <v>2.0666695000000002</v>
      </c>
      <c r="E1226" s="65">
        <v>10</v>
      </c>
      <c r="F1226" s="95" t="s">
        <v>12077</v>
      </c>
      <c r="G1226" s="62"/>
      <c r="H1226" s="66"/>
      <c r="I1226" s="67"/>
      <c r="J1226" s="67"/>
      <c r="K1226" s="66" t="s">
        <v>16133</v>
      </c>
      <c r="L1226" s="70"/>
      <c r="M1226" s="71">
        <v>4497.91748046875</v>
      </c>
      <c r="N1226" s="71">
        <v>3393.341064453125</v>
      </c>
      <c r="O1226" s="72"/>
      <c r="P1226" s="73"/>
      <c r="Q1226" s="73"/>
      <c r="R1226" s="81"/>
      <c r="S1226" s="48">
        <v>0</v>
      </c>
      <c r="T1226" s="48">
        <v>1</v>
      </c>
      <c r="U1226" s="49">
        <v>0</v>
      </c>
      <c r="V1226" s="49">
        <v>6.6667000000000004E-2</v>
      </c>
      <c r="W1226" s="49">
        <v>0</v>
      </c>
      <c r="X1226" s="49">
        <v>0.59797299999999998</v>
      </c>
      <c r="Y1226" s="49">
        <v>0</v>
      </c>
      <c r="Z1226" s="49">
        <v>0</v>
      </c>
      <c r="AA1226" s="68">
        <v>1226</v>
      </c>
      <c r="AB12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26" s="69"/>
      <c r="AD1226" s="75">
        <v>321</v>
      </c>
      <c r="AE1226" s="75">
        <v>198</v>
      </c>
      <c r="AF1226" s="75">
        <v>5893</v>
      </c>
      <c r="AG1226" s="75">
        <v>2736</v>
      </c>
      <c r="AH1226" s="75">
        <v>32400</v>
      </c>
      <c r="AI1226" s="75" t="s">
        <v>8321</v>
      </c>
      <c r="AJ1226" s="75"/>
      <c r="AK1226" s="75"/>
      <c r="AL1226" s="75" t="s">
        <v>9690</v>
      </c>
      <c r="AM1226" s="75">
        <v>40431.671122685184</v>
      </c>
      <c r="AN1226" s="75" t="s">
        <v>13047</v>
      </c>
      <c r="AO1226" s="78" t="s">
        <v>14081</v>
      </c>
      <c r="AP1226" s="75" t="s">
        <v>66</v>
      </c>
      <c r="AQ1226" s="48"/>
      <c r="AR1226" s="48"/>
      <c r="AS1226" s="48"/>
      <c r="AT1226" s="48"/>
      <c r="AU1226" s="48" t="s">
        <v>3299</v>
      </c>
      <c r="AV1226" s="48" t="s">
        <v>3299</v>
      </c>
      <c r="AW1226" s="114" t="s">
        <v>18204</v>
      </c>
      <c r="AX1226" s="114" t="s">
        <v>18204</v>
      </c>
      <c r="AY1226" s="114" t="s">
        <v>17900</v>
      </c>
      <c r="AZ1226" s="114" t="s">
        <v>17900</v>
      </c>
      <c r="BA1226" s="2"/>
      <c r="BB1226" s="3"/>
      <c r="BC1226" s="3"/>
      <c r="BD1226" s="3"/>
      <c r="BE1226" s="3"/>
    </row>
    <row r="1227" spans="1:57" x14ac:dyDescent="0.25">
      <c r="A1227" s="61" t="s">
        <v>1281</v>
      </c>
      <c r="B1227" s="62" t="s">
        <v>19429</v>
      </c>
      <c r="C1227" s="62"/>
      <c r="D1227" s="63">
        <v>1.544268</v>
      </c>
      <c r="E1227" s="65">
        <v>10</v>
      </c>
      <c r="F1227" s="95" t="s">
        <v>12323</v>
      </c>
      <c r="G1227" s="62"/>
      <c r="H1227" s="66"/>
      <c r="I1227" s="67"/>
      <c r="J1227" s="67"/>
      <c r="K1227" s="66" t="s">
        <v>16391</v>
      </c>
      <c r="L1227" s="70"/>
      <c r="M1227" s="71">
        <v>3444.1748046875</v>
      </c>
      <c r="N1227" s="71">
        <v>8730.4453125</v>
      </c>
      <c r="O1227" s="72"/>
      <c r="P1227" s="73"/>
      <c r="Q1227" s="73"/>
      <c r="R1227" s="81"/>
      <c r="S1227" s="48">
        <v>0</v>
      </c>
      <c r="T1227" s="48">
        <v>1</v>
      </c>
      <c r="U1227" s="49">
        <v>0</v>
      </c>
      <c r="V1227" s="49">
        <v>5.208E-3</v>
      </c>
      <c r="W1227" s="49">
        <v>0</v>
      </c>
      <c r="X1227" s="49">
        <v>0.54446799999999995</v>
      </c>
      <c r="Y1227" s="49">
        <v>0</v>
      </c>
      <c r="Z1227" s="49">
        <v>0</v>
      </c>
      <c r="AA1227" s="68">
        <v>1227</v>
      </c>
      <c r="AB12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27" s="69"/>
      <c r="AD1227" s="75">
        <v>238</v>
      </c>
      <c r="AE1227" s="75">
        <v>198</v>
      </c>
      <c r="AF1227" s="75">
        <v>1824</v>
      </c>
      <c r="AG1227" s="75">
        <v>611</v>
      </c>
      <c r="AH1227" s="75"/>
      <c r="AI1227" s="75"/>
      <c r="AJ1227" s="75"/>
      <c r="AK1227" s="75"/>
      <c r="AL1227" s="75"/>
      <c r="AM1227" s="75">
        <v>41916.257025462961</v>
      </c>
      <c r="AN1227" s="75" t="s">
        <v>13047</v>
      </c>
      <c r="AO1227" s="78" t="s">
        <v>14339</v>
      </c>
      <c r="AP1227" s="75" t="s">
        <v>66</v>
      </c>
      <c r="AQ1227" s="48" t="s">
        <v>3022</v>
      </c>
      <c r="AR1227" s="48" t="s">
        <v>3022</v>
      </c>
      <c r="AS1227" s="48" t="s">
        <v>3213</v>
      </c>
      <c r="AT1227" s="48" t="s">
        <v>3213</v>
      </c>
      <c r="AU1227" s="48" t="s">
        <v>3261</v>
      </c>
      <c r="AV1227" s="48" t="s">
        <v>3261</v>
      </c>
      <c r="AW1227" s="114" t="s">
        <v>18083</v>
      </c>
      <c r="AX1227" s="114" t="s">
        <v>18083</v>
      </c>
      <c r="AY1227" s="114" t="s">
        <v>18818</v>
      </c>
      <c r="AZ1227" s="114" t="s">
        <v>18818</v>
      </c>
      <c r="BA1227" s="2"/>
      <c r="BB1227" s="3"/>
      <c r="BC1227" s="3"/>
      <c r="BD1227" s="3"/>
      <c r="BE1227" s="3"/>
    </row>
    <row r="1228" spans="1:57" x14ac:dyDescent="0.25">
      <c r="A1228" s="61" t="s">
        <v>1568</v>
      </c>
      <c r="B1228" s="62" t="s">
        <v>19429</v>
      </c>
      <c r="C1228" s="62"/>
      <c r="D1228" s="63">
        <v>1.5321979999999999</v>
      </c>
      <c r="E1228" s="65">
        <v>10</v>
      </c>
      <c r="F1228" s="95" t="s">
        <v>12626</v>
      </c>
      <c r="G1228" s="62"/>
      <c r="H1228" s="66"/>
      <c r="I1228" s="67"/>
      <c r="J1228" s="67"/>
      <c r="K1228" s="66" t="s">
        <v>16713</v>
      </c>
      <c r="L1228" s="70"/>
      <c r="M1228" s="71">
        <v>1882.4232177734375</v>
      </c>
      <c r="N1228" s="71">
        <v>8179.98095703125</v>
      </c>
      <c r="O1228" s="72"/>
      <c r="P1228" s="73"/>
      <c r="Q1228" s="73"/>
      <c r="R1228" s="81"/>
      <c r="S1228" s="48">
        <v>0</v>
      </c>
      <c r="T1228" s="48">
        <v>1</v>
      </c>
      <c r="U1228" s="49">
        <v>0</v>
      </c>
      <c r="V1228" s="49">
        <v>3.7880000000000001E-3</v>
      </c>
      <c r="W1228" s="49">
        <v>9.9999999999999995E-7</v>
      </c>
      <c r="X1228" s="49">
        <v>0.54335500000000003</v>
      </c>
      <c r="Y1228" s="49">
        <v>0</v>
      </c>
      <c r="Z1228" s="49">
        <v>0</v>
      </c>
      <c r="AA1228" s="68">
        <v>1228</v>
      </c>
      <c r="AB12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28" s="69"/>
      <c r="AD1228" s="75">
        <v>111</v>
      </c>
      <c r="AE1228" s="75">
        <v>198</v>
      </c>
      <c r="AF1228" s="75">
        <v>274</v>
      </c>
      <c r="AG1228" s="75">
        <v>732</v>
      </c>
      <c r="AH1228" s="75">
        <v>-18000</v>
      </c>
      <c r="AI1228" s="75" t="s">
        <v>8787</v>
      </c>
      <c r="AJ1228" s="75" t="s">
        <v>9993</v>
      </c>
      <c r="AK1228" s="78" t="s">
        <v>10843</v>
      </c>
      <c r="AL1228" s="75" t="s">
        <v>11062</v>
      </c>
      <c r="AM1228" s="75">
        <v>40999.573564814818</v>
      </c>
      <c r="AN1228" s="75" t="s">
        <v>13047</v>
      </c>
      <c r="AO1228" s="78" t="s">
        <v>14661</v>
      </c>
      <c r="AP1228" s="75" t="s">
        <v>66</v>
      </c>
      <c r="AQ1228" s="48" t="s">
        <v>3019</v>
      </c>
      <c r="AR1228" s="48" t="s">
        <v>3019</v>
      </c>
      <c r="AS1228" s="48" t="s">
        <v>3212</v>
      </c>
      <c r="AT1228" s="48" t="s">
        <v>3212</v>
      </c>
      <c r="AU1228" s="48" t="s">
        <v>3261</v>
      </c>
      <c r="AV1228" s="48" t="s">
        <v>3261</v>
      </c>
      <c r="AW1228" s="114" t="s">
        <v>18076</v>
      </c>
      <c r="AX1228" s="114" t="s">
        <v>18076</v>
      </c>
      <c r="AY1228" s="114" t="s">
        <v>17882</v>
      </c>
      <c r="AZ1228" s="114" t="s">
        <v>17882</v>
      </c>
      <c r="BA1228" s="2"/>
      <c r="BB1228" s="3"/>
      <c r="BC1228" s="3"/>
      <c r="BD1228" s="3"/>
      <c r="BE1228" s="3"/>
    </row>
    <row r="1229" spans="1:57" x14ac:dyDescent="0.25">
      <c r="A1229" s="61" t="s">
        <v>1705</v>
      </c>
      <c r="B1229" s="62" t="s">
        <v>19429</v>
      </c>
      <c r="C1229" s="62"/>
      <c r="D1229" s="63">
        <v>1.5023375000000001</v>
      </c>
      <c r="E1229" s="65">
        <v>10</v>
      </c>
      <c r="F1229" s="95" t="s">
        <v>12771</v>
      </c>
      <c r="G1229" s="62"/>
      <c r="H1229" s="66"/>
      <c r="I1229" s="67"/>
      <c r="J1229" s="67"/>
      <c r="K1229" s="66" t="s">
        <v>16864</v>
      </c>
      <c r="L1229" s="70"/>
      <c r="M1229" s="71">
        <v>7596.2265625</v>
      </c>
      <c r="N1229" s="71">
        <v>3323.310791015625</v>
      </c>
      <c r="O1229" s="72"/>
      <c r="P1229" s="73"/>
      <c r="Q1229" s="73"/>
      <c r="R1229" s="81"/>
      <c r="S1229" s="48">
        <v>0</v>
      </c>
      <c r="T1229" s="48">
        <v>1</v>
      </c>
      <c r="U1229" s="49">
        <v>0</v>
      </c>
      <c r="V1229" s="49">
        <v>2.7500000000000002E-4</v>
      </c>
      <c r="W1229" s="49">
        <v>0</v>
      </c>
      <c r="X1229" s="49">
        <v>0.52194799999999997</v>
      </c>
      <c r="Y1229" s="49">
        <v>0</v>
      </c>
      <c r="Z1229" s="49">
        <v>0</v>
      </c>
      <c r="AA1229" s="68">
        <v>1229</v>
      </c>
      <c r="AB12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29" s="69"/>
      <c r="AD1229" s="75">
        <v>1081</v>
      </c>
      <c r="AE1229" s="75">
        <v>198</v>
      </c>
      <c r="AF1229" s="75">
        <v>3814</v>
      </c>
      <c r="AG1229" s="75">
        <v>245</v>
      </c>
      <c r="AH1229" s="75"/>
      <c r="AI1229" s="75" t="s">
        <v>8911</v>
      </c>
      <c r="AJ1229" s="75" t="s">
        <v>10068</v>
      </c>
      <c r="AK1229" s="75"/>
      <c r="AL1229" s="75"/>
      <c r="AM1229" s="75">
        <v>42474.767974537041</v>
      </c>
      <c r="AN1229" s="75" t="s">
        <v>13047</v>
      </c>
      <c r="AO1229" s="78" t="s">
        <v>14812</v>
      </c>
      <c r="AP1229" s="75" t="s">
        <v>66</v>
      </c>
      <c r="AQ1229" s="48"/>
      <c r="AR1229" s="48"/>
      <c r="AS1229" s="48"/>
      <c r="AT1229" s="48"/>
      <c r="AU1229" s="48" t="s">
        <v>3261</v>
      </c>
      <c r="AV1229" s="48" t="s">
        <v>3261</v>
      </c>
      <c r="AW1229" s="114" t="s">
        <v>18089</v>
      </c>
      <c r="AX1229" s="114" t="s">
        <v>18089</v>
      </c>
      <c r="AY1229" s="114" t="s">
        <v>17884</v>
      </c>
      <c r="AZ1229" s="114" t="s">
        <v>17884</v>
      </c>
      <c r="BA1229" s="2"/>
      <c r="BB1229" s="3"/>
      <c r="BC1229" s="3"/>
      <c r="BD1229" s="3"/>
      <c r="BE1229" s="3"/>
    </row>
    <row r="1230" spans="1:57" x14ac:dyDescent="0.25">
      <c r="A1230" s="61" t="s">
        <v>1777</v>
      </c>
      <c r="B1230" s="62" t="s">
        <v>19429</v>
      </c>
      <c r="C1230" s="62"/>
      <c r="D1230" s="63">
        <v>1.5023375000000001</v>
      </c>
      <c r="E1230" s="65">
        <v>10</v>
      </c>
      <c r="F1230" s="95" t="s">
        <v>12843</v>
      </c>
      <c r="G1230" s="62"/>
      <c r="H1230" s="66"/>
      <c r="I1230" s="67"/>
      <c r="J1230" s="67"/>
      <c r="K1230" s="66" t="s">
        <v>16939</v>
      </c>
      <c r="L1230" s="70"/>
      <c r="M1230" s="71">
        <v>7766.73095703125</v>
      </c>
      <c r="N1230" s="71">
        <v>2294.19189453125</v>
      </c>
      <c r="O1230" s="72"/>
      <c r="P1230" s="73"/>
      <c r="Q1230" s="73"/>
      <c r="R1230" s="81"/>
      <c r="S1230" s="48">
        <v>0</v>
      </c>
      <c r="T1230" s="48">
        <v>1</v>
      </c>
      <c r="U1230" s="49">
        <v>0</v>
      </c>
      <c r="V1230" s="49">
        <v>2.7500000000000002E-4</v>
      </c>
      <c r="W1230" s="49">
        <v>0</v>
      </c>
      <c r="X1230" s="49">
        <v>0.52194799999999997</v>
      </c>
      <c r="Y1230" s="49">
        <v>0</v>
      </c>
      <c r="Z1230" s="49">
        <v>0</v>
      </c>
      <c r="AA1230" s="68">
        <v>1230</v>
      </c>
      <c r="AB12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30" s="69"/>
      <c r="AD1230" s="75">
        <v>1559</v>
      </c>
      <c r="AE1230" s="75">
        <v>198</v>
      </c>
      <c r="AF1230" s="75">
        <v>5387</v>
      </c>
      <c r="AG1230" s="75">
        <v>1824</v>
      </c>
      <c r="AH1230" s="75">
        <v>-18000</v>
      </c>
      <c r="AI1230" s="75"/>
      <c r="AJ1230" s="75"/>
      <c r="AK1230" s="75"/>
      <c r="AL1230" s="75" t="s">
        <v>11010</v>
      </c>
      <c r="AM1230" s="75">
        <v>40045.769687499997</v>
      </c>
      <c r="AN1230" s="75" t="s">
        <v>13047</v>
      </c>
      <c r="AO1230" s="78" t="s">
        <v>14887</v>
      </c>
      <c r="AP1230" s="75" t="s">
        <v>66</v>
      </c>
      <c r="AQ1230" s="48" t="s">
        <v>3056</v>
      </c>
      <c r="AR1230" s="48" t="s">
        <v>3056</v>
      </c>
      <c r="AS1230" s="48" t="s">
        <v>3215</v>
      </c>
      <c r="AT1230" s="48" t="s">
        <v>3215</v>
      </c>
      <c r="AU1230" s="48" t="s">
        <v>3261</v>
      </c>
      <c r="AV1230" s="48" t="s">
        <v>3261</v>
      </c>
      <c r="AW1230" s="114" t="s">
        <v>18198</v>
      </c>
      <c r="AX1230" s="114" t="s">
        <v>18198</v>
      </c>
      <c r="AY1230" s="114" t="s">
        <v>18915</v>
      </c>
      <c r="AZ1230" s="114" t="s">
        <v>18915</v>
      </c>
      <c r="BA1230" s="2"/>
      <c r="BB1230" s="3"/>
      <c r="BC1230" s="3"/>
      <c r="BD1230" s="3"/>
      <c r="BE1230" s="3"/>
    </row>
    <row r="1231" spans="1:57" x14ac:dyDescent="0.25">
      <c r="A1231" s="61" t="s">
        <v>1808</v>
      </c>
      <c r="B1231" s="62" t="s">
        <v>19429</v>
      </c>
      <c r="C1231" s="62"/>
      <c r="D1231" s="63">
        <v>1.5321979999999999</v>
      </c>
      <c r="E1231" s="65">
        <v>10</v>
      </c>
      <c r="F1231" s="95" t="s">
        <v>12873</v>
      </c>
      <c r="G1231" s="62"/>
      <c r="H1231" s="66"/>
      <c r="I1231" s="67"/>
      <c r="J1231" s="67"/>
      <c r="K1231" s="66" t="s">
        <v>16969</v>
      </c>
      <c r="L1231" s="70"/>
      <c r="M1231" s="71">
        <v>2370.078857421875</v>
      </c>
      <c r="N1231" s="71">
        <v>8196.8134765625</v>
      </c>
      <c r="O1231" s="72"/>
      <c r="P1231" s="73"/>
      <c r="Q1231" s="73"/>
      <c r="R1231" s="81"/>
      <c r="S1231" s="48">
        <v>0</v>
      </c>
      <c r="T1231" s="48">
        <v>1</v>
      </c>
      <c r="U1231" s="49">
        <v>0</v>
      </c>
      <c r="V1231" s="49">
        <v>3.7880000000000001E-3</v>
      </c>
      <c r="W1231" s="49">
        <v>9.9999999999999995E-7</v>
      </c>
      <c r="X1231" s="49">
        <v>0.54335500000000003</v>
      </c>
      <c r="Y1231" s="49">
        <v>0</v>
      </c>
      <c r="Z1231" s="49">
        <v>0</v>
      </c>
      <c r="AA1231" s="68">
        <v>1231</v>
      </c>
      <c r="AB12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31" s="69"/>
      <c r="AD1231" s="75">
        <v>454</v>
      </c>
      <c r="AE1231" s="75">
        <v>198</v>
      </c>
      <c r="AF1231" s="75">
        <v>1846</v>
      </c>
      <c r="AG1231" s="75">
        <v>1543</v>
      </c>
      <c r="AH1231" s="75"/>
      <c r="AI1231" s="75" t="s">
        <v>8996</v>
      </c>
      <c r="AJ1231" s="75" t="s">
        <v>10125</v>
      </c>
      <c r="AK1231" s="75"/>
      <c r="AL1231" s="75"/>
      <c r="AM1231" s="75">
        <v>42121.815601851849</v>
      </c>
      <c r="AN1231" s="75" t="s">
        <v>13047</v>
      </c>
      <c r="AO1231" s="78" t="s">
        <v>14917</v>
      </c>
      <c r="AP1231" s="75" t="s">
        <v>66</v>
      </c>
      <c r="AQ1231" s="48" t="s">
        <v>3019</v>
      </c>
      <c r="AR1231" s="48" t="s">
        <v>3019</v>
      </c>
      <c r="AS1231" s="48" t="s">
        <v>3212</v>
      </c>
      <c r="AT1231" s="48" t="s">
        <v>3212</v>
      </c>
      <c r="AU1231" s="48" t="s">
        <v>3261</v>
      </c>
      <c r="AV1231" s="48" t="s">
        <v>3261</v>
      </c>
      <c r="AW1231" s="114" t="s">
        <v>18076</v>
      </c>
      <c r="AX1231" s="114" t="s">
        <v>18076</v>
      </c>
      <c r="AY1231" s="114" t="s">
        <v>17882</v>
      </c>
      <c r="AZ1231" s="114" t="s">
        <v>17882</v>
      </c>
      <c r="BA1231" s="2"/>
      <c r="BB1231" s="3"/>
      <c r="BC1231" s="3"/>
      <c r="BD1231" s="3"/>
      <c r="BE1231" s="3"/>
    </row>
    <row r="1232" spans="1:57" x14ac:dyDescent="0.25">
      <c r="A1232" s="61" t="s">
        <v>1733</v>
      </c>
      <c r="B1232" s="62" t="s">
        <v>19429</v>
      </c>
      <c r="C1232" s="62"/>
      <c r="D1232" s="63">
        <v>2.9166695000000002</v>
      </c>
      <c r="E1232" s="65">
        <v>10.000276532983564</v>
      </c>
      <c r="F1232" s="95" t="s">
        <v>12797</v>
      </c>
      <c r="G1232" s="62"/>
      <c r="H1232" s="66"/>
      <c r="I1232" s="67"/>
      <c r="J1232" s="67"/>
      <c r="K1232" s="66" t="s">
        <v>16891</v>
      </c>
      <c r="L1232" s="70"/>
      <c r="M1232" s="71">
        <v>5723.703125</v>
      </c>
      <c r="N1232" s="71">
        <v>4863.82080078125</v>
      </c>
      <c r="O1232" s="72"/>
      <c r="P1232" s="73"/>
      <c r="Q1232" s="73"/>
      <c r="R1232" s="81"/>
      <c r="S1232" s="48">
        <v>0</v>
      </c>
      <c r="T1232" s="48">
        <v>2</v>
      </c>
      <c r="U1232" s="49">
        <v>0.66666700000000001</v>
      </c>
      <c r="V1232" s="49">
        <v>0.16666700000000001</v>
      </c>
      <c r="W1232" s="49">
        <v>0</v>
      </c>
      <c r="X1232" s="49">
        <v>0.84684700000000002</v>
      </c>
      <c r="Y1232" s="49">
        <v>0</v>
      </c>
      <c r="Z1232" s="49">
        <v>0</v>
      </c>
      <c r="AA1232" s="68">
        <v>1232</v>
      </c>
      <c r="AB12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32" s="69"/>
      <c r="AD1232" s="75">
        <v>80</v>
      </c>
      <c r="AE1232" s="75">
        <v>197</v>
      </c>
      <c r="AF1232" s="75">
        <v>6218</v>
      </c>
      <c r="AG1232" s="75">
        <v>1698</v>
      </c>
      <c r="AH1232" s="75"/>
      <c r="AI1232" s="75" t="s">
        <v>8934</v>
      </c>
      <c r="AJ1232" s="75" t="s">
        <v>10079</v>
      </c>
      <c r="AK1232" s="78" t="s">
        <v>10906</v>
      </c>
      <c r="AL1232" s="75"/>
      <c r="AM1232" s="75">
        <v>42912.014675925922</v>
      </c>
      <c r="AN1232" s="75" t="s">
        <v>13047</v>
      </c>
      <c r="AO1232" s="78" t="s">
        <v>14839</v>
      </c>
      <c r="AP1232" s="75" t="s">
        <v>66</v>
      </c>
      <c r="AQ1232" s="48"/>
      <c r="AR1232" s="48"/>
      <c r="AS1232" s="48"/>
      <c r="AT1232" s="48"/>
      <c r="AU1232" s="48" t="s">
        <v>3375</v>
      </c>
      <c r="AV1232" s="48" t="s">
        <v>3375</v>
      </c>
      <c r="AW1232" s="114" t="s">
        <v>18532</v>
      </c>
      <c r="AX1232" s="114" t="s">
        <v>18532</v>
      </c>
      <c r="AY1232" s="114" t="s">
        <v>17907</v>
      </c>
      <c r="AZ1232" s="114" t="s">
        <v>17907</v>
      </c>
      <c r="BA1232" s="2"/>
      <c r="BB1232" s="3"/>
      <c r="BC1232" s="3"/>
      <c r="BD1232" s="3"/>
      <c r="BE1232" s="3"/>
    </row>
    <row r="1233" spans="1:57" x14ac:dyDescent="0.25">
      <c r="A1233" s="61" t="s">
        <v>313</v>
      </c>
      <c r="B1233" s="62" t="s">
        <v>19429</v>
      </c>
      <c r="C1233" s="62"/>
      <c r="D1233" s="63">
        <v>1.5023375000000001</v>
      </c>
      <c r="E1233" s="65">
        <v>10</v>
      </c>
      <c r="F1233" s="95" t="s">
        <v>11255</v>
      </c>
      <c r="G1233" s="62"/>
      <c r="H1233" s="66"/>
      <c r="I1233" s="67"/>
      <c r="J1233" s="67"/>
      <c r="K1233" s="66" t="s">
        <v>15282</v>
      </c>
      <c r="L1233" s="70"/>
      <c r="M1233" s="71">
        <v>7035.275390625</v>
      </c>
      <c r="N1233" s="71">
        <v>2610.182861328125</v>
      </c>
      <c r="O1233" s="72"/>
      <c r="P1233" s="73"/>
      <c r="Q1233" s="73"/>
      <c r="R1233" s="81"/>
      <c r="S1233" s="48">
        <v>0</v>
      </c>
      <c r="T1233" s="48">
        <v>1</v>
      </c>
      <c r="U1233" s="49">
        <v>0</v>
      </c>
      <c r="V1233" s="49">
        <v>2.7500000000000002E-4</v>
      </c>
      <c r="W1233" s="49">
        <v>0</v>
      </c>
      <c r="X1233" s="49">
        <v>0.52194799999999997</v>
      </c>
      <c r="Y1233" s="49">
        <v>0</v>
      </c>
      <c r="Z1233" s="49">
        <v>0</v>
      </c>
      <c r="AA1233" s="68">
        <v>1233</v>
      </c>
      <c r="AB12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33" s="69"/>
      <c r="AD1233" s="75">
        <v>136</v>
      </c>
      <c r="AE1233" s="75">
        <v>197</v>
      </c>
      <c r="AF1233" s="75">
        <v>12541</v>
      </c>
      <c r="AG1233" s="75">
        <v>37</v>
      </c>
      <c r="AH1233" s="75">
        <v>-28800</v>
      </c>
      <c r="AI1233" s="75"/>
      <c r="AJ1233" s="75" t="s">
        <v>9156</v>
      </c>
      <c r="AK1233" s="78" t="s">
        <v>10292</v>
      </c>
      <c r="AL1233" s="75" t="s">
        <v>11009</v>
      </c>
      <c r="AM1233" s="75">
        <v>42280.541203703702</v>
      </c>
      <c r="AN1233" s="75" t="s">
        <v>13047</v>
      </c>
      <c r="AO1233" s="78" t="s">
        <v>13230</v>
      </c>
      <c r="AP1233" s="75" t="s">
        <v>66</v>
      </c>
      <c r="AQ1233" s="48"/>
      <c r="AR1233" s="48"/>
      <c r="AS1233" s="48"/>
      <c r="AT1233" s="48"/>
      <c r="AU1233" s="48" t="s">
        <v>3262</v>
      </c>
      <c r="AV1233" s="48" t="s">
        <v>3262</v>
      </c>
      <c r="AW1233" s="114" t="s">
        <v>18073</v>
      </c>
      <c r="AX1233" s="114" t="s">
        <v>18073</v>
      </c>
      <c r="AY1233" s="114" t="s">
        <v>18812</v>
      </c>
      <c r="AZ1233" s="114" t="s">
        <v>18812</v>
      </c>
      <c r="BA1233" s="2"/>
      <c r="BB1233" s="3"/>
      <c r="BC1233" s="3"/>
      <c r="BD1233" s="3"/>
      <c r="BE1233" s="3"/>
    </row>
    <row r="1234" spans="1:57" x14ac:dyDescent="0.25">
      <c r="A1234" s="61" t="s">
        <v>623</v>
      </c>
      <c r="B1234" s="62" t="s">
        <v>19429</v>
      </c>
      <c r="C1234" s="62"/>
      <c r="D1234" s="63">
        <v>1.5321979999999999</v>
      </c>
      <c r="E1234" s="65">
        <v>10</v>
      </c>
      <c r="F1234" s="95" t="s">
        <v>11625</v>
      </c>
      <c r="G1234" s="62"/>
      <c r="H1234" s="66"/>
      <c r="I1234" s="67"/>
      <c r="J1234" s="67"/>
      <c r="K1234" s="66" t="s">
        <v>15660</v>
      </c>
      <c r="L1234" s="70"/>
      <c r="M1234" s="71">
        <v>2543.40478515625</v>
      </c>
      <c r="N1234" s="71">
        <v>7781.474609375</v>
      </c>
      <c r="O1234" s="72"/>
      <c r="P1234" s="73"/>
      <c r="Q1234" s="73"/>
      <c r="R1234" s="81"/>
      <c r="S1234" s="48">
        <v>0</v>
      </c>
      <c r="T1234" s="48">
        <v>1</v>
      </c>
      <c r="U1234" s="49">
        <v>0</v>
      </c>
      <c r="V1234" s="49">
        <v>3.7880000000000001E-3</v>
      </c>
      <c r="W1234" s="49">
        <v>9.9999999999999995E-7</v>
      </c>
      <c r="X1234" s="49">
        <v>0.54335500000000003</v>
      </c>
      <c r="Y1234" s="49">
        <v>0</v>
      </c>
      <c r="Z1234" s="49">
        <v>0</v>
      </c>
      <c r="AA1234" s="68">
        <v>1234</v>
      </c>
      <c r="AB12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34" s="69"/>
      <c r="AD1234" s="75">
        <v>152</v>
      </c>
      <c r="AE1234" s="75">
        <v>196</v>
      </c>
      <c r="AF1234" s="75">
        <v>5452</v>
      </c>
      <c r="AG1234" s="75">
        <v>934</v>
      </c>
      <c r="AH1234" s="75"/>
      <c r="AI1234" s="75" t="s">
        <v>7941</v>
      </c>
      <c r="AJ1234" s="75"/>
      <c r="AK1234" s="75"/>
      <c r="AL1234" s="75"/>
      <c r="AM1234" s="75">
        <v>41049.552314814813</v>
      </c>
      <c r="AN1234" s="75" t="s">
        <v>13047</v>
      </c>
      <c r="AO1234" s="78" t="s">
        <v>13608</v>
      </c>
      <c r="AP1234" s="75" t="s">
        <v>66</v>
      </c>
      <c r="AQ1234" s="48" t="s">
        <v>3019</v>
      </c>
      <c r="AR1234" s="48" t="s">
        <v>3019</v>
      </c>
      <c r="AS1234" s="48" t="s">
        <v>3212</v>
      </c>
      <c r="AT1234" s="48" t="s">
        <v>3212</v>
      </c>
      <c r="AU1234" s="48" t="s">
        <v>3261</v>
      </c>
      <c r="AV1234" s="48" t="s">
        <v>3261</v>
      </c>
      <c r="AW1234" s="114" t="s">
        <v>18076</v>
      </c>
      <c r="AX1234" s="114" t="s">
        <v>18076</v>
      </c>
      <c r="AY1234" s="114" t="s">
        <v>17882</v>
      </c>
      <c r="AZ1234" s="114" t="s">
        <v>17882</v>
      </c>
      <c r="BA1234" s="2"/>
      <c r="BB1234" s="3"/>
      <c r="BC1234" s="3"/>
      <c r="BD1234" s="3"/>
      <c r="BE1234" s="3"/>
    </row>
    <row r="1235" spans="1:57" x14ac:dyDescent="0.25">
      <c r="A1235" s="61" t="s">
        <v>1663</v>
      </c>
      <c r="B1235" s="62" t="s">
        <v>19429</v>
      </c>
      <c r="C1235" s="62"/>
      <c r="D1235" s="63">
        <v>1.5765765</v>
      </c>
      <c r="E1235" s="65">
        <v>10</v>
      </c>
      <c r="F1235" s="95" t="s">
        <v>12722</v>
      </c>
      <c r="G1235" s="62"/>
      <c r="H1235" s="66"/>
      <c r="I1235" s="67"/>
      <c r="J1235" s="67"/>
      <c r="K1235" s="66" t="s">
        <v>16815</v>
      </c>
      <c r="L1235" s="70"/>
      <c r="M1235" s="71">
        <v>6117.6259765625</v>
      </c>
      <c r="N1235" s="71">
        <v>3885.465087890625</v>
      </c>
      <c r="O1235" s="72"/>
      <c r="P1235" s="73"/>
      <c r="Q1235" s="73"/>
      <c r="R1235" s="81"/>
      <c r="S1235" s="48">
        <v>0</v>
      </c>
      <c r="T1235" s="48">
        <v>1</v>
      </c>
      <c r="U1235" s="49">
        <v>0</v>
      </c>
      <c r="V1235" s="49">
        <v>9.0089999999999996E-3</v>
      </c>
      <c r="W1235" s="49">
        <v>0</v>
      </c>
      <c r="X1235" s="49">
        <v>0.53571899999999995</v>
      </c>
      <c r="Y1235" s="49">
        <v>0</v>
      </c>
      <c r="Z1235" s="49">
        <v>0</v>
      </c>
      <c r="AA1235" s="68">
        <v>1235</v>
      </c>
      <c r="AB12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35" s="69"/>
      <c r="AD1235" s="75">
        <v>813</v>
      </c>
      <c r="AE1235" s="75">
        <v>196</v>
      </c>
      <c r="AF1235" s="75">
        <v>20348</v>
      </c>
      <c r="AG1235" s="75">
        <v>45717</v>
      </c>
      <c r="AH1235" s="75">
        <v>-28800</v>
      </c>
      <c r="AI1235" s="75" t="s">
        <v>8868</v>
      </c>
      <c r="AJ1235" s="75"/>
      <c r="AK1235" s="75"/>
      <c r="AL1235" s="75" t="s">
        <v>11009</v>
      </c>
      <c r="AM1235" s="75">
        <v>42589.783182870371</v>
      </c>
      <c r="AN1235" s="75" t="s">
        <v>13047</v>
      </c>
      <c r="AO1235" s="78" t="s">
        <v>14763</v>
      </c>
      <c r="AP1235" s="75" t="s">
        <v>66</v>
      </c>
      <c r="AQ1235" s="48"/>
      <c r="AR1235" s="48"/>
      <c r="AS1235" s="48"/>
      <c r="AT1235" s="48"/>
      <c r="AU1235" s="48" t="s">
        <v>3261</v>
      </c>
      <c r="AV1235" s="48" t="s">
        <v>3261</v>
      </c>
      <c r="AW1235" s="114" t="s">
        <v>18585</v>
      </c>
      <c r="AX1235" s="114" t="s">
        <v>18585</v>
      </c>
      <c r="AY1235" s="114" t="s">
        <v>19266</v>
      </c>
      <c r="AZ1235" s="114" t="s">
        <v>19266</v>
      </c>
      <c r="BA1235" s="2"/>
      <c r="BB1235" s="3"/>
      <c r="BC1235" s="3"/>
      <c r="BD1235" s="3"/>
      <c r="BE1235" s="3"/>
    </row>
    <row r="1236" spans="1:57" x14ac:dyDescent="0.25">
      <c r="A1236" s="61" t="s">
        <v>1695</v>
      </c>
      <c r="B1236" s="62" t="s">
        <v>19429</v>
      </c>
      <c r="C1236" s="62"/>
      <c r="D1236" s="63">
        <v>1.5321979999999999</v>
      </c>
      <c r="E1236" s="65">
        <v>10</v>
      </c>
      <c r="F1236" s="95" t="s">
        <v>12761</v>
      </c>
      <c r="G1236" s="62"/>
      <c r="H1236" s="66"/>
      <c r="I1236" s="67"/>
      <c r="J1236" s="67"/>
      <c r="K1236" s="66" t="s">
        <v>16854</v>
      </c>
      <c r="L1236" s="70"/>
      <c r="M1236" s="71">
        <v>1674.92724609375</v>
      </c>
      <c r="N1236" s="71">
        <v>6991.8515625</v>
      </c>
      <c r="O1236" s="72"/>
      <c r="P1236" s="73"/>
      <c r="Q1236" s="73"/>
      <c r="R1236" s="81"/>
      <c r="S1236" s="48">
        <v>0</v>
      </c>
      <c r="T1236" s="48">
        <v>1</v>
      </c>
      <c r="U1236" s="49">
        <v>0</v>
      </c>
      <c r="V1236" s="49">
        <v>3.7880000000000001E-3</v>
      </c>
      <c r="W1236" s="49">
        <v>9.9999999999999995E-7</v>
      </c>
      <c r="X1236" s="49">
        <v>0.54335500000000003</v>
      </c>
      <c r="Y1236" s="49">
        <v>0</v>
      </c>
      <c r="Z1236" s="49">
        <v>0</v>
      </c>
      <c r="AA1236" s="68">
        <v>1236</v>
      </c>
      <c r="AB12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36" s="69"/>
      <c r="AD1236" s="75">
        <v>453</v>
      </c>
      <c r="AE1236" s="75">
        <v>196</v>
      </c>
      <c r="AF1236" s="75">
        <v>596</v>
      </c>
      <c r="AG1236" s="75">
        <v>179</v>
      </c>
      <c r="AH1236" s="75">
        <v>3600</v>
      </c>
      <c r="AI1236" s="75"/>
      <c r="AJ1236" s="75" t="s">
        <v>10060</v>
      </c>
      <c r="AK1236" s="75"/>
      <c r="AL1236" s="75" t="s">
        <v>11033</v>
      </c>
      <c r="AM1236" s="75">
        <v>40450.430254629631</v>
      </c>
      <c r="AN1236" s="75" t="s">
        <v>13047</v>
      </c>
      <c r="AO1236" s="78" t="s">
        <v>14802</v>
      </c>
      <c r="AP1236" s="75" t="s">
        <v>66</v>
      </c>
      <c r="AQ1236" s="48" t="s">
        <v>3019</v>
      </c>
      <c r="AR1236" s="48" t="s">
        <v>3019</v>
      </c>
      <c r="AS1236" s="48" t="s">
        <v>3212</v>
      </c>
      <c r="AT1236" s="48" t="s">
        <v>3212</v>
      </c>
      <c r="AU1236" s="48" t="s">
        <v>3261</v>
      </c>
      <c r="AV1236" s="48" t="s">
        <v>3261</v>
      </c>
      <c r="AW1236" s="114" t="s">
        <v>18076</v>
      </c>
      <c r="AX1236" s="114" t="s">
        <v>18076</v>
      </c>
      <c r="AY1236" s="114" t="s">
        <v>17882</v>
      </c>
      <c r="AZ1236" s="114" t="s">
        <v>17882</v>
      </c>
      <c r="BA1236" s="2"/>
      <c r="BB1236" s="3"/>
      <c r="BC1236" s="3"/>
      <c r="BD1236" s="3"/>
      <c r="BE1236" s="3"/>
    </row>
    <row r="1237" spans="1:57" x14ac:dyDescent="0.25">
      <c r="A1237" s="61" t="s">
        <v>1755</v>
      </c>
      <c r="B1237" s="62" t="s">
        <v>19429</v>
      </c>
      <c r="C1237" s="62"/>
      <c r="D1237" s="63">
        <v>1.5765765</v>
      </c>
      <c r="E1237" s="65">
        <v>10</v>
      </c>
      <c r="F1237" s="95" t="s">
        <v>12820</v>
      </c>
      <c r="G1237" s="62"/>
      <c r="H1237" s="66"/>
      <c r="I1237" s="67"/>
      <c r="J1237" s="67"/>
      <c r="K1237" s="66" t="s">
        <v>16915</v>
      </c>
      <c r="L1237" s="70"/>
      <c r="M1237" s="71">
        <v>6604.21728515625</v>
      </c>
      <c r="N1237" s="71">
        <v>4053.318359375</v>
      </c>
      <c r="O1237" s="72"/>
      <c r="P1237" s="73"/>
      <c r="Q1237" s="73"/>
      <c r="R1237" s="81"/>
      <c r="S1237" s="48">
        <v>0</v>
      </c>
      <c r="T1237" s="48">
        <v>1</v>
      </c>
      <c r="U1237" s="49">
        <v>0</v>
      </c>
      <c r="V1237" s="49">
        <v>9.0089999999999996E-3</v>
      </c>
      <c r="W1237" s="49">
        <v>0</v>
      </c>
      <c r="X1237" s="49">
        <v>0.53571899999999995</v>
      </c>
      <c r="Y1237" s="49">
        <v>0</v>
      </c>
      <c r="Z1237" s="49">
        <v>0</v>
      </c>
      <c r="AA1237" s="68">
        <v>1237</v>
      </c>
      <c r="AB12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37" s="69"/>
      <c r="AD1237" s="75">
        <v>644</v>
      </c>
      <c r="AE1237" s="75">
        <v>196</v>
      </c>
      <c r="AF1237" s="75">
        <v>467</v>
      </c>
      <c r="AG1237" s="75">
        <v>2784</v>
      </c>
      <c r="AH1237" s="75">
        <v>-18000</v>
      </c>
      <c r="AI1237" s="75" t="s">
        <v>8952</v>
      </c>
      <c r="AJ1237" s="78" t="s">
        <v>10093</v>
      </c>
      <c r="AK1237" s="78" t="s">
        <v>10914</v>
      </c>
      <c r="AL1237" s="75" t="s">
        <v>11010</v>
      </c>
      <c r="AM1237" s="75">
        <v>41980.603518518517</v>
      </c>
      <c r="AN1237" s="75" t="s">
        <v>13047</v>
      </c>
      <c r="AO1237" s="78" t="s">
        <v>14863</v>
      </c>
      <c r="AP1237" s="75" t="s">
        <v>66</v>
      </c>
      <c r="AQ1237" s="48"/>
      <c r="AR1237" s="48"/>
      <c r="AS1237" s="48"/>
      <c r="AT1237" s="48"/>
      <c r="AU1237" s="48" t="s">
        <v>3261</v>
      </c>
      <c r="AV1237" s="48" t="s">
        <v>3261</v>
      </c>
      <c r="AW1237" s="114" t="s">
        <v>18585</v>
      </c>
      <c r="AX1237" s="114" t="s">
        <v>18585</v>
      </c>
      <c r="AY1237" s="114" t="s">
        <v>19266</v>
      </c>
      <c r="AZ1237" s="114" t="s">
        <v>19266</v>
      </c>
      <c r="BA1237" s="2"/>
      <c r="BB1237" s="3"/>
      <c r="BC1237" s="3"/>
      <c r="BD1237" s="3"/>
      <c r="BE1237" s="3"/>
    </row>
    <row r="1238" spans="1:57" x14ac:dyDescent="0.25">
      <c r="A1238" s="61" t="s">
        <v>575</v>
      </c>
      <c r="B1238" s="62" t="s">
        <v>19429</v>
      </c>
      <c r="C1238" s="62"/>
      <c r="D1238" s="63">
        <v>1.501768</v>
      </c>
      <c r="E1238" s="65">
        <v>10</v>
      </c>
      <c r="F1238" s="95" t="s">
        <v>11567</v>
      </c>
      <c r="G1238" s="62"/>
      <c r="H1238" s="66"/>
      <c r="I1238" s="67"/>
      <c r="J1238" s="67"/>
      <c r="K1238" s="66" t="s">
        <v>15601</v>
      </c>
      <c r="L1238" s="70"/>
      <c r="M1238" s="71">
        <v>9188.1083984375</v>
      </c>
      <c r="N1238" s="71">
        <v>1125.763671875</v>
      </c>
      <c r="O1238" s="72"/>
      <c r="P1238" s="73"/>
      <c r="Q1238" s="73"/>
      <c r="R1238" s="81"/>
      <c r="S1238" s="48">
        <v>0</v>
      </c>
      <c r="T1238" s="48">
        <v>1</v>
      </c>
      <c r="U1238" s="49">
        <v>0</v>
      </c>
      <c r="V1238" s="49">
        <v>2.0799999999999999E-4</v>
      </c>
      <c r="W1238" s="49">
        <v>0</v>
      </c>
      <c r="X1238" s="49">
        <v>0.53919600000000001</v>
      </c>
      <c r="Y1238" s="49">
        <v>0</v>
      </c>
      <c r="Z1238" s="49">
        <v>0</v>
      </c>
      <c r="AA1238" s="68">
        <v>1238</v>
      </c>
      <c r="AB12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38" s="69"/>
      <c r="AD1238" s="75">
        <v>71</v>
      </c>
      <c r="AE1238" s="75">
        <v>195</v>
      </c>
      <c r="AF1238" s="75">
        <v>2499</v>
      </c>
      <c r="AG1238" s="75">
        <v>756</v>
      </c>
      <c r="AH1238" s="75">
        <v>-28800</v>
      </c>
      <c r="AI1238" s="75" t="s">
        <v>7891</v>
      </c>
      <c r="AJ1238" s="75" t="s">
        <v>9352</v>
      </c>
      <c r="AK1238" s="75"/>
      <c r="AL1238" s="75" t="s">
        <v>11009</v>
      </c>
      <c r="AM1238" s="75">
        <v>42212.87945601852</v>
      </c>
      <c r="AN1238" s="75" t="s">
        <v>13047</v>
      </c>
      <c r="AO1238" s="78" t="s">
        <v>13549</v>
      </c>
      <c r="AP1238" s="75" t="s">
        <v>66</v>
      </c>
      <c r="AQ1238" s="48"/>
      <c r="AR1238" s="48"/>
      <c r="AS1238" s="48"/>
      <c r="AT1238" s="48"/>
      <c r="AU1238" s="48" t="s">
        <v>3268</v>
      </c>
      <c r="AV1238" s="48" t="s">
        <v>3268</v>
      </c>
      <c r="AW1238" s="114" t="s">
        <v>18087</v>
      </c>
      <c r="AX1238" s="114" t="s">
        <v>18087</v>
      </c>
      <c r="AY1238" s="114" t="s">
        <v>18822</v>
      </c>
      <c r="AZ1238" s="114" t="s">
        <v>18822</v>
      </c>
      <c r="BA1238" s="2"/>
      <c r="BB1238" s="3"/>
      <c r="BC1238" s="3"/>
      <c r="BD1238" s="3"/>
      <c r="BE1238" s="3"/>
    </row>
    <row r="1239" spans="1:57" x14ac:dyDescent="0.25">
      <c r="A1239" s="61" t="s">
        <v>1612</v>
      </c>
      <c r="B1239" s="62" t="s">
        <v>19429</v>
      </c>
      <c r="C1239" s="62"/>
      <c r="D1239" s="63">
        <v>1.5386325000000001</v>
      </c>
      <c r="E1239" s="65">
        <v>10</v>
      </c>
      <c r="F1239" s="95" t="s">
        <v>12672</v>
      </c>
      <c r="G1239" s="62"/>
      <c r="H1239" s="66"/>
      <c r="I1239" s="67"/>
      <c r="J1239" s="67"/>
      <c r="K1239" s="66" t="s">
        <v>16760</v>
      </c>
      <c r="L1239" s="70"/>
      <c r="M1239" s="71">
        <v>2599.062255859375</v>
      </c>
      <c r="N1239" s="71">
        <v>4652.9541015625</v>
      </c>
      <c r="O1239" s="72"/>
      <c r="P1239" s="73"/>
      <c r="Q1239" s="73"/>
      <c r="R1239" s="81"/>
      <c r="S1239" s="48">
        <v>0</v>
      </c>
      <c r="T1239" s="48">
        <v>1</v>
      </c>
      <c r="U1239" s="49">
        <v>0</v>
      </c>
      <c r="V1239" s="49">
        <v>4.5450000000000004E-3</v>
      </c>
      <c r="W1239" s="49">
        <v>0</v>
      </c>
      <c r="X1239" s="49">
        <v>0.56690700000000005</v>
      </c>
      <c r="Y1239" s="49">
        <v>0</v>
      </c>
      <c r="Z1239" s="49">
        <v>0</v>
      </c>
      <c r="AA1239" s="68">
        <v>1239</v>
      </c>
      <c r="AB12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39" s="69"/>
      <c r="AD1239" s="75">
        <v>200</v>
      </c>
      <c r="AE1239" s="75">
        <v>195</v>
      </c>
      <c r="AF1239" s="75">
        <v>3582</v>
      </c>
      <c r="AG1239" s="75">
        <v>16023</v>
      </c>
      <c r="AH1239" s="75"/>
      <c r="AI1239" s="75" t="s">
        <v>8827</v>
      </c>
      <c r="AJ1239" s="75"/>
      <c r="AK1239" s="75"/>
      <c r="AL1239" s="75"/>
      <c r="AM1239" s="75">
        <v>42849.055173611108</v>
      </c>
      <c r="AN1239" s="75" t="s">
        <v>13047</v>
      </c>
      <c r="AO1239" s="78" t="s">
        <v>14708</v>
      </c>
      <c r="AP1239" s="75" t="s">
        <v>66</v>
      </c>
      <c r="AQ1239" s="48"/>
      <c r="AR1239" s="48"/>
      <c r="AS1239" s="48"/>
      <c r="AT1239" s="48"/>
      <c r="AU1239" s="48" t="s">
        <v>3282</v>
      </c>
      <c r="AV1239" s="48" t="s">
        <v>3282</v>
      </c>
      <c r="AW1239" s="114" t="s">
        <v>18145</v>
      </c>
      <c r="AX1239" s="114" t="s">
        <v>18145</v>
      </c>
      <c r="AY1239" s="114" t="s">
        <v>18868</v>
      </c>
      <c r="AZ1239" s="114" t="s">
        <v>18868</v>
      </c>
      <c r="BA1239" s="2"/>
      <c r="BB1239" s="3"/>
      <c r="BC1239" s="3"/>
      <c r="BD1239" s="3"/>
      <c r="BE1239" s="3"/>
    </row>
    <row r="1240" spans="1:57" x14ac:dyDescent="0.25">
      <c r="A1240" s="61" t="s">
        <v>1379</v>
      </c>
      <c r="B1240" s="62" t="s">
        <v>19429</v>
      </c>
      <c r="C1240" s="62"/>
      <c r="D1240" s="63">
        <v>1.5321979999999999</v>
      </c>
      <c r="E1240" s="65">
        <v>10</v>
      </c>
      <c r="F1240" s="95" t="s">
        <v>12423</v>
      </c>
      <c r="G1240" s="62"/>
      <c r="H1240" s="66"/>
      <c r="I1240" s="67"/>
      <c r="J1240" s="67"/>
      <c r="K1240" s="66" t="s">
        <v>16499</v>
      </c>
      <c r="L1240" s="70"/>
      <c r="M1240" s="71">
        <v>1525.60205078125</v>
      </c>
      <c r="N1240" s="71">
        <v>8375.28515625</v>
      </c>
      <c r="O1240" s="72"/>
      <c r="P1240" s="73"/>
      <c r="Q1240" s="73"/>
      <c r="R1240" s="81"/>
      <c r="S1240" s="48">
        <v>0</v>
      </c>
      <c r="T1240" s="48">
        <v>1</v>
      </c>
      <c r="U1240" s="49">
        <v>0</v>
      </c>
      <c r="V1240" s="49">
        <v>3.7880000000000001E-3</v>
      </c>
      <c r="W1240" s="49">
        <v>9.9999999999999995E-7</v>
      </c>
      <c r="X1240" s="49">
        <v>0.54335500000000003</v>
      </c>
      <c r="Y1240" s="49">
        <v>0</v>
      </c>
      <c r="Z1240" s="49">
        <v>0</v>
      </c>
      <c r="AA1240" s="68">
        <v>1240</v>
      </c>
      <c r="AB12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40" s="69"/>
      <c r="AD1240" s="75">
        <v>350</v>
      </c>
      <c r="AE1240" s="75">
        <v>194</v>
      </c>
      <c r="AF1240" s="75">
        <v>422</v>
      </c>
      <c r="AG1240" s="75">
        <v>7306</v>
      </c>
      <c r="AH1240" s="75">
        <v>-28800</v>
      </c>
      <c r="AI1240" s="75" t="s">
        <v>8604</v>
      </c>
      <c r="AJ1240" s="75"/>
      <c r="AK1240" s="75"/>
      <c r="AL1240" s="75" t="s">
        <v>11009</v>
      </c>
      <c r="AM1240" s="75">
        <v>42236.802222222221</v>
      </c>
      <c r="AN1240" s="75" t="s">
        <v>13047</v>
      </c>
      <c r="AO1240" s="78" t="s">
        <v>14447</v>
      </c>
      <c r="AP1240" s="75" t="s">
        <v>66</v>
      </c>
      <c r="AQ1240" s="48" t="s">
        <v>3019</v>
      </c>
      <c r="AR1240" s="48" t="s">
        <v>3019</v>
      </c>
      <c r="AS1240" s="48" t="s">
        <v>3212</v>
      </c>
      <c r="AT1240" s="48" t="s">
        <v>3212</v>
      </c>
      <c r="AU1240" s="48" t="s">
        <v>3261</v>
      </c>
      <c r="AV1240" s="48" t="s">
        <v>3261</v>
      </c>
      <c r="AW1240" s="114" t="s">
        <v>18076</v>
      </c>
      <c r="AX1240" s="114" t="s">
        <v>18076</v>
      </c>
      <c r="AY1240" s="114" t="s">
        <v>17882</v>
      </c>
      <c r="AZ1240" s="114" t="s">
        <v>17882</v>
      </c>
      <c r="BA1240" s="2"/>
      <c r="BB1240" s="3"/>
      <c r="BC1240" s="3"/>
      <c r="BD1240" s="3"/>
      <c r="BE1240" s="3"/>
    </row>
    <row r="1241" spans="1:57" x14ac:dyDescent="0.25">
      <c r="A1241" s="61" t="s">
        <v>915</v>
      </c>
      <c r="B1241" s="62" t="s">
        <v>19429</v>
      </c>
      <c r="C1241" s="62"/>
      <c r="D1241" s="63">
        <v>1.5625005000000001</v>
      </c>
      <c r="E1241" s="65">
        <v>10</v>
      </c>
      <c r="F1241" s="95" t="s">
        <v>11936</v>
      </c>
      <c r="G1241" s="62"/>
      <c r="H1241" s="66"/>
      <c r="I1241" s="67"/>
      <c r="J1241" s="67"/>
      <c r="K1241" s="66" t="s">
        <v>15988</v>
      </c>
      <c r="L1241" s="70"/>
      <c r="M1241" s="71">
        <v>2372.130859375</v>
      </c>
      <c r="N1241" s="71">
        <v>4501.7900390625</v>
      </c>
      <c r="O1241" s="72"/>
      <c r="P1241" s="73"/>
      <c r="Q1241" s="73"/>
      <c r="R1241" s="81"/>
      <c r="S1241" s="48">
        <v>0</v>
      </c>
      <c r="T1241" s="48">
        <v>1</v>
      </c>
      <c r="U1241" s="49">
        <v>0</v>
      </c>
      <c r="V1241" s="49">
        <v>7.3530000000000002E-3</v>
      </c>
      <c r="W1241" s="49">
        <v>0</v>
      </c>
      <c r="X1241" s="49">
        <v>0.54624799999999996</v>
      </c>
      <c r="Y1241" s="49">
        <v>0</v>
      </c>
      <c r="Z1241" s="49">
        <v>0</v>
      </c>
      <c r="AA1241" s="68">
        <v>1241</v>
      </c>
      <c r="AB12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41" s="69"/>
      <c r="AD1241" s="75">
        <v>224</v>
      </c>
      <c r="AE1241" s="75">
        <v>193</v>
      </c>
      <c r="AF1241" s="75">
        <v>732</v>
      </c>
      <c r="AG1241" s="75">
        <v>6376</v>
      </c>
      <c r="AH1241" s="75"/>
      <c r="AI1241" s="75" t="s">
        <v>8204</v>
      </c>
      <c r="AJ1241" s="75" t="s">
        <v>9654</v>
      </c>
      <c r="AK1241" s="75"/>
      <c r="AL1241" s="75"/>
      <c r="AM1241" s="75">
        <v>42829.610960648148</v>
      </c>
      <c r="AN1241" s="75" t="s">
        <v>13047</v>
      </c>
      <c r="AO1241" s="78" t="s">
        <v>13936</v>
      </c>
      <c r="AP1241" s="75" t="s">
        <v>66</v>
      </c>
      <c r="AQ1241" s="48"/>
      <c r="AR1241" s="48"/>
      <c r="AS1241" s="48"/>
      <c r="AT1241" s="48"/>
      <c r="AU1241" s="48"/>
      <c r="AV1241" s="48"/>
      <c r="AW1241" s="114" t="s">
        <v>18092</v>
      </c>
      <c r="AX1241" s="114" t="s">
        <v>18092</v>
      </c>
      <c r="AY1241" s="114" t="s">
        <v>17886</v>
      </c>
      <c r="AZ1241" s="114" t="s">
        <v>17886</v>
      </c>
      <c r="BA1241" s="2"/>
      <c r="BB1241" s="3"/>
      <c r="BC1241" s="3"/>
      <c r="BD1241" s="3"/>
      <c r="BE1241" s="3"/>
    </row>
    <row r="1242" spans="1:57" x14ac:dyDescent="0.25">
      <c r="A1242" s="61" t="s">
        <v>1153</v>
      </c>
      <c r="B1242" s="62" t="s">
        <v>19429</v>
      </c>
      <c r="C1242" s="62"/>
      <c r="D1242" s="63">
        <v>10</v>
      </c>
      <c r="E1242" s="65">
        <v>10</v>
      </c>
      <c r="F1242" s="95" t="s">
        <v>12190</v>
      </c>
      <c r="G1242" s="62"/>
      <c r="H1242" s="66"/>
      <c r="I1242" s="67"/>
      <c r="J1242" s="67"/>
      <c r="K1242" s="66" t="s">
        <v>16254</v>
      </c>
      <c r="L1242" s="70"/>
      <c r="M1242" s="71">
        <v>4875.9541015625</v>
      </c>
      <c r="N1242" s="71">
        <v>5270.9658203125</v>
      </c>
      <c r="O1242" s="72"/>
      <c r="P1242" s="73"/>
      <c r="Q1242" s="73"/>
      <c r="R1242" s="81"/>
      <c r="S1242" s="48">
        <v>0</v>
      </c>
      <c r="T1242" s="48">
        <v>1</v>
      </c>
      <c r="U1242" s="49">
        <v>0</v>
      </c>
      <c r="V1242" s="49">
        <v>1</v>
      </c>
      <c r="W1242" s="49">
        <v>0</v>
      </c>
      <c r="X1242" s="49">
        <v>1</v>
      </c>
      <c r="Y1242" s="49">
        <v>0</v>
      </c>
      <c r="Z1242" s="49">
        <v>0</v>
      </c>
      <c r="AA1242" s="68">
        <v>1242</v>
      </c>
      <c r="AB12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42" s="69"/>
      <c r="AD1242" s="75">
        <v>205</v>
      </c>
      <c r="AE1242" s="75">
        <v>191</v>
      </c>
      <c r="AF1242" s="75">
        <v>16944</v>
      </c>
      <c r="AG1242" s="75">
        <v>4727</v>
      </c>
      <c r="AH1242" s="75">
        <v>32400</v>
      </c>
      <c r="AI1242" s="75" t="s">
        <v>8411</v>
      </c>
      <c r="AJ1242" s="75" t="s">
        <v>9784</v>
      </c>
      <c r="AK1242" s="78" t="s">
        <v>10664</v>
      </c>
      <c r="AL1242" s="75" t="s">
        <v>9690</v>
      </c>
      <c r="AM1242" s="75">
        <v>40795.512696759259</v>
      </c>
      <c r="AN1242" s="75" t="s">
        <v>13047</v>
      </c>
      <c r="AO1242" s="78" t="s">
        <v>14202</v>
      </c>
      <c r="AP1242" s="75" t="s">
        <v>66</v>
      </c>
      <c r="AQ1242" s="48"/>
      <c r="AR1242" s="48"/>
      <c r="AS1242" s="48"/>
      <c r="AT1242" s="48"/>
      <c r="AU1242" s="48"/>
      <c r="AV1242" s="48"/>
      <c r="AW1242" s="114" t="s">
        <v>18432</v>
      </c>
      <c r="AX1242" s="114" t="s">
        <v>18432</v>
      </c>
      <c r="AY1242" s="114" t="s">
        <v>19124</v>
      </c>
      <c r="AZ1242" s="114" t="s">
        <v>19124</v>
      </c>
      <c r="BA1242" s="2"/>
      <c r="BB1242" s="3"/>
      <c r="BC1242" s="3"/>
      <c r="BD1242" s="3"/>
      <c r="BE1242" s="3"/>
    </row>
    <row r="1243" spans="1:57" x14ac:dyDescent="0.25">
      <c r="A1243" s="61" t="s">
        <v>1749</v>
      </c>
      <c r="B1243" s="62" t="s">
        <v>19429</v>
      </c>
      <c r="C1243" s="62"/>
      <c r="D1243" s="63">
        <v>1.7931055</v>
      </c>
      <c r="E1243" s="65">
        <v>10</v>
      </c>
      <c r="F1243" s="95" t="s">
        <v>12813</v>
      </c>
      <c r="G1243" s="62"/>
      <c r="H1243" s="66"/>
      <c r="I1243" s="67"/>
      <c r="J1243" s="67"/>
      <c r="K1243" s="66" t="s">
        <v>16908</v>
      </c>
      <c r="L1243" s="70"/>
      <c r="M1243" s="71">
        <v>5558.25537109375</v>
      </c>
      <c r="N1243" s="71">
        <v>3908.876953125</v>
      </c>
      <c r="O1243" s="72"/>
      <c r="P1243" s="73"/>
      <c r="Q1243" s="73"/>
      <c r="R1243" s="81"/>
      <c r="S1243" s="48">
        <v>0</v>
      </c>
      <c r="T1243" s="48">
        <v>1</v>
      </c>
      <c r="U1243" s="49">
        <v>0</v>
      </c>
      <c r="V1243" s="49">
        <v>3.4483E-2</v>
      </c>
      <c r="W1243" s="49">
        <v>0</v>
      </c>
      <c r="X1243" s="49">
        <v>0.57117099999999998</v>
      </c>
      <c r="Y1243" s="49">
        <v>0</v>
      </c>
      <c r="Z1243" s="49">
        <v>0</v>
      </c>
      <c r="AA1243" s="68">
        <v>1243</v>
      </c>
      <c r="AB12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43" s="69"/>
      <c r="AD1243" s="75">
        <v>236</v>
      </c>
      <c r="AE1243" s="75">
        <v>191</v>
      </c>
      <c r="AF1243" s="75">
        <v>3688</v>
      </c>
      <c r="AG1243" s="75">
        <v>2844</v>
      </c>
      <c r="AH1243" s="75">
        <v>0</v>
      </c>
      <c r="AI1243" s="75" t="s">
        <v>8945</v>
      </c>
      <c r="AJ1243" s="75" t="s">
        <v>10089</v>
      </c>
      <c r="AK1243" s="78" t="s">
        <v>10911</v>
      </c>
      <c r="AL1243" s="75" t="s">
        <v>9190</v>
      </c>
      <c r="AM1243" s="75">
        <v>41200.256689814814</v>
      </c>
      <c r="AN1243" s="75" t="s">
        <v>13047</v>
      </c>
      <c r="AO1243" s="78" t="s">
        <v>14856</v>
      </c>
      <c r="AP1243" s="75" t="s">
        <v>66</v>
      </c>
      <c r="AQ1243" s="48"/>
      <c r="AR1243" s="48"/>
      <c r="AS1243" s="48"/>
      <c r="AT1243" s="48"/>
      <c r="AU1243" s="48" t="s">
        <v>3261</v>
      </c>
      <c r="AV1243" s="48" t="s">
        <v>3261</v>
      </c>
      <c r="AW1243" s="114" t="s">
        <v>18072</v>
      </c>
      <c r="AX1243" s="114" t="s">
        <v>18072</v>
      </c>
      <c r="AY1243" s="114" t="s">
        <v>17895</v>
      </c>
      <c r="AZ1243" s="114" t="s">
        <v>17895</v>
      </c>
      <c r="BA1243" s="2"/>
      <c r="BB1243" s="3"/>
      <c r="BC1243" s="3"/>
      <c r="BD1243" s="3"/>
      <c r="BE1243" s="3"/>
    </row>
    <row r="1244" spans="1:57" x14ac:dyDescent="0.25">
      <c r="A1244" s="61" t="s">
        <v>841</v>
      </c>
      <c r="B1244" s="62" t="s">
        <v>19429</v>
      </c>
      <c r="C1244" s="62"/>
      <c r="D1244" s="63">
        <v>1.7931055</v>
      </c>
      <c r="E1244" s="65">
        <v>10</v>
      </c>
      <c r="F1244" s="95" t="s">
        <v>11863</v>
      </c>
      <c r="G1244" s="62"/>
      <c r="H1244" s="66"/>
      <c r="I1244" s="67"/>
      <c r="J1244" s="67"/>
      <c r="K1244" s="66" t="s">
        <v>15913</v>
      </c>
      <c r="L1244" s="70"/>
      <c r="M1244" s="71">
        <v>3584.415771484375</v>
      </c>
      <c r="N1244" s="71">
        <v>7207.08935546875</v>
      </c>
      <c r="O1244" s="72"/>
      <c r="P1244" s="73"/>
      <c r="Q1244" s="73"/>
      <c r="R1244" s="81"/>
      <c r="S1244" s="48">
        <v>0</v>
      </c>
      <c r="T1244" s="48">
        <v>1</v>
      </c>
      <c r="U1244" s="49">
        <v>0</v>
      </c>
      <c r="V1244" s="49">
        <v>3.4483E-2</v>
      </c>
      <c r="W1244" s="49">
        <v>0</v>
      </c>
      <c r="X1244" s="49">
        <v>0.57117099999999998</v>
      </c>
      <c r="Y1244" s="49">
        <v>0</v>
      </c>
      <c r="Z1244" s="49">
        <v>0</v>
      </c>
      <c r="AA1244" s="68">
        <v>1244</v>
      </c>
      <c r="AB12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44" s="69"/>
      <c r="AD1244" s="75">
        <v>249</v>
      </c>
      <c r="AE1244" s="75">
        <v>190</v>
      </c>
      <c r="AF1244" s="75">
        <v>2034</v>
      </c>
      <c r="AG1244" s="75">
        <v>2407</v>
      </c>
      <c r="AH1244" s="75"/>
      <c r="AI1244" s="75" t="s">
        <v>8146</v>
      </c>
      <c r="AJ1244" s="75"/>
      <c r="AK1244" s="75"/>
      <c r="AL1244" s="75"/>
      <c r="AM1244" s="75">
        <v>41890.747442129628</v>
      </c>
      <c r="AN1244" s="75" t="s">
        <v>13047</v>
      </c>
      <c r="AO1244" s="78" t="s">
        <v>13861</v>
      </c>
      <c r="AP1244" s="75" t="s">
        <v>66</v>
      </c>
      <c r="AQ1244" s="48"/>
      <c r="AR1244" s="48"/>
      <c r="AS1244" s="48"/>
      <c r="AT1244" s="48"/>
      <c r="AU1244" s="48" t="s">
        <v>3261</v>
      </c>
      <c r="AV1244" s="48" t="s">
        <v>3261</v>
      </c>
      <c r="AW1244" s="114" t="s">
        <v>18284</v>
      </c>
      <c r="AX1244" s="114" t="s">
        <v>18284</v>
      </c>
      <c r="AY1244" s="114" t="s">
        <v>18991</v>
      </c>
      <c r="AZ1244" s="114" t="s">
        <v>18991</v>
      </c>
      <c r="BA1244" s="2"/>
      <c r="BB1244" s="3"/>
      <c r="BC1244" s="3"/>
      <c r="BD1244" s="3"/>
      <c r="BE1244" s="3"/>
    </row>
    <row r="1245" spans="1:57" x14ac:dyDescent="0.25">
      <c r="A1245" s="61" t="s">
        <v>1428</v>
      </c>
      <c r="B1245" s="62" t="s">
        <v>19429</v>
      </c>
      <c r="C1245" s="62"/>
      <c r="D1245" s="63">
        <v>1.6307725</v>
      </c>
      <c r="E1245" s="65">
        <v>10</v>
      </c>
      <c r="F1245" s="95" t="s">
        <v>12475</v>
      </c>
      <c r="G1245" s="62"/>
      <c r="H1245" s="66"/>
      <c r="I1245" s="67"/>
      <c r="J1245" s="67"/>
      <c r="K1245" s="66" t="s">
        <v>16552</v>
      </c>
      <c r="L1245" s="70"/>
      <c r="M1245" s="71">
        <v>5186.44384765625</v>
      </c>
      <c r="N1245" s="71">
        <v>2900.096435546875</v>
      </c>
      <c r="O1245" s="72"/>
      <c r="P1245" s="73"/>
      <c r="Q1245" s="73"/>
      <c r="R1245" s="81"/>
      <c r="S1245" s="48">
        <v>0</v>
      </c>
      <c r="T1245" s="48">
        <v>1</v>
      </c>
      <c r="U1245" s="49">
        <v>0</v>
      </c>
      <c r="V1245" s="49">
        <v>1.5384999999999999E-2</v>
      </c>
      <c r="W1245" s="49">
        <v>0</v>
      </c>
      <c r="X1245" s="49">
        <v>0.55446300000000004</v>
      </c>
      <c r="Y1245" s="49">
        <v>0</v>
      </c>
      <c r="Z1245" s="49">
        <v>0</v>
      </c>
      <c r="AA1245" s="68">
        <v>1245</v>
      </c>
      <c r="AB12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45" s="69"/>
      <c r="AD1245" s="75">
        <v>264</v>
      </c>
      <c r="AE1245" s="75">
        <v>190</v>
      </c>
      <c r="AF1245" s="75">
        <v>659</v>
      </c>
      <c r="AG1245" s="75">
        <v>1194</v>
      </c>
      <c r="AH1245" s="75"/>
      <c r="AI1245" s="75" t="s">
        <v>8651</v>
      </c>
      <c r="AJ1245" s="75" t="s">
        <v>9335</v>
      </c>
      <c r="AK1245" s="78" t="s">
        <v>10769</v>
      </c>
      <c r="AL1245" s="75"/>
      <c r="AM1245" s="75">
        <v>42920.563726851855</v>
      </c>
      <c r="AN1245" s="75" t="s">
        <v>13047</v>
      </c>
      <c r="AO1245" s="78" t="s">
        <v>14500</v>
      </c>
      <c r="AP1245" s="75" t="s">
        <v>66</v>
      </c>
      <c r="AQ1245" s="48"/>
      <c r="AR1245" s="48"/>
      <c r="AS1245" s="48"/>
      <c r="AT1245" s="48"/>
      <c r="AU1245" s="48"/>
      <c r="AV1245" s="48"/>
      <c r="AW1245" s="114" t="s">
        <v>18108</v>
      </c>
      <c r="AX1245" s="114" t="s">
        <v>18108</v>
      </c>
      <c r="AY1245" s="114" t="s">
        <v>17888</v>
      </c>
      <c r="AZ1245" s="114" t="s">
        <v>17888</v>
      </c>
      <c r="BA1245" s="2"/>
      <c r="BB1245" s="3"/>
      <c r="BC1245" s="3"/>
      <c r="BD1245" s="3"/>
      <c r="BE1245" s="3"/>
    </row>
    <row r="1246" spans="1:57" x14ac:dyDescent="0.25">
      <c r="A1246" s="61" t="s">
        <v>290</v>
      </c>
      <c r="B1246" s="62" t="s">
        <v>19429</v>
      </c>
      <c r="C1246" s="62"/>
      <c r="D1246" s="63">
        <v>1.501768</v>
      </c>
      <c r="E1246" s="65">
        <v>10</v>
      </c>
      <c r="F1246" s="95" t="s">
        <v>11225</v>
      </c>
      <c r="G1246" s="62"/>
      <c r="H1246" s="66"/>
      <c r="I1246" s="67"/>
      <c r="J1246" s="67"/>
      <c r="K1246" s="66" t="s">
        <v>15250</v>
      </c>
      <c r="L1246" s="70"/>
      <c r="M1246" s="71">
        <v>9605.939453125</v>
      </c>
      <c r="N1246" s="71">
        <v>1087.7752685546875</v>
      </c>
      <c r="O1246" s="72"/>
      <c r="P1246" s="73"/>
      <c r="Q1246" s="73"/>
      <c r="R1246" s="81"/>
      <c r="S1246" s="48">
        <v>0</v>
      </c>
      <c r="T1246" s="48">
        <v>1</v>
      </c>
      <c r="U1246" s="49">
        <v>0</v>
      </c>
      <c r="V1246" s="49">
        <v>2.0799999999999999E-4</v>
      </c>
      <c r="W1246" s="49">
        <v>0</v>
      </c>
      <c r="X1246" s="49">
        <v>0.53919600000000001</v>
      </c>
      <c r="Y1246" s="49">
        <v>0</v>
      </c>
      <c r="Z1246" s="49">
        <v>0</v>
      </c>
      <c r="AA1246" s="68">
        <v>1246</v>
      </c>
      <c r="AB12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46" s="69"/>
      <c r="AD1246" s="75">
        <v>119</v>
      </c>
      <c r="AE1246" s="75">
        <v>189</v>
      </c>
      <c r="AF1246" s="75">
        <v>2453</v>
      </c>
      <c r="AG1246" s="75">
        <v>781</v>
      </c>
      <c r="AH1246" s="75">
        <v>-28800</v>
      </c>
      <c r="AI1246" s="75" t="s">
        <v>7594</v>
      </c>
      <c r="AJ1246" s="75" t="s">
        <v>9244</v>
      </c>
      <c r="AK1246" s="75"/>
      <c r="AL1246" s="75" t="s">
        <v>11009</v>
      </c>
      <c r="AM1246" s="75">
        <v>42233.945625</v>
      </c>
      <c r="AN1246" s="75" t="s">
        <v>13047</v>
      </c>
      <c r="AO1246" s="78" t="s">
        <v>13198</v>
      </c>
      <c r="AP1246" s="75" t="s">
        <v>66</v>
      </c>
      <c r="AQ1246" s="48"/>
      <c r="AR1246" s="48"/>
      <c r="AS1246" s="48"/>
      <c r="AT1246" s="48"/>
      <c r="AU1246" s="48" t="s">
        <v>3268</v>
      </c>
      <c r="AV1246" s="48" t="s">
        <v>3268</v>
      </c>
      <c r="AW1246" s="114" t="s">
        <v>18087</v>
      </c>
      <c r="AX1246" s="114" t="s">
        <v>18087</v>
      </c>
      <c r="AY1246" s="114" t="s">
        <v>18822</v>
      </c>
      <c r="AZ1246" s="114" t="s">
        <v>18822</v>
      </c>
      <c r="BA1246" s="2"/>
      <c r="BB1246" s="3"/>
      <c r="BC1246" s="3"/>
      <c r="BD1246" s="3"/>
      <c r="BE1246" s="3"/>
    </row>
    <row r="1247" spans="1:57" x14ac:dyDescent="0.25">
      <c r="A1247" s="61" t="s">
        <v>545</v>
      </c>
      <c r="B1247" s="62" t="s">
        <v>19429</v>
      </c>
      <c r="C1247" s="62"/>
      <c r="D1247" s="63">
        <v>2.7142845000000002</v>
      </c>
      <c r="E1247" s="65">
        <v>10</v>
      </c>
      <c r="F1247" s="95" t="s">
        <v>11530</v>
      </c>
      <c r="G1247" s="62"/>
      <c r="H1247" s="66"/>
      <c r="I1247" s="67"/>
      <c r="J1247" s="67"/>
      <c r="K1247" s="66" t="s">
        <v>15564</v>
      </c>
      <c r="L1247" s="70"/>
      <c r="M1247" s="71">
        <v>4035.820068359375</v>
      </c>
      <c r="N1247" s="71">
        <v>7080.66162109375</v>
      </c>
      <c r="O1247" s="72"/>
      <c r="P1247" s="73"/>
      <c r="Q1247" s="73"/>
      <c r="R1247" s="81"/>
      <c r="S1247" s="48">
        <v>0</v>
      </c>
      <c r="T1247" s="48">
        <v>1</v>
      </c>
      <c r="U1247" s="49">
        <v>0</v>
      </c>
      <c r="V1247" s="49">
        <v>0.14285700000000001</v>
      </c>
      <c r="W1247" s="49">
        <v>0</v>
      </c>
      <c r="X1247" s="49">
        <v>0.65540500000000002</v>
      </c>
      <c r="Y1247" s="49">
        <v>0</v>
      </c>
      <c r="Z1247" s="49">
        <v>0</v>
      </c>
      <c r="AA1247" s="68">
        <v>1247</v>
      </c>
      <c r="AB12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47" s="69"/>
      <c r="AD1247" s="75">
        <v>415</v>
      </c>
      <c r="AE1247" s="75">
        <v>189</v>
      </c>
      <c r="AF1247" s="75">
        <v>1686</v>
      </c>
      <c r="AG1247" s="75">
        <v>472</v>
      </c>
      <c r="AH1247" s="75">
        <v>-14400</v>
      </c>
      <c r="AI1247" s="75" t="s">
        <v>7858</v>
      </c>
      <c r="AJ1247" s="75" t="s">
        <v>9437</v>
      </c>
      <c r="AK1247" s="75"/>
      <c r="AL1247" s="75" t="s">
        <v>11019</v>
      </c>
      <c r="AM1247" s="75">
        <v>40347.015879629631</v>
      </c>
      <c r="AN1247" s="75" t="s">
        <v>13047</v>
      </c>
      <c r="AO1247" s="78" t="s">
        <v>13512</v>
      </c>
      <c r="AP1247" s="75" t="s">
        <v>66</v>
      </c>
      <c r="AQ1247" s="48"/>
      <c r="AR1247" s="48"/>
      <c r="AS1247" s="48"/>
      <c r="AT1247" s="48"/>
      <c r="AU1247" s="48" t="s">
        <v>3261</v>
      </c>
      <c r="AV1247" s="48" t="s">
        <v>3261</v>
      </c>
      <c r="AW1247" s="114" t="s">
        <v>18232</v>
      </c>
      <c r="AX1247" s="114" t="s">
        <v>18232</v>
      </c>
      <c r="AY1247" s="114" t="s">
        <v>17908</v>
      </c>
      <c r="AZ1247" s="114" t="s">
        <v>17908</v>
      </c>
      <c r="BA1247" s="2"/>
      <c r="BB1247" s="3"/>
      <c r="BC1247" s="3"/>
      <c r="BD1247" s="3"/>
      <c r="BE1247" s="3"/>
    </row>
    <row r="1248" spans="1:57" x14ac:dyDescent="0.25">
      <c r="A1248" s="61" t="s">
        <v>874</v>
      </c>
      <c r="B1248" s="62" t="s">
        <v>19429</v>
      </c>
      <c r="C1248" s="62"/>
      <c r="D1248" s="63">
        <v>1.521522</v>
      </c>
      <c r="E1248" s="65">
        <v>10</v>
      </c>
      <c r="F1248" s="95" t="s">
        <v>11896</v>
      </c>
      <c r="G1248" s="62"/>
      <c r="H1248" s="66"/>
      <c r="I1248" s="67"/>
      <c r="J1248" s="67"/>
      <c r="K1248" s="66" t="s">
        <v>15947</v>
      </c>
      <c r="L1248" s="70"/>
      <c r="M1248" s="71">
        <v>2070.6025390625</v>
      </c>
      <c r="N1248" s="71">
        <v>2396.760009765625</v>
      </c>
      <c r="O1248" s="72"/>
      <c r="P1248" s="73"/>
      <c r="Q1248" s="73"/>
      <c r="R1248" s="81"/>
      <c r="S1248" s="48">
        <v>0</v>
      </c>
      <c r="T1248" s="48">
        <v>1</v>
      </c>
      <c r="U1248" s="49">
        <v>0</v>
      </c>
      <c r="V1248" s="49">
        <v>2.532E-3</v>
      </c>
      <c r="W1248" s="49">
        <v>6.2599999999999999E-3</v>
      </c>
      <c r="X1248" s="49">
        <v>0.50696399999999997</v>
      </c>
      <c r="Y1248" s="49">
        <v>0</v>
      </c>
      <c r="Z1248" s="49">
        <v>0</v>
      </c>
      <c r="AA1248" s="68">
        <v>1248</v>
      </c>
      <c r="AB12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48" s="69"/>
      <c r="AD1248" s="75">
        <v>318</v>
      </c>
      <c r="AE1248" s="75">
        <v>189</v>
      </c>
      <c r="AF1248" s="75">
        <v>283</v>
      </c>
      <c r="AG1248" s="75">
        <v>470</v>
      </c>
      <c r="AH1248" s="75">
        <v>-28800</v>
      </c>
      <c r="AI1248" s="75" t="s">
        <v>8174</v>
      </c>
      <c r="AJ1248" s="75"/>
      <c r="AK1248" s="75"/>
      <c r="AL1248" s="75" t="s">
        <v>11009</v>
      </c>
      <c r="AM1248" s="75">
        <v>42541.728634259256</v>
      </c>
      <c r="AN1248" s="75" t="s">
        <v>13047</v>
      </c>
      <c r="AO1248" s="78" t="s">
        <v>13895</v>
      </c>
      <c r="AP1248" s="75" t="s">
        <v>66</v>
      </c>
      <c r="AQ1248" s="48" t="s">
        <v>3033</v>
      </c>
      <c r="AR1248" s="48" t="s">
        <v>3033</v>
      </c>
      <c r="AS1248" s="48" t="s">
        <v>3219</v>
      </c>
      <c r="AT1248" s="48" t="s">
        <v>3219</v>
      </c>
      <c r="AU1248" s="48" t="s">
        <v>3276</v>
      </c>
      <c r="AV1248" s="48" t="s">
        <v>3276</v>
      </c>
      <c r="AW1248" s="114" t="s">
        <v>18116</v>
      </c>
      <c r="AX1248" s="114" t="s">
        <v>18116</v>
      </c>
      <c r="AY1248" s="114" t="s">
        <v>18843</v>
      </c>
      <c r="AZ1248" s="114" t="s">
        <v>18843</v>
      </c>
      <c r="BA1248" s="2"/>
      <c r="BB1248" s="3"/>
      <c r="BC1248" s="3"/>
      <c r="BD1248" s="3"/>
      <c r="BE1248" s="3"/>
    </row>
    <row r="1249" spans="1:57" x14ac:dyDescent="0.25">
      <c r="A1249" s="61" t="s">
        <v>1211</v>
      </c>
      <c r="B1249" s="62" t="s">
        <v>19429</v>
      </c>
      <c r="C1249" s="62"/>
      <c r="D1249" s="63">
        <v>1.502278</v>
      </c>
      <c r="E1249" s="65">
        <v>10.057159339123031</v>
      </c>
      <c r="F1249" s="95" t="s">
        <v>12254</v>
      </c>
      <c r="G1249" s="62"/>
      <c r="H1249" s="66"/>
      <c r="I1249" s="67"/>
      <c r="J1249" s="67"/>
      <c r="K1249" s="66" t="s">
        <v>16319</v>
      </c>
      <c r="L1249" s="70"/>
      <c r="M1249" s="71">
        <v>3892.731201171875</v>
      </c>
      <c r="N1249" s="71">
        <v>2841.430419921875</v>
      </c>
      <c r="O1249" s="72"/>
      <c r="P1249" s="73"/>
      <c r="Q1249" s="73"/>
      <c r="R1249" s="81"/>
      <c r="S1249" s="48">
        <v>0</v>
      </c>
      <c r="T1249" s="48">
        <v>2</v>
      </c>
      <c r="U1249" s="49">
        <v>137.80000000000001</v>
      </c>
      <c r="V1249" s="49">
        <v>2.6800000000000001E-4</v>
      </c>
      <c r="W1249" s="49">
        <v>0</v>
      </c>
      <c r="X1249" s="49">
        <v>0.644903</v>
      </c>
      <c r="Y1249" s="49">
        <v>0</v>
      </c>
      <c r="Z1249" s="49">
        <v>0</v>
      </c>
      <c r="AA1249" s="68">
        <v>1249</v>
      </c>
      <c r="AB12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49" s="69"/>
      <c r="AD1249" s="75">
        <v>114</v>
      </c>
      <c r="AE1249" s="75">
        <v>187</v>
      </c>
      <c r="AF1249" s="75">
        <v>7660</v>
      </c>
      <c r="AG1249" s="75">
        <v>3213</v>
      </c>
      <c r="AH1249" s="75">
        <v>-28800</v>
      </c>
      <c r="AI1249" s="75" t="s">
        <v>8463</v>
      </c>
      <c r="AJ1249" s="75" t="s">
        <v>9810</v>
      </c>
      <c r="AK1249" s="75"/>
      <c r="AL1249" s="75" t="s">
        <v>11009</v>
      </c>
      <c r="AM1249" s="75">
        <v>42781.933495370373</v>
      </c>
      <c r="AN1249" s="75" t="s">
        <v>13047</v>
      </c>
      <c r="AO1249" s="78" t="s">
        <v>14267</v>
      </c>
      <c r="AP1249" s="75" t="s">
        <v>66</v>
      </c>
      <c r="AQ1249" s="48"/>
      <c r="AR1249" s="48"/>
      <c r="AS1249" s="48"/>
      <c r="AT1249" s="48"/>
      <c r="AU1249" s="48"/>
      <c r="AV1249" s="48"/>
      <c r="AW1249" s="114" t="s">
        <v>18090</v>
      </c>
      <c r="AX1249" s="114" t="s">
        <v>18090</v>
      </c>
      <c r="AY1249" s="114" t="s">
        <v>18824</v>
      </c>
      <c r="AZ1249" s="114" t="s">
        <v>18824</v>
      </c>
      <c r="BA1249" s="2"/>
      <c r="BB1249" s="3"/>
      <c r="BC1249" s="3"/>
      <c r="BD1249" s="3"/>
      <c r="BE1249" s="3"/>
    </row>
    <row r="1250" spans="1:57" x14ac:dyDescent="0.25">
      <c r="A1250" s="61" t="s">
        <v>779</v>
      </c>
      <c r="B1250" s="62" t="s">
        <v>19429</v>
      </c>
      <c r="C1250" s="62"/>
      <c r="D1250" s="63">
        <v>1.5019549999999999</v>
      </c>
      <c r="E1250" s="65">
        <v>10</v>
      </c>
      <c r="F1250" s="95" t="s">
        <v>11799</v>
      </c>
      <c r="G1250" s="62"/>
      <c r="H1250" s="66"/>
      <c r="I1250" s="67"/>
      <c r="J1250" s="67"/>
      <c r="K1250" s="66" t="s">
        <v>15845</v>
      </c>
      <c r="L1250" s="70"/>
      <c r="M1250" s="71">
        <v>5979.63037109375</v>
      </c>
      <c r="N1250" s="71">
        <v>2019.550048828125</v>
      </c>
      <c r="O1250" s="72"/>
      <c r="P1250" s="73"/>
      <c r="Q1250" s="73"/>
      <c r="R1250" s="81"/>
      <c r="S1250" s="48">
        <v>0</v>
      </c>
      <c r="T1250" s="48">
        <v>1</v>
      </c>
      <c r="U1250" s="49">
        <v>0</v>
      </c>
      <c r="V1250" s="49">
        <v>2.3000000000000001E-4</v>
      </c>
      <c r="W1250" s="49">
        <v>0</v>
      </c>
      <c r="X1250" s="49">
        <v>0.528447</v>
      </c>
      <c r="Y1250" s="49">
        <v>0</v>
      </c>
      <c r="Z1250" s="49">
        <v>0</v>
      </c>
      <c r="AA1250" s="68">
        <v>1250</v>
      </c>
      <c r="AB12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50" s="69"/>
      <c r="AD1250" s="75">
        <v>324</v>
      </c>
      <c r="AE1250" s="75">
        <v>187</v>
      </c>
      <c r="AF1250" s="75">
        <v>2726</v>
      </c>
      <c r="AG1250" s="75">
        <v>5488</v>
      </c>
      <c r="AH1250" s="75"/>
      <c r="AI1250" s="75" t="s">
        <v>8088</v>
      </c>
      <c r="AJ1250" s="75" t="s">
        <v>9579</v>
      </c>
      <c r="AK1250" s="75"/>
      <c r="AL1250" s="75"/>
      <c r="AM1250" s="75">
        <v>42886.551053240742</v>
      </c>
      <c r="AN1250" s="75" t="s">
        <v>13047</v>
      </c>
      <c r="AO1250" s="78" t="s">
        <v>13793</v>
      </c>
      <c r="AP1250" s="75" t="s">
        <v>66</v>
      </c>
      <c r="AQ1250" s="48"/>
      <c r="AR1250" s="48"/>
      <c r="AS1250" s="48"/>
      <c r="AT1250" s="48"/>
      <c r="AU1250" s="48" t="s">
        <v>3304</v>
      </c>
      <c r="AV1250" s="48" t="s">
        <v>3304</v>
      </c>
      <c r="AW1250" s="114" t="s">
        <v>18228</v>
      </c>
      <c r="AX1250" s="114" t="s">
        <v>18228</v>
      </c>
      <c r="AY1250" s="114" t="s">
        <v>18942</v>
      </c>
      <c r="AZ1250" s="114" t="s">
        <v>18942</v>
      </c>
      <c r="BA1250" s="2"/>
      <c r="BB1250" s="3"/>
      <c r="BC1250" s="3"/>
      <c r="BD1250" s="3"/>
      <c r="BE1250" s="3"/>
    </row>
    <row r="1251" spans="1:57" x14ac:dyDescent="0.25">
      <c r="A1251" s="61" t="s">
        <v>794</v>
      </c>
      <c r="B1251" s="62" t="s">
        <v>19429</v>
      </c>
      <c r="C1251" s="62"/>
      <c r="D1251" s="63">
        <v>1.5625005000000001</v>
      </c>
      <c r="E1251" s="65">
        <v>10</v>
      </c>
      <c r="F1251" s="95" t="s">
        <v>11815</v>
      </c>
      <c r="G1251" s="62"/>
      <c r="H1251" s="66"/>
      <c r="I1251" s="67"/>
      <c r="J1251" s="67"/>
      <c r="K1251" s="66" t="s">
        <v>15861</v>
      </c>
      <c r="L1251" s="70"/>
      <c r="M1251" s="71">
        <v>2359.59619140625</v>
      </c>
      <c r="N1251" s="71">
        <v>5073.3212890625</v>
      </c>
      <c r="O1251" s="72"/>
      <c r="P1251" s="73"/>
      <c r="Q1251" s="73"/>
      <c r="R1251" s="81"/>
      <c r="S1251" s="48">
        <v>0</v>
      </c>
      <c r="T1251" s="48">
        <v>1</v>
      </c>
      <c r="U1251" s="49">
        <v>0</v>
      </c>
      <c r="V1251" s="49">
        <v>7.3530000000000002E-3</v>
      </c>
      <c r="W1251" s="49">
        <v>0</v>
      </c>
      <c r="X1251" s="49">
        <v>0.54624799999999996</v>
      </c>
      <c r="Y1251" s="49">
        <v>0</v>
      </c>
      <c r="Z1251" s="49">
        <v>0</v>
      </c>
      <c r="AA1251" s="68">
        <v>1251</v>
      </c>
      <c r="AB12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51" s="69"/>
      <c r="AD1251" s="75">
        <v>147</v>
      </c>
      <c r="AE1251" s="75">
        <v>187</v>
      </c>
      <c r="AF1251" s="75">
        <v>4245</v>
      </c>
      <c r="AG1251" s="75">
        <v>449</v>
      </c>
      <c r="AH1251" s="75"/>
      <c r="AI1251" s="75" t="s">
        <v>8102</v>
      </c>
      <c r="AJ1251" s="75" t="s">
        <v>9290</v>
      </c>
      <c r="AK1251" s="75"/>
      <c r="AL1251" s="75"/>
      <c r="AM1251" s="75">
        <v>42644.25613425926</v>
      </c>
      <c r="AN1251" s="75" t="s">
        <v>13047</v>
      </c>
      <c r="AO1251" s="78" t="s">
        <v>13809</v>
      </c>
      <c r="AP1251" s="75" t="s">
        <v>66</v>
      </c>
      <c r="AQ1251" s="48"/>
      <c r="AR1251" s="48"/>
      <c r="AS1251" s="48"/>
      <c r="AT1251" s="48"/>
      <c r="AU1251" s="48"/>
      <c r="AV1251" s="48"/>
      <c r="AW1251" s="114" t="s">
        <v>18092</v>
      </c>
      <c r="AX1251" s="114" t="s">
        <v>18092</v>
      </c>
      <c r="AY1251" s="114" t="s">
        <v>17886</v>
      </c>
      <c r="AZ1251" s="114" t="s">
        <v>17886</v>
      </c>
      <c r="BA1251" s="2"/>
      <c r="BB1251" s="3"/>
      <c r="BC1251" s="3"/>
      <c r="BD1251" s="3"/>
      <c r="BE1251" s="3"/>
    </row>
    <row r="1252" spans="1:57" x14ac:dyDescent="0.25">
      <c r="A1252" s="61" t="s">
        <v>1425</v>
      </c>
      <c r="B1252" s="62" t="s">
        <v>19429</v>
      </c>
      <c r="C1252" s="62"/>
      <c r="D1252" s="63">
        <v>1.5018615</v>
      </c>
      <c r="E1252" s="65">
        <v>10</v>
      </c>
      <c r="F1252" s="95" t="s">
        <v>12471</v>
      </c>
      <c r="G1252" s="62"/>
      <c r="H1252" s="66"/>
      <c r="I1252" s="67"/>
      <c r="J1252" s="67"/>
      <c r="K1252" s="66" t="s">
        <v>16548</v>
      </c>
      <c r="L1252" s="70"/>
      <c r="M1252" s="71">
        <v>8249.4423828125</v>
      </c>
      <c r="N1252" s="71">
        <v>4705.89111328125</v>
      </c>
      <c r="O1252" s="72"/>
      <c r="P1252" s="73"/>
      <c r="Q1252" s="73"/>
      <c r="R1252" s="81"/>
      <c r="S1252" s="48">
        <v>0</v>
      </c>
      <c r="T1252" s="48">
        <v>1</v>
      </c>
      <c r="U1252" s="49">
        <v>0</v>
      </c>
      <c r="V1252" s="49">
        <v>2.1900000000000001E-4</v>
      </c>
      <c r="W1252" s="49">
        <v>0</v>
      </c>
      <c r="X1252" s="49">
        <v>0.55088099999999995</v>
      </c>
      <c r="Y1252" s="49">
        <v>0</v>
      </c>
      <c r="Z1252" s="49">
        <v>0</v>
      </c>
      <c r="AA1252" s="68">
        <v>1252</v>
      </c>
      <c r="AB12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52" s="69"/>
      <c r="AD1252" s="75">
        <v>184</v>
      </c>
      <c r="AE1252" s="75">
        <v>187</v>
      </c>
      <c r="AF1252" s="75">
        <v>2729</v>
      </c>
      <c r="AG1252" s="75">
        <v>198</v>
      </c>
      <c r="AH1252" s="75">
        <v>3600</v>
      </c>
      <c r="AI1252" s="75" t="s">
        <v>8647</v>
      </c>
      <c r="AJ1252" s="75" t="s">
        <v>9528</v>
      </c>
      <c r="AK1252" s="78" t="s">
        <v>10768</v>
      </c>
      <c r="AL1252" s="75" t="s">
        <v>10139</v>
      </c>
      <c r="AM1252" s="75">
        <v>42153.827465277776</v>
      </c>
      <c r="AN1252" s="75" t="s">
        <v>13047</v>
      </c>
      <c r="AO1252" s="78" t="s">
        <v>14496</v>
      </c>
      <c r="AP1252" s="75" t="s">
        <v>66</v>
      </c>
      <c r="AQ1252" s="48"/>
      <c r="AR1252" s="48"/>
      <c r="AS1252" s="48"/>
      <c r="AT1252" s="48"/>
      <c r="AU1252" s="48" t="s">
        <v>3261</v>
      </c>
      <c r="AV1252" s="48" t="s">
        <v>3261</v>
      </c>
      <c r="AW1252" s="114" t="s">
        <v>18526</v>
      </c>
      <c r="AX1252" s="114" t="s">
        <v>18526</v>
      </c>
      <c r="AY1252" s="114" t="s">
        <v>19212</v>
      </c>
      <c r="AZ1252" s="114" t="s">
        <v>19212</v>
      </c>
      <c r="BA1252" s="2"/>
      <c r="BB1252" s="3"/>
      <c r="BC1252" s="3"/>
      <c r="BD1252" s="3"/>
      <c r="BE1252" s="3"/>
    </row>
    <row r="1253" spans="1:57" x14ac:dyDescent="0.25">
      <c r="A1253" s="61" t="s">
        <v>472</v>
      </c>
      <c r="B1253" s="62" t="s">
        <v>19429</v>
      </c>
      <c r="C1253" s="62"/>
      <c r="D1253" s="63">
        <v>10</v>
      </c>
      <c r="E1253" s="65">
        <v>10</v>
      </c>
      <c r="F1253" s="95" t="s">
        <v>11436</v>
      </c>
      <c r="G1253" s="62"/>
      <c r="H1253" s="66"/>
      <c r="I1253" s="67"/>
      <c r="J1253" s="67"/>
      <c r="K1253" s="66" t="s">
        <v>15467</v>
      </c>
      <c r="L1253" s="70"/>
      <c r="M1253" s="71">
        <v>3558.12841796875</v>
      </c>
      <c r="N1253" s="71">
        <v>6402.07470703125</v>
      </c>
      <c r="O1253" s="72"/>
      <c r="P1253" s="73"/>
      <c r="Q1253" s="73"/>
      <c r="R1253" s="81"/>
      <c r="S1253" s="48">
        <v>0</v>
      </c>
      <c r="T1253" s="48">
        <v>1</v>
      </c>
      <c r="U1253" s="49">
        <v>0</v>
      </c>
      <c r="V1253" s="49">
        <v>1</v>
      </c>
      <c r="W1253" s="49">
        <v>0</v>
      </c>
      <c r="X1253" s="49">
        <v>1</v>
      </c>
      <c r="Y1253" s="49">
        <v>0</v>
      </c>
      <c r="Z1253" s="49">
        <v>0</v>
      </c>
      <c r="AA1253" s="68">
        <v>1253</v>
      </c>
      <c r="AB12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53" s="69"/>
      <c r="AD1253" s="75">
        <v>38</v>
      </c>
      <c r="AE1253" s="75">
        <v>184</v>
      </c>
      <c r="AF1253" s="75">
        <v>30</v>
      </c>
      <c r="AG1253" s="75">
        <v>108</v>
      </c>
      <c r="AH1253" s="75">
        <v>-28800</v>
      </c>
      <c r="AI1253" s="75" t="s">
        <v>7776</v>
      </c>
      <c r="AJ1253" s="75"/>
      <c r="AK1253" s="78" t="s">
        <v>10365</v>
      </c>
      <c r="AL1253" s="75" t="s">
        <v>11009</v>
      </c>
      <c r="AM1253" s="75">
        <v>42218.174710648149</v>
      </c>
      <c r="AN1253" s="75" t="s">
        <v>13047</v>
      </c>
      <c r="AO1253" s="78" t="s">
        <v>13415</v>
      </c>
      <c r="AP1253" s="75" t="s">
        <v>66</v>
      </c>
      <c r="AQ1253" s="48"/>
      <c r="AR1253" s="48"/>
      <c r="AS1253" s="48"/>
      <c r="AT1253" s="48"/>
      <c r="AU1253" s="48" t="s">
        <v>3261</v>
      </c>
      <c r="AV1253" s="48" t="s">
        <v>3261</v>
      </c>
      <c r="AW1253" s="114" t="s">
        <v>18202</v>
      </c>
      <c r="AX1253" s="114" t="s">
        <v>18202</v>
      </c>
      <c r="AY1253" s="114" t="s">
        <v>18919</v>
      </c>
      <c r="AZ1253" s="114" t="s">
        <v>18919</v>
      </c>
      <c r="BA1253" s="2"/>
      <c r="BB1253" s="3"/>
      <c r="BC1253" s="3"/>
      <c r="BD1253" s="3"/>
      <c r="BE1253" s="3"/>
    </row>
    <row r="1254" spans="1:57" x14ac:dyDescent="0.25">
      <c r="A1254" s="61" t="s">
        <v>1398</v>
      </c>
      <c r="B1254" s="62" t="s">
        <v>19429</v>
      </c>
      <c r="C1254" s="62"/>
      <c r="D1254" s="63">
        <v>2.03125</v>
      </c>
      <c r="E1254" s="65">
        <v>10</v>
      </c>
      <c r="F1254" s="95" t="s">
        <v>12443</v>
      </c>
      <c r="G1254" s="62"/>
      <c r="H1254" s="66"/>
      <c r="I1254" s="67"/>
      <c r="J1254" s="67"/>
      <c r="K1254" s="66" t="s">
        <v>16519</v>
      </c>
      <c r="L1254" s="70"/>
      <c r="M1254" s="71">
        <v>6061.9755859375</v>
      </c>
      <c r="N1254" s="71">
        <v>6023.01123046875</v>
      </c>
      <c r="O1254" s="72"/>
      <c r="P1254" s="73"/>
      <c r="Q1254" s="73"/>
      <c r="R1254" s="81"/>
      <c r="S1254" s="48">
        <v>0</v>
      </c>
      <c r="T1254" s="48">
        <v>2</v>
      </c>
      <c r="U1254" s="49">
        <v>0</v>
      </c>
      <c r="V1254" s="49">
        <v>6.25E-2</v>
      </c>
      <c r="W1254" s="49">
        <v>0</v>
      </c>
      <c r="X1254" s="49">
        <v>0.62341800000000003</v>
      </c>
      <c r="Y1254" s="49">
        <v>0.5</v>
      </c>
      <c r="Z1254" s="49">
        <v>0</v>
      </c>
      <c r="AA1254" s="68">
        <v>1254</v>
      </c>
      <c r="AB12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54" s="69"/>
      <c r="AD1254" s="75">
        <v>477</v>
      </c>
      <c r="AE1254" s="75">
        <v>184</v>
      </c>
      <c r="AF1254" s="75">
        <v>6633</v>
      </c>
      <c r="AG1254" s="75">
        <v>5802</v>
      </c>
      <c r="AH1254" s="75">
        <v>-18000</v>
      </c>
      <c r="AI1254" s="75" t="s">
        <v>8624</v>
      </c>
      <c r="AJ1254" s="75"/>
      <c r="AK1254" s="78" t="s">
        <v>10760</v>
      </c>
      <c r="AL1254" s="75" t="s">
        <v>11010</v>
      </c>
      <c r="AM1254" s="75">
        <v>40911.410520833335</v>
      </c>
      <c r="AN1254" s="75" t="s">
        <v>13047</v>
      </c>
      <c r="AO1254" s="78" t="s">
        <v>14467</v>
      </c>
      <c r="AP1254" s="75" t="s">
        <v>66</v>
      </c>
      <c r="AQ1254" s="48"/>
      <c r="AR1254" s="48"/>
      <c r="AS1254" s="48"/>
      <c r="AT1254" s="48"/>
      <c r="AU1254" s="48" t="s">
        <v>3261</v>
      </c>
      <c r="AV1254" s="48" t="s">
        <v>3261</v>
      </c>
      <c r="AW1254" s="114" t="s">
        <v>18434</v>
      </c>
      <c r="AX1254" s="114" t="s">
        <v>18434</v>
      </c>
      <c r="AY1254" s="114" t="s">
        <v>19126</v>
      </c>
      <c r="AZ1254" s="114" t="s">
        <v>19126</v>
      </c>
      <c r="BA1254" s="2"/>
      <c r="BB1254" s="3"/>
      <c r="BC1254" s="3"/>
      <c r="BD1254" s="3"/>
      <c r="BE1254" s="3"/>
    </row>
    <row r="1255" spans="1:57" x14ac:dyDescent="0.25">
      <c r="A1255" s="61" t="s">
        <v>1546</v>
      </c>
      <c r="B1255" s="62" t="s">
        <v>19429</v>
      </c>
      <c r="C1255" s="62"/>
      <c r="D1255" s="63">
        <v>1.521522</v>
      </c>
      <c r="E1255" s="65">
        <v>10</v>
      </c>
      <c r="F1255" s="95" t="s">
        <v>12602</v>
      </c>
      <c r="G1255" s="62"/>
      <c r="H1255" s="66"/>
      <c r="I1255" s="67"/>
      <c r="J1255" s="67"/>
      <c r="K1255" s="66" t="s">
        <v>16687</v>
      </c>
      <c r="L1255" s="70"/>
      <c r="M1255" s="71">
        <v>2454.332275390625</v>
      </c>
      <c r="N1255" s="71">
        <v>4049.370849609375</v>
      </c>
      <c r="O1255" s="72"/>
      <c r="P1255" s="73"/>
      <c r="Q1255" s="73"/>
      <c r="R1255" s="81"/>
      <c r="S1255" s="48">
        <v>0</v>
      </c>
      <c r="T1255" s="48">
        <v>1</v>
      </c>
      <c r="U1255" s="49">
        <v>0</v>
      </c>
      <c r="V1255" s="49">
        <v>2.532E-3</v>
      </c>
      <c r="W1255" s="49">
        <v>6.2599999999999999E-3</v>
      </c>
      <c r="X1255" s="49">
        <v>0.50696399999999997</v>
      </c>
      <c r="Y1255" s="49">
        <v>0</v>
      </c>
      <c r="Z1255" s="49">
        <v>0</v>
      </c>
      <c r="AA1255" s="68">
        <v>1255</v>
      </c>
      <c r="AB12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55" s="69"/>
      <c r="AD1255" s="75">
        <v>1000</v>
      </c>
      <c r="AE1255" s="75">
        <v>184</v>
      </c>
      <c r="AF1255" s="75">
        <v>1225</v>
      </c>
      <c r="AG1255" s="75">
        <v>1071</v>
      </c>
      <c r="AH1255" s="75"/>
      <c r="AI1255" s="75" t="s">
        <v>8767</v>
      </c>
      <c r="AJ1255" s="75" t="s">
        <v>9976</v>
      </c>
      <c r="AK1255" s="78" t="s">
        <v>10832</v>
      </c>
      <c r="AL1255" s="75"/>
      <c r="AM1255" s="75">
        <v>41912.725775462961</v>
      </c>
      <c r="AN1255" s="75" t="s">
        <v>13047</v>
      </c>
      <c r="AO1255" s="78" t="s">
        <v>14635</v>
      </c>
      <c r="AP1255" s="75" t="s">
        <v>66</v>
      </c>
      <c r="AQ1255" s="48" t="s">
        <v>3033</v>
      </c>
      <c r="AR1255" s="48" t="s">
        <v>3033</v>
      </c>
      <c r="AS1255" s="48" t="s">
        <v>3219</v>
      </c>
      <c r="AT1255" s="48" t="s">
        <v>3219</v>
      </c>
      <c r="AU1255" s="48" t="s">
        <v>3276</v>
      </c>
      <c r="AV1255" s="48" t="s">
        <v>3276</v>
      </c>
      <c r="AW1255" s="114" t="s">
        <v>18116</v>
      </c>
      <c r="AX1255" s="114" t="s">
        <v>18116</v>
      </c>
      <c r="AY1255" s="114" t="s">
        <v>18843</v>
      </c>
      <c r="AZ1255" s="114" t="s">
        <v>18843</v>
      </c>
      <c r="BA1255" s="2"/>
      <c r="BB1255" s="3"/>
      <c r="BC1255" s="3"/>
      <c r="BD1255" s="3"/>
      <c r="BE1255" s="3"/>
    </row>
    <row r="1256" spans="1:57" x14ac:dyDescent="0.25">
      <c r="A1256" s="61" t="s">
        <v>454</v>
      </c>
      <c r="B1256" s="62" t="s">
        <v>19429</v>
      </c>
      <c r="C1256" s="62"/>
      <c r="D1256" s="63">
        <v>1.6214310000000001</v>
      </c>
      <c r="E1256" s="65">
        <v>10.000377090281297</v>
      </c>
      <c r="F1256" s="95" t="s">
        <v>11419</v>
      </c>
      <c r="G1256" s="62"/>
      <c r="H1256" s="66"/>
      <c r="I1256" s="67"/>
      <c r="J1256" s="67"/>
      <c r="K1256" s="66" t="s">
        <v>15448</v>
      </c>
      <c r="L1256" s="70"/>
      <c r="M1256" s="71">
        <v>2612.994384765625</v>
      </c>
      <c r="N1256" s="71">
        <v>6646.72998046875</v>
      </c>
      <c r="O1256" s="72"/>
      <c r="P1256" s="73"/>
      <c r="Q1256" s="73"/>
      <c r="R1256" s="81"/>
      <c r="S1256" s="48">
        <v>0</v>
      </c>
      <c r="T1256" s="48">
        <v>5</v>
      </c>
      <c r="U1256" s="49">
        <v>0.90909099999999998</v>
      </c>
      <c r="V1256" s="49">
        <v>1.4286E-2</v>
      </c>
      <c r="W1256" s="49">
        <v>0</v>
      </c>
      <c r="X1256" s="49">
        <v>0.66087200000000001</v>
      </c>
      <c r="Y1256" s="49">
        <v>0</v>
      </c>
      <c r="Z1256" s="49">
        <v>0</v>
      </c>
      <c r="AA1256" s="68">
        <v>1256</v>
      </c>
      <c r="AB12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56" s="69"/>
      <c r="AD1256" s="75">
        <v>1371</v>
      </c>
      <c r="AE1256" s="75">
        <v>183</v>
      </c>
      <c r="AF1256" s="75">
        <v>2765</v>
      </c>
      <c r="AG1256" s="75">
        <v>23</v>
      </c>
      <c r="AH1256" s="75">
        <v>-7200</v>
      </c>
      <c r="AI1256" s="75"/>
      <c r="AJ1256" s="75" t="s">
        <v>9371</v>
      </c>
      <c r="AK1256" s="78" t="s">
        <v>10356</v>
      </c>
      <c r="AL1256" s="75" t="s">
        <v>11014</v>
      </c>
      <c r="AM1256" s="75">
        <v>40427.88554398148</v>
      </c>
      <c r="AN1256" s="75" t="s">
        <v>13047</v>
      </c>
      <c r="AO1256" s="78" t="s">
        <v>13396</v>
      </c>
      <c r="AP1256" s="75" t="s">
        <v>66</v>
      </c>
      <c r="AQ1256" s="48"/>
      <c r="AR1256" s="48"/>
      <c r="AS1256" s="48"/>
      <c r="AT1256" s="48"/>
      <c r="AU1256" s="48" t="s">
        <v>3261</v>
      </c>
      <c r="AV1256" s="48" t="s">
        <v>3261</v>
      </c>
      <c r="AW1256" s="114" t="s">
        <v>18110</v>
      </c>
      <c r="AX1256" s="114" t="s">
        <v>18110</v>
      </c>
      <c r="AY1256" s="114" t="s">
        <v>17889</v>
      </c>
      <c r="AZ1256" s="114" t="s">
        <v>17889</v>
      </c>
      <c r="BA1256" s="2"/>
      <c r="BB1256" s="3"/>
      <c r="BC1256" s="3"/>
      <c r="BD1256" s="3"/>
      <c r="BE1256" s="3"/>
    </row>
    <row r="1257" spans="1:57" x14ac:dyDescent="0.25">
      <c r="A1257" s="61" t="s">
        <v>212</v>
      </c>
      <c r="B1257" s="62" t="s">
        <v>19429</v>
      </c>
      <c r="C1257" s="62"/>
      <c r="D1257" s="63">
        <v>1.50187</v>
      </c>
      <c r="E1257" s="65">
        <v>10.000066367882871</v>
      </c>
      <c r="F1257" s="95" t="s">
        <v>11117</v>
      </c>
      <c r="G1257" s="62"/>
      <c r="H1257" s="66"/>
      <c r="I1257" s="67"/>
      <c r="J1257" s="67"/>
      <c r="K1257" s="66" t="s">
        <v>15142</v>
      </c>
      <c r="L1257" s="70"/>
      <c r="M1257" s="71">
        <v>2704.058349609375</v>
      </c>
      <c r="N1257" s="71">
        <v>9727.5341796875</v>
      </c>
      <c r="O1257" s="72"/>
      <c r="P1257" s="73"/>
      <c r="Q1257" s="73"/>
      <c r="R1257" s="81"/>
      <c r="S1257" s="48">
        <v>0</v>
      </c>
      <c r="T1257" s="48">
        <v>2</v>
      </c>
      <c r="U1257" s="49">
        <v>0.16</v>
      </c>
      <c r="V1257" s="49">
        <v>2.2000000000000001E-4</v>
      </c>
      <c r="W1257" s="49">
        <v>0</v>
      </c>
      <c r="X1257" s="49">
        <v>0.55911</v>
      </c>
      <c r="Y1257" s="49">
        <v>0</v>
      </c>
      <c r="Z1257" s="49">
        <v>0</v>
      </c>
      <c r="AA1257" s="68">
        <v>1257</v>
      </c>
      <c r="AB12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57" s="69"/>
      <c r="AD1257" s="75">
        <v>507</v>
      </c>
      <c r="AE1257" s="75">
        <v>183</v>
      </c>
      <c r="AF1257" s="75">
        <v>8841</v>
      </c>
      <c r="AG1257" s="75">
        <v>5615</v>
      </c>
      <c r="AH1257" s="75">
        <v>0</v>
      </c>
      <c r="AI1257" s="75" t="s">
        <v>7501</v>
      </c>
      <c r="AJ1257" s="75" t="s">
        <v>9169</v>
      </c>
      <c r="AK1257" s="78" t="s">
        <v>10221</v>
      </c>
      <c r="AL1257" s="75" t="s">
        <v>11011</v>
      </c>
      <c r="AM1257" s="75">
        <v>40320.783576388887</v>
      </c>
      <c r="AN1257" s="75" t="s">
        <v>13047</v>
      </c>
      <c r="AO1257" s="78" t="s">
        <v>13090</v>
      </c>
      <c r="AP1257" s="75" t="s">
        <v>66</v>
      </c>
      <c r="AQ1257" s="48" t="s">
        <v>3024</v>
      </c>
      <c r="AR1257" s="48" t="s">
        <v>3024</v>
      </c>
      <c r="AS1257" s="48" t="s">
        <v>3215</v>
      </c>
      <c r="AT1257" s="48" t="s">
        <v>3215</v>
      </c>
      <c r="AU1257" s="48" t="s">
        <v>3267</v>
      </c>
      <c r="AV1257" s="48" t="s">
        <v>3267</v>
      </c>
      <c r="AW1257" s="114" t="s">
        <v>18095</v>
      </c>
      <c r="AX1257" s="114" t="s">
        <v>18095</v>
      </c>
      <c r="AY1257" s="114" t="s">
        <v>18828</v>
      </c>
      <c r="AZ1257" s="114" t="s">
        <v>18828</v>
      </c>
      <c r="BA1257" s="2"/>
      <c r="BB1257" s="3"/>
      <c r="BC1257" s="3"/>
      <c r="BD1257" s="3"/>
      <c r="BE1257" s="3"/>
    </row>
    <row r="1258" spans="1:57" x14ac:dyDescent="0.25">
      <c r="A1258" s="61" t="s">
        <v>1794</v>
      </c>
      <c r="B1258" s="62" t="s">
        <v>19429</v>
      </c>
      <c r="C1258" s="62"/>
      <c r="D1258" s="63">
        <v>1.5023545</v>
      </c>
      <c r="E1258" s="65">
        <v>10.074751945047733</v>
      </c>
      <c r="F1258" s="95" t="s">
        <v>12859</v>
      </c>
      <c r="G1258" s="62"/>
      <c r="H1258" s="66"/>
      <c r="I1258" s="67"/>
      <c r="J1258" s="67"/>
      <c r="K1258" s="66" t="s">
        <v>16955</v>
      </c>
      <c r="L1258" s="70"/>
      <c r="M1258" s="71">
        <v>5859.1845703125</v>
      </c>
      <c r="N1258" s="71">
        <v>1748.2662353515625</v>
      </c>
      <c r="O1258" s="72"/>
      <c r="P1258" s="73"/>
      <c r="Q1258" s="73"/>
      <c r="R1258" s="81"/>
      <c r="S1258" s="48">
        <v>0</v>
      </c>
      <c r="T1258" s="48">
        <v>2</v>
      </c>
      <c r="U1258" s="49">
        <v>180.21233599999999</v>
      </c>
      <c r="V1258" s="49">
        <v>2.7700000000000001E-4</v>
      </c>
      <c r="W1258" s="49">
        <v>0</v>
      </c>
      <c r="X1258" s="49">
        <v>0.67393800000000004</v>
      </c>
      <c r="Y1258" s="49">
        <v>0</v>
      </c>
      <c r="Z1258" s="49">
        <v>0</v>
      </c>
      <c r="AA1258" s="68">
        <v>1258</v>
      </c>
      <c r="AB12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58" s="69"/>
      <c r="AD1258" s="75">
        <v>271</v>
      </c>
      <c r="AE1258" s="75">
        <v>182</v>
      </c>
      <c r="AF1258" s="75">
        <v>3475</v>
      </c>
      <c r="AG1258" s="75">
        <v>1108</v>
      </c>
      <c r="AH1258" s="75">
        <v>-28800</v>
      </c>
      <c r="AI1258" s="75" t="s">
        <v>8984</v>
      </c>
      <c r="AJ1258" s="75"/>
      <c r="AK1258" s="75"/>
      <c r="AL1258" s="75" t="s">
        <v>11009</v>
      </c>
      <c r="AM1258" s="75">
        <v>41942.016168981485</v>
      </c>
      <c r="AN1258" s="75" t="s">
        <v>13047</v>
      </c>
      <c r="AO1258" s="78" t="s">
        <v>14903</v>
      </c>
      <c r="AP1258" s="75" t="s">
        <v>66</v>
      </c>
      <c r="AQ1258" s="48"/>
      <c r="AR1258" s="48"/>
      <c r="AS1258" s="48"/>
      <c r="AT1258" s="48"/>
      <c r="AU1258" s="48" t="s">
        <v>3261</v>
      </c>
      <c r="AV1258" s="48" t="s">
        <v>3261</v>
      </c>
      <c r="AW1258" s="114" t="s">
        <v>18491</v>
      </c>
      <c r="AX1258" s="114" t="s">
        <v>18491</v>
      </c>
      <c r="AY1258" s="114" t="s">
        <v>19179</v>
      </c>
      <c r="AZ1258" s="114" t="s">
        <v>19179</v>
      </c>
      <c r="BA1258" s="2"/>
      <c r="BB1258" s="3"/>
      <c r="BC1258" s="3"/>
      <c r="BD1258" s="3"/>
      <c r="BE1258" s="3"/>
    </row>
    <row r="1259" spans="1:57" x14ac:dyDescent="0.25">
      <c r="A1259" s="61" t="s">
        <v>753</v>
      </c>
      <c r="B1259" s="62" t="s">
        <v>19429</v>
      </c>
      <c r="C1259" s="62"/>
      <c r="D1259" s="63">
        <v>1.521522</v>
      </c>
      <c r="E1259" s="65">
        <v>10</v>
      </c>
      <c r="F1259" s="95" t="s">
        <v>11770</v>
      </c>
      <c r="G1259" s="62"/>
      <c r="H1259" s="66"/>
      <c r="I1259" s="67"/>
      <c r="J1259" s="67"/>
      <c r="K1259" s="66" t="s">
        <v>15815</v>
      </c>
      <c r="L1259" s="70"/>
      <c r="M1259" s="71">
        <v>3229.990478515625</v>
      </c>
      <c r="N1259" s="71">
        <v>3179.373291015625</v>
      </c>
      <c r="O1259" s="72"/>
      <c r="P1259" s="73"/>
      <c r="Q1259" s="73"/>
      <c r="R1259" s="81"/>
      <c r="S1259" s="48">
        <v>0</v>
      </c>
      <c r="T1259" s="48">
        <v>1</v>
      </c>
      <c r="U1259" s="49">
        <v>0</v>
      </c>
      <c r="V1259" s="49">
        <v>2.532E-3</v>
      </c>
      <c r="W1259" s="49">
        <v>6.2599999999999999E-3</v>
      </c>
      <c r="X1259" s="49">
        <v>0.50696399999999997</v>
      </c>
      <c r="Y1259" s="49">
        <v>0</v>
      </c>
      <c r="Z1259" s="49">
        <v>0</v>
      </c>
      <c r="AA1259" s="68">
        <v>1259</v>
      </c>
      <c r="AB12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59" s="69"/>
      <c r="AD1259" s="75">
        <v>447</v>
      </c>
      <c r="AE1259" s="75">
        <v>180</v>
      </c>
      <c r="AF1259" s="75">
        <v>1449</v>
      </c>
      <c r="AG1259" s="75">
        <v>10188</v>
      </c>
      <c r="AH1259" s="75">
        <v>3600</v>
      </c>
      <c r="AI1259" s="75"/>
      <c r="AJ1259" s="75"/>
      <c r="AK1259" s="75"/>
      <c r="AL1259" s="75" t="s">
        <v>9292</v>
      </c>
      <c r="AM1259" s="75">
        <v>40395.351620370369</v>
      </c>
      <c r="AN1259" s="75" t="s">
        <v>13047</v>
      </c>
      <c r="AO1259" s="78" t="s">
        <v>13763</v>
      </c>
      <c r="AP1259" s="75" t="s">
        <v>66</v>
      </c>
      <c r="AQ1259" s="48" t="s">
        <v>3033</v>
      </c>
      <c r="AR1259" s="48" t="s">
        <v>3033</v>
      </c>
      <c r="AS1259" s="48" t="s">
        <v>3219</v>
      </c>
      <c r="AT1259" s="48" t="s">
        <v>3219</v>
      </c>
      <c r="AU1259" s="48" t="s">
        <v>3276</v>
      </c>
      <c r="AV1259" s="48" t="s">
        <v>3276</v>
      </c>
      <c r="AW1259" s="114" t="s">
        <v>18116</v>
      </c>
      <c r="AX1259" s="114" t="s">
        <v>18116</v>
      </c>
      <c r="AY1259" s="114" t="s">
        <v>18843</v>
      </c>
      <c r="AZ1259" s="114" t="s">
        <v>18843</v>
      </c>
      <c r="BA1259" s="2"/>
      <c r="BB1259" s="3"/>
      <c r="BC1259" s="3"/>
      <c r="BD1259" s="3"/>
      <c r="BE1259" s="3"/>
    </row>
    <row r="1260" spans="1:57" x14ac:dyDescent="0.25">
      <c r="A1260" s="61" t="s">
        <v>591</v>
      </c>
      <c r="B1260" s="62" t="s">
        <v>19429</v>
      </c>
      <c r="C1260" s="62"/>
      <c r="D1260" s="63">
        <v>1.5025839999999999</v>
      </c>
      <c r="E1260" s="65">
        <v>18.064113631693672</v>
      </c>
      <c r="F1260" s="95" t="s">
        <v>11584</v>
      </c>
      <c r="G1260" s="62"/>
      <c r="H1260" s="66"/>
      <c r="I1260" s="67"/>
      <c r="J1260" s="67"/>
      <c r="K1260" s="66" t="s">
        <v>15618</v>
      </c>
      <c r="L1260" s="70"/>
      <c r="M1260" s="71">
        <v>4530.25244140625</v>
      </c>
      <c r="N1260" s="71">
        <v>2309.58447265625</v>
      </c>
      <c r="O1260" s="72"/>
      <c r="P1260" s="73"/>
      <c r="Q1260" s="73"/>
      <c r="R1260" s="81"/>
      <c r="S1260" s="48">
        <v>0</v>
      </c>
      <c r="T1260" s="48">
        <v>3</v>
      </c>
      <c r="U1260" s="49">
        <v>19441.002563999999</v>
      </c>
      <c r="V1260" s="49">
        <v>3.0400000000000002E-4</v>
      </c>
      <c r="W1260" s="49">
        <v>0</v>
      </c>
      <c r="X1260" s="49">
        <v>1.089286</v>
      </c>
      <c r="Y1260" s="49">
        <v>0</v>
      </c>
      <c r="Z1260" s="49">
        <v>0</v>
      </c>
      <c r="AA1260" s="68">
        <v>1260</v>
      </c>
      <c r="AB12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60" s="69"/>
      <c r="AD1260" s="75">
        <v>395</v>
      </c>
      <c r="AE1260" s="75">
        <v>179</v>
      </c>
      <c r="AF1260" s="75">
        <v>3810</v>
      </c>
      <c r="AG1260" s="75">
        <v>4031</v>
      </c>
      <c r="AH1260" s="75"/>
      <c r="AI1260" s="75" t="s">
        <v>7905</v>
      </c>
      <c r="AJ1260" s="75" t="s">
        <v>9472</v>
      </c>
      <c r="AK1260" s="75"/>
      <c r="AL1260" s="75"/>
      <c r="AM1260" s="75">
        <v>41111.156886574077</v>
      </c>
      <c r="AN1260" s="75" t="s">
        <v>13047</v>
      </c>
      <c r="AO1260" s="78" t="s">
        <v>13566</v>
      </c>
      <c r="AP1260" s="75" t="s">
        <v>66</v>
      </c>
      <c r="AQ1260" s="48"/>
      <c r="AR1260" s="48"/>
      <c r="AS1260" s="48"/>
      <c r="AT1260" s="48"/>
      <c r="AU1260" s="48" t="s">
        <v>3388</v>
      </c>
      <c r="AV1260" s="48" t="s">
        <v>3310</v>
      </c>
      <c r="AW1260" s="114" t="s">
        <v>18253</v>
      </c>
      <c r="AX1260" s="114" t="s">
        <v>18728</v>
      </c>
      <c r="AY1260" s="114" t="s">
        <v>18964</v>
      </c>
      <c r="AZ1260" s="114" t="s">
        <v>18964</v>
      </c>
      <c r="BA1260" s="2"/>
      <c r="BB1260" s="3"/>
      <c r="BC1260" s="3"/>
      <c r="BD1260" s="3"/>
      <c r="BE1260" s="3"/>
    </row>
    <row r="1261" spans="1:57" x14ac:dyDescent="0.25">
      <c r="A1261" s="61" t="s">
        <v>551</v>
      </c>
      <c r="B1261" s="62" t="s">
        <v>19429</v>
      </c>
      <c r="C1261" s="62"/>
      <c r="D1261" s="63">
        <v>1.5025329999999999</v>
      </c>
      <c r="E1261" s="65">
        <v>10</v>
      </c>
      <c r="F1261" s="95" t="s">
        <v>11538</v>
      </c>
      <c r="G1261" s="62"/>
      <c r="H1261" s="66"/>
      <c r="I1261" s="67"/>
      <c r="J1261" s="67"/>
      <c r="K1261" s="66" t="s">
        <v>15572</v>
      </c>
      <c r="L1261" s="70"/>
      <c r="M1261" s="71">
        <v>5559.7802734375</v>
      </c>
      <c r="N1261" s="71">
        <v>8117.97119140625</v>
      </c>
      <c r="O1261" s="72"/>
      <c r="P1261" s="73"/>
      <c r="Q1261" s="73"/>
      <c r="R1261" s="81"/>
      <c r="S1261" s="48">
        <v>0</v>
      </c>
      <c r="T1261" s="48">
        <v>1</v>
      </c>
      <c r="U1261" s="49">
        <v>0</v>
      </c>
      <c r="V1261" s="49">
        <v>2.9799999999999998E-4</v>
      </c>
      <c r="W1261" s="49">
        <v>0</v>
      </c>
      <c r="X1261" s="49">
        <v>0.38656400000000002</v>
      </c>
      <c r="Y1261" s="49">
        <v>0</v>
      </c>
      <c r="Z1261" s="49">
        <v>0</v>
      </c>
      <c r="AA1261" s="68">
        <v>1261</v>
      </c>
      <c r="AB12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61" s="69"/>
      <c r="AD1261" s="75">
        <v>111</v>
      </c>
      <c r="AE1261" s="75">
        <v>179</v>
      </c>
      <c r="AF1261" s="75">
        <v>601</v>
      </c>
      <c r="AG1261" s="75">
        <v>28480</v>
      </c>
      <c r="AH1261" s="75"/>
      <c r="AI1261" s="75" t="s">
        <v>7865</v>
      </c>
      <c r="AJ1261" s="75" t="s">
        <v>9441</v>
      </c>
      <c r="AK1261" s="75"/>
      <c r="AL1261" s="75"/>
      <c r="AM1261" s="75">
        <v>42411.589363425926</v>
      </c>
      <c r="AN1261" s="75" t="s">
        <v>13047</v>
      </c>
      <c r="AO1261" s="78" t="s">
        <v>13520</v>
      </c>
      <c r="AP1261" s="75" t="s">
        <v>66</v>
      </c>
      <c r="AQ1261" s="48"/>
      <c r="AR1261" s="48"/>
      <c r="AS1261" s="48"/>
      <c r="AT1261" s="48"/>
      <c r="AU1261" s="48" t="s">
        <v>3261</v>
      </c>
      <c r="AV1261" s="48" t="s">
        <v>3261</v>
      </c>
      <c r="AW1261" s="114" t="s">
        <v>18235</v>
      </c>
      <c r="AX1261" s="114" t="s">
        <v>18235</v>
      </c>
      <c r="AY1261" s="114" t="s">
        <v>18947</v>
      </c>
      <c r="AZ1261" s="114" t="s">
        <v>18947</v>
      </c>
      <c r="BA1261" s="2"/>
      <c r="BB1261" s="3"/>
      <c r="BC1261" s="3"/>
      <c r="BD1261" s="3"/>
      <c r="BE1261" s="3"/>
    </row>
    <row r="1262" spans="1:57" x14ac:dyDescent="0.25">
      <c r="A1262" s="61" t="s">
        <v>1493</v>
      </c>
      <c r="B1262" s="62" t="s">
        <v>19429</v>
      </c>
      <c r="C1262" s="62"/>
      <c r="D1262" s="63">
        <v>1.6307725</v>
      </c>
      <c r="E1262" s="65">
        <v>10</v>
      </c>
      <c r="F1262" s="95" t="s">
        <v>12552</v>
      </c>
      <c r="G1262" s="62"/>
      <c r="H1262" s="66"/>
      <c r="I1262" s="67"/>
      <c r="J1262" s="67"/>
      <c r="K1262" s="66" t="s">
        <v>16632</v>
      </c>
      <c r="L1262" s="70"/>
      <c r="M1262" s="71">
        <v>5515.0771484375</v>
      </c>
      <c r="N1262" s="71">
        <v>2865.494140625</v>
      </c>
      <c r="O1262" s="72"/>
      <c r="P1262" s="73"/>
      <c r="Q1262" s="73"/>
      <c r="R1262" s="81"/>
      <c r="S1262" s="48">
        <v>0</v>
      </c>
      <c r="T1262" s="48">
        <v>1</v>
      </c>
      <c r="U1262" s="49">
        <v>0</v>
      </c>
      <c r="V1262" s="49">
        <v>1.5384999999999999E-2</v>
      </c>
      <c r="W1262" s="49">
        <v>0</v>
      </c>
      <c r="X1262" s="49">
        <v>0.55446300000000004</v>
      </c>
      <c r="Y1262" s="49">
        <v>0</v>
      </c>
      <c r="Z1262" s="49">
        <v>0</v>
      </c>
      <c r="AA1262" s="68">
        <v>1262</v>
      </c>
      <c r="AB12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62" s="69"/>
      <c r="AD1262" s="75">
        <v>222</v>
      </c>
      <c r="AE1262" s="75">
        <v>179</v>
      </c>
      <c r="AF1262" s="75">
        <v>788</v>
      </c>
      <c r="AG1262" s="75">
        <v>2286</v>
      </c>
      <c r="AH1262" s="75"/>
      <c r="AI1262" s="75" t="s">
        <v>8722</v>
      </c>
      <c r="AJ1262" s="75" t="s">
        <v>9948</v>
      </c>
      <c r="AK1262" s="75"/>
      <c r="AL1262" s="75"/>
      <c r="AM1262" s="75">
        <v>42921.554525462961</v>
      </c>
      <c r="AN1262" s="75" t="s">
        <v>13047</v>
      </c>
      <c r="AO1262" s="78" t="s">
        <v>14580</v>
      </c>
      <c r="AP1262" s="75" t="s">
        <v>66</v>
      </c>
      <c r="AQ1262" s="48"/>
      <c r="AR1262" s="48"/>
      <c r="AS1262" s="48"/>
      <c r="AT1262" s="48"/>
      <c r="AU1262" s="48"/>
      <c r="AV1262" s="48"/>
      <c r="AW1262" s="114" t="s">
        <v>18108</v>
      </c>
      <c r="AX1262" s="114" t="s">
        <v>18108</v>
      </c>
      <c r="AY1262" s="114" t="s">
        <v>17888</v>
      </c>
      <c r="AZ1262" s="114" t="s">
        <v>17888</v>
      </c>
      <c r="BA1262" s="2"/>
      <c r="BB1262" s="3"/>
      <c r="BC1262" s="3"/>
      <c r="BD1262" s="3"/>
      <c r="BE1262" s="3"/>
    </row>
    <row r="1263" spans="1:57" x14ac:dyDescent="0.25">
      <c r="A1263" s="61" t="s">
        <v>308</v>
      </c>
      <c r="B1263" s="62" t="s">
        <v>19429</v>
      </c>
      <c r="C1263" s="62"/>
      <c r="D1263" s="63">
        <v>1.50187</v>
      </c>
      <c r="E1263" s="65">
        <v>10.000066367882871</v>
      </c>
      <c r="F1263" s="95" t="s">
        <v>11248</v>
      </c>
      <c r="G1263" s="62"/>
      <c r="H1263" s="66"/>
      <c r="I1263" s="67"/>
      <c r="J1263" s="67"/>
      <c r="K1263" s="66" t="s">
        <v>15274</v>
      </c>
      <c r="L1263" s="70"/>
      <c r="M1263" s="71">
        <v>3074.329345703125</v>
      </c>
      <c r="N1263" s="71">
        <v>9320.6474609375</v>
      </c>
      <c r="O1263" s="72"/>
      <c r="P1263" s="73"/>
      <c r="Q1263" s="73"/>
      <c r="R1263" s="81"/>
      <c r="S1263" s="48">
        <v>0</v>
      </c>
      <c r="T1263" s="48">
        <v>2</v>
      </c>
      <c r="U1263" s="49">
        <v>0.16</v>
      </c>
      <c r="V1263" s="49">
        <v>2.2000000000000001E-4</v>
      </c>
      <c r="W1263" s="49">
        <v>0</v>
      </c>
      <c r="X1263" s="49">
        <v>0.55911</v>
      </c>
      <c r="Y1263" s="49">
        <v>0</v>
      </c>
      <c r="Z1263" s="49">
        <v>0</v>
      </c>
      <c r="AA1263" s="68">
        <v>1263</v>
      </c>
      <c r="AB12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63" s="69"/>
      <c r="AD1263" s="75">
        <v>403</v>
      </c>
      <c r="AE1263" s="75">
        <v>177</v>
      </c>
      <c r="AF1263" s="75">
        <v>8609</v>
      </c>
      <c r="AG1263" s="75">
        <v>1577</v>
      </c>
      <c r="AH1263" s="75">
        <v>0</v>
      </c>
      <c r="AI1263" s="75" t="s">
        <v>7614</v>
      </c>
      <c r="AJ1263" s="75" t="s">
        <v>9258</v>
      </c>
      <c r="AK1263" s="75"/>
      <c r="AL1263" s="75" t="s">
        <v>11027</v>
      </c>
      <c r="AM1263" s="75">
        <v>39853.649988425925</v>
      </c>
      <c r="AN1263" s="75" t="s">
        <v>13047</v>
      </c>
      <c r="AO1263" s="78" t="s">
        <v>13222</v>
      </c>
      <c r="AP1263" s="75" t="s">
        <v>66</v>
      </c>
      <c r="AQ1263" s="48" t="s">
        <v>3029</v>
      </c>
      <c r="AR1263" s="48" t="s">
        <v>3029</v>
      </c>
      <c r="AS1263" s="48" t="s">
        <v>3217</v>
      </c>
      <c r="AT1263" s="48" t="s">
        <v>3217</v>
      </c>
      <c r="AU1263" s="48" t="s">
        <v>3267</v>
      </c>
      <c r="AV1263" s="48" t="s">
        <v>3267</v>
      </c>
      <c r="AW1263" s="114" t="s">
        <v>18095</v>
      </c>
      <c r="AX1263" s="114" t="s">
        <v>18095</v>
      </c>
      <c r="AY1263" s="114" t="s">
        <v>18828</v>
      </c>
      <c r="AZ1263" s="114" t="s">
        <v>18828</v>
      </c>
      <c r="BA1263" s="2"/>
      <c r="BB1263" s="3"/>
      <c r="BC1263" s="3"/>
      <c r="BD1263" s="3"/>
      <c r="BE1263" s="3"/>
    </row>
    <row r="1264" spans="1:57" x14ac:dyDescent="0.25">
      <c r="A1264" s="61" t="s">
        <v>1561</v>
      </c>
      <c r="B1264" s="62" t="s">
        <v>19429</v>
      </c>
      <c r="C1264" s="62"/>
      <c r="D1264" s="63">
        <v>1.5023375000000001</v>
      </c>
      <c r="E1264" s="65">
        <v>10</v>
      </c>
      <c r="F1264" s="95" t="s">
        <v>12619</v>
      </c>
      <c r="G1264" s="62"/>
      <c r="H1264" s="66"/>
      <c r="I1264" s="67"/>
      <c r="J1264" s="67"/>
      <c r="K1264" s="66" t="s">
        <v>16705</v>
      </c>
      <c r="L1264" s="70"/>
      <c r="M1264" s="71">
        <v>7467.54345703125</v>
      </c>
      <c r="N1264" s="71">
        <v>3220.666748046875</v>
      </c>
      <c r="O1264" s="72"/>
      <c r="P1264" s="73"/>
      <c r="Q1264" s="73"/>
      <c r="R1264" s="81"/>
      <c r="S1264" s="48">
        <v>0</v>
      </c>
      <c r="T1264" s="48">
        <v>1</v>
      </c>
      <c r="U1264" s="49">
        <v>0</v>
      </c>
      <c r="V1264" s="49">
        <v>2.7500000000000002E-4</v>
      </c>
      <c r="W1264" s="49">
        <v>0</v>
      </c>
      <c r="X1264" s="49">
        <v>0.52194799999999997</v>
      </c>
      <c r="Y1264" s="49">
        <v>0</v>
      </c>
      <c r="Z1264" s="49">
        <v>0</v>
      </c>
      <c r="AA1264" s="68">
        <v>1264</v>
      </c>
      <c r="AB12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64" s="69"/>
      <c r="AD1264" s="75">
        <v>191</v>
      </c>
      <c r="AE1264" s="75">
        <v>174</v>
      </c>
      <c r="AF1264" s="75">
        <v>132</v>
      </c>
      <c r="AG1264" s="75">
        <v>223</v>
      </c>
      <c r="AH1264" s="75"/>
      <c r="AI1264" s="75" t="s">
        <v>8780</v>
      </c>
      <c r="AJ1264" s="75" t="s">
        <v>9987</v>
      </c>
      <c r="AK1264" s="75"/>
      <c r="AL1264" s="75"/>
      <c r="AM1264" s="75">
        <v>42252.164629629631</v>
      </c>
      <c r="AN1264" s="75" t="s">
        <v>13047</v>
      </c>
      <c r="AO1264" s="78" t="s">
        <v>14653</v>
      </c>
      <c r="AP1264" s="75" t="s">
        <v>66</v>
      </c>
      <c r="AQ1264" s="48"/>
      <c r="AR1264" s="48"/>
      <c r="AS1264" s="48"/>
      <c r="AT1264" s="48"/>
      <c r="AU1264" s="48" t="s">
        <v>3261</v>
      </c>
      <c r="AV1264" s="48" t="s">
        <v>3261</v>
      </c>
      <c r="AW1264" s="114" t="s">
        <v>18089</v>
      </c>
      <c r="AX1264" s="114" t="s">
        <v>18089</v>
      </c>
      <c r="AY1264" s="114" t="s">
        <v>17884</v>
      </c>
      <c r="AZ1264" s="114" t="s">
        <v>17884</v>
      </c>
      <c r="BA1264" s="2"/>
      <c r="BB1264" s="3"/>
      <c r="BC1264" s="3"/>
      <c r="BD1264" s="3"/>
      <c r="BE1264" s="3"/>
    </row>
    <row r="1265" spans="1:57" x14ac:dyDescent="0.25">
      <c r="A1265" s="61" t="s">
        <v>1788</v>
      </c>
      <c r="B1265" s="62" t="s">
        <v>19429</v>
      </c>
      <c r="C1265" s="62"/>
      <c r="D1265" s="63">
        <v>1.6307725</v>
      </c>
      <c r="E1265" s="65">
        <v>10</v>
      </c>
      <c r="F1265" s="95" t="s">
        <v>12853</v>
      </c>
      <c r="G1265" s="62"/>
      <c r="H1265" s="66"/>
      <c r="I1265" s="67"/>
      <c r="J1265" s="67"/>
      <c r="K1265" s="66" t="s">
        <v>16949</v>
      </c>
      <c r="L1265" s="70"/>
      <c r="M1265" s="71">
        <v>5348.64404296875</v>
      </c>
      <c r="N1265" s="71">
        <v>2698.655029296875</v>
      </c>
      <c r="O1265" s="72"/>
      <c r="P1265" s="73"/>
      <c r="Q1265" s="73"/>
      <c r="R1265" s="81"/>
      <c r="S1265" s="48">
        <v>0</v>
      </c>
      <c r="T1265" s="48">
        <v>1</v>
      </c>
      <c r="U1265" s="49">
        <v>0</v>
      </c>
      <c r="V1265" s="49">
        <v>1.5384999999999999E-2</v>
      </c>
      <c r="W1265" s="49">
        <v>0</v>
      </c>
      <c r="X1265" s="49">
        <v>0.55446300000000004</v>
      </c>
      <c r="Y1265" s="49">
        <v>0</v>
      </c>
      <c r="Z1265" s="49">
        <v>0</v>
      </c>
      <c r="AA1265" s="68">
        <v>1265</v>
      </c>
      <c r="AB12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65" s="69"/>
      <c r="AD1265" s="75">
        <v>242</v>
      </c>
      <c r="AE1265" s="75">
        <v>174</v>
      </c>
      <c r="AF1265" s="75">
        <v>41529</v>
      </c>
      <c r="AG1265" s="75">
        <v>24337</v>
      </c>
      <c r="AH1265" s="75"/>
      <c r="AI1265" s="75" t="s">
        <v>8979</v>
      </c>
      <c r="AJ1265" s="75" t="s">
        <v>10109</v>
      </c>
      <c r="AK1265" s="75"/>
      <c r="AL1265" s="75"/>
      <c r="AM1265" s="75">
        <v>42095.513206018521</v>
      </c>
      <c r="AN1265" s="75" t="s">
        <v>13047</v>
      </c>
      <c r="AO1265" s="78" t="s">
        <v>14897</v>
      </c>
      <c r="AP1265" s="75" t="s">
        <v>66</v>
      </c>
      <c r="AQ1265" s="48"/>
      <c r="AR1265" s="48"/>
      <c r="AS1265" s="48"/>
      <c r="AT1265" s="48"/>
      <c r="AU1265" s="48"/>
      <c r="AV1265" s="48"/>
      <c r="AW1265" s="114" t="s">
        <v>18108</v>
      </c>
      <c r="AX1265" s="114" t="s">
        <v>18108</v>
      </c>
      <c r="AY1265" s="114" t="s">
        <v>17888</v>
      </c>
      <c r="AZ1265" s="114" t="s">
        <v>17888</v>
      </c>
      <c r="BA1265" s="2"/>
      <c r="BB1265" s="3"/>
      <c r="BC1265" s="3"/>
      <c r="BD1265" s="3"/>
      <c r="BE1265" s="3"/>
    </row>
    <row r="1266" spans="1:57" x14ac:dyDescent="0.25">
      <c r="A1266" s="61" t="s">
        <v>1076</v>
      </c>
      <c r="B1266" s="62" t="s">
        <v>19429</v>
      </c>
      <c r="C1266" s="62"/>
      <c r="D1266" s="63">
        <v>1.5018020000000001</v>
      </c>
      <c r="E1266" s="65">
        <v>10</v>
      </c>
      <c r="F1266" s="95" t="s">
        <v>12112</v>
      </c>
      <c r="G1266" s="62"/>
      <c r="H1266" s="66"/>
      <c r="I1266" s="67"/>
      <c r="J1266" s="67"/>
      <c r="K1266" s="66" t="s">
        <v>16170</v>
      </c>
      <c r="L1266" s="70"/>
      <c r="M1266" s="71">
        <v>4078.11669921875</v>
      </c>
      <c r="N1266" s="71">
        <v>2686.703857421875</v>
      </c>
      <c r="O1266" s="72"/>
      <c r="P1266" s="73"/>
      <c r="Q1266" s="73"/>
      <c r="R1266" s="81"/>
      <c r="S1266" s="48">
        <v>0</v>
      </c>
      <c r="T1266" s="48">
        <v>1</v>
      </c>
      <c r="U1266" s="49">
        <v>0</v>
      </c>
      <c r="V1266" s="49">
        <v>2.12E-4</v>
      </c>
      <c r="W1266" s="49">
        <v>0</v>
      </c>
      <c r="X1266" s="49">
        <v>0.56508000000000003</v>
      </c>
      <c r="Y1266" s="49">
        <v>0</v>
      </c>
      <c r="Z1266" s="49">
        <v>0</v>
      </c>
      <c r="AA1266" s="68">
        <v>1266</v>
      </c>
      <c r="AB12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66" s="69"/>
      <c r="AD1266" s="75">
        <v>238</v>
      </c>
      <c r="AE1266" s="75">
        <v>173</v>
      </c>
      <c r="AF1266" s="75">
        <v>425</v>
      </c>
      <c r="AG1266" s="75">
        <v>3628</v>
      </c>
      <c r="AH1266" s="75"/>
      <c r="AI1266" s="75" t="s">
        <v>8349</v>
      </c>
      <c r="AJ1266" s="75" t="s">
        <v>9288</v>
      </c>
      <c r="AK1266" s="78" t="s">
        <v>10639</v>
      </c>
      <c r="AL1266" s="75"/>
      <c r="AM1266" s="75">
        <v>42817.520810185182</v>
      </c>
      <c r="AN1266" s="75" t="s">
        <v>13047</v>
      </c>
      <c r="AO1266" s="78" t="s">
        <v>14118</v>
      </c>
      <c r="AP1266" s="75" t="s">
        <v>66</v>
      </c>
      <c r="AQ1266" s="48"/>
      <c r="AR1266" s="48"/>
      <c r="AS1266" s="48"/>
      <c r="AT1266" s="48"/>
      <c r="AU1266" s="48" t="s">
        <v>3261</v>
      </c>
      <c r="AV1266" s="48" t="s">
        <v>3261</v>
      </c>
      <c r="AW1266" s="114" t="s">
        <v>18406</v>
      </c>
      <c r="AX1266" s="114" t="s">
        <v>18406</v>
      </c>
      <c r="AY1266" s="114" t="s">
        <v>19100</v>
      </c>
      <c r="AZ1266" s="114" t="s">
        <v>19100</v>
      </c>
      <c r="BA1266" s="2"/>
      <c r="BB1266" s="3"/>
      <c r="BC1266" s="3"/>
      <c r="BD1266" s="3"/>
      <c r="BE1266" s="3"/>
    </row>
    <row r="1267" spans="1:57" x14ac:dyDescent="0.25">
      <c r="A1267" s="61" t="s">
        <v>1668</v>
      </c>
      <c r="B1267" s="62" t="s">
        <v>19429</v>
      </c>
      <c r="C1267" s="62"/>
      <c r="D1267" s="63">
        <v>1.502278</v>
      </c>
      <c r="E1267" s="65">
        <v>10</v>
      </c>
      <c r="F1267" s="95" t="s">
        <v>12727</v>
      </c>
      <c r="G1267" s="62"/>
      <c r="H1267" s="66"/>
      <c r="I1267" s="67"/>
      <c r="J1267" s="67"/>
      <c r="K1267" s="66" t="s">
        <v>16820</v>
      </c>
      <c r="L1267" s="70"/>
      <c r="M1267" s="71">
        <v>4127.6044921875</v>
      </c>
      <c r="N1267" s="71">
        <v>2785.3701171875</v>
      </c>
      <c r="O1267" s="72"/>
      <c r="P1267" s="73"/>
      <c r="Q1267" s="73"/>
      <c r="R1267" s="81"/>
      <c r="S1267" s="48">
        <v>0</v>
      </c>
      <c r="T1267" s="48">
        <v>1</v>
      </c>
      <c r="U1267" s="49">
        <v>0</v>
      </c>
      <c r="V1267" s="49">
        <v>2.6800000000000001E-4</v>
      </c>
      <c r="W1267" s="49">
        <v>0</v>
      </c>
      <c r="X1267" s="49">
        <v>0.39797500000000002</v>
      </c>
      <c r="Y1267" s="49">
        <v>0</v>
      </c>
      <c r="Z1267" s="49">
        <v>0</v>
      </c>
      <c r="AA1267" s="68">
        <v>1267</v>
      </c>
      <c r="AB12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67" s="69"/>
      <c r="AD1267" s="75">
        <v>725</v>
      </c>
      <c r="AE1267" s="75">
        <v>173</v>
      </c>
      <c r="AF1267" s="75">
        <v>2864</v>
      </c>
      <c r="AG1267" s="75">
        <v>2826</v>
      </c>
      <c r="AH1267" s="75"/>
      <c r="AI1267" s="75" t="s">
        <v>8873</v>
      </c>
      <c r="AJ1267" s="75"/>
      <c r="AK1267" s="75"/>
      <c r="AL1267" s="75"/>
      <c r="AM1267" s="75">
        <v>42422.552233796298</v>
      </c>
      <c r="AN1267" s="75" t="s">
        <v>13047</v>
      </c>
      <c r="AO1267" s="78" t="s">
        <v>14768</v>
      </c>
      <c r="AP1267" s="75" t="s">
        <v>66</v>
      </c>
      <c r="AQ1267" s="48"/>
      <c r="AR1267" s="48"/>
      <c r="AS1267" s="48"/>
      <c r="AT1267" s="48"/>
      <c r="AU1267" s="48"/>
      <c r="AV1267" s="48"/>
      <c r="AW1267" s="114" t="s">
        <v>18369</v>
      </c>
      <c r="AX1267" s="114" t="s">
        <v>18369</v>
      </c>
      <c r="AY1267" s="114" t="s">
        <v>19066</v>
      </c>
      <c r="AZ1267" s="114" t="s">
        <v>19066</v>
      </c>
      <c r="BA1267" s="2"/>
      <c r="BB1267" s="3"/>
      <c r="BC1267" s="3"/>
      <c r="BD1267" s="3"/>
      <c r="BE1267" s="3"/>
    </row>
    <row r="1268" spans="1:57" x14ac:dyDescent="0.25">
      <c r="A1268" s="61" t="s">
        <v>439</v>
      </c>
      <c r="B1268" s="62" t="s">
        <v>19429</v>
      </c>
      <c r="C1268" s="62"/>
      <c r="D1268" s="63">
        <v>1.501819</v>
      </c>
      <c r="E1268" s="65">
        <v>10</v>
      </c>
      <c r="F1268" s="95" t="s">
        <v>11403</v>
      </c>
      <c r="G1268" s="62"/>
      <c r="H1268" s="66"/>
      <c r="I1268" s="67"/>
      <c r="J1268" s="67"/>
      <c r="K1268" s="66" t="s">
        <v>15432</v>
      </c>
      <c r="L1268" s="70"/>
      <c r="M1268" s="71">
        <v>586.44970703125</v>
      </c>
      <c r="N1268" s="71">
        <v>2883.14013671875</v>
      </c>
      <c r="O1268" s="72"/>
      <c r="P1268" s="73"/>
      <c r="Q1268" s="73"/>
      <c r="R1268" s="81"/>
      <c r="S1268" s="48">
        <v>0</v>
      </c>
      <c r="T1268" s="48">
        <v>1</v>
      </c>
      <c r="U1268" s="49">
        <v>0</v>
      </c>
      <c r="V1268" s="49">
        <v>2.14E-4</v>
      </c>
      <c r="W1268" s="49">
        <v>0</v>
      </c>
      <c r="X1268" s="49">
        <v>0.54038799999999998</v>
      </c>
      <c r="Y1268" s="49">
        <v>0</v>
      </c>
      <c r="Z1268" s="49">
        <v>0</v>
      </c>
      <c r="AA1268" s="68">
        <v>1268</v>
      </c>
      <c r="AB12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68" s="69"/>
      <c r="AD1268" s="75">
        <v>293</v>
      </c>
      <c r="AE1268" s="75">
        <v>172</v>
      </c>
      <c r="AF1268" s="75">
        <v>2108</v>
      </c>
      <c r="AG1268" s="75">
        <v>2703</v>
      </c>
      <c r="AH1268" s="75">
        <v>-28800</v>
      </c>
      <c r="AI1268" s="75" t="s">
        <v>7748</v>
      </c>
      <c r="AJ1268" s="75" t="s">
        <v>9361</v>
      </c>
      <c r="AK1268" s="75"/>
      <c r="AL1268" s="75" t="s">
        <v>11009</v>
      </c>
      <c r="AM1268" s="75">
        <v>42993.497685185182</v>
      </c>
      <c r="AN1268" s="75" t="s">
        <v>13047</v>
      </c>
      <c r="AO1268" s="78" t="s">
        <v>13380</v>
      </c>
      <c r="AP1268" s="75" t="s">
        <v>66</v>
      </c>
      <c r="AQ1268" s="48"/>
      <c r="AR1268" s="48"/>
      <c r="AS1268" s="48"/>
      <c r="AT1268" s="48"/>
      <c r="AU1268" s="48" t="s">
        <v>3261</v>
      </c>
      <c r="AV1268" s="48" t="s">
        <v>3261</v>
      </c>
      <c r="AW1268" s="114" t="s">
        <v>18129</v>
      </c>
      <c r="AX1268" s="114" t="s">
        <v>18129</v>
      </c>
      <c r="AY1268" s="114" t="s">
        <v>17896</v>
      </c>
      <c r="AZ1268" s="114" t="s">
        <v>17896</v>
      </c>
      <c r="BA1268" s="2"/>
      <c r="BB1268" s="3"/>
      <c r="BC1268" s="3"/>
      <c r="BD1268" s="3"/>
      <c r="BE1268" s="3"/>
    </row>
    <row r="1269" spans="1:57" x14ac:dyDescent="0.25">
      <c r="A1269" s="61" t="s">
        <v>719</v>
      </c>
      <c r="B1269" s="62" t="s">
        <v>19429</v>
      </c>
      <c r="C1269" s="62"/>
      <c r="D1269" s="63">
        <v>1.6307725</v>
      </c>
      <c r="E1269" s="65">
        <v>10</v>
      </c>
      <c r="F1269" s="95" t="s">
        <v>11729</v>
      </c>
      <c r="G1269" s="62"/>
      <c r="H1269" s="66"/>
      <c r="I1269" s="67"/>
      <c r="J1269" s="67"/>
      <c r="K1269" s="66" t="s">
        <v>15772</v>
      </c>
      <c r="L1269" s="70"/>
      <c r="M1269" s="71">
        <v>5517.9189453125</v>
      </c>
      <c r="N1269" s="71">
        <v>2942.947265625</v>
      </c>
      <c r="O1269" s="72"/>
      <c r="P1269" s="73"/>
      <c r="Q1269" s="73"/>
      <c r="R1269" s="81"/>
      <c r="S1269" s="48">
        <v>0</v>
      </c>
      <c r="T1269" s="48">
        <v>1</v>
      </c>
      <c r="U1269" s="49">
        <v>0</v>
      </c>
      <c r="V1269" s="49">
        <v>1.5384999999999999E-2</v>
      </c>
      <c r="W1269" s="49">
        <v>0</v>
      </c>
      <c r="X1269" s="49">
        <v>0.55446300000000004</v>
      </c>
      <c r="Y1269" s="49">
        <v>0</v>
      </c>
      <c r="Z1269" s="49">
        <v>0</v>
      </c>
      <c r="AA1269" s="68">
        <v>1269</v>
      </c>
      <c r="AB12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69" s="69"/>
      <c r="AD1269" s="75">
        <v>156</v>
      </c>
      <c r="AE1269" s="75">
        <v>172</v>
      </c>
      <c r="AF1269" s="75">
        <v>25001</v>
      </c>
      <c r="AG1269" s="75">
        <v>1445</v>
      </c>
      <c r="AH1269" s="75"/>
      <c r="AI1269" s="75" t="s">
        <v>8027</v>
      </c>
      <c r="AJ1269" s="75" t="s">
        <v>9546</v>
      </c>
      <c r="AK1269" s="78" t="s">
        <v>10493</v>
      </c>
      <c r="AL1269" s="75"/>
      <c r="AM1269" s="75">
        <v>41749.44054398148</v>
      </c>
      <c r="AN1269" s="75" t="s">
        <v>13047</v>
      </c>
      <c r="AO1269" s="78" t="s">
        <v>13720</v>
      </c>
      <c r="AP1269" s="75" t="s">
        <v>66</v>
      </c>
      <c r="AQ1269" s="48"/>
      <c r="AR1269" s="48"/>
      <c r="AS1269" s="48"/>
      <c r="AT1269" s="48"/>
      <c r="AU1269" s="48"/>
      <c r="AV1269" s="48"/>
      <c r="AW1269" s="114" t="s">
        <v>18108</v>
      </c>
      <c r="AX1269" s="114" t="s">
        <v>18108</v>
      </c>
      <c r="AY1269" s="114" t="s">
        <v>17888</v>
      </c>
      <c r="AZ1269" s="114" t="s">
        <v>17888</v>
      </c>
      <c r="BA1269" s="2"/>
      <c r="BB1269" s="3"/>
      <c r="BC1269" s="3"/>
      <c r="BD1269" s="3"/>
      <c r="BE1269" s="3"/>
    </row>
    <row r="1270" spans="1:57" x14ac:dyDescent="0.25">
      <c r="A1270" s="61" t="s">
        <v>1001</v>
      </c>
      <c r="B1270" s="62" t="s">
        <v>19429</v>
      </c>
      <c r="C1270" s="62"/>
      <c r="D1270" s="63">
        <v>1.5023375000000001</v>
      </c>
      <c r="E1270" s="65">
        <v>10</v>
      </c>
      <c r="F1270" s="95" t="s">
        <v>12034</v>
      </c>
      <c r="G1270" s="62"/>
      <c r="H1270" s="66"/>
      <c r="I1270" s="67"/>
      <c r="J1270" s="67"/>
      <c r="K1270" s="66" t="s">
        <v>16089</v>
      </c>
      <c r="L1270" s="70"/>
      <c r="M1270" s="71">
        <v>7841.181640625</v>
      </c>
      <c r="N1270" s="71">
        <v>2266.03564453125</v>
      </c>
      <c r="O1270" s="72"/>
      <c r="P1270" s="73"/>
      <c r="Q1270" s="73"/>
      <c r="R1270" s="81"/>
      <c r="S1270" s="48">
        <v>0</v>
      </c>
      <c r="T1270" s="48">
        <v>1</v>
      </c>
      <c r="U1270" s="49">
        <v>0</v>
      </c>
      <c r="V1270" s="49">
        <v>2.7500000000000002E-4</v>
      </c>
      <c r="W1270" s="49">
        <v>0</v>
      </c>
      <c r="X1270" s="49">
        <v>0.52194799999999997</v>
      </c>
      <c r="Y1270" s="49">
        <v>0</v>
      </c>
      <c r="Z1270" s="49">
        <v>0</v>
      </c>
      <c r="AA1270" s="68">
        <v>1270</v>
      </c>
      <c r="AB12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70" s="69"/>
      <c r="AD1270" s="75">
        <v>297</v>
      </c>
      <c r="AE1270" s="75">
        <v>172</v>
      </c>
      <c r="AF1270" s="75">
        <v>632</v>
      </c>
      <c r="AG1270" s="75">
        <v>292</v>
      </c>
      <c r="AH1270" s="75"/>
      <c r="AI1270" s="75" t="s">
        <v>8282</v>
      </c>
      <c r="AJ1270" s="75" t="s">
        <v>9705</v>
      </c>
      <c r="AK1270" s="78" t="s">
        <v>10612</v>
      </c>
      <c r="AL1270" s="75"/>
      <c r="AM1270" s="75">
        <v>42718.579930555556</v>
      </c>
      <c r="AN1270" s="75" t="s">
        <v>13047</v>
      </c>
      <c r="AO1270" s="78" t="s">
        <v>14037</v>
      </c>
      <c r="AP1270" s="75" t="s">
        <v>66</v>
      </c>
      <c r="AQ1270" s="48"/>
      <c r="AR1270" s="48"/>
      <c r="AS1270" s="48"/>
      <c r="AT1270" s="48"/>
      <c r="AU1270" s="48" t="s">
        <v>3261</v>
      </c>
      <c r="AV1270" s="48" t="s">
        <v>3261</v>
      </c>
      <c r="AW1270" s="114" t="s">
        <v>18089</v>
      </c>
      <c r="AX1270" s="114" t="s">
        <v>18089</v>
      </c>
      <c r="AY1270" s="114" t="s">
        <v>17884</v>
      </c>
      <c r="AZ1270" s="114" t="s">
        <v>17884</v>
      </c>
      <c r="BA1270" s="2"/>
      <c r="BB1270" s="3"/>
      <c r="BC1270" s="3"/>
      <c r="BD1270" s="3"/>
      <c r="BE1270" s="3"/>
    </row>
    <row r="1271" spans="1:57" x14ac:dyDescent="0.25">
      <c r="A1271" s="61" t="s">
        <v>265</v>
      </c>
      <c r="B1271" s="62" t="s">
        <v>19429</v>
      </c>
      <c r="C1271" s="62"/>
      <c r="D1271" s="63">
        <v>1.521522</v>
      </c>
      <c r="E1271" s="65">
        <v>10</v>
      </c>
      <c r="F1271" s="95" t="s">
        <v>11197</v>
      </c>
      <c r="G1271" s="62"/>
      <c r="H1271" s="66"/>
      <c r="I1271" s="67"/>
      <c r="J1271" s="67"/>
      <c r="K1271" s="66" t="s">
        <v>15222</v>
      </c>
      <c r="L1271" s="70"/>
      <c r="M1271" s="71">
        <v>2587.384033203125</v>
      </c>
      <c r="N1271" s="71">
        <v>2574.485107421875</v>
      </c>
      <c r="O1271" s="72"/>
      <c r="P1271" s="73"/>
      <c r="Q1271" s="73"/>
      <c r="R1271" s="81"/>
      <c r="S1271" s="48">
        <v>0</v>
      </c>
      <c r="T1271" s="48">
        <v>1</v>
      </c>
      <c r="U1271" s="49">
        <v>0</v>
      </c>
      <c r="V1271" s="49">
        <v>2.532E-3</v>
      </c>
      <c r="W1271" s="49">
        <v>6.2599999999999999E-3</v>
      </c>
      <c r="X1271" s="49">
        <v>0.50696399999999997</v>
      </c>
      <c r="Y1271" s="49">
        <v>0</v>
      </c>
      <c r="Z1271" s="49">
        <v>0</v>
      </c>
      <c r="AA1271" s="68">
        <v>1271</v>
      </c>
      <c r="AB12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71" s="69"/>
      <c r="AD1271" s="75">
        <v>611</v>
      </c>
      <c r="AE1271" s="75">
        <v>171</v>
      </c>
      <c r="AF1271" s="75">
        <v>4154</v>
      </c>
      <c r="AG1271" s="75">
        <v>288</v>
      </c>
      <c r="AH1271" s="75">
        <v>3600</v>
      </c>
      <c r="AI1271" s="75"/>
      <c r="AJ1271" s="75" t="s">
        <v>9224</v>
      </c>
      <c r="AK1271" s="75"/>
      <c r="AL1271" s="75" t="s">
        <v>10139</v>
      </c>
      <c r="AM1271" s="75">
        <v>39991.655046296299</v>
      </c>
      <c r="AN1271" s="75" t="s">
        <v>13047</v>
      </c>
      <c r="AO1271" s="78" t="s">
        <v>13170</v>
      </c>
      <c r="AP1271" s="75" t="s">
        <v>66</v>
      </c>
      <c r="AQ1271" s="48" t="s">
        <v>3033</v>
      </c>
      <c r="AR1271" s="48" t="s">
        <v>3033</v>
      </c>
      <c r="AS1271" s="48" t="s">
        <v>3219</v>
      </c>
      <c r="AT1271" s="48" t="s">
        <v>3219</v>
      </c>
      <c r="AU1271" s="48" t="s">
        <v>3276</v>
      </c>
      <c r="AV1271" s="48" t="s">
        <v>3276</v>
      </c>
      <c r="AW1271" s="114" t="s">
        <v>18116</v>
      </c>
      <c r="AX1271" s="114" t="s">
        <v>18116</v>
      </c>
      <c r="AY1271" s="114" t="s">
        <v>18843</v>
      </c>
      <c r="AZ1271" s="114" t="s">
        <v>18843</v>
      </c>
      <c r="BA1271" s="2"/>
      <c r="BB1271" s="3"/>
      <c r="BC1271" s="3"/>
      <c r="BD1271" s="3"/>
      <c r="BE1271" s="3"/>
    </row>
    <row r="1272" spans="1:57" x14ac:dyDescent="0.25">
      <c r="A1272" s="61" t="s">
        <v>349</v>
      </c>
      <c r="B1272" s="62" t="s">
        <v>19429</v>
      </c>
      <c r="C1272" s="62"/>
      <c r="D1272" s="63">
        <v>1.544268</v>
      </c>
      <c r="E1272" s="65">
        <v>10</v>
      </c>
      <c r="F1272" s="95" t="s">
        <v>11296</v>
      </c>
      <c r="G1272" s="62"/>
      <c r="H1272" s="66"/>
      <c r="I1272" s="67"/>
      <c r="J1272" s="67"/>
      <c r="K1272" s="66" t="s">
        <v>15323</v>
      </c>
      <c r="L1272" s="70"/>
      <c r="M1272" s="71">
        <v>3494.948486328125</v>
      </c>
      <c r="N1272" s="71">
        <v>8615.912109375</v>
      </c>
      <c r="O1272" s="72"/>
      <c r="P1272" s="73"/>
      <c r="Q1272" s="73"/>
      <c r="R1272" s="81"/>
      <c r="S1272" s="48">
        <v>0</v>
      </c>
      <c r="T1272" s="48">
        <v>1</v>
      </c>
      <c r="U1272" s="49">
        <v>0</v>
      </c>
      <c r="V1272" s="49">
        <v>5.208E-3</v>
      </c>
      <c r="W1272" s="49">
        <v>0</v>
      </c>
      <c r="X1272" s="49">
        <v>0.54446799999999995</v>
      </c>
      <c r="Y1272" s="49">
        <v>0</v>
      </c>
      <c r="Z1272" s="49">
        <v>0</v>
      </c>
      <c r="AA1272" s="68">
        <v>1272</v>
      </c>
      <c r="AB12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72" s="69"/>
      <c r="AD1272" s="75">
        <v>228</v>
      </c>
      <c r="AE1272" s="75">
        <v>171</v>
      </c>
      <c r="AF1272" s="75">
        <v>8765</v>
      </c>
      <c r="AG1272" s="75">
        <v>22834</v>
      </c>
      <c r="AH1272" s="75"/>
      <c r="AI1272" s="75" t="s">
        <v>7655</v>
      </c>
      <c r="AJ1272" s="75" t="s">
        <v>9289</v>
      </c>
      <c r="AK1272" s="75"/>
      <c r="AL1272" s="75"/>
      <c r="AM1272" s="75">
        <v>42571.701284722221</v>
      </c>
      <c r="AN1272" s="75" t="s">
        <v>13047</v>
      </c>
      <c r="AO1272" s="78" t="s">
        <v>13271</v>
      </c>
      <c r="AP1272" s="75" t="s">
        <v>66</v>
      </c>
      <c r="AQ1272" s="48" t="s">
        <v>3020</v>
      </c>
      <c r="AR1272" s="48" t="s">
        <v>3020</v>
      </c>
      <c r="AS1272" s="48" t="s">
        <v>3213</v>
      </c>
      <c r="AT1272" s="48" t="s">
        <v>3213</v>
      </c>
      <c r="AU1272" s="48" t="s">
        <v>3261</v>
      </c>
      <c r="AV1272" s="48" t="s">
        <v>3261</v>
      </c>
      <c r="AW1272" s="114" t="s">
        <v>18081</v>
      </c>
      <c r="AX1272" s="114" t="s">
        <v>18081</v>
      </c>
      <c r="AY1272" s="114" t="s">
        <v>18817</v>
      </c>
      <c r="AZ1272" s="114" t="s">
        <v>18817</v>
      </c>
      <c r="BA1272" s="2"/>
      <c r="BB1272" s="3"/>
      <c r="BC1272" s="3"/>
      <c r="BD1272" s="3"/>
      <c r="BE1272" s="3"/>
    </row>
    <row r="1273" spans="1:57" x14ac:dyDescent="0.25">
      <c r="A1273" s="61" t="s">
        <v>1206</v>
      </c>
      <c r="B1273" s="62" t="s">
        <v>19429</v>
      </c>
      <c r="C1273" s="62"/>
      <c r="D1273" s="63">
        <v>1.50187</v>
      </c>
      <c r="E1273" s="65">
        <v>10.000066367882871</v>
      </c>
      <c r="F1273" s="95" t="s">
        <v>12249</v>
      </c>
      <c r="G1273" s="62"/>
      <c r="H1273" s="66"/>
      <c r="I1273" s="67"/>
      <c r="J1273" s="67"/>
      <c r="K1273" s="66" t="s">
        <v>16314</v>
      </c>
      <c r="L1273" s="70"/>
      <c r="M1273" s="71">
        <v>2955.429931640625</v>
      </c>
      <c r="N1273" s="71">
        <v>9642.822265625</v>
      </c>
      <c r="O1273" s="72"/>
      <c r="P1273" s="73"/>
      <c r="Q1273" s="73"/>
      <c r="R1273" s="81"/>
      <c r="S1273" s="48">
        <v>0</v>
      </c>
      <c r="T1273" s="48">
        <v>2</v>
      </c>
      <c r="U1273" s="49">
        <v>0.16</v>
      </c>
      <c r="V1273" s="49">
        <v>2.2000000000000001E-4</v>
      </c>
      <c r="W1273" s="49">
        <v>0</v>
      </c>
      <c r="X1273" s="49">
        <v>0.55911</v>
      </c>
      <c r="Y1273" s="49">
        <v>0</v>
      </c>
      <c r="Z1273" s="49">
        <v>0</v>
      </c>
      <c r="AA1273" s="68">
        <v>1273</v>
      </c>
      <c r="AB12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73" s="69"/>
      <c r="AD1273" s="75">
        <v>140</v>
      </c>
      <c r="AE1273" s="75">
        <v>170</v>
      </c>
      <c r="AF1273" s="75">
        <v>15112</v>
      </c>
      <c r="AG1273" s="75">
        <v>933</v>
      </c>
      <c r="AH1273" s="75"/>
      <c r="AI1273" s="75" t="s">
        <v>8460</v>
      </c>
      <c r="AJ1273" s="75" t="s">
        <v>9809</v>
      </c>
      <c r="AK1273" s="78" t="s">
        <v>10690</v>
      </c>
      <c r="AL1273" s="75"/>
      <c r="AM1273" s="75">
        <v>40751.761481481481</v>
      </c>
      <c r="AN1273" s="75" t="s">
        <v>13047</v>
      </c>
      <c r="AO1273" s="78" t="s">
        <v>14262</v>
      </c>
      <c r="AP1273" s="75" t="s">
        <v>66</v>
      </c>
      <c r="AQ1273" s="48" t="s">
        <v>3137</v>
      </c>
      <c r="AR1273" s="48" t="s">
        <v>3137</v>
      </c>
      <c r="AS1273" s="48" t="s">
        <v>3215</v>
      </c>
      <c r="AT1273" s="48" t="s">
        <v>3215</v>
      </c>
      <c r="AU1273" s="48" t="s">
        <v>3267</v>
      </c>
      <c r="AV1273" s="48" t="s">
        <v>3267</v>
      </c>
      <c r="AW1273" s="114" t="s">
        <v>18095</v>
      </c>
      <c r="AX1273" s="114" t="s">
        <v>18095</v>
      </c>
      <c r="AY1273" s="114" t="s">
        <v>18828</v>
      </c>
      <c r="AZ1273" s="114" t="s">
        <v>18828</v>
      </c>
      <c r="BA1273" s="2"/>
      <c r="BB1273" s="3"/>
      <c r="BC1273" s="3"/>
      <c r="BD1273" s="3"/>
      <c r="BE1273" s="3"/>
    </row>
    <row r="1274" spans="1:57" x14ac:dyDescent="0.25">
      <c r="A1274" s="61" t="s">
        <v>1622</v>
      </c>
      <c r="B1274" s="62" t="s">
        <v>19429</v>
      </c>
      <c r="C1274" s="62"/>
      <c r="D1274" s="63">
        <v>1.8695630000000001</v>
      </c>
      <c r="E1274" s="65">
        <v>10</v>
      </c>
      <c r="F1274" s="95" t="s">
        <v>12681</v>
      </c>
      <c r="G1274" s="62"/>
      <c r="H1274" s="66"/>
      <c r="I1274" s="67"/>
      <c r="J1274" s="67"/>
      <c r="K1274" s="66" t="s">
        <v>16770</v>
      </c>
      <c r="L1274" s="70"/>
      <c r="M1274" s="71">
        <v>5268.79345703125</v>
      </c>
      <c r="N1274" s="71">
        <v>5949.63671875</v>
      </c>
      <c r="O1274" s="72"/>
      <c r="P1274" s="73"/>
      <c r="Q1274" s="73"/>
      <c r="R1274" s="81"/>
      <c r="S1274" s="48">
        <v>0</v>
      </c>
      <c r="T1274" s="48">
        <v>1</v>
      </c>
      <c r="U1274" s="49">
        <v>0</v>
      </c>
      <c r="V1274" s="49">
        <v>4.3478000000000003E-2</v>
      </c>
      <c r="W1274" s="49">
        <v>0</v>
      </c>
      <c r="X1274" s="49">
        <v>0.57882900000000004</v>
      </c>
      <c r="Y1274" s="49">
        <v>0</v>
      </c>
      <c r="Z1274" s="49">
        <v>0</v>
      </c>
      <c r="AA1274" s="68">
        <v>1274</v>
      </c>
      <c r="AB12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74" s="69"/>
      <c r="AD1274" s="75">
        <v>87</v>
      </c>
      <c r="AE1274" s="75">
        <v>169</v>
      </c>
      <c r="AF1274" s="75">
        <v>1228</v>
      </c>
      <c r="AG1274" s="75">
        <v>273</v>
      </c>
      <c r="AH1274" s="75">
        <v>-21600</v>
      </c>
      <c r="AI1274" s="75" t="s">
        <v>8832</v>
      </c>
      <c r="AJ1274" s="75" t="s">
        <v>10018</v>
      </c>
      <c r="AK1274" s="75"/>
      <c r="AL1274" s="75" t="s">
        <v>11012</v>
      </c>
      <c r="AM1274" s="75">
        <v>42465.744629629633</v>
      </c>
      <c r="AN1274" s="75" t="s">
        <v>13047</v>
      </c>
      <c r="AO1274" s="78" t="s">
        <v>14718</v>
      </c>
      <c r="AP1274" s="75" t="s">
        <v>66</v>
      </c>
      <c r="AQ1274" s="48"/>
      <c r="AR1274" s="48"/>
      <c r="AS1274" s="48"/>
      <c r="AT1274" s="48"/>
      <c r="AU1274" s="48" t="s">
        <v>3261</v>
      </c>
      <c r="AV1274" s="48" t="s">
        <v>3261</v>
      </c>
      <c r="AW1274" s="114" t="s">
        <v>18121</v>
      </c>
      <c r="AX1274" s="114" t="s">
        <v>18121</v>
      </c>
      <c r="AY1274" s="114" t="s">
        <v>17897</v>
      </c>
      <c r="AZ1274" s="114" t="s">
        <v>17897</v>
      </c>
      <c r="BA1274" s="2"/>
      <c r="BB1274" s="3"/>
      <c r="BC1274" s="3"/>
      <c r="BD1274" s="3"/>
      <c r="BE1274" s="3"/>
    </row>
    <row r="1275" spans="1:57" x14ac:dyDescent="0.25">
      <c r="A1275" s="61" t="s">
        <v>1672</v>
      </c>
      <c r="B1275" s="62" t="s">
        <v>19429</v>
      </c>
      <c r="C1275" s="62"/>
      <c r="D1275" s="63">
        <v>1.521522</v>
      </c>
      <c r="E1275" s="65">
        <v>10</v>
      </c>
      <c r="F1275" s="95" t="s">
        <v>12731</v>
      </c>
      <c r="G1275" s="62"/>
      <c r="H1275" s="66"/>
      <c r="I1275" s="67"/>
      <c r="J1275" s="67"/>
      <c r="K1275" s="66" t="s">
        <v>16824</v>
      </c>
      <c r="L1275" s="70"/>
      <c r="M1275" s="71">
        <v>2253.58203125</v>
      </c>
      <c r="N1275" s="71">
        <v>2609.512451171875</v>
      </c>
      <c r="O1275" s="72"/>
      <c r="P1275" s="73"/>
      <c r="Q1275" s="73"/>
      <c r="R1275" s="81"/>
      <c r="S1275" s="48">
        <v>0</v>
      </c>
      <c r="T1275" s="48">
        <v>1</v>
      </c>
      <c r="U1275" s="49">
        <v>0</v>
      </c>
      <c r="V1275" s="49">
        <v>2.532E-3</v>
      </c>
      <c r="W1275" s="49">
        <v>6.2599999999999999E-3</v>
      </c>
      <c r="X1275" s="49">
        <v>0.50696399999999997</v>
      </c>
      <c r="Y1275" s="49">
        <v>0</v>
      </c>
      <c r="Z1275" s="49">
        <v>0</v>
      </c>
      <c r="AA1275" s="68">
        <v>1275</v>
      </c>
      <c r="AB12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75" s="69"/>
      <c r="AD1275" s="75">
        <v>346</v>
      </c>
      <c r="AE1275" s="75">
        <v>169</v>
      </c>
      <c r="AF1275" s="75">
        <v>3399</v>
      </c>
      <c r="AG1275" s="75">
        <v>1212</v>
      </c>
      <c r="AH1275" s="75"/>
      <c r="AI1275" s="75" t="s">
        <v>8876</v>
      </c>
      <c r="AJ1275" s="75" t="s">
        <v>9484</v>
      </c>
      <c r="AK1275" s="75"/>
      <c r="AL1275" s="75"/>
      <c r="AM1275" s="75">
        <v>42463.059629629628</v>
      </c>
      <c r="AN1275" s="75" t="s">
        <v>13047</v>
      </c>
      <c r="AO1275" s="78" t="s">
        <v>14772</v>
      </c>
      <c r="AP1275" s="75" t="s">
        <v>66</v>
      </c>
      <c r="AQ1275" s="48" t="s">
        <v>3033</v>
      </c>
      <c r="AR1275" s="48" t="s">
        <v>3033</v>
      </c>
      <c r="AS1275" s="48" t="s">
        <v>3219</v>
      </c>
      <c r="AT1275" s="48" t="s">
        <v>3219</v>
      </c>
      <c r="AU1275" s="48" t="s">
        <v>3276</v>
      </c>
      <c r="AV1275" s="48" t="s">
        <v>3276</v>
      </c>
      <c r="AW1275" s="114" t="s">
        <v>18116</v>
      </c>
      <c r="AX1275" s="114" t="s">
        <v>18116</v>
      </c>
      <c r="AY1275" s="114" t="s">
        <v>18843</v>
      </c>
      <c r="AZ1275" s="114" t="s">
        <v>18843</v>
      </c>
      <c r="BA1275" s="2"/>
      <c r="BB1275" s="3"/>
      <c r="BC1275" s="3"/>
      <c r="BD1275" s="3"/>
      <c r="BE1275" s="3"/>
    </row>
    <row r="1276" spans="1:57" x14ac:dyDescent="0.25">
      <c r="A1276" s="61" t="s">
        <v>1713</v>
      </c>
      <c r="B1276" s="62" t="s">
        <v>19429</v>
      </c>
      <c r="C1276" s="62"/>
      <c r="D1276" s="63">
        <v>1.501768</v>
      </c>
      <c r="E1276" s="65">
        <v>10</v>
      </c>
      <c r="F1276" s="95" t="s">
        <v>12779</v>
      </c>
      <c r="G1276" s="62"/>
      <c r="H1276" s="66"/>
      <c r="I1276" s="67"/>
      <c r="J1276" s="67"/>
      <c r="K1276" s="66" t="s">
        <v>16872</v>
      </c>
      <c r="L1276" s="70"/>
      <c r="M1276" s="71">
        <v>9139.0400390625</v>
      </c>
      <c r="N1276" s="71">
        <v>536.95831298828125</v>
      </c>
      <c r="O1276" s="72"/>
      <c r="P1276" s="73"/>
      <c r="Q1276" s="73"/>
      <c r="R1276" s="81"/>
      <c r="S1276" s="48">
        <v>0</v>
      </c>
      <c r="T1276" s="48">
        <v>1</v>
      </c>
      <c r="U1276" s="49">
        <v>0</v>
      </c>
      <c r="V1276" s="49">
        <v>2.0799999999999999E-4</v>
      </c>
      <c r="W1276" s="49">
        <v>0</v>
      </c>
      <c r="X1276" s="49">
        <v>0.53919600000000001</v>
      </c>
      <c r="Y1276" s="49">
        <v>0</v>
      </c>
      <c r="Z1276" s="49">
        <v>0</v>
      </c>
      <c r="AA1276" s="68">
        <v>1276</v>
      </c>
      <c r="AB12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76" s="69"/>
      <c r="AD1276" s="75">
        <v>134</v>
      </c>
      <c r="AE1276" s="75">
        <v>169</v>
      </c>
      <c r="AF1276" s="75">
        <v>4048</v>
      </c>
      <c r="AG1276" s="75">
        <v>2314</v>
      </c>
      <c r="AH1276" s="75"/>
      <c r="AI1276" s="75" t="s">
        <v>8918</v>
      </c>
      <c r="AJ1276" s="75"/>
      <c r="AK1276" s="75"/>
      <c r="AL1276" s="75"/>
      <c r="AM1276" s="75">
        <v>42809.927152777775</v>
      </c>
      <c r="AN1276" s="75" t="s">
        <v>13047</v>
      </c>
      <c r="AO1276" s="78" t="s">
        <v>14820</v>
      </c>
      <c r="AP1276" s="75" t="s">
        <v>66</v>
      </c>
      <c r="AQ1276" s="48"/>
      <c r="AR1276" s="48"/>
      <c r="AS1276" s="48"/>
      <c r="AT1276" s="48"/>
      <c r="AU1276" s="48" t="s">
        <v>3268</v>
      </c>
      <c r="AV1276" s="48" t="s">
        <v>3268</v>
      </c>
      <c r="AW1276" s="114" t="s">
        <v>18087</v>
      </c>
      <c r="AX1276" s="114" t="s">
        <v>18087</v>
      </c>
      <c r="AY1276" s="114" t="s">
        <v>18822</v>
      </c>
      <c r="AZ1276" s="114" t="s">
        <v>18822</v>
      </c>
      <c r="BA1276" s="2"/>
      <c r="BB1276" s="3"/>
      <c r="BC1276" s="3"/>
      <c r="BD1276" s="3"/>
      <c r="BE1276" s="3"/>
    </row>
    <row r="1277" spans="1:57" x14ac:dyDescent="0.25">
      <c r="A1277" s="61" t="s">
        <v>540</v>
      </c>
      <c r="B1277" s="62" t="s">
        <v>19429</v>
      </c>
      <c r="C1277" s="62"/>
      <c r="D1277" s="63">
        <v>1.5024394999999999</v>
      </c>
      <c r="E1277" s="65">
        <v>15.242986700449856</v>
      </c>
      <c r="F1277" s="95" t="s">
        <v>11515</v>
      </c>
      <c r="G1277" s="62"/>
      <c r="H1277" s="66"/>
      <c r="I1277" s="67"/>
      <c r="J1277" s="67"/>
      <c r="K1277" s="66" t="s">
        <v>15549</v>
      </c>
      <c r="L1277" s="70"/>
      <c r="M1277" s="71">
        <v>1170.47021484375</v>
      </c>
      <c r="N1277" s="71">
        <v>6356.37060546875</v>
      </c>
      <c r="O1277" s="72"/>
      <c r="P1277" s="73"/>
      <c r="Q1277" s="73"/>
      <c r="R1277" s="81"/>
      <c r="S1277" s="48">
        <v>0</v>
      </c>
      <c r="T1277" s="48">
        <v>11</v>
      </c>
      <c r="U1277" s="49">
        <v>12639.816666999999</v>
      </c>
      <c r="V1277" s="49">
        <v>2.8699999999999998E-4</v>
      </c>
      <c r="W1277" s="49">
        <v>0</v>
      </c>
      <c r="X1277" s="49">
        <v>4.7029100000000001</v>
      </c>
      <c r="Y1277" s="49">
        <v>0</v>
      </c>
      <c r="Z1277" s="49">
        <v>0</v>
      </c>
      <c r="AA1277" s="68">
        <v>1277</v>
      </c>
      <c r="AB12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77" s="69"/>
      <c r="AD1277" s="75">
        <v>120</v>
      </c>
      <c r="AE1277" s="75">
        <v>168</v>
      </c>
      <c r="AF1277" s="75">
        <v>9555</v>
      </c>
      <c r="AG1277" s="75">
        <v>624</v>
      </c>
      <c r="AH1277" s="75">
        <v>3600</v>
      </c>
      <c r="AI1277" s="75" t="s">
        <v>7843</v>
      </c>
      <c r="AJ1277" s="75" t="s">
        <v>9425</v>
      </c>
      <c r="AK1277" s="78" t="s">
        <v>10405</v>
      </c>
      <c r="AL1277" s="75" t="s">
        <v>9876</v>
      </c>
      <c r="AM1277" s="75">
        <v>41317.624178240738</v>
      </c>
      <c r="AN1277" s="75" t="s">
        <v>13047</v>
      </c>
      <c r="AO1277" s="78" t="s">
        <v>13497</v>
      </c>
      <c r="AP1277" s="75" t="s">
        <v>66</v>
      </c>
      <c r="AQ1277" s="48" t="s">
        <v>3067</v>
      </c>
      <c r="AR1277" s="48" t="s">
        <v>3067</v>
      </c>
      <c r="AS1277" s="48" t="s">
        <v>3220</v>
      </c>
      <c r="AT1277" s="48" t="s">
        <v>3220</v>
      </c>
      <c r="AU1277" s="48" t="s">
        <v>3261</v>
      </c>
      <c r="AV1277" s="48" t="s">
        <v>3261</v>
      </c>
      <c r="AW1277" s="114" t="s">
        <v>18231</v>
      </c>
      <c r="AX1277" s="114" t="s">
        <v>18724</v>
      </c>
      <c r="AY1277" s="114" t="s">
        <v>18944</v>
      </c>
      <c r="AZ1277" s="114" t="s">
        <v>19390</v>
      </c>
      <c r="BA1277" s="2"/>
      <c r="BB1277" s="3"/>
      <c r="BC1277" s="3"/>
      <c r="BD1277" s="3"/>
      <c r="BE1277" s="3"/>
    </row>
    <row r="1278" spans="1:57" x14ac:dyDescent="0.25">
      <c r="A1278" s="61" t="s">
        <v>378</v>
      </c>
      <c r="B1278" s="62" t="s">
        <v>19429</v>
      </c>
      <c r="C1278" s="62"/>
      <c r="D1278" s="63">
        <v>1.5125204999999999</v>
      </c>
      <c r="E1278" s="65">
        <v>10</v>
      </c>
      <c r="F1278" s="95" t="s">
        <v>11327</v>
      </c>
      <c r="G1278" s="62"/>
      <c r="H1278" s="66"/>
      <c r="I1278" s="67"/>
      <c r="J1278" s="67"/>
      <c r="K1278" s="66" t="s">
        <v>15355</v>
      </c>
      <c r="L1278" s="70"/>
      <c r="M1278" s="71">
        <v>2094.912353515625</v>
      </c>
      <c r="N1278" s="71">
        <v>3815.637939453125</v>
      </c>
      <c r="O1278" s="72"/>
      <c r="P1278" s="73"/>
      <c r="Q1278" s="73"/>
      <c r="R1278" s="81"/>
      <c r="S1278" s="48">
        <v>0</v>
      </c>
      <c r="T1278" s="48">
        <v>1</v>
      </c>
      <c r="U1278" s="49">
        <v>0</v>
      </c>
      <c r="V1278" s="49">
        <v>1.4729999999999999E-3</v>
      </c>
      <c r="W1278" s="49">
        <v>3.2899999999999997E-4</v>
      </c>
      <c r="X1278" s="49">
        <v>0.486537</v>
      </c>
      <c r="Y1278" s="49">
        <v>0</v>
      </c>
      <c r="Z1278" s="49">
        <v>0</v>
      </c>
      <c r="AA1278" s="68">
        <v>1278</v>
      </c>
      <c r="AB12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78" s="69"/>
      <c r="AD1278" s="75">
        <v>152</v>
      </c>
      <c r="AE1278" s="75">
        <v>168</v>
      </c>
      <c r="AF1278" s="75">
        <v>5233</v>
      </c>
      <c r="AG1278" s="75">
        <v>1250</v>
      </c>
      <c r="AH1278" s="75">
        <v>3600</v>
      </c>
      <c r="AI1278" s="75" t="s">
        <v>7681</v>
      </c>
      <c r="AJ1278" s="75" t="s">
        <v>9308</v>
      </c>
      <c r="AK1278" s="75"/>
      <c r="AL1278" s="75" t="s">
        <v>11033</v>
      </c>
      <c r="AM1278" s="75">
        <v>40860.807789351849</v>
      </c>
      <c r="AN1278" s="75" t="s">
        <v>13047</v>
      </c>
      <c r="AO1278" s="78" t="s">
        <v>13303</v>
      </c>
      <c r="AP1278" s="75" t="s">
        <v>66</v>
      </c>
      <c r="AQ1278" s="48"/>
      <c r="AR1278" s="48"/>
      <c r="AS1278" s="48"/>
      <c r="AT1278" s="48"/>
      <c r="AU1278" s="48" t="s">
        <v>3261</v>
      </c>
      <c r="AV1278" s="48" t="s">
        <v>3261</v>
      </c>
      <c r="AW1278" s="114" t="s">
        <v>18132</v>
      </c>
      <c r="AX1278" s="114" t="s">
        <v>18132</v>
      </c>
      <c r="AY1278" s="114" t="s">
        <v>18855</v>
      </c>
      <c r="AZ1278" s="114" t="s">
        <v>18855</v>
      </c>
      <c r="BA1278" s="2"/>
      <c r="BB1278" s="3"/>
      <c r="BC1278" s="3"/>
      <c r="BD1278" s="3"/>
      <c r="BE1278" s="3"/>
    </row>
    <row r="1279" spans="1:57" x14ac:dyDescent="0.25">
      <c r="A1279" s="61" t="s">
        <v>225</v>
      </c>
      <c r="B1279" s="62" t="s">
        <v>19429</v>
      </c>
      <c r="C1279" s="62"/>
      <c r="D1279" s="63">
        <v>1.544268</v>
      </c>
      <c r="E1279" s="65">
        <v>10</v>
      </c>
      <c r="F1279" s="95" t="s">
        <v>11136</v>
      </c>
      <c r="G1279" s="62"/>
      <c r="H1279" s="66"/>
      <c r="I1279" s="67"/>
      <c r="J1279" s="67"/>
      <c r="K1279" s="66" t="s">
        <v>15161</v>
      </c>
      <c r="L1279" s="70"/>
      <c r="M1279" s="71">
        <v>2852.289306640625</v>
      </c>
      <c r="N1279" s="71">
        <v>8216.6875</v>
      </c>
      <c r="O1279" s="72"/>
      <c r="P1279" s="73"/>
      <c r="Q1279" s="73"/>
      <c r="R1279" s="81"/>
      <c r="S1279" s="48">
        <v>0</v>
      </c>
      <c r="T1279" s="48">
        <v>1</v>
      </c>
      <c r="U1279" s="49">
        <v>0</v>
      </c>
      <c r="V1279" s="49">
        <v>5.208E-3</v>
      </c>
      <c r="W1279" s="49">
        <v>0</v>
      </c>
      <c r="X1279" s="49">
        <v>0.54446799999999995</v>
      </c>
      <c r="Y1279" s="49">
        <v>0</v>
      </c>
      <c r="Z1279" s="49">
        <v>0</v>
      </c>
      <c r="AA1279" s="68">
        <v>1279</v>
      </c>
      <c r="AB12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79" s="69"/>
      <c r="AD1279" s="75">
        <v>157</v>
      </c>
      <c r="AE1279" s="75">
        <v>166</v>
      </c>
      <c r="AF1279" s="75">
        <v>43502</v>
      </c>
      <c r="AG1279" s="75">
        <v>289</v>
      </c>
      <c r="AH1279" s="75">
        <v>32400</v>
      </c>
      <c r="AI1279" s="75" t="s">
        <v>7517</v>
      </c>
      <c r="AJ1279" s="75" t="s">
        <v>9186</v>
      </c>
      <c r="AK1279" s="78" t="s">
        <v>10232</v>
      </c>
      <c r="AL1279" s="75" t="s">
        <v>9690</v>
      </c>
      <c r="AM1279" s="75">
        <v>40473.260798611111</v>
      </c>
      <c r="AN1279" s="75" t="s">
        <v>13047</v>
      </c>
      <c r="AO1279" s="78" t="s">
        <v>13109</v>
      </c>
      <c r="AP1279" s="75" t="s">
        <v>66</v>
      </c>
      <c r="AQ1279" s="48" t="s">
        <v>3020</v>
      </c>
      <c r="AR1279" s="48" t="s">
        <v>3020</v>
      </c>
      <c r="AS1279" s="48" t="s">
        <v>3213</v>
      </c>
      <c r="AT1279" s="48" t="s">
        <v>3213</v>
      </c>
      <c r="AU1279" s="48" t="s">
        <v>3261</v>
      </c>
      <c r="AV1279" s="48" t="s">
        <v>3261</v>
      </c>
      <c r="AW1279" s="114" t="s">
        <v>18081</v>
      </c>
      <c r="AX1279" s="114" t="s">
        <v>18081</v>
      </c>
      <c r="AY1279" s="114" t="s">
        <v>18817</v>
      </c>
      <c r="AZ1279" s="114" t="s">
        <v>18817</v>
      </c>
      <c r="BA1279" s="2"/>
      <c r="BB1279" s="3"/>
      <c r="BC1279" s="3"/>
      <c r="BD1279" s="3"/>
      <c r="BE1279" s="3"/>
    </row>
    <row r="1280" spans="1:57" x14ac:dyDescent="0.25">
      <c r="A1280" s="61" t="s">
        <v>1035</v>
      </c>
      <c r="B1280" s="62" t="s">
        <v>19429</v>
      </c>
      <c r="C1280" s="62"/>
      <c r="D1280" s="63">
        <v>1.544268</v>
      </c>
      <c r="E1280" s="65">
        <v>10</v>
      </c>
      <c r="F1280" s="95" t="s">
        <v>12070</v>
      </c>
      <c r="G1280" s="62"/>
      <c r="H1280" s="66"/>
      <c r="I1280" s="67"/>
      <c r="J1280" s="67"/>
      <c r="K1280" s="66" t="s">
        <v>16126</v>
      </c>
      <c r="L1280" s="70"/>
      <c r="M1280" s="71">
        <v>3045.09326171875</v>
      </c>
      <c r="N1280" s="71">
        <v>7773.0166015625</v>
      </c>
      <c r="O1280" s="72"/>
      <c r="P1280" s="73"/>
      <c r="Q1280" s="73"/>
      <c r="R1280" s="81"/>
      <c r="S1280" s="48">
        <v>0</v>
      </c>
      <c r="T1280" s="48">
        <v>1</v>
      </c>
      <c r="U1280" s="49">
        <v>0</v>
      </c>
      <c r="V1280" s="49">
        <v>5.208E-3</v>
      </c>
      <c r="W1280" s="49">
        <v>0</v>
      </c>
      <c r="X1280" s="49">
        <v>0.54446799999999995</v>
      </c>
      <c r="Y1280" s="49">
        <v>0</v>
      </c>
      <c r="Z1280" s="49">
        <v>0</v>
      </c>
      <c r="AA1280" s="68">
        <v>1280</v>
      </c>
      <c r="AB12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80" s="69"/>
      <c r="AD1280" s="75">
        <v>66</v>
      </c>
      <c r="AE1280" s="75">
        <v>166</v>
      </c>
      <c r="AF1280" s="75">
        <v>12815</v>
      </c>
      <c r="AG1280" s="75">
        <v>2382</v>
      </c>
      <c r="AH1280" s="75"/>
      <c r="AI1280" s="75" t="s">
        <v>8315</v>
      </c>
      <c r="AJ1280" s="75"/>
      <c r="AK1280" s="75"/>
      <c r="AL1280" s="75"/>
      <c r="AM1280" s="75">
        <v>42228.686689814815</v>
      </c>
      <c r="AN1280" s="75" t="s">
        <v>13047</v>
      </c>
      <c r="AO1280" s="78" t="s">
        <v>14074</v>
      </c>
      <c r="AP1280" s="75" t="s">
        <v>66</v>
      </c>
      <c r="AQ1280" s="48" t="s">
        <v>3020</v>
      </c>
      <c r="AR1280" s="48" t="s">
        <v>3020</v>
      </c>
      <c r="AS1280" s="48" t="s">
        <v>3213</v>
      </c>
      <c r="AT1280" s="48" t="s">
        <v>3213</v>
      </c>
      <c r="AU1280" s="48" t="s">
        <v>3261</v>
      </c>
      <c r="AV1280" s="48" t="s">
        <v>3261</v>
      </c>
      <c r="AW1280" s="114" t="s">
        <v>18081</v>
      </c>
      <c r="AX1280" s="114" t="s">
        <v>18081</v>
      </c>
      <c r="AY1280" s="114" t="s">
        <v>18817</v>
      </c>
      <c r="AZ1280" s="114" t="s">
        <v>18817</v>
      </c>
      <c r="BA1280" s="2"/>
      <c r="BB1280" s="3"/>
      <c r="BC1280" s="3"/>
      <c r="BD1280" s="3"/>
      <c r="BE1280" s="3"/>
    </row>
    <row r="1281" spans="1:57" x14ac:dyDescent="0.25">
      <c r="A1281" s="61" t="s">
        <v>1317</v>
      </c>
      <c r="B1281" s="62" t="s">
        <v>19429</v>
      </c>
      <c r="C1281" s="62"/>
      <c r="D1281" s="63">
        <v>3.2</v>
      </c>
      <c r="E1281" s="65">
        <v>10</v>
      </c>
      <c r="F1281" s="95" t="s">
        <v>12359</v>
      </c>
      <c r="G1281" s="62"/>
      <c r="H1281" s="66"/>
      <c r="I1281" s="67"/>
      <c r="J1281" s="67"/>
      <c r="K1281" s="66" t="s">
        <v>16431</v>
      </c>
      <c r="L1281" s="70"/>
      <c r="M1281" s="71">
        <v>4266.41015625</v>
      </c>
      <c r="N1281" s="71">
        <v>4117.302734375</v>
      </c>
      <c r="O1281" s="72"/>
      <c r="P1281" s="73"/>
      <c r="Q1281" s="73"/>
      <c r="R1281" s="81"/>
      <c r="S1281" s="48">
        <v>0</v>
      </c>
      <c r="T1281" s="48">
        <v>1</v>
      </c>
      <c r="U1281" s="49">
        <v>0</v>
      </c>
      <c r="V1281" s="49">
        <v>0.2</v>
      </c>
      <c r="W1281" s="49">
        <v>0</v>
      </c>
      <c r="X1281" s="49">
        <v>0.69369400000000003</v>
      </c>
      <c r="Y1281" s="49">
        <v>0</v>
      </c>
      <c r="Z1281" s="49">
        <v>0</v>
      </c>
      <c r="AA1281" s="68">
        <v>1281</v>
      </c>
      <c r="AB12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81" s="69"/>
      <c r="AD1281" s="75">
        <v>203</v>
      </c>
      <c r="AE1281" s="75">
        <v>166</v>
      </c>
      <c r="AF1281" s="75">
        <v>47093</v>
      </c>
      <c r="AG1281" s="75">
        <v>47652</v>
      </c>
      <c r="AH1281" s="75">
        <v>-28800</v>
      </c>
      <c r="AI1281" s="75" t="s">
        <v>8548</v>
      </c>
      <c r="AJ1281" s="75" t="s">
        <v>9861</v>
      </c>
      <c r="AK1281" s="75"/>
      <c r="AL1281" s="75" t="s">
        <v>11009</v>
      </c>
      <c r="AM1281" s="75">
        <v>42575.814444444448</v>
      </c>
      <c r="AN1281" s="75" t="s">
        <v>13047</v>
      </c>
      <c r="AO1281" s="78" t="s">
        <v>14379</v>
      </c>
      <c r="AP1281" s="75" t="s">
        <v>66</v>
      </c>
      <c r="AQ1281" s="48" t="s">
        <v>3084</v>
      </c>
      <c r="AR1281" s="48" t="s">
        <v>3084</v>
      </c>
      <c r="AS1281" s="48" t="s">
        <v>3214</v>
      </c>
      <c r="AT1281" s="48" t="s">
        <v>3214</v>
      </c>
      <c r="AU1281" s="48" t="s">
        <v>3322</v>
      </c>
      <c r="AV1281" s="48" t="s">
        <v>3322</v>
      </c>
      <c r="AW1281" s="114" t="s">
        <v>18290</v>
      </c>
      <c r="AX1281" s="114" t="s">
        <v>18290</v>
      </c>
      <c r="AY1281" s="114" t="s">
        <v>17915</v>
      </c>
      <c r="AZ1281" s="114" t="s">
        <v>17915</v>
      </c>
      <c r="BA1281" s="2"/>
      <c r="BB1281" s="3"/>
      <c r="BC1281" s="3"/>
      <c r="BD1281" s="3"/>
      <c r="BE1281" s="3"/>
    </row>
    <row r="1282" spans="1:57" x14ac:dyDescent="0.25">
      <c r="A1282" s="61" t="s">
        <v>1167</v>
      </c>
      <c r="B1282" s="62" t="s">
        <v>19429</v>
      </c>
      <c r="C1282" s="62"/>
      <c r="D1282" s="63">
        <v>10</v>
      </c>
      <c r="E1282" s="65">
        <v>10</v>
      </c>
      <c r="F1282" s="95" t="s">
        <v>12207</v>
      </c>
      <c r="G1282" s="62"/>
      <c r="H1282" s="66"/>
      <c r="I1282" s="67"/>
      <c r="J1282" s="67"/>
      <c r="K1282" s="66" t="s">
        <v>16271</v>
      </c>
      <c r="L1282" s="70"/>
      <c r="M1282" s="71">
        <v>4332.35107421875</v>
      </c>
      <c r="N1282" s="71">
        <v>6899.76220703125</v>
      </c>
      <c r="O1282" s="72"/>
      <c r="P1282" s="73"/>
      <c r="Q1282" s="73"/>
      <c r="R1282" s="81"/>
      <c r="S1282" s="48">
        <v>0</v>
      </c>
      <c r="T1282" s="48">
        <v>1</v>
      </c>
      <c r="U1282" s="49">
        <v>0</v>
      </c>
      <c r="V1282" s="49">
        <v>1</v>
      </c>
      <c r="W1282" s="49">
        <v>0</v>
      </c>
      <c r="X1282" s="49">
        <v>0.70175399999999999</v>
      </c>
      <c r="Y1282" s="49">
        <v>0</v>
      </c>
      <c r="Z1282" s="49">
        <v>0</v>
      </c>
      <c r="AA1282" s="68">
        <v>1282</v>
      </c>
      <c r="AB12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82" s="69"/>
      <c r="AD1282" s="75">
        <v>128</v>
      </c>
      <c r="AE1282" s="75">
        <v>165</v>
      </c>
      <c r="AF1282" s="75">
        <v>309</v>
      </c>
      <c r="AG1282" s="75">
        <v>400</v>
      </c>
      <c r="AH1282" s="75"/>
      <c r="AI1282" s="75" t="s">
        <v>8426</v>
      </c>
      <c r="AJ1282" s="75" t="s">
        <v>9192</v>
      </c>
      <c r="AK1282" s="78" t="s">
        <v>10672</v>
      </c>
      <c r="AL1282" s="75"/>
      <c r="AM1282" s="75">
        <v>42649.562418981484</v>
      </c>
      <c r="AN1282" s="75" t="s">
        <v>13047</v>
      </c>
      <c r="AO1282" s="78" t="s">
        <v>14219</v>
      </c>
      <c r="AP1282" s="75" t="s">
        <v>66</v>
      </c>
      <c r="AQ1282" s="48"/>
      <c r="AR1282" s="48"/>
      <c r="AS1282" s="48"/>
      <c r="AT1282" s="48"/>
      <c r="AU1282" s="48" t="s">
        <v>3261</v>
      </c>
      <c r="AV1282" s="48" t="s">
        <v>3261</v>
      </c>
      <c r="AW1282" s="114" t="s">
        <v>18439</v>
      </c>
      <c r="AX1282" s="114" t="s">
        <v>18439</v>
      </c>
      <c r="AY1282" s="114" t="s">
        <v>19131</v>
      </c>
      <c r="AZ1282" s="114" t="s">
        <v>19131</v>
      </c>
      <c r="BA1282" s="2"/>
      <c r="BB1282" s="3"/>
      <c r="BC1282" s="3"/>
      <c r="BD1282" s="3"/>
      <c r="BE1282" s="3"/>
    </row>
    <row r="1283" spans="1:57" x14ac:dyDescent="0.25">
      <c r="A1283" s="61" t="s">
        <v>1818</v>
      </c>
      <c r="B1283" s="62" t="s">
        <v>19429</v>
      </c>
      <c r="C1283" s="62"/>
      <c r="D1283" s="63">
        <v>1.9047615</v>
      </c>
      <c r="E1283" s="65">
        <v>10</v>
      </c>
      <c r="F1283" s="95" t="s">
        <v>12881</v>
      </c>
      <c r="G1283" s="62"/>
      <c r="H1283" s="66"/>
      <c r="I1283" s="67"/>
      <c r="J1283" s="67"/>
      <c r="K1283" s="66" t="s">
        <v>16977</v>
      </c>
      <c r="L1283" s="70"/>
      <c r="M1283" s="71">
        <v>4022.85107421875</v>
      </c>
      <c r="N1283" s="71">
        <v>3415.96240234375</v>
      </c>
      <c r="O1283" s="72"/>
      <c r="P1283" s="73"/>
      <c r="Q1283" s="73"/>
      <c r="R1283" s="81"/>
      <c r="S1283" s="48">
        <v>0</v>
      </c>
      <c r="T1283" s="48">
        <v>1</v>
      </c>
      <c r="U1283" s="49">
        <v>0</v>
      </c>
      <c r="V1283" s="49">
        <v>4.7619000000000002E-2</v>
      </c>
      <c r="W1283" s="49">
        <v>0</v>
      </c>
      <c r="X1283" s="49">
        <v>0.58230899999999997</v>
      </c>
      <c r="Y1283" s="49">
        <v>0</v>
      </c>
      <c r="Z1283" s="49">
        <v>0</v>
      </c>
      <c r="AA1283" s="68">
        <v>1283</v>
      </c>
      <c r="AB12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83" s="69"/>
      <c r="AD1283" s="75">
        <v>334</v>
      </c>
      <c r="AE1283" s="75">
        <v>165</v>
      </c>
      <c r="AF1283" s="75">
        <v>3694</v>
      </c>
      <c r="AG1283" s="75">
        <v>112</v>
      </c>
      <c r="AH1283" s="75">
        <v>-21600</v>
      </c>
      <c r="AI1283" s="75" t="s">
        <v>9002</v>
      </c>
      <c r="AJ1283" s="75" t="s">
        <v>10130</v>
      </c>
      <c r="AK1283" s="75"/>
      <c r="AL1283" s="75" t="s">
        <v>11012</v>
      </c>
      <c r="AM1283" s="75">
        <v>40791.060150462959</v>
      </c>
      <c r="AN1283" s="75" t="s">
        <v>13047</v>
      </c>
      <c r="AO1283" s="78" t="s">
        <v>14925</v>
      </c>
      <c r="AP1283" s="75" t="s">
        <v>66</v>
      </c>
      <c r="AQ1283" s="48"/>
      <c r="AR1283" s="48"/>
      <c r="AS1283" s="48"/>
      <c r="AT1283" s="48"/>
      <c r="AU1283" s="48" t="s">
        <v>3261</v>
      </c>
      <c r="AV1283" s="48" t="s">
        <v>3261</v>
      </c>
      <c r="AW1283" s="114" t="s">
        <v>18080</v>
      </c>
      <c r="AX1283" s="114" t="s">
        <v>18080</v>
      </c>
      <c r="AY1283" s="114" t="s">
        <v>17898</v>
      </c>
      <c r="AZ1283" s="114" t="s">
        <v>17898</v>
      </c>
      <c r="BA1283" s="2"/>
      <c r="BB1283" s="3"/>
      <c r="BC1283" s="3"/>
      <c r="BD1283" s="3"/>
      <c r="BE1283" s="3"/>
    </row>
    <row r="1284" spans="1:57" x14ac:dyDescent="0.25">
      <c r="A1284" s="61" t="s">
        <v>341</v>
      </c>
      <c r="B1284" s="62" t="s">
        <v>19429</v>
      </c>
      <c r="C1284" s="62"/>
      <c r="D1284" s="63">
        <v>2.2727265000000001</v>
      </c>
      <c r="E1284" s="65">
        <v>10</v>
      </c>
      <c r="F1284" s="95" t="s">
        <v>11287</v>
      </c>
      <c r="G1284" s="62"/>
      <c r="H1284" s="66"/>
      <c r="I1284" s="67"/>
      <c r="J1284" s="67"/>
      <c r="K1284" s="66" t="s">
        <v>15314</v>
      </c>
      <c r="L1284" s="70"/>
      <c r="M1284" s="71">
        <v>5637.25537109375</v>
      </c>
      <c r="N1284" s="71">
        <v>5927.025390625</v>
      </c>
      <c r="O1284" s="72"/>
      <c r="P1284" s="73"/>
      <c r="Q1284" s="73"/>
      <c r="R1284" s="81"/>
      <c r="S1284" s="48">
        <v>0</v>
      </c>
      <c r="T1284" s="48">
        <v>1</v>
      </c>
      <c r="U1284" s="49">
        <v>0</v>
      </c>
      <c r="V1284" s="49">
        <v>9.0909000000000004E-2</v>
      </c>
      <c r="W1284" s="49">
        <v>0</v>
      </c>
      <c r="X1284" s="49">
        <v>0.61711700000000003</v>
      </c>
      <c r="Y1284" s="49">
        <v>0</v>
      </c>
      <c r="Z1284" s="49">
        <v>0</v>
      </c>
      <c r="AA1284" s="68">
        <v>1284</v>
      </c>
      <c r="AB12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84" s="69"/>
      <c r="AD1284" s="75">
        <v>128</v>
      </c>
      <c r="AE1284" s="75">
        <v>164</v>
      </c>
      <c r="AF1284" s="75">
        <v>476</v>
      </c>
      <c r="AG1284" s="75">
        <v>120</v>
      </c>
      <c r="AH1284" s="75"/>
      <c r="AI1284" s="75" t="s">
        <v>7648</v>
      </c>
      <c r="AJ1284" s="75" t="s">
        <v>9257</v>
      </c>
      <c r="AK1284" s="75"/>
      <c r="AL1284" s="75"/>
      <c r="AM1284" s="75">
        <v>41983.302256944444</v>
      </c>
      <c r="AN1284" s="75" t="s">
        <v>13047</v>
      </c>
      <c r="AO1284" s="78" t="s">
        <v>13262</v>
      </c>
      <c r="AP1284" s="75" t="s">
        <v>66</v>
      </c>
      <c r="AQ1284" s="48"/>
      <c r="AR1284" s="48"/>
      <c r="AS1284" s="48"/>
      <c r="AT1284" s="48"/>
      <c r="AU1284" s="48" t="s">
        <v>3286</v>
      </c>
      <c r="AV1284" s="48" t="s">
        <v>3286</v>
      </c>
      <c r="AW1284" s="114" t="s">
        <v>18151</v>
      </c>
      <c r="AX1284" s="114" t="s">
        <v>18151</v>
      </c>
      <c r="AY1284" s="114" t="s">
        <v>17903</v>
      </c>
      <c r="AZ1284" s="114" t="s">
        <v>17903</v>
      </c>
      <c r="BA1284" s="2"/>
      <c r="BB1284" s="3"/>
      <c r="BC1284" s="3"/>
      <c r="BD1284" s="3"/>
      <c r="BE1284" s="3"/>
    </row>
    <row r="1285" spans="1:57" x14ac:dyDescent="0.25">
      <c r="A1285" s="61" t="s">
        <v>848</v>
      </c>
      <c r="B1285" s="62" t="s">
        <v>19429</v>
      </c>
      <c r="C1285" s="62"/>
      <c r="D1285" s="63">
        <v>1.5625005000000001</v>
      </c>
      <c r="E1285" s="65">
        <v>10</v>
      </c>
      <c r="F1285" s="95" t="s">
        <v>11870</v>
      </c>
      <c r="G1285" s="62"/>
      <c r="H1285" s="66"/>
      <c r="I1285" s="67"/>
      <c r="J1285" s="67"/>
      <c r="K1285" s="66" t="s">
        <v>15920</v>
      </c>
      <c r="L1285" s="70"/>
      <c r="M1285" s="71">
        <v>2169.250244140625</v>
      </c>
      <c r="N1285" s="71">
        <v>5019.759765625</v>
      </c>
      <c r="O1285" s="72"/>
      <c r="P1285" s="73"/>
      <c r="Q1285" s="73"/>
      <c r="R1285" s="81"/>
      <c r="S1285" s="48">
        <v>0</v>
      </c>
      <c r="T1285" s="48">
        <v>1</v>
      </c>
      <c r="U1285" s="49">
        <v>0</v>
      </c>
      <c r="V1285" s="49">
        <v>7.3530000000000002E-3</v>
      </c>
      <c r="W1285" s="49">
        <v>0</v>
      </c>
      <c r="X1285" s="49">
        <v>0.54624799999999996</v>
      </c>
      <c r="Y1285" s="49">
        <v>0</v>
      </c>
      <c r="Z1285" s="49">
        <v>0</v>
      </c>
      <c r="AA1285" s="68">
        <v>1285</v>
      </c>
      <c r="AB12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85" s="69"/>
      <c r="AD1285" s="75">
        <v>284</v>
      </c>
      <c r="AE1285" s="75">
        <v>164</v>
      </c>
      <c r="AF1285" s="75">
        <v>516</v>
      </c>
      <c r="AG1285" s="75">
        <v>300</v>
      </c>
      <c r="AH1285" s="75"/>
      <c r="AI1285" s="75" t="s">
        <v>8153</v>
      </c>
      <c r="AJ1285" s="75"/>
      <c r="AK1285" s="75"/>
      <c r="AL1285" s="75"/>
      <c r="AM1285" s="75">
        <v>42833.814942129633</v>
      </c>
      <c r="AN1285" s="75" t="s">
        <v>13047</v>
      </c>
      <c r="AO1285" s="78" t="s">
        <v>13868</v>
      </c>
      <c r="AP1285" s="75" t="s">
        <v>66</v>
      </c>
      <c r="AQ1285" s="48"/>
      <c r="AR1285" s="48"/>
      <c r="AS1285" s="48"/>
      <c r="AT1285" s="48"/>
      <c r="AU1285" s="48"/>
      <c r="AV1285" s="48"/>
      <c r="AW1285" s="114" t="s">
        <v>18092</v>
      </c>
      <c r="AX1285" s="114" t="s">
        <v>18092</v>
      </c>
      <c r="AY1285" s="114" t="s">
        <v>17886</v>
      </c>
      <c r="AZ1285" s="114" t="s">
        <v>17886</v>
      </c>
      <c r="BA1285" s="2"/>
      <c r="BB1285" s="3"/>
      <c r="BC1285" s="3"/>
      <c r="BD1285" s="3"/>
      <c r="BE1285" s="3"/>
    </row>
    <row r="1286" spans="1:57" x14ac:dyDescent="0.25">
      <c r="A1286" s="61" t="s">
        <v>537</v>
      </c>
      <c r="B1286" s="62" t="s">
        <v>19429</v>
      </c>
      <c r="C1286" s="62"/>
      <c r="D1286" s="63">
        <v>1.6307725</v>
      </c>
      <c r="E1286" s="65">
        <v>10</v>
      </c>
      <c r="F1286" s="95" t="s">
        <v>11511</v>
      </c>
      <c r="G1286" s="62"/>
      <c r="H1286" s="66"/>
      <c r="I1286" s="67"/>
      <c r="J1286" s="67"/>
      <c r="K1286" s="66" t="s">
        <v>15545</v>
      </c>
      <c r="L1286" s="70"/>
      <c r="M1286" s="71">
        <v>5602.47509765625</v>
      </c>
      <c r="N1286" s="71">
        <v>3198.990966796875</v>
      </c>
      <c r="O1286" s="72"/>
      <c r="P1286" s="73"/>
      <c r="Q1286" s="73"/>
      <c r="R1286" s="81"/>
      <c r="S1286" s="48">
        <v>0</v>
      </c>
      <c r="T1286" s="48">
        <v>1</v>
      </c>
      <c r="U1286" s="49">
        <v>0</v>
      </c>
      <c r="V1286" s="49">
        <v>1.5384999999999999E-2</v>
      </c>
      <c r="W1286" s="49">
        <v>0</v>
      </c>
      <c r="X1286" s="49">
        <v>0.55446300000000004</v>
      </c>
      <c r="Y1286" s="49">
        <v>0</v>
      </c>
      <c r="Z1286" s="49">
        <v>0</v>
      </c>
      <c r="AA1286" s="68">
        <v>1286</v>
      </c>
      <c r="AB12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86" s="69"/>
      <c r="AD1286" s="75">
        <v>170</v>
      </c>
      <c r="AE1286" s="75">
        <v>163</v>
      </c>
      <c r="AF1286" s="75">
        <v>41297</v>
      </c>
      <c r="AG1286" s="75">
        <v>2771</v>
      </c>
      <c r="AH1286" s="75">
        <v>32400</v>
      </c>
      <c r="AI1286" s="75" t="s">
        <v>7839</v>
      </c>
      <c r="AJ1286" s="75" t="s">
        <v>9421</v>
      </c>
      <c r="AK1286" s="78" t="s">
        <v>10402</v>
      </c>
      <c r="AL1286" s="75" t="s">
        <v>9690</v>
      </c>
      <c r="AM1286" s="75">
        <v>41018.321504629632</v>
      </c>
      <c r="AN1286" s="75" t="s">
        <v>13047</v>
      </c>
      <c r="AO1286" s="78" t="s">
        <v>13493</v>
      </c>
      <c r="AP1286" s="75" t="s">
        <v>66</v>
      </c>
      <c r="AQ1286" s="48"/>
      <c r="AR1286" s="48"/>
      <c r="AS1286" s="48"/>
      <c r="AT1286" s="48"/>
      <c r="AU1286" s="48"/>
      <c r="AV1286" s="48"/>
      <c r="AW1286" s="114" t="s">
        <v>18108</v>
      </c>
      <c r="AX1286" s="114" t="s">
        <v>18108</v>
      </c>
      <c r="AY1286" s="114" t="s">
        <v>17888</v>
      </c>
      <c r="AZ1286" s="114" t="s">
        <v>17888</v>
      </c>
      <c r="BA1286" s="2"/>
      <c r="BB1286" s="3"/>
      <c r="BC1286" s="3"/>
      <c r="BD1286" s="3"/>
      <c r="BE1286" s="3"/>
    </row>
    <row r="1287" spans="1:57" x14ac:dyDescent="0.25">
      <c r="A1287" s="61" t="s">
        <v>711</v>
      </c>
      <c r="B1287" s="62" t="s">
        <v>19429</v>
      </c>
      <c r="C1287" s="62"/>
      <c r="D1287" s="63">
        <v>1.5386325000000001</v>
      </c>
      <c r="E1287" s="65">
        <v>10</v>
      </c>
      <c r="F1287" s="95" t="s">
        <v>11721</v>
      </c>
      <c r="G1287" s="62"/>
      <c r="H1287" s="66"/>
      <c r="I1287" s="67"/>
      <c r="J1287" s="67"/>
      <c r="K1287" s="66" t="s">
        <v>15763</v>
      </c>
      <c r="L1287" s="70"/>
      <c r="M1287" s="71">
        <v>2802.797607421875</v>
      </c>
      <c r="N1287" s="71">
        <v>4741.53125</v>
      </c>
      <c r="O1287" s="72"/>
      <c r="P1287" s="73"/>
      <c r="Q1287" s="73"/>
      <c r="R1287" s="81"/>
      <c r="S1287" s="48">
        <v>0</v>
      </c>
      <c r="T1287" s="48">
        <v>1</v>
      </c>
      <c r="U1287" s="49">
        <v>0</v>
      </c>
      <c r="V1287" s="49">
        <v>4.5450000000000004E-3</v>
      </c>
      <c r="W1287" s="49">
        <v>0</v>
      </c>
      <c r="X1287" s="49">
        <v>0.56690700000000005</v>
      </c>
      <c r="Y1287" s="49">
        <v>0</v>
      </c>
      <c r="Z1287" s="49">
        <v>0</v>
      </c>
      <c r="AA1287" s="68">
        <v>1287</v>
      </c>
      <c r="AB12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87" s="69"/>
      <c r="AD1287" s="75">
        <v>167</v>
      </c>
      <c r="AE1287" s="75">
        <v>163</v>
      </c>
      <c r="AF1287" s="75">
        <v>408</v>
      </c>
      <c r="AG1287" s="75">
        <v>1232</v>
      </c>
      <c r="AH1287" s="75">
        <v>-28800</v>
      </c>
      <c r="AI1287" s="75" t="s">
        <v>8019</v>
      </c>
      <c r="AJ1287" s="75"/>
      <c r="AK1287" s="75"/>
      <c r="AL1287" s="75" t="s">
        <v>11009</v>
      </c>
      <c r="AM1287" s="75">
        <v>42320.726655092592</v>
      </c>
      <c r="AN1287" s="75" t="s">
        <v>13047</v>
      </c>
      <c r="AO1287" s="78" t="s">
        <v>13711</v>
      </c>
      <c r="AP1287" s="75" t="s">
        <v>66</v>
      </c>
      <c r="AQ1287" s="48"/>
      <c r="AR1287" s="48"/>
      <c r="AS1287" s="48"/>
      <c r="AT1287" s="48"/>
      <c r="AU1287" s="48" t="s">
        <v>3282</v>
      </c>
      <c r="AV1287" s="48" t="s">
        <v>3282</v>
      </c>
      <c r="AW1287" s="114" t="s">
        <v>18145</v>
      </c>
      <c r="AX1287" s="114" t="s">
        <v>18145</v>
      </c>
      <c r="AY1287" s="114" t="s">
        <v>18868</v>
      </c>
      <c r="AZ1287" s="114" t="s">
        <v>18868</v>
      </c>
      <c r="BA1287" s="2"/>
      <c r="BB1287" s="3"/>
      <c r="BC1287" s="3"/>
      <c r="BD1287" s="3"/>
      <c r="BE1287" s="3"/>
    </row>
    <row r="1288" spans="1:57" x14ac:dyDescent="0.25">
      <c r="A1288" s="61" t="s">
        <v>1376</v>
      </c>
      <c r="B1288" s="62" t="s">
        <v>19429</v>
      </c>
      <c r="C1288" s="62"/>
      <c r="D1288" s="63">
        <v>1.512087</v>
      </c>
      <c r="E1288" s="65">
        <v>10</v>
      </c>
      <c r="F1288" s="95" t="s">
        <v>12420</v>
      </c>
      <c r="G1288" s="62"/>
      <c r="H1288" s="66"/>
      <c r="I1288" s="67"/>
      <c r="J1288" s="67"/>
      <c r="K1288" s="66" t="s">
        <v>16496</v>
      </c>
      <c r="L1288" s="70"/>
      <c r="M1288" s="71">
        <v>1986.6826171875</v>
      </c>
      <c r="N1288" s="71">
        <v>3715.126220703125</v>
      </c>
      <c r="O1288" s="72"/>
      <c r="P1288" s="73"/>
      <c r="Q1288" s="73"/>
      <c r="R1288" s="81"/>
      <c r="S1288" s="48">
        <v>0</v>
      </c>
      <c r="T1288" s="48">
        <v>1</v>
      </c>
      <c r="U1288" s="49">
        <v>0</v>
      </c>
      <c r="V1288" s="49">
        <v>1.4220000000000001E-3</v>
      </c>
      <c r="W1288" s="49">
        <v>1.7699999999999999E-4</v>
      </c>
      <c r="X1288" s="49">
        <v>0.504</v>
      </c>
      <c r="Y1288" s="49">
        <v>0</v>
      </c>
      <c r="Z1288" s="49">
        <v>0</v>
      </c>
      <c r="AA1288" s="68">
        <v>1288</v>
      </c>
      <c r="AB12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88" s="69"/>
      <c r="AD1288" s="75">
        <v>270</v>
      </c>
      <c r="AE1288" s="75">
        <v>163</v>
      </c>
      <c r="AF1288" s="75">
        <v>1319</v>
      </c>
      <c r="AG1288" s="75">
        <v>834</v>
      </c>
      <c r="AH1288" s="75"/>
      <c r="AI1288" s="75" t="s">
        <v>8601</v>
      </c>
      <c r="AJ1288" s="75" t="s">
        <v>9890</v>
      </c>
      <c r="AK1288" s="75"/>
      <c r="AL1288" s="75"/>
      <c r="AM1288" s="75">
        <v>41981.988009259258</v>
      </c>
      <c r="AN1288" s="75" t="s">
        <v>13047</v>
      </c>
      <c r="AO1288" s="78" t="s">
        <v>14444</v>
      </c>
      <c r="AP1288" s="75" t="s">
        <v>66</v>
      </c>
      <c r="AQ1288" s="48"/>
      <c r="AR1288" s="48"/>
      <c r="AS1288" s="48"/>
      <c r="AT1288" s="48"/>
      <c r="AU1288" s="48" t="s">
        <v>3306</v>
      </c>
      <c r="AV1288" s="48" t="s">
        <v>3306</v>
      </c>
      <c r="AW1288" s="114" t="s">
        <v>18239</v>
      </c>
      <c r="AX1288" s="114" t="s">
        <v>18239</v>
      </c>
      <c r="AY1288" s="114" t="s">
        <v>18950</v>
      </c>
      <c r="AZ1288" s="114" t="s">
        <v>18950</v>
      </c>
      <c r="BA1288" s="2"/>
      <c r="BB1288" s="3"/>
      <c r="BC1288" s="3"/>
      <c r="BD1288" s="3"/>
      <c r="BE1288" s="3"/>
    </row>
    <row r="1289" spans="1:57" x14ac:dyDescent="0.25">
      <c r="A1289" s="61" t="s">
        <v>1853</v>
      </c>
      <c r="B1289" s="62" t="s">
        <v>19429</v>
      </c>
      <c r="C1289" s="62"/>
      <c r="D1289" s="63">
        <v>1.7741929999999999</v>
      </c>
      <c r="E1289" s="65">
        <v>10</v>
      </c>
      <c r="F1289" s="95" t="s">
        <v>12916</v>
      </c>
      <c r="G1289" s="62"/>
      <c r="H1289" s="66"/>
      <c r="I1289" s="67"/>
      <c r="J1289" s="67"/>
      <c r="K1289" s="66" t="s">
        <v>17012</v>
      </c>
      <c r="L1289" s="70"/>
      <c r="M1289" s="71">
        <v>5783.62841796875</v>
      </c>
      <c r="N1289" s="71">
        <v>7061.609375</v>
      </c>
      <c r="O1289" s="72"/>
      <c r="P1289" s="73"/>
      <c r="Q1289" s="73"/>
      <c r="R1289" s="81"/>
      <c r="S1289" s="48">
        <v>0</v>
      </c>
      <c r="T1289" s="48">
        <v>1</v>
      </c>
      <c r="U1289" s="49">
        <v>0</v>
      </c>
      <c r="V1289" s="49">
        <v>3.2258000000000002E-2</v>
      </c>
      <c r="W1289" s="49">
        <v>0</v>
      </c>
      <c r="X1289" s="49">
        <v>0.56925700000000001</v>
      </c>
      <c r="Y1289" s="49">
        <v>0</v>
      </c>
      <c r="Z1289" s="49">
        <v>0</v>
      </c>
      <c r="AA1289" s="68">
        <v>1289</v>
      </c>
      <c r="AB12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89" s="69"/>
      <c r="AD1289" s="75">
        <v>301</v>
      </c>
      <c r="AE1289" s="75">
        <v>162</v>
      </c>
      <c r="AF1289" s="75">
        <v>16700</v>
      </c>
      <c r="AG1289" s="75">
        <v>575</v>
      </c>
      <c r="AH1289" s="75">
        <v>32400</v>
      </c>
      <c r="AI1289" s="75" t="s">
        <v>9033</v>
      </c>
      <c r="AJ1289" s="75" t="s">
        <v>9156</v>
      </c>
      <c r="AK1289" s="78" t="s">
        <v>10952</v>
      </c>
      <c r="AL1289" s="75" t="s">
        <v>9690</v>
      </c>
      <c r="AM1289" s="75">
        <v>40923.795358796298</v>
      </c>
      <c r="AN1289" s="75" t="s">
        <v>13047</v>
      </c>
      <c r="AO1289" s="78" t="s">
        <v>14960</v>
      </c>
      <c r="AP1289" s="75" t="s">
        <v>66</v>
      </c>
      <c r="AQ1289" s="48"/>
      <c r="AR1289" s="48"/>
      <c r="AS1289" s="48"/>
      <c r="AT1289" s="48"/>
      <c r="AU1289" s="48" t="s">
        <v>3261</v>
      </c>
      <c r="AV1289" s="48" t="s">
        <v>3261</v>
      </c>
      <c r="AW1289" s="114" t="s">
        <v>18122</v>
      </c>
      <c r="AX1289" s="114" t="s">
        <v>18122</v>
      </c>
      <c r="AY1289" s="114" t="s">
        <v>17893</v>
      </c>
      <c r="AZ1289" s="114" t="s">
        <v>17893</v>
      </c>
      <c r="BA1289" s="2"/>
      <c r="BB1289" s="3"/>
      <c r="BC1289" s="3"/>
      <c r="BD1289" s="3"/>
      <c r="BE1289" s="3"/>
    </row>
    <row r="1290" spans="1:57" x14ac:dyDescent="0.25">
      <c r="A1290" s="61" t="s">
        <v>271</v>
      </c>
      <c r="B1290" s="62" t="s">
        <v>19429</v>
      </c>
      <c r="C1290" s="62"/>
      <c r="D1290" s="63">
        <v>1.5017</v>
      </c>
      <c r="E1290" s="65">
        <v>10</v>
      </c>
      <c r="F1290" s="95" t="s">
        <v>11204</v>
      </c>
      <c r="G1290" s="62"/>
      <c r="H1290" s="66"/>
      <c r="I1290" s="67"/>
      <c r="J1290" s="67"/>
      <c r="K1290" s="66" t="s">
        <v>15229</v>
      </c>
      <c r="L1290" s="70"/>
      <c r="M1290" s="71">
        <v>5506.09765625</v>
      </c>
      <c r="N1290" s="71">
        <v>2198.486083984375</v>
      </c>
      <c r="O1290" s="72"/>
      <c r="P1290" s="73"/>
      <c r="Q1290" s="73"/>
      <c r="R1290" s="81"/>
      <c r="S1290" s="48">
        <v>0</v>
      </c>
      <c r="T1290" s="48">
        <v>1</v>
      </c>
      <c r="U1290" s="49">
        <v>0</v>
      </c>
      <c r="V1290" s="49">
        <v>2.0000000000000001E-4</v>
      </c>
      <c r="W1290" s="49">
        <v>0</v>
      </c>
      <c r="X1290" s="49">
        <v>0.44204599999999999</v>
      </c>
      <c r="Y1290" s="49">
        <v>0</v>
      </c>
      <c r="Z1290" s="49">
        <v>0</v>
      </c>
      <c r="AA1290" s="68">
        <v>1290</v>
      </c>
      <c r="AB12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90" s="69"/>
      <c r="AD1290" s="75">
        <v>165</v>
      </c>
      <c r="AE1290" s="75">
        <v>161</v>
      </c>
      <c r="AF1290" s="75">
        <v>729</v>
      </c>
      <c r="AG1290" s="75">
        <v>186</v>
      </c>
      <c r="AH1290" s="75">
        <v>-28800</v>
      </c>
      <c r="AI1290" s="75" t="s">
        <v>7575</v>
      </c>
      <c r="AJ1290" s="75" t="s">
        <v>9190</v>
      </c>
      <c r="AK1290" s="75"/>
      <c r="AL1290" s="75" t="s">
        <v>11009</v>
      </c>
      <c r="AM1290" s="75">
        <v>40744.599328703705</v>
      </c>
      <c r="AN1290" s="75" t="s">
        <v>13047</v>
      </c>
      <c r="AO1290" s="78" t="s">
        <v>13177</v>
      </c>
      <c r="AP1290" s="75" t="s">
        <v>66</v>
      </c>
      <c r="AQ1290" s="48"/>
      <c r="AR1290" s="48"/>
      <c r="AS1290" s="48"/>
      <c r="AT1290" s="48"/>
      <c r="AU1290" s="48"/>
      <c r="AV1290" s="48"/>
      <c r="AW1290" s="114" t="s">
        <v>18126</v>
      </c>
      <c r="AX1290" s="114" t="s">
        <v>18126</v>
      </c>
      <c r="AY1290" s="114" t="s">
        <v>18850</v>
      </c>
      <c r="AZ1290" s="114" t="s">
        <v>18850</v>
      </c>
      <c r="BA1290" s="2"/>
      <c r="BB1290" s="3"/>
      <c r="BC1290" s="3"/>
      <c r="BD1290" s="3"/>
      <c r="BE1290" s="3"/>
    </row>
    <row r="1291" spans="1:57" x14ac:dyDescent="0.25">
      <c r="A1291" s="61" t="s">
        <v>1377</v>
      </c>
      <c r="B1291" s="62" t="s">
        <v>19429</v>
      </c>
      <c r="C1291" s="62"/>
      <c r="D1291" s="63">
        <v>1.522729</v>
      </c>
      <c r="E1291" s="65">
        <v>10</v>
      </c>
      <c r="F1291" s="95" t="s">
        <v>12421</v>
      </c>
      <c r="G1291" s="62"/>
      <c r="H1291" s="66"/>
      <c r="I1291" s="67"/>
      <c r="J1291" s="67"/>
      <c r="K1291" s="66" t="s">
        <v>16497</v>
      </c>
      <c r="L1291" s="70"/>
      <c r="M1291" s="71">
        <v>3099.479248046875</v>
      </c>
      <c r="N1291" s="71">
        <v>8276.83984375</v>
      </c>
      <c r="O1291" s="72"/>
      <c r="P1291" s="73"/>
      <c r="Q1291" s="73"/>
      <c r="R1291" s="81"/>
      <c r="S1291" s="48">
        <v>0</v>
      </c>
      <c r="T1291" s="48">
        <v>1</v>
      </c>
      <c r="U1291" s="49">
        <v>0</v>
      </c>
      <c r="V1291" s="49">
        <v>2.6740000000000002E-3</v>
      </c>
      <c r="W1291" s="49">
        <v>0</v>
      </c>
      <c r="X1291" s="49">
        <v>0.62210299999999996</v>
      </c>
      <c r="Y1291" s="49">
        <v>0</v>
      </c>
      <c r="Z1291" s="49">
        <v>0</v>
      </c>
      <c r="AA1291" s="68">
        <v>1291</v>
      </c>
      <c r="AB12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91" s="69"/>
      <c r="AD1291" s="75">
        <v>158</v>
      </c>
      <c r="AE1291" s="75">
        <v>161</v>
      </c>
      <c r="AF1291" s="75">
        <v>7899</v>
      </c>
      <c r="AG1291" s="75">
        <v>37</v>
      </c>
      <c r="AH1291" s="75"/>
      <c r="AI1291" s="75" t="s">
        <v>8602</v>
      </c>
      <c r="AJ1291" s="75"/>
      <c r="AK1291" s="75"/>
      <c r="AL1291" s="75"/>
      <c r="AM1291" s="75">
        <v>41810.696203703701</v>
      </c>
      <c r="AN1291" s="75" t="s">
        <v>13047</v>
      </c>
      <c r="AO1291" s="78" t="s">
        <v>14445</v>
      </c>
      <c r="AP1291" s="75" t="s">
        <v>66</v>
      </c>
      <c r="AQ1291" s="48" t="s">
        <v>3040</v>
      </c>
      <c r="AR1291" s="48" t="s">
        <v>3040</v>
      </c>
      <c r="AS1291" s="48" t="s">
        <v>3214</v>
      </c>
      <c r="AT1291" s="48" t="s">
        <v>3214</v>
      </c>
      <c r="AU1291" s="48"/>
      <c r="AV1291" s="48"/>
      <c r="AW1291" s="114" t="s">
        <v>18140</v>
      </c>
      <c r="AX1291" s="114" t="s">
        <v>18140</v>
      </c>
      <c r="AY1291" s="114" t="s">
        <v>18863</v>
      </c>
      <c r="AZ1291" s="114" t="s">
        <v>18863</v>
      </c>
      <c r="BA1291" s="2"/>
      <c r="BB1291" s="3"/>
      <c r="BC1291" s="3"/>
      <c r="BD1291" s="3"/>
      <c r="BE1291" s="3"/>
    </row>
    <row r="1292" spans="1:57" x14ac:dyDescent="0.25">
      <c r="A1292" s="61" t="s">
        <v>1485</v>
      </c>
      <c r="B1292" s="62" t="s">
        <v>19429</v>
      </c>
      <c r="C1292" s="62"/>
      <c r="D1292" s="63">
        <v>1.502448</v>
      </c>
      <c r="E1292" s="65">
        <v>10</v>
      </c>
      <c r="F1292" s="95" t="s">
        <v>12543</v>
      </c>
      <c r="G1292" s="62"/>
      <c r="H1292" s="66"/>
      <c r="I1292" s="67"/>
      <c r="J1292" s="67"/>
      <c r="K1292" s="66" t="s">
        <v>16622</v>
      </c>
      <c r="L1292" s="70"/>
      <c r="M1292" s="71">
        <v>8647.5068359375</v>
      </c>
      <c r="N1292" s="71">
        <v>4983.76318359375</v>
      </c>
      <c r="O1292" s="72"/>
      <c r="P1292" s="73"/>
      <c r="Q1292" s="73"/>
      <c r="R1292" s="81"/>
      <c r="S1292" s="48">
        <v>0</v>
      </c>
      <c r="T1292" s="48">
        <v>1</v>
      </c>
      <c r="U1292" s="49">
        <v>0</v>
      </c>
      <c r="V1292" s="49">
        <v>2.8800000000000001E-4</v>
      </c>
      <c r="W1292" s="49">
        <v>0</v>
      </c>
      <c r="X1292" s="49">
        <v>0.52665600000000001</v>
      </c>
      <c r="Y1292" s="49">
        <v>0</v>
      </c>
      <c r="Z1292" s="49">
        <v>0</v>
      </c>
      <c r="AA1292" s="68">
        <v>1292</v>
      </c>
      <c r="AB12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92" s="69"/>
      <c r="AD1292" s="75">
        <v>386</v>
      </c>
      <c r="AE1292" s="75">
        <v>161</v>
      </c>
      <c r="AF1292" s="75">
        <v>71</v>
      </c>
      <c r="AG1292" s="75">
        <v>1225</v>
      </c>
      <c r="AH1292" s="75"/>
      <c r="AI1292" s="75" t="s">
        <v>8714</v>
      </c>
      <c r="AJ1292" s="75" t="s">
        <v>9942</v>
      </c>
      <c r="AK1292" s="75"/>
      <c r="AL1292" s="75"/>
      <c r="AM1292" s="75">
        <v>42262.746770833335</v>
      </c>
      <c r="AN1292" s="75" t="s">
        <v>13047</v>
      </c>
      <c r="AO1292" s="78" t="s">
        <v>14570</v>
      </c>
      <c r="AP1292" s="75" t="s">
        <v>66</v>
      </c>
      <c r="AQ1292" s="48"/>
      <c r="AR1292" s="48"/>
      <c r="AS1292" s="48"/>
      <c r="AT1292" s="48"/>
      <c r="AU1292" s="48" t="s">
        <v>3261</v>
      </c>
      <c r="AV1292" s="48" t="s">
        <v>3261</v>
      </c>
      <c r="AW1292" s="114" t="s">
        <v>18137</v>
      </c>
      <c r="AX1292" s="114" t="s">
        <v>18137</v>
      </c>
      <c r="AY1292" s="114" t="s">
        <v>18860</v>
      </c>
      <c r="AZ1292" s="114" t="s">
        <v>18860</v>
      </c>
      <c r="BA1292" s="2"/>
      <c r="BB1292" s="3"/>
      <c r="BC1292" s="3"/>
      <c r="BD1292" s="3"/>
      <c r="BE1292" s="3"/>
    </row>
    <row r="1293" spans="1:57" x14ac:dyDescent="0.25">
      <c r="A1293" s="61" t="s">
        <v>1810</v>
      </c>
      <c r="B1293" s="62" t="s">
        <v>19429</v>
      </c>
      <c r="C1293" s="62"/>
      <c r="D1293" s="63">
        <v>1.502839</v>
      </c>
      <c r="E1293" s="65">
        <v>29.634748280203283</v>
      </c>
      <c r="F1293" s="95" t="s">
        <v>12874</v>
      </c>
      <c r="G1293" s="62"/>
      <c r="H1293" s="66"/>
      <c r="I1293" s="67"/>
      <c r="J1293" s="67"/>
      <c r="K1293" s="66" t="s">
        <v>16970</v>
      </c>
      <c r="L1293" s="70"/>
      <c r="M1293" s="71">
        <v>5699.15478515625</v>
      </c>
      <c r="N1293" s="71">
        <v>2060.095703125</v>
      </c>
      <c r="O1293" s="72"/>
      <c r="P1293" s="73"/>
      <c r="Q1293" s="73"/>
      <c r="R1293" s="81"/>
      <c r="S1293" s="48">
        <v>0</v>
      </c>
      <c r="T1293" s="48">
        <v>8</v>
      </c>
      <c r="U1293" s="49">
        <v>47335.542266999997</v>
      </c>
      <c r="V1293" s="49">
        <v>3.3399999999999999E-4</v>
      </c>
      <c r="W1293" s="49">
        <v>0</v>
      </c>
      <c r="X1293" s="49">
        <v>2.7011599999999998</v>
      </c>
      <c r="Y1293" s="49">
        <v>0</v>
      </c>
      <c r="Z1293" s="49">
        <v>0</v>
      </c>
      <c r="AA1293" s="68">
        <v>1293</v>
      </c>
      <c r="AB12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93" s="69"/>
      <c r="AD1293" s="75">
        <v>28</v>
      </c>
      <c r="AE1293" s="75">
        <v>160</v>
      </c>
      <c r="AF1293" s="75">
        <v>5594</v>
      </c>
      <c r="AG1293" s="75">
        <v>27</v>
      </c>
      <c r="AH1293" s="75">
        <v>36000</v>
      </c>
      <c r="AI1293" s="75" t="s">
        <v>8059</v>
      </c>
      <c r="AJ1293" s="75" t="s">
        <v>10126</v>
      </c>
      <c r="AK1293" s="78" t="s">
        <v>10484</v>
      </c>
      <c r="AL1293" s="75" t="s">
        <v>11017</v>
      </c>
      <c r="AM1293" s="75">
        <v>42766.294004629628</v>
      </c>
      <c r="AN1293" s="75" t="s">
        <v>13047</v>
      </c>
      <c r="AO1293" s="78" t="s">
        <v>14918</v>
      </c>
      <c r="AP1293" s="75" t="s">
        <v>66</v>
      </c>
      <c r="AQ1293" s="48" t="s">
        <v>17997</v>
      </c>
      <c r="AR1293" s="48" t="s">
        <v>17997</v>
      </c>
      <c r="AS1293" s="48" t="s">
        <v>18009</v>
      </c>
      <c r="AT1293" s="48" t="s">
        <v>18009</v>
      </c>
      <c r="AU1293" s="48" t="s">
        <v>18036</v>
      </c>
      <c r="AV1293" s="48" t="s">
        <v>18069</v>
      </c>
      <c r="AW1293" s="114" t="s">
        <v>18648</v>
      </c>
      <c r="AX1293" s="114" t="s">
        <v>18807</v>
      </c>
      <c r="AY1293" s="114" t="s">
        <v>19324</v>
      </c>
      <c r="AZ1293" s="114" t="s">
        <v>19324</v>
      </c>
      <c r="BA1293" s="2"/>
      <c r="BB1293" s="3"/>
      <c r="BC1293" s="3"/>
      <c r="BD1293" s="3"/>
      <c r="BE1293" s="3"/>
    </row>
    <row r="1294" spans="1:57" x14ac:dyDescent="0.25">
      <c r="A1294" s="61" t="s">
        <v>1592</v>
      </c>
      <c r="B1294" s="62" t="s">
        <v>19429</v>
      </c>
      <c r="C1294" s="62"/>
      <c r="D1294" s="63">
        <v>1.5765765</v>
      </c>
      <c r="E1294" s="65">
        <v>10</v>
      </c>
      <c r="F1294" s="95" t="s">
        <v>12651</v>
      </c>
      <c r="G1294" s="62"/>
      <c r="H1294" s="66"/>
      <c r="I1294" s="67"/>
      <c r="J1294" s="67"/>
      <c r="K1294" s="66" t="s">
        <v>16739</v>
      </c>
      <c r="L1294" s="70"/>
      <c r="M1294" s="71">
        <v>6357.4716796875</v>
      </c>
      <c r="N1294" s="71">
        <v>3955.5869140625</v>
      </c>
      <c r="O1294" s="72"/>
      <c r="P1294" s="73"/>
      <c r="Q1294" s="73"/>
      <c r="R1294" s="81"/>
      <c r="S1294" s="48">
        <v>0</v>
      </c>
      <c r="T1294" s="48">
        <v>1</v>
      </c>
      <c r="U1294" s="49">
        <v>0</v>
      </c>
      <c r="V1294" s="49">
        <v>9.0089999999999996E-3</v>
      </c>
      <c r="W1294" s="49">
        <v>0</v>
      </c>
      <c r="X1294" s="49">
        <v>0.53571899999999995</v>
      </c>
      <c r="Y1294" s="49">
        <v>0</v>
      </c>
      <c r="Z1294" s="49">
        <v>0</v>
      </c>
      <c r="AA1294" s="68">
        <v>1294</v>
      </c>
      <c r="AB12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94" s="69"/>
      <c r="AD1294" s="75">
        <v>139</v>
      </c>
      <c r="AE1294" s="75">
        <v>160</v>
      </c>
      <c r="AF1294" s="75">
        <v>3915</v>
      </c>
      <c r="AG1294" s="75">
        <v>5348</v>
      </c>
      <c r="AH1294" s="75">
        <v>0</v>
      </c>
      <c r="AI1294" s="75" t="s">
        <v>8808</v>
      </c>
      <c r="AJ1294" s="75" t="s">
        <v>10006</v>
      </c>
      <c r="AK1294" s="75"/>
      <c r="AL1294" s="75" t="s">
        <v>11058</v>
      </c>
      <c r="AM1294" s="75">
        <v>41263.842766203707</v>
      </c>
      <c r="AN1294" s="75" t="s">
        <v>13047</v>
      </c>
      <c r="AO1294" s="78" t="s">
        <v>14687</v>
      </c>
      <c r="AP1294" s="75" t="s">
        <v>66</v>
      </c>
      <c r="AQ1294" s="48"/>
      <c r="AR1294" s="48"/>
      <c r="AS1294" s="48"/>
      <c r="AT1294" s="48"/>
      <c r="AU1294" s="48" t="s">
        <v>3261</v>
      </c>
      <c r="AV1294" s="48" t="s">
        <v>3261</v>
      </c>
      <c r="AW1294" s="114" t="s">
        <v>18585</v>
      </c>
      <c r="AX1294" s="114" t="s">
        <v>18585</v>
      </c>
      <c r="AY1294" s="114" t="s">
        <v>19266</v>
      </c>
      <c r="AZ1294" s="114" t="s">
        <v>19266</v>
      </c>
      <c r="BA1294" s="2"/>
      <c r="BB1294" s="3"/>
      <c r="BC1294" s="3"/>
      <c r="BD1294" s="3"/>
      <c r="BE1294" s="3"/>
    </row>
    <row r="1295" spans="1:57" x14ac:dyDescent="0.25">
      <c r="A1295" s="61" t="s">
        <v>1770</v>
      </c>
      <c r="B1295" s="62" t="s">
        <v>19429</v>
      </c>
      <c r="C1295" s="62"/>
      <c r="D1295" s="63">
        <v>1.501768</v>
      </c>
      <c r="E1295" s="65">
        <v>10</v>
      </c>
      <c r="F1295" s="95" t="s">
        <v>12836</v>
      </c>
      <c r="G1295" s="62"/>
      <c r="H1295" s="66"/>
      <c r="I1295" s="67"/>
      <c r="J1295" s="67"/>
      <c r="K1295" s="66" t="s">
        <v>16932</v>
      </c>
      <c r="L1295" s="70"/>
      <c r="M1295" s="71">
        <v>9321.64453125</v>
      </c>
      <c r="N1295" s="71">
        <v>309.12594604492187</v>
      </c>
      <c r="O1295" s="72"/>
      <c r="P1295" s="73"/>
      <c r="Q1295" s="73"/>
      <c r="R1295" s="81"/>
      <c r="S1295" s="48">
        <v>0</v>
      </c>
      <c r="T1295" s="48">
        <v>1</v>
      </c>
      <c r="U1295" s="49">
        <v>0</v>
      </c>
      <c r="V1295" s="49">
        <v>2.0799999999999999E-4</v>
      </c>
      <c r="W1295" s="49">
        <v>0</v>
      </c>
      <c r="X1295" s="49">
        <v>0.53919600000000001</v>
      </c>
      <c r="Y1295" s="49">
        <v>0</v>
      </c>
      <c r="Z1295" s="49">
        <v>0</v>
      </c>
      <c r="AA1295" s="68">
        <v>1295</v>
      </c>
      <c r="AB12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95" s="69"/>
      <c r="AD1295" s="75">
        <v>393</v>
      </c>
      <c r="AE1295" s="75">
        <v>159</v>
      </c>
      <c r="AF1295" s="75">
        <v>1128</v>
      </c>
      <c r="AG1295" s="75">
        <v>1434</v>
      </c>
      <c r="AH1295" s="75"/>
      <c r="AI1295" s="75" t="s">
        <v>8967</v>
      </c>
      <c r="AJ1295" s="75" t="s">
        <v>10101</v>
      </c>
      <c r="AK1295" s="78" t="s">
        <v>10922</v>
      </c>
      <c r="AL1295" s="75"/>
      <c r="AM1295" s="75">
        <v>42781.457546296297</v>
      </c>
      <c r="AN1295" s="75" t="s">
        <v>13047</v>
      </c>
      <c r="AO1295" s="78" t="s">
        <v>14880</v>
      </c>
      <c r="AP1295" s="75" t="s">
        <v>66</v>
      </c>
      <c r="AQ1295" s="48"/>
      <c r="AR1295" s="48"/>
      <c r="AS1295" s="48"/>
      <c r="AT1295" s="48"/>
      <c r="AU1295" s="48" t="s">
        <v>3268</v>
      </c>
      <c r="AV1295" s="48" t="s">
        <v>3268</v>
      </c>
      <c r="AW1295" s="114" t="s">
        <v>18087</v>
      </c>
      <c r="AX1295" s="114" t="s">
        <v>18087</v>
      </c>
      <c r="AY1295" s="114" t="s">
        <v>18822</v>
      </c>
      <c r="AZ1295" s="114" t="s">
        <v>18822</v>
      </c>
      <c r="BA1295" s="2"/>
      <c r="BB1295" s="3"/>
      <c r="BC1295" s="3"/>
      <c r="BD1295" s="3"/>
      <c r="BE1295" s="3"/>
    </row>
    <row r="1296" spans="1:57" x14ac:dyDescent="0.25">
      <c r="A1296" s="61" t="s">
        <v>1498</v>
      </c>
      <c r="B1296" s="62" t="s">
        <v>19429</v>
      </c>
      <c r="C1296" s="62"/>
      <c r="D1296" s="63">
        <v>1.5321979999999999</v>
      </c>
      <c r="E1296" s="65">
        <v>10</v>
      </c>
      <c r="F1296" s="95" t="s">
        <v>12557</v>
      </c>
      <c r="G1296" s="62"/>
      <c r="H1296" s="66"/>
      <c r="I1296" s="67"/>
      <c r="J1296" s="67"/>
      <c r="K1296" s="66" t="s">
        <v>16637</v>
      </c>
      <c r="L1296" s="70"/>
      <c r="M1296" s="71">
        <v>1949.0235595703125</v>
      </c>
      <c r="N1296" s="71">
        <v>7969.9345703125</v>
      </c>
      <c r="O1296" s="72"/>
      <c r="P1296" s="73"/>
      <c r="Q1296" s="73"/>
      <c r="R1296" s="81"/>
      <c r="S1296" s="48">
        <v>0</v>
      </c>
      <c r="T1296" s="48">
        <v>1</v>
      </c>
      <c r="U1296" s="49">
        <v>0</v>
      </c>
      <c r="V1296" s="49">
        <v>3.7880000000000001E-3</v>
      </c>
      <c r="W1296" s="49">
        <v>9.9999999999999995E-7</v>
      </c>
      <c r="X1296" s="49">
        <v>0.54335500000000003</v>
      </c>
      <c r="Y1296" s="49">
        <v>0</v>
      </c>
      <c r="Z1296" s="49">
        <v>0</v>
      </c>
      <c r="AA1296" s="68">
        <v>1296</v>
      </c>
      <c r="AB12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96" s="69"/>
      <c r="AD1296" s="75">
        <v>865</v>
      </c>
      <c r="AE1296" s="75">
        <v>158</v>
      </c>
      <c r="AF1296" s="75">
        <v>1582</v>
      </c>
      <c r="AG1296" s="75">
        <v>2039</v>
      </c>
      <c r="AH1296" s="75">
        <v>-28800</v>
      </c>
      <c r="AI1296" s="75" t="s">
        <v>8727</v>
      </c>
      <c r="AJ1296" s="75" t="s">
        <v>9950</v>
      </c>
      <c r="AK1296" s="78" t="s">
        <v>10814</v>
      </c>
      <c r="AL1296" s="75" t="s">
        <v>11009</v>
      </c>
      <c r="AM1296" s="75">
        <v>41525.62605324074</v>
      </c>
      <c r="AN1296" s="75" t="s">
        <v>13047</v>
      </c>
      <c r="AO1296" s="78" t="s">
        <v>14585</v>
      </c>
      <c r="AP1296" s="75" t="s">
        <v>66</v>
      </c>
      <c r="AQ1296" s="48" t="s">
        <v>3019</v>
      </c>
      <c r="AR1296" s="48" t="s">
        <v>3019</v>
      </c>
      <c r="AS1296" s="48" t="s">
        <v>3212</v>
      </c>
      <c r="AT1296" s="48" t="s">
        <v>3212</v>
      </c>
      <c r="AU1296" s="48" t="s">
        <v>3261</v>
      </c>
      <c r="AV1296" s="48" t="s">
        <v>3261</v>
      </c>
      <c r="AW1296" s="114" t="s">
        <v>18076</v>
      </c>
      <c r="AX1296" s="114" t="s">
        <v>18076</v>
      </c>
      <c r="AY1296" s="114" t="s">
        <v>17882</v>
      </c>
      <c r="AZ1296" s="114" t="s">
        <v>17882</v>
      </c>
      <c r="BA1296" s="2"/>
      <c r="BB1296" s="3"/>
      <c r="BC1296" s="3"/>
      <c r="BD1296" s="3"/>
      <c r="BE1296" s="3"/>
    </row>
    <row r="1297" spans="1:57" x14ac:dyDescent="0.25">
      <c r="A1297" s="61" t="s">
        <v>796</v>
      </c>
      <c r="B1297" s="62" t="s">
        <v>19429</v>
      </c>
      <c r="C1297" s="62"/>
      <c r="D1297" s="63">
        <v>1.544268</v>
      </c>
      <c r="E1297" s="65">
        <v>10</v>
      </c>
      <c r="F1297" s="95" t="s">
        <v>11818</v>
      </c>
      <c r="G1297" s="62"/>
      <c r="H1297" s="66"/>
      <c r="I1297" s="67"/>
      <c r="J1297" s="67"/>
      <c r="K1297" s="66" t="s">
        <v>15864</v>
      </c>
      <c r="L1297" s="70"/>
      <c r="M1297" s="71">
        <v>3057.74658203125</v>
      </c>
      <c r="N1297" s="71">
        <v>8353.998046875</v>
      </c>
      <c r="O1297" s="72"/>
      <c r="P1297" s="73"/>
      <c r="Q1297" s="73"/>
      <c r="R1297" s="81"/>
      <c r="S1297" s="48">
        <v>0</v>
      </c>
      <c r="T1297" s="48">
        <v>1</v>
      </c>
      <c r="U1297" s="49">
        <v>0</v>
      </c>
      <c r="V1297" s="49">
        <v>5.208E-3</v>
      </c>
      <c r="W1297" s="49">
        <v>0</v>
      </c>
      <c r="X1297" s="49">
        <v>0.54446799999999995</v>
      </c>
      <c r="Y1297" s="49">
        <v>0</v>
      </c>
      <c r="Z1297" s="49">
        <v>0</v>
      </c>
      <c r="AA1297" s="68">
        <v>1297</v>
      </c>
      <c r="AB12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97" s="69"/>
      <c r="AD1297" s="75">
        <v>305</v>
      </c>
      <c r="AE1297" s="75">
        <v>157</v>
      </c>
      <c r="AF1297" s="75">
        <v>3556</v>
      </c>
      <c r="AG1297" s="75">
        <v>2574</v>
      </c>
      <c r="AH1297" s="75"/>
      <c r="AI1297" s="75" t="s">
        <v>8105</v>
      </c>
      <c r="AJ1297" s="75"/>
      <c r="AK1297" s="75"/>
      <c r="AL1297" s="75"/>
      <c r="AM1297" s="75">
        <v>42210.762407407405</v>
      </c>
      <c r="AN1297" s="75" t="s">
        <v>13047</v>
      </c>
      <c r="AO1297" s="78" t="s">
        <v>13812</v>
      </c>
      <c r="AP1297" s="75" t="s">
        <v>66</v>
      </c>
      <c r="AQ1297" s="48" t="s">
        <v>3020</v>
      </c>
      <c r="AR1297" s="48" t="s">
        <v>3020</v>
      </c>
      <c r="AS1297" s="48" t="s">
        <v>3213</v>
      </c>
      <c r="AT1297" s="48" t="s">
        <v>3213</v>
      </c>
      <c r="AU1297" s="48" t="s">
        <v>3261</v>
      </c>
      <c r="AV1297" s="48" t="s">
        <v>3261</v>
      </c>
      <c r="AW1297" s="114" t="s">
        <v>18081</v>
      </c>
      <c r="AX1297" s="114" t="s">
        <v>18081</v>
      </c>
      <c r="AY1297" s="114" t="s">
        <v>18817</v>
      </c>
      <c r="AZ1297" s="114" t="s">
        <v>18817</v>
      </c>
      <c r="BA1297" s="2"/>
      <c r="BB1297" s="3"/>
      <c r="BC1297" s="3"/>
      <c r="BD1297" s="3"/>
      <c r="BE1297" s="3"/>
    </row>
    <row r="1298" spans="1:57" x14ac:dyDescent="0.25">
      <c r="A1298" s="61" t="s">
        <v>1426</v>
      </c>
      <c r="B1298" s="62" t="s">
        <v>19429</v>
      </c>
      <c r="C1298" s="62"/>
      <c r="D1298" s="63">
        <v>3.2</v>
      </c>
      <c r="E1298" s="65">
        <v>10</v>
      </c>
      <c r="F1298" s="95" t="s">
        <v>12472</v>
      </c>
      <c r="G1298" s="62"/>
      <c r="H1298" s="66"/>
      <c r="I1298" s="67"/>
      <c r="J1298" s="67"/>
      <c r="K1298" s="66" t="s">
        <v>16549</v>
      </c>
      <c r="L1298" s="70"/>
      <c r="M1298" s="71">
        <v>3903.307373046875</v>
      </c>
      <c r="N1298" s="71">
        <v>4773.36376953125</v>
      </c>
      <c r="O1298" s="72"/>
      <c r="P1298" s="73"/>
      <c r="Q1298" s="73"/>
      <c r="R1298" s="81"/>
      <c r="S1298" s="48">
        <v>0</v>
      </c>
      <c r="T1298" s="48">
        <v>1</v>
      </c>
      <c r="U1298" s="49">
        <v>0</v>
      </c>
      <c r="V1298" s="49">
        <v>0.2</v>
      </c>
      <c r="W1298" s="49">
        <v>0</v>
      </c>
      <c r="X1298" s="49">
        <v>0.61068699999999998</v>
      </c>
      <c r="Y1298" s="49">
        <v>0</v>
      </c>
      <c r="Z1298" s="49">
        <v>0</v>
      </c>
      <c r="AA1298" s="68">
        <v>1298</v>
      </c>
      <c r="AB12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98" s="69"/>
      <c r="AD1298" s="75">
        <v>95</v>
      </c>
      <c r="AE1298" s="75">
        <v>156</v>
      </c>
      <c r="AF1298" s="75">
        <v>66892</v>
      </c>
      <c r="AG1298" s="75">
        <v>1039</v>
      </c>
      <c r="AH1298" s="75">
        <v>32400</v>
      </c>
      <c r="AI1298" s="75" t="s">
        <v>8648</v>
      </c>
      <c r="AJ1298" s="75" t="s">
        <v>9911</v>
      </c>
      <c r="AK1298" s="75"/>
      <c r="AL1298" s="75" t="s">
        <v>9690</v>
      </c>
      <c r="AM1298" s="75">
        <v>40730.56077546296</v>
      </c>
      <c r="AN1298" s="75" t="s">
        <v>13047</v>
      </c>
      <c r="AO1298" s="78" t="s">
        <v>14497</v>
      </c>
      <c r="AP1298" s="75" t="s">
        <v>66</v>
      </c>
      <c r="AQ1298" s="48" t="s">
        <v>3153</v>
      </c>
      <c r="AR1298" s="48" t="s">
        <v>3153</v>
      </c>
      <c r="AS1298" s="48" t="s">
        <v>3214</v>
      </c>
      <c r="AT1298" s="48" t="s">
        <v>3214</v>
      </c>
      <c r="AU1298" s="48"/>
      <c r="AV1298" s="48"/>
      <c r="AW1298" s="114" t="s">
        <v>18527</v>
      </c>
      <c r="AX1298" s="114" t="s">
        <v>18527</v>
      </c>
      <c r="AY1298" s="114" t="s">
        <v>19213</v>
      </c>
      <c r="AZ1298" s="114" t="s">
        <v>19213</v>
      </c>
      <c r="BA1298" s="2"/>
      <c r="BB1298" s="3"/>
      <c r="BC1298" s="3"/>
      <c r="BD1298" s="3"/>
      <c r="BE1298" s="3"/>
    </row>
    <row r="1299" spans="1:57" x14ac:dyDescent="0.25">
      <c r="A1299" s="61" t="s">
        <v>1785</v>
      </c>
      <c r="B1299" s="62" t="s">
        <v>19429</v>
      </c>
      <c r="C1299" s="62"/>
      <c r="D1299" s="63">
        <v>1.5765765</v>
      </c>
      <c r="E1299" s="65">
        <v>10</v>
      </c>
      <c r="F1299" s="95" t="s">
        <v>12850</v>
      </c>
      <c r="G1299" s="62"/>
      <c r="H1299" s="66"/>
      <c r="I1299" s="67"/>
      <c r="J1299" s="67"/>
      <c r="K1299" s="66" t="s">
        <v>16946</v>
      </c>
      <c r="L1299" s="70"/>
      <c r="M1299" s="71">
        <v>6682.34619140625</v>
      </c>
      <c r="N1299" s="71">
        <v>3741.98193359375</v>
      </c>
      <c r="O1299" s="72"/>
      <c r="P1299" s="73"/>
      <c r="Q1299" s="73"/>
      <c r="R1299" s="81"/>
      <c r="S1299" s="48">
        <v>0</v>
      </c>
      <c r="T1299" s="48">
        <v>1</v>
      </c>
      <c r="U1299" s="49">
        <v>0</v>
      </c>
      <c r="V1299" s="49">
        <v>9.0089999999999996E-3</v>
      </c>
      <c r="W1299" s="49">
        <v>0</v>
      </c>
      <c r="X1299" s="49">
        <v>0.53571899999999995</v>
      </c>
      <c r="Y1299" s="49">
        <v>0</v>
      </c>
      <c r="Z1299" s="49">
        <v>0</v>
      </c>
      <c r="AA1299" s="68">
        <v>1299</v>
      </c>
      <c r="AB12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299" s="69"/>
      <c r="AD1299" s="75">
        <v>91</v>
      </c>
      <c r="AE1299" s="75">
        <v>156</v>
      </c>
      <c r="AF1299" s="75">
        <v>2051</v>
      </c>
      <c r="AG1299" s="75">
        <v>2876</v>
      </c>
      <c r="AH1299" s="75">
        <v>-28800</v>
      </c>
      <c r="AI1299" s="75" t="s">
        <v>8976</v>
      </c>
      <c r="AJ1299" s="75" t="s">
        <v>10107</v>
      </c>
      <c r="AK1299" s="75"/>
      <c r="AL1299" s="75" t="s">
        <v>11009</v>
      </c>
      <c r="AM1299" s="75">
        <v>42709.717939814815</v>
      </c>
      <c r="AN1299" s="75" t="s">
        <v>13047</v>
      </c>
      <c r="AO1299" s="78" t="s">
        <v>14894</v>
      </c>
      <c r="AP1299" s="75" t="s">
        <v>66</v>
      </c>
      <c r="AQ1299" s="48"/>
      <c r="AR1299" s="48"/>
      <c r="AS1299" s="48"/>
      <c r="AT1299" s="48"/>
      <c r="AU1299" s="48" t="s">
        <v>3261</v>
      </c>
      <c r="AV1299" s="48" t="s">
        <v>3261</v>
      </c>
      <c r="AW1299" s="114" t="s">
        <v>18585</v>
      </c>
      <c r="AX1299" s="114" t="s">
        <v>18585</v>
      </c>
      <c r="AY1299" s="114" t="s">
        <v>19266</v>
      </c>
      <c r="AZ1299" s="114" t="s">
        <v>19266</v>
      </c>
      <c r="BA1299" s="2"/>
      <c r="BB1299" s="3"/>
      <c r="BC1299" s="3"/>
      <c r="BD1299" s="3"/>
      <c r="BE1299" s="3"/>
    </row>
    <row r="1300" spans="1:57" x14ac:dyDescent="0.25">
      <c r="A1300" s="61" t="s">
        <v>750</v>
      </c>
      <c r="B1300" s="62" t="s">
        <v>19429</v>
      </c>
      <c r="C1300" s="62"/>
      <c r="D1300" s="63">
        <v>1.5321979999999999</v>
      </c>
      <c r="E1300" s="65">
        <v>10</v>
      </c>
      <c r="F1300" s="95" t="s">
        <v>11767</v>
      </c>
      <c r="G1300" s="62"/>
      <c r="H1300" s="66"/>
      <c r="I1300" s="67"/>
      <c r="J1300" s="67"/>
      <c r="K1300" s="66" t="s">
        <v>15812</v>
      </c>
      <c r="L1300" s="70"/>
      <c r="M1300" s="71">
        <v>2260.5595703125</v>
      </c>
      <c r="N1300" s="71">
        <v>7153.83544921875</v>
      </c>
      <c r="O1300" s="72"/>
      <c r="P1300" s="73"/>
      <c r="Q1300" s="73"/>
      <c r="R1300" s="81"/>
      <c r="S1300" s="48">
        <v>0</v>
      </c>
      <c r="T1300" s="48">
        <v>1</v>
      </c>
      <c r="U1300" s="49">
        <v>0</v>
      </c>
      <c r="V1300" s="49">
        <v>3.7880000000000001E-3</v>
      </c>
      <c r="W1300" s="49">
        <v>9.9999999999999995E-7</v>
      </c>
      <c r="X1300" s="49">
        <v>0.54335500000000003</v>
      </c>
      <c r="Y1300" s="49">
        <v>0</v>
      </c>
      <c r="Z1300" s="49">
        <v>0</v>
      </c>
      <c r="AA1300" s="68">
        <v>1300</v>
      </c>
      <c r="AB13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00" s="69"/>
      <c r="AD1300" s="75">
        <v>440</v>
      </c>
      <c r="AE1300" s="75">
        <v>153</v>
      </c>
      <c r="AF1300" s="75">
        <v>318</v>
      </c>
      <c r="AG1300" s="75">
        <v>22</v>
      </c>
      <c r="AH1300" s="75"/>
      <c r="AI1300" s="75"/>
      <c r="AJ1300" s="75"/>
      <c r="AK1300" s="75"/>
      <c r="AL1300" s="75"/>
      <c r="AM1300" s="75">
        <v>41509.806331018517</v>
      </c>
      <c r="AN1300" s="75" t="s">
        <v>13047</v>
      </c>
      <c r="AO1300" s="78" t="s">
        <v>13760</v>
      </c>
      <c r="AP1300" s="75" t="s">
        <v>66</v>
      </c>
      <c r="AQ1300" s="48" t="s">
        <v>3019</v>
      </c>
      <c r="AR1300" s="48" t="s">
        <v>3019</v>
      </c>
      <c r="AS1300" s="48" t="s">
        <v>3212</v>
      </c>
      <c r="AT1300" s="48" t="s">
        <v>3212</v>
      </c>
      <c r="AU1300" s="48" t="s">
        <v>3261</v>
      </c>
      <c r="AV1300" s="48" t="s">
        <v>3261</v>
      </c>
      <c r="AW1300" s="114" t="s">
        <v>18076</v>
      </c>
      <c r="AX1300" s="114" t="s">
        <v>18076</v>
      </c>
      <c r="AY1300" s="114" t="s">
        <v>17882</v>
      </c>
      <c r="AZ1300" s="114" t="s">
        <v>17882</v>
      </c>
      <c r="BA1300" s="2"/>
      <c r="BB1300" s="3"/>
      <c r="BC1300" s="3"/>
      <c r="BD1300" s="3"/>
      <c r="BE1300" s="3"/>
    </row>
    <row r="1301" spans="1:57" x14ac:dyDescent="0.25">
      <c r="A1301" s="61" t="s">
        <v>1848</v>
      </c>
      <c r="B1301" s="62" t="s">
        <v>19429</v>
      </c>
      <c r="C1301" s="62"/>
      <c r="D1301" s="63">
        <v>1.5018615</v>
      </c>
      <c r="E1301" s="65">
        <v>10</v>
      </c>
      <c r="F1301" s="95" t="s">
        <v>12908</v>
      </c>
      <c r="G1301" s="62"/>
      <c r="H1301" s="66"/>
      <c r="I1301" s="67"/>
      <c r="J1301" s="67"/>
      <c r="K1301" s="66" t="s">
        <v>17004</v>
      </c>
      <c r="L1301" s="70"/>
      <c r="M1301" s="71">
        <v>9052.7666015625</v>
      </c>
      <c r="N1301" s="71">
        <v>4820.68505859375</v>
      </c>
      <c r="O1301" s="72"/>
      <c r="P1301" s="73"/>
      <c r="Q1301" s="73"/>
      <c r="R1301" s="81"/>
      <c r="S1301" s="48">
        <v>0</v>
      </c>
      <c r="T1301" s="48">
        <v>1</v>
      </c>
      <c r="U1301" s="49">
        <v>0</v>
      </c>
      <c r="V1301" s="49">
        <v>2.1900000000000001E-4</v>
      </c>
      <c r="W1301" s="49">
        <v>0</v>
      </c>
      <c r="X1301" s="49">
        <v>0.55088099999999995</v>
      </c>
      <c r="Y1301" s="49">
        <v>0</v>
      </c>
      <c r="Z1301" s="49">
        <v>0</v>
      </c>
      <c r="AA1301" s="68">
        <v>1301</v>
      </c>
      <c r="AB13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01" s="69"/>
      <c r="AD1301" s="75">
        <v>232</v>
      </c>
      <c r="AE1301" s="75">
        <v>152</v>
      </c>
      <c r="AF1301" s="75">
        <v>1694</v>
      </c>
      <c r="AG1301" s="75">
        <v>291</v>
      </c>
      <c r="AH1301" s="75"/>
      <c r="AI1301" s="75" t="s">
        <v>9025</v>
      </c>
      <c r="AJ1301" s="75" t="s">
        <v>10141</v>
      </c>
      <c r="AK1301" s="78" t="s">
        <v>10946</v>
      </c>
      <c r="AL1301" s="75"/>
      <c r="AM1301" s="75">
        <v>42657.598715277774</v>
      </c>
      <c r="AN1301" s="75" t="s">
        <v>13047</v>
      </c>
      <c r="AO1301" s="78" t="s">
        <v>14952</v>
      </c>
      <c r="AP1301" s="75" t="s">
        <v>66</v>
      </c>
      <c r="AQ1301" s="48"/>
      <c r="AR1301" s="48"/>
      <c r="AS1301" s="48"/>
      <c r="AT1301" s="48"/>
      <c r="AU1301" s="48" t="s">
        <v>3261</v>
      </c>
      <c r="AV1301" s="48" t="s">
        <v>3261</v>
      </c>
      <c r="AW1301" s="114" t="s">
        <v>18659</v>
      </c>
      <c r="AX1301" s="114" t="s">
        <v>18659</v>
      </c>
      <c r="AY1301" s="114" t="s">
        <v>19334</v>
      </c>
      <c r="AZ1301" s="114" t="s">
        <v>19334</v>
      </c>
      <c r="BA1301" s="2"/>
      <c r="BB1301" s="3"/>
      <c r="BC1301" s="3"/>
      <c r="BD1301" s="3"/>
      <c r="BE1301" s="3"/>
    </row>
    <row r="1302" spans="1:57" x14ac:dyDescent="0.25">
      <c r="A1302" s="61" t="s">
        <v>507</v>
      </c>
      <c r="B1302" s="62" t="s">
        <v>19429</v>
      </c>
      <c r="C1302" s="62"/>
      <c r="D1302" s="63">
        <v>10</v>
      </c>
      <c r="E1302" s="65">
        <v>10</v>
      </c>
      <c r="F1302" s="95" t="s">
        <v>11478</v>
      </c>
      <c r="G1302" s="62"/>
      <c r="H1302" s="66"/>
      <c r="I1302" s="67"/>
      <c r="J1302" s="67"/>
      <c r="K1302" s="66" t="s">
        <v>15510</v>
      </c>
      <c r="L1302" s="70"/>
      <c r="M1302" s="71">
        <v>5007.736328125</v>
      </c>
      <c r="N1302" s="71">
        <v>3936.2578125</v>
      </c>
      <c r="O1302" s="72"/>
      <c r="P1302" s="73"/>
      <c r="Q1302" s="73"/>
      <c r="R1302" s="81"/>
      <c r="S1302" s="48">
        <v>0</v>
      </c>
      <c r="T1302" s="48">
        <v>1</v>
      </c>
      <c r="U1302" s="49">
        <v>0</v>
      </c>
      <c r="V1302" s="49">
        <v>1</v>
      </c>
      <c r="W1302" s="49">
        <v>0</v>
      </c>
      <c r="X1302" s="49">
        <v>1</v>
      </c>
      <c r="Y1302" s="49">
        <v>0</v>
      </c>
      <c r="Z1302" s="49">
        <v>0</v>
      </c>
      <c r="AA1302" s="68">
        <v>1302</v>
      </c>
      <c r="AB13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02" s="69"/>
      <c r="AD1302" s="75">
        <v>259</v>
      </c>
      <c r="AE1302" s="75">
        <v>151</v>
      </c>
      <c r="AF1302" s="75">
        <v>1477</v>
      </c>
      <c r="AG1302" s="75">
        <v>2033</v>
      </c>
      <c r="AH1302" s="75"/>
      <c r="AI1302" s="75" t="s">
        <v>7814</v>
      </c>
      <c r="AJ1302" s="75"/>
      <c r="AK1302" s="75"/>
      <c r="AL1302" s="75"/>
      <c r="AM1302" s="75">
        <v>42284.802118055559</v>
      </c>
      <c r="AN1302" s="75" t="s">
        <v>13047</v>
      </c>
      <c r="AO1302" s="78" t="s">
        <v>13458</v>
      </c>
      <c r="AP1302" s="75" t="s">
        <v>66</v>
      </c>
      <c r="AQ1302" s="48"/>
      <c r="AR1302" s="48"/>
      <c r="AS1302" s="48"/>
      <c r="AT1302" s="48"/>
      <c r="AU1302" s="48" t="s">
        <v>3261</v>
      </c>
      <c r="AV1302" s="48" t="s">
        <v>3261</v>
      </c>
      <c r="AW1302" s="114" t="s">
        <v>18216</v>
      </c>
      <c r="AX1302" s="114" t="s">
        <v>18216</v>
      </c>
      <c r="AY1302" s="114" t="s">
        <v>18931</v>
      </c>
      <c r="AZ1302" s="114" t="s">
        <v>18931</v>
      </c>
      <c r="BA1302" s="2"/>
      <c r="BB1302" s="3"/>
      <c r="BC1302" s="3"/>
      <c r="BD1302" s="3"/>
      <c r="BE1302" s="3"/>
    </row>
    <row r="1303" spans="1:57" x14ac:dyDescent="0.25">
      <c r="A1303" s="61" t="s">
        <v>1062</v>
      </c>
      <c r="B1303" s="62" t="s">
        <v>19429</v>
      </c>
      <c r="C1303" s="62"/>
      <c r="D1303" s="63">
        <v>10</v>
      </c>
      <c r="E1303" s="65">
        <v>10</v>
      </c>
      <c r="F1303" s="95" t="s">
        <v>12099</v>
      </c>
      <c r="G1303" s="62"/>
      <c r="H1303" s="66"/>
      <c r="I1303" s="67"/>
      <c r="J1303" s="67"/>
      <c r="K1303" s="66" t="s">
        <v>16156</v>
      </c>
      <c r="L1303" s="70"/>
      <c r="M1303" s="71">
        <v>5468.97509765625</v>
      </c>
      <c r="N1303" s="71">
        <v>5180.4775390625</v>
      </c>
      <c r="O1303" s="72"/>
      <c r="P1303" s="73"/>
      <c r="Q1303" s="73"/>
      <c r="R1303" s="81"/>
      <c r="S1303" s="48">
        <v>0</v>
      </c>
      <c r="T1303" s="48">
        <v>1</v>
      </c>
      <c r="U1303" s="49">
        <v>0</v>
      </c>
      <c r="V1303" s="49">
        <v>1</v>
      </c>
      <c r="W1303" s="49">
        <v>0</v>
      </c>
      <c r="X1303" s="49">
        <v>0.70175399999999999</v>
      </c>
      <c r="Y1303" s="49">
        <v>0</v>
      </c>
      <c r="Z1303" s="49">
        <v>0</v>
      </c>
      <c r="AA1303" s="68">
        <v>1303</v>
      </c>
      <c r="AB13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03" s="69"/>
      <c r="AD1303" s="75">
        <v>80</v>
      </c>
      <c r="AE1303" s="75">
        <v>151</v>
      </c>
      <c r="AF1303" s="75">
        <v>1672</v>
      </c>
      <c r="AG1303" s="75">
        <v>2470</v>
      </c>
      <c r="AH1303" s="75"/>
      <c r="AI1303" s="75" t="s">
        <v>8337</v>
      </c>
      <c r="AJ1303" s="75" t="s">
        <v>9736</v>
      </c>
      <c r="AK1303" s="75"/>
      <c r="AL1303" s="75"/>
      <c r="AM1303" s="75">
        <v>42934.09103009259</v>
      </c>
      <c r="AN1303" s="75" t="s">
        <v>13047</v>
      </c>
      <c r="AO1303" s="78" t="s">
        <v>14104</v>
      </c>
      <c r="AP1303" s="75" t="s">
        <v>66</v>
      </c>
      <c r="AQ1303" s="48"/>
      <c r="AR1303" s="48"/>
      <c r="AS1303" s="48"/>
      <c r="AT1303" s="48"/>
      <c r="AU1303" s="48"/>
      <c r="AV1303" s="48"/>
      <c r="AW1303" s="114" t="s">
        <v>18400</v>
      </c>
      <c r="AX1303" s="114" t="s">
        <v>18400</v>
      </c>
      <c r="AY1303" s="114" t="s">
        <v>19094</v>
      </c>
      <c r="AZ1303" s="114" t="s">
        <v>19094</v>
      </c>
      <c r="BA1303" s="2"/>
      <c r="BB1303" s="3"/>
      <c r="BC1303" s="3"/>
      <c r="BD1303" s="3"/>
      <c r="BE1303" s="3"/>
    </row>
    <row r="1304" spans="1:57" x14ac:dyDescent="0.25">
      <c r="A1304" s="61" t="s">
        <v>1286</v>
      </c>
      <c r="B1304" s="62" t="s">
        <v>19429</v>
      </c>
      <c r="C1304" s="62"/>
      <c r="D1304" s="63">
        <v>1.5023375000000001</v>
      </c>
      <c r="E1304" s="65">
        <v>10</v>
      </c>
      <c r="F1304" s="95" t="s">
        <v>12330</v>
      </c>
      <c r="G1304" s="62"/>
      <c r="H1304" s="66"/>
      <c r="I1304" s="67"/>
      <c r="J1304" s="67"/>
      <c r="K1304" s="66" t="s">
        <v>16398</v>
      </c>
      <c r="L1304" s="70"/>
      <c r="M1304" s="71">
        <v>7303.98779296875</v>
      </c>
      <c r="N1304" s="71">
        <v>2857.051025390625</v>
      </c>
      <c r="O1304" s="72"/>
      <c r="P1304" s="73"/>
      <c r="Q1304" s="73"/>
      <c r="R1304" s="81"/>
      <c r="S1304" s="48">
        <v>0</v>
      </c>
      <c r="T1304" s="48">
        <v>1</v>
      </c>
      <c r="U1304" s="49">
        <v>0</v>
      </c>
      <c r="V1304" s="49">
        <v>2.7500000000000002E-4</v>
      </c>
      <c r="W1304" s="49">
        <v>0</v>
      </c>
      <c r="X1304" s="49">
        <v>0.52194799999999997</v>
      </c>
      <c r="Y1304" s="49">
        <v>0</v>
      </c>
      <c r="Z1304" s="49">
        <v>0</v>
      </c>
      <c r="AA1304" s="68">
        <v>1304</v>
      </c>
      <c r="AB13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04" s="69"/>
      <c r="AD1304" s="75">
        <v>593</v>
      </c>
      <c r="AE1304" s="75">
        <v>151</v>
      </c>
      <c r="AF1304" s="75">
        <v>954</v>
      </c>
      <c r="AG1304" s="75">
        <v>1816</v>
      </c>
      <c r="AH1304" s="75">
        <v>-28800</v>
      </c>
      <c r="AI1304" s="75"/>
      <c r="AJ1304" s="75" t="s">
        <v>9848</v>
      </c>
      <c r="AK1304" s="75"/>
      <c r="AL1304" s="75" t="s">
        <v>11009</v>
      </c>
      <c r="AM1304" s="75">
        <v>42537.74318287037</v>
      </c>
      <c r="AN1304" s="75" t="s">
        <v>13047</v>
      </c>
      <c r="AO1304" s="78" t="s">
        <v>14346</v>
      </c>
      <c r="AP1304" s="75" t="s">
        <v>66</v>
      </c>
      <c r="AQ1304" s="48"/>
      <c r="AR1304" s="48"/>
      <c r="AS1304" s="48"/>
      <c r="AT1304" s="48"/>
      <c r="AU1304" s="48" t="s">
        <v>3261</v>
      </c>
      <c r="AV1304" s="48" t="s">
        <v>3261</v>
      </c>
      <c r="AW1304" s="114" t="s">
        <v>18089</v>
      </c>
      <c r="AX1304" s="114" t="s">
        <v>18089</v>
      </c>
      <c r="AY1304" s="114" t="s">
        <v>17884</v>
      </c>
      <c r="AZ1304" s="114" t="s">
        <v>17884</v>
      </c>
      <c r="BA1304" s="2"/>
      <c r="BB1304" s="3"/>
      <c r="BC1304" s="3"/>
      <c r="BD1304" s="3"/>
      <c r="BE1304" s="3"/>
    </row>
    <row r="1305" spans="1:57" x14ac:dyDescent="0.25">
      <c r="A1305" s="61" t="s">
        <v>432</v>
      </c>
      <c r="B1305" s="62" t="s">
        <v>19429</v>
      </c>
      <c r="C1305" s="62"/>
      <c r="D1305" s="63">
        <v>2.2727265000000001</v>
      </c>
      <c r="E1305" s="65">
        <v>10</v>
      </c>
      <c r="F1305" s="95" t="s">
        <v>11392</v>
      </c>
      <c r="G1305" s="62"/>
      <c r="H1305" s="66"/>
      <c r="I1305" s="67"/>
      <c r="J1305" s="67"/>
      <c r="K1305" s="66" t="s">
        <v>15420</v>
      </c>
      <c r="L1305" s="70"/>
      <c r="M1305" s="71">
        <v>4846.5703125</v>
      </c>
      <c r="N1305" s="71">
        <v>3348.10009765625</v>
      </c>
      <c r="O1305" s="72"/>
      <c r="P1305" s="73"/>
      <c r="Q1305" s="73"/>
      <c r="R1305" s="81"/>
      <c r="S1305" s="48">
        <v>0</v>
      </c>
      <c r="T1305" s="48">
        <v>1</v>
      </c>
      <c r="U1305" s="49">
        <v>0</v>
      </c>
      <c r="V1305" s="49">
        <v>9.0909000000000004E-2</v>
      </c>
      <c r="W1305" s="49">
        <v>0</v>
      </c>
      <c r="X1305" s="49">
        <v>0.58405899999999999</v>
      </c>
      <c r="Y1305" s="49">
        <v>0</v>
      </c>
      <c r="Z1305" s="49">
        <v>0</v>
      </c>
      <c r="AA1305" s="68">
        <v>1305</v>
      </c>
      <c r="AB13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05" s="69"/>
      <c r="AD1305" s="75">
        <v>162</v>
      </c>
      <c r="AE1305" s="75">
        <v>149</v>
      </c>
      <c r="AF1305" s="75">
        <v>5007</v>
      </c>
      <c r="AG1305" s="75">
        <v>1816</v>
      </c>
      <c r="AH1305" s="75"/>
      <c r="AI1305" s="75"/>
      <c r="AJ1305" s="75"/>
      <c r="AK1305" s="75"/>
      <c r="AL1305" s="75"/>
      <c r="AM1305" s="75">
        <v>41729.772650462961</v>
      </c>
      <c r="AN1305" s="75" t="s">
        <v>13047</v>
      </c>
      <c r="AO1305" s="78" t="s">
        <v>13368</v>
      </c>
      <c r="AP1305" s="75" t="s">
        <v>66</v>
      </c>
      <c r="AQ1305" s="48"/>
      <c r="AR1305" s="48"/>
      <c r="AS1305" s="48"/>
      <c r="AT1305" s="48"/>
      <c r="AU1305" s="48" t="s">
        <v>3261</v>
      </c>
      <c r="AV1305" s="48" t="s">
        <v>3261</v>
      </c>
      <c r="AW1305" s="114" t="s">
        <v>18186</v>
      </c>
      <c r="AX1305" s="114" t="s">
        <v>18186</v>
      </c>
      <c r="AY1305" s="114" t="s">
        <v>17904</v>
      </c>
      <c r="AZ1305" s="114" t="s">
        <v>17904</v>
      </c>
      <c r="BA1305" s="2"/>
      <c r="BB1305" s="3"/>
      <c r="BC1305" s="3"/>
      <c r="BD1305" s="3"/>
      <c r="BE1305" s="3"/>
    </row>
    <row r="1306" spans="1:57" x14ac:dyDescent="0.25">
      <c r="A1306" s="61" t="s">
        <v>1190</v>
      </c>
      <c r="B1306" s="62" t="s">
        <v>19429</v>
      </c>
      <c r="C1306" s="62"/>
      <c r="D1306" s="63">
        <v>1.5023375000000001</v>
      </c>
      <c r="E1306" s="65">
        <v>10</v>
      </c>
      <c r="F1306" s="95" t="s">
        <v>12232</v>
      </c>
      <c r="G1306" s="62"/>
      <c r="H1306" s="66"/>
      <c r="I1306" s="67"/>
      <c r="J1306" s="67"/>
      <c r="K1306" s="66" t="s">
        <v>16297</v>
      </c>
      <c r="L1306" s="70"/>
      <c r="M1306" s="71">
        <v>7496.45458984375</v>
      </c>
      <c r="N1306" s="71">
        <v>3118.50244140625</v>
      </c>
      <c r="O1306" s="72"/>
      <c r="P1306" s="73"/>
      <c r="Q1306" s="73"/>
      <c r="R1306" s="81"/>
      <c r="S1306" s="48">
        <v>0</v>
      </c>
      <c r="T1306" s="48">
        <v>1</v>
      </c>
      <c r="U1306" s="49">
        <v>0</v>
      </c>
      <c r="V1306" s="49">
        <v>2.7500000000000002E-4</v>
      </c>
      <c r="W1306" s="49">
        <v>0</v>
      </c>
      <c r="X1306" s="49">
        <v>0.52194799999999997</v>
      </c>
      <c r="Y1306" s="49">
        <v>0</v>
      </c>
      <c r="Z1306" s="49">
        <v>0</v>
      </c>
      <c r="AA1306" s="68">
        <v>1306</v>
      </c>
      <c r="AB13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06" s="69"/>
      <c r="AD1306" s="75">
        <v>203</v>
      </c>
      <c r="AE1306" s="75">
        <v>149</v>
      </c>
      <c r="AF1306" s="75">
        <v>1268</v>
      </c>
      <c r="AG1306" s="75">
        <v>4193</v>
      </c>
      <c r="AH1306" s="75">
        <v>-18000</v>
      </c>
      <c r="AI1306" s="75" t="s">
        <v>8446</v>
      </c>
      <c r="AJ1306" s="75" t="s">
        <v>9802</v>
      </c>
      <c r="AK1306" s="75"/>
      <c r="AL1306" s="75" t="s">
        <v>11010</v>
      </c>
      <c r="AM1306" s="75">
        <v>42025.989074074074</v>
      </c>
      <c r="AN1306" s="75" t="s">
        <v>13047</v>
      </c>
      <c r="AO1306" s="78" t="s">
        <v>14245</v>
      </c>
      <c r="AP1306" s="75" t="s">
        <v>66</v>
      </c>
      <c r="AQ1306" s="48"/>
      <c r="AR1306" s="48"/>
      <c r="AS1306" s="48"/>
      <c r="AT1306" s="48"/>
      <c r="AU1306" s="48" t="s">
        <v>3261</v>
      </c>
      <c r="AV1306" s="48" t="s">
        <v>3261</v>
      </c>
      <c r="AW1306" s="114" t="s">
        <v>18089</v>
      </c>
      <c r="AX1306" s="114" t="s">
        <v>18089</v>
      </c>
      <c r="AY1306" s="114" t="s">
        <v>17884</v>
      </c>
      <c r="AZ1306" s="114" t="s">
        <v>17884</v>
      </c>
      <c r="BA1306" s="2"/>
      <c r="BB1306" s="3"/>
      <c r="BC1306" s="3"/>
      <c r="BD1306" s="3"/>
      <c r="BE1306" s="3"/>
    </row>
    <row r="1307" spans="1:57" x14ac:dyDescent="0.25">
      <c r="A1307" s="61" t="s">
        <v>1906</v>
      </c>
      <c r="B1307" s="62" t="s">
        <v>19429</v>
      </c>
      <c r="C1307" s="62"/>
      <c r="D1307" s="63">
        <v>1.5018615</v>
      </c>
      <c r="E1307" s="65">
        <v>10</v>
      </c>
      <c r="F1307" s="95" t="s">
        <v>12974</v>
      </c>
      <c r="G1307" s="62"/>
      <c r="H1307" s="66"/>
      <c r="I1307" s="67"/>
      <c r="J1307" s="67"/>
      <c r="K1307" s="66" t="s">
        <v>17071</v>
      </c>
      <c r="L1307" s="70"/>
      <c r="M1307" s="71">
        <v>8203.45703125</v>
      </c>
      <c r="N1307" s="71">
        <v>4651.6201171875</v>
      </c>
      <c r="O1307" s="72"/>
      <c r="P1307" s="73"/>
      <c r="Q1307" s="73"/>
      <c r="R1307" s="81"/>
      <c r="S1307" s="48">
        <v>0</v>
      </c>
      <c r="T1307" s="48">
        <v>1</v>
      </c>
      <c r="U1307" s="49">
        <v>0</v>
      </c>
      <c r="V1307" s="49">
        <v>2.1900000000000001E-4</v>
      </c>
      <c r="W1307" s="49">
        <v>0</v>
      </c>
      <c r="X1307" s="49">
        <v>0.55088099999999995</v>
      </c>
      <c r="Y1307" s="49">
        <v>0</v>
      </c>
      <c r="Z1307" s="49">
        <v>0</v>
      </c>
      <c r="AA1307" s="68">
        <v>1307</v>
      </c>
      <c r="AB13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07" s="69"/>
      <c r="AD1307" s="75">
        <v>539</v>
      </c>
      <c r="AE1307" s="75">
        <v>149</v>
      </c>
      <c r="AF1307" s="75">
        <v>753</v>
      </c>
      <c r="AG1307" s="75">
        <v>617</v>
      </c>
      <c r="AH1307" s="75">
        <v>0</v>
      </c>
      <c r="AI1307" s="75" t="s">
        <v>9080</v>
      </c>
      <c r="AJ1307" s="75" t="s">
        <v>10163</v>
      </c>
      <c r="AK1307" s="75"/>
      <c r="AL1307" s="75" t="s">
        <v>11046</v>
      </c>
      <c r="AM1307" s="75">
        <v>40814.748981481483</v>
      </c>
      <c r="AN1307" s="75" t="s">
        <v>13047</v>
      </c>
      <c r="AO1307" s="78" t="s">
        <v>15019</v>
      </c>
      <c r="AP1307" s="75" t="s">
        <v>66</v>
      </c>
      <c r="AQ1307" s="48"/>
      <c r="AR1307" s="48"/>
      <c r="AS1307" s="48"/>
      <c r="AT1307" s="48"/>
      <c r="AU1307" s="48" t="s">
        <v>3418</v>
      </c>
      <c r="AV1307" s="48" t="s">
        <v>3418</v>
      </c>
      <c r="AW1307" s="114" t="s">
        <v>18680</v>
      </c>
      <c r="AX1307" s="114" t="s">
        <v>18680</v>
      </c>
      <c r="AY1307" s="114" t="s">
        <v>19353</v>
      </c>
      <c r="AZ1307" s="114" t="s">
        <v>19353</v>
      </c>
      <c r="BA1307" s="2"/>
      <c r="BB1307" s="3"/>
      <c r="BC1307" s="3"/>
      <c r="BD1307" s="3"/>
      <c r="BE1307" s="3"/>
    </row>
    <row r="1308" spans="1:57" x14ac:dyDescent="0.25">
      <c r="A1308" s="61" t="s">
        <v>330</v>
      </c>
      <c r="B1308" s="62" t="s">
        <v>19429</v>
      </c>
      <c r="C1308" s="62"/>
      <c r="D1308" s="63">
        <v>1.544268</v>
      </c>
      <c r="E1308" s="65">
        <v>10</v>
      </c>
      <c r="F1308" s="95" t="s">
        <v>11274</v>
      </c>
      <c r="G1308" s="62"/>
      <c r="H1308" s="66"/>
      <c r="I1308" s="67"/>
      <c r="J1308" s="67"/>
      <c r="K1308" s="66" t="s">
        <v>15301</v>
      </c>
      <c r="L1308" s="70"/>
      <c r="M1308" s="71">
        <v>2915.3330078125</v>
      </c>
      <c r="N1308" s="71">
        <v>7786.8388671875</v>
      </c>
      <c r="O1308" s="72"/>
      <c r="P1308" s="73"/>
      <c r="Q1308" s="73"/>
      <c r="R1308" s="81"/>
      <c r="S1308" s="48">
        <v>0</v>
      </c>
      <c r="T1308" s="48">
        <v>1</v>
      </c>
      <c r="U1308" s="49">
        <v>0</v>
      </c>
      <c r="V1308" s="49">
        <v>5.208E-3</v>
      </c>
      <c r="W1308" s="49">
        <v>0</v>
      </c>
      <c r="X1308" s="49">
        <v>0.54446799999999995</v>
      </c>
      <c r="Y1308" s="49">
        <v>0</v>
      </c>
      <c r="Z1308" s="49">
        <v>0</v>
      </c>
      <c r="AA1308" s="68">
        <v>1308</v>
      </c>
      <c r="AB13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08" s="69"/>
      <c r="AD1308" s="75">
        <v>629</v>
      </c>
      <c r="AE1308" s="75">
        <v>148</v>
      </c>
      <c r="AF1308" s="75">
        <v>14989</v>
      </c>
      <c r="AG1308" s="75">
        <v>6486</v>
      </c>
      <c r="AH1308" s="75"/>
      <c r="AI1308" s="75" t="s">
        <v>7637</v>
      </c>
      <c r="AJ1308" s="75"/>
      <c r="AK1308" s="75"/>
      <c r="AL1308" s="75"/>
      <c r="AM1308" s="75">
        <v>42091.474282407406</v>
      </c>
      <c r="AN1308" s="75" t="s">
        <v>13047</v>
      </c>
      <c r="AO1308" s="78" t="s">
        <v>13249</v>
      </c>
      <c r="AP1308" s="75" t="s">
        <v>66</v>
      </c>
      <c r="AQ1308" s="48" t="s">
        <v>3020</v>
      </c>
      <c r="AR1308" s="48" t="s">
        <v>3020</v>
      </c>
      <c r="AS1308" s="48" t="s">
        <v>3213</v>
      </c>
      <c r="AT1308" s="48" t="s">
        <v>3213</v>
      </c>
      <c r="AU1308" s="48" t="s">
        <v>3261</v>
      </c>
      <c r="AV1308" s="48" t="s">
        <v>3261</v>
      </c>
      <c r="AW1308" s="114" t="s">
        <v>18081</v>
      </c>
      <c r="AX1308" s="114" t="s">
        <v>18081</v>
      </c>
      <c r="AY1308" s="114" t="s">
        <v>18817</v>
      </c>
      <c r="AZ1308" s="114" t="s">
        <v>18817</v>
      </c>
      <c r="BA1308" s="2"/>
      <c r="BB1308" s="3"/>
      <c r="BC1308" s="3"/>
      <c r="BD1308" s="3"/>
      <c r="BE1308" s="3"/>
    </row>
    <row r="1309" spans="1:57" x14ac:dyDescent="0.25">
      <c r="A1309" s="61" t="s">
        <v>558</v>
      </c>
      <c r="B1309" s="62" t="s">
        <v>19429</v>
      </c>
      <c r="C1309" s="62"/>
      <c r="D1309" s="63">
        <v>1.5321979999999999</v>
      </c>
      <c r="E1309" s="65">
        <v>10</v>
      </c>
      <c r="F1309" s="95" t="s">
        <v>11547</v>
      </c>
      <c r="G1309" s="62"/>
      <c r="H1309" s="66"/>
      <c r="I1309" s="67"/>
      <c r="J1309" s="67"/>
      <c r="K1309" s="66" t="s">
        <v>15581</v>
      </c>
      <c r="L1309" s="70"/>
      <c r="M1309" s="71">
        <v>2060.603515625</v>
      </c>
      <c r="N1309" s="71">
        <v>7085.99365234375</v>
      </c>
      <c r="O1309" s="72"/>
      <c r="P1309" s="73"/>
      <c r="Q1309" s="73"/>
      <c r="R1309" s="81"/>
      <c r="S1309" s="48">
        <v>0</v>
      </c>
      <c r="T1309" s="48">
        <v>1</v>
      </c>
      <c r="U1309" s="49">
        <v>0</v>
      </c>
      <c r="V1309" s="49">
        <v>3.7880000000000001E-3</v>
      </c>
      <c r="W1309" s="49">
        <v>9.9999999999999995E-7</v>
      </c>
      <c r="X1309" s="49">
        <v>0.54335500000000003</v>
      </c>
      <c r="Y1309" s="49">
        <v>0</v>
      </c>
      <c r="Z1309" s="49">
        <v>0</v>
      </c>
      <c r="AA1309" s="68">
        <v>1309</v>
      </c>
      <c r="AB13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09" s="69"/>
      <c r="AD1309" s="75">
        <v>207</v>
      </c>
      <c r="AE1309" s="75">
        <v>148</v>
      </c>
      <c r="AF1309" s="75">
        <v>3259</v>
      </c>
      <c r="AG1309" s="75">
        <v>605</v>
      </c>
      <c r="AH1309" s="75"/>
      <c r="AI1309" s="75" t="s">
        <v>7872</v>
      </c>
      <c r="AJ1309" s="75" t="s">
        <v>9447</v>
      </c>
      <c r="AK1309" s="75"/>
      <c r="AL1309" s="75"/>
      <c r="AM1309" s="75">
        <v>42297.518819444442</v>
      </c>
      <c r="AN1309" s="75" t="s">
        <v>13047</v>
      </c>
      <c r="AO1309" s="78" t="s">
        <v>13529</v>
      </c>
      <c r="AP1309" s="75" t="s">
        <v>66</v>
      </c>
      <c r="AQ1309" s="48" t="s">
        <v>3019</v>
      </c>
      <c r="AR1309" s="48" t="s">
        <v>3019</v>
      </c>
      <c r="AS1309" s="48" t="s">
        <v>3212</v>
      </c>
      <c r="AT1309" s="48" t="s">
        <v>3212</v>
      </c>
      <c r="AU1309" s="48" t="s">
        <v>3261</v>
      </c>
      <c r="AV1309" s="48" t="s">
        <v>3261</v>
      </c>
      <c r="AW1309" s="114" t="s">
        <v>18076</v>
      </c>
      <c r="AX1309" s="114" t="s">
        <v>18076</v>
      </c>
      <c r="AY1309" s="114" t="s">
        <v>17882</v>
      </c>
      <c r="AZ1309" s="114" t="s">
        <v>17882</v>
      </c>
      <c r="BA1309" s="2"/>
      <c r="BB1309" s="3"/>
      <c r="BC1309" s="3"/>
      <c r="BD1309" s="3"/>
      <c r="BE1309" s="3"/>
    </row>
    <row r="1310" spans="1:57" x14ac:dyDescent="0.25">
      <c r="A1310" s="61" t="s">
        <v>1776</v>
      </c>
      <c r="B1310" s="62" t="s">
        <v>19429</v>
      </c>
      <c r="C1310" s="62"/>
      <c r="D1310" s="63">
        <v>1.6307725</v>
      </c>
      <c r="E1310" s="65">
        <v>10</v>
      </c>
      <c r="F1310" s="95" t="s">
        <v>12842</v>
      </c>
      <c r="G1310" s="62"/>
      <c r="H1310" s="66"/>
      <c r="I1310" s="67"/>
      <c r="J1310" s="67"/>
      <c r="K1310" s="66" t="s">
        <v>16938</v>
      </c>
      <c r="L1310" s="70"/>
      <c r="M1310" s="71">
        <v>5106.56591796875</v>
      </c>
      <c r="N1310" s="71">
        <v>3140.302978515625</v>
      </c>
      <c r="O1310" s="72"/>
      <c r="P1310" s="73"/>
      <c r="Q1310" s="73"/>
      <c r="R1310" s="81"/>
      <c r="S1310" s="48">
        <v>0</v>
      </c>
      <c r="T1310" s="48">
        <v>1</v>
      </c>
      <c r="U1310" s="49">
        <v>0</v>
      </c>
      <c r="V1310" s="49">
        <v>1.5384999999999999E-2</v>
      </c>
      <c r="W1310" s="49">
        <v>0</v>
      </c>
      <c r="X1310" s="49">
        <v>0.55446300000000004</v>
      </c>
      <c r="Y1310" s="49">
        <v>0</v>
      </c>
      <c r="Z1310" s="49">
        <v>0</v>
      </c>
      <c r="AA1310" s="68">
        <v>1310</v>
      </c>
      <c r="AB13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10" s="69"/>
      <c r="AD1310" s="75">
        <v>235</v>
      </c>
      <c r="AE1310" s="75">
        <v>148</v>
      </c>
      <c r="AF1310" s="75">
        <v>6597</v>
      </c>
      <c r="AG1310" s="75">
        <v>1808</v>
      </c>
      <c r="AH1310" s="75">
        <v>-28800</v>
      </c>
      <c r="AI1310" s="75" t="s">
        <v>8972</v>
      </c>
      <c r="AJ1310" s="75" t="s">
        <v>10104</v>
      </c>
      <c r="AK1310" s="75"/>
      <c r="AL1310" s="75" t="s">
        <v>11009</v>
      </c>
      <c r="AM1310" s="75">
        <v>41562.46502314815</v>
      </c>
      <c r="AN1310" s="75" t="s">
        <v>13047</v>
      </c>
      <c r="AO1310" s="78" t="s">
        <v>14886</v>
      </c>
      <c r="AP1310" s="75" t="s">
        <v>66</v>
      </c>
      <c r="AQ1310" s="48"/>
      <c r="AR1310" s="48"/>
      <c r="AS1310" s="48"/>
      <c r="AT1310" s="48"/>
      <c r="AU1310" s="48"/>
      <c r="AV1310" s="48"/>
      <c r="AW1310" s="114" t="s">
        <v>18108</v>
      </c>
      <c r="AX1310" s="114" t="s">
        <v>18108</v>
      </c>
      <c r="AY1310" s="114" t="s">
        <v>17888</v>
      </c>
      <c r="AZ1310" s="114" t="s">
        <v>17888</v>
      </c>
      <c r="BA1310" s="2"/>
      <c r="BB1310" s="3"/>
      <c r="BC1310" s="3"/>
      <c r="BD1310" s="3"/>
      <c r="BE1310" s="3"/>
    </row>
    <row r="1311" spans="1:57" x14ac:dyDescent="0.25">
      <c r="A1311" s="61" t="s">
        <v>292</v>
      </c>
      <c r="B1311" s="62" t="s">
        <v>19429</v>
      </c>
      <c r="C1311" s="62"/>
      <c r="D1311" s="63">
        <v>1.544268</v>
      </c>
      <c r="E1311" s="65">
        <v>10</v>
      </c>
      <c r="F1311" s="95" t="s">
        <v>11227</v>
      </c>
      <c r="G1311" s="62"/>
      <c r="H1311" s="66"/>
      <c r="I1311" s="67"/>
      <c r="J1311" s="67"/>
      <c r="K1311" s="66" t="s">
        <v>15252</v>
      </c>
      <c r="L1311" s="70"/>
      <c r="M1311" s="71">
        <v>3009.453857421875</v>
      </c>
      <c r="N1311" s="71">
        <v>7539.9501953125</v>
      </c>
      <c r="O1311" s="72"/>
      <c r="P1311" s="73"/>
      <c r="Q1311" s="73"/>
      <c r="R1311" s="81"/>
      <c r="S1311" s="48">
        <v>0</v>
      </c>
      <c r="T1311" s="48">
        <v>1</v>
      </c>
      <c r="U1311" s="49">
        <v>0</v>
      </c>
      <c r="V1311" s="49">
        <v>5.208E-3</v>
      </c>
      <c r="W1311" s="49">
        <v>0</v>
      </c>
      <c r="X1311" s="49">
        <v>0.54446799999999995</v>
      </c>
      <c r="Y1311" s="49">
        <v>0</v>
      </c>
      <c r="Z1311" s="49">
        <v>0</v>
      </c>
      <c r="AA1311" s="68">
        <v>1311</v>
      </c>
      <c r="AB13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11" s="69"/>
      <c r="AD1311" s="75">
        <v>188</v>
      </c>
      <c r="AE1311" s="75">
        <v>147</v>
      </c>
      <c r="AF1311" s="75">
        <v>1332</v>
      </c>
      <c r="AG1311" s="75">
        <v>7525</v>
      </c>
      <c r="AH1311" s="75"/>
      <c r="AI1311" s="75" t="s">
        <v>7596</v>
      </c>
      <c r="AJ1311" s="75" t="s">
        <v>9246</v>
      </c>
      <c r="AK1311" s="78" t="s">
        <v>10276</v>
      </c>
      <c r="AL1311" s="75"/>
      <c r="AM1311" s="75">
        <v>42867.541319444441</v>
      </c>
      <c r="AN1311" s="75" t="s">
        <v>13047</v>
      </c>
      <c r="AO1311" s="78" t="s">
        <v>13200</v>
      </c>
      <c r="AP1311" s="75" t="s">
        <v>66</v>
      </c>
      <c r="AQ1311" s="48" t="s">
        <v>3022</v>
      </c>
      <c r="AR1311" s="48" t="s">
        <v>3022</v>
      </c>
      <c r="AS1311" s="48" t="s">
        <v>3213</v>
      </c>
      <c r="AT1311" s="48" t="s">
        <v>3213</v>
      </c>
      <c r="AU1311" s="48" t="s">
        <v>3261</v>
      </c>
      <c r="AV1311" s="48" t="s">
        <v>3261</v>
      </c>
      <c r="AW1311" s="114" t="s">
        <v>18083</v>
      </c>
      <c r="AX1311" s="114" t="s">
        <v>18083</v>
      </c>
      <c r="AY1311" s="114" t="s">
        <v>18818</v>
      </c>
      <c r="AZ1311" s="114" t="s">
        <v>18818</v>
      </c>
      <c r="BA1311" s="2"/>
      <c r="BB1311" s="3"/>
      <c r="BC1311" s="3"/>
      <c r="BD1311" s="3"/>
      <c r="BE1311" s="3"/>
    </row>
    <row r="1312" spans="1:57" x14ac:dyDescent="0.25">
      <c r="A1312" s="61" t="s">
        <v>434</v>
      </c>
      <c r="B1312" s="62" t="s">
        <v>19429</v>
      </c>
      <c r="C1312" s="62"/>
      <c r="D1312" s="63">
        <v>1.521522</v>
      </c>
      <c r="E1312" s="65">
        <v>10</v>
      </c>
      <c r="F1312" s="95" t="s">
        <v>11396</v>
      </c>
      <c r="G1312" s="62"/>
      <c r="H1312" s="66"/>
      <c r="I1312" s="67"/>
      <c r="J1312" s="67"/>
      <c r="K1312" s="66" t="s">
        <v>15424</v>
      </c>
      <c r="L1312" s="70"/>
      <c r="M1312" s="71">
        <v>2685.464599609375</v>
      </c>
      <c r="N1312" s="71">
        <v>3931.92236328125</v>
      </c>
      <c r="O1312" s="72"/>
      <c r="P1312" s="73"/>
      <c r="Q1312" s="73"/>
      <c r="R1312" s="81"/>
      <c r="S1312" s="48">
        <v>0</v>
      </c>
      <c r="T1312" s="48">
        <v>1</v>
      </c>
      <c r="U1312" s="49">
        <v>0</v>
      </c>
      <c r="V1312" s="49">
        <v>2.532E-3</v>
      </c>
      <c r="W1312" s="49">
        <v>6.2599999999999999E-3</v>
      </c>
      <c r="X1312" s="49">
        <v>0.50696399999999997</v>
      </c>
      <c r="Y1312" s="49">
        <v>0</v>
      </c>
      <c r="Z1312" s="49">
        <v>0</v>
      </c>
      <c r="AA1312" s="68">
        <v>1312</v>
      </c>
      <c r="AB13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12" s="69"/>
      <c r="AD1312" s="75">
        <v>566</v>
      </c>
      <c r="AE1312" s="75">
        <v>147</v>
      </c>
      <c r="AF1312" s="75">
        <v>2549</v>
      </c>
      <c r="AG1312" s="75">
        <v>1585</v>
      </c>
      <c r="AH1312" s="75">
        <v>3600</v>
      </c>
      <c r="AI1312" s="75" t="s">
        <v>7741</v>
      </c>
      <c r="AJ1312" s="75" t="s">
        <v>9355</v>
      </c>
      <c r="AK1312" s="75"/>
      <c r="AL1312" s="75" t="s">
        <v>9292</v>
      </c>
      <c r="AM1312" s="75">
        <v>41473.739027777781</v>
      </c>
      <c r="AN1312" s="75" t="s">
        <v>13047</v>
      </c>
      <c r="AO1312" s="78" t="s">
        <v>13372</v>
      </c>
      <c r="AP1312" s="75" t="s">
        <v>66</v>
      </c>
      <c r="AQ1312" s="48" t="s">
        <v>3033</v>
      </c>
      <c r="AR1312" s="48" t="s">
        <v>3033</v>
      </c>
      <c r="AS1312" s="48" t="s">
        <v>3219</v>
      </c>
      <c r="AT1312" s="48" t="s">
        <v>3219</v>
      </c>
      <c r="AU1312" s="48" t="s">
        <v>3276</v>
      </c>
      <c r="AV1312" s="48" t="s">
        <v>3276</v>
      </c>
      <c r="AW1312" s="114" t="s">
        <v>18116</v>
      </c>
      <c r="AX1312" s="114" t="s">
        <v>18116</v>
      </c>
      <c r="AY1312" s="114" t="s">
        <v>18843</v>
      </c>
      <c r="AZ1312" s="114" t="s">
        <v>18843</v>
      </c>
      <c r="BA1312" s="2"/>
      <c r="BB1312" s="3"/>
      <c r="BC1312" s="3"/>
      <c r="BD1312" s="3"/>
      <c r="BE1312" s="3"/>
    </row>
    <row r="1313" spans="1:57" x14ac:dyDescent="0.25">
      <c r="A1313" s="61" t="s">
        <v>1862</v>
      </c>
      <c r="B1313" s="62" t="s">
        <v>19429</v>
      </c>
      <c r="C1313" s="62"/>
      <c r="D1313" s="63">
        <v>2.1538455000000001</v>
      </c>
      <c r="E1313" s="65">
        <v>10</v>
      </c>
      <c r="F1313" s="95" t="s">
        <v>12924</v>
      </c>
      <c r="G1313" s="62"/>
      <c r="H1313" s="66"/>
      <c r="I1313" s="67"/>
      <c r="J1313" s="67"/>
      <c r="K1313" s="66" t="s">
        <v>17021</v>
      </c>
      <c r="L1313" s="70"/>
      <c r="M1313" s="71">
        <v>6254.01025390625</v>
      </c>
      <c r="N1313" s="71">
        <v>6515.1953125</v>
      </c>
      <c r="O1313" s="72"/>
      <c r="P1313" s="73"/>
      <c r="Q1313" s="73"/>
      <c r="R1313" s="81"/>
      <c r="S1313" s="48">
        <v>0</v>
      </c>
      <c r="T1313" s="48">
        <v>1</v>
      </c>
      <c r="U1313" s="49">
        <v>0</v>
      </c>
      <c r="V1313" s="49">
        <v>7.6923000000000005E-2</v>
      </c>
      <c r="W1313" s="49">
        <v>0</v>
      </c>
      <c r="X1313" s="49">
        <v>0.60617699999999997</v>
      </c>
      <c r="Y1313" s="49">
        <v>0</v>
      </c>
      <c r="Z1313" s="49">
        <v>0</v>
      </c>
      <c r="AA1313" s="68">
        <v>1313</v>
      </c>
      <c r="AB13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13" s="69"/>
      <c r="AD1313" s="75">
        <v>136</v>
      </c>
      <c r="AE1313" s="75">
        <v>147</v>
      </c>
      <c r="AF1313" s="75">
        <v>37300</v>
      </c>
      <c r="AG1313" s="75">
        <v>798</v>
      </c>
      <c r="AH1313" s="75"/>
      <c r="AI1313" s="75" t="s">
        <v>9040</v>
      </c>
      <c r="AJ1313" s="75" t="s">
        <v>10148</v>
      </c>
      <c r="AK1313" s="75"/>
      <c r="AL1313" s="75"/>
      <c r="AM1313" s="75">
        <v>40931.532083333332</v>
      </c>
      <c r="AN1313" s="75" t="s">
        <v>13047</v>
      </c>
      <c r="AO1313" s="78" t="s">
        <v>14969</v>
      </c>
      <c r="AP1313" s="75" t="s">
        <v>66</v>
      </c>
      <c r="AQ1313" s="48"/>
      <c r="AR1313" s="48"/>
      <c r="AS1313" s="48"/>
      <c r="AT1313" s="48"/>
      <c r="AU1313" s="48"/>
      <c r="AV1313" s="48"/>
      <c r="AW1313" s="114" t="s">
        <v>18094</v>
      </c>
      <c r="AX1313" s="114" t="s">
        <v>18094</v>
      </c>
      <c r="AY1313" s="114" t="s">
        <v>18827</v>
      </c>
      <c r="AZ1313" s="114" t="s">
        <v>18827</v>
      </c>
      <c r="BA1313" s="2"/>
      <c r="BB1313" s="3"/>
      <c r="BC1313" s="3"/>
      <c r="BD1313" s="3"/>
      <c r="BE1313" s="3"/>
    </row>
    <row r="1314" spans="1:57" x14ac:dyDescent="0.25">
      <c r="A1314" s="61" t="s">
        <v>1406</v>
      </c>
      <c r="B1314" s="62" t="s">
        <v>19429</v>
      </c>
      <c r="C1314" s="62"/>
      <c r="D1314" s="63">
        <v>1.5025329999999999</v>
      </c>
      <c r="E1314" s="65">
        <v>10.115148276781955</v>
      </c>
      <c r="F1314" s="95" t="s">
        <v>12451</v>
      </c>
      <c r="G1314" s="62"/>
      <c r="H1314" s="66"/>
      <c r="I1314" s="67"/>
      <c r="J1314" s="67"/>
      <c r="K1314" s="66" t="s">
        <v>16527</v>
      </c>
      <c r="L1314" s="70"/>
      <c r="M1314" s="71">
        <v>5639.62109375</v>
      </c>
      <c r="N1314" s="71">
        <v>8232.3349609375</v>
      </c>
      <c r="O1314" s="72"/>
      <c r="P1314" s="73"/>
      <c r="Q1314" s="73"/>
      <c r="R1314" s="81"/>
      <c r="S1314" s="48">
        <v>0</v>
      </c>
      <c r="T1314" s="48">
        <v>2</v>
      </c>
      <c r="U1314" s="49">
        <v>277.60000000000002</v>
      </c>
      <c r="V1314" s="49">
        <v>2.9799999999999998E-4</v>
      </c>
      <c r="W1314" s="49">
        <v>0</v>
      </c>
      <c r="X1314" s="49">
        <v>0.64883299999999999</v>
      </c>
      <c r="Y1314" s="49">
        <v>0</v>
      </c>
      <c r="Z1314" s="49">
        <v>0</v>
      </c>
      <c r="AA1314" s="68">
        <v>1314</v>
      </c>
      <c r="AB13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14" s="69"/>
      <c r="AD1314" s="75">
        <v>358</v>
      </c>
      <c r="AE1314" s="75">
        <v>146</v>
      </c>
      <c r="AF1314" s="75">
        <v>12013</v>
      </c>
      <c r="AG1314" s="75">
        <v>15082</v>
      </c>
      <c r="AH1314" s="75">
        <v>-21600</v>
      </c>
      <c r="AI1314" s="75"/>
      <c r="AJ1314" s="75"/>
      <c r="AK1314" s="75"/>
      <c r="AL1314" s="75" t="s">
        <v>11012</v>
      </c>
      <c r="AM1314" s="75">
        <v>41442.941481481481</v>
      </c>
      <c r="AN1314" s="75" t="s">
        <v>13047</v>
      </c>
      <c r="AO1314" s="78" t="s">
        <v>14475</v>
      </c>
      <c r="AP1314" s="75" t="s">
        <v>66</v>
      </c>
      <c r="AQ1314" s="48"/>
      <c r="AR1314" s="48"/>
      <c r="AS1314" s="48"/>
      <c r="AT1314" s="48"/>
      <c r="AU1314" s="48" t="s">
        <v>3364</v>
      </c>
      <c r="AV1314" s="48" t="s">
        <v>3364</v>
      </c>
      <c r="AW1314" s="114" t="s">
        <v>18469</v>
      </c>
      <c r="AX1314" s="114" t="s">
        <v>18469</v>
      </c>
      <c r="AY1314" s="114" t="s">
        <v>19158</v>
      </c>
      <c r="AZ1314" s="114" t="s">
        <v>19158</v>
      </c>
      <c r="BA1314" s="2"/>
      <c r="BB1314" s="3"/>
      <c r="BC1314" s="3"/>
      <c r="BD1314" s="3"/>
      <c r="BE1314" s="3"/>
    </row>
    <row r="1315" spans="1:57" x14ac:dyDescent="0.25">
      <c r="A1315" s="61" t="s">
        <v>926</v>
      </c>
      <c r="B1315" s="62" t="s">
        <v>19429</v>
      </c>
      <c r="C1315" s="62"/>
      <c r="D1315" s="63">
        <v>1.5025329999999999</v>
      </c>
      <c r="E1315" s="65">
        <v>10</v>
      </c>
      <c r="F1315" s="95" t="s">
        <v>11948</v>
      </c>
      <c r="G1315" s="62"/>
      <c r="H1315" s="66"/>
      <c r="I1315" s="67"/>
      <c r="J1315" s="67"/>
      <c r="K1315" s="66" t="s">
        <v>16000</v>
      </c>
      <c r="L1315" s="70"/>
      <c r="M1315" s="71">
        <v>5104.423828125</v>
      </c>
      <c r="N1315" s="71">
        <v>8296.6650390625</v>
      </c>
      <c r="O1315" s="72"/>
      <c r="P1315" s="73"/>
      <c r="Q1315" s="73"/>
      <c r="R1315" s="81"/>
      <c r="S1315" s="48">
        <v>0</v>
      </c>
      <c r="T1315" s="48">
        <v>2</v>
      </c>
      <c r="U1315" s="49">
        <v>0</v>
      </c>
      <c r="V1315" s="49">
        <v>2.9799999999999998E-4</v>
      </c>
      <c r="W1315" s="49">
        <v>0</v>
      </c>
      <c r="X1315" s="49">
        <v>0.67228600000000005</v>
      </c>
      <c r="Y1315" s="49">
        <v>0.5</v>
      </c>
      <c r="Z1315" s="49">
        <v>0</v>
      </c>
      <c r="AA1315" s="68">
        <v>1315</v>
      </c>
      <c r="AB13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15" s="69"/>
      <c r="AD1315" s="75">
        <v>512</v>
      </c>
      <c r="AE1315" s="75">
        <v>146</v>
      </c>
      <c r="AF1315" s="75">
        <v>3131</v>
      </c>
      <c r="AG1315" s="75">
        <v>749</v>
      </c>
      <c r="AH1315" s="75">
        <v>3600</v>
      </c>
      <c r="AI1315" s="75" t="s">
        <v>8213</v>
      </c>
      <c r="AJ1315" s="75"/>
      <c r="AK1315" s="75"/>
      <c r="AL1315" s="75" t="s">
        <v>9292</v>
      </c>
      <c r="AM1315" s="75">
        <v>40918.887604166666</v>
      </c>
      <c r="AN1315" s="75" t="s">
        <v>13047</v>
      </c>
      <c r="AO1315" s="78" t="s">
        <v>13948</v>
      </c>
      <c r="AP1315" s="75" t="s">
        <v>66</v>
      </c>
      <c r="AQ1315" s="48"/>
      <c r="AR1315" s="48"/>
      <c r="AS1315" s="48"/>
      <c r="AT1315" s="48"/>
      <c r="AU1315" s="48" t="s">
        <v>3336</v>
      </c>
      <c r="AV1315" s="48" t="s">
        <v>3336</v>
      </c>
      <c r="AW1315" s="114" t="s">
        <v>18357</v>
      </c>
      <c r="AX1315" s="114" t="s">
        <v>18357</v>
      </c>
      <c r="AY1315" s="114" t="s">
        <v>19057</v>
      </c>
      <c r="AZ1315" s="114" t="s">
        <v>19057</v>
      </c>
      <c r="BA1315" s="2"/>
      <c r="BB1315" s="3"/>
      <c r="BC1315" s="3"/>
      <c r="BD1315" s="3"/>
      <c r="BE1315" s="3"/>
    </row>
    <row r="1316" spans="1:57" x14ac:dyDescent="0.25">
      <c r="A1316" s="61" t="s">
        <v>1752</v>
      </c>
      <c r="B1316" s="62" t="s">
        <v>19429</v>
      </c>
      <c r="C1316" s="62"/>
      <c r="D1316" s="63">
        <v>2.7142845000000002</v>
      </c>
      <c r="E1316" s="65">
        <v>10</v>
      </c>
      <c r="F1316" s="95" t="s">
        <v>12817</v>
      </c>
      <c r="G1316" s="62"/>
      <c r="H1316" s="66"/>
      <c r="I1316" s="67"/>
      <c r="J1316" s="67"/>
      <c r="K1316" s="66" t="s">
        <v>16912</v>
      </c>
      <c r="L1316" s="70"/>
      <c r="M1316" s="71">
        <v>4562.94384765625</v>
      </c>
      <c r="N1316" s="71">
        <v>6721.4326171875</v>
      </c>
      <c r="O1316" s="72"/>
      <c r="P1316" s="73"/>
      <c r="Q1316" s="73"/>
      <c r="R1316" s="81"/>
      <c r="S1316" s="48">
        <v>0</v>
      </c>
      <c r="T1316" s="48">
        <v>1</v>
      </c>
      <c r="U1316" s="49">
        <v>0</v>
      </c>
      <c r="V1316" s="49">
        <v>0.14285700000000001</v>
      </c>
      <c r="W1316" s="49">
        <v>0</v>
      </c>
      <c r="X1316" s="49">
        <v>0.65540500000000002</v>
      </c>
      <c r="Y1316" s="49">
        <v>0</v>
      </c>
      <c r="Z1316" s="49">
        <v>0</v>
      </c>
      <c r="AA1316" s="68">
        <v>1316</v>
      </c>
      <c r="AB13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16" s="69"/>
      <c r="AD1316" s="75">
        <v>221</v>
      </c>
      <c r="AE1316" s="75">
        <v>146</v>
      </c>
      <c r="AF1316" s="75">
        <v>6005</v>
      </c>
      <c r="AG1316" s="75">
        <v>1855</v>
      </c>
      <c r="AH1316" s="75"/>
      <c r="AI1316" s="75" t="s">
        <v>8949</v>
      </c>
      <c r="AJ1316" s="75"/>
      <c r="AK1316" s="75"/>
      <c r="AL1316" s="75"/>
      <c r="AM1316" s="75">
        <v>40748.240983796299</v>
      </c>
      <c r="AN1316" s="75" t="s">
        <v>13047</v>
      </c>
      <c r="AO1316" s="78" t="s">
        <v>14860</v>
      </c>
      <c r="AP1316" s="75" t="s">
        <v>66</v>
      </c>
      <c r="AQ1316" s="48"/>
      <c r="AR1316" s="48"/>
      <c r="AS1316" s="48"/>
      <c r="AT1316" s="48"/>
      <c r="AU1316" s="48" t="s">
        <v>3261</v>
      </c>
      <c r="AV1316" s="48" t="s">
        <v>3261</v>
      </c>
      <c r="AW1316" s="114" t="s">
        <v>18577</v>
      </c>
      <c r="AX1316" s="114" t="s">
        <v>18577</v>
      </c>
      <c r="AY1316" s="114" t="s">
        <v>17906</v>
      </c>
      <c r="AZ1316" s="114" t="s">
        <v>17906</v>
      </c>
      <c r="BA1316" s="2"/>
      <c r="BB1316" s="3"/>
      <c r="BC1316" s="3"/>
      <c r="BD1316" s="3"/>
      <c r="BE1316" s="3"/>
    </row>
    <row r="1317" spans="1:57" x14ac:dyDescent="0.25">
      <c r="A1317" s="61" t="s">
        <v>459</v>
      </c>
      <c r="B1317" s="62" t="s">
        <v>19429</v>
      </c>
      <c r="C1317" s="62"/>
      <c r="D1317" s="63">
        <v>1.5023375000000001</v>
      </c>
      <c r="E1317" s="65">
        <v>10</v>
      </c>
      <c r="F1317" s="95" t="s">
        <v>11422</v>
      </c>
      <c r="G1317" s="62"/>
      <c r="H1317" s="66"/>
      <c r="I1317" s="67"/>
      <c r="J1317" s="67"/>
      <c r="K1317" s="66" t="s">
        <v>15453</v>
      </c>
      <c r="L1317" s="70"/>
      <c r="M1317" s="71">
        <v>7369.75439453125</v>
      </c>
      <c r="N1317" s="71">
        <v>2399.352294921875</v>
      </c>
      <c r="O1317" s="72"/>
      <c r="P1317" s="73"/>
      <c r="Q1317" s="73"/>
      <c r="R1317" s="81"/>
      <c r="S1317" s="48">
        <v>0</v>
      </c>
      <c r="T1317" s="48">
        <v>1</v>
      </c>
      <c r="U1317" s="49">
        <v>0</v>
      </c>
      <c r="V1317" s="49">
        <v>2.7500000000000002E-4</v>
      </c>
      <c r="W1317" s="49">
        <v>0</v>
      </c>
      <c r="X1317" s="49">
        <v>0.52194799999999997</v>
      </c>
      <c r="Y1317" s="49">
        <v>0</v>
      </c>
      <c r="Z1317" s="49">
        <v>0</v>
      </c>
      <c r="AA1317" s="68">
        <v>1317</v>
      </c>
      <c r="AB13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17" s="69"/>
      <c r="AD1317" s="75">
        <v>245</v>
      </c>
      <c r="AE1317" s="75">
        <v>145</v>
      </c>
      <c r="AF1317" s="75">
        <v>988</v>
      </c>
      <c r="AG1317" s="75">
        <v>392</v>
      </c>
      <c r="AH1317" s="75">
        <v>-28800</v>
      </c>
      <c r="AI1317" s="75" t="s">
        <v>7763</v>
      </c>
      <c r="AJ1317" s="75" t="s">
        <v>9374</v>
      </c>
      <c r="AK1317" s="75"/>
      <c r="AL1317" s="75" t="s">
        <v>11009</v>
      </c>
      <c r="AM1317" s="75">
        <v>42786.160567129627</v>
      </c>
      <c r="AN1317" s="75" t="s">
        <v>13047</v>
      </c>
      <c r="AO1317" s="78" t="s">
        <v>13401</v>
      </c>
      <c r="AP1317" s="75" t="s">
        <v>66</v>
      </c>
      <c r="AQ1317" s="48"/>
      <c r="AR1317" s="48"/>
      <c r="AS1317" s="48"/>
      <c r="AT1317" s="48"/>
      <c r="AU1317" s="48" t="s">
        <v>3261</v>
      </c>
      <c r="AV1317" s="48" t="s">
        <v>3261</v>
      </c>
      <c r="AW1317" s="114" t="s">
        <v>18089</v>
      </c>
      <c r="AX1317" s="114" t="s">
        <v>18089</v>
      </c>
      <c r="AY1317" s="114" t="s">
        <v>17884</v>
      </c>
      <c r="AZ1317" s="114" t="s">
        <v>17884</v>
      </c>
      <c r="BA1317" s="2"/>
      <c r="BB1317" s="3"/>
      <c r="BC1317" s="3"/>
      <c r="BD1317" s="3"/>
      <c r="BE1317" s="3"/>
    </row>
    <row r="1318" spans="1:57" x14ac:dyDescent="0.25">
      <c r="A1318" s="61" t="s">
        <v>785</v>
      </c>
      <c r="B1318" s="62" t="s">
        <v>19429</v>
      </c>
      <c r="C1318" s="62"/>
      <c r="D1318" s="63">
        <v>1.5625005000000001</v>
      </c>
      <c r="E1318" s="65">
        <v>10</v>
      </c>
      <c r="F1318" s="95" t="s">
        <v>11804</v>
      </c>
      <c r="G1318" s="62"/>
      <c r="H1318" s="66"/>
      <c r="I1318" s="67"/>
      <c r="J1318" s="67"/>
      <c r="K1318" s="66" t="s">
        <v>15850</v>
      </c>
      <c r="L1318" s="70"/>
      <c r="M1318" s="71">
        <v>2142.69189453125</v>
      </c>
      <c r="N1318" s="71">
        <v>4735.94677734375</v>
      </c>
      <c r="O1318" s="72"/>
      <c r="P1318" s="73"/>
      <c r="Q1318" s="73"/>
      <c r="R1318" s="81"/>
      <c r="S1318" s="48">
        <v>0</v>
      </c>
      <c r="T1318" s="48">
        <v>1</v>
      </c>
      <c r="U1318" s="49">
        <v>0</v>
      </c>
      <c r="V1318" s="49">
        <v>7.3530000000000002E-3</v>
      </c>
      <c r="W1318" s="49">
        <v>0</v>
      </c>
      <c r="X1318" s="49">
        <v>0.54624799999999996</v>
      </c>
      <c r="Y1318" s="49">
        <v>0</v>
      </c>
      <c r="Z1318" s="49">
        <v>0</v>
      </c>
      <c r="AA1318" s="68">
        <v>1318</v>
      </c>
      <c r="AB13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18" s="69"/>
      <c r="AD1318" s="75">
        <v>90</v>
      </c>
      <c r="AE1318" s="75">
        <v>145</v>
      </c>
      <c r="AF1318" s="75">
        <v>46212</v>
      </c>
      <c r="AG1318" s="75">
        <v>85</v>
      </c>
      <c r="AH1318" s="75">
        <v>32400</v>
      </c>
      <c r="AI1318" s="75" t="s">
        <v>8093</v>
      </c>
      <c r="AJ1318" s="75" t="s">
        <v>9581</v>
      </c>
      <c r="AK1318" s="75"/>
      <c r="AL1318" s="75" t="s">
        <v>9690</v>
      </c>
      <c r="AM1318" s="75">
        <v>41747.009247685186</v>
      </c>
      <c r="AN1318" s="75" t="s">
        <v>13047</v>
      </c>
      <c r="AO1318" s="78" t="s">
        <v>13798</v>
      </c>
      <c r="AP1318" s="75" t="s">
        <v>66</v>
      </c>
      <c r="AQ1318" s="48"/>
      <c r="AR1318" s="48"/>
      <c r="AS1318" s="48"/>
      <c r="AT1318" s="48"/>
      <c r="AU1318" s="48"/>
      <c r="AV1318" s="48"/>
      <c r="AW1318" s="114" t="s">
        <v>18092</v>
      </c>
      <c r="AX1318" s="114" t="s">
        <v>18092</v>
      </c>
      <c r="AY1318" s="114" t="s">
        <v>17886</v>
      </c>
      <c r="AZ1318" s="114" t="s">
        <v>17886</v>
      </c>
      <c r="BA1318" s="2"/>
      <c r="BB1318" s="3"/>
      <c r="BC1318" s="3"/>
      <c r="BD1318" s="3"/>
      <c r="BE1318" s="3"/>
    </row>
    <row r="1319" spans="1:57" x14ac:dyDescent="0.25">
      <c r="A1319" s="61" t="s">
        <v>1185</v>
      </c>
      <c r="B1319" s="62" t="s">
        <v>19429</v>
      </c>
      <c r="C1319" s="62"/>
      <c r="D1319" s="63">
        <v>10</v>
      </c>
      <c r="E1319" s="65">
        <v>10</v>
      </c>
      <c r="F1319" s="95" t="s">
        <v>12224</v>
      </c>
      <c r="G1319" s="62"/>
      <c r="H1319" s="66"/>
      <c r="I1319" s="67"/>
      <c r="J1319" s="67"/>
      <c r="K1319" s="66" t="s">
        <v>16289</v>
      </c>
      <c r="L1319" s="70"/>
      <c r="M1319" s="71">
        <v>3838.16650390625</v>
      </c>
      <c r="N1319" s="71">
        <v>5338.83251953125</v>
      </c>
      <c r="O1319" s="72"/>
      <c r="P1319" s="73"/>
      <c r="Q1319" s="73"/>
      <c r="R1319" s="81"/>
      <c r="S1319" s="48">
        <v>0</v>
      </c>
      <c r="T1319" s="48">
        <v>1</v>
      </c>
      <c r="U1319" s="49">
        <v>0</v>
      </c>
      <c r="V1319" s="49">
        <v>1</v>
      </c>
      <c r="W1319" s="49">
        <v>0</v>
      </c>
      <c r="X1319" s="49">
        <v>1</v>
      </c>
      <c r="Y1319" s="49">
        <v>0</v>
      </c>
      <c r="Z1319" s="49">
        <v>0</v>
      </c>
      <c r="AA1319" s="68">
        <v>1319</v>
      </c>
      <c r="AB13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19" s="69"/>
      <c r="AD1319" s="75">
        <v>716</v>
      </c>
      <c r="AE1319" s="75">
        <v>145</v>
      </c>
      <c r="AF1319" s="75">
        <v>4212</v>
      </c>
      <c r="AG1319" s="75">
        <v>185</v>
      </c>
      <c r="AH1319" s="75"/>
      <c r="AI1319" s="75"/>
      <c r="AJ1319" s="75"/>
      <c r="AK1319" s="75"/>
      <c r="AL1319" s="75"/>
      <c r="AM1319" s="75">
        <v>39981.795162037037</v>
      </c>
      <c r="AN1319" s="75" t="s">
        <v>13047</v>
      </c>
      <c r="AO1319" s="78" t="s">
        <v>14237</v>
      </c>
      <c r="AP1319" s="75" t="s">
        <v>66</v>
      </c>
      <c r="AQ1319" s="48"/>
      <c r="AR1319" s="48"/>
      <c r="AS1319" s="48"/>
      <c r="AT1319" s="48"/>
      <c r="AU1319" s="48" t="s">
        <v>3356</v>
      </c>
      <c r="AV1319" s="48" t="s">
        <v>3356</v>
      </c>
      <c r="AW1319" s="114" t="s">
        <v>18443</v>
      </c>
      <c r="AX1319" s="114" t="s">
        <v>18443</v>
      </c>
      <c r="AY1319" s="114" t="s">
        <v>19136</v>
      </c>
      <c r="AZ1319" s="114" t="s">
        <v>19136</v>
      </c>
      <c r="BA1319" s="2"/>
      <c r="BB1319" s="3"/>
      <c r="BC1319" s="3"/>
      <c r="BD1319" s="3"/>
      <c r="BE1319" s="3"/>
    </row>
    <row r="1320" spans="1:57" x14ac:dyDescent="0.25">
      <c r="A1320" s="61" t="s">
        <v>517</v>
      </c>
      <c r="B1320" s="62" t="s">
        <v>19429</v>
      </c>
      <c r="C1320" s="62"/>
      <c r="D1320" s="63">
        <v>1.6307725</v>
      </c>
      <c r="E1320" s="65">
        <v>10</v>
      </c>
      <c r="F1320" s="95" t="s">
        <v>11489</v>
      </c>
      <c r="G1320" s="62"/>
      <c r="H1320" s="66"/>
      <c r="I1320" s="67"/>
      <c r="J1320" s="67"/>
      <c r="K1320" s="66" t="s">
        <v>15522</v>
      </c>
      <c r="L1320" s="70"/>
      <c r="M1320" s="71">
        <v>5617.22314453125</v>
      </c>
      <c r="N1320" s="71">
        <v>2971.08203125</v>
      </c>
      <c r="O1320" s="72"/>
      <c r="P1320" s="73"/>
      <c r="Q1320" s="73"/>
      <c r="R1320" s="81"/>
      <c r="S1320" s="48">
        <v>0</v>
      </c>
      <c r="T1320" s="48">
        <v>1</v>
      </c>
      <c r="U1320" s="49">
        <v>0</v>
      </c>
      <c r="V1320" s="49">
        <v>1.5384999999999999E-2</v>
      </c>
      <c r="W1320" s="49">
        <v>0</v>
      </c>
      <c r="X1320" s="49">
        <v>0.55446300000000004</v>
      </c>
      <c r="Y1320" s="49">
        <v>0</v>
      </c>
      <c r="Z1320" s="49">
        <v>0</v>
      </c>
      <c r="AA1320" s="68">
        <v>1320</v>
      </c>
      <c r="AB13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20" s="69"/>
      <c r="AD1320" s="75">
        <v>685</v>
      </c>
      <c r="AE1320" s="75">
        <v>144</v>
      </c>
      <c r="AF1320" s="75">
        <v>6892</v>
      </c>
      <c r="AG1320" s="75">
        <v>13978</v>
      </c>
      <c r="AH1320" s="75">
        <v>32400</v>
      </c>
      <c r="AI1320" s="75" t="s">
        <v>7821</v>
      </c>
      <c r="AJ1320" s="75" t="s">
        <v>9405</v>
      </c>
      <c r="AK1320" s="75"/>
      <c r="AL1320" s="75" t="s">
        <v>9690</v>
      </c>
      <c r="AM1320" s="75">
        <v>41019.320405092592</v>
      </c>
      <c r="AN1320" s="75" t="s">
        <v>13047</v>
      </c>
      <c r="AO1320" s="78" t="s">
        <v>13470</v>
      </c>
      <c r="AP1320" s="75" t="s">
        <v>66</v>
      </c>
      <c r="AQ1320" s="48"/>
      <c r="AR1320" s="48"/>
      <c r="AS1320" s="48"/>
      <c r="AT1320" s="48"/>
      <c r="AU1320" s="48"/>
      <c r="AV1320" s="48"/>
      <c r="AW1320" s="114" t="s">
        <v>18108</v>
      </c>
      <c r="AX1320" s="114" t="s">
        <v>18108</v>
      </c>
      <c r="AY1320" s="114" t="s">
        <v>17888</v>
      </c>
      <c r="AZ1320" s="114" t="s">
        <v>17888</v>
      </c>
      <c r="BA1320" s="2"/>
      <c r="BB1320" s="3"/>
      <c r="BC1320" s="3"/>
      <c r="BD1320" s="3"/>
      <c r="BE1320" s="3"/>
    </row>
    <row r="1321" spans="1:57" x14ac:dyDescent="0.25">
      <c r="A1321" s="61" t="s">
        <v>1004</v>
      </c>
      <c r="B1321" s="62" t="s">
        <v>19429</v>
      </c>
      <c r="C1321" s="62"/>
      <c r="D1321" s="63">
        <v>1.5625005000000001</v>
      </c>
      <c r="E1321" s="65">
        <v>10</v>
      </c>
      <c r="F1321" s="95" t="s">
        <v>12037</v>
      </c>
      <c r="G1321" s="62"/>
      <c r="H1321" s="66"/>
      <c r="I1321" s="67"/>
      <c r="J1321" s="67"/>
      <c r="K1321" s="66" t="s">
        <v>16092</v>
      </c>
      <c r="L1321" s="70"/>
      <c r="M1321" s="71">
        <v>2774.293701171875</v>
      </c>
      <c r="N1321" s="71">
        <v>4928.2763671875</v>
      </c>
      <c r="O1321" s="72"/>
      <c r="P1321" s="73"/>
      <c r="Q1321" s="73"/>
      <c r="R1321" s="81"/>
      <c r="S1321" s="48">
        <v>0</v>
      </c>
      <c r="T1321" s="48">
        <v>1</v>
      </c>
      <c r="U1321" s="49">
        <v>0</v>
      </c>
      <c r="V1321" s="49">
        <v>7.3530000000000002E-3</v>
      </c>
      <c r="W1321" s="49">
        <v>0</v>
      </c>
      <c r="X1321" s="49">
        <v>0.54624799999999996</v>
      </c>
      <c r="Y1321" s="49">
        <v>0</v>
      </c>
      <c r="Z1321" s="49">
        <v>0</v>
      </c>
      <c r="AA1321" s="68">
        <v>1321</v>
      </c>
      <c r="AB13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21" s="69"/>
      <c r="AD1321" s="75">
        <v>228</v>
      </c>
      <c r="AE1321" s="75">
        <v>144</v>
      </c>
      <c r="AF1321" s="75">
        <v>4268</v>
      </c>
      <c r="AG1321" s="75">
        <v>1492</v>
      </c>
      <c r="AH1321" s="75"/>
      <c r="AI1321" s="75" t="s">
        <v>8285</v>
      </c>
      <c r="AJ1321" s="75"/>
      <c r="AK1321" s="75"/>
      <c r="AL1321" s="75"/>
      <c r="AM1321" s="75">
        <v>42818.36409722222</v>
      </c>
      <c r="AN1321" s="75" t="s">
        <v>13047</v>
      </c>
      <c r="AO1321" s="78" t="s">
        <v>14040</v>
      </c>
      <c r="AP1321" s="75" t="s">
        <v>66</v>
      </c>
      <c r="AQ1321" s="48"/>
      <c r="AR1321" s="48"/>
      <c r="AS1321" s="48"/>
      <c r="AT1321" s="48"/>
      <c r="AU1321" s="48"/>
      <c r="AV1321" s="48"/>
      <c r="AW1321" s="114" t="s">
        <v>18092</v>
      </c>
      <c r="AX1321" s="114" t="s">
        <v>18092</v>
      </c>
      <c r="AY1321" s="114" t="s">
        <v>17886</v>
      </c>
      <c r="AZ1321" s="114" t="s">
        <v>17886</v>
      </c>
      <c r="BA1321" s="2"/>
      <c r="BB1321" s="3"/>
      <c r="BC1321" s="3"/>
      <c r="BD1321" s="3"/>
      <c r="BE1321" s="3"/>
    </row>
    <row r="1322" spans="1:57" x14ac:dyDescent="0.25">
      <c r="A1322" s="61" t="s">
        <v>1310</v>
      </c>
      <c r="B1322" s="62" t="s">
        <v>19429</v>
      </c>
      <c r="C1322" s="62"/>
      <c r="D1322" s="63">
        <v>1.502448</v>
      </c>
      <c r="E1322" s="65">
        <v>10</v>
      </c>
      <c r="F1322" s="95" t="s">
        <v>12353</v>
      </c>
      <c r="G1322" s="62"/>
      <c r="H1322" s="66"/>
      <c r="I1322" s="67"/>
      <c r="J1322" s="67"/>
      <c r="K1322" s="66" t="s">
        <v>16424</v>
      </c>
      <c r="L1322" s="70"/>
      <c r="M1322" s="71">
        <v>8356.197265625</v>
      </c>
      <c r="N1322" s="71">
        <v>4526.90478515625</v>
      </c>
      <c r="O1322" s="72"/>
      <c r="P1322" s="73"/>
      <c r="Q1322" s="73"/>
      <c r="R1322" s="81"/>
      <c r="S1322" s="48">
        <v>0</v>
      </c>
      <c r="T1322" s="48">
        <v>1</v>
      </c>
      <c r="U1322" s="49">
        <v>0</v>
      </c>
      <c r="V1322" s="49">
        <v>2.8800000000000001E-4</v>
      </c>
      <c r="W1322" s="49">
        <v>0</v>
      </c>
      <c r="X1322" s="49">
        <v>0.52665600000000001</v>
      </c>
      <c r="Y1322" s="49">
        <v>0</v>
      </c>
      <c r="Z1322" s="49">
        <v>0</v>
      </c>
      <c r="AA1322" s="68">
        <v>1322</v>
      </c>
      <c r="AB13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22" s="69"/>
      <c r="AD1322" s="75">
        <v>260</v>
      </c>
      <c r="AE1322" s="75">
        <v>144</v>
      </c>
      <c r="AF1322" s="75">
        <v>1210</v>
      </c>
      <c r="AG1322" s="75">
        <v>4537</v>
      </c>
      <c r="AH1322" s="75"/>
      <c r="AI1322" s="75"/>
      <c r="AJ1322" s="75" t="s">
        <v>9280</v>
      </c>
      <c r="AK1322" s="75"/>
      <c r="AL1322" s="75"/>
      <c r="AM1322" s="75">
        <v>41887.048182870371</v>
      </c>
      <c r="AN1322" s="75" t="s">
        <v>13047</v>
      </c>
      <c r="AO1322" s="78" t="s">
        <v>14372</v>
      </c>
      <c r="AP1322" s="75" t="s">
        <v>66</v>
      </c>
      <c r="AQ1322" s="48"/>
      <c r="AR1322" s="48"/>
      <c r="AS1322" s="48"/>
      <c r="AT1322" s="48"/>
      <c r="AU1322" s="48" t="s">
        <v>3261</v>
      </c>
      <c r="AV1322" s="48" t="s">
        <v>3261</v>
      </c>
      <c r="AW1322" s="114" t="s">
        <v>18176</v>
      </c>
      <c r="AX1322" s="114" t="s">
        <v>18176</v>
      </c>
      <c r="AY1322" s="114" t="s">
        <v>18895</v>
      </c>
      <c r="AZ1322" s="114" t="s">
        <v>18895</v>
      </c>
      <c r="BA1322" s="2"/>
      <c r="BB1322" s="3"/>
      <c r="BC1322" s="3"/>
      <c r="BD1322" s="3"/>
      <c r="BE1322" s="3"/>
    </row>
    <row r="1323" spans="1:57" x14ac:dyDescent="0.25">
      <c r="A1323" s="61" t="s">
        <v>1018</v>
      </c>
      <c r="B1323" s="62" t="s">
        <v>19429</v>
      </c>
      <c r="C1323" s="62"/>
      <c r="D1323" s="63">
        <v>1.5023375000000001</v>
      </c>
      <c r="E1323" s="65">
        <v>10</v>
      </c>
      <c r="F1323" s="95" t="s">
        <v>12050</v>
      </c>
      <c r="G1323" s="62"/>
      <c r="H1323" s="66"/>
      <c r="I1323" s="67"/>
      <c r="J1323" s="67"/>
      <c r="K1323" s="66" t="s">
        <v>16106</v>
      </c>
      <c r="L1323" s="70"/>
      <c r="M1323" s="71">
        <v>7978.06884765625</v>
      </c>
      <c r="N1323" s="71">
        <v>2991.9775390625</v>
      </c>
      <c r="O1323" s="72"/>
      <c r="P1323" s="73"/>
      <c r="Q1323" s="73"/>
      <c r="R1323" s="81"/>
      <c r="S1323" s="48">
        <v>0</v>
      </c>
      <c r="T1323" s="48">
        <v>1</v>
      </c>
      <c r="U1323" s="49">
        <v>0</v>
      </c>
      <c r="V1323" s="49">
        <v>2.7500000000000002E-4</v>
      </c>
      <c r="W1323" s="49">
        <v>0</v>
      </c>
      <c r="X1323" s="49">
        <v>0.52194799999999997</v>
      </c>
      <c r="Y1323" s="49">
        <v>0</v>
      </c>
      <c r="Z1323" s="49">
        <v>0</v>
      </c>
      <c r="AA1323" s="68">
        <v>1323</v>
      </c>
      <c r="AB13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23" s="69"/>
      <c r="AD1323" s="75">
        <v>412</v>
      </c>
      <c r="AE1323" s="75">
        <v>143</v>
      </c>
      <c r="AF1323" s="75">
        <v>1479</v>
      </c>
      <c r="AG1323" s="75">
        <v>89</v>
      </c>
      <c r="AH1323" s="75">
        <v>0</v>
      </c>
      <c r="AI1323" s="75" t="s">
        <v>8297</v>
      </c>
      <c r="AJ1323" s="75" t="s">
        <v>9712</v>
      </c>
      <c r="AK1323" s="78" t="s">
        <v>10619</v>
      </c>
      <c r="AL1323" s="75" t="s">
        <v>11027</v>
      </c>
      <c r="AM1323" s="75">
        <v>39837.584791666668</v>
      </c>
      <c r="AN1323" s="75" t="s">
        <v>13047</v>
      </c>
      <c r="AO1323" s="78" t="s">
        <v>14054</v>
      </c>
      <c r="AP1323" s="75" t="s">
        <v>66</v>
      </c>
      <c r="AQ1323" s="48"/>
      <c r="AR1323" s="48"/>
      <c r="AS1323" s="48"/>
      <c r="AT1323" s="48"/>
      <c r="AU1323" s="48" t="s">
        <v>3261</v>
      </c>
      <c r="AV1323" s="48" t="s">
        <v>3261</v>
      </c>
      <c r="AW1323" s="114" t="s">
        <v>18386</v>
      </c>
      <c r="AX1323" s="114" t="s">
        <v>18386</v>
      </c>
      <c r="AY1323" s="114" t="s">
        <v>19081</v>
      </c>
      <c r="AZ1323" s="114" t="s">
        <v>19081</v>
      </c>
      <c r="BA1323" s="2"/>
      <c r="BB1323" s="3"/>
      <c r="BC1323" s="3"/>
      <c r="BD1323" s="3"/>
      <c r="BE1323" s="3"/>
    </row>
    <row r="1324" spans="1:57" x14ac:dyDescent="0.25">
      <c r="A1324" s="61" t="s">
        <v>1730</v>
      </c>
      <c r="B1324" s="62" t="s">
        <v>19429</v>
      </c>
      <c r="C1324" s="62"/>
      <c r="D1324" s="63">
        <v>1.5023375000000001</v>
      </c>
      <c r="E1324" s="65">
        <v>10</v>
      </c>
      <c r="F1324" s="95" t="s">
        <v>12794</v>
      </c>
      <c r="G1324" s="62"/>
      <c r="H1324" s="66"/>
      <c r="I1324" s="67"/>
      <c r="J1324" s="67"/>
      <c r="K1324" s="66" t="s">
        <v>16887</v>
      </c>
      <c r="L1324" s="70"/>
      <c r="M1324" s="71">
        <v>7786.0478515625</v>
      </c>
      <c r="N1324" s="71">
        <v>3134.880859375</v>
      </c>
      <c r="O1324" s="72"/>
      <c r="P1324" s="73"/>
      <c r="Q1324" s="73"/>
      <c r="R1324" s="81"/>
      <c r="S1324" s="48">
        <v>0</v>
      </c>
      <c r="T1324" s="48">
        <v>1</v>
      </c>
      <c r="U1324" s="49">
        <v>0</v>
      </c>
      <c r="V1324" s="49">
        <v>2.7500000000000002E-4</v>
      </c>
      <c r="W1324" s="49">
        <v>0</v>
      </c>
      <c r="X1324" s="49">
        <v>0.52194799999999997</v>
      </c>
      <c r="Y1324" s="49">
        <v>0</v>
      </c>
      <c r="Z1324" s="49">
        <v>0</v>
      </c>
      <c r="AA1324" s="68">
        <v>1324</v>
      </c>
      <c r="AB13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24" s="69"/>
      <c r="AD1324" s="75">
        <v>237</v>
      </c>
      <c r="AE1324" s="75">
        <v>143</v>
      </c>
      <c r="AF1324" s="75">
        <v>4002</v>
      </c>
      <c r="AG1324" s="75">
        <v>3970</v>
      </c>
      <c r="AH1324" s="75"/>
      <c r="AI1324" s="75" t="s">
        <v>8931</v>
      </c>
      <c r="AJ1324" s="75"/>
      <c r="AK1324" s="75"/>
      <c r="AL1324" s="75"/>
      <c r="AM1324" s="75">
        <v>42767.719861111109</v>
      </c>
      <c r="AN1324" s="75" t="s">
        <v>13047</v>
      </c>
      <c r="AO1324" s="78" t="s">
        <v>14835</v>
      </c>
      <c r="AP1324" s="75" t="s">
        <v>66</v>
      </c>
      <c r="AQ1324" s="48"/>
      <c r="AR1324" s="48"/>
      <c r="AS1324" s="48"/>
      <c r="AT1324" s="48"/>
      <c r="AU1324" s="48" t="s">
        <v>3262</v>
      </c>
      <c r="AV1324" s="48" t="s">
        <v>3262</v>
      </c>
      <c r="AW1324" s="114" t="s">
        <v>18073</v>
      </c>
      <c r="AX1324" s="114" t="s">
        <v>18073</v>
      </c>
      <c r="AY1324" s="114" t="s">
        <v>18812</v>
      </c>
      <c r="AZ1324" s="114" t="s">
        <v>18812</v>
      </c>
      <c r="BA1324" s="2"/>
      <c r="BB1324" s="3"/>
      <c r="BC1324" s="3"/>
      <c r="BD1324" s="3"/>
      <c r="BE1324" s="3"/>
    </row>
    <row r="1325" spans="1:57" x14ac:dyDescent="0.25">
      <c r="A1325" s="61" t="s">
        <v>449</v>
      </c>
      <c r="B1325" s="62" t="s">
        <v>19429</v>
      </c>
      <c r="C1325" s="62"/>
      <c r="D1325" s="63">
        <v>1.7931055</v>
      </c>
      <c r="E1325" s="65">
        <v>10</v>
      </c>
      <c r="F1325" s="95" t="s">
        <v>11412</v>
      </c>
      <c r="G1325" s="62"/>
      <c r="H1325" s="66"/>
      <c r="I1325" s="67"/>
      <c r="J1325" s="67"/>
      <c r="K1325" s="66" t="s">
        <v>15441</v>
      </c>
      <c r="L1325" s="70"/>
      <c r="M1325" s="71">
        <v>5610.57666015625</v>
      </c>
      <c r="N1325" s="71">
        <v>3949.44140625</v>
      </c>
      <c r="O1325" s="72"/>
      <c r="P1325" s="73"/>
      <c r="Q1325" s="73"/>
      <c r="R1325" s="81"/>
      <c r="S1325" s="48">
        <v>0</v>
      </c>
      <c r="T1325" s="48">
        <v>1</v>
      </c>
      <c r="U1325" s="49">
        <v>0</v>
      </c>
      <c r="V1325" s="49">
        <v>3.4483E-2</v>
      </c>
      <c r="W1325" s="49">
        <v>0</v>
      </c>
      <c r="X1325" s="49">
        <v>0.57117099999999998</v>
      </c>
      <c r="Y1325" s="49">
        <v>0</v>
      </c>
      <c r="Z1325" s="49">
        <v>0</v>
      </c>
      <c r="AA1325" s="68">
        <v>1325</v>
      </c>
      <c r="AB13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25" s="69"/>
      <c r="AD1325" s="75">
        <v>589</v>
      </c>
      <c r="AE1325" s="75">
        <v>142</v>
      </c>
      <c r="AF1325" s="75">
        <v>1640</v>
      </c>
      <c r="AG1325" s="75">
        <v>651</v>
      </c>
      <c r="AH1325" s="75">
        <v>0</v>
      </c>
      <c r="AI1325" s="75" t="s">
        <v>7755</v>
      </c>
      <c r="AJ1325" s="75" t="s">
        <v>9366</v>
      </c>
      <c r="AK1325" s="75"/>
      <c r="AL1325" s="75" t="s">
        <v>9719</v>
      </c>
      <c r="AM1325" s="75">
        <v>39871.47351851852</v>
      </c>
      <c r="AN1325" s="75" t="s">
        <v>13047</v>
      </c>
      <c r="AO1325" s="78" t="s">
        <v>13389</v>
      </c>
      <c r="AP1325" s="75" t="s">
        <v>66</v>
      </c>
      <c r="AQ1325" s="48"/>
      <c r="AR1325" s="48"/>
      <c r="AS1325" s="48"/>
      <c r="AT1325" s="48"/>
      <c r="AU1325" s="48" t="s">
        <v>3261</v>
      </c>
      <c r="AV1325" s="48" t="s">
        <v>3261</v>
      </c>
      <c r="AW1325" s="114" t="s">
        <v>18072</v>
      </c>
      <c r="AX1325" s="114" t="s">
        <v>18072</v>
      </c>
      <c r="AY1325" s="114" t="s">
        <v>17895</v>
      </c>
      <c r="AZ1325" s="114" t="s">
        <v>17895</v>
      </c>
      <c r="BA1325" s="2"/>
      <c r="BB1325" s="3"/>
      <c r="BC1325" s="3"/>
      <c r="BD1325" s="3"/>
      <c r="BE1325" s="3"/>
    </row>
    <row r="1326" spans="1:57" x14ac:dyDescent="0.25">
      <c r="A1326" s="61" t="s">
        <v>1669</v>
      </c>
      <c r="B1326" s="62" t="s">
        <v>19429</v>
      </c>
      <c r="C1326" s="62"/>
      <c r="D1326" s="63">
        <v>1.5765765</v>
      </c>
      <c r="E1326" s="65">
        <v>10</v>
      </c>
      <c r="F1326" s="95" t="s">
        <v>12728</v>
      </c>
      <c r="G1326" s="62"/>
      <c r="H1326" s="66"/>
      <c r="I1326" s="67"/>
      <c r="J1326" s="67"/>
      <c r="K1326" s="66" t="s">
        <v>16821</v>
      </c>
      <c r="L1326" s="70"/>
      <c r="M1326" s="71">
        <v>6457.03125</v>
      </c>
      <c r="N1326" s="71">
        <v>4085.520263671875</v>
      </c>
      <c r="O1326" s="72"/>
      <c r="P1326" s="73"/>
      <c r="Q1326" s="73"/>
      <c r="R1326" s="81"/>
      <c r="S1326" s="48">
        <v>0</v>
      </c>
      <c r="T1326" s="48">
        <v>1</v>
      </c>
      <c r="U1326" s="49">
        <v>0</v>
      </c>
      <c r="V1326" s="49">
        <v>9.0089999999999996E-3</v>
      </c>
      <c r="W1326" s="49">
        <v>0</v>
      </c>
      <c r="X1326" s="49">
        <v>0.53571899999999995</v>
      </c>
      <c r="Y1326" s="49">
        <v>0</v>
      </c>
      <c r="Z1326" s="49">
        <v>0</v>
      </c>
      <c r="AA1326" s="68">
        <v>1326</v>
      </c>
      <c r="AB13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26" s="69"/>
      <c r="AD1326" s="75">
        <v>199</v>
      </c>
      <c r="AE1326" s="75">
        <v>142</v>
      </c>
      <c r="AF1326" s="75">
        <v>3284</v>
      </c>
      <c r="AG1326" s="75">
        <v>17924</v>
      </c>
      <c r="AH1326" s="75"/>
      <c r="AI1326" s="78" t="s">
        <v>8874</v>
      </c>
      <c r="AJ1326" s="75"/>
      <c r="AK1326" s="75"/>
      <c r="AL1326" s="75"/>
      <c r="AM1326" s="75">
        <v>42302.925879629627</v>
      </c>
      <c r="AN1326" s="75" t="s">
        <v>13047</v>
      </c>
      <c r="AO1326" s="78" t="s">
        <v>14769</v>
      </c>
      <c r="AP1326" s="75" t="s">
        <v>66</v>
      </c>
      <c r="AQ1326" s="48"/>
      <c r="AR1326" s="48"/>
      <c r="AS1326" s="48"/>
      <c r="AT1326" s="48"/>
      <c r="AU1326" s="48" t="s">
        <v>3261</v>
      </c>
      <c r="AV1326" s="48" t="s">
        <v>3261</v>
      </c>
      <c r="AW1326" s="114" t="s">
        <v>18585</v>
      </c>
      <c r="AX1326" s="114" t="s">
        <v>18585</v>
      </c>
      <c r="AY1326" s="114" t="s">
        <v>19266</v>
      </c>
      <c r="AZ1326" s="114" t="s">
        <v>19266</v>
      </c>
      <c r="BA1326" s="2"/>
      <c r="BB1326" s="3"/>
      <c r="BC1326" s="3"/>
      <c r="BD1326" s="3"/>
      <c r="BE1326" s="3"/>
    </row>
    <row r="1327" spans="1:57" x14ac:dyDescent="0.25">
      <c r="A1327" s="61" t="s">
        <v>1142</v>
      </c>
      <c r="B1327" s="62" t="s">
        <v>19429</v>
      </c>
      <c r="C1327" s="62"/>
      <c r="D1327" s="63">
        <v>1.521522</v>
      </c>
      <c r="E1327" s="65">
        <v>10</v>
      </c>
      <c r="F1327" s="95" t="s">
        <v>12178</v>
      </c>
      <c r="G1327" s="62"/>
      <c r="H1327" s="66"/>
      <c r="I1327" s="67"/>
      <c r="J1327" s="67"/>
      <c r="K1327" s="66" t="s">
        <v>16242</v>
      </c>
      <c r="L1327" s="70"/>
      <c r="M1327" s="71">
        <v>2796.64453125</v>
      </c>
      <c r="N1327" s="71">
        <v>3814.068603515625</v>
      </c>
      <c r="O1327" s="72"/>
      <c r="P1327" s="73"/>
      <c r="Q1327" s="73"/>
      <c r="R1327" s="81"/>
      <c r="S1327" s="48">
        <v>0</v>
      </c>
      <c r="T1327" s="48">
        <v>1</v>
      </c>
      <c r="U1327" s="49">
        <v>0</v>
      </c>
      <c r="V1327" s="49">
        <v>2.532E-3</v>
      </c>
      <c r="W1327" s="49">
        <v>6.2599999999999999E-3</v>
      </c>
      <c r="X1327" s="49">
        <v>0.50696399999999997</v>
      </c>
      <c r="Y1327" s="49">
        <v>0</v>
      </c>
      <c r="Z1327" s="49">
        <v>0</v>
      </c>
      <c r="AA1327" s="68">
        <v>1327</v>
      </c>
      <c r="AB13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27" s="69"/>
      <c r="AD1327" s="75">
        <v>74</v>
      </c>
      <c r="AE1327" s="75">
        <v>141</v>
      </c>
      <c r="AF1327" s="75">
        <v>7215</v>
      </c>
      <c r="AG1327" s="75">
        <v>8850</v>
      </c>
      <c r="AH1327" s="75">
        <v>3600</v>
      </c>
      <c r="AI1327" s="75"/>
      <c r="AJ1327" s="75" t="s">
        <v>9197</v>
      </c>
      <c r="AK1327" s="75"/>
      <c r="AL1327" s="75" t="s">
        <v>11040</v>
      </c>
      <c r="AM1327" s="75">
        <v>42017.765104166669</v>
      </c>
      <c r="AN1327" s="75" t="s">
        <v>13047</v>
      </c>
      <c r="AO1327" s="78" t="s">
        <v>14190</v>
      </c>
      <c r="AP1327" s="75" t="s">
        <v>66</v>
      </c>
      <c r="AQ1327" s="48" t="s">
        <v>3033</v>
      </c>
      <c r="AR1327" s="48" t="s">
        <v>3033</v>
      </c>
      <c r="AS1327" s="48" t="s">
        <v>3219</v>
      </c>
      <c r="AT1327" s="48" t="s">
        <v>3219</v>
      </c>
      <c r="AU1327" s="48" t="s">
        <v>3276</v>
      </c>
      <c r="AV1327" s="48" t="s">
        <v>3276</v>
      </c>
      <c r="AW1327" s="114" t="s">
        <v>18116</v>
      </c>
      <c r="AX1327" s="114" t="s">
        <v>18116</v>
      </c>
      <c r="AY1327" s="114" t="s">
        <v>18843</v>
      </c>
      <c r="AZ1327" s="114" t="s">
        <v>18843</v>
      </c>
      <c r="BA1327" s="2"/>
      <c r="BB1327" s="3"/>
      <c r="BC1327" s="3"/>
      <c r="BD1327" s="3"/>
      <c r="BE1327" s="3"/>
    </row>
    <row r="1328" spans="1:57" x14ac:dyDescent="0.25">
      <c r="A1328" s="61" t="s">
        <v>969</v>
      </c>
      <c r="B1328" s="62" t="s">
        <v>19429</v>
      </c>
      <c r="C1328" s="62"/>
      <c r="D1328" s="63">
        <v>1.5023035</v>
      </c>
      <c r="E1328" s="65">
        <v>10.909772186532747</v>
      </c>
      <c r="F1328" s="95" t="s">
        <v>11998</v>
      </c>
      <c r="G1328" s="62"/>
      <c r="H1328" s="66"/>
      <c r="I1328" s="67"/>
      <c r="J1328" s="67"/>
      <c r="K1328" s="66" t="s">
        <v>16051</v>
      </c>
      <c r="L1328" s="70"/>
      <c r="M1328" s="71">
        <v>3799.246826171875</v>
      </c>
      <c r="N1328" s="71">
        <v>1560.7607421875</v>
      </c>
      <c r="O1328" s="72"/>
      <c r="P1328" s="73"/>
      <c r="Q1328" s="73"/>
      <c r="R1328" s="81"/>
      <c r="S1328" s="48">
        <v>0</v>
      </c>
      <c r="T1328" s="48">
        <v>2</v>
      </c>
      <c r="U1328" s="49">
        <v>2193.2830090000002</v>
      </c>
      <c r="V1328" s="49">
        <v>2.7099999999999997E-4</v>
      </c>
      <c r="W1328" s="49">
        <v>0</v>
      </c>
      <c r="X1328" s="49">
        <v>0.775501</v>
      </c>
      <c r="Y1328" s="49">
        <v>0</v>
      </c>
      <c r="Z1328" s="49">
        <v>0</v>
      </c>
      <c r="AA1328" s="68">
        <v>1328</v>
      </c>
      <c r="AB13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28" s="69"/>
      <c r="AD1328" s="75">
        <v>629</v>
      </c>
      <c r="AE1328" s="75">
        <v>140</v>
      </c>
      <c r="AF1328" s="75">
        <v>1421</v>
      </c>
      <c r="AG1328" s="75">
        <v>1273</v>
      </c>
      <c r="AH1328" s="75">
        <v>-28800</v>
      </c>
      <c r="AI1328" s="75"/>
      <c r="AJ1328" s="75" t="s">
        <v>9683</v>
      </c>
      <c r="AK1328" s="75"/>
      <c r="AL1328" s="75" t="s">
        <v>11009</v>
      </c>
      <c r="AM1328" s="75">
        <v>42223.671585648146</v>
      </c>
      <c r="AN1328" s="75" t="s">
        <v>13047</v>
      </c>
      <c r="AO1328" s="78" t="s">
        <v>13999</v>
      </c>
      <c r="AP1328" s="75" t="s">
        <v>66</v>
      </c>
      <c r="AQ1328" s="48" t="s">
        <v>3113</v>
      </c>
      <c r="AR1328" s="48" t="s">
        <v>3113</v>
      </c>
      <c r="AS1328" s="48" t="s">
        <v>3238</v>
      </c>
      <c r="AT1328" s="48" t="s">
        <v>3238</v>
      </c>
      <c r="AU1328" s="48" t="s">
        <v>3261</v>
      </c>
      <c r="AV1328" s="48" t="s">
        <v>3261</v>
      </c>
      <c r="AW1328" s="114" t="s">
        <v>18373</v>
      </c>
      <c r="AX1328" s="114" t="s">
        <v>18373</v>
      </c>
      <c r="AY1328" s="114" t="s">
        <v>19069</v>
      </c>
      <c r="AZ1328" s="114" t="s">
        <v>19069</v>
      </c>
      <c r="BA1328" s="2"/>
      <c r="BB1328" s="3"/>
      <c r="BC1328" s="3"/>
      <c r="BD1328" s="3"/>
      <c r="BE1328" s="3"/>
    </row>
    <row r="1329" spans="1:57" x14ac:dyDescent="0.25">
      <c r="A1329" s="61" t="s">
        <v>1107</v>
      </c>
      <c r="B1329" s="62" t="s">
        <v>19429</v>
      </c>
      <c r="C1329" s="62"/>
      <c r="D1329" s="63">
        <v>1.502448</v>
      </c>
      <c r="E1329" s="65">
        <v>10</v>
      </c>
      <c r="F1329" s="95" t="s">
        <v>12144</v>
      </c>
      <c r="G1329" s="62"/>
      <c r="H1329" s="66"/>
      <c r="I1329" s="67"/>
      <c r="J1329" s="67"/>
      <c r="K1329" s="66" t="s">
        <v>16204</v>
      </c>
      <c r="L1329" s="70"/>
      <c r="M1329" s="71">
        <v>8886.912109375</v>
      </c>
      <c r="N1329" s="71">
        <v>4744.9453125</v>
      </c>
      <c r="O1329" s="72"/>
      <c r="P1329" s="73"/>
      <c r="Q1329" s="73"/>
      <c r="R1329" s="81"/>
      <c r="S1329" s="48">
        <v>0</v>
      </c>
      <c r="T1329" s="48">
        <v>1</v>
      </c>
      <c r="U1329" s="49">
        <v>0</v>
      </c>
      <c r="V1329" s="49">
        <v>2.8800000000000001E-4</v>
      </c>
      <c r="W1329" s="49">
        <v>0</v>
      </c>
      <c r="X1329" s="49">
        <v>0.52665600000000001</v>
      </c>
      <c r="Y1329" s="49">
        <v>0</v>
      </c>
      <c r="Z1329" s="49">
        <v>0</v>
      </c>
      <c r="AA1329" s="68">
        <v>1329</v>
      </c>
      <c r="AB13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29" s="69"/>
      <c r="AD1329" s="75">
        <v>125</v>
      </c>
      <c r="AE1329" s="75">
        <v>140</v>
      </c>
      <c r="AF1329" s="75">
        <v>1586</v>
      </c>
      <c r="AG1329" s="75">
        <v>773</v>
      </c>
      <c r="AH1329" s="75">
        <v>-28800</v>
      </c>
      <c r="AI1329" s="75" t="s">
        <v>8376</v>
      </c>
      <c r="AJ1329" s="75" t="s">
        <v>9761</v>
      </c>
      <c r="AK1329" s="78" t="s">
        <v>10650</v>
      </c>
      <c r="AL1329" s="75" t="s">
        <v>11009</v>
      </c>
      <c r="AM1329" s="75">
        <v>42432.773425925923</v>
      </c>
      <c r="AN1329" s="75" t="s">
        <v>13047</v>
      </c>
      <c r="AO1329" s="78" t="s">
        <v>14152</v>
      </c>
      <c r="AP1329" s="75" t="s">
        <v>66</v>
      </c>
      <c r="AQ1329" s="48"/>
      <c r="AR1329" s="48"/>
      <c r="AS1329" s="48"/>
      <c r="AT1329" s="48"/>
      <c r="AU1329" s="48" t="s">
        <v>3261</v>
      </c>
      <c r="AV1329" s="48" t="s">
        <v>3261</v>
      </c>
      <c r="AW1329" s="114" t="s">
        <v>18137</v>
      </c>
      <c r="AX1329" s="114" t="s">
        <v>18137</v>
      </c>
      <c r="AY1329" s="114" t="s">
        <v>18860</v>
      </c>
      <c r="AZ1329" s="114" t="s">
        <v>18860</v>
      </c>
      <c r="BA1329" s="2"/>
      <c r="BB1329" s="3"/>
      <c r="BC1329" s="3"/>
      <c r="BD1329" s="3"/>
      <c r="BE1329" s="3"/>
    </row>
    <row r="1330" spans="1:57" x14ac:dyDescent="0.25">
      <c r="A1330" s="61" t="s">
        <v>1347</v>
      </c>
      <c r="B1330" s="62" t="s">
        <v>19429</v>
      </c>
      <c r="C1330" s="62"/>
      <c r="D1330" s="63">
        <v>1.544268</v>
      </c>
      <c r="E1330" s="65">
        <v>10</v>
      </c>
      <c r="F1330" s="95" t="s">
        <v>12390</v>
      </c>
      <c r="G1330" s="62"/>
      <c r="H1330" s="66"/>
      <c r="I1330" s="67"/>
      <c r="J1330" s="67"/>
      <c r="K1330" s="66" t="s">
        <v>16465</v>
      </c>
      <c r="L1330" s="70"/>
      <c r="M1330" s="71">
        <v>3538.3046875</v>
      </c>
      <c r="N1330" s="71">
        <v>7555.44580078125</v>
      </c>
      <c r="O1330" s="72"/>
      <c r="P1330" s="73"/>
      <c r="Q1330" s="73"/>
      <c r="R1330" s="81"/>
      <c r="S1330" s="48">
        <v>0</v>
      </c>
      <c r="T1330" s="48">
        <v>1</v>
      </c>
      <c r="U1330" s="49">
        <v>0</v>
      </c>
      <c r="V1330" s="49">
        <v>5.208E-3</v>
      </c>
      <c r="W1330" s="49">
        <v>0</v>
      </c>
      <c r="X1330" s="49">
        <v>0.54446799999999995</v>
      </c>
      <c r="Y1330" s="49">
        <v>0</v>
      </c>
      <c r="Z1330" s="49">
        <v>0</v>
      </c>
      <c r="AA1330" s="68">
        <v>1330</v>
      </c>
      <c r="AB13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30" s="69"/>
      <c r="AD1330" s="75">
        <v>132</v>
      </c>
      <c r="AE1330" s="75">
        <v>140</v>
      </c>
      <c r="AF1330" s="75">
        <v>256</v>
      </c>
      <c r="AG1330" s="75">
        <v>375</v>
      </c>
      <c r="AH1330" s="75"/>
      <c r="AI1330" s="75" t="s">
        <v>8577</v>
      </c>
      <c r="AJ1330" s="75"/>
      <c r="AK1330" s="75"/>
      <c r="AL1330" s="75"/>
      <c r="AM1330" s="75">
        <v>42682.959097222221</v>
      </c>
      <c r="AN1330" s="75" t="s">
        <v>13047</v>
      </c>
      <c r="AO1330" s="78" t="s">
        <v>14413</v>
      </c>
      <c r="AP1330" s="75" t="s">
        <v>66</v>
      </c>
      <c r="AQ1330" s="48" t="s">
        <v>3020</v>
      </c>
      <c r="AR1330" s="48" t="s">
        <v>3020</v>
      </c>
      <c r="AS1330" s="48" t="s">
        <v>3213</v>
      </c>
      <c r="AT1330" s="48" t="s">
        <v>3213</v>
      </c>
      <c r="AU1330" s="48" t="s">
        <v>3261</v>
      </c>
      <c r="AV1330" s="48" t="s">
        <v>3261</v>
      </c>
      <c r="AW1330" s="114" t="s">
        <v>18081</v>
      </c>
      <c r="AX1330" s="114" t="s">
        <v>18081</v>
      </c>
      <c r="AY1330" s="114" t="s">
        <v>18817</v>
      </c>
      <c r="AZ1330" s="114" t="s">
        <v>18817</v>
      </c>
      <c r="BA1330" s="2"/>
      <c r="BB1330" s="3"/>
      <c r="BC1330" s="3"/>
      <c r="BD1330" s="3"/>
      <c r="BE1330" s="3"/>
    </row>
    <row r="1331" spans="1:57" x14ac:dyDescent="0.25">
      <c r="A1331" s="61" t="s">
        <v>1434</v>
      </c>
      <c r="B1331" s="62" t="s">
        <v>19429</v>
      </c>
      <c r="C1331" s="62"/>
      <c r="D1331" s="63">
        <v>1.666668</v>
      </c>
      <c r="E1331" s="65">
        <v>10</v>
      </c>
      <c r="F1331" s="95" t="s">
        <v>12480</v>
      </c>
      <c r="G1331" s="62"/>
      <c r="H1331" s="66"/>
      <c r="I1331" s="67"/>
      <c r="J1331" s="67"/>
      <c r="K1331" s="66" t="s">
        <v>16558</v>
      </c>
      <c r="L1331" s="70"/>
      <c r="M1331" s="71">
        <v>4284.9521484375</v>
      </c>
      <c r="N1331" s="71">
        <v>5761.48486328125</v>
      </c>
      <c r="O1331" s="72"/>
      <c r="P1331" s="73"/>
      <c r="Q1331" s="73"/>
      <c r="R1331" s="81"/>
      <c r="S1331" s="48">
        <v>0</v>
      </c>
      <c r="T1331" s="48">
        <v>1</v>
      </c>
      <c r="U1331" s="49">
        <v>0</v>
      </c>
      <c r="V1331" s="49">
        <v>1.9608E-2</v>
      </c>
      <c r="W1331" s="49">
        <v>0</v>
      </c>
      <c r="X1331" s="49">
        <v>0.55821200000000004</v>
      </c>
      <c r="Y1331" s="49">
        <v>0</v>
      </c>
      <c r="Z1331" s="49">
        <v>0</v>
      </c>
      <c r="AA1331" s="68">
        <v>1331</v>
      </c>
      <c r="AB13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31" s="69"/>
      <c r="AD1331" s="75">
        <v>63</v>
      </c>
      <c r="AE1331" s="75">
        <v>139</v>
      </c>
      <c r="AF1331" s="75">
        <v>944</v>
      </c>
      <c r="AG1331" s="75">
        <v>2351</v>
      </c>
      <c r="AH1331" s="75"/>
      <c r="AI1331" s="75" t="s">
        <v>8655</v>
      </c>
      <c r="AJ1331" s="75" t="s">
        <v>9915</v>
      </c>
      <c r="AK1331" s="78" t="s">
        <v>10774</v>
      </c>
      <c r="AL1331" s="75"/>
      <c r="AM1331" s="75">
        <v>42694.806608796294</v>
      </c>
      <c r="AN1331" s="75" t="s">
        <v>13047</v>
      </c>
      <c r="AO1331" s="78" t="s">
        <v>14506</v>
      </c>
      <c r="AP1331" s="75" t="s">
        <v>66</v>
      </c>
      <c r="AQ1331" s="48"/>
      <c r="AR1331" s="48"/>
      <c r="AS1331" s="48"/>
      <c r="AT1331" s="48"/>
      <c r="AU1331" s="48" t="s">
        <v>3314</v>
      </c>
      <c r="AV1331" s="48" t="s">
        <v>3314</v>
      </c>
      <c r="AW1331" s="114" t="s">
        <v>18259</v>
      </c>
      <c r="AX1331" s="114" t="s">
        <v>18259</v>
      </c>
      <c r="AY1331" s="114" t="s">
        <v>17892</v>
      </c>
      <c r="AZ1331" s="114" t="s">
        <v>17892</v>
      </c>
      <c r="BA1331" s="2"/>
      <c r="BB1331" s="3"/>
      <c r="BC1331" s="3"/>
      <c r="BD1331" s="3"/>
      <c r="BE1331" s="3"/>
    </row>
    <row r="1332" spans="1:57" x14ac:dyDescent="0.25">
      <c r="A1332" s="61" t="s">
        <v>977</v>
      </c>
      <c r="B1332" s="62" t="s">
        <v>19429</v>
      </c>
      <c r="C1332" s="62"/>
      <c r="D1332" s="63">
        <v>1.5625005000000001</v>
      </c>
      <c r="E1332" s="65">
        <v>10</v>
      </c>
      <c r="F1332" s="95" t="s">
        <v>12006</v>
      </c>
      <c r="G1332" s="62"/>
      <c r="H1332" s="66"/>
      <c r="I1332" s="67"/>
      <c r="J1332" s="67"/>
      <c r="K1332" s="66" t="s">
        <v>16059</v>
      </c>
      <c r="L1332" s="70"/>
      <c r="M1332" s="71">
        <v>2682.246337890625</v>
      </c>
      <c r="N1332" s="71">
        <v>5235.00732421875</v>
      </c>
      <c r="O1332" s="72"/>
      <c r="P1332" s="73"/>
      <c r="Q1332" s="73"/>
      <c r="R1332" s="81"/>
      <c r="S1332" s="48">
        <v>0</v>
      </c>
      <c r="T1332" s="48">
        <v>1</v>
      </c>
      <c r="U1332" s="49">
        <v>0</v>
      </c>
      <c r="V1332" s="49">
        <v>7.3530000000000002E-3</v>
      </c>
      <c r="W1332" s="49">
        <v>0</v>
      </c>
      <c r="X1332" s="49">
        <v>0.54624799999999996</v>
      </c>
      <c r="Y1332" s="49">
        <v>0</v>
      </c>
      <c r="Z1332" s="49">
        <v>0</v>
      </c>
      <c r="AA1332" s="68">
        <v>1332</v>
      </c>
      <c r="AB13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32" s="69"/>
      <c r="AD1332" s="75">
        <v>352</v>
      </c>
      <c r="AE1332" s="75">
        <v>138</v>
      </c>
      <c r="AF1332" s="75">
        <v>597</v>
      </c>
      <c r="AG1332" s="75">
        <v>620</v>
      </c>
      <c r="AH1332" s="75">
        <v>32400</v>
      </c>
      <c r="AI1332" s="75" t="s">
        <v>8257</v>
      </c>
      <c r="AJ1332" s="75" t="s">
        <v>9684</v>
      </c>
      <c r="AK1332" s="75"/>
      <c r="AL1332" s="75" t="s">
        <v>9690</v>
      </c>
      <c r="AM1332" s="75">
        <v>42947.663842592592</v>
      </c>
      <c r="AN1332" s="75" t="s">
        <v>13047</v>
      </c>
      <c r="AO1332" s="78" t="s">
        <v>14007</v>
      </c>
      <c r="AP1332" s="75" t="s">
        <v>66</v>
      </c>
      <c r="AQ1332" s="48"/>
      <c r="AR1332" s="48"/>
      <c r="AS1332" s="48"/>
      <c r="AT1332" s="48"/>
      <c r="AU1332" s="48"/>
      <c r="AV1332" s="48"/>
      <c r="AW1332" s="114" t="s">
        <v>18092</v>
      </c>
      <c r="AX1332" s="114" t="s">
        <v>18092</v>
      </c>
      <c r="AY1332" s="114" t="s">
        <v>17886</v>
      </c>
      <c r="AZ1332" s="114" t="s">
        <v>17886</v>
      </c>
      <c r="BA1332" s="2"/>
      <c r="BB1332" s="3"/>
      <c r="BC1332" s="3"/>
      <c r="BD1332" s="3"/>
      <c r="BE1332" s="3"/>
    </row>
    <row r="1333" spans="1:57" x14ac:dyDescent="0.25">
      <c r="A1333" s="61" t="s">
        <v>1519</v>
      </c>
      <c r="B1333" s="62" t="s">
        <v>19429</v>
      </c>
      <c r="C1333" s="62"/>
      <c r="D1333" s="63">
        <v>3.2</v>
      </c>
      <c r="E1333" s="65">
        <v>10</v>
      </c>
      <c r="F1333" s="95" t="s">
        <v>12578</v>
      </c>
      <c r="G1333" s="62"/>
      <c r="H1333" s="66"/>
      <c r="I1333" s="67"/>
      <c r="J1333" s="67"/>
      <c r="K1333" s="66" t="s">
        <v>16659</v>
      </c>
      <c r="L1333" s="70"/>
      <c r="M1333" s="71">
        <v>4744.078125</v>
      </c>
      <c r="N1333" s="71">
        <v>7058.17578125</v>
      </c>
      <c r="O1333" s="72"/>
      <c r="P1333" s="73"/>
      <c r="Q1333" s="73"/>
      <c r="R1333" s="81"/>
      <c r="S1333" s="48">
        <v>0</v>
      </c>
      <c r="T1333" s="48">
        <v>1</v>
      </c>
      <c r="U1333" s="49">
        <v>0</v>
      </c>
      <c r="V1333" s="49">
        <v>0.2</v>
      </c>
      <c r="W1333" s="49">
        <v>0</v>
      </c>
      <c r="X1333" s="49">
        <v>0.69369400000000003</v>
      </c>
      <c r="Y1333" s="49">
        <v>0</v>
      </c>
      <c r="Z1333" s="49">
        <v>0</v>
      </c>
      <c r="AA1333" s="68">
        <v>1333</v>
      </c>
      <c r="AB13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33" s="69"/>
      <c r="AD1333" s="75">
        <v>503</v>
      </c>
      <c r="AE1333" s="75">
        <v>138</v>
      </c>
      <c r="AF1333" s="75">
        <v>857</v>
      </c>
      <c r="AG1333" s="75">
        <v>5900</v>
      </c>
      <c r="AH1333" s="75"/>
      <c r="AI1333" s="75" t="s">
        <v>8745</v>
      </c>
      <c r="AJ1333" s="75"/>
      <c r="AK1333" s="75"/>
      <c r="AL1333" s="75"/>
      <c r="AM1333" s="75">
        <v>42238.562048611115</v>
      </c>
      <c r="AN1333" s="75" t="s">
        <v>13047</v>
      </c>
      <c r="AO1333" s="78" t="s">
        <v>14607</v>
      </c>
      <c r="AP1333" s="75" t="s">
        <v>66</v>
      </c>
      <c r="AQ1333" s="48"/>
      <c r="AR1333" s="48"/>
      <c r="AS1333" s="48"/>
      <c r="AT1333" s="48"/>
      <c r="AU1333" s="48" t="s">
        <v>3261</v>
      </c>
      <c r="AV1333" s="48" t="s">
        <v>3261</v>
      </c>
      <c r="AW1333" s="114" t="s">
        <v>18098</v>
      </c>
      <c r="AX1333" s="114" t="s">
        <v>18098</v>
      </c>
      <c r="AY1333" s="114" t="s">
        <v>17914</v>
      </c>
      <c r="AZ1333" s="114" t="s">
        <v>17914</v>
      </c>
      <c r="BA1333" s="2"/>
      <c r="BB1333" s="3"/>
      <c r="BC1333" s="3"/>
      <c r="BD1333" s="3"/>
      <c r="BE1333" s="3"/>
    </row>
    <row r="1334" spans="1:57" x14ac:dyDescent="0.25">
      <c r="A1334" s="61" t="s">
        <v>1759</v>
      </c>
      <c r="B1334" s="62" t="s">
        <v>19429</v>
      </c>
      <c r="C1334" s="62"/>
      <c r="D1334" s="63">
        <v>1.5023375000000001</v>
      </c>
      <c r="E1334" s="65">
        <v>10</v>
      </c>
      <c r="F1334" s="95" t="s">
        <v>11082</v>
      </c>
      <c r="G1334" s="62"/>
      <c r="H1334" s="66"/>
      <c r="I1334" s="67"/>
      <c r="J1334" s="67"/>
      <c r="K1334" s="66" t="s">
        <v>16921</v>
      </c>
      <c r="L1334" s="70"/>
      <c r="M1334" s="71">
        <v>7105.38623046875</v>
      </c>
      <c r="N1334" s="71">
        <v>2356.91796875</v>
      </c>
      <c r="O1334" s="72"/>
      <c r="P1334" s="73"/>
      <c r="Q1334" s="73"/>
      <c r="R1334" s="81"/>
      <c r="S1334" s="48">
        <v>0</v>
      </c>
      <c r="T1334" s="48">
        <v>1</v>
      </c>
      <c r="U1334" s="49">
        <v>0</v>
      </c>
      <c r="V1334" s="49">
        <v>2.7500000000000002E-4</v>
      </c>
      <c r="W1334" s="49">
        <v>0</v>
      </c>
      <c r="X1334" s="49">
        <v>0.52194799999999997</v>
      </c>
      <c r="Y1334" s="49">
        <v>0</v>
      </c>
      <c r="Z1334" s="49">
        <v>0</v>
      </c>
      <c r="AA1334" s="68">
        <v>1334</v>
      </c>
      <c r="AB13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34" s="69"/>
      <c r="AD1334" s="75">
        <v>462</v>
      </c>
      <c r="AE1334" s="75">
        <v>138</v>
      </c>
      <c r="AF1334" s="75">
        <v>659</v>
      </c>
      <c r="AG1334" s="75">
        <v>21985</v>
      </c>
      <c r="AH1334" s="75"/>
      <c r="AI1334" s="75"/>
      <c r="AJ1334" s="75"/>
      <c r="AK1334" s="75"/>
      <c r="AL1334" s="75"/>
      <c r="AM1334" s="75">
        <v>42335.818298611113</v>
      </c>
      <c r="AN1334" s="75" t="s">
        <v>13047</v>
      </c>
      <c r="AO1334" s="78" t="s">
        <v>14869</v>
      </c>
      <c r="AP1334" s="75" t="s">
        <v>66</v>
      </c>
      <c r="AQ1334" s="48"/>
      <c r="AR1334" s="48"/>
      <c r="AS1334" s="48"/>
      <c r="AT1334" s="48"/>
      <c r="AU1334" s="48" t="s">
        <v>3261</v>
      </c>
      <c r="AV1334" s="48" t="s">
        <v>3261</v>
      </c>
      <c r="AW1334" s="114" t="s">
        <v>18089</v>
      </c>
      <c r="AX1334" s="114" t="s">
        <v>18089</v>
      </c>
      <c r="AY1334" s="114" t="s">
        <v>17884</v>
      </c>
      <c r="AZ1334" s="114" t="s">
        <v>17884</v>
      </c>
      <c r="BA1334" s="2"/>
      <c r="BB1334" s="3"/>
      <c r="BC1334" s="3"/>
      <c r="BD1334" s="3"/>
      <c r="BE1334" s="3"/>
    </row>
    <row r="1335" spans="1:57" x14ac:dyDescent="0.25">
      <c r="A1335" s="61" t="s">
        <v>1932</v>
      </c>
      <c r="B1335" s="62" t="s">
        <v>19429</v>
      </c>
      <c r="C1335" s="62"/>
      <c r="D1335" s="63">
        <v>1.502448</v>
      </c>
      <c r="E1335" s="65">
        <v>10</v>
      </c>
      <c r="F1335" s="95" t="s">
        <v>12998</v>
      </c>
      <c r="G1335" s="62"/>
      <c r="H1335" s="66"/>
      <c r="I1335" s="67"/>
      <c r="J1335" s="67"/>
      <c r="K1335" s="66" t="s">
        <v>17098</v>
      </c>
      <c r="L1335" s="70"/>
      <c r="M1335" s="71">
        <v>8414.556640625</v>
      </c>
      <c r="N1335" s="71">
        <v>4955.0771484375</v>
      </c>
      <c r="O1335" s="72"/>
      <c r="P1335" s="73"/>
      <c r="Q1335" s="73"/>
      <c r="R1335" s="81"/>
      <c r="S1335" s="48">
        <v>0</v>
      </c>
      <c r="T1335" s="48">
        <v>1</v>
      </c>
      <c r="U1335" s="49">
        <v>0</v>
      </c>
      <c r="V1335" s="49">
        <v>2.8800000000000001E-4</v>
      </c>
      <c r="W1335" s="49">
        <v>0</v>
      </c>
      <c r="X1335" s="49">
        <v>0.52665600000000001</v>
      </c>
      <c r="Y1335" s="49">
        <v>0</v>
      </c>
      <c r="Z1335" s="49">
        <v>0</v>
      </c>
      <c r="AA1335" s="68">
        <v>1335</v>
      </c>
      <c r="AB13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35" s="69"/>
      <c r="AD1335" s="75">
        <v>559</v>
      </c>
      <c r="AE1335" s="75">
        <v>138</v>
      </c>
      <c r="AF1335" s="75">
        <v>1611</v>
      </c>
      <c r="AG1335" s="75">
        <v>1929</v>
      </c>
      <c r="AH1335" s="75">
        <v>-14400</v>
      </c>
      <c r="AI1335" s="75" t="s">
        <v>9100</v>
      </c>
      <c r="AJ1335" s="75" t="s">
        <v>10175</v>
      </c>
      <c r="AK1335" s="75"/>
      <c r="AL1335" s="75" t="s">
        <v>11019</v>
      </c>
      <c r="AM1335" s="75">
        <v>41737.925324074073</v>
      </c>
      <c r="AN1335" s="75" t="s">
        <v>13047</v>
      </c>
      <c r="AO1335" s="78" t="s">
        <v>15046</v>
      </c>
      <c r="AP1335" s="75" t="s">
        <v>66</v>
      </c>
      <c r="AQ1335" s="48"/>
      <c r="AR1335" s="48"/>
      <c r="AS1335" s="48"/>
      <c r="AT1335" s="48"/>
      <c r="AU1335" s="48" t="s">
        <v>3261</v>
      </c>
      <c r="AV1335" s="48" t="s">
        <v>3261</v>
      </c>
      <c r="AW1335" s="114" t="s">
        <v>18137</v>
      </c>
      <c r="AX1335" s="114" t="s">
        <v>18137</v>
      </c>
      <c r="AY1335" s="114" t="s">
        <v>18860</v>
      </c>
      <c r="AZ1335" s="114" t="s">
        <v>18860</v>
      </c>
      <c r="BA1335" s="2"/>
      <c r="BB1335" s="3"/>
      <c r="BC1335" s="3"/>
      <c r="BD1335" s="3"/>
      <c r="BE1335" s="3"/>
    </row>
    <row r="1336" spans="1:57" x14ac:dyDescent="0.25">
      <c r="A1336" s="61" t="s">
        <v>911</v>
      </c>
      <c r="B1336" s="62" t="s">
        <v>19429</v>
      </c>
      <c r="C1336" s="62"/>
      <c r="D1336" s="63">
        <v>1.5216835</v>
      </c>
      <c r="E1336" s="65">
        <v>10.0356727370434</v>
      </c>
      <c r="F1336" s="95" t="s">
        <v>11930</v>
      </c>
      <c r="G1336" s="62"/>
      <c r="H1336" s="66"/>
      <c r="I1336" s="67"/>
      <c r="J1336" s="67"/>
      <c r="K1336" s="66" t="s">
        <v>15982</v>
      </c>
      <c r="L1336" s="70"/>
      <c r="M1336" s="71">
        <v>2540.875244140625</v>
      </c>
      <c r="N1336" s="71">
        <v>2989.95751953125</v>
      </c>
      <c r="O1336" s="72"/>
      <c r="P1336" s="73"/>
      <c r="Q1336" s="73"/>
      <c r="R1336" s="81"/>
      <c r="S1336" s="48">
        <v>0</v>
      </c>
      <c r="T1336" s="48">
        <v>3</v>
      </c>
      <c r="U1336" s="49">
        <v>86</v>
      </c>
      <c r="V1336" s="49">
        <v>2.5509999999999999E-3</v>
      </c>
      <c r="W1336" s="49">
        <v>6.8129999999999996E-3</v>
      </c>
      <c r="X1336" s="49">
        <v>1.103307</v>
      </c>
      <c r="Y1336" s="49">
        <v>0.16666666666666666</v>
      </c>
      <c r="Z1336" s="49">
        <v>0</v>
      </c>
      <c r="AA1336" s="68">
        <v>1336</v>
      </c>
      <c r="AB13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36" s="69"/>
      <c r="AD1336" s="75">
        <v>2011</v>
      </c>
      <c r="AE1336" s="75">
        <v>136</v>
      </c>
      <c r="AF1336" s="75">
        <v>4428</v>
      </c>
      <c r="AG1336" s="75">
        <v>1</v>
      </c>
      <c r="AH1336" s="75"/>
      <c r="AI1336" s="75"/>
      <c r="AJ1336" s="75"/>
      <c r="AK1336" s="75"/>
      <c r="AL1336" s="75"/>
      <c r="AM1336" s="75">
        <v>42970.802291666667</v>
      </c>
      <c r="AN1336" s="75" t="s">
        <v>13047</v>
      </c>
      <c r="AO1336" s="78" t="s">
        <v>13930</v>
      </c>
      <c r="AP1336" s="75" t="s">
        <v>66</v>
      </c>
      <c r="AQ1336" s="48" t="s">
        <v>3033</v>
      </c>
      <c r="AR1336" s="48" t="s">
        <v>3033</v>
      </c>
      <c r="AS1336" s="48" t="s">
        <v>3219</v>
      </c>
      <c r="AT1336" s="48" t="s">
        <v>3219</v>
      </c>
      <c r="AU1336" s="48" t="s">
        <v>3276</v>
      </c>
      <c r="AV1336" s="48" t="s">
        <v>3276</v>
      </c>
      <c r="AW1336" s="114" t="s">
        <v>18354</v>
      </c>
      <c r="AX1336" s="114" t="s">
        <v>18354</v>
      </c>
      <c r="AY1336" s="114" t="s">
        <v>19054</v>
      </c>
      <c r="AZ1336" s="114" t="s">
        <v>19054</v>
      </c>
      <c r="BA1336" s="2"/>
      <c r="BB1336" s="3"/>
      <c r="BC1336" s="3"/>
      <c r="BD1336" s="3"/>
      <c r="BE1336" s="3"/>
    </row>
    <row r="1337" spans="1:57" x14ac:dyDescent="0.25">
      <c r="A1337" s="61" t="s">
        <v>373</v>
      </c>
      <c r="B1337" s="62" t="s">
        <v>19429</v>
      </c>
      <c r="C1337" s="62"/>
      <c r="D1337" s="63">
        <v>1.5023375000000001</v>
      </c>
      <c r="E1337" s="65">
        <v>10</v>
      </c>
      <c r="F1337" s="95" t="s">
        <v>11322</v>
      </c>
      <c r="G1337" s="62"/>
      <c r="H1337" s="66"/>
      <c r="I1337" s="67"/>
      <c r="J1337" s="67"/>
      <c r="K1337" s="66" t="s">
        <v>15350</v>
      </c>
      <c r="L1337" s="70"/>
      <c r="M1337" s="71">
        <v>7336.89208984375</v>
      </c>
      <c r="N1337" s="71">
        <v>3217.529052734375</v>
      </c>
      <c r="O1337" s="72"/>
      <c r="P1337" s="73"/>
      <c r="Q1337" s="73"/>
      <c r="R1337" s="81"/>
      <c r="S1337" s="48">
        <v>0</v>
      </c>
      <c r="T1337" s="48">
        <v>1</v>
      </c>
      <c r="U1337" s="49">
        <v>0</v>
      </c>
      <c r="V1337" s="49">
        <v>2.7500000000000002E-4</v>
      </c>
      <c r="W1337" s="49">
        <v>0</v>
      </c>
      <c r="X1337" s="49">
        <v>0.52194799999999997</v>
      </c>
      <c r="Y1337" s="49">
        <v>0</v>
      </c>
      <c r="Z1337" s="49">
        <v>0</v>
      </c>
      <c r="AA1337" s="68">
        <v>1337</v>
      </c>
      <c r="AB13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37" s="69"/>
      <c r="AD1337" s="75">
        <v>139</v>
      </c>
      <c r="AE1337" s="75">
        <v>136</v>
      </c>
      <c r="AF1337" s="75">
        <v>299</v>
      </c>
      <c r="AG1337" s="75">
        <v>7</v>
      </c>
      <c r="AH1337" s="75">
        <v>-28800</v>
      </c>
      <c r="AI1337" s="75" t="s">
        <v>7677</v>
      </c>
      <c r="AJ1337" s="75"/>
      <c r="AK1337" s="75"/>
      <c r="AL1337" s="75" t="s">
        <v>11009</v>
      </c>
      <c r="AM1337" s="75">
        <v>41733.122442129628</v>
      </c>
      <c r="AN1337" s="75" t="s">
        <v>13047</v>
      </c>
      <c r="AO1337" s="78" t="s">
        <v>13298</v>
      </c>
      <c r="AP1337" s="75" t="s">
        <v>66</v>
      </c>
      <c r="AQ1337" s="48"/>
      <c r="AR1337" s="48"/>
      <c r="AS1337" s="48"/>
      <c r="AT1337" s="48"/>
      <c r="AU1337" s="48" t="s">
        <v>3262</v>
      </c>
      <c r="AV1337" s="48" t="s">
        <v>3262</v>
      </c>
      <c r="AW1337" s="114" t="s">
        <v>18073</v>
      </c>
      <c r="AX1337" s="114" t="s">
        <v>18073</v>
      </c>
      <c r="AY1337" s="114" t="s">
        <v>18812</v>
      </c>
      <c r="AZ1337" s="114" t="s">
        <v>18812</v>
      </c>
      <c r="BA1337" s="2"/>
      <c r="BB1337" s="3"/>
      <c r="BC1337" s="3"/>
      <c r="BD1337" s="3"/>
      <c r="BE1337" s="3"/>
    </row>
    <row r="1338" spans="1:57" x14ac:dyDescent="0.25">
      <c r="A1338" s="61" t="s">
        <v>1637</v>
      </c>
      <c r="B1338" s="62" t="s">
        <v>19429</v>
      </c>
      <c r="C1338" s="62"/>
      <c r="D1338" s="63">
        <v>1.5765765</v>
      </c>
      <c r="E1338" s="65">
        <v>10</v>
      </c>
      <c r="F1338" s="95" t="s">
        <v>12699</v>
      </c>
      <c r="G1338" s="62"/>
      <c r="H1338" s="66"/>
      <c r="I1338" s="67"/>
      <c r="J1338" s="67"/>
      <c r="K1338" s="66" t="s">
        <v>16789</v>
      </c>
      <c r="L1338" s="70"/>
      <c r="M1338" s="71">
        <v>6143.73291015625</v>
      </c>
      <c r="N1338" s="71">
        <v>3955.546875</v>
      </c>
      <c r="O1338" s="72"/>
      <c r="P1338" s="73"/>
      <c r="Q1338" s="73"/>
      <c r="R1338" s="81"/>
      <c r="S1338" s="48">
        <v>0</v>
      </c>
      <c r="T1338" s="48">
        <v>1</v>
      </c>
      <c r="U1338" s="49">
        <v>0</v>
      </c>
      <c r="V1338" s="49">
        <v>9.0089999999999996E-3</v>
      </c>
      <c r="W1338" s="49">
        <v>0</v>
      </c>
      <c r="X1338" s="49">
        <v>0.53571899999999995</v>
      </c>
      <c r="Y1338" s="49">
        <v>0</v>
      </c>
      <c r="Z1338" s="49">
        <v>0</v>
      </c>
      <c r="AA1338" s="68">
        <v>1338</v>
      </c>
      <c r="AB13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38" s="69"/>
      <c r="AD1338" s="75">
        <v>121</v>
      </c>
      <c r="AE1338" s="75">
        <v>136</v>
      </c>
      <c r="AF1338" s="75">
        <v>895</v>
      </c>
      <c r="AG1338" s="75">
        <v>278</v>
      </c>
      <c r="AH1338" s="75">
        <v>-28800</v>
      </c>
      <c r="AI1338" s="75" t="s">
        <v>8849</v>
      </c>
      <c r="AJ1338" s="75"/>
      <c r="AK1338" s="75"/>
      <c r="AL1338" s="75" t="s">
        <v>11009</v>
      </c>
      <c r="AM1338" s="75">
        <v>42600.076921296299</v>
      </c>
      <c r="AN1338" s="75" t="s">
        <v>13047</v>
      </c>
      <c r="AO1338" s="78" t="s">
        <v>14737</v>
      </c>
      <c r="AP1338" s="75" t="s">
        <v>66</v>
      </c>
      <c r="AQ1338" s="48"/>
      <c r="AR1338" s="48"/>
      <c r="AS1338" s="48"/>
      <c r="AT1338" s="48"/>
      <c r="AU1338" s="48" t="s">
        <v>3261</v>
      </c>
      <c r="AV1338" s="48" t="s">
        <v>3261</v>
      </c>
      <c r="AW1338" s="114" t="s">
        <v>18585</v>
      </c>
      <c r="AX1338" s="114" t="s">
        <v>18585</v>
      </c>
      <c r="AY1338" s="114" t="s">
        <v>19266</v>
      </c>
      <c r="AZ1338" s="114" t="s">
        <v>19266</v>
      </c>
      <c r="BA1338" s="2"/>
      <c r="BB1338" s="3"/>
      <c r="BC1338" s="3"/>
      <c r="BD1338" s="3"/>
      <c r="BE1338" s="3"/>
    </row>
    <row r="1339" spans="1:57" x14ac:dyDescent="0.25">
      <c r="A1339" s="61" t="s">
        <v>793</v>
      </c>
      <c r="B1339" s="62" t="s">
        <v>19429</v>
      </c>
      <c r="C1339" s="62"/>
      <c r="D1339" s="63">
        <v>1.5018615</v>
      </c>
      <c r="E1339" s="65">
        <v>10</v>
      </c>
      <c r="F1339" s="95" t="s">
        <v>11814</v>
      </c>
      <c r="G1339" s="62"/>
      <c r="H1339" s="66"/>
      <c r="I1339" s="67"/>
      <c r="J1339" s="67"/>
      <c r="K1339" s="66" t="s">
        <v>15860</v>
      </c>
      <c r="L1339" s="70"/>
      <c r="M1339" s="71">
        <v>2628.180419921875</v>
      </c>
      <c r="N1339" s="71">
        <v>9287.6640625</v>
      </c>
      <c r="O1339" s="72"/>
      <c r="P1339" s="73"/>
      <c r="Q1339" s="73"/>
      <c r="R1339" s="81"/>
      <c r="S1339" s="48">
        <v>0</v>
      </c>
      <c r="T1339" s="48">
        <v>1</v>
      </c>
      <c r="U1339" s="49">
        <v>0</v>
      </c>
      <c r="V1339" s="49">
        <v>2.1900000000000001E-4</v>
      </c>
      <c r="W1339" s="49">
        <v>0</v>
      </c>
      <c r="X1339" s="49">
        <v>0.51693500000000003</v>
      </c>
      <c r="Y1339" s="49">
        <v>0</v>
      </c>
      <c r="Z1339" s="49">
        <v>0</v>
      </c>
      <c r="AA1339" s="68">
        <v>1339</v>
      </c>
      <c r="AB13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39" s="69"/>
      <c r="AD1339" s="75">
        <v>1356</v>
      </c>
      <c r="AE1339" s="75">
        <v>134</v>
      </c>
      <c r="AF1339" s="75">
        <v>5636</v>
      </c>
      <c r="AG1339" s="75">
        <v>6</v>
      </c>
      <c r="AH1339" s="75"/>
      <c r="AI1339" s="75"/>
      <c r="AJ1339" s="75" t="s">
        <v>9589</v>
      </c>
      <c r="AK1339" s="75"/>
      <c r="AL1339" s="75"/>
      <c r="AM1339" s="75">
        <v>41188.963182870371</v>
      </c>
      <c r="AN1339" s="75" t="s">
        <v>13047</v>
      </c>
      <c r="AO1339" s="78" t="s">
        <v>13808</v>
      </c>
      <c r="AP1339" s="75" t="s">
        <v>66</v>
      </c>
      <c r="AQ1339" s="48" t="s">
        <v>3028</v>
      </c>
      <c r="AR1339" s="48" t="s">
        <v>3028</v>
      </c>
      <c r="AS1339" s="48" t="s">
        <v>3215</v>
      </c>
      <c r="AT1339" s="48" t="s">
        <v>3215</v>
      </c>
      <c r="AU1339" s="48" t="s">
        <v>3273</v>
      </c>
      <c r="AV1339" s="48" t="s">
        <v>3273</v>
      </c>
      <c r="AW1339" s="114" t="s">
        <v>18103</v>
      </c>
      <c r="AX1339" s="114" t="s">
        <v>18103</v>
      </c>
      <c r="AY1339" s="114" t="s">
        <v>18834</v>
      </c>
      <c r="AZ1339" s="114" t="s">
        <v>18834</v>
      </c>
      <c r="BA1339" s="2"/>
      <c r="BB1339" s="3"/>
      <c r="BC1339" s="3"/>
      <c r="BD1339" s="3"/>
      <c r="BE1339" s="3"/>
    </row>
    <row r="1340" spans="1:57" x14ac:dyDescent="0.25">
      <c r="A1340" s="61" t="s">
        <v>1137</v>
      </c>
      <c r="B1340" s="62" t="s">
        <v>19429</v>
      </c>
      <c r="C1340" s="62"/>
      <c r="D1340" s="63">
        <v>1.501768</v>
      </c>
      <c r="E1340" s="65">
        <v>10</v>
      </c>
      <c r="F1340" s="95" t="s">
        <v>12173</v>
      </c>
      <c r="G1340" s="62"/>
      <c r="H1340" s="66"/>
      <c r="I1340" s="67"/>
      <c r="J1340" s="67"/>
      <c r="K1340" s="66" t="s">
        <v>16234</v>
      </c>
      <c r="L1340" s="70"/>
      <c r="M1340" s="71">
        <v>9801.3173828125</v>
      </c>
      <c r="N1340" s="71">
        <v>682.8819580078125</v>
      </c>
      <c r="O1340" s="72"/>
      <c r="P1340" s="73"/>
      <c r="Q1340" s="73"/>
      <c r="R1340" s="81"/>
      <c r="S1340" s="48">
        <v>0</v>
      </c>
      <c r="T1340" s="48">
        <v>1</v>
      </c>
      <c r="U1340" s="49">
        <v>0</v>
      </c>
      <c r="V1340" s="49">
        <v>2.0799999999999999E-4</v>
      </c>
      <c r="W1340" s="49">
        <v>0</v>
      </c>
      <c r="X1340" s="49">
        <v>0.53919600000000001</v>
      </c>
      <c r="Y1340" s="49">
        <v>0</v>
      </c>
      <c r="Z1340" s="49">
        <v>0</v>
      </c>
      <c r="AA1340" s="68">
        <v>1340</v>
      </c>
      <c r="AB13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40" s="69"/>
      <c r="AD1340" s="75">
        <v>71</v>
      </c>
      <c r="AE1340" s="75">
        <v>134</v>
      </c>
      <c r="AF1340" s="75">
        <v>10741</v>
      </c>
      <c r="AG1340" s="75">
        <v>2915</v>
      </c>
      <c r="AH1340" s="75">
        <v>-28800</v>
      </c>
      <c r="AI1340" s="75" t="s">
        <v>8398</v>
      </c>
      <c r="AJ1340" s="75" t="s">
        <v>9774</v>
      </c>
      <c r="AK1340" s="75"/>
      <c r="AL1340" s="75" t="s">
        <v>11009</v>
      </c>
      <c r="AM1340" s="75">
        <v>42584.749178240738</v>
      </c>
      <c r="AN1340" s="75" t="s">
        <v>13047</v>
      </c>
      <c r="AO1340" s="78" t="s">
        <v>14182</v>
      </c>
      <c r="AP1340" s="75" t="s">
        <v>66</v>
      </c>
      <c r="AQ1340" s="48"/>
      <c r="AR1340" s="48"/>
      <c r="AS1340" s="48"/>
      <c r="AT1340" s="48"/>
      <c r="AU1340" s="48" t="s">
        <v>3268</v>
      </c>
      <c r="AV1340" s="48" t="s">
        <v>3268</v>
      </c>
      <c r="AW1340" s="114" t="s">
        <v>18087</v>
      </c>
      <c r="AX1340" s="114" t="s">
        <v>18087</v>
      </c>
      <c r="AY1340" s="114" t="s">
        <v>18822</v>
      </c>
      <c r="AZ1340" s="114" t="s">
        <v>18822</v>
      </c>
      <c r="BA1340" s="2"/>
      <c r="BB1340" s="3"/>
      <c r="BC1340" s="3"/>
      <c r="BD1340" s="3"/>
      <c r="BE1340" s="3"/>
    </row>
    <row r="1341" spans="1:57" x14ac:dyDescent="0.25">
      <c r="A1341" s="61" t="s">
        <v>1463</v>
      </c>
      <c r="B1341" s="62" t="s">
        <v>19429</v>
      </c>
      <c r="C1341" s="62"/>
      <c r="D1341" s="63">
        <v>1.544268</v>
      </c>
      <c r="E1341" s="65">
        <v>10</v>
      </c>
      <c r="F1341" s="95" t="s">
        <v>12517</v>
      </c>
      <c r="G1341" s="62"/>
      <c r="H1341" s="66"/>
      <c r="I1341" s="67"/>
      <c r="J1341" s="67"/>
      <c r="K1341" s="66" t="s">
        <v>16595</v>
      </c>
      <c r="L1341" s="70"/>
      <c r="M1341" s="71">
        <v>3171.504150390625</v>
      </c>
      <c r="N1341" s="71">
        <v>7487.939453125</v>
      </c>
      <c r="O1341" s="72"/>
      <c r="P1341" s="73"/>
      <c r="Q1341" s="73"/>
      <c r="R1341" s="81"/>
      <c r="S1341" s="48">
        <v>0</v>
      </c>
      <c r="T1341" s="48">
        <v>1</v>
      </c>
      <c r="U1341" s="49">
        <v>0</v>
      </c>
      <c r="V1341" s="49">
        <v>5.208E-3</v>
      </c>
      <c r="W1341" s="49">
        <v>0</v>
      </c>
      <c r="X1341" s="49">
        <v>0.54446799999999995</v>
      </c>
      <c r="Y1341" s="49">
        <v>0</v>
      </c>
      <c r="Z1341" s="49">
        <v>0</v>
      </c>
      <c r="AA1341" s="68">
        <v>1341</v>
      </c>
      <c r="AB13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41" s="69"/>
      <c r="AD1341" s="75">
        <v>142</v>
      </c>
      <c r="AE1341" s="75">
        <v>134</v>
      </c>
      <c r="AF1341" s="75">
        <v>24475</v>
      </c>
      <c r="AG1341" s="75">
        <v>19507</v>
      </c>
      <c r="AH1341" s="75"/>
      <c r="AI1341" s="75" t="s">
        <v>8689</v>
      </c>
      <c r="AJ1341" s="75" t="s">
        <v>9935</v>
      </c>
      <c r="AK1341" s="75"/>
      <c r="AL1341" s="75"/>
      <c r="AM1341" s="75">
        <v>42596.208194444444</v>
      </c>
      <c r="AN1341" s="75" t="s">
        <v>13047</v>
      </c>
      <c r="AO1341" s="78" t="s">
        <v>14543</v>
      </c>
      <c r="AP1341" s="75" t="s">
        <v>66</v>
      </c>
      <c r="AQ1341" s="48" t="s">
        <v>3022</v>
      </c>
      <c r="AR1341" s="48" t="s">
        <v>3022</v>
      </c>
      <c r="AS1341" s="48" t="s">
        <v>3213</v>
      </c>
      <c r="AT1341" s="48" t="s">
        <v>3213</v>
      </c>
      <c r="AU1341" s="48" t="s">
        <v>3261</v>
      </c>
      <c r="AV1341" s="48" t="s">
        <v>3261</v>
      </c>
      <c r="AW1341" s="114" t="s">
        <v>18083</v>
      </c>
      <c r="AX1341" s="114" t="s">
        <v>18083</v>
      </c>
      <c r="AY1341" s="114" t="s">
        <v>18818</v>
      </c>
      <c r="AZ1341" s="114" t="s">
        <v>18818</v>
      </c>
      <c r="BA1341" s="2"/>
      <c r="BB1341" s="3"/>
      <c r="BC1341" s="3"/>
      <c r="BD1341" s="3"/>
      <c r="BE1341" s="3"/>
    </row>
    <row r="1342" spans="1:57" x14ac:dyDescent="0.25">
      <c r="A1342" s="61" t="s">
        <v>1464</v>
      </c>
      <c r="B1342" s="62" t="s">
        <v>19429</v>
      </c>
      <c r="C1342" s="62"/>
      <c r="D1342" s="63">
        <v>1.5025415</v>
      </c>
      <c r="E1342" s="65">
        <v>10.695037653371193</v>
      </c>
      <c r="F1342" s="95" t="s">
        <v>12518</v>
      </c>
      <c r="G1342" s="62"/>
      <c r="H1342" s="66"/>
      <c r="I1342" s="67"/>
      <c r="J1342" s="67"/>
      <c r="K1342" s="66" t="s">
        <v>16596</v>
      </c>
      <c r="L1342" s="70"/>
      <c r="M1342" s="71">
        <v>5254.69189453125</v>
      </c>
      <c r="N1342" s="71">
        <v>8376.23828125</v>
      </c>
      <c r="O1342" s="72"/>
      <c r="P1342" s="73"/>
      <c r="Q1342" s="73"/>
      <c r="R1342" s="81"/>
      <c r="S1342" s="48">
        <v>0</v>
      </c>
      <c r="T1342" s="48">
        <v>3</v>
      </c>
      <c r="U1342" s="49">
        <v>1675.6</v>
      </c>
      <c r="V1342" s="49">
        <v>2.99E-4</v>
      </c>
      <c r="W1342" s="49">
        <v>0</v>
      </c>
      <c r="X1342" s="49">
        <v>1.0226120000000001</v>
      </c>
      <c r="Y1342" s="49">
        <v>0</v>
      </c>
      <c r="Z1342" s="49">
        <v>0</v>
      </c>
      <c r="AA1342" s="68">
        <v>1342</v>
      </c>
      <c r="AB13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42" s="69"/>
      <c r="AD1342" s="75">
        <v>494</v>
      </c>
      <c r="AE1342" s="75">
        <v>133</v>
      </c>
      <c r="AF1342" s="75">
        <v>7482</v>
      </c>
      <c r="AG1342" s="75">
        <v>9070</v>
      </c>
      <c r="AH1342" s="75"/>
      <c r="AI1342" s="75"/>
      <c r="AJ1342" s="75"/>
      <c r="AK1342" s="75"/>
      <c r="AL1342" s="75"/>
      <c r="AM1342" s="75">
        <v>41726.62023148148</v>
      </c>
      <c r="AN1342" s="75" t="s">
        <v>13047</v>
      </c>
      <c r="AO1342" s="78" t="s">
        <v>14544</v>
      </c>
      <c r="AP1342" s="75" t="s">
        <v>66</v>
      </c>
      <c r="AQ1342" s="48"/>
      <c r="AR1342" s="48"/>
      <c r="AS1342" s="48"/>
      <c r="AT1342" s="48"/>
      <c r="AU1342" s="48" t="s">
        <v>3378</v>
      </c>
      <c r="AV1342" s="48" t="s">
        <v>3378</v>
      </c>
      <c r="AW1342" s="114" t="s">
        <v>18540</v>
      </c>
      <c r="AX1342" s="114" t="s">
        <v>18540</v>
      </c>
      <c r="AY1342" s="114" t="s">
        <v>19225</v>
      </c>
      <c r="AZ1342" s="114" t="s">
        <v>19225</v>
      </c>
      <c r="BA1342" s="2"/>
      <c r="BB1342" s="3"/>
      <c r="BC1342" s="3"/>
      <c r="BD1342" s="3"/>
      <c r="BE1342" s="3"/>
    </row>
    <row r="1343" spans="1:57" x14ac:dyDescent="0.25">
      <c r="A1343" s="61" t="s">
        <v>1837</v>
      </c>
      <c r="B1343" s="62" t="s">
        <v>19429</v>
      </c>
      <c r="C1343" s="62"/>
      <c r="D1343" s="63">
        <v>4.3333304999999998</v>
      </c>
      <c r="E1343" s="65">
        <v>10</v>
      </c>
      <c r="F1343" s="95" t="s">
        <v>12898</v>
      </c>
      <c r="G1343" s="62"/>
      <c r="H1343" s="66"/>
      <c r="I1343" s="67"/>
      <c r="J1343" s="67"/>
      <c r="K1343" s="66" t="s">
        <v>16994</v>
      </c>
      <c r="L1343" s="70"/>
      <c r="M1343" s="71">
        <v>4991.263671875</v>
      </c>
      <c r="N1343" s="71">
        <v>6515.185546875</v>
      </c>
      <c r="O1343" s="72"/>
      <c r="P1343" s="73"/>
      <c r="Q1343" s="73"/>
      <c r="R1343" s="81"/>
      <c r="S1343" s="48">
        <v>0</v>
      </c>
      <c r="T1343" s="48">
        <v>1</v>
      </c>
      <c r="U1343" s="49">
        <v>0</v>
      </c>
      <c r="V1343" s="49">
        <v>0.33333299999999999</v>
      </c>
      <c r="W1343" s="49">
        <v>0</v>
      </c>
      <c r="X1343" s="49">
        <v>0.63829800000000003</v>
      </c>
      <c r="Y1343" s="49">
        <v>0</v>
      </c>
      <c r="Z1343" s="49">
        <v>0</v>
      </c>
      <c r="AA1343" s="68">
        <v>1343</v>
      </c>
      <c r="AB13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43" s="69"/>
      <c r="AD1343" s="75">
        <v>363</v>
      </c>
      <c r="AE1343" s="75">
        <v>133</v>
      </c>
      <c r="AF1343" s="75">
        <v>3001</v>
      </c>
      <c r="AG1343" s="75">
        <v>9460</v>
      </c>
      <c r="AH1343" s="75"/>
      <c r="AI1343" s="75" t="s">
        <v>9016</v>
      </c>
      <c r="AJ1343" s="75"/>
      <c r="AK1343" s="75"/>
      <c r="AL1343" s="75"/>
      <c r="AM1343" s="75">
        <v>41309.918576388889</v>
      </c>
      <c r="AN1343" s="75" t="s">
        <v>13047</v>
      </c>
      <c r="AO1343" s="78" t="s">
        <v>14942</v>
      </c>
      <c r="AP1343" s="75" t="s">
        <v>66</v>
      </c>
      <c r="AQ1343" s="48"/>
      <c r="AR1343" s="48"/>
      <c r="AS1343" s="48"/>
      <c r="AT1343" s="48"/>
      <c r="AU1343" s="48" t="s">
        <v>3261</v>
      </c>
      <c r="AV1343" s="48" t="s">
        <v>3261</v>
      </c>
      <c r="AW1343" s="114" t="s">
        <v>18144</v>
      </c>
      <c r="AX1343" s="114" t="s">
        <v>18144</v>
      </c>
      <c r="AY1343" s="114" t="s">
        <v>18867</v>
      </c>
      <c r="AZ1343" s="114" t="s">
        <v>18867</v>
      </c>
      <c r="BA1343" s="2"/>
      <c r="BB1343" s="3"/>
      <c r="BC1343" s="3"/>
      <c r="BD1343" s="3"/>
      <c r="BE1343" s="3"/>
    </row>
    <row r="1344" spans="1:57" x14ac:dyDescent="0.25">
      <c r="A1344" s="61" t="s">
        <v>1920</v>
      </c>
      <c r="B1344" s="62" t="s">
        <v>19429</v>
      </c>
      <c r="C1344" s="62"/>
      <c r="D1344" s="63">
        <v>1.502448</v>
      </c>
      <c r="E1344" s="65">
        <v>10</v>
      </c>
      <c r="F1344" s="95" t="s">
        <v>12987</v>
      </c>
      <c r="G1344" s="62"/>
      <c r="H1344" s="66"/>
      <c r="I1344" s="67"/>
      <c r="J1344" s="67"/>
      <c r="K1344" s="66" t="s">
        <v>17086</v>
      </c>
      <c r="L1344" s="70"/>
      <c r="M1344" s="71">
        <v>8555.13671875</v>
      </c>
      <c r="N1344" s="71">
        <v>3915.519775390625</v>
      </c>
      <c r="O1344" s="72"/>
      <c r="P1344" s="73"/>
      <c r="Q1344" s="73"/>
      <c r="R1344" s="81"/>
      <c r="S1344" s="48">
        <v>0</v>
      </c>
      <c r="T1344" s="48">
        <v>1</v>
      </c>
      <c r="U1344" s="49">
        <v>0</v>
      </c>
      <c r="V1344" s="49">
        <v>2.8800000000000001E-4</v>
      </c>
      <c r="W1344" s="49">
        <v>0</v>
      </c>
      <c r="X1344" s="49">
        <v>0.52665600000000001</v>
      </c>
      <c r="Y1344" s="49">
        <v>0</v>
      </c>
      <c r="Z1344" s="49">
        <v>0</v>
      </c>
      <c r="AA1344" s="68">
        <v>1344</v>
      </c>
      <c r="AB13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44" s="69"/>
      <c r="AD1344" s="75">
        <v>131</v>
      </c>
      <c r="AE1344" s="75">
        <v>133</v>
      </c>
      <c r="AF1344" s="75">
        <v>1201</v>
      </c>
      <c r="AG1344" s="75">
        <v>1260</v>
      </c>
      <c r="AH1344" s="75"/>
      <c r="AI1344" s="75"/>
      <c r="AJ1344" s="75" t="s">
        <v>10091</v>
      </c>
      <c r="AK1344" s="75"/>
      <c r="AL1344" s="75"/>
      <c r="AM1344" s="75">
        <v>42428.218854166669</v>
      </c>
      <c r="AN1344" s="75" t="s">
        <v>13047</v>
      </c>
      <c r="AO1344" s="78" t="s">
        <v>15034</v>
      </c>
      <c r="AP1344" s="75" t="s">
        <v>66</v>
      </c>
      <c r="AQ1344" s="48"/>
      <c r="AR1344" s="48"/>
      <c r="AS1344" s="48"/>
      <c r="AT1344" s="48"/>
      <c r="AU1344" s="48" t="s">
        <v>3261</v>
      </c>
      <c r="AV1344" s="48" t="s">
        <v>3261</v>
      </c>
      <c r="AW1344" s="114" t="s">
        <v>18176</v>
      </c>
      <c r="AX1344" s="114" t="s">
        <v>18176</v>
      </c>
      <c r="AY1344" s="114" t="s">
        <v>18895</v>
      </c>
      <c r="AZ1344" s="114" t="s">
        <v>18895</v>
      </c>
      <c r="BA1344" s="2"/>
      <c r="BB1344" s="3"/>
      <c r="BC1344" s="3"/>
      <c r="BD1344" s="3"/>
      <c r="BE1344" s="3"/>
    </row>
    <row r="1345" spans="1:57" x14ac:dyDescent="0.25">
      <c r="A1345" s="61" t="s">
        <v>427</v>
      </c>
      <c r="B1345" s="62" t="s">
        <v>19429</v>
      </c>
      <c r="C1345" s="62"/>
      <c r="D1345" s="63">
        <v>1.50187</v>
      </c>
      <c r="E1345" s="65">
        <v>10.000066367882871</v>
      </c>
      <c r="F1345" s="95" t="s">
        <v>11387</v>
      </c>
      <c r="G1345" s="62"/>
      <c r="H1345" s="66"/>
      <c r="I1345" s="67"/>
      <c r="J1345" s="67"/>
      <c r="K1345" s="66" t="s">
        <v>15415</v>
      </c>
      <c r="L1345" s="70"/>
      <c r="M1345" s="71">
        <v>2694.011962890625</v>
      </c>
      <c r="N1345" s="71">
        <v>9668.5537109375</v>
      </c>
      <c r="O1345" s="72"/>
      <c r="P1345" s="73"/>
      <c r="Q1345" s="73"/>
      <c r="R1345" s="81"/>
      <c r="S1345" s="48">
        <v>0</v>
      </c>
      <c r="T1345" s="48">
        <v>2</v>
      </c>
      <c r="U1345" s="49">
        <v>0.16</v>
      </c>
      <c r="V1345" s="49">
        <v>2.2000000000000001E-4</v>
      </c>
      <c r="W1345" s="49">
        <v>0</v>
      </c>
      <c r="X1345" s="49">
        <v>0.55911</v>
      </c>
      <c r="Y1345" s="49">
        <v>0</v>
      </c>
      <c r="Z1345" s="49">
        <v>0</v>
      </c>
      <c r="AA1345" s="68">
        <v>1345</v>
      </c>
      <c r="AB13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45" s="69"/>
      <c r="AD1345" s="75">
        <v>198</v>
      </c>
      <c r="AE1345" s="75">
        <v>132</v>
      </c>
      <c r="AF1345" s="75">
        <v>997</v>
      </c>
      <c r="AG1345" s="75">
        <v>500</v>
      </c>
      <c r="AH1345" s="75"/>
      <c r="AI1345" s="75" t="s">
        <v>7735</v>
      </c>
      <c r="AJ1345" s="75" t="s">
        <v>9350</v>
      </c>
      <c r="AK1345" s="75"/>
      <c r="AL1345" s="75"/>
      <c r="AM1345" s="75">
        <v>40874.912835648145</v>
      </c>
      <c r="AN1345" s="75" t="s">
        <v>13047</v>
      </c>
      <c r="AO1345" s="78" t="s">
        <v>13363</v>
      </c>
      <c r="AP1345" s="75" t="s">
        <v>66</v>
      </c>
      <c r="AQ1345" s="48" t="s">
        <v>3029</v>
      </c>
      <c r="AR1345" s="48" t="s">
        <v>3029</v>
      </c>
      <c r="AS1345" s="48" t="s">
        <v>3217</v>
      </c>
      <c r="AT1345" s="48" t="s">
        <v>3217</v>
      </c>
      <c r="AU1345" s="48" t="s">
        <v>3267</v>
      </c>
      <c r="AV1345" s="48" t="s">
        <v>3267</v>
      </c>
      <c r="AW1345" s="114" t="s">
        <v>18095</v>
      </c>
      <c r="AX1345" s="114" t="s">
        <v>18095</v>
      </c>
      <c r="AY1345" s="114" t="s">
        <v>18828</v>
      </c>
      <c r="AZ1345" s="114" t="s">
        <v>18828</v>
      </c>
      <c r="BA1345" s="2"/>
      <c r="BB1345" s="3"/>
      <c r="BC1345" s="3"/>
      <c r="BD1345" s="3"/>
      <c r="BE1345" s="3"/>
    </row>
    <row r="1346" spans="1:57" x14ac:dyDescent="0.25">
      <c r="A1346" s="61" t="s">
        <v>534</v>
      </c>
      <c r="B1346" s="62" t="s">
        <v>19429</v>
      </c>
      <c r="C1346" s="62"/>
      <c r="D1346" s="63">
        <v>1.5025584999999999</v>
      </c>
      <c r="E1346" s="65">
        <v>10</v>
      </c>
      <c r="F1346" s="95" t="s">
        <v>11506</v>
      </c>
      <c r="G1346" s="62"/>
      <c r="H1346" s="66"/>
      <c r="I1346" s="67"/>
      <c r="J1346" s="67"/>
      <c r="K1346" s="66" t="s">
        <v>15540</v>
      </c>
      <c r="L1346" s="70"/>
      <c r="M1346" s="71">
        <v>4167.5810546875</v>
      </c>
      <c r="N1346" s="71">
        <v>1604.5966796875</v>
      </c>
      <c r="O1346" s="72"/>
      <c r="P1346" s="73"/>
      <c r="Q1346" s="73"/>
      <c r="R1346" s="81"/>
      <c r="S1346" s="48">
        <v>0</v>
      </c>
      <c r="T1346" s="48">
        <v>1</v>
      </c>
      <c r="U1346" s="49">
        <v>0</v>
      </c>
      <c r="V1346" s="49">
        <v>3.01E-4</v>
      </c>
      <c r="W1346" s="49">
        <v>0</v>
      </c>
      <c r="X1346" s="49">
        <v>0.39983999999999997</v>
      </c>
      <c r="Y1346" s="49">
        <v>0</v>
      </c>
      <c r="Z1346" s="49">
        <v>0</v>
      </c>
      <c r="AA1346" s="68">
        <v>1346</v>
      </c>
      <c r="AB13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46" s="69"/>
      <c r="AD1346" s="75">
        <v>319</v>
      </c>
      <c r="AE1346" s="75">
        <v>132</v>
      </c>
      <c r="AF1346" s="75">
        <v>16051</v>
      </c>
      <c r="AG1346" s="75">
        <v>152</v>
      </c>
      <c r="AH1346" s="75">
        <v>0</v>
      </c>
      <c r="AI1346" s="75" t="s">
        <v>7834</v>
      </c>
      <c r="AJ1346" s="75" t="s">
        <v>9417</v>
      </c>
      <c r="AK1346" s="75"/>
      <c r="AL1346" s="75" t="s">
        <v>9190</v>
      </c>
      <c r="AM1346" s="75">
        <v>40495.525590277779</v>
      </c>
      <c r="AN1346" s="75" t="s">
        <v>13047</v>
      </c>
      <c r="AO1346" s="78" t="s">
        <v>13488</v>
      </c>
      <c r="AP1346" s="75" t="s">
        <v>66</v>
      </c>
      <c r="AQ1346" s="48"/>
      <c r="AR1346" s="48"/>
      <c r="AS1346" s="48"/>
      <c r="AT1346" s="48"/>
      <c r="AU1346" s="48" t="s">
        <v>3261</v>
      </c>
      <c r="AV1346" s="48" t="s">
        <v>3261</v>
      </c>
      <c r="AW1346" s="114" t="s">
        <v>18226</v>
      </c>
      <c r="AX1346" s="114" t="s">
        <v>18226</v>
      </c>
      <c r="AY1346" s="114" t="s">
        <v>18940</v>
      </c>
      <c r="AZ1346" s="114" t="s">
        <v>18940</v>
      </c>
      <c r="BA1346" s="2"/>
      <c r="BB1346" s="3"/>
      <c r="BC1346" s="3"/>
      <c r="BD1346" s="3"/>
      <c r="BE1346" s="3"/>
    </row>
    <row r="1347" spans="1:57" x14ac:dyDescent="0.25">
      <c r="A1347" s="61" t="s">
        <v>844</v>
      </c>
      <c r="B1347" s="62" t="s">
        <v>19429</v>
      </c>
      <c r="C1347" s="62"/>
      <c r="D1347" s="63">
        <v>1.9047615</v>
      </c>
      <c r="E1347" s="65">
        <v>10</v>
      </c>
      <c r="F1347" s="95" t="s">
        <v>11866</v>
      </c>
      <c r="G1347" s="62"/>
      <c r="H1347" s="66"/>
      <c r="I1347" s="67"/>
      <c r="J1347" s="67"/>
      <c r="K1347" s="66" t="s">
        <v>15916</v>
      </c>
      <c r="L1347" s="70"/>
      <c r="M1347" s="71">
        <v>3978.073486328125</v>
      </c>
      <c r="N1347" s="71">
        <v>3236.120849609375</v>
      </c>
      <c r="O1347" s="72"/>
      <c r="P1347" s="73"/>
      <c r="Q1347" s="73"/>
      <c r="R1347" s="81"/>
      <c r="S1347" s="48">
        <v>0</v>
      </c>
      <c r="T1347" s="48">
        <v>1</v>
      </c>
      <c r="U1347" s="49">
        <v>0</v>
      </c>
      <c r="V1347" s="49">
        <v>4.7619000000000002E-2</v>
      </c>
      <c r="W1347" s="49">
        <v>0</v>
      </c>
      <c r="X1347" s="49">
        <v>0.58230899999999997</v>
      </c>
      <c r="Y1347" s="49">
        <v>0</v>
      </c>
      <c r="Z1347" s="49">
        <v>0</v>
      </c>
      <c r="AA1347" s="68">
        <v>1347</v>
      </c>
      <c r="AB13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47" s="69"/>
      <c r="AD1347" s="75">
        <v>282</v>
      </c>
      <c r="AE1347" s="75">
        <v>132</v>
      </c>
      <c r="AF1347" s="75">
        <v>169</v>
      </c>
      <c r="AG1347" s="75">
        <v>139</v>
      </c>
      <c r="AH1347" s="75"/>
      <c r="AI1347" s="75" t="s">
        <v>8149</v>
      </c>
      <c r="AJ1347" s="75"/>
      <c r="AK1347" s="75"/>
      <c r="AL1347" s="75"/>
      <c r="AM1347" s="75">
        <v>42614.584780092591</v>
      </c>
      <c r="AN1347" s="75" t="s">
        <v>13047</v>
      </c>
      <c r="AO1347" s="78" t="s">
        <v>13864</v>
      </c>
      <c r="AP1347" s="75" t="s">
        <v>66</v>
      </c>
      <c r="AQ1347" s="48"/>
      <c r="AR1347" s="48"/>
      <c r="AS1347" s="48"/>
      <c r="AT1347" s="48"/>
      <c r="AU1347" s="48" t="s">
        <v>3261</v>
      </c>
      <c r="AV1347" s="48" t="s">
        <v>3261</v>
      </c>
      <c r="AW1347" s="114" t="s">
        <v>18080</v>
      </c>
      <c r="AX1347" s="114" t="s">
        <v>18080</v>
      </c>
      <c r="AY1347" s="114" t="s">
        <v>17898</v>
      </c>
      <c r="AZ1347" s="114" t="s">
        <v>17898</v>
      </c>
      <c r="BA1347" s="2"/>
      <c r="BB1347" s="3"/>
      <c r="BC1347" s="3"/>
      <c r="BD1347" s="3"/>
      <c r="BE1347" s="3"/>
    </row>
    <row r="1348" spans="1:57" x14ac:dyDescent="0.25">
      <c r="A1348" s="61" t="s">
        <v>1116</v>
      </c>
      <c r="B1348" s="62" t="s">
        <v>19429</v>
      </c>
      <c r="C1348" s="62"/>
      <c r="D1348" s="63">
        <v>1.7931055</v>
      </c>
      <c r="E1348" s="65">
        <v>10</v>
      </c>
      <c r="F1348" s="95" t="s">
        <v>12152</v>
      </c>
      <c r="G1348" s="62"/>
      <c r="H1348" s="66"/>
      <c r="I1348" s="67"/>
      <c r="J1348" s="67"/>
      <c r="K1348" s="66" t="s">
        <v>16213</v>
      </c>
      <c r="L1348" s="70"/>
      <c r="M1348" s="71">
        <v>5643.2568359375</v>
      </c>
      <c r="N1348" s="71">
        <v>3708.607177734375</v>
      </c>
      <c r="O1348" s="72"/>
      <c r="P1348" s="73"/>
      <c r="Q1348" s="73"/>
      <c r="R1348" s="81"/>
      <c r="S1348" s="48">
        <v>0</v>
      </c>
      <c r="T1348" s="48">
        <v>1</v>
      </c>
      <c r="U1348" s="49">
        <v>0</v>
      </c>
      <c r="V1348" s="49">
        <v>3.4483E-2</v>
      </c>
      <c r="W1348" s="49">
        <v>0</v>
      </c>
      <c r="X1348" s="49">
        <v>0.57117099999999998</v>
      </c>
      <c r="Y1348" s="49">
        <v>0</v>
      </c>
      <c r="Z1348" s="49">
        <v>0</v>
      </c>
      <c r="AA1348" s="68">
        <v>1348</v>
      </c>
      <c r="AB13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48" s="69"/>
      <c r="AD1348" s="75">
        <v>191</v>
      </c>
      <c r="AE1348" s="75">
        <v>132</v>
      </c>
      <c r="AF1348" s="75">
        <v>4437</v>
      </c>
      <c r="AG1348" s="75">
        <v>2652</v>
      </c>
      <c r="AH1348" s="75"/>
      <c r="AI1348" s="75" t="s">
        <v>8384</v>
      </c>
      <c r="AJ1348" s="75"/>
      <c r="AK1348" s="75"/>
      <c r="AL1348" s="75"/>
      <c r="AM1348" s="75">
        <v>41508.841874999998</v>
      </c>
      <c r="AN1348" s="75" t="s">
        <v>13047</v>
      </c>
      <c r="AO1348" s="78" t="s">
        <v>14161</v>
      </c>
      <c r="AP1348" s="75" t="s">
        <v>66</v>
      </c>
      <c r="AQ1348" s="48"/>
      <c r="AR1348" s="48"/>
      <c r="AS1348" s="48"/>
      <c r="AT1348" s="48"/>
      <c r="AU1348" s="48" t="s">
        <v>3261</v>
      </c>
      <c r="AV1348" s="48" t="s">
        <v>3261</v>
      </c>
      <c r="AW1348" s="114" t="s">
        <v>18072</v>
      </c>
      <c r="AX1348" s="114" t="s">
        <v>18072</v>
      </c>
      <c r="AY1348" s="114" t="s">
        <v>17895</v>
      </c>
      <c r="AZ1348" s="114" t="s">
        <v>17895</v>
      </c>
      <c r="BA1348" s="2"/>
      <c r="BB1348" s="3"/>
      <c r="BC1348" s="3"/>
      <c r="BD1348" s="3"/>
      <c r="BE1348" s="3"/>
    </row>
    <row r="1349" spans="1:57" x14ac:dyDescent="0.25">
      <c r="A1349" s="61" t="s">
        <v>1143</v>
      </c>
      <c r="B1349" s="62" t="s">
        <v>19429</v>
      </c>
      <c r="C1349" s="62"/>
      <c r="D1349" s="63">
        <v>1.521522</v>
      </c>
      <c r="E1349" s="65">
        <v>10</v>
      </c>
      <c r="F1349" s="95" t="s">
        <v>12179</v>
      </c>
      <c r="G1349" s="62"/>
      <c r="H1349" s="66"/>
      <c r="I1349" s="67"/>
      <c r="J1349" s="67"/>
      <c r="K1349" s="66" t="s">
        <v>16243</v>
      </c>
      <c r="L1349" s="70"/>
      <c r="M1349" s="71">
        <v>2026.1256103515625</v>
      </c>
      <c r="N1349" s="71">
        <v>2675.36328125</v>
      </c>
      <c r="O1349" s="72"/>
      <c r="P1349" s="73"/>
      <c r="Q1349" s="73"/>
      <c r="R1349" s="81"/>
      <c r="S1349" s="48">
        <v>0</v>
      </c>
      <c r="T1349" s="48">
        <v>1</v>
      </c>
      <c r="U1349" s="49">
        <v>0</v>
      </c>
      <c r="V1349" s="49">
        <v>2.532E-3</v>
      </c>
      <c r="W1349" s="49">
        <v>6.2599999999999999E-3</v>
      </c>
      <c r="X1349" s="49">
        <v>0.50696399999999997</v>
      </c>
      <c r="Y1349" s="49">
        <v>0</v>
      </c>
      <c r="Z1349" s="49">
        <v>0</v>
      </c>
      <c r="AA1349" s="68">
        <v>1349</v>
      </c>
      <c r="AB13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49" s="69"/>
      <c r="AD1349" s="75">
        <v>283</v>
      </c>
      <c r="AE1349" s="75">
        <v>132</v>
      </c>
      <c r="AF1349" s="75">
        <v>4732</v>
      </c>
      <c r="AG1349" s="75">
        <v>185</v>
      </c>
      <c r="AH1349" s="75"/>
      <c r="AI1349" s="75" t="s">
        <v>8403</v>
      </c>
      <c r="AJ1349" s="75"/>
      <c r="AK1349" s="75"/>
      <c r="AL1349" s="75"/>
      <c r="AM1349" s="75">
        <v>42046.108518518522</v>
      </c>
      <c r="AN1349" s="75" t="s">
        <v>13047</v>
      </c>
      <c r="AO1349" s="78" t="s">
        <v>14191</v>
      </c>
      <c r="AP1349" s="75" t="s">
        <v>66</v>
      </c>
      <c r="AQ1349" s="48" t="s">
        <v>3033</v>
      </c>
      <c r="AR1349" s="48" t="s">
        <v>3033</v>
      </c>
      <c r="AS1349" s="48" t="s">
        <v>3219</v>
      </c>
      <c r="AT1349" s="48" t="s">
        <v>3219</v>
      </c>
      <c r="AU1349" s="48" t="s">
        <v>3276</v>
      </c>
      <c r="AV1349" s="48" t="s">
        <v>3276</v>
      </c>
      <c r="AW1349" s="114" t="s">
        <v>18116</v>
      </c>
      <c r="AX1349" s="114" t="s">
        <v>18116</v>
      </c>
      <c r="AY1349" s="114" t="s">
        <v>18843</v>
      </c>
      <c r="AZ1349" s="114" t="s">
        <v>18843</v>
      </c>
      <c r="BA1349" s="2"/>
      <c r="BB1349" s="3"/>
      <c r="BC1349" s="3"/>
      <c r="BD1349" s="3"/>
      <c r="BE1349" s="3"/>
    </row>
    <row r="1350" spans="1:57" x14ac:dyDescent="0.25">
      <c r="A1350" s="61" t="s">
        <v>1754</v>
      </c>
      <c r="B1350" s="62" t="s">
        <v>19429</v>
      </c>
      <c r="C1350" s="62"/>
      <c r="D1350" s="63">
        <v>1.5321979999999999</v>
      </c>
      <c r="E1350" s="65">
        <v>10</v>
      </c>
      <c r="F1350" s="95" t="s">
        <v>12819</v>
      </c>
      <c r="G1350" s="62"/>
      <c r="H1350" s="66"/>
      <c r="I1350" s="67"/>
      <c r="J1350" s="67"/>
      <c r="K1350" s="66" t="s">
        <v>16914</v>
      </c>
      <c r="L1350" s="70"/>
      <c r="M1350" s="71">
        <v>2105.146240234375</v>
      </c>
      <c r="N1350" s="71">
        <v>7174.6748046875</v>
      </c>
      <c r="O1350" s="72"/>
      <c r="P1350" s="73"/>
      <c r="Q1350" s="73"/>
      <c r="R1350" s="81"/>
      <c r="S1350" s="48">
        <v>0</v>
      </c>
      <c r="T1350" s="48">
        <v>1</v>
      </c>
      <c r="U1350" s="49">
        <v>0</v>
      </c>
      <c r="V1350" s="49">
        <v>3.7880000000000001E-3</v>
      </c>
      <c r="W1350" s="49">
        <v>9.9999999999999995E-7</v>
      </c>
      <c r="X1350" s="49">
        <v>0.54335500000000003</v>
      </c>
      <c r="Y1350" s="49">
        <v>0</v>
      </c>
      <c r="Z1350" s="49">
        <v>0</v>
      </c>
      <c r="AA1350" s="68">
        <v>1350</v>
      </c>
      <c r="AB13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50" s="69"/>
      <c r="AD1350" s="75">
        <v>147</v>
      </c>
      <c r="AE1350" s="75">
        <v>132</v>
      </c>
      <c r="AF1350" s="75">
        <v>3038</v>
      </c>
      <c r="AG1350" s="75">
        <v>1125</v>
      </c>
      <c r="AH1350" s="75"/>
      <c r="AI1350" s="75" t="s">
        <v>8951</v>
      </c>
      <c r="AJ1350" s="75" t="s">
        <v>10092</v>
      </c>
      <c r="AK1350" s="75"/>
      <c r="AL1350" s="75"/>
      <c r="AM1350" s="75">
        <v>41315.480740740742</v>
      </c>
      <c r="AN1350" s="75" t="s">
        <v>13047</v>
      </c>
      <c r="AO1350" s="78" t="s">
        <v>14862</v>
      </c>
      <c r="AP1350" s="75" t="s">
        <v>66</v>
      </c>
      <c r="AQ1350" s="48" t="s">
        <v>3019</v>
      </c>
      <c r="AR1350" s="48" t="s">
        <v>3019</v>
      </c>
      <c r="AS1350" s="48" t="s">
        <v>3212</v>
      </c>
      <c r="AT1350" s="48" t="s">
        <v>3212</v>
      </c>
      <c r="AU1350" s="48" t="s">
        <v>3261</v>
      </c>
      <c r="AV1350" s="48" t="s">
        <v>3261</v>
      </c>
      <c r="AW1350" s="114" t="s">
        <v>18076</v>
      </c>
      <c r="AX1350" s="114" t="s">
        <v>18076</v>
      </c>
      <c r="AY1350" s="114" t="s">
        <v>17882</v>
      </c>
      <c r="AZ1350" s="114" t="s">
        <v>17882</v>
      </c>
      <c r="BA1350" s="2"/>
      <c r="BB1350" s="3"/>
      <c r="BC1350" s="3"/>
      <c r="BD1350" s="3"/>
      <c r="BE1350" s="3"/>
    </row>
    <row r="1351" spans="1:57" x14ac:dyDescent="0.25">
      <c r="A1351" s="61" t="s">
        <v>715</v>
      </c>
      <c r="B1351" s="62" t="s">
        <v>19429</v>
      </c>
      <c r="C1351" s="62"/>
      <c r="D1351" s="63">
        <v>4.3333304999999998</v>
      </c>
      <c r="E1351" s="65">
        <v>10</v>
      </c>
      <c r="F1351" s="95" t="s">
        <v>11082</v>
      </c>
      <c r="G1351" s="62"/>
      <c r="H1351" s="66"/>
      <c r="I1351" s="67"/>
      <c r="J1351" s="67"/>
      <c r="K1351" s="66" t="s">
        <v>15767</v>
      </c>
      <c r="L1351" s="70"/>
      <c r="M1351" s="71">
        <v>4513.5517578125</v>
      </c>
      <c r="N1351" s="71">
        <v>3936.2578125</v>
      </c>
      <c r="O1351" s="72"/>
      <c r="P1351" s="73"/>
      <c r="Q1351" s="73"/>
      <c r="R1351" s="81"/>
      <c r="S1351" s="48">
        <v>0</v>
      </c>
      <c r="T1351" s="48">
        <v>1</v>
      </c>
      <c r="U1351" s="49">
        <v>0</v>
      </c>
      <c r="V1351" s="49">
        <v>0.33333299999999999</v>
      </c>
      <c r="W1351" s="49">
        <v>0</v>
      </c>
      <c r="X1351" s="49">
        <v>0.77027000000000001</v>
      </c>
      <c r="Y1351" s="49">
        <v>0</v>
      </c>
      <c r="Z1351" s="49">
        <v>0</v>
      </c>
      <c r="AA1351" s="68">
        <v>1351</v>
      </c>
      <c r="AB13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51" s="69"/>
      <c r="AD1351" s="75">
        <v>2536</v>
      </c>
      <c r="AE1351" s="75">
        <v>131</v>
      </c>
      <c r="AF1351" s="75">
        <v>10160</v>
      </c>
      <c r="AG1351" s="75">
        <v>449</v>
      </c>
      <c r="AH1351" s="75"/>
      <c r="AI1351" s="75"/>
      <c r="AJ1351" s="75"/>
      <c r="AK1351" s="75"/>
      <c r="AL1351" s="75"/>
      <c r="AM1351" s="75">
        <v>41594.68172453704</v>
      </c>
      <c r="AN1351" s="75" t="s">
        <v>13047</v>
      </c>
      <c r="AO1351" s="78" t="s">
        <v>13715</v>
      </c>
      <c r="AP1351" s="75" t="s">
        <v>66</v>
      </c>
      <c r="AQ1351" s="48" t="s">
        <v>3078</v>
      </c>
      <c r="AR1351" s="48" t="s">
        <v>3078</v>
      </c>
      <c r="AS1351" s="48" t="s">
        <v>3215</v>
      </c>
      <c r="AT1351" s="48" t="s">
        <v>3215</v>
      </c>
      <c r="AU1351" s="48" t="s">
        <v>3318</v>
      </c>
      <c r="AV1351" s="48" t="s">
        <v>3318</v>
      </c>
      <c r="AW1351" s="114" t="s">
        <v>18269</v>
      </c>
      <c r="AX1351" s="114" t="s">
        <v>18269</v>
      </c>
      <c r="AY1351" s="114" t="s">
        <v>17927</v>
      </c>
      <c r="AZ1351" s="114" t="s">
        <v>17927</v>
      </c>
      <c r="BA1351" s="2"/>
      <c r="BB1351" s="3"/>
      <c r="BC1351" s="3"/>
      <c r="BD1351" s="3"/>
      <c r="BE1351" s="3"/>
    </row>
    <row r="1352" spans="1:57" x14ac:dyDescent="0.25">
      <c r="A1352" s="61" t="s">
        <v>801</v>
      </c>
      <c r="B1352" s="62" t="s">
        <v>19429</v>
      </c>
      <c r="C1352" s="62"/>
      <c r="D1352" s="63">
        <v>1.5625005000000001</v>
      </c>
      <c r="E1352" s="65">
        <v>10</v>
      </c>
      <c r="F1352" s="95" t="s">
        <v>11822</v>
      </c>
      <c r="G1352" s="62"/>
      <c r="H1352" s="66"/>
      <c r="I1352" s="67"/>
      <c r="J1352" s="67"/>
      <c r="K1352" s="66" t="s">
        <v>15869</v>
      </c>
      <c r="L1352" s="70"/>
      <c r="M1352" s="71">
        <v>2397.401611328125</v>
      </c>
      <c r="N1352" s="71">
        <v>4444.603515625</v>
      </c>
      <c r="O1352" s="72"/>
      <c r="P1352" s="73"/>
      <c r="Q1352" s="73"/>
      <c r="R1352" s="81"/>
      <c r="S1352" s="48">
        <v>0</v>
      </c>
      <c r="T1352" s="48">
        <v>1</v>
      </c>
      <c r="U1352" s="49">
        <v>0</v>
      </c>
      <c r="V1352" s="49">
        <v>7.3530000000000002E-3</v>
      </c>
      <c r="W1352" s="49">
        <v>0</v>
      </c>
      <c r="X1352" s="49">
        <v>0.54624799999999996</v>
      </c>
      <c r="Y1352" s="49">
        <v>0</v>
      </c>
      <c r="Z1352" s="49">
        <v>0</v>
      </c>
      <c r="AA1352" s="68">
        <v>1352</v>
      </c>
      <c r="AB13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52" s="69"/>
      <c r="AD1352" s="75">
        <v>135</v>
      </c>
      <c r="AE1352" s="75">
        <v>131</v>
      </c>
      <c r="AF1352" s="75">
        <v>1470</v>
      </c>
      <c r="AG1352" s="75">
        <v>1315</v>
      </c>
      <c r="AH1352" s="75"/>
      <c r="AI1352" s="75" t="s">
        <v>8109</v>
      </c>
      <c r="AJ1352" s="75" t="s">
        <v>9593</v>
      </c>
      <c r="AK1352" s="75"/>
      <c r="AL1352" s="75"/>
      <c r="AM1352" s="75">
        <v>42989.069710648146</v>
      </c>
      <c r="AN1352" s="75" t="s">
        <v>13047</v>
      </c>
      <c r="AO1352" s="78" t="s">
        <v>13817</v>
      </c>
      <c r="AP1352" s="75" t="s">
        <v>66</v>
      </c>
      <c r="AQ1352" s="48"/>
      <c r="AR1352" s="48"/>
      <c r="AS1352" s="48"/>
      <c r="AT1352" s="48"/>
      <c r="AU1352" s="48"/>
      <c r="AV1352" s="48"/>
      <c r="AW1352" s="114" t="s">
        <v>18092</v>
      </c>
      <c r="AX1352" s="114" t="s">
        <v>18092</v>
      </c>
      <c r="AY1352" s="114" t="s">
        <v>17886</v>
      </c>
      <c r="AZ1352" s="114" t="s">
        <v>17886</v>
      </c>
      <c r="BA1352" s="2"/>
      <c r="BB1352" s="3"/>
      <c r="BC1352" s="3"/>
      <c r="BD1352" s="3"/>
      <c r="BE1352" s="3"/>
    </row>
    <row r="1353" spans="1:57" x14ac:dyDescent="0.25">
      <c r="A1353" s="61" t="s">
        <v>909</v>
      </c>
      <c r="B1353" s="62" t="s">
        <v>19429</v>
      </c>
      <c r="C1353" s="62"/>
      <c r="D1353" s="63">
        <v>1.502448</v>
      </c>
      <c r="E1353" s="65">
        <v>10</v>
      </c>
      <c r="F1353" s="95" t="s">
        <v>11928</v>
      </c>
      <c r="G1353" s="62"/>
      <c r="H1353" s="66"/>
      <c r="I1353" s="67"/>
      <c r="J1353" s="67"/>
      <c r="K1353" s="66" t="s">
        <v>15980</v>
      </c>
      <c r="L1353" s="70"/>
      <c r="M1353" s="71">
        <v>9072.8544921875</v>
      </c>
      <c r="N1353" s="71">
        <v>4350.43408203125</v>
      </c>
      <c r="O1353" s="72"/>
      <c r="P1353" s="73"/>
      <c r="Q1353" s="73"/>
      <c r="R1353" s="81"/>
      <c r="S1353" s="48">
        <v>0</v>
      </c>
      <c r="T1353" s="48">
        <v>1</v>
      </c>
      <c r="U1353" s="49">
        <v>0</v>
      </c>
      <c r="V1353" s="49">
        <v>2.8800000000000001E-4</v>
      </c>
      <c r="W1353" s="49">
        <v>0</v>
      </c>
      <c r="X1353" s="49">
        <v>0.52665600000000001</v>
      </c>
      <c r="Y1353" s="49">
        <v>0</v>
      </c>
      <c r="Z1353" s="49">
        <v>0</v>
      </c>
      <c r="AA1353" s="68">
        <v>1353</v>
      </c>
      <c r="AB13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53" s="69"/>
      <c r="AD1353" s="75">
        <v>138</v>
      </c>
      <c r="AE1353" s="75">
        <v>131</v>
      </c>
      <c r="AF1353" s="75">
        <v>565</v>
      </c>
      <c r="AG1353" s="75">
        <v>822</v>
      </c>
      <c r="AH1353" s="75"/>
      <c r="AI1353" s="75"/>
      <c r="AJ1353" s="75"/>
      <c r="AK1353" s="75"/>
      <c r="AL1353" s="75"/>
      <c r="AM1353" s="75">
        <v>41425.733715277776</v>
      </c>
      <c r="AN1353" s="75" t="s">
        <v>13047</v>
      </c>
      <c r="AO1353" s="78" t="s">
        <v>13928</v>
      </c>
      <c r="AP1353" s="75" t="s">
        <v>66</v>
      </c>
      <c r="AQ1353" s="48"/>
      <c r="AR1353" s="48"/>
      <c r="AS1353" s="48"/>
      <c r="AT1353" s="48"/>
      <c r="AU1353" s="48" t="s">
        <v>3261</v>
      </c>
      <c r="AV1353" s="48" t="s">
        <v>3261</v>
      </c>
      <c r="AW1353" s="114" t="s">
        <v>18176</v>
      </c>
      <c r="AX1353" s="114" t="s">
        <v>18176</v>
      </c>
      <c r="AY1353" s="114" t="s">
        <v>18895</v>
      </c>
      <c r="AZ1353" s="114" t="s">
        <v>18895</v>
      </c>
      <c r="BA1353" s="2"/>
      <c r="BB1353" s="3"/>
      <c r="BC1353" s="3"/>
      <c r="BD1353" s="3"/>
      <c r="BE1353" s="3"/>
    </row>
    <row r="1354" spans="1:57" x14ac:dyDescent="0.25">
      <c r="A1354" s="61" t="s">
        <v>1432</v>
      </c>
      <c r="B1354" s="62" t="s">
        <v>19429</v>
      </c>
      <c r="C1354" s="62"/>
      <c r="D1354" s="63">
        <v>3.2</v>
      </c>
      <c r="E1354" s="65">
        <v>10</v>
      </c>
      <c r="F1354" s="95" t="s">
        <v>12479</v>
      </c>
      <c r="G1354" s="62"/>
      <c r="H1354" s="66"/>
      <c r="I1354" s="67"/>
      <c r="J1354" s="67"/>
      <c r="K1354" s="66" t="s">
        <v>16556</v>
      </c>
      <c r="L1354" s="70"/>
      <c r="M1354" s="71">
        <v>3920.46630859375</v>
      </c>
      <c r="N1354" s="71">
        <v>4804.0947265625</v>
      </c>
      <c r="O1354" s="72"/>
      <c r="P1354" s="73"/>
      <c r="Q1354" s="73"/>
      <c r="R1354" s="81"/>
      <c r="S1354" s="48">
        <v>0</v>
      </c>
      <c r="T1354" s="48">
        <v>1</v>
      </c>
      <c r="U1354" s="49">
        <v>0</v>
      </c>
      <c r="V1354" s="49">
        <v>0.2</v>
      </c>
      <c r="W1354" s="49">
        <v>0</v>
      </c>
      <c r="X1354" s="49">
        <v>0.61068699999999998</v>
      </c>
      <c r="Y1354" s="49">
        <v>0</v>
      </c>
      <c r="Z1354" s="49">
        <v>0</v>
      </c>
      <c r="AA1354" s="68">
        <v>1354</v>
      </c>
      <c r="AB13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54" s="69"/>
      <c r="AD1354" s="75">
        <v>124</v>
      </c>
      <c r="AE1354" s="75">
        <v>131</v>
      </c>
      <c r="AF1354" s="75">
        <v>85</v>
      </c>
      <c r="AG1354" s="75">
        <v>223</v>
      </c>
      <c r="AH1354" s="75">
        <v>28800</v>
      </c>
      <c r="AI1354" s="75" t="s">
        <v>8654</v>
      </c>
      <c r="AJ1354" s="75" t="s">
        <v>9914</v>
      </c>
      <c r="AK1354" s="78" t="s">
        <v>10773</v>
      </c>
      <c r="AL1354" s="75" t="s">
        <v>11013</v>
      </c>
      <c r="AM1354" s="75">
        <v>41148.011631944442</v>
      </c>
      <c r="AN1354" s="75" t="s">
        <v>13047</v>
      </c>
      <c r="AO1354" s="78" t="s">
        <v>14504</v>
      </c>
      <c r="AP1354" s="75" t="s">
        <v>66</v>
      </c>
      <c r="AQ1354" s="48" t="s">
        <v>3153</v>
      </c>
      <c r="AR1354" s="48" t="s">
        <v>3153</v>
      </c>
      <c r="AS1354" s="48" t="s">
        <v>3214</v>
      </c>
      <c r="AT1354" s="48" t="s">
        <v>3214</v>
      </c>
      <c r="AU1354" s="48"/>
      <c r="AV1354" s="48"/>
      <c r="AW1354" s="114" t="s">
        <v>18527</v>
      </c>
      <c r="AX1354" s="114" t="s">
        <v>18527</v>
      </c>
      <c r="AY1354" s="114" t="s">
        <v>19213</v>
      </c>
      <c r="AZ1354" s="114" t="s">
        <v>19213</v>
      </c>
      <c r="BA1354" s="2"/>
      <c r="BB1354" s="3"/>
      <c r="BC1354" s="3"/>
      <c r="BD1354" s="3"/>
      <c r="BE1354" s="3"/>
    </row>
    <row r="1355" spans="1:57" x14ac:dyDescent="0.25">
      <c r="A1355" s="61" t="s">
        <v>1607</v>
      </c>
      <c r="B1355" s="62" t="s">
        <v>19429</v>
      </c>
      <c r="C1355" s="62"/>
      <c r="D1355" s="63">
        <v>1.501768</v>
      </c>
      <c r="E1355" s="65">
        <v>10</v>
      </c>
      <c r="F1355" s="95" t="s">
        <v>12666</v>
      </c>
      <c r="G1355" s="62"/>
      <c r="H1355" s="66"/>
      <c r="I1355" s="67"/>
      <c r="J1355" s="67"/>
      <c r="K1355" s="66" t="s">
        <v>16754</v>
      </c>
      <c r="L1355" s="70"/>
      <c r="M1355" s="71">
        <v>9364.703125</v>
      </c>
      <c r="N1355" s="71">
        <v>271.47433471679687</v>
      </c>
      <c r="O1355" s="72"/>
      <c r="P1355" s="73"/>
      <c r="Q1355" s="73"/>
      <c r="R1355" s="81"/>
      <c r="S1355" s="48">
        <v>0</v>
      </c>
      <c r="T1355" s="48">
        <v>1</v>
      </c>
      <c r="U1355" s="49">
        <v>0</v>
      </c>
      <c r="V1355" s="49">
        <v>2.0799999999999999E-4</v>
      </c>
      <c r="W1355" s="49">
        <v>0</v>
      </c>
      <c r="X1355" s="49">
        <v>0.53919600000000001</v>
      </c>
      <c r="Y1355" s="49">
        <v>0</v>
      </c>
      <c r="Z1355" s="49">
        <v>0</v>
      </c>
      <c r="AA1355" s="68">
        <v>1355</v>
      </c>
      <c r="AB13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55" s="69"/>
      <c r="AD1355" s="75">
        <v>112</v>
      </c>
      <c r="AE1355" s="75">
        <v>131</v>
      </c>
      <c r="AF1355" s="75">
        <v>10206</v>
      </c>
      <c r="AG1355" s="75">
        <v>7387</v>
      </c>
      <c r="AH1355" s="75"/>
      <c r="AI1355" s="75" t="s">
        <v>8822</v>
      </c>
      <c r="AJ1355" s="75" t="s">
        <v>10013</v>
      </c>
      <c r="AK1355" s="75"/>
      <c r="AL1355" s="75"/>
      <c r="AM1355" s="75">
        <v>42569.441782407404</v>
      </c>
      <c r="AN1355" s="75" t="s">
        <v>13047</v>
      </c>
      <c r="AO1355" s="78" t="s">
        <v>14702</v>
      </c>
      <c r="AP1355" s="75" t="s">
        <v>66</v>
      </c>
      <c r="AQ1355" s="48"/>
      <c r="AR1355" s="48"/>
      <c r="AS1355" s="48"/>
      <c r="AT1355" s="48"/>
      <c r="AU1355" s="48" t="s">
        <v>3261</v>
      </c>
      <c r="AV1355" s="48" t="s">
        <v>3261</v>
      </c>
      <c r="AW1355" s="114" t="s">
        <v>18184</v>
      </c>
      <c r="AX1355" s="114" t="s">
        <v>18184</v>
      </c>
      <c r="AY1355" s="114" t="s">
        <v>18871</v>
      </c>
      <c r="AZ1355" s="114" t="s">
        <v>18871</v>
      </c>
      <c r="BA1355" s="2"/>
      <c r="BB1355" s="3"/>
      <c r="BC1355" s="3"/>
      <c r="BD1355" s="3"/>
      <c r="BE1355" s="3"/>
    </row>
    <row r="1356" spans="1:57" x14ac:dyDescent="0.25">
      <c r="A1356" s="61" t="s">
        <v>525</v>
      </c>
      <c r="B1356" s="62" t="s">
        <v>19429</v>
      </c>
      <c r="C1356" s="62"/>
      <c r="D1356" s="63">
        <v>2.4444435000000002</v>
      </c>
      <c r="E1356" s="65">
        <v>10</v>
      </c>
      <c r="F1356" s="95" t="s">
        <v>11496</v>
      </c>
      <c r="G1356" s="62"/>
      <c r="H1356" s="66"/>
      <c r="I1356" s="67"/>
      <c r="J1356" s="67"/>
      <c r="K1356" s="66" t="s">
        <v>15529</v>
      </c>
      <c r="L1356" s="70"/>
      <c r="M1356" s="71">
        <v>3393.39697265625</v>
      </c>
      <c r="N1356" s="71">
        <v>4998.828125</v>
      </c>
      <c r="O1356" s="72"/>
      <c r="P1356" s="73"/>
      <c r="Q1356" s="73"/>
      <c r="R1356" s="81"/>
      <c r="S1356" s="48">
        <v>0</v>
      </c>
      <c r="T1356" s="48">
        <v>1</v>
      </c>
      <c r="U1356" s="49">
        <v>0</v>
      </c>
      <c r="V1356" s="49">
        <v>0.111111</v>
      </c>
      <c r="W1356" s="49">
        <v>0</v>
      </c>
      <c r="X1356" s="49">
        <v>0.45906599999999997</v>
      </c>
      <c r="Y1356" s="49">
        <v>0</v>
      </c>
      <c r="Z1356" s="49">
        <v>0</v>
      </c>
      <c r="AA1356" s="68">
        <v>1356</v>
      </c>
      <c r="AB13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56" s="69"/>
      <c r="AD1356" s="75">
        <v>507</v>
      </c>
      <c r="AE1356" s="75">
        <v>130</v>
      </c>
      <c r="AF1356" s="75">
        <v>1031</v>
      </c>
      <c r="AG1356" s="75">
        <v>1170</v>
      </c>
      <c r="AH1356" s="75"/>
      <c r="AI1356" s="75" t="s">
        <v>7826</v>
      </c>
      <c r="AJ1356" s="75" t="s">
        <v>9412</v>
      </c>
      <c r="AK1356" s="75"/>
      <c r="AL1356" s="75"/>
      <c r="AM1356" s="75">
        <v>41053.59815972222</v>
      </c>
      <c r="AN1356" s="75" t="s">
        <v>13047</v>
      </c>
      <c r="AO1356" s="78" t="s">
        <v>13477</v>
      </c>
      <c r="AP1356" s="75" t="s">
        <v>66</v>
      </c>
      <c r="AQ1356" s="48"/>
      <c r="AR1356" s="48"/>
      <c r="AS1356" s="48"/>
      <c r="AT1356" s="48"/>
      <c r="AU1356" s="48" t="s">
        <v>3261</v>
      </c>
      <c r="AV1356" s="48" t="s">
        <v>3261</v>
      </c>
      <c r="AW1356" s="114" t="s">
        <v>18221</v>
      </c>
      <c r="AX1356" s="114" t="s">
        <v>18221</v>
      </c>
      <c r="AY1356" s="114" t="s">
        <v>18935</v>
      </c>
      <c r="AZ1356" s="114" t="s">
        <v>18935</v>
      </c>
      <c r="BA1356" s="2"/>
      <c r="BB1356" s="3"/>
      <c r="BC1356" s="3"/>
      <c r="BD1356" s="3"/>
      <c r="BE1356" s="3"/>
    </row>
    <row r="1357" spans="1:57" x14ac:dyDescent="0.25">
      <c r="A1357" s="61" t="s">
        <v>742</v>
      </c>
      <c r="B1357" s="62" t="s">
        <v>19429</v>
      </c>
      <c r="C1357" s="62"/>
      <c r="D1357" s="63">
        <v>10</v>
      </c>
      <c r="E1357" s="65">
        <v>10</v>
      </c>
      <c r="F1357" s="95" t="s">
        <v>11758</v>
      </c>
      <c r="G1357" s="62"/>
      <c r="H1357" s="66"/>
      <c r="I1357" s="67"/>
      <c r="J1357" s="67"/>
      <c r="K1357" s="66" t="s">
        <v>15803</v>
      </c>
      <c r="L1357" s="70"/>
      <c r="M1357" s="71">
        <v>3343.98193359375</v>
      </c>
      <c r="N1357" s="71">
        <v>5338.83251953125</v>
      </c>
      <c r="O1357" s="72"/>
      <c r="P1357" s="73"/>
      <c r="Q1357" s="73"/>
      <c r="R1357" s="81"/>
      <c r="S1357" s="48">
        <v>0</v>
      </c>
      <c r="T1357" s="48">
        <v>1</v>
      </c>
      <c r="U1357" s="49">
        <v>0</v>
      </c>
      <c r="V1357" s="49">
        <v>1</v>
      </c>
      <c r="W1357" s="49">
        <v>0</v>
      </c>
      <c r="X1357" s="49">
        <v>1</v>
      </c>
      <c r="Y1357" s="49">
        <v>0</v>
      </c>
      <c r="Z1357" s="49">
        <v>0</v>
      </c>
      <c r="AA1357" s="68">
        <v>1357</v>
      </c>
      <c r="AB13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57" s="69"/>
      <c r="AD1357" s="75">
        <v>611</v>
      </c>
      <c r="AE1357" s="75">
        <v>130</v>
      </c>
      <c r="AF1357" s="75">
        <v>1040</v>
      </c>
      <c r="AG1357" s="75">
        <v>5285</v>
      </c>
      <c r="AH1357" s="75"/>
      <c r="AI1357" s="75" t="s">
        <v>8054</v>
      </c>
      <c r="AJ1357" s="75" t="s">
        <v>9559</v>
      </c>
      <c r="AK1357" s="75"/>
      <c r="AL1357" s="75"/>
      <c r="AM1357" s="75">
        <v>42268.273206018515</v>
      </c>
      <c r="AN1357" s="75" t="s">
        <v>13047</v>
      </c>
      <c r="AO1357" s="78" t="s">
        <v>13751</v>
      </c>
      <c r="AP1357" s="75" t="s">
        <v>66</v>
      </c>
      <c r="AQ1357" s="48"/>
      <c r="AR1357" s="48"/>
      <c r="AS1357" s="48"/>
      <c r="AT1357" s="48"/>
      <c r="AU1357" s="48" t="s">
        <v>3261</v>
      </c>
      <c r="AV1357" s="48" t="s">
        <v>3261</v>
      </c>
      <c r="AW1357" s="114" t="s">
        <v>18303</v>
      </c>
      <c r="AX1357" s="114" t="s">
        <v>18303</v>
      </c>
      <c r="AY1357" s="114" t="s">
        <v>19007</v>
      </c>
      <c r="AZ1357" s="114" t="s">
        <v>19007</v>
      </c>
      <c r="BA1357" s="2"/>
      <c r="BB1357" s="3"/>
      <c r="BC1357" s="3"/>
      <c r="BD1357" s="3"/>
      <c r="BE1357" s="3"/>
    </row>
    <row r="1358" spans="1:57" x14ac:dyDescent="0.25">
      <c r="A1358" s="61" t="s">
        <v>893</v>
      </c>
      <c r="B1358" s="62" t="s">
        <v>19429</v>
      </c>
      <c r="C1358" s="62"/>
      <c r="D1358" s="63">
        <v>1.502448</v>
      </c>
      <c r="E1358" s="65">
        <v>10</v>
      </c>
      <c r="F1358" s="95" t="s">
        <v>11913</v>
      </c>
      <c r="G1358" s="62"/>
      <c r="H1358" s="66"/>
      <c r="I1358" s="67"/>
      <c r="J1358" s="67"/>
      <c r="K1358" s="66" t="s">
        <v>15964</v>
      </c>
      <c r="L1358" s="70"/>
      <c r="M1358" s="71">
        <v>8760.966796875</v>
      </c>
      <c r="N1358" s="71">
        <v>4980.62841796875</v>
      </c>
      <c r="O1358" s="72"/>
      <c r="P1358" s="73"/>
      <c r="Q1358" s="73"/>
      <c r="R1358" s="81"/>
      <c r="S1358" s="48">
        <v>0</v>
      </c>
      <c r="T1358" s="48">
        <v>1</v>
      </c>
      <c r="U1358" s="49">
        <v>0</v>
      </c>
      <c r="V1358" s="49">
        <v>2.8800000000000001E-4</v>
      </c>
      <c r="W1358" s="49">
        <v>0</v>
      </c>
      <c r="X1358" s="49">
        <v>0.52665600000000001</v>
      </c>
      <c r="Y1358" s="49">
        <v>0</v>
      </c>
      <c r="Z1358" s="49">
        <v>0</v>
      </c>
      <c r="AA1358" s="68">
        <v>1358</v>
      </c>
      <c r="AB13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58" s="69"/>
      <c r="AD1358" s="75">
        <v>70</v>
      </c>
      <c r="AE1358" s="75">
        <v>130</v>
      </c>
      <c r="AF1358" s="75">
        <v>1668</v>
      </c>
      <c r="AG1358" s="75">
        <v>1722</v>
      </c>
      <c r="AH1358" s="75"/>
      <c r="AI1358" s="75" t="s">
        <v>8185</v>
      </c>
      <c r="AJ1358" s="75"/>
      <c r="AK1358" s="75"/>
      <c r="AL1358" s="75"/>
      <c r="AM1358" s="75">
        <v>42741.134791666664</v>
      </c>
      <c r="AN1358" s="75" t="s">
        <v>13047</v>
      </c>
      <c r="AO1358" s="78" t="s">
        <v>13912</v>
      </c>
      <c r="AP1358" s="75" t="s">
        <v>66</v>
      </c>
      <c r="AQ1358" s="48"/>
      <c r="AR1358" s="48"/>
      <c r="AS1358" s="48"/>
      <c r="AT1358" s="48"/>
      <c r="AU1358" s="48" t="s">
        <v>3261</v>
      </c>
      <c r="AV1358" s="48" t="s">
        <v>3261</v>
      </c>
      <c r="AW1358" s="114" t="s">
        <v>18137</v>
      </c>
      <c r="AX1358" s="114" t="s">
        <v>18137</v>
      </c>
      <c r="AY1358" s="114" t="s">
        <v>18860</v>
      </c>
      <c r="AZ1358" s="114" t="s">
        <v>18860</v>
      </c>
      <c r="BA1358" s="2"/>
      <c r="BB1358" s="3"/>
      <c r="BC1358" s="3"/>
      <c r="BD1358" s="3"/>
      <c r="BE1358" s="3"/>
    </row>
    <row r="1359" spans="1:57" x14ac:dyDescent="0.25">
      <c r="A1359" s="61" t="s">
        <v>1057</v>
      </c>
      <c r="B1359" s="62" t="s">
        <v>19429</v>
      </c>
      <c r="C1359" s="62"/>
      <c r="D1359" s="63">
        <v>1.5215730000000001</v>
      </c>
      <c r="E1359" s="65">
        <v>10</v>
      </c>
      <c r="F1359" s="95" t="s">
        <v>12094</v>
      </c>
      <c r="G1359" s="62"/>
      <c r="H1359" s="66"/>
      <c r="I1359" s="67"/>
      <c r="J1359" s="67"/>
      <c r="K1359" s="66" t="s">
        <v>16151</v>
      </c>
      <c r="L1359" s="70"/>
      <c r="M1359" s="71">
        <v>2548.2041015625</v>
      </c>
      <c r="N1359" s="71">
        <v>2517.168212890625</v>
      </c>
      <c r="O1359" s="72"/>
      <c r="P1359" s="73"/>
      <c r="Q1359" s="73"/>
      <c r="R1359" s="81"/>
      <c r="S1359" s="48">
        <v>0</v>
      </c>
      <c r="T1359" s="48">
        <v>2</v>
      </c>
      <c r="U1359" s="49">
        <v>0</v>
      </c>
      <c r="V1359" s="49">
        <v>2.5379999999999999E-3</v>
      </c>
      <c r="W1359" s="49">
        <v>6.4999999999999997E-3</v>
      </c>
      <c r="X1359" s="49">
        <v>0.88167700000000004</v>
      </c>
      <c r="Y1359" s="49">
        <v>0.5</v>
      </c>
      <c r="Z1359" s="49">
        <v>0</v>
      </c>
      <c r="AA1359" s="68">
        <v>1359</v>
      </c>
      <c r="AB13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59" s="69"/>
      <c r="AD1359" s="75">
        <v>126</v>
      </c>
      <c r="AE1359" s="75">
        <v>130</v>
      </c>
      <c r="AF1359" s="75">
        <v>896</v>
      </c>
      <c r="AG1359" s="75">
        <v>2043</v>
      </c>
      <c r="AH1359" s="75">
        <v>3600</v>
      </c>
      <c r="AI1359" s="75" t="s">
        <v>8334</v>
      </c>
      <c r="AJ1359" s="75" t="s">
        <v>9734</v>
      </c>
      <c r="AK1359" s="75"/>
      <c r="AL1359" s="75" t="s">
        <v>9292</v>
      </c>
      <c r="AM1359" s="75">
        <v>42545.637071759258</v>
      </c>
      <c r="AN1359" s="75" t="s">
        <v>13047</v>
      </c>
      <c r="AO1359" s="78" t="s">
        <v>14099</v>
      </c>
      <c r="AP1359" s="75" t="s">
        <v>66</v>
      </c>
      <c r="AQ1359" s="48" t="s">
        <v>3033</v>
      </c>
      <c r="AR1359" s="48" t="s">
        <v>3033</v>
      </c>
      <c r="AS1359" s="48" t="s">
        <v>3219</v>
      </c>
      <c r="AT1359" s="48" t="s">
        <v>3219</v>
      </c>
      <c r="AU1359" s="48" t="s">
        <v>3276</v>
      </c>
      <c r="AV1359" s="48" t="s">
        <v>3276</v>
      </c>
      <c r="AW1359" s="114" t="s">
        <v>18399</v>
      </c>
      <c r="AX1359" s="114" t="s">
        <v>18399</v>
      </c>
      <c r="AY1359" s="114" t="s">
        <v>19093</v>
      </c>
      <c r="AZ1359" s="114" t="s">
        <v>19093</v>
      </c>
      <c r="BA1359" s="2"/>
      <c r="BB1359" s="3"/>
      <c r="BC1359" s="3"/>
      <c r="BD1359" s="3"/>
      <c r="BE1359" s="3"/>
    </row>
    <row r="1360" spans="1:57" x14ac:dyDescent="0.25">
      <c r="A1360" s="61" t="s">
        <v>1386</v>
      </c>
      <c r="B1360" s="62" t="s">
        <v>19429</v>
      </c>
      <c r="C1360" s="62"/>
      <c r="D1360" s="63">
        <v>1.5021845</v>
      </c>
      <c r="E1360" s="65">
        <v>10</v>
      </c>
      <c r="F1360" s="95" t="s">
        <v>12431</v>
      </c>
      <c r="G1360" s="62"/>
      <c r="H1360" s="66"/>
      <c r="I1360" s="67"/>
      <c r="J1360" s="67"/>
      <c r="K1360" s="66" t="s">
        <v>16507</v>
      </c>
      <c r="L1360" s="70"/>
      <c r="M1360" s="71">
        <v>278.32772827148437</v>
      </c>
      <c r="N1360" s="71">
        <v>5820.52294921875</v>
      </c>
      <c r="O1360" s="72"/>
      <c r="P1360" s="73"/>
      <c r="Q1360" s="73"/>
      <c r="R1360" s="81"/>
      <c r="S1360" s="48">
        <v>0</v>
      </c>
      <c r="T1360" s="48">
        <v>2</v>
      </c>
      <c r="U1360" s="49">
        <v>0</v>
      </c>
      <c r="V1360" s="49">
        <v>2.5700000000000001E-4</v>
      </c>
      <c r="W1360" s="49">
        <v>0</v>
      </c>
      <c r="X1360" s="49">
        <v>0.56441699999999995</v>
      </c>
      <c r="Y1360" s="49">
        <v>0.5</v>
      </c>
      <c r="Z1360" s="49">
        <v>0</v>
      </c>
      <c r="AA1360" s="68">
        <v>1360</v>
      </c>
      <c r="AB13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60" s="69"/>
      <c r="AD1360" s="75">
        <v>107</v>
      </c>
      <c r="AE1360" s="75">
        <v>130</v>
      </c>
      <c r="AF1360" s="75">
        <v>3361</v>
      </c>
      <c r="AG1360" s="75">
        <v>2661</v>
      </c>
      <c r="AH1360" s="75"/>
      <c r="AI1360" s="75" t="s">
        <v>8612</v>
      </c>
      <c r="AJ1360" s="75" t="s">
        <v>9896</v>
      </c>
      <c r="AK1360" s="75"/>
      <c r="AL1360" s="75"/>
      <c r="AM1360" s="75">
        <v>42829.594247685185</v>
      </c>
      <c r="AN1360" s="75" t="s">
        <v>13047</v>
      </c>
      <c r="AO1360" s="78" t="s">
        <v>14455</v>
      </c>
      <c r="AP1360" s="75" t="s">
        <v>66</v>
      </c>
      <c r="AQ1360" s="48"/>
      <c r="AR1360" s="48"/>
      <c r="AS1360" s="48"/>
      <c r="AT1360" s="48"/>
      <c r="AU1360" s="48" t="s">
        <v>3302</v>
      </c>
      <c r="AV1360" s="48" t="s">
        <v>3302</v>
      </c>
      <c r="AW1360" s="114" t="s">
        <v>18217</v>
      </c>
      <c r="AX1360" s="114" t="s">
        <v>18217</v>
      </c>
      <c r="AY1360" s="114" t="s">
        <v>18932</v>
      </c>
      <c r="AZ1360" s="114" t="s">
        <v>18932</v>
      </c>
      <c r="BA1360" s="2"/>
      <c r="BB1360" s="3"/>
      <c r="BC1360" s="3"/>
      <c r="BD1360" s="3"/>
      <c r="BE1360" s="3"/>
    </row>
    <row r="1361" spans="1:57" x14ac:dyDescent="0.25">
      <c r="A1361" s="61" t="s">
        <v>1900</v>
      </c>
      <c r="B1361" s="62" t="s">
        <v>19429</v>
      </c>
      <c r="C1361" s="62"/>
      <c r="D1361" s="63">
        <v>1.521522</v>
      </c>
      <c r="E1361" s="65">
        <v>10</v>
      </c>
      <c r="F1361" s="95" t="s">
        <v>12968</v>
      </c>
      <c r="G1361" s="62"/>
      <c r="H1361" s="66"/>
      <c r="I1361" s="67"/>
      <c r="J1361" s="67"/>
      <c r="K1361" s="66" t="s">
        <v>17065</v>
      </c>
      <c r="L1361" s="70"/>
      <c r="M1361" s="71">
        <v>2913.501708984375</v>
      </c>
      <c r="N1361" s="71">
        <v>2581.0166015625</v>
      </c>
      <c r="O1361" s="72"/>
      <c r="P1361" s="73"/>
      <c r="Q1361" s="73"/>
      <c r="R1361" s="81"/>
      <c r="S1361" s="48">
        <v>0</v>
      </c>
      <c r="T1361" s="48">
        <v>1</v>
      </c>
      <c r="U1361" s="49">
        <v>0</v>
      </c>
      <c r="V1361" s="49">
        <v>2.532E-3</v>
      </c>
      <c r="W1361" s="49">
        <v>6.2599999999999999E-3</v>
      </c>
      <c r="X1361" s="49">
        <v>0.50696399999999997</v>
      </c>
      <c r="Y1361" s="49">
        <v>0</v>
      </c>
      <c r="Z1361" s="49">
        <v>0</v>
      </c>
      <c r="AA1361" s="68">
        <v>1361</v>
      </c>
      <c r="AB13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61" s="69"/>
      <c r="AD1361" s="75">
        <v>238</v>
      </c>
      <c r="AE1361" s="75">
        <v>130</v>
      </c>
      <c r="AF1361" s="75">
        <v>5048</v>
      </c>
      <c r="AG1361" s="75">
        <v>7045</v>
      </c>
      <c r="AH1361" s="75">
        <v>3600</v>
      </c>
      <c r="AI1361" s="75"/>
      <c r="AJ1361" s="75"/>
      <c r="AK1361" s="75"/>
      <c r="AL1361" s="75" t="s">
        <v>9292</v>
      </c>
      <c r="AM1361" s="75">
        <v>41020.92832175926</v>
      </c>
      <c r="AN1361" s="75" t="s">
        <v>13047</v>
      </c>
      <c r="AO1361" s="78" t="s">
        <v>15013</v>
      </c>
      <c r="AP1361" s="75" t="s">
        <v>66</v>
      </c>
      <c r="AQ1361" s="48" t="s">
        <v>3033</v>
      </c>
      <c r="AR1361" s="48" t="s">
        <v>3033</v>
      </c>
      <c r="AS1361" s="48" t="s">
        <v>3219</v>
      </c>
      <c r="AT1361" s="48" t="s">
        <v>3219</v>
      </c>
      <c r="AU1361" s="48" t="s">
        <v>3276</v>
      </c>
      <c r="AV1361" s="48" t="s">
        <v>3276</v>
      </c>
      <c r="AW1361" s="114" t="s">
        <v>18116</v>
      </c>
      <c r="AX1361" s="114" t="s">
        <v>18116</v>
      </c>
      <c r="AY1361" s="114" t="s">
        <v>18843</v>
      </c>
      <c r="AZ1361" s="114" t="s">
        <v>18843</v>
      </c>
      <c r="BA1361" s="2"/>
      <c r="BB1361" s="3"/>
      <c r="BC1361" s="3"/>
      <c r="BD1361" s="3"/>
      <c r="BE1361" s="3"/>
    </row>
    <row r="1362" spans="1:57" x14ac:dyDescent="0.25">
      <c r="A1362" s="61" t="s">
        <v>229</v>
      </c>
      <c r="B1362" s="62" t="s">
        <v>19429</v>
      </c>
      <c r="C1362" s="62"/>
      <c r="D1362" s="63">
        <v>1.9047615</v>
      </c>
      <c r="E1362" s="65">
        <v>10</v>
      </c>
      <c r="F1362" s="95" t="s">
        <v>11142</v>
      </c>
      <c r="G1362" s="62"/>
      <c r="H1362" s="66"/>
      <c r="I1362" s="67"/>
      <c r="J1362" s="67"/>
      <c r="K1362" s="66" t="s">
        <v>15167</v>
      </c>
      <c r="L1362" s="70"/>
      <c r="M1362" s="71">
        <v>3787.312255859375</v>
      </c>
      <c r="N1362" s="71">
        <v>6565.75830078125</v>
      </c>
      <c r="O1362" s="72"/>
      <c r="P1362" s="73"/>
      <c r="Q1362" s="73"/>
      <c r="R1362" s="81"/>
      <c r="S1362" s="48">
        <v>0</v>
      </c>
      <c r="T1362" s="48">
        <v>1</v>
      </c>
      <c r="U1362" s="49">
        <v>0</v>
      </c>
      <c r="V1362" s="49">
        <v>4.7619000000000002E-2</v>
      </c>
      <c r="W1362" s="49">
        <v>0</v>
      </c>
      <c r="X1362" s="49">
        <v>0.58230899999999997</v>
      </c>
      <c r="Y1362" s="49">
        <v>0</v>
      </c>
      <c r="Z1362" s="49">
        <v>0</v>
      </c>
      <c r="AA1362" s="68">
        <v>1362</v>
      </c>
      <c r="AB13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62" s="69"/>
      <c r="AD1362" s="75">
        <v>5004</v>
      </c>
      <c r="AE1362" s="75">
        <v>129</v>
      </c>
      <c r="AF1362" s="75">
        <v>1760</v>
      </c>
      <c r="AG1362" s="75">
        <v>1559</v>
      </c>
      <c r="AH1362" s="75"/>
      <c r="AI1362" s="75" t="s">
        <v>7522</v>
      </c>
      <c r="AJ1362" s="75" t="s">
        <v>9191</v>
      </c>
      <c r="AK1362" s="78" t="s">
        <v>10236</v>
      </c>
      <c r="AL1362" s="75"/>
      <c r="AM1362" s="75">
        <v>40624.354131944441</v>
      </c>
      <c r="AN1362" s="75" t="s">
        <v>13047</v>
      </c>
      <c r="AO1362" s="78" t="s">
        <v>13115</v>
      </c>
      <c r="AP1362" s="75" t="s">
        <v>66</v>
      </c>
      <c r="AQ1362" s="48"/>
      <c r="AR1362" s="48"/>
      <c r="AS1362" s="48"/>
      <c r="AT1362" s="48"/>
      <c r="AU1362" s="48" t="s">
        <v>3261</v>
      </c>
      <c r="AV1362" s="48" t="s">
        <v>3261</v>
      </c>
      <c r="AW1362" s="114" t="s">
        <v>18105</v>
      </c>
      <c r="AX1362" s="114" t="s">
        <v>18105</v>
      </c>
      <c r="AY1362" s="114" t="s">
        <v>17899</v>
      </c>
      <c r="AZ1362" s="114" t="s">
        <v>17899</v>
      </c>
      <c r="BA1362" s="2"/>
      <c r="BB1362" s="3"/>
      <c r="BC1362" s="3"/>
      <c r="BD1362" s="3"/>
      <c r="BE1362" s="3"/>
    </row>
    <row r="1363" spans="1:57" x14ac:dyDescent="0.25">
      <c r="A1363" s="61" t="s">
        <v>1389</v>
      </c>
      <c r="B1363" s="62" t="s">
        <v>19429</v>
      </c>
      <c r="C1363" s="62"/>
      <c r="D1363" s="63">
        <v>1.666668</v>
      </c>
      <c r="E1363" s="65">
        <v>10</v>
      </c>
      <c r="F1363" s="95" t="s">
        <v>12434</v>
      </c>
      <c r="G1363" s="62"/>
      <c r="H1363" s="66"/>
      <c r="I1363" s="67"/>
      <c r="J1363" s="67"/>
      <c r="K1363" s="66" t="s">
        <v>16510</v>
      </c>
      <c r="L1363" s="70"/>
      <c r="M1363" s="71">
        <v>4125.79296875</v>
      </c>
      <c r="N1363" s="71">
        <v>5491.45361328125</v>
      </c>
      <c r="O1363" s="72"/>
      <c r="P1363" s="73"/>
      <c r="Q1363" s="73"/>
      <c r="R1363" s="81"/>
      <c r="S1363" s="48">
        <v>0</v>
      </c>
      <c r="T1363" s="48">
        <v>1</v>
      </c>
      <c r="U1363" s="49">
        <v>0</v>
      </c>
      <c r="V1363" s="49">
        <v>1.9608E-2</v>
      </c>
      <c r="W1363" s="49">
        <v>0</v>
      </c>
      <c r="X1363" s="49">
        <v>0.55821200000000004</v>
      </c>
      <c r="Y1363" s="49">
        <v>0</v>
      </c>
      <c r="Z1363" s="49">
        <v>0</v>
      </c>
      <c r="AA1363" s="68">
        <v>1363</v>
      </c>
      <c r="AB13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63" s="69"/>
      <c r="AD1363" s="75">
        <v>176</v>
      </c>
      <c r="AE1363" s="75">
        <v>129</v>
      </c>
      <c r="AF1363" s="75">
        <v>253</v>
      </c>
      <c r="AG1363" s="75">
        <v>471</v>
      </c>
      <c r="AH1363" s="75">
        <v>-28800</v>
      </c>
      <c r="AI1363" s="75" t="s">
        <v>8615</v>
      </c>
      <c r="AJ1363" s="75"/>
      <c r="AK1363" s="78" t="s">
        <v>10754</v>
      </c>
      <c r="AL1363" s="75" t="s">
        <v>11009</v>
      </c>
      <c r="AM1363" s="75">
        <v>42464.027337962965</v>
      </c>
      <c r="AN1363" s="75" t="s">
        <v>13047</v>
      </c>
      <c r="AO1363" s="78" t="s">
        <v>14458</v>
      </c>
      <c r="AP1363" s="75" t="s">
        <v>66</v>
      </c>
      <c r="AQ1363" s="48"/>
      <c r="AR1363" s="48"/>
      <c r="AS1363" s="48"/>
      <c r="AT1363" s="48"/>
      <c r="AU1363" s="48" t="s">
        <v>3314</v>
      </c>
      <c r="AV1363" s="48" t="s">
        <v>3314</v>
      </c>
      <c r="AW1363" s="114" t="s">
        <v>18259</v>
      </c>
      <c r="AX1363" s="114" t="s">
        <v>18259</v>
      </c>
      <c r="AY1363" s="114" t="s">
        <v>17892</v>
      </c>
      <c r="AZ1363" s="114" t="s">
        <v>17892</v>
      </c>
      <c r="BA1363" s="2"/>
      <c r="BB1363" s="3"/>
      <c r="BC1363" s="3"/>
      <c r="BD1363" s="3"/>
      <c r="BE1363" s="3"/>
    </row>
    <row r="1364" spans="1:57" x14ac:dyDescent="0.25">
      <c r="A1364" s="61" t="s">
        <v>1742</v>
      </c>
      <c r="B1364" s="62" t="s">
        <v>19429</v>
      </c>
      <c r="C1364" s="62"/>
      <c r="D1364" s="63">
        <v>1.5125204999999999</v>
      </c>
      <c r="E1364" s="65">
        <v>10</v>
      </c>
      <c r="F1364" s="95" t="s">
        <v>12807</v>
      </c>
      <c r="G1364" s="62"/>
      <c r="H1364" s="66"/>
      <c r="I1364" s="67"/>
      <c r="J1364" s="67"/>
      <c r="K1364" s="66" t="s">
        <v>16901</v>
      </c>
      <c r="L1364" s="70"/>
      <c r="M1364" s="71">
        <v>2979.726806640625</v>
      </c>
      <c r="N1364" s="71">
        <v>2896.623779296875</v>
      </c>
      <c r="O1364" s="72"/>
      <c r="P1364" s="73"/>
      <c r="Q1364" s="73"/>
      <c r="R1364" s="81"/>
      <c r="S1364" s="48">
        <v>0</v>
      </c>
      <c r="T1364" s="48">
        <v>1</v>
      </c>
      <c r="U1364" s="49">
        <v>0</v>
      </c>
      <c r="V1364" s="49">
        <v>1.4729999999999999E-3</v>
      </c>
      <c r="W1364" s="49">
        <v>3.2899999999999997E-4</v>
      </c>
      <c r="X1364" s="49">
        <v>0.486537</v>
      </c>
      <c r="Y1364" s="49">
        <v>0</v>
      </c>
      <c r="Z1364" s="49">
        <v>0</v>
      </c>
      <c r="AA1364" s="68">
        <v>1364</v>
      </c>
      <c r="AB13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64" s="69"/>
      <c r="AD1364" s="75">
        <v>122</v>
      </c>
      <c r="AE1364" s="75">
        <v>129</v>
      </c>
      <c r="AF1364" s="75">
        <v>6149</v>
      </c>
      <c r="AG1364" s="75">
        <v>787</v>
      </c>
      <c r="AH1364" s="75"/>
      <c r="AI1364" s="75" t="s">
        <v>8940</v>
      </c>
      <c r="AJ1364" s="75" t="s">
        <v>10085</v>
      </c>
      <c r="AK1364" s="75"/>
      <c r="AL1364" s="75"/>
      <c r="AM1364" s="75">
        <v>41420.770844907405</v>
      </c>
      <c r="AN1364" s="75" t="s">
        <v>13047</v>
      </c>
      <c r="AO1364" s="78" t="s">
        <v>14849</v>
      </c>
      <c r="AP1364" s="75" t="s">
        <v>66</v>
      </c>
      <c r="AQ1364" s="48"/>
      <c r="AR1364" s="48"/>
      <c r="AS1364" s="48"/>
      <c r="AT1364" s="48"/>
      <c r="AU1364" s="48" t="s">
        <v>3261</v>
      </c>
      <c r="AV1364" s="48" t="s">
        <v>3261</v>
      </c>
      <c r="AW1364" s="114" t="s">
        <v>18132</v>
      </c>
      <c r="AX1364" s="114" t="s">
        <v>18132</v>
      </c>
      <c r="AY1364" s="114" t="s">
        <v>18855</v>
      </c>
      <c r="AZ1364" s="114" t="s">
        <v>18855</v>
      </c>
      <c r="BA1364" s="2"/>
      <c r="BB1364" s="3"/>
      <c r="BC1364" s="3"/>
      <c r="BD1364" s="3"/>
      <c r="BE1364" s="3"/>
    </row>
    <row r="1365" spans="1:57" x14ac:dyDescent="0.25">
      <c r="A1365" s="61" t="s">
        <v>1949</v>
      </c>
      <c r="B1365" s="62" t="s">
        <v>19429</v>
      </c>
      <c r="C1365" s="62"/>
      <c r="D1365" s="63">
        <v>1.521522</v>
      </c>
      <c r="E1365" s="65">
        <v>10</v>
      </c>
      <c r="F1365" s="95" t="s">
        <v>13011</v>
      </c>
      <c r="G1365" s="62"/>
      <c r="H1365" s="66"/>
      <c r="I1365" s="67"/>
      <c r="J1365" s="67"/>
      <c r="K1365" s="66" t="s">
        <v>17112</v>
      </c>
      <c r="L1365" s="70"/>
      <c r="M1365" s="71">
        <v>1984.420654296875</v>
      </c>
      <c r="N1365" s="71">
        <v>2799.794189453125</v>
      </c>
      <c r="O1365" s="72"/>
      <c r="P1365" s="73"/>
      <c r="Q1365" s="73"/>
      <c r="R1365" s="81"/>
      <c r="S1365" s="48">
        <v>0</v>
      </c>
      <c r="T1365" s="48">
        <v>1</v>
      </c>
      <c r="U1365" s="49">
        <v>0</v>
      </c>
      <c r="V1365" s="49">
        <v>2.532E-3</v>
      </c>
      <c r="W1365" s="49">
        <v>6.2599999999999999E-3</v>
      </c>
      <c r="X1365" s="49">
        <v>0.50696399999999997</v>
      </c>
      <c r="Y1365" s="49">
        <v>0</v>
      </c>
      <c r="Z1365" s="49">
        <v>0</v>
      </c>
      <c r="AA1365" s="68">
        <v>1365</v>
      </c>
      <c r="AB13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65" s="69"/>
      <c r="AD1365" s="75">
        <v>660</v>
      </c>
      <c r="AE1365" s="75">
        <v>129</v>
      </c>
      <c r="AF1365" s="75">
        <v>3670</v>
      </c>
      <c r="AG1365" s="75">
        <v>206</v>
      </c>
      <c r="AH1365" s="75"/>
      <c r="AI1365" s="75" t="s">
        <v>9113</v>
      </c>
      <c r="AJ1365" s="75"/>
      <c r="AK1365" s="75"/>
      <c r="AL1365" s="75"/>
      <c r="AM1365" s="75">
        <v>41985.831562500003</v>
      </c>
      <c r="AN1365" s="75" t="s">
        <v>13047</v>
      </c>
      <c r="AO1365" s="78" t="s">
        <v>15060</v>
      </c>
      <c r="AP1365" s="75" t="s">
        <v>66</v>
      </c>
      <c r="AQ1365" s="48" t="s">
        <v>3033</v>
      </c>
      <c r="AR1365" s="48" t="s">
        <v>3033</v>
      </c>
      <c r="AS1365" s="48" t="s">
        <v>3219</v>
      </c>
      <c r="AT1365" s="48" t="s">
        <v>3219</v>
      </c>
      <c r="AU1365" s="48" t="s">
        <v>3276</v>
      </c>
      <c r="AV1365" s="48" t="s">
        <v>3276</v>
      </c>
      <c r="AW1365" s="114" t="s">
        <v>18116</v>
      </c>
      <c r="AX1365" s="114" t="s">
        <v>18116</v>
      </c>
      <c r="AY1365" s="114" t="s">
        <v>18843</v>
      </c>
      <c r="AZ1365" s="114" t="s">
        <v>18843</v>
      </c>
      <c r="BA1365" s="2"/>
      <c r="BB1365" s="3"/>
      <c r="BC1365" s="3"/>
      <c r="BD1365" s="3"/>
      <c r="BE1365" s="3"/>
    </row>
    <row r="1366" spans="1:57" x14ac:dyDescent="0.25">
      <c r="A1366" s="61" t="s">
        <v>205</v>
      </c>
      <c r="B1366" s="62" t="s">
        <v>19429</v>
      </c>
      <c r="C1366" s="62"/>
      <c r="D1366" s="63">
        <v>1.5023375000000001</v>
      </c>
      <c r="E1366" s="65">
        <v>10</v>
      </c>
      <c r="F1366" s="95" t="s">
        <v>11104</v>
      </c>
      <c r="G1366" s="62"/>
      <c r="H1366" s="66"/>
      <c r="I1366" s="67"/>
      <c r="J1366" s="67"/>
      <c r="K1366" s="66" t="s">
        <v>15129</v>
      </c>
      <c r="L1366" s="70"/>
      <c r="M1366" s="71">
        <v>7558.40673828125</v>
      </c>
      <c r="N1366" s="71">
        <v>2065.227294921875</v>
      </c>
      <c r="O1366" s="72"/>
      <c r="P1366" s="73"/>
      <c r="Q1366" s="73"/>
      <c r="R1366" s="81"/>
      <c r="S1366" s="48">
        <v>0</v>
      </c>
      <c r="T1366" s="48">
        <v>1</v>
      </c>
      <c r="U1366" s="49">
        <v>0</v>
      </c>
      <c r="V1366" s="49">
        <v>2.7500000000000002E-4</v>
      </c>
      <c r="W1366" s="49">
        <v>0</v>
      </c>
      <c r="X1366" s="49">
        <v>0.52194799999999997</v>
      </c>
      <c r="Y1366" s="49">
        <v>0</v>
      </c>
      <c r="Z1366" s="49">
        <v>0</v>
      </c>
      <c r="AA1366" s="68">
        <v>1366</v>
      </c>
      <c r="AB13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66" s="69"/>
      <c r="AD1366" s="75">
        <v>276</v>
      </c>
      <c r="AE1366" s="75">
        <v>128</v>
      </c>
      <c r="AF1366" s="75">
        <v>2769</v>
      </c>
      <c r="AG1366" s="75">
        <v>2208</v>
      </c>
      <c r="AH1366" s="75">
        <v>-18000</v>
      </c>
      <c r="AI1366" s="75" t="s">
        <v>7488</v>
      </c>
      <c r="AJ1366" s="75" t="s">
        <v>9159</v>
      </c>
      <c r="AK1366" s="75"/>
      <c r="AL1366" s="75" t="s">
        <v>11010</v>
      </c>
      <c r="AM1366" s="75">
        <v>40610.004247685189</v>
      </c>
      <c r="AN1366" s="75" t="s">
        <v>13047</v>
      </c>
      <c r="AO1366" s="78" t="s">
        <v>13077</v>
      </c>
      <c r="AP1366" s="75" t="s">
        <v>66</v>
      </c>
      <c r="AQ1366" s="48"/>
      <c r="AR1366" s="48"/>
      <c r="AS1366" s="48"/>
      <c r="AT1366" s="48"/>
      <c r="AU1366" s="48" t="s">
        <v>3261</v>
      </c>
      <c r="AV1366" s="48" t="s">
        <v>3261</v>
      </c>
      <c r="AW1366" s="114" t="s">
        <v>18089</v>
      </c>
      <c r="AX1366" s="114" t="s">
        <v>18089</v>
      </c>
      <c r="AY1366" s="114" t="s">
        <v>17884</v>
      </c>
      <c r="AZ1366" s="114" t="s">
        <v>17884</v>
      </c>
      <c r="BA1366" s="2"/>
      <c r="BB1366" s="3"/>
      <c r="BC1366" s="3"/>
      <c r="BD1366" s="3"/>
      <c r="BE1366" s="3"/>
    </row>
    <row r="1367" spans="1:57" x14ac:dyDescent="0.25">
      <c r="A1367" s="61" t="s">
        <v>812</v>
      </c>
      <c r="B1367" s="62" t="s">
        <v>19429</v>
      </c>
      <c r="C1367" s="62"/>
      <c r="D1367" s="63">
        <v>1.5625005000000001</v>
      </c>
      <c r="E1367" s="65">
        <v>10</v>
      </c>
      <c r="F1367" s="95" t="s">
        <v>11836</v>
      </c>
      <c r="G1367" s="62"/>
      <c r="H1367" s="66"/>
      <c r="I1367" s="67"/>
      <c r="J1367" s="67"/>
      <c r="K1367" s="66" t="s">
        <v>15883</v>
      </c>
      <c r="L1367" s="70"/>
      <c r="M1367" s="71">
        <v>2224.1748046875</v>
      </c>
      <c r="N1367" s="71">
        <v>5146.8583984375</v>
      </c>
      <c r="O1367" s="72"/>
      <c r="P1367" s="73"/>
      <c r="Q1367" s="73"/>
      <c r="R1367" s="81"/>
      <c r="S1367" s="48">
        <v>0</v>
      </c>
      <c r="T1367" s="48">
        <v>1</v>
      </c>
      <c r="U1367" s="49">
        <v>0</v>
      </c>
      <c r="V1367" s="49">
        <v>7.3530000000000002E-3</v>
      </c>
      <c r="W1367" s="49">
        <v>0</v>
      </c>
      <c r="X1367" s="49">
        <v>0.54624799999999996</v>
      </c>
      <c r="Y1367" s="49">
        <v>0</v>
      </c>
      <c r="Z1367" s="49">
        <v>0</v>
      </c>
      <c r="AA1367" s="68">
        <v>1367</v>
      </c>
      <c r="AB13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67" s="69"/>
      <c r="AD1367" s="75">
        <v>165</v>
      </c>
      <c r="AE1367" s="75">
        <v>128</v>
      </c>
      <c r="AF1367" s="75">
        <v>351</v>
      </c>
      <c r="AG1367" s="75">
        <v>1204</v>
      </c>
      <c r="AH1367" s="75"/>
      <c r="AI1367" s="75" t="s">
        <v>8122</v>
      </c>
      <c r="AJ1367" s="75" t="s">
        <v>9603</v>
      </c>
      <c r="AK1367" s="75"/>
      <c r="AL1367" s="75"/>
      <c r="AM1367" s="75">
        <v>42876.261712962965</v>
      </c>
      <c r="AN1367" s="75" t="s">
        <v>13047</v>
      </c>
      <c r="AO1367" s="78" t="s">
        <v>13831</v>
      </c>
      <c r="AP1367" s="75" t="s">
        <v>66</v>
      </c>
      <c r="AQ1367" s="48"/>
      <c r="AR1367" s="48"/>
      <c r="AS1367" s="48"/>
      <c r="AT1367" s="48"/>
      <c r="AU1367" s="48"/>
      <c r="AV1367" s="48"/>
      <c r="AW1367" s="114" t="s">
        <v>18092</v>
      </c>
      <c r="AX1367" s="114" t="s">
        <v>18092</v>
      </c>
      <c r="AY1367" s="114" t="s">
        <v>17886</v>
      </c>
      <c r="AZ1367" s="114" t="s">
        <v>17886</v>
      </c>
      <c r="BA1367" s="2"/>
      <c r="BB1367" s="3"/>
      <c r="BC1367" s="3"/>
      <c r="BD1367" s="3"/>
      <c r="BE1367" s="3"/>
    </row>
    <row r="1368" spans="1:57" x14ac:dyDescent="0.25">
      <c r="A1368" s="61" t="s">
        <v>1975</v>
      </c>
      <c r="B1368" s="62" t="s">
        <v>19429</v>
      </c>
      <c r="C1368" s="62"/>
      <c r="D1368" s="63">
        <v>1.50187</v>
      </c>
      <c r="E1368" s="65">
        <v>10</v>
      </c>
      <c r="F1368" s="95" t="s">
        <v>13036</v>
      </c>
      <c r="G1368" s="62"/>
      <c r="H1368" s="66"/>
      <c r="I1368" s="67"/>
      <c r="J1368" s="67"/>
      <c r="K1368" s="66" t="s">
        <v>17141</v>
      </c>
      <c r="L1368" s="70"/>
      <c r="M1368" s="71">
        <v>7321.2529296875</v>
      </c>
      <c r="N1368" s="71">
        <v>9024.3720703125</v>
      </c>
      <c r="O1368" s="72"/>
      <c r="P1368" s="73"/>
      <c r="Q1368" s="73"/>
      <c r="R1368" s="81"/>
      <c r="S1368" s="48">
        <v>0</v>
      </c>
      <c r="T1368" s="48">
        <v>1</v>
      </c>
      <c r="U1368" s="49">
        <v>0</v>
      </c>
      <c r="V1368" s="49">
        <v>2.2000000000000001E-4</v>
      </c>
      <c r="W1368" s="49">
        <v>0</v>
      </c>
      <c r="X1368" s="49">
        <v>0.52033200000000002</v>
      </c>
      <c r="Y1368" s="49">
        <v>0</v>
      </c>
      <c r="Z1368" s="49">
        <v>0</v>
      </c>
      <c r="AA1368" s="68">
        <v>1368</v>
      </c>
      <c r="AB13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68" s="69"/>
      <c r="AD1368" s="75">
        <v>820</v>
      </c>
      <c r="AE1368" s="75">
        <v>128</v>
      </c>
      <c r="AF1368" s="75">
        <v>2207</v>
      </c>
      <c r="AG1368" s="75">
        <v>3132</v>
      </c>
      <c r="AH1368" s="75">
        <v>-28800</v>
      </c>
      <c r="AI1368" s="75" t="s">
        <v>9132</v>
      </c>
      <c r="AJ1368" s="75" t="s">
        <v>10191</v>
      </c>
      <c r="AK1368" s="75"/>
      <c r="AL1368" s="75" t="s">
        <v>11009</v>
      </c>
      <c r="AM1368" s="75">
        <v>41339.115393518521</v>
      </c>
      <c r="AN1368" s="75" t="s">
        <v>13047</v>
      </c>
      <c r="AO1368" s="78" t="s">
        <v>15089</v>
      </c>
      <c r="AP1368" s="75" t="s">
        <v>66</v>
      </c>
      <c r="AQ1368" s="48"/>
      <c r="AR1368" s="48"/>
      <c r="AS1368" s="48"/>
      <c r="AT1368" s="48"/>
      <c r="AU1368" s="48" t="s">
        <v>3272</v>
      </c>
      <c r="AV1368" s="48" t="s">
        <v>3272</v>
      </c>
      <c r="AW1368" s="114" t="s">
        <v>18101</v>
      </c>
      <c r="AX1368" s="114" t="s">
        <v>18101</v>
      </c>
      <c r="AY1368" s="114" t="s">
        <v>17890</v>
      </c>
      <c r="AZ1368" s="114" t="s">
        <v>17890</v>
      </c>
      <c r="BA1368" s="2"/>
      <c r="BB1368" s="3"/>
      <c r="BC1368" s="3"/>
      <c r="BD1368" s="3"/>
      <c r="BE1368" s="3"/>
    </row>
    <row r="1369" spans="1:57" x14ac:dyDescent="0.25">
      <c r="A1369" s="61" t="s">
        <v>328</v>
      </c>
      <c r="B1369" s="62" t="s">
        <v>19429</v>
      </c>
      <c r="C1369" s="62"/>
      <c r="D1369" s="63">
        <v>2.2727265000000001</v>
      </c>
      <c r="E1369" s="65">
        <v>10</v>
      </c>
      <c r="F1369" s="95" t="s">
        <v>11272</v>
      </c>
      <c r="G1369" s="62"/>
      <c r="H1369" s="66"/>
      <c r="I1369" s="67"/>
      <c r="J1369" s="67"/>
      <c r="K1369" s="66" t="s">
        <v>15299</v>
      </c>
      <c r="L1369" s="70"/>
      <c r="M1369" s="71">
        <v>4667.90380859375</v>
      </c>
      <c r="N1369" s="71">
        <v>7443.77978515625</v>
      </c>
      <c r="O1369" s="72"/>
      <c r="P1369" s="73"/>
      <c r="Q1369" s="73"/>
      <c r="R1369" s="81"/>
      <c r="S1369" s="48">
        <v>0</v>
      </c>
      <c r="T1369" s="48">
        <v>1</v>
      </c>
      <c r="U1369" s="49">
        <v>0</v>
      </c>
      <c r="V1369" s="49">
        <v>9.0909000000000004E-2</v>
      </c>
      <c r="W1369" s="49">
        <v>0</v>
      </c>
      <c r="X1369" s="49">
        <v>0.61711700000000003</v>
      </c>
      <c r="Y1369" s="49">
        <v>0</v>
      </c>
      <c r="Z1369" s="49">
        <v>0</v>
      </c>
      <c r="AA1369" s="68">
        <v>1369</v>
      </c>
      <c r="AB13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69" s="69"/>
      <c r="AD1369" s="75">
        <v>68</v>
      </c>
      <c r="AE1369" s="75">
        <v>127</v>
      </c>
      <c r="AF1369" s="75">
        <v>3660</v>
      </c>
      <c r="AG1369" s="75">
        <v>3751</v>
      </c>
      <c r="AH1369" s="75"/>
      <c r="AI1369" s="75" t="s">
        <v>7635</v>
      </c>
      <c r="AJ1369" s="75"/>
      <c r="AK1369" s="75"/>
      <c r="AL1369" s="75"/>
      <c r="AM1369" s="75">
        <v>41710.792962962965</v>
      </c>
      <c r="AN1369" s="75" t="s">
        <v>13047</v>
      </c>
      <c r="AO1369" s="78" t="s">
        <v>13247</v>
      </c>
      <c r="AP1369" s="75" t="s">
        <v>66</v>
      </c>
      <c r="AQ1369" s="48"/>
      <c r="AR1369" s="48"/>
      <c r="AS1369" s="48"/>
      <c r="AT1369" s="48"/>
      <c r="AU1369" s="48" t="s">
        <v>3261</v>
      </c>
      <c r="AV1369" s="48" t="s">
        <v>3261</v>
      </c>
      <c r="AW1369" s="114" t="s">
        <v>18115</v>
      </c>
      <c r="AX1369" s="114" t="s">
        <v>18115</v>
      </c>
      <c r="AY1369" s="114" t="s">
        <v>17902</v>
      </c>
      <c r="AZ1369" s="114" t="s">
        <v>17902</v>
      </c>
      <c r="BA1369" s="2"/>
      <c r="BB1369" s="3"/>
      <c r="BC1369" s="3"/>
      <c r="BD1369" s="3"/>
      <c r="BE1369" s="3"/>
    </row>
    <row r="1370" spans="1:57" x14ac:dyDescent="0.25">
      <c r="A1370" s="61" t="s">
        <v>386</v>
      </c>
      <c r="B1370" s="62" t="s">
        <v>19429</v>
      </c>
      <c r="C1370" s="62"/>
      <c r="D1370" s="63">
        <v>1.5321979999999999</v>
      </c>
      <c r="E1370" s="65">
        <v>10</v>
      </c>
      <c r="F1370" s="95" t="s">
        <v>11336</v>
      </c>
      <c r="G1370" s="62"/>
      <c r="H1370" s="66"/>
      <c r="I1370" s="67"/>
      <c r="J1370" s="67"/>
      <c r="K1370" s="66" t="s">
        <v>15364</v>
      </c>
      <c r="L1370" s="70"/>
      <c r="M1370" s="71">
        <v>1983.265380859375</v>
      </c>
      <c r="N1370" s="71">
        <v>8275.916015625</v>
      </c>
      <c r="O1370" s="72"/>
      <c r="P1370" s="73"/>
      <c r="Q1370" s="73"/>
      <c r="R1370" s="81"/>
      <c r="S1370" s="48">
        <v>0</v>
      </c>
      <c r="T1370" s="48">
        <v>1</v>
      </c>
      <c r="U1370" s="49">
        <v>0</v>
      </c>
      <c r="V1370" s="49">
        <v>3.7880000000000001E-3</v>
      </c>
      <c r="W1370" s="49">
        <v>9.9999999999999995E-7</v>
      </c>
      <c r="X1370" s="49">
        <v>0.54335500000000003</v>
      </c>
      <c r="Y1370" s="49">
        <v>0</v>
      </c>
      <c r="Z1370" s="49">
        <v>0</v>
      </c>
      <c r="AA1370" s="68">
        <v>1370</v>
      </c>
      <c r="AB13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70" s="69"/>
      <c r="AD1370" s="75">
        <v>525</v>
      </c>
      <c r="AE1370" s="75">
        <v>127</v>
      </c>
      <c r="AF1370" s="75">
        <v>1831</v>
      </c>
      <c r="AG1370" s="75">
        <v>162</v>
      </c>
      <c r="AH1370" s="75">
        <v>-18000</v>
      </c>
      <c r="AI1370" s="75" t="s">
        <v>7689</v>
      </c>
      <c r="AJ1370" s="75" t="s">
        <v>9313</v>
      </c>
      <c r="AK1370" s="78" t="s">
        <v>10326</v>
      </c>
      <c r="AL1370" s="75" t="s">
        <v>11010</v>
      </c>
      <c r="AM1370" s="75">
        <v>41207.060104166667</v>
      </c>
      <c r="AN1370" s="75" t="s">
        <v>13047</v>
      </c>
      <c r="AO1370" s="78" t="s">
        <v>13312</v>
      </c>
      <c r="AP1370" s="75" t="s">
        <v>66</v>
      </c>
      <c r="AQ1370" s="48" t="s">
        <v>3019</v>
      </c>
      <c r="AR1370" s="48" t="s">
        <v>3019</v>
      </c>
      <c r="AS1370" s="48" t="s">
        <v>3212</v>
      </c>
      <c r="AT1370" s="48" t="s">
        <v>3212</v>
      </c>
      <c r="AU1370" s="48" t="s">
        <v>3261</v>
      </c>
      <c r="AV1370" s="48" t="s">
        <v>3261</v>
      </c>
      <c r="AW1370" s="114" t="s">
        <v>18076</v>
      </c>
      <c r="AX1370" s="114" t="s">
        <v>18076</v>
      </c>
      <c r="AY1370" s="114" t="s">
        <v>17882</v>
      </c>
      <c r="AZ1370" s="114" t="s">
        <v>17882</v>
      </c>
      <c r="BA1370" s="2"/>
      <c r="BB1370" s="3"/>
      <c r="BC1370" s="3"/>
      <c r="BD1370" s="3"/>
      <c r="BE1370" s="3"/>
    </row>
    <row r="1371" spans="1:57" x14ac:dyDescent="0.25">
      <c r="A1371" s="61" t="s">
        <v>628</v>
      </c>
      <c r="B1371" s="62" t="s">
        <v>19429</v>
      </c>
      <c r="C1371" s="62"/>
      <c r="D1371" s="63">
        <v>1.9047615</v>
      </c>
      <c r="E1371" s="65">
        <v>10</v>
      </c>
      <c r="F1371" s="95" t="s">
        <v>11631</v>
      </c>
      <c r="G1371" s="62"/>
      <c r="H1371" s="66"/>
      <c r="I1371" s="67"/>
      <c r="J1371" s="67"/>
      <c r="K1371" s="66" t="s">
        <v>15666</v>
      </c>
      <c r="L1371" s="70"/>
      <c r="M1371" s="71">
        <v>4128.005859375</v>
      </c>
      <c r="N1371" s="71">
        <v>3221.4697265625</v>
      </c>
      <c r="O1371" s="72"/>
      <c r="P1371" s="73"/>
      <c r="Q1371" s="73"/>
      <c r="R1371" s="81"/>
      <c r="S1371" s="48">
        <v>0</v>
      </c>
      <c r="T1371" s="48">
        <v>1</v>
      </c>
      <c r="U1371" s="49">
        <v>0</v>
      </c>
      <c r="V1371" s="49">
        <v>4.7619000000000002E-2</v>
      </c>
      <c r="W1371" s="49">
        <v>0</v>
      </c>
      <c r="X1371" s="49">
        <v>0.58230899999999997</v>
      </c>
      <c r="Y1371" s="49">
        <v>0</v>
      </c>
      <c r="Z1371" s="49">
        <v>0</v>
      </c>
      <c r="AA1371" s="68">
        <v>1371</v>
      </c>
      <c r="AB13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71" s="69"/>
      <c r="AD1371" s="75">
        <v>190</v>
      </c>
      <c r="AE1371" s="75">
        <v>127</v>
      </c>
      <c r="AF1371" s="75">
        <v>2546</v>
      </c>
      <c r="AG1371" s="75">
        <v>57</v>
      </c>
      <c r="AH1371" s="75"/>
      <c r="AI1371" s="75" t="s">
        <v>7945</v>
      </c>
      <c r="AJ1371" s="75"/>
      <c r="AK1371" s="75"/>
      <c r="AL1371" s="75"/>
      <c r="AM1371" s="75">
        <v>41516.764861111114</v>
      </c>
      <c r="AN1371" s="75" t="s">
        <v>13047</v>
      </c>
      <c r="AO1371" s="78" t="s">
        <v>13614</v>
      </c>
      <c r="AP1371" s="75" t="s">
        <v>66</v>
      </c>
      <c r="AQ1371" s="48"/>
      <c r="AR1371" s="48"/>
      <c r="AS1371" s="48"/>
      <c r="AT1371" s="48"/>
      <c r="AU1371" s="48" t="s">
        <v>3261</v>
      </c>
      <c r="AV1371" s="48" t="s">
        <v>3261</v>
      </c>
      <c r="AW1371" s="114" t="s">
        <v>18080</v>
      </c>
      <c r="AX1371" s="114" t="s">
        <v>18080</v>
      </c>
      <c r="AY1371" s="114" t="s">
        <v>17898</v>
      </c>
      <c r="AZ1371" s="114" t="s">
        <v>17898</v>
      </c>
      <c r="BA1371" s="2"/>
      <c r="BB1371" s="3"/>
      <c r="BC1371" s="3"/>
      <c r="BD1371" s="3"/>
      <c r="BE1371" s="3"/>
    </row>
    <row r="1372" spans="1:57" x14ac:dyDescent="0.25">
      <c r="A1372" s="61" t="s">
        <v>1066</v>
      </c>
      <c r="B1372" s="62" t="s">
        <v>19429</v>
      </c>
      <c r="C1372" s="62"/>
      <c r="D1372" s="63">
        <v>1.5018275000000001</v>
      </c>
      <c r="E1372" s="65">
        <v>10</v>
      </c>
      <c r="F1372" s="95" t="s">
        <v>12103</v>
      </c>
      <c r="G1372" s="62"/>
      <c r="H1372" s="66"/>
      <c r="I1372" s="67"/>
      <c r="J1372" s="67"/>
      <c r="K1372" s="66" t="s">
        <v>16160</v>
      </c>
      <c r="L1372" s="70"/>
      <c r="M1372" s="71">
        <v>5102.388671875</v>
      </c>
      <c r="N1372" s="71">
        <v>8568.3623046875</v>
      </c>
      <c r="O1372" s="72"/>
      <c r="P1372" s="73"/>
      <c r="Q1372" s="73"/>
      <c r="R1372" s="81"/>
      <c r="S1372" s="48">
        <v>0</v>
      </c>
      <c r="T1372" s="48">
        <v>1</v>
      </c>
      <c r="U1372" s="49">
        <v>0</v>
      </c>
      <c r="V1372" s="49">
        <v>2.1499999999999999E-4</v>
      </c>
      <c r="W1372" s="49">
        <v>0</v>
      </c>
      <c r="X1372" s="49">
        <v>0.53771100000000005</v>
      </c>
      <c r="Y1372" s="49">
        <v>0</v>
      </c>
      <c r="Z1372" s="49">
        <v>0</v>
      </c>
      <c r="AA1372" s="68">
        <v>1372</v>
      </c>
      <c r="AB13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72" s="69"/>
      <c r="AD1372" s="75">
        <v>399</v>
      </c>
      <c r="AE1372" s="75">
        <v>127</v>
      </c>
      <c r="AF1372" s="75">
        <v>136</v>
      </c>
      <c r="AG1372" s="75">
        <v>115</v>
      </c>
      <c r="AH1372" s="75">
        <v>-28800</v>
      </c>
      <c r="AI1372" s="75"/>
      <c r="AJ1372" s="75"/>
      <c r="AK1372" s="75"/>
      <c r="AL1372" s="75" t="s">
        <v>11009</v>
      </c>
      <c r="AM1372" s="75">
        <v>41493.900092592594</v>
      </c>
      <c r="AN1372" s="75" t="s">
        <v>13047</v>
      </c>
      <c r="AO1372" s="78" t="s">
        <v>14108</v>
      </c>
      <c r="AP1372" s="75" t="s">
        <v>66</v>
      </c>
      <c r="AQ1372" s="48"/>
      <c r="AR1372" s="48"/>
      <c r="AS1372" s="48"/>
      <c r="AT1372" s="48"/>
      <c r="AU1372" s="48" t="s">
        <v>3261</v>
      </c>
      <c r="AV1372" s="48" t="s">
        <v>3261</v>
      </c>
      <c r="AW1372" s="114" t="s">
        <v>18278</v>
      </c>
      <c r="AX1372" s="114" t="s">
        <v>18278</v>
      </c>
      <c r="AY1372" s="114" t="s">
        <v>18985</v>
      </c>
      <c r="AZ1372" s="114" t="s">
        <v>18985</v>
      </c>
      <c r="BA1372" s="2"/>
      <c r="BB1372" s="3"/>
      <c r="BC1372" s="3"/>
      <c r="BD1372" s="3"/>
      <c r="BE1372" s="3"/>
    </row>
    <row r="1373" spans="1:57" x14ac:dyDescent="0.25">
      <c r="A1373" s="61" t="s">
        <v>1322</v>
      </c>
      <c r="B1373" s="62" t="s">
        <v>19429</v>
      </c>
      <c r="C1373" s="62"/>
      <c r="D1373" s="63">
        <v>4.3333304999999998</v>
      </c>
      <c r="E1373" s="65">
        <v>10</v>
      </c>
      <c r="F1373" s="95" t="s">
        <v>12363</v>
      </c>
      <c r="G1373" s="62"/>
      <c r="H1373" s="66"/>
      <c r="I1373" s="67"/>
      <c r="J1373" s="67"/>
      <c r="K1373" s="66" t="s">
        <v>16436</v>
      </c>
      <c r="L1373" s="70"/>
      <c r="M1373" s="71">
        <v>3904.0576171875</v>
      </c>
      <c r="N1373" s="71">
        <v>5089.98876953125</v>
      </c>
      <c r="O1373" s="72"/>
      <c r="P1373" s="73"/>
      <c r="Q1373" s="73"/>
      <c r="R1373" s="81"/>
      <c r="S1373" s="48">
        <v>0</v>
      </c>
      <c r="T1373" s="48">
        <v>1</v>
      </c>
      <c r="U1373" s="49">
        <v>0</v>
      </c>
      <c r="V1373" s="49">
        <v>0.33333299999999999</v>
      </c>
      <c r="W1373" s="49">
        <v>0</v>
      </c>
      <c r="X1373" s="49">
        <v>0.63829800000000003</v>
      </c>
      <c r="Y1373" s="49">
        <v>0</v>
      </c>
      <c r="Z1373" s="49">
        <v>0</v>
      </c>
      <c r="AA1373" s="68">
        <v>1373</v>
      </c>
      <c r="AB13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73" s="69"/>
      <c r="AD1373" s="75">
        <v>107</v>
      </c>
      <c r="AE1373" s="75">
        <v>127</v>
      </c>
      <c r="AF1373" s="75">
        <v>1043</v>
      </c>
      <c r="AG1373" s="75">
        <v>627</v>
      </c>
      <c r="AH1373" s="75"/>
      <c r="AI1373" s="75" t="s">
        <v>8551</v>
      </c>
      <c r="AJ1373" s="75" t="s">
        <v>9863</v>
      </c>
      <c r="AK1373" s="78" t="s">
        <v>10724</v>
      </c>
      <c r="AL1373" s="75"/>
      <c r="AM1373" s="75">
        <v>42380.663298611114</v>
      </c>
      <c r="AN1373" s="75" t="s">
        <v>13047</v>
      </c>
      <c r="AO1373" s="78" t="s">
        <v>14384</v>
      </c>
      <c r="AP1373" s="75" t="s">
        <v>66</v>
      </c>
      <c r="AQ1373" s="48"/>
      <c r="AR1373" s="48"/>
      <c r="AS1373" s="48"/>
      <c r="AT1373" s="48"/>
      <c r="AU1373" s="48" t="s">
        <v>3261</v>
      </c>
      <c r="AV1373" s="48" t="s">
        <v>3261</v>
      </c>
      <c r="AW1373" s="114" t="s">
        <v>18489</v>
      </c>
      <c r="AX1373" s="114" t="s">
        <v>18489</v>
      </c>
      <c r="AY1373" s="114" t="s">
        <v>19177</v>
      </c>
      <c r="AZ1373" s="114" t="s">
        <v>19177</v>
      </c>
      <c r="BA1373" s="2"/>
      <c r="BB1373" s="3"/>
      <c r="BC1373" s="3"/>
      <c r="BD1373" s="3"/>
      <c r="BE1373" s="3"/>
    </row>
    <row r="1374" spans="1:57" x14ac:dyDescent="0.25">
      <c r="A1374" s="61" t="s">
        <v>253</v>
      </c>
      <c r="B1374" s="62" t="s">
        <v>19429</v>
      </c>
      <c r="C1374" s="62"/>
      <c r="D1374" s="63">
        <v>1.50187</v>
      </c>
      <c r="E1374" s="65">
        <v>10.000066367882871</v>
      </c>
      <c r="F1374" s="95" t="s">
        <v>11180</v>
      </c>
      <c r="G1374" s="62"/>
      <c r="H1374" s="66"/>
      <c r="I1374" s="67"/>
      <c r="J1374" s="67"/>
      <c r="K1374" s="66" t="s">
        <v>15205</v>
      </c>
      <c r="L1374" s="70"/>
      <c r="M1374" s="71">
        <v>3003.995361328125</v>
      </c>
      <c r="N1374" s="71">
        <v>9553.7685546875</v>
      </c>
      <c r="O1374" s="72"/>
      <c r="P1374" s="73"/>
      <c r="Q1374" s="73"/>
      <c r="R1374" s="81"/>
      <c r="S1374" s="48">
        <v>0</v>
      </c>
      <c r="T1374" s="48">
        <v>2</v>
      </c>
      <c r="U1374" s="49">
        <v>0.16</v>
      </c>
      <c r="V1374" s="49">
        <v>2.2000000000000001E-4</v>
      </c>
      <c r="W1374" s="49">
        <v>0</v>
      </c>
      <c r="X1374" s="49">
        <v>0.55911</v>
      </c>
      <c r="Y1374" s="49">
        <v>0</v>
      </c>
      <c r="Z1374" s="49">
        <v>0</v>
      </c>
      <c r="AA1374" s="68">
        <v>1374</v>
      </c>
      <c r="AB13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74" s="69"/>
      <c r="AD1374" s="75">
        <v>163</v>
      </c>
      <c r="AE1374" s="75">
        <v>126</v>
      </c>
      <c r="AF1374" s="75">
        <v>7655</v>
      </c>
      <c r="AG1374" s="75">
        <v>35</v>
      </c>
      <c r="AH1374" s="75">
        <v>0</v>
      </c>
      <c r="AI1374" s="75" t="s">
        <v>7555</v>
      </c>
      <c r="AJ1374" s="75" t="s">
        <v>9213</v>
      </c>
      <c r="AK1374" s="78" t="s">
        <v>10255</v>
      </c>
      <c r="AL1374" s="75" t="s">
        <v>9190</v>
      </c>
      <c r="AM1374" s="75">
        <v>39910.62226851852</v>
      </c>
      <c r="AN1374" s="75" t="s">
        <v>13047</v>
      </c>
      <c r="AO1374" s="78" t="s">
        <v>13153</v>
      </c>
      <c r="AP1374" s="75" t="s">
        <v>66</v>
      </c>
      <c r="AQ1374" s="48" t="s">
        <v>3035</v>
      </c>
      <c r="AR1374" s="48" t="s">
        <v>3035</v>
      </c>
      <c r="AS1374" s="48" t="s">
        <v>3215</v>
      </c>
      <c r="AT1374" s="48" t="s">
        <v>3215</v>
      </c>
      <c r="AU1374" s="48" t="s">
        <v>3267</v>
      </c>
      <c r="AV1374" s="48" t="s">
        <v>3267</v>
      </c>
      <c r="AW1374" s="114" t="s">
        <v>18095</v>
      </c>
      <c r="AX1374" s="114" t="s">
        <v>18095</v>
      </c>
      <c r="AY1374" s="114" t="s">
        <v>18828</v>
      </c>
      <c r="AZ1374" s="114" t="s">
        <v>18828</v>
      </c>
      <c r="BA1374" s="2"/>
      <c r="BB1374" s="3"/>
      <c r="BC1374" s="3"/>
      <c r="BD1374" s="3"/>
      <c r="BE1374" s="3"/>
    </row>
    <row r="1375" spans="1:57" x14ac:dyDescent="0.25">
      <c r="A1375" s="61" t="s">
        <v>738</v>
      </c>
      <c r="B1375" s="62" t="s">
        <v>19429</v>
      </c>
      <c r="C1375" s="62"/>
      <c r="D1375" s="63">
        <v>1.50187</v>
      </c>
      <c r="E1375" s="65">
        <v>10</v>
      </c>
      <c r="F1375" s="95" t="s">
        <v>11749</v>
      </c>
      <c r="G1375" s="62"/>
      <c r="H1375" s="66"/>
      <c r="I1375" s="67"/>
      <c r="J1375" s="67"/>
      <c r="K1375" s="66" t="s">
        <v>15794</v>
      </c>
      <c r="L1375" s="70"/>
      <c r="M1375" s="71">
        <v>7501.80078125</v>
      </c>
      <c r="N1375" s="71">
        <v>8612.8203125</v>
      </c>
      <c r="O1375" s="72"/>
      <c r="P1375" s="73"/>
      <c r="Q1375" s="73"/>
      <c r="R1375" s="81"/>
      <c r="S1375" s="48">
        <v>0</v>
      </c>
      <c r="T1375" s="48">
        <v>1</v>
      </c>
      <c r="U1375" s="49">
        <v>0</v>
      </c>
      <c r="V1375" s="49">
        <v>2.2000000000000001E-4</v>
      </c>
      <c r="W1375" s="49">
        <v>0</v>
      </c>
      <c r="X1375" s="49">
        <v>0.52033200000000002</v>
      </c>
      <c r="Y1375" s="49">
        <v>0</v>
      </c>
      <c r="Z1375" s="49">
        <v>0</v>
      </c>
      <c r="AA1375" s="68">
        <v>1375</v>
      </c>
      <c r="AB13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75" s="69"/>
      <c r="AD1375" s="75">
        <v>444</v>
      </c>
      <c r="AE1375" s="75">
        <v>126</v>
      </c>
      <c r="AF1375" s="75">
        <v>5395</v>
      </c>
      <c r="AG1375" s="75">
        <v>479</v>
      </c>
      <c r="AH1375" s="75"/>
      <c r="AI1375" s="75" t="s">
        <v>8046</v>
      </c>
      <c r="AJ1375" s="75"/>
      <c r="AK1375" s="75"/>
      <c r="AL1375" s="75"/>
      <c r="AM1375" s="75">
        <v>40144.954201388886</v>
      </c>
      <c r="AN1375" s="75" t="s">
        <v>13047</v>
      </c>
      <c r="AO1375" s="78" t="s">
        <v>13742</v>
      </c>
      <c r="AP1375" s="75" t="s">
        <v>66</v>
      </c>
      <c r="AQ1375" s="48"/>
      <c r="AR1375" s="48"/>
      <c r="AS1375" s="48"/>
      <c r="AT1375" s="48"/>
      <c r="AU1375" s="48" t="s">
        <v>3272</v>
      </c>
      <c r="AV1375" s="48" t="s">
        <v>3272</v>
      </c>
      <c r="AW1375" s="114" t="s">
        <v>18101</v>
      </c>
      <c r="AX1375" s="114" t="s">
        <v>18101</v>
      </c>
      <c r="AY1375" s="114" t="s">
        <v>17890</v>
      </c>
      <c r="AZ1375" s="114" t="s">
        <v>17890</v>
      </c>
      <c r="BA1375" s="2"/>
      <c r="BB1375" s="3"/>
      <c r="BC1375" s="3"/>
      <c r="BD1375" s="3"/>
      <c r="BE1375" s="3"/>
    </row>
    <row r="1376" spans="1:57" x14ac:dyDescent="0.25">
      <c r="A1376" s="61" t="s">
        <v>1132</v>
      </c>
      <c r="B1376" s="62" t="s">
        <v>19429</v>
      </c>
      <c r="C1376" s="62"/>
      <c r="D1376" s="63">
        <v>1.6307725</v>
      </c>
      <c r="E1376" s="65">
        <v>10</v>
      </c>
      <c r="F1376" s="95" t="s">
        <v>12168</v>
      </c>
      <c r="G1376" s="62"/>
      <c r="H1376" s="66"/>
      <c r="I1376" s="67"/>
      <c r="J1376" s="67"/>
      <c r="K1376" s="66" t="s">
        <v>16229</v>
      </c>
      <c r="L1376" s="70"/>
      <c r="M1376" s="71">
        <v>5402.482421875</v>
      </c>
      <c r="N1376" s="71">
        <v>2773.334228515625</v>
      </c>
      <c r="O1376" s="72"/>
      <c r="P1376" s="73"/>
      <c r="Q1376" s="73"/>
      <c r="R1376" s="81"/>
      <c r="S1376" s="48">
        <v>0</v>
      </c>
      <c r="T1376" s="48">
        <v>1</v>
      </c>
      <c r="U1376" s="49">
        <v>0</v>
      </c>
      <c r="V1376" s="49">
        <v>1.5384999999999999E-2</v>
      </c>
      <c r="W1376" s="49">
        <v>0</v>
      </c>
      <c r="X1376" s="49">
        <v>0.55446300000000004</v>
      </c>
      <c r="Y1376" s="49">
        <v>0</v>
      </c>
      <c r="Z1376" s="49">
        <v>0</v>
      </c>
      <c r="AA1376" s="68">
        <v>1376</v>
      </c>
      <c r="AB13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76" s="69"/>
      <c r="AD1376" s="75">
        <v>157</v>
      </c>
      <c r="AE1376" s="75">
        <v>126</v>
      </c>
      <c r="AF1376" s="75">
        <v>4865</v>
      </c>
      <c r="AG1376" s="75">
        <v>5387</v>
      </c>
      <c r="AH1376" s="75"/>
      <c r="AI1376" s="75" t="s">
        <v>8396</v>
      </c>
      <c r="AJ1376" s="75" t="s">
        <v>9772</v>
      </c>
      <c r="AK1376" s="75"/>
      <c r="AL1376" s="75"/>
      <c r="AM1376" s="75">
        <v>42938.756226851852</v>
      </c>
      <c r="AN1376" s="75" t="s">
        <v>13047</v>
      </c>
      <c r="AO1376" s="78" t="s">
        <v>14177</v>
      </c>
      <c r="AP1376" s="75" t="s">
        <v>66</v>
      </c>
      <c r="AQ1376" s="48"/>
      <c r="AR1376" s="48"/>
      <c r="AS1376" s="48"/>
      <c r="AT1376" s="48"/>
      <c r="AU1376" s="48"/>
      <c r="AV1376" s="48"/>
      <c r="AW1376" s="114" t="s">
        <v>18108</v>
      </c>
      <c r="AX1376" s="114" t="s">
        <v>18108</v>
      </c>
      <c r="AY1376" s="114" t="s">
        <v>17888</v>
      </c>
      <c r="AZ1376" s="114" t="s">
        <v>17888</v>
      </c>
      <c r="BA1376" s="2"/>
      <c r="BB1376" s="3"/>
      <c r="BC1376" s="3"/>
      <c r="BD1376" s="3"/>
      <c r="BE1376" s="3"/>
    </row>
    <row r="1377" spans="1:57" x14ac:dyDescent="0.25">
      <c r="A1377" s="61" t="s">
        <v>1564</v>
      </c>
      <c r="B1377" s="62" t="s">
        <v>19429</v>
      </c>
      <c r="C1377" s="62"/>
      <c r="D1377" s="63">
        <v>1.5029835</v>
      </c>
      <c r="E1377" s="65">
        <v>40.582889868573858</v>
      </c>
      <c r="F1377" s="95" t="s">
        <v>12623</v>
      </c>
      <c r="G1377" s="62"/>
      <c r="H1377" s="66"/>
      <c r="I1377" s="67"/>
      <c r="J1377" s="67"/>
      <c r="K1377" s="66" t="s">
        <v>16709</v>
      </c>
      <c r="L1377" s="70"/>
      <c r="M1377" s="71">
        <v>4118.771484375</v>
      </c>
      <c r="N1377" s="71">
        <v>1634.8709716796875</v>
      </c>
      <c r="O1377" s="72"/>
      <c r="P1377" s="73"/>
      <c r="Q1377" s="73"/>
      <c r="R1377" s="81"/>
      <c r="S1377" s="48">
        <v>0</v>
      </c>
      <c r="T1377" s="48">
        <v>4</v>
      </c>
      <c r="U1377" s="49">
        <v>73729.372812000001</v>
      </c>
      <c r="V1377" s="49">
        <v>3.5100000000000002E-4</v>
      </c>
      <c r="W1377" s="49">
        <v>0</v>
      </c>
      <c r="X1377" s="49">
        <v>1.2758160000000001</v>
      </c>
      <c r="Y1377" s="49">
        <v>0</v>
      </c>
      <c r="Z1377" s="49">
        <v>0</v>
      </c>
      <c r="AA1377" s="68">
        <v>1377</v>
      </c>
      <c r="AB13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77" s="69"/>
      <c r="AD1377" s="75">
        <v>119</v>
      </c>
      <c r="AE1377" s="75">
        <v>125</v>
      </c>
      <c r="AF1377" s="75">
        <v>1082</v>
      </c>
      <c r="AG1377" s="75">
        <v>1312</v>
      </c>
      <c r="AH1377" s="75">
        <v>0</v>
      </c>
      <c r="AI1377" s="75" t="s">
        <v>8784</v>
      </c>
      <c r="AJ1377" s="75" t="s">
        <v>9990</v>
      </c>
      <c r="AK1377" s="78" t="s">
        <v>10841</v>
      </c>
      <c r="AL1377" s="75" t="s">
        <v>9190</v>
      </c>
      <c r="AM1377" s="75">
        <v>42512.551435185182</v>
      </c>
      <c r="AN1377" s="75" t="s">
        <v>13047</v>
      </c>
      <c r="AO1377" s="78" t="s">
        <v>14657</v>
      </c>
      <c r="AP1377" s="75" t="s">
        <v>66</v>
      </c>
      <c r="AQ1377" s="48"/>
      <c r="AR1377" s="48"/>
      <c r="AS1377" s="48"/>
      <c r="AT1377" s="48"/>
      <c r="AU1377" s="48" t="s">
        <v>3261</v>
      </c>
      <c r="AV1377" s="48" t="s">
        <v>3261</v>
      </c>
      <c r="AW1377" s="114" t="s">
        <v>18583</v>
      </c>
      <c r="AX1377" s="114" t="s">
        <v>18583</v>
      </c>
      <c r="AY1377" s="114" t="s">
        <v>19264</v>
      </c>
      <c r="AZ1377" s="114" t="s">
        <v>19264</v>
      </c>
      <c r="BA1377" s="2"/>
      <c r="BB1377" s="3"/>
      <c r="BC1377" s="3"/>
      <c r="BD1377" s="3"/>
      <c r="BE1377" s="3"/>
    </row>
    <row r="1378" spans="1:57" x14ac:dyDescent="0.25">
      <c r="A1378" s="61" t="s">
        <v>371</v>
      </c>
      <c r="B1378" s="62" t="s">
        <v>19429</v>
      </c>
      <c r="C1378" s="62"/>
      <c r="D1378" s="63">
        <v>10</v>
      </c>
      <c r="E1378" s="65">
        <v>10</v>
      </c>
      <c r="F1378" s="95" t="s">
        <v>11319</v>
      </c>
      <c r="G1378" s="62"/>
      <c r="H1378" s="66"/>
      <c r="I1378" s="67"/>
      <c r="J1378" s="67"/>
      <c r="K1378" s="66" t="s">
        <v>15347</v>
      </c>
      <c r="L1378" s="70"/>
      <c r="M1378" s="71">
        <v>4282.9326171875</v>
      </c>
      <c r="N1378" s="71">
        <v>3845.769287109375</v>
      </c>
      <c r="O1378" s="72"/>
      <c r="P1378" s="73"/>
      <c r="Q1378" s="73"/>
      <c r="R1378" s="81"/>
      <c r="S1378" s="48">
        <v>0</v>
      </c>
      <c r="T1378" s="48">
        <v>1</v>
      </c>
      <c r="U1378" s="49">
        <v>0</v>
      </c>
      <c r="V1378" s="49">
        <v>1</v>
      </c>
      <c r="W1378" s="49">
        <v>0</v>
      </c>
      <c r="X1378" s="49">
        <v>1</v>
      </c>
      <c r="Y1378" s="49">
        <v>0</v>
      </c>
      <c r="Z1378" s="49">
        <v>0</v>
      </c>
      <c r="AA1378" s="68">
        <v>1378</v>
      </c>
      <c r="AB13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78" s="69"/>
      <c r="AD1378" s="75">
        <v>646</v>
      </c>
      <c r="AE1378" s="75">
        <v>125</v>
      </c>
      <c r="AF1378" s="75">
        <v>196</v>
      </c>
      <c r="AG1378" s="75">
        <v>119</v>
      </c>
      <c r="AH1378" s="75"/>
      <c r="AI1378" s="75"/>
      <c r="AJ1378" s="75"/>
      <c r="AK1378" s="75"/>
      <c r="AL1378" s="75"/>
      <c r="AM1378" s="75">
        <v>40836.109988425924</v>
      </c>
      <c r="AN1378" s="75" t="s">
        <v>13047</v>
      </c>
      <c r="AO1378" s="78" t="s">
        <v>13295</v>
      </c>
      <c r="AP1378" s="75" t="s">
        <v>66</v>
      </c>
      <c r="AQ1378" s="48"/>
      <c r="AR1378" s="48"/>
      <c r="AS1378" s="48"/>
      <c r="AT1378" s="48"/>
      <c r="AU1378" s="48"/>
      <c r="AV1378" s="48"/>
      <c r="AW1378" s="114" t="s">
        <v>18161</v>
      </c>
      <c r="AX1378" s="114" t="s">
        <v>18161</v>
      </c>
      <c r="AY1378" s="114" t="s">
        <v>18882</v>
      </c>
      <c r="AZ1378" s="114" t="s">
        <v>18882</v>
      </c>
      <c r="BA1378" s="2"/>
      <c r="BB1378" s="3"/>
      <c r="BC1378" s="3"/>
      <c r="BD1378" s="3"/>
      <c r="BE1378" s="3"/>
    </row>
    <row r="1379" spans="1:57" x14ac:dyDescent="0.25">
      <c r="A1379" s="61" t="s">
        <v>950</v>
      </c>
      <c r="B1379" s="62" t="s">
        <v>19429</v>
      </c>
      <c r="C1379" s="62"/>
      <c r="D1379" s="63">
        <v>1.521522</v>
      </c>
      <c r="E1379" s="65">
        <v>10</v>
      </c>
      <c r="F1379" s="95" t="s">
        <v>11978</v>
      </c>
      <c r="G1379" s="62"/>
      <c r="H1379" s="66"/>
      <c r="I1379" s="67"/>
      <c r="J1379" s="67"/>
      <c r="K1379" s="66" t="s">
        <v>16031</v>
      </c>
      <c r="L1379" s="70"/>
      <c r="M1379" s="71">
        <v>2282.502685546875</v>
      </c>
      <c r="N1379" s="71">
        <v>2405.241943359375</v>
      </c>
      <c r="O1379" s="72"/>
      <c r="P1379" s="73"/>
      <c r="Q1379" s="73"/>
      <c r="R1379" s="81"/>
      <c r="S1379" s="48">
        <v>0</v>
      </c>
      <c r="T1379" s="48">
        <v>1</v>
      </c>
      <c r="U1379" s="49">
        <v>0</v>
      </c>
      <c r="V1379" s="49">
        <v>2.532E-3</v>
      </c>
      <c r="W1379" s="49">
        <v>6.2599999999999999E-3</v>
      </c>
      <c r="X1379" s="49">
        <v>0.50696399999999997</v>
      </c>
      <c r="Y1379" s="49">
        <v>0</v>
      </c>
      <c r="Z1379" s="49">
        <v>0</v>
      </c>
      <c r="AA1379" s="68">
        <v>1379</v>
      </c>
      <c r="AB13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79" s="69"/>
      <c r="AD1379" s="75">
        <v>547</v>
      </c>
      <c r="AE1379" s="75">
        <v>125</v>
      </c>
      <c r="AF1379" s="75">
        <v>1737</v>
      </c>
      <c r="AG1379" s="75">
        <v>1257</v>
      </c>
      <c r="AH1379" s="75"/>
      <c r="AI1379" s="75" t="s">
        <v>8238</v>
      </c>
      <c r="AJ1379" s="75"/>
      <c r="AK1379" s="78" t="s">
        <v>10597</v>
      </c>
      <c r="AL1379" s="75"/>
      <c r="AM1379" s="75">
        <v>42315.362025462964</v>
      </c>
      <c r="AN1379" s="75" t="s">
        <v>13047</v>
      </c>
      <c r="AO1379" s="78" t="s">
        <v>13979</v>
      </c>
      <c r="AP1379" s="75" t="s">
        <v>66</v>
      </c>
      <c r="AQ1379" s="48" t="s">
        <v>3033</v>
      </c>
      <c r="AR1379" s="48" t="s">
        <v>3033</v>
      </c>
      <c r="AS1379" s="48" t="s">
        <v>3219</v>
      </c>
      <c r="AT1379" s="48" t="s">
        <v>3219</v>
      </c>
      <c r="AU1379" s="48" t="s">
        <v>3276</v>
      </c>
      <c r="AV1379" s="48" t="s">
        <v>3276</v>
      </c>
      <c r="AW1379" s="114" t="s">
        <v>18116</v>
      </c>
      <c r="AX1379" s="114" t="s">
        <v>18116</v>
      </c>
      <c r="AY1379" s="114" t="s">
        <v>18843</v>
      </c>
      <c r="AZ1379" s="114" t="s">
        <v>18843</v>
      </c>
      <c r="BA1379" s="2"/>
      <c r="BB1379" s="3"/>
      <c r="BC1379" s="3"/>
      <c r="BD1379" s="3"/>
      <c r="BE1379" s="3"/>
    </row>
    <row r="1380" spans="1:57" x14ac:dyDescent="0.25">
      <c r="A1380" s="61" t="s">
        <v>1508</v>
      </c>
      <c r="B1380" s="62" t="s">
        <v>19429</v>
      </c>
      <c r="C1380" s="62"/>
      <c r="D1380" s="63">
        <v>1.5023375000000001</v>
      </c>
      <c r="E1380" s="65">
        <v>10</v>
      </c>
      <c r="F1380" s="95" t="s">
        <v>12567</v>
      </c>
      <c r="G1380" s="62"/>
      <c r="H1380" s="66"/>
      <c r="I1380" s="67"/>
      <c r="J1380" s="67"/>
      <c r="K1380" s="66" t="s">
        <v>16648</v>
      </c>
      <c r="L1380" s="70"/>
      <c r="M1380" s="71">
        <v>7980.11572265625</v>
      </c>
      <c r="N1380" s="71">
        <v>2582.28564453125</v>
      </c>
      <c r="O1380" s="72"/>
      <c r="P1380" s="73"/>
      <c r="Q1380" s="73"/>
      <c r="R1380" s="81"/>
      <c r="S1380" s="48">
        <v>0</v>
      </c>
      <c r="T1380" s="48">
        <v>1</v>
      </c>
      <c r="U1380" s="49">
        <v>0</v>
      </c>
      <c r="V1380" s="49">
        <v>2.7500000000000002E-4</v>
      </c>
      <c r="W1380" s="49">
        <v>0</v>
      </c>
      <c r="X1380" s="49">
        <v>0.52194799999999997</v>
      </c>
      <c r="Y1380" s="49">
        <v>0</v>
      </c>
      <c r="Z1380" s="49">
        <v>0</v>
      </c>
      <c r="AA1380" s="68">
        <v>1380</v>
      </c>
      <c r="AB13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80" s="69"/>
      <c r="AD1380" s="75">
        <v>627</v>
      </c>
      <c r="AE1380" s="75">
        <v>125</v>
      </c>
      <c r="AF1380" s="75">
        <v>1022</v>
      </c>
      <c r="AG1380" s="75">
        <v>8293</v>
      </c>
      <c r="AH1380" s="75"/>
      <c r="AI1380" s="75" t="s">
        <v>8736</v>
      </c>
      <c r="AJ1380" s="75"/>
      <c r="AK1380" s="75"/>
      <c r="AL1380" s="75"/>
      <c r="AM1380" s="75">
        <v>42004.772349537037</v>
      </c>
      <c r="AN1380" s="75" t="s">
        <v>13047</v>
      </c>
      <c r="AO1380" s="78" t="s">
        <v>14596</v>
      </c>
      <c r="AP1380" s="75" t="s">
        <v>66</v>
      </c>
      <c r="AQ1380" s="48"/>
      <c r="AR1380" s="48"/>
      <c r="AS1380" s="48"/>
      <c r="AT1380" s="48"/>
      <c r="AU1380" s="48" t="s">
        <v>3261</v>
      </c>
      <c r="AV1380" s="48" t="s">
        <v>3261</v>
      </c>
      <c r="AW1380" s="114" t="s">
        <v>18089</v>
      </c>
      <c r="AX1380" s="114" t="s">
        <v>18089</v>
      </c>
      <c r="AY1380" s="114" t="s">
        <v>17884</v>
      </c>
      <c r="AZ1380" s="114" t="s">
        <v>17884</v>
      </c>
      <c r="BA1380" s="2"/>
      <c r="BB1380" s="3"/>
      <c r="BC1380" s="3"/>
      <c r="BD1380" s="3"/>
      <c r="BE1380" s="3"/>
    </row>
    <row r="1381" spans="1:57" x14ac:dyDescent="0.25">
      <c r="A1381" s="61" t="s">
        <v>1676</v>
      </c>
      <c r="B1381" s="62" t="s">
        <v>19429</v>
      </c>
      <c r="C1381" s="62"/>
      <c r="D1381" s="63">
        <v>1.502448</v>
      </c>
      <c r="E1381" s="65">
        <v>10</v>
      </c>
      <c r="F1381" s="95" t="s">
        <v>12737</v>
      </c>
      <c r="G1381" s="62"/>
      <c r="H1381" s="66"/>
      <c r="I1381" s="67"/>
      <c r="J1381" s="67"/>
      <c r="K1381" s="66" t="s">
        <v>16830</v>
      </c>
      <c r="L1381" s="70"/>
      <c r="M1381" s="71">
        <v>8895.130859375</v>
      </c>
      <c r="N1381" s="71">
        <v>5020.03125</v>
      </c>
      <c r="O1381" s="72"/>
      <c r="P1381" s="73"/>
      <c r="Q1381" s="73"/>
      <c r="R1381" s="81"/>
      <c r="S1381" s="48">
        <v>0</v>
      </c>
      <c r="T1381" s="48">
        <v>1</v>
      </c>
      <c r="U1381" s="49">
        <v>0</v>
      </c>
      <c r="V1381" s="49">
        <v>2.8800000000000001E-4</v>
      </c>
      <c r="W1381" s="49">
        <v>0</v>
      </c>
      <c r="X1381" s="49">
        <v>0.52665600000000001</v>
      </c>
      <c r="Y1381" s="49">
        <v>0</v>
      </c>
      <c r="Z1381" s="49">
        <v>0</v>
      </c>
      <c r="AA1381" s="68">
        <v>1381</v>
      </c>
      <c r="AB13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81" s="69"/>
      <c r="AD1381" s="75">
        <v>57</v>
      </c>
      <c r="AE1381" s="75">
        <v>125</v>
      </c>
      <c r="AF1381" s="75">
        <v>1884</v>
      </c>
      <c r="AG1381" s="75">
        <v>1246</v>
      </c>
      <c r="AH1381" s="75"/>
      <c r="AI1381" s="75" t="s">
        <v>8881</v>
      </c>
      <c r="AJ1381" s="75" t="s">
        <v>9897</v>
      </c>
      <c r="AK1381" s="75"/>
      <c r="AL1381" s="75"/>
      <c r="AM1381" s="75">
        <v>42309.650416666664</v>
      </c>
      <c r="AN1381" s="75" t="s">
        <v>13047</v>
      </c>
      <c r="AO1381" s="78" t="s">
        <v>14778</v>
      </c>
      <c r="AP1381" s="75" t="s">
        <v>66</v>
      </c>
      <c r="AQ1381" s="48"/>
      <c r="AR1381" s="48"/>
      <c r="AS1381" s="48"/>
      <c r="AT1381" s="48"/>
      <c r="AU1381" s="48" t="s">
        <v>3261</v>
      </c>
      <c r="AV1381" s="48" t="s">
        <v>3261</v>
      </c>
      <c r="AW1381" s="114" t="s">
        <v>18176</v>
      </c>
      <c r="AX1381" s="114" t="s">
        <v>18176</v>
      </c>
      <c r="AY1381" s="114" t="s">
        <v>18895</v>
      </c>
      <c r="AZ1381" s="114" t="s">
        <v>18895</v>
      </c>
      <c r="BA1381" s="2"/>
      <c r="BB1381" s="3"/>
      <c r="BC1381" s="3"/>
      <c r="BD1381" s="3"/>
      <c r="BE1381" s="3"/>
    </row>
    <row r="1382" spans="1:57" x14ac:dyDescent="0.25">
      <c r="A1382" s="61" t="s">
        <v>657</v>
      </c>
      <c r="B1382" s="62" t="s">
        <v>19429</v>
      </c>
      <c r="C1382" s="62"/>
      <c r="D1382" s="63">
        <v>1.501768</v>
      </c>
      <c r="E1382" s="65">
        <v>10</v>
      </c>
      <c r="F1382" s="95" t="s">
        <v>11657</v>
      </c>
      <c r="G1382" s="62"/>
      <c r="H1382" s="66"/>
      <c r="I1382" s="67"/>
      <c r="J1382" s="67"/>
      <c r="K1382" s="66" t="s">
        <v>15696</v>
      </c>
      <c r="L1382" s="70"/>
      <c r="M1382" s="71">
        <v>9546.697265625</v>
      </c>
      <c r="N1382" s="71">
        <v>342.9149169921875</v>
      </c>
      <c r="O1382" s="72"/>
      <c r="P1382" s="73"/>
      <c r="Q1382" s="73"/>
      <c r="R1382" s="81"/>
      <c r="S1382" s="48">
        <v>0</v>
      </c>
      <c r="T1382" s="48">
        <v>1</v>
      </c>
      <c r="U1382" s="49">
        <v>0</v>
      </c>
      <c r="V1382" s="49">
        <v>2.0799999999999999E-4</v>
      </c>
      <c r="W1382" s="49">
        <v>0</v>
      </c>
      <c r="X1382" s="49">
        <v>0.53919600000000001</v>
      </c>
      <c r="Y1382" s="49">
        <v>0</v>
      </c>
      <c r="Z1382" s="49">
        <v>0</v>
      </c>
      <c r="AA1382" s="68">
        <v>1382</v>
      </c>
      <c r="AB13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82" s="69"/>
      <c r="AD1382" s="75">
        <v>269</v>
      </c>
      <c r="AE1382" s="75">
        <v>124</v>
      </c>
      <c r="AF1382" s="75">
        <v>185</v>
      </c>
      <c r="AG1382" s="75">
        <v>39</v>
      </c>
      <c r="AH1382" s="75"/>
      <c r="AI1382" s="75" t="s">
        <v>7965</v>
      </c>
      <c r="AJ1382" s="75"/>
      <c r="AK1382" s="75"/>
      <c r="AL1382" s="75"/>
      <c r="AM1382" s="75">
        <v>42873.235636574071</v>
      </c>
      <c r="AN1382" s="75" t="s">
        <v>13047</v>
      </c>
      <c r="AO1382" s="78" t="s">
        <v>13644</v>
      </c>
      <c r="AP1382" s="75" t="s">
        <v>66</v>
      </c>
      <c r="AQ1382" s="48"/>
      <c r="AR1382" s="48"/>
      <c r="AS1382" s="48"/>
      <c r="AT1382" s="48"/>
      <c r="AU1382" s="48" t="s">
        <v>3268</v>
      </c>
      <c r="AV1382" s="48" t="s">
        <v>3268</v>
      </c>
      <c r="AW1382" s="114" t="s">
        <v>18087</v>
      </c>
      <c r="AX1382" s="114" t="s">
        <v>18087</v>
      </c>
      <c r="AY1382" s="114" t="s">
        <v>18822</v>
      </c>
      <c r="AZ1382" s="114" t="s">
        <v>18822</v>
      </c>
      <c r="BA1382" s="2"/>
      <c r="BB1382" s="3"/>
      <c r="BC1382" s="3"/>
      <c r="BD1382" s="3"/>
      <c r="BE1382" s="3"/>
    </row>
    <row r="1383" spans="1:57" x14ac:dyDescent="0.25">
      <c r="A1383" s="61" t="s">
        <v>1526</v>
      </c>
      <c r="B1383" s="62" t="s">
        <v>19429</v>
      </c>
      <c r="C1383" s="62"/>
      <c r="D1383" s="63">
        <v>1.544268</v>
      </c>
      <c r="E1383" s="65">
        <v>10</v>
      </c>
      <c r="F1383" s="95" t="s">
        <v>12586</v>
      </c>
      <c r="G1383" s="62"/>
      <c r="H1383" s="66"/>
      <c r="I1383" s="67"/>
      <c r="J1383" s="67"/>
      <c r="K1383" s="66" t="s">
        <v>16667</v>
      </c>
      <c r="L1383" s="70"/>
      <c r="M1383" s="71">
        <v>2883.725341796875</v>
      </c>
      <c r="N1383" s="71">
        <v>7910.32958984375</v>
      </c>
      <c r="O1383" s="72"/>
      <c r="P1383" s="73"/>
      <c r="Q1383" s="73"/>
      <c r="R1383" s="81"/>
      <c r="S1383" s="48">
        <v>0</v>
      </c>
      <c r="T1383" s="48">
        <v>1</v>
      </c>
      <c r="U1383" s="49">
        <v>0</v>
      </c>
      <c r="V1383" s="49">
        <v>5.208E-3</v>
      </c>
      <c r="W1383" s="49">
        <v>0</v>
      </c>
      <c r="X1383" s="49">
        <v>0.54446799999999995</v>
      </c>
      <c r="Y1383" s="49">
        <v>0</v>
      </c>
      <c r="Z1383" s="49">
        <v>0</v>
      </c>
      <c r="AA1383" s="68">
        <v>1383</v>
      </c>
      <c r="AB13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83" s="69"/>
      <c r="AD1383" s="75">
        <v>55</v>
      </c>
      <c r="AE1383" s="75">
        <v>124</v>
      </c>
      <c r="AF1383" s="75">
        <v>5877</v>
      </c>
      <c r="AG1383" s="75">
        <v>840</v>
      </c>
      <c r="AH1383" s="75">
        <v>28800</v>
      </c>
      <c r="AI1383" s="75" t="s">
        <v>8752</v>
      </c>
      <c r="AJ1383" s="75" t="s">
        <v>9970</v>
      </c>
      <c r="AK1383" s="75"/>
      <c r="AL1383" s="75" t="s">
        <v>11013</v>
      </c>
      <c r="AM1383" s="75">
        <v>40946.983831018515</v>
      </c>
      <c r="AN1383" s="75" t="s">
        <v>13047</v>
      </c>
      <c r="AO1383" s="78" t="s">
        <v>14615</v>
      </c>
      <c r="AP1383" s="75" t="s">
        <v>66</v>
      </c>
      <c r="AQ1383" s="48" t="s">
        <v>3020</v>
      </c>
      <c r="AR1383" s="48" t="s">
        <v>3020</v>
      </c>
      <c r="AS1383" s="48" t="s">
        <v>3213</v>
      </c>
      <c r="AT1383" s="48" t="s">
        <v>3213</v>
      </c>
      <c r="AU1383" s="48" t="s">
        <v>3261</v>
      </c>
      <c r="AV1383" s="48" t="s">
        <v>3261</v>
      </c>
      <c r="AW1383" s="114" t="s">
        <v>18081</v>
      </c>
      <c r="AX1383" s="114" t="s">
        <v>18081</v>
      </c>
      <c r="AY1383" s="114" t="s">
        <v>18817</v>
      </c>
      <c r="AZ1383" s="114" t="s">
        <v>18817</v>
      </c>
      <c r="BA1383" s="2"/>
      <c r="BB1383" s="3"/>
      <c r="BC1383" s="3"/>
      <c r="BD1383" s="3"/>
      <c r="BE1383" s="3"/>
    </row>
    <row r="1384" spans="1:57" x14ac:dyDescent="0.25">
      <c r="A1384" s="61" t="s">
        <v>562</v>
      </c>
      <c r="B1384" s="62" t="s">
        <v>19429</v>
      </c>
      <c r="C1384" s="62"/>
      <c r="D1384" s="63">
        <v>1.5130135</v>
      </c>
      <c r="E1384" s="65">
        <v>10.017587488960933</v>
      </c>
      <c r="F1384" s="95" t="s">
        <v>11551</v>
      </c>
      <c r="G1384" s="62"/>
      <c r="H1384" s="66"/>
      <c r="I1384" s="67"/>
      <c r="J1384" s="67"/>
      <c r="K1384" s="66" t="s">
        <v>15585</v>
      </c>
      <c r="L1384" s="70"/>
      <c r="M1384" s="71">
        <v>2614.207275390625</v>
      </c>
      <c r="N1384" s="71">
        <v>3628.766845703125</v>
      </c>
      <c r="O1384" s="72"/>
      <c r="P1384" s="73"/>
      <c r="Q1384" s="73"/>
      <c r="R1384" s="81"/>
      <c r="S1384" s="48">
        <v>0</v>
      </c>
      <c r="T1384" s="48">
        <v>2</v>
      </c>
      <c r="U1384" s="49">
        <v>42.4</v>
      </c>
      <c r="V1384" s="49">
        <v>1.531E-3</v>
      </c>
      <c r="W1384" s="49">
        <v>5.0500000000000002E-4</v>
      </c>
      <c r="X1384" s="49">
        <v>0.80668300000000004</v>
      </c>
      <c r="Y1384" s="49">
        <v>0</v>
      </c>
      <c r="Z1384" s="49">
        <v>0</v>
      </c>
      <c r="AA1384" s="68">
        <v>1384</v>
      </c>
      <c r="AB13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84" s="69"/>
      <c r="AD1384" s="75">
        <v>642</v>
      </c>
      <c r="AE1384" s="75">
        <v>123</v>
      </c>
      <c r="AF1384" s="75">
        <v>2346</v>
      </c>
      <c r="AG1384" s="75">
        <v>587</v>
      </c>
      <c r="AH1384" s="75"/>
      <c r="AI1384" s="75" t="s">
        <v>7876</v>
      </c>
      <c r="AJ1384" s="75" t="s">
        <v>9450</v>
      </c>
      <c r="AK1384" s="75"/>
      <c r="AL1384" s="75"/>
      <c r="AM1384" s="75">
        <v>40605.028726851851</v>
      </c>
      <c r="AN1384" s="75" t="s">
        <v>13047</v>
      </c>
      <c r="AO1384" s="78" t="s">
        <v>13533</v>
      </c>
      <c r="AP1384" s="75" t="s">
        <v>66</v>
      </c>
      <c r="AQ1384" s="48"/>
      <c r="AR1384" s="48"/>
      <c r="AS1384" s="48"/>
      <c r="AT1384" s="48"/>
      <c r="AU1384" s="48" t="s">
        <v>3261</v>
      </c>
      <c r="AV1384" s="48" t="s">
        <v>3261</v>
      </c>
      <c r="AW1384" s="114" t="s">
        <v>18240</v>
      </c>
      <c r="AX1384" s="114" t="s">
        <v>18726</v>
      </c>
      <c r="AY1384" s="114" t="s">
        <v>18951</v>
      </c>
      <c r="AZ1384" s="114" t="s">
        <v>19015</v>
      </c>
      <c r="BA1384" s="2"/>
      <c r="BB1384" s="3"/>
      <c r="BC1384" s="3"/>
      <c r="BD1384" s="3"/>
      <c r="BE1384" s="3"/>
    </row>
    <row r="1385" spans="1:57" x14ac:dyDescent="0.25">
      <c r="A1385" s="61" t="s">
        <v>1878</v>
      </c>
      <c r="B1385" s="62" t="s">
        <v>19429</v>
      </c>
      <c r="C1385" s="62"/>
      <c r="D1385" s="63">
        <v>2.0666695000000002</v>
      </c>
      <c r="E1385" s="65">
        <v>10</v>
      </c>
      <c r="F1385" s="95" t="s">
        <v>12955</v>
      </c>
      <c r="G1385" s="62"/>
      <c r="H1385" s="66"/>
      <c r="I1385" s="67"/>
      <c r="J1385" s="67"/>
      <c r="K1385" s="66" t="s">
        <v>17052</v>
      </c>
      <c r="L1385" s="70"/>
      <c r="M1385" s="71">
        <v>4495.869140625</v>
      </c>
      <c r="N1385" s="71">
        <v>3574.318359375</v>
      </c>
      <c r="O1385" s="72"/>
      <c r="P1385" s="73"/>
      <c r="Q1385" s="73"/>
      <c r="R1385" s="81"/>
      <c r="S1385" s="48">
        <v>0</v>
      </c>
      <c r="T1385" s="48">
        <v>1</v>
      </c>
      <c r="U1385" s="49">
        <v>0</v>
      </c>
      <c r="V1385" s="49">
        <v>6.6667000000000004E-2</v>
      </c>
      <c r="W1385" s="49">
        <v>0</v>
      </c>
      <c r="X1385" s="49">
        <v>0.59797299999999998</v>
      </c>
      <c r="Y1385" s="49">
        <v>0</v>
      </c>
      <c r="Z1385" s="49">
        <v>0</v>
      </c>
      <c r="AA1385" s="68">
        <v>1385</v>
      </c>
      <c r="AB13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85" s="69"/>
      <c r="AD1385" s="75">
        <v>136</v>
      </c>
      <c r="AE1385" s="75">
        <v>122</v>
      </c>
      <c r="AF1385" s="75">
        <v>1861</v>
      </c>
      <c r="AG1385" s="75">
        <v>539</v>
      </c>
      <c r="AH1385" s="75">
        <v>-28800</v>
      </c>
      <c r="AI1385" s="75" t="s">
        <v>9067</v>
      </c>
      <c r="AJ1385" s="75"/>
      <c r="AK1385" s="75"/>
      <c r="AL1385" s="75" t="s">
        <v>11009</v>
      </c>
      <c r="AM1385" s="75">
        <v>42462.014444444445</v>
      </c>
      <c r="AN1385" s="75" t="s">
        <v>13047</v>
      </c>
      <c r="AO1385" s="78" t="s">
        <v>15000</v>
      </c>
      <c r="AP1385" s="75" t="s">
        <v>66</v>
      </c>
      <c r="AQ1385" s="48"/>
      <c r="AR1385" s="48"/>
      <c r="AS1385" s="48"/>
      <c r="AT1385" s="48"/>
      <c r="AU1385" s="48" t="s">
        <v>3299</v>
      </c>
      <c r="AV1385" s="48" t="s">
        <v>3299</v>
      </c>
      <c r="AW1385" s="114" t="s">
        <v>18204</v>
      </c>
      <c r="AX1385" s="114" t="s">
        <v>18204</v>
      </c>
      <c r="AY1385" s="114" t="s">
        <v>17900</v>
      </c>
      <c r="AZ1385" s="114" t="s">
        <v>17900</v>
      </c>
      <c r="BA1385" s="2"/>
      <c r="BB1385" s="3"/>
      <c r="BC1385" s="3"/>
      <c r="BD1385" s="3"/>
      <c r="BE1385" s="3"/>
    </row>
    <row r="1386" spans="1:57" x14ac:dyDescent="0.25">
      <c r="A1386" s="61" t="s">
        <v>335</v>
      </c>
      <c r="B1386" s="62" t="s">
        <v>19429</v>
      </c>
      <c r="C1386" s="62"/>
      <c r="D1386" s="63">
        <v>2.1538455000000001</v>
      </c>
      <c r="E1386" s="65">
        <v>10</v>
      </c>
      <c r="F1386" s="95" t="s">
        <v>11280</v>
      </c>
      <c r="G1386" s="62"/>
      <c r="H1386" s="66"/>
      <c r="I1386" s="67"/>
      <c r="J1386" s="67"/>
      <c r="K1386" s="66" t="s">
        <v>15307</v>
      </c>
      <c r="L1386" s="70"/>
      <c r="M1386" s="71">
        <v>3209.598388671875</v>
      </c>
      <c r="N1386" s="71">
        <v>6208.978515625</v>
      </c>
      <c r="O1386" s="72"/>
      <c r="P1386" s="73"/>
      <c r="Q1386" s="73"/>
      <c r="R1386" s="81"/>
      <c r="S1386" s="48">
        <v>0</v>
      </c>
      <c r="T1386" s="48">
        <v>1</v>
      </c>
      <c r="U1386" s="49">
        <v>0</v>
      </c>
      <c r="V1386" s="49">
        <v>7.6923000000000005E-2</v>
      </c>
      <c r="W1386" s="49">
        <v>0</v>
      </c>
      <c r="X1386" s="49">
        <v>0.60617699999999997</v>
      </c>
      <c r="Y1386" s="49">
        <v>0</v>
      </c>
      <c r="Z1386" s="49">
        <v>0</v>
      </c>
      <c r="AA1386" s="68">
        <v>1386</v>
      </c>
      <c r="AB13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86" s="69"/>
      <c r="AD1386" s="75">
        <v>108</v>
      </c>
      <c r="AE1386" s="75">
        <v>121</v>
      </c>
      <c r="AF1386" s="75">
        <v>4796</v>
      </c>
      <c r="AG1386" s="75">
        <v>720</v>
      </c>
      <c r="AH1386" s="75"/>
      <c r="AI1386" s="75"/>
      <c r="AJ1386" s="75" t="s">
        <v>9277</v>
      </c>
      <c r="AK1386" s="75"/>
      <c r="AL1386" s="75"/>
      <c r="AM1386" s="75">
        <v>43018.825497685182</v>
      </c>
      <c r="AN1386" s="75" t="s">
        <v>13047</v>
      </c>
      <c r="AO1386" s="78" t="s">
        <v>13255</v>
      </c>
      <c r="AP1386" s="75" t="s">
        <v>66</v>
      </c>
      <c r="AQ1386" s="48"/>
      <c r="AR1386" s="48"/>
      <c r="AS1386" s="48"/>
      <c r="AT1386" s="48"/>
      <c r="AU1386" s="48" t="s">
        <v>3261</v>
      </c>
      <c r="AV1386" s="48" t="s">
        <v>3261</v>
      </c>
      <c r="AW1386" s="114" t="s">
        <v>18125</v>
      </c>
      <c r="AX1386" s="114" t="s">
        <v>18125</v>
      </c>
      <c r="AY1386" s="114" t="s">
        <v>17901</v>
      </c>
      <c r="AZ1386" s="114" t="s">
        <v>17901</v>
      </c>
      <c r="BA1386" s="2"/>
      <c r="BB1386" s="3"/>
      <c r="BC1386" s="3"/>
      <c r="BD1386" s="3"/>
      <c r="BE1386" s="3"/>
    </row>
    <row r="1387" spans="1:57" x14ac:dyDescent="0.25">
      <c r="A1387" s="61" t="s">
        <v>1297</v>
      </c>
      <c r="B1387" s="62" t="s">
        <v>19429</v>
      </c>
      <c r="C1387" s="62"/>
      <c r="D1387" s="63">
        <v>1.501768</v>
      </c>
      <c r="E1387" s="65">
        <v>10</v>
      </c>
      <c r="F1387" s="95" t="s">
        <v>12341</v>
      </c>
      <c r="G1387" s="62"/>
      <c r="H1387" s="66"/>
      <c r="I1387" s="67"/>
      <c r="J1387" s="67"/>
      <c r="K1387" s="66" t="s">
        <v>16410</v>
      </c>
      <c r="L1387" s="70"/>
      <c r="M1387" s="71">
        <v>9504.556640625</v>
      </c>
      <c r="N1387" s="71">
        <v>390.87796020507812</v>
      </c>
      <c r="O1387" s="72"/>
      <c r="P1387" s="73"/>
      <c r="Q1387" s="73"/>
      <c r="R1387" s="81"/>
      <c r="S1387" s="48">
        <v>0</v>
      </c>
      <c r="T1387" s="48">
        <v>1</v>
      </c>
      <c r="U1387" s="49">
        <v>0</v>
      </c>
      <c r="V1387" s="49">
        <v>2.0799999999999999E-4</v>
      </c>
      <c r="W1387" s="49">
        <v>0</v>
      </c>
      <c r="X1387" s="49">
        <v>0.53919600000000001</v>
      </c>
      <c r="Y1387" s="49">
        <v>0</v>
      </c>
      <c r="Z1387" s="49">
        <v>0</v>
      </c>
      <c r="AA1387" s="68">
        <v>1387</v>
      </c>
      <c r="AB13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87" s="69"/>
      <c r="AD1387" s="75">
        <v>414</v>
      </c>
      <c r="AE1387" s="75">
        <v>119</v>
      </c>
      <c r="AF1387" s="75">
        <v>10095</v>
      </c>
      <c r="AG1387" s="75">
        <v>31151</v>
      </c>
      <c r="AH1387" s="75">
        <v>-28800</v>
      </c>
      <c r="AI1387" s="75" t="s">
        <v>8534</v>
      </c>
      <c r="AJ1387" s="75"/>
      <c r="AK1387" s="75"/>
      <c r="AL1387" s="75" t="s">
        <v>11009</v>
      </c>
      <c r="AM1387" s="75">
        <v>42417.679930555554</v>
      </c>
      <c r="AN1387" s="75" t="s">
        <v>13047</v>
      </c>
      <c r="AO1387" s="78" t="s">
        <v>14358</v>
      </c>
      <c r="AP1387" s="75" t="s">
        <v>66</v>
      </c>
      <c r="AQ1387" s="48"/>
      <c r="AR1387" s="48"/>
      <c r="AS1387" s="48"/>
      <c r="AT1387" s="48"/>
      <c r="AU1387" s="48" t="s">
        <v>3261</v>
      </c>
      <c r="AV1387" s="48" t="s">
        <v>3261</v>
      </c>
      <c r="AW1387" s="114" t="s">
        <v>18184</v>
      </c>
      <c r="AX1387" s="114" t="s">
        <v>18184</v>
      </c>
      <c r="AY1387" s="114" t="s">
        <v>18871</v>
      </c>
      <c r="AZ1387" s="114" t="s">
        <v>18871</v>
      </c>
      <c r="BA1387" s="2"/>
      <c r="BB1387" s="3"/>
      <c r="BC1387" s="3"/>
      <c r="BD1387" s="3"/>
      <c r="BE1387" s="3"/>
    </row>
    <row r="1388" spans="1:57" x14ac:dyDescent="0.25">
      <c r="A1388" s="61" t="s">
        <v>471</v>
      </c>
      <c r="B1388" s="62" t="s">
        <v>19429</v>
      </c>
      <c r="C1388" s="62"/>
      <c r="D1388" s="63">
        <v>1.521522</v>
      </c>
      <c r="E1388" s="65">
        <v>10</v>
      </c>
      <c r="F1388" s="95" t="s">
        <v>11435</v>
      </c>
      <c r="G1388" s="62"/>
      <c r="H1388" s="66"/>
      <c r="I1388" s="67"/>
      <c r="J1388" s="67"/>
      <c r="K1388" s="66" t="s">
        <v>15466</v>
      </c>
      <c r="L1388" s="70"/>
      <c r="M1388" s="71">
        <v>1877.900634765625</v>
      </c>
      <c r="N1388" s="71">
        <v>3402.44970703125</v>
      </c>
      <c r="O1388" s="72"/>
      <c r="P1388" s="73"/>
      <c r="Q1388" s="73"/>
      <c r="R1388" s="81"/>
      <c r="S1388" s="48">
        <v>0</v>
      </c>
      <c r="T1388" s="48">
        <v>1</v>
      </c>
      <c r="U1388" s="49">
        <v>0</v>
      </c>
      <c r="V1388" s="49">
        <v>2.532E-3</v>
      </c>
      <c r="W1388" s="49">
        <v>6.2599999999999999E-3</v>
      </c>
      <c r="X1388" s="49">
        <v>0.50696399999999997</v>
      </c>
      <c r="Y1388" s="49">
        <v>0</v>
      </c>
      <c r="Z1388" s="49">
        <v>0</v>
      </c>
      <c r="AA1388" s="68">
        <v>1388</v>
      </c>
      <c r="AB13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88" s="69"/>
      <c r="AD1388" s="75">
        <v>514</v>
      </c>
      <c r="AE1388" s="75">
        <v>117</v>
      </c>
      <c r="AF1388" s="75">
        <v>6871</v>
      </c>
      <c r="AG1388" s="75">
        <v>4413</v>
      </c>
      <c r="AH1388" s="75"/>
      <c r="AI1388" s="75" t="s">
        <v>7775</v>
      </c>
      <c r="AJ1388" s="75"/>
      <c r="AK1388" s="75"/>
      <c r="AL1388" s="75"/>
      <c r="AM1388" s="75">
        <v>41896.505613425928</v>
      </c>
      <c r="AN1388" s="75" t="s">
        <v>13047</v>
      </c>
      <c r="AO1388" s="78" t="s">
        <v>13414</v>
      </c>
      <c r="AP1388" s="75" t="s">
        <v>66</v>
      </c>
      <c r="AQ1388" s="48" t="s">
        <v>3033</v>
      </c>
      <c r="AR1388" s="48" t="s">
        <v>3033</v>
      </c>
      <c r="AS1388" s="48" t="s">
        <v>3219</v>
      </c>
      <c r="AT1388" s="48" t="s">
        <v>3219</v>
      </c>
      <c r="AU1388" s="48" t="s">
        <v>3276</v>
      </c>
      <c r="AV1388" s="48" t="s">
        <v>3276</v>
      </c>
      <c r="AW1388" s="114" t="s">
        <v>18116</v>
      </c>
      <c r="AX1388" s="114" t="s">
        <v>18116</v>
      </c>
      <c r="AY1388" s="114" t="s">
        <v>18843</v>
      </c>
      <c r="AZ1388" s="114" t="s">
        <v>18843</v>
      </c>
      <c r="BA1388" s="2"/>
      <c r="BB1388" s="3"/>
      <c r="BC1388" s="3"/>
      <c r="BD1388" s="3"/>
      <c r="BE1388" s="3"/>
    </row>
    <row r="1389" spans="1:57" x14ac:dyDescent="0.25">
      <c r="A1389" s="61" t="s">
        <v>665</v>
      </c>
      <c r="B1389" s="62" t="s">
        <v>19429</v>
      </c>
      <c r="C1389" s="62"/>
      <c r="D1389" s="63">
        <v>2.7142845000000002</v>
      </c>
      <c r="E1389" s="65">
        <v>10</v>
      </c>
      <c r="F1389" s="95" t="s">
        <v>11667</v>
      </c>
      <c r="G1389" s="62"/>
      <c r="H1389" s="66"/>
      <c r="I1389" s="67"/>
      <c r="J1389" s="67"/>
      <c r="K1389" s="66" t="s">
        <v>15707</v>
      </c>
      <c r="L1389" s="70"/>
      <c r="M1389" s="71">
        <v>4055.546875</v>
      </c>
      <c r="N1389" s="71">
        <v>7058.13232421875</v>
      </c>
      <c r="O1389" s="72"/>
      <c r="P1389" s="73"/>
      <c r="Q1389" s="73"/>
      <c r="R1389" s="81"/>
      <c r="S1389" s="48">
        <v>0</v>
      </c>
      <c r="T1389" s="48">
        <v>1</v>
      </c>
      <c r="U1389" s="49">
        <v>0</v>
      </c>
      <c r="V1389" s="49">
        <v>0.14285700000000001</v>
      </c>
      <c r="W1389" s="49">
        <v>0</v>
      </c>
      <c r="X1389" s="49">
        <v>0.65540500000000002</v>
      </c>
      <c r="Y1389" s="49">
        <v>0</v>
      </c>
      <c r="Z1389" s="49">
        <v>0</v>
      </c>
      <c r="AA1389" s="68">
        <v>1389</v>
      </c>
      <c r="AB13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89" s="69"/>
      <c r="AD1389" s="75">
        <v>166</v>
      </c>
      <c r="AE1389" s="75">
        <v>117</v>
      </c>
      <c r="AF1389" s="75">
        <v>96</v>
      </c>
      <c r="AG1389" s="75">
        <v>233</v>
      </c>
      <c r="AH1389" s="75">
        <v>7200</v>
      </c>
      <c r="AI1389" s="75" t="s">
        <v>7974</v>
      </c>
      <c r="AJ1389" s="75"/>
      <c r="AK1389" s="75"/>
      <c r="AL1389" s="75" t="s">
        <v>11021</v>
      </c>
      <c r="AM1389" s="75">
        <v>40659.887071759258</v>
      </c>
      <c r="AN1389" s="75" t="s">
        <v>13047</v>
      </c>
      <c r="AO1389" s="78" t="s">
        <v>13655</v>
      </c>
      <c r="AP1389" s="75" t="s">
        <v>66</v>
      </c>
      <c r="AQ1389" s="48"/>
      <c r="AR1389" s="48"/>
      <c r="AS1389" s="48"/>
      <c r="AT1389" s="48"/>
      <c r="AU1389" s="48" t="s">
        <v>3261</v>
      </c>
      <c r="AV1389" s="48" t="s">
        <v>3261</v>
      </c>
      <c r="AW1389" s="114" t="s">
        <v>18232</v>
      </c>
      <c r="AX1389" s="114" t="s">
        <v>18232</v>
      </c>
      <c r="AY1389" s="114" t="s">
        <v>17908</v>
      </c>
      <c r="AZ1389" s="114" t="s">
        <v>17908</v>
      </c>
      <c r="BA1389" s="2"/>
      <c r="BB1389" s="3"/>
      <c r="BC1389" s="3"/>
      <c r="BD1389" s="3"/>
      <c r="BE1389" s="3"/>
    </row>
    <row r="1390" spans="1:57" x14ac:dyDescent="0.25">
      <c r="A1390" s="61" t="s">
        <v>1296</v>
      </c>
      <c r="B1390" s="62" t="s">
        <v>19429</v>
      </c>
      <c r="C1390" s="62"/>
      <c r="D1390" s="63">
        <v>2.2727265000000001</v>
      </c>
      <c r="E1390" s="65">
        <v>10</v>
      </c>
      <c r="F1390" s="95" t="s">
        <v>12340</v>
      </c>
      <c r="G1390" s="62"/>
      <c r="H1390" s="66"/>
      <c r="I1390" s="67"/>
      <c r="J1390" s="67"/>
      <c r="K1390" s="66" t="s">
        <v>16409</v>
      </c>
      <c r="L1390" s="70"/>
      <c r="M1390" s="71">
        <v>5699.5712890625</v>
      </c>
      <c r="N1390" s="71">
        <v>6010.05419921875</v>
      </c>
      <c r="O1390" s="72"/>
      <c r="P1390" s="73"/>
      <c r="Q1390" s="73"/>
      <c r="R1390" s="81"/>
      <c r="S1390" s="48">
        <v>0</v>
      </c>
      <c r="T1390" s="48">
        <v>1</v>
      </c>
      <c r="U1390" s="49">
        <v>0</v>
      </c>
      <c r="V1390" s="49">
        <v>9.0909000000000004E-2</v>
      </c>
      <c r="W1390" s="49">
        <v>0</v>
      </c>
      <c r="X1390" s="49">
        <v>0.61711700000000003</v>
      </c>
      <c r="Y1390" s="49">
        <v>0</v>
      </c>
      <c r="Z1390" s="49">
        <v>0</v>
      </c>
      <c r="AA1390" s="68">
        <v>1390</v>
      </c>
      <c r="AB13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90" s="69"/>
      <c r="AD1390" s="75">
        <v>284</v>
      </c>
      <c r="AE1390" s="75">
        <v>117</v>
      </c>
      <c r="AF1390" s="75">
        <v>38696</v>
      </c>
      <c r="AG1390" s="75">
        <v>37740</v>
      </c>
      <c r="AH1390" s="75"/>
      <c r="AI1390" s="75" t="s">
        <v>8533</v>
      </c>
      <c r="AJ1390" s="75" t="s">
        <v>9852</v>
      </c>
      <c r="AK1390" s="75"/>
      <c r="AL1390" s="75"/>
      <c r="AM1390" s="75">
        <v>42930.576041666667</v>
      </c>
      <c r="AN1390" s="75" t="s">
        <v>13047</v>
      </c>
      <c r="AO1390" s="78" t="s">
        <v>14357</v>
      </c>
      <c r="AP1390" s="75" t="s">
        <v>66</v>
      </c>
      <c r="AQ1390" s="48"/>
      <c r="AR1390" s="48"/>
      <c r="AS1390" s="48"/>
      <c r="AT1390" s="48"/>
      <c r="AU1390" s="48" t="s">
        <v>3286</v>
      </c>
      <c r="AV1390" s="48" t="s">
        <v>3286</v>
      </c>
      <c r="AW1390" s="114" t="s">
        <v>18151</v>
      </c>
      <c r="AX1390" s="114" t="s">
        <v>18151</v>
      </c>
      <c r="AY1390" s="114" t="s">
        <v>17903</v>
      </c>
      <c r="AZ1390" s="114" t="s">
        <v>17903</v>
      </c>
      <c r="BA1390" s="2"/>
      <c r="BB1390" s="3"/>
      <c r="BC1390" s="3"/>
      <c r="BD1390" s="3"/>
      <c r="BE1390" s="3"/>
    </row>
    <row r="1391" spans="1:57" x14ac:dyDescent="0.25">
      <c r="A1391" s="61" t="s">
        <v>725</v>
      </c>
      <c r="B1391" s="62" t="s">
        <v>19429</v>
      </c>
      <c r="C1391" s="62"/>
      <c r="D1391" s="63">
        <v>1.544268</v>
      </c>
      <c r="E1391" s="65">
        <v>10</v>
      </c>
      <c r="F1391" s="95" t="s">
        <v>11736</v>
      </c>
      <c r="G1391" s="62"/>
      <c r="H1391" s="66"/>
      <c r="I1391" s="67"/>
      <c r="J1391" s="67"/>
      <c r="K1391" s="66" t="s">
        <v>15779</v>
      </c>
      <c r="L1391" s="70"/>
      <c r="M1391" s="71">
        <v>3434.96630859375</v>
      </c>
      <c r="N1391" s="71">
        <v>7584.787109375</v>
      </c>
      <c r="O1391" s="72"/>
      <c r="P1391" s="73"/>
      <c r="Q1391" s="73"/>
      <c r="R1391" s="81"/>
      <c r="S1391" s="48">
        <v>0</v>
      </c>
      <c r="T1391" s="48">
        <v>1</v>
      </c>
      <c r="U1391" s="49">
        <v>0</v>
      </c>
      <c r="V1391" s="49">
        <v>5.208E-3</v>
      </c>
      <c r="W1391" s="49">
        <v>0</v>
      </c>
      <c r="X1391" s="49">
        <v>0.54446799999999995</v>
      </c>
      <c r="Y1391" s="49">
        <v>0</v>
      </c>
      <c r="Z1391" s="49">
        <v>0</v>
      </c>
      <c r="AA1391" s="68">
        <v>1391</v>
      </c>
      <c r="AB13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91" s="69"/>
      <c r="AD1391" s="75">
        <v>118</v>
      </c>
      <c r="AE1391" s="75">
        <v>116</v>
      </c>
      <c r="AF1391" s="75">
        <v>38</v>
      </c>
      <c r="AG1391" s="75">
        <v>32</v>
      </c>
      <c r="AH1391" s="75"/>
      <c r="AI1391" s="75" t="s">
        <v>8032</v>
      </c>
      <c r="AJ1391" s="75" t="s">
        <v>9547</v>
      </c>
      <c r="AK1391" s="75"/>
      <c r="AL1391" s="75"/>
      <c r="AM1391" s="75">
        <v>42988.528240740743</v>
      </c>
      <c r="AN1391" s="75" t="s">
        <v>13047</v>
      </c>
      <c r="AO1391" s="78" t="s">
        <v>13727</v>
      </c>
      <c r="AP1391" s="75" t="s">
        <v>66</v>
      </c>
      <c r="AQ1391" s="48" t="s">
        <v>3022</v>
      </c>
      <c r="AR1391" s="48" t="s">
        <v>3022</v>
      </c>
      <c r="AS1391" s="48" t="s">
        <v>3213</v>
      </c>
      <c r="AT1391" s="48" t="s">
        <v>3213</v>
      </c>
      <c r="AU1391" s="48" t="s">
        <v>3261</v>
      </c>
      <c r="AV1391" s="48" t="s">
        <v>3261</v>
      </c>
      <c r="AW1391" s="114" t="s">
        <v>18083</v>
      </c>
      <c r="AX1391" s="114" t="s">
        <v>18083</v>
      </c>
      <c r="AY1391" s="114" t="s">
        <v>18818</v>
      </c>
      <c r="AZ1391" s="114" t="s">
        <v>18818</v>
      </c>
      <c r="BA1391" s="2"/>
      <c r="BB1391" s="3"/>
      <c r="BC1391" s="3"/>
      <c r="BD1391" s="3"/>
      <c r="BE1391" s="3"/>
    </row>
    <row r="1392" spans="1:57" x14ac:dyDescent="0.25">
      <c r="A1392" s="61" t="s">
        <v>1393</v>
      </c>
      <c r="B1392" s="62" t="s">
        <v>19429</v>
      </c>
      <c r="C1392" s="62"/>
      <c r="D1392" s="63">
        <v>1.544268</v>
      </c>
      <c r="E1392" s="65">
        <v>10</v>
      </c>
      <c r="F1392" s="95" t="s">
        <v>12438</v>
      </c>
      <c r="G1392" s="62"/>
      <c r="H1392" s="66"/>
      <c r="I1392" s="67"/>
      <c r="J1392" s="67"/>
      <c r="K1392" s="66" t="s">
        <v>16514</v>
      </c>
      <c r="L1392" s="70"/>
      <c r="M1392" s="71">
        <v>3533.986083984375</v>
      </c>
      <c r="N1392" s="71">
        <v>7690.00732421875</v>
      </c>
      <c r="O1392" s="72"/>
      <c r="P1392" s="73"/>
      <c r="Q1392" s="73"/>
      <c r="R1392" s="81"/>
      <c r="S1392" s="48">
        <v>0</v>
      </c>
      <c r="T1392" s="48">
        <v>1</v>
      </c>
      <c r="U1392" s="49">
        <v>0</v>
      </c>
      <c r="V1392" s="49">
        <v>5.208E-3</v>
      </c>
      <c r="W1392" s="49">
        <v>0</v>
      </c>
      <c r="X1392" s="49">
        <v>0.54446799999999995</v>
      </c>
      <c r="Y1392" s="49">
        <v>0</v>
      </c>
      <c r="Z1392" s="49">
        <v>0</v>
      </c>
      <c r="AA1392" s="68">
        <v>1392</v>
      </c>
      <c r="AB13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92" s="69"/>
      <c r="AD1392" s="75">
        <v>473</v>
      </c>
      <c r="AE1392" s="75">
        <v>115</v>
      </c>
      <c r="AF1392" s="75">
        <v>3190</v>
      </c>
      <c r="AG1392" s="75">
        <v>813</v>
      </c>
      <c r="AH1392" s="75"/>
      <c r="AI1392" s="75" t="s">
        <v>8619</v>
      </c>
      <c r="AJ1392" s="75" t="s">
        <v>9899</v>
      </c>
      <c r="AK1392" s="75"/>
      <c r="AL1392" s="75"/>
      <c r="AM1392" s="75">
        <v>41476.457685185182</v>
      </c>
      <c r="AN1392" s="75" t="s">
        <v>13047</v>
      </c>
      <c r="AO1392" s="78" t="s">
        <v>14462</v>
      </c>
      <c r="AP1392" s="75" t="s">
        <v>66</v>
      </c>
      <c r="AQ1392" s="48" t="s">
        <v>3020</v>
      </c>
      <c r="AR1392" s="48" t="s">
        <v>3020</v>
      </c>
      <c r="AS1392" s="48" t="s">
        <v>3213</v>
      </c>
      <c r="AT1392" s="48" t="s">
        <v>3213</v>
      </c>
      <c r="AU1392" s="48" t="s">
        <v>3261</v>
      </c>
      <c r="AV1392" s="48" t="s">
        <v>3261</v>
      </c>
      <c r="AW1392" s="114" t="s">
        <v>18081</v>
      </c>
      <c r="AX1392" s="114" t="s">
        <v>18081</v>
      </c>
      <c r="AY1392" s="114" t="s">
        <v>18817</v>
      </c>
      <c r="AZ1392" s="114" t="s">
        <v>18817</v>
      </c>
      <c r="BA1392" s="2"/>
      <c r="BB1392" s="3"/>
      <c r="BC1392" s="3"/>
      <c r="BD1392" s="3"/>
      <c r="BE1392" s="3"/>
    </row>
    <row r="1393" spans="1:57" x14ac:dyDescent="0.25">
      <c r="A1393" s="61" t="s">
        <v>1491</v>
      </c>
      <c r="B1393" s="62" t="s">
        <v>19429</v>
      </c>
      <c r="C1393" s="62"/>
      <c r="D1393" s="63">
        <v>2.7142845000000002</v>
      </c>
      <c r="E1393" s="65">
        <v>10</v>
      </c>
      <c r="F1393" s="95" t="s">
        <v>12550</v>
      </c>
      <c r="G1393" s="62"/>
      <c r="H1393" s="66"/>
      <c r="I1393" s="67"/>
      <c r="J1393" s="67"/>
      <c r="K1393" s="66" t="s">
        <v>16629</v>
      </c>
      <c r="L1393" s="70"/>
      <c r="M1393" s="71">
        <v>3469.77783203125</v>
      </c>
      <c r="N1393" s="71">
        <v>4343.50439453125</v>
      </c>
      <c r="O1393" s="72"/>
      <c r="P1393" s="73"/>
      <c r="Q1393" s="73"/>
      <c r="R1393" s="81"/>
      <c r="S1393" s="48">
        <v>0</v>
      </c>
      <c r="T1393" s="48">
        <v>1</v>
      </c>
      <c r="U1393" s="49">
        <v>0</v>
      </c>
      <c r="V1393" s="49">
        <v>0.14285700000000001</v>
      </c>
      <c r="W1393" s="49">
        <v>0</v>
      </c>
      <c r="X1393" s="49">
        <v>0.65540500000000002</v>
      </c>
      <c r="Y1393" s="49">
        <v>0</v>
      </c>
      <c r="Z1393" s="49">
        <v>0</v>
      </c>
      <c r="AA1393" s="68">
        <v>1393</v>
      </c>
      <c r="AB13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93" s="69"/>
      <c r="AD1393" s="75">
        <v>440</v>
      </c>
      <c r="AE1393" s="75">
        <v>115</v>
      </c>
      <c r="AF1393" s="75">
        <v>1349</v>
      </c>
      <c r="AG1393" s="75">
        <v>1268</v>
      </c>
      <c r="AH1393" s="75">
        <v>36000</v>
      </c>
      <c r="AI1393" s="75" t="s">
        <v>8720</v>
      </c>
      <c r="AJ1393" s="75"/>
      <c r="AK1393" s="75"/>
      <c r="AL1393" s="75" t="s">
        <v>11017</v>
      </c>
      <c r="AM1393" s="75">
        <v>41418.466805555552</v>
      </c>
      <c r="AN1393" s="75" t="s">
        <v>13047</v>
      </c>
      <c r="AO1393" s="78" t="s">
        <v>14577</v>
      </c>
      <c r="AP1393" s="75" t="s">
        <v>66</v>
      </c>
      <c r="AQ1393" s="48"/>
      <c r="AR1393" s="48"/>
      <c r="AS1393" s="48"/>
      <c r="AT1393" s="48"/>
      <c r="AU1393" s="48" t="s">
        <v>3261</v>
      </c>
      <c r="AV1393" s="48" t="s">
        <v>3261</v>
      </c>
      <c r="AW1393" s="114" t="s">
        <v>18459</v>
      </c>
      <c r="AX1393" s="114" t="s">
        <v>18459</v>
      </c>
      <c r="AY1393" s="114" t="s">
        <v>17909</v>
      </c>
      <c r="AZ1393" s="114" t="s">
        <v>17909</v>
      </c>
      <c r="BA1393" s="2"/>
      <c r="BB1393" s="3"/>
      <c r="BC1393" s="3"/>
      <c r="BD1393" s="3"/>
      <c r="BE1393" s="3"/>
    </row>
    <row r="1394" spans="1:57" x14ac:dyDescent="0.25">
      <c r="A1394" s="61" t="s">
        <v>914</v>
      </c>
      <c r="B1394" s="62" t="s">
        <v>19429</v>
      </c>
      <c r="C1394" s="62"/>
      <c r="D1394" s="63">
        <v>1.5216835</v>
      </c>
      <c r="E1394" s="65">
        <v>10.0356727370434</v>
      </c>
      <c r="F1394" s="95" t="s">
        <v>11935</v>
      </c>
      <c r="G1394" s="62"/>
      <c r="H1394" s="66"/>
      <c r="I1394" s="67"/>
      <c r="J1394" s="67"/>
      <c r="K1394" s="66" t="s">
        <v>15987</v>
      </c>
      <c r="L1394" s="70"/>
      <c r="M1394" s="71">
        <v>3014.61279296875</v>
      </c>
      <c r="N1394" s="71">
        <v>2922.546142578125</v>
      </c>
      <c r="O1394" s="72"/>
      <c r="P1394" s="73"/>
      <c r="Q1394" s="73"/>
      <c r="R1394" s="81"/>
      <c r="S1394" s="48">
        <v>0</v>
      </c>
      <c r="T1394" s="48">
        <v>3</v>
      </c>
      <c r="U1394" s="49">
        <v>86</v>
      </c>
      <c r="V1394" s="49">
        <v>2.5509999999999999E-3</v>
      </c>
      <c r="W1394" s="49">
        <v>6.8129999999999996E-3</v>
      </c>
      <c r="X1394" s="49">
        <v>1.103307</v>
      </c>
      <c r="Y1394" s="49">
        <v>0.16666666666666666</v>
      </c>
      <c r="Z1394" s="49">
        <v>0</v>
      </c>
      <c r="AA1394" s="68">
        <v>1394</v>
      </c>
      <c r="AB13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94" s="69"/>
      <c r="AD1394" s="75">
        <v>1999</v>
      </c>
      <c r="AE1394" s="75">
        <v>114</v>
      </c>
      <c r="AF1394" s="75">
        <v>3931</v>
      </c>
      <c r="AG1394" s="75">
        <v>18</v>
      </c>
      <c r="AH1394" s="75"/>
      <c r="AI1394" s="75"/>
      <c r="AJ1394" s="75"/>
      <c r="AK1394" s="75"/>
      <c r="AL1394" s="75"/>
      <c r="AM1394" s="75">
        <v>42980.507569444446</v>
      </c>
      <c r="AN1394" s="75" t="s">
        <v>13047</v>
      </c>
      <c r="AO1394" s="78" t="s">
        <v>13935</v>
      </c>
      <c r="AP1394" s="75" t="s">
        <v>66</v>
      </c>
      <c r="AQ1394" s="48" t="s">
        <v>3033</v>
      </c>
      <c r="AR1394" s="48" t="s">
        <v>3033</v>
      </c>
      <c r="AS1394" s="48" t="s">
        <v>3219</v>
      </c>
      <c r="AT1394" s="48" t="s">
        <v>3219</v>
      </c>
      <c r="AU1394" s="48" t="s">
        <v>3276</v>
      </c>
      <c r="AV1394" s="48" t="s">
        <v>3276</v>
      </c>
      <c r="AW1394" s="114" t="s">
        <v>18354</v>
      </c>
      <c r="AX1394" s="114" t="s">
        <v>18354</v>
      </c>
      <c r="AY1394" s="114" t="s">
        <v>19054</v>
      </c>
      <c r="AZ1394" s="114" t="s">
        <v>19054</v>
      </c>
      <c r="BA1394" s="2"/>
      <c r="BB1394" s="3"/>
      <c r="BC1394" s="3"/>
      <c r="BD1394" s="3"/>
      <c r="BE1394" s="3"/>
    </row>
    <row r="1395" spans="1:57" x14ac:dyDescent="0.25">
      <c r="A1395" s="61" t="s">
        <v>585</v>
      </c>
      <c r="B1395" s="62" t="s">
        <v>19429</v>
      </c>
      <c r="C1395" s="62"/>
      <c r="D1395" s="63">
        <v>1.5321979999999999</v>
      </c>
      <c r="E1395" s="65">
        <v>10</v>
      </c>
      <c r="F1395" s="95" t="s">
        <v>11578</v>
      </c>
      <c r="G1395" s="62"/>
      <c r="H1395" s="66"/>
      <c r="I1395" s="67"/>
      <c r="J1395" s="67"/>
      <c r="K1395" s="66" t="s">
        <v>15612</v>
      </c>
      <c r="L1395" s="70"/>
      <c r="M1395" s="71">
        <v>2529.4052734375</v>
      </c>
      <c r="N1395" s="71">
        <v>7977.701171875</v>
      </c>
      <c r="O1395" s="72"/>
      <c r="P1395" s="73"/>
      <c r="Q1395" s="73"/>
      <c r="R1395" s="81"/>
      <c r="S1395" s="48">
        <v>0</v>
      </c>
      <c r="T1395" s="48">
        <v>1</v>
      </c>
      <c r="U1395" s="49">
        <v>0</v>
      </c>
      <c r="V1395" s="49">
        <v>3.7880000000000001E-3</v>
      </c>
      <c r="W1395" s="49">
        <v>9.9999999999999995E-7</v>
      </c>
      <c r="X1395" s="49">
        <v>0.54335500000000003</v>
      </c>
      <c r="Y1395" s="49">
        <v>0</v>
      </c>
      <c r="Z1395" s="49">
        <v>0</v>
      </c>
      <c r="AA1395" s="68">
        <v>1395</v>
      </c>
      <c r="AB13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95" s="69"/>
      <c r="AD1395" s="75">
        <v>278</v>
      </c>
      <c r="AE1395" s="75">
        <v>114</v>
      </c>
      <c r="AF1395" s="75">
        <v>2031</v>
      </c>
      <c r="AG1395" s="75">
        <v>16875</v>
      </c>
      <c r="AH1395" s="75">
        <v>-28800</v>
      </c>
      <c r="AI1395" s="75" t="s">
        <v>7900</v>
      </c>
      <c r="AJ1395" s="75" t="s">
        <v>9425</v>
      </c>
      <c r="AK1395" s="75"/>
      <c r="AL1395" s="75" t="s">
        <v>11009</v>
      </c>
      <c r="AM1395" s="75">
        <v>41971.9215625</v>
      </c>
      <c r="AN1395" s="75" t="s">
        <v>13047</v>
      </c>
      <c r="AO1395" s="78" t="s">
        <v>13560</v>
      </c>
      <c r="AP1395" s="75" t="s">
        <v>66</v>
      </c>
      <c r="AQ1395" s="48" t="s">
        <v>3019</v>
      </c>
      <c r="AR1395" s="48" t="s">
        <v>3019</v>
      </c>
      <c r="AS1395" s="48" t="s">
        <v>3212</v>
      </c>
      <c r="AT1395" s="48" t="s">
        <v>3212</v>
      </c>
      <c r="AU1395" s="48" t="s">
        <v>3261</v>
      </c>
      <c r="AV1395" s="48" t="s">
        <v>3261</v>
      </c>
      <c r="AW1395" s="114" t="s">
        <v>18076</v>
      </c>
      <c r="AX1395" s="114" t="s">
        <v>18076</v>
      </c>
      <c r="AY1395" s="114" t="s">
        <v>17882</v>
      </c>
      <c r="AZ1395" s="114" t="s">
        <v>17882</v>
      </c>
      <c r="BA1395" s="2"/>
      <c r="BB1395" s="3"/>
      <c r="BC1395" s="3"/>
      <c r="BD1395" s="3"/>
      <c r="BE1395" s="3"/>
    </row>
    <row r="1396" spans="1:57" x14ac:dyDescent="0.25">
      <c r="A1396" s="61" t="s">
        <v>678</v>
      </c>
      <c r="B1396" s="62" t="s">
        <v>19429</v>
      </c>
      <c r="C1396" s="62"/>
      <c r="D1396" s="63">
        <v>1.5019549999999999</v>
      </c>
      <c r="E1396" s="65">
        <v>10</v>
      </c>
      <c r="F1396" s="95" t="s">
        <v>11684</v>
      </c>
      <c r="G1396" s="62"/>
      <c r="H1396" s="66"/>
      <c r="I1396" s="67"/>
      <c r="J1396" s="67"/>
      <c r="K1396" s="66" t="s">
        <v>15726</v>
      </c>
      <c r="L1396" s="70"/>
      <c r="M1396" s="71">
        <v>5765.03125</v>
      </c>
      <c r="N1396" s="71">
        <v>2296.5791015625</v>
      </c>
      <c r="O1396" s="72"/>
      <c r="P1396" s="73"/>
      <c r="Q1396" s="73"/>
      <c r="R1396" s="81"/>
      <c r="S1396" s="48">
        <v>0</v>
      </c>
      <c r="T1396" s="48">
        <v>1</v>
      </c>
      <c r="U1396" s="49">
        <v>0</v>
      </c>
      <c r="V1396" s="49">
        <v>2.3000000000000001E-4</v>
      </c>
      <c r="W1396" s="49">
        <v>0</v>
      </c>
      <c r="X1396" s="49">
        <v>0.528447</v>
      </c>
      <c r="Y1396" s="49">
        <v>0</v>
      </c>
      <c r="Z1396" s="49">
        <v>0</v>
      </c>
      <c r="AA1396" s="68">
        <v>1396</v>
      </c>
      <c r="AB13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96" s="69"/>
      <c r="AD1396" s="75">
        <v>90</v>
      </c>
      <c r="AE1396" s="75">
        <v>114</v>
      </c>
      <c r="AF1396" s="75">
        <v>5462</v>
      </c>
      <c r="AG1396" s="75">
        <v>5460</v>
      </c>
      <c r="AH1396" s="75"/>
      <c r="AI1396" s="75" t="s">
        <v>7988</v>
      </c>
      <c r="AJ1396" s="75" t="s">
        <v>9522</v>
      </c>
      <c r="AK1396" s="78" t="s">
        <v>10477</v>
      </c>
      <c r="AL1396" s="75"/>
      <c r="AM1396" s="75">
        <v>42981.648495370369</v>
      </c>
      <c r="AN1396" s="75" t="s">
        <v>13047</v>
      </c>
      <c r="AO1396" s="78" t="s">
        <v>13674</v>
      </c>
      <c r="AP1396" s="75" t="s">
        <v>66</v>
      </c>
      <c r="AQ1396" s="48"/>
      <c r="AR1396" s="48"/>
      <c r="AS1396" s="48"/>
      <c r="AT1396" s="48"/>
      <c r="AU1396" s="48" t="s">
        <v>3304</v>
      </c>
      <c r="AV1396" s="48" t="s">
        <v>3304</v>
      </c>
      <c r="AW1396" s="114" t="s">
        <v>18228</v>
      </c>
      <c r="AX1396" s="114" t="s">
        <v>18228</v>
      </c>
      <c r="AY1396" s="114" t="s">
        <v>18942</v>
      </c>
      <c r="AZ1396" s="114" t="s">
        <v>18942</v>
      </c>
      <c r="BA1396" s="2"/>
      <c r="BB1396" s="3"/>
      <c r="BC1396" s="3"/>
      <c r="BD1396" s="3"/>
      <c r="BE1396" s="3"/>
    </row>
    <row r="1397" spans="1:57" x14ac:dyDescent="0.25">
      <c r="A1397" s="61" t="s">
        <v>1700</v>
      </c>
      <c r="B1397" s="62" t="s">
        <v>19429</v>
      </c>
      <c r="C1397" s="62"/>
      <c r="D1397" s="63">
        <v>1.5025329999999999</v>
      </c>
      <c r="E1397" s="65">
        <v>10</v>
      </c>
      <c r="F1397" s="95" t="s">
        <v>12766</v>
      </c>
      <c r="G1397" s="62"/>
      <c r="H1397" s="66"/>
      <c r="I1397" s="67"/>
      <c r="J1397" s="67"/>
      <c r="K1397" s="66" t="s">
        <v>16859</v>
      </c>
      <c r="L1397" s="70"/>
      <c r="M1397" s="71">
        <v>5480.37890625</v>
      </c>
      <c r="N1397" s="71">
        <v>8658.01953125</v>
      </c>
      <c r="O1397" s="72"/>
      <c r="P1397" s="73"/>
      <c r="Q1397" s="73"/>
      <c r="R1397" s="81"/>
      <c r="S1397" s="48">
        <v>0</v>
      </c>
      <c r="T1397" s="48">
        <v>1</v>
      </c>
      <c r="U1397" s="49">
        <v>0</v>
      </c>
      <c r="V1397" s="49">
        <v>2.9799999999999998E-4</v>
      </c>
      <c r="W1397" s="49">
        <v>0</v>
      </c>
      <c r="X1397" s="49">
        <v>0.38656400000000002</v>
      </c>
      <c r="Y1397" s="49">
        <v>0</v>
      </c>
      <c r="Z1397" s="49">
        <v>0</v>
      </c>
      <c r="AA1397" s="68">
        <v>1397</v>
      </c>
      <c r="AB13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97" s="69"/>
      <c r="AD1397" s="75">
        <v>410</v>
      </c>
      <c r="AE1397" s="75">
        <v>114</v>
      </c>
      <c r="AF1397" s="75">
        <v>12704</v>
      </c>
      <c r="AG1397" s="75">
        <v>95</v>
      </c>
      <c r="AH1397" s="75"/>
      <c r="AI1397" s="75" t="s">
        <v>8906</v>
      </c>
      <c r="AJ1397" s="75" t="s">
        <v>10064</v>
      </c>
      <c r="AK1397" s="75"/>
      <c r="AL1397" s="75"/>
      <c r="AM1397" s="75">
        <v>42538.573310185187</v>
      </c>
      <c r="AN1397" s="75" t="s">
        <v>13047</v>
      </c>
      <c r="AO1397" s="78" t="s">
        <v>14807</v>
      </c>
      <c r="AP1397" s="75" t="s">
        <v>66</v>
      </c>
      <c r="AQ1397" s="48"/>
      <c r="AR1397" s="48"/>
      <c r="AS1397" s="48"/>
      <c r="AT1397" s="48"/>
      <c r="AU1397" s="48" t="s">
        <v>3261</v>
      </c>
      <c r="AV1397" s="48" t="s">
        <v>3261</v>
      </c>
      <c r="AW1397" s="114" t="s">
        <v>18235</v>
      </c>
      <c r="AX1397" s="114" t="s">
        <v>18235</v>
      </c>
      <c r="AY1397" s="114" t="s">
        <v>18947</v>
      </c>
      <c r="AZ1397" s="114" t="s">
        <v>18947</v>
      </c>
      <c r="BA1397" s="2"/>
      <c r="BB1397" s="3"/>
      <c r="BC1397" s="3"/>
      <c r="BD1397" s="3"/>
      <c r="BE1397" s="3"/>
    </row>
    <row r="1398" spans="1:57" x14ac:dyDescent="0.25">
      <c r="A1398" s="61" t="s">
        <v>1380</v>
      </c>
      <c r="B1398" s="62" t="s">
        <v>19429</v>
      </c>
      <c r="C1398" s="62"/>
      <c r="D1398" s="63">
        <v>1.6214310000000001</v>
      </c>
      <c r="E1398" s="65">
        <v>10.000377090281297</v>
      </c>
      <c r="F1398" s="95" t="s">
        <v>12424</v>
      </c>
      <c r="G1398" s="62"/>
      <c r="H1398" s="66"/>
      <c r="I1398" s="67"/>
      <c r="J1398" s="67"/>
      <c r="K1398" s="66" t="s">
        <v>16500</v>
      </c>
      <c r="L1398" s="70"/>
      <c r="M1398" s="71">
        <v>2754.474365234375</v>
      </c>
      <c r="N1398" s="71">
        <v>6692.73583984375</v>
      </c>
      <c r="O1398" s="72"/>
      <c r="P1398" s="73"/>
      <c r="Q1398" s="73"/>
      <c r="R1398" s="81"/>
      <c r="S1398" s="48">
        <v>0</v>
      </c>
      <c r="T1398" s="48">
        <v>5</v>
      </c>
      <c r="U1398" s="49">
        <v>0.90909099999999998</v>
      </c>
      <c r="V1398" s="49">
        <v>1.4286E-2</v>
      </c>
      <c r="W1398" s="49">
        <v>0</v>
      </c>
      <c r="X1398" s="49">
        <v>0.66087200000000001</v>
      </c>
      <c r="Y1398" s="49">
        <v>0</v>
      </c>
      <c r="Z1398" s="49">
        <v>0</v>
      </c>
      <c r="AA1398" s="68">
        <v>1398</v>
      </c>
      <c r="AB13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98" s="69"/>
      <c r="AD1398" s="75">
        <v>960</v>
      </c>
      <c r="AE1398" s="75">
        <v>113</v>
      </c>
      <c r="AF1398" s="75">
        <v>5151</v>
      </c>
      <c r="AG1398" s="75">
        <v>25959</v>
      </c>
      <c r="AH1398" s="75">
        <v>21600</v>
      </c>
      <c r="AI1398" s="75" t="s">
        <v>8605</v>
      </c>
      <c r="AJ1398" s="75" t="s">
        <v>9892</v>
      </c>
      <c r="AK1398" s="78" t="s">
        <v>10748</v>
      </c>
      <c r="AL1398" s="75" t="s">
        <v>11066</v>
      </c>
      <c r="AM1398" s="75">
        <v>41127.474074074074</v>
      </c>
      <c r="AN1398" s="75" t="s">
        <v>13047</v>
      </c>
      <c r="AO1398" s="78" t="s">
        <v>14448</v>
      </c>
      <c r="AP1398" s="75" t="s">
        <v>66</v>
      </c>
      <c r="AQ1398" s="48"/>
      <c r="AR1398" s="48"/>
      <c r="AS1398" s="48"/>
      <c r="AT1398" s="48"/>
      <c r="AU1398" s="48" t="s">
        <v>3261</v>
      </c>
      <c r="AV1398" s="48" t="s">
        <v>3261</v>
      </c>
      <c r="AW1398" s="114" t="s">
        <v>18110</v>
      </c>
      <c r="AX1398" s="114" t="s">
        <v>18110</v>
      </c>
      <c r="AY1398" s="114" t="s">
        <v>17889</v>
      </c>
      <c r="AZ1398" s="114" t="s">
        <v>17889</v>
      </c>
      <c r="BA1398" s="2"/>
      <c r="BB1398" s="3"/>
      <c r="BC1398" s="3"/>
      <c r="BD1398" s="3"/>
      <c r="BE1398" s="3"/>
    </row>
    <row r="1399" spans="1:57" x14ac:dyDescent="0.25">
      <c r="A1399" s="61" t="s">
        <v>1448</v>
      </c>
      <c r="B1399" s="62" t="s">
        <v>19429</v>
      </c>
      <c r="C1399" s="62"/>
      <c r="D1399" s="63">
        <v>1.5023375000000001</v>
      </c>
      <c r="E1399" s="65">
        <v>10</v>
      </c>
      <c r="F1399" s="95" t="s">
        <v>12497</v>
      </c>
      <c r="G1399" s="62"/>
      <c r="H1399" s="66"/>
      <c r="I1399" s="67"/>
      <c r="J1399" s="67"/>
      <c r="K1399" s="66" t="s">
        <v>16575</v>
      </c>
      <c r="L1399" s="70"/>
      <c r="M1399" s="71">
        <v>7932.2333984375</v>
      </c>
      <c r="N1399" s="71">
        <v>2155.304443359375</v>
      </c>
      <c r="O1399" s="72"/>
      <c r="P1399" s="73"/>
      <c r="Q1399" s="73"/>
      <c r="R1399" s="81"/>
      <c r="S1399" s="48">
        <v>0</v>
      </c>
      <c r="T1399" s="48">
        <v>1</v>
      </c>
      <c r="U1399" s="49">
        <v>0</v>
      </c>
      <c r="V1399" s="49">
        <v>2.7500000000000002E-4</v>
      </c>
      <c r="W1399" s="49">
        <v>0</v>
      </c>
      <c r="X1399" s="49">
        <v>0.52194799999999997</v>
      </c>
      <c r="Y1399" s="49">
        <v>0</v>
      </c>
      <c r="Z1399" s="49">
        <v>0</v>
      </c>
      <c r="AA1399" s="68">
        <v>1399</v>
      </c>
      <c r="AB13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399" s="69"/>
      <c r="AD1399" s="75">
        <v>211</v>
      </c>
      <c r="AE1399" s="75">
        <v>113</v>
      </c>
      <c r="AF1399" s="75">
        <v>1930</v>
      </c>
      <c r="AG1399" s="75">
        <v>2592</v>
      </c>
      <c r="AH1399" s="75"/>
      <c r="AI1399" s="75" t="s">
        <v>8671</v>
      </c>
      <c r="AJ1399" s="75" t="s">
        <v>9926</v>
      </c>
      <c r="AK1399" s="78" t="s">
        <v>10786</v>
      </c>
      <c r="AL1399" s="75"/>
      <c r="AM1399" s="75">
        <v>42261.969467592593</v>
      </c>
      <c r="AN1399" s="75" t="s">
        <v>13047</v>
      </c>
      <c r="AO1399" s="78" t="s">
        <v>14523</v>
      </c>
      <c r="AP1399" s="75" t="s">
        <v>66</v>
      </c>
      <c r="AQ1399" s="48"/>
      <c r="AR1399" s="48"/>
      <c r="AS1399" s="48"/>
      <c r="AT1399" s="48"/>
      <c r="AU1399" s="48" t="s">
        <v>3261</v>
      </c>
      <c r="AV1399" s="48" t="s">
        <v>3261</v>
      </c>
      <c r="AW1399" s="114" t="s">
        <v>18499</v>
      </c>
      <c r="AX1399" s="114" t="s">
        <v>18499</v>
      </c>
      <c r="AY1399" s="114" t="s">
        <v>19187</v>
      </c>
      <c r="AZ1399" s="114" t="s">
        <v>19187</v>
      </c>
      <c r="BA1399" s="2"/>
      <c r="BB1399" s="3"/>
      <c r="BC1399" s="3"/>
      <c r="BD1399" s="3"/>
      <c r="BE1399" s="3"/>
    </row>
    <row r="1400" spans="1:57" x14ac:dyDescent="0.25">
      <c r="A1400" s="61" t="s">
        <v>1355</v>
      </c>
      <c r="B1400" s="62" t="s">
        <v>19429</v>
      </c>
      <c r="C1400" s="62"/>
      <c r="D1400" s="63">
        <v>1.5321979999999999</v>
      </c>
      <c r="E1400" s="65">
        <v>10</v>
      </c>
      <c r="F1400" s="95" t="s">
        <v>12401</v>
      </c>
      <c r="G1400" s="62"/>
      <c r="H1400" s="66"/>
      <c r="I1400" s="67"/>
      <c r="J1400" s="67"/>
      <c r="K1400" s="66" t="s">
        <v>16476</v>
      </c>
      <c r="L1400" s="70"/>
      <c r="M1400" s="71">
        <v>2465.20654296875</v>
      </c>
      <c r="N1400" s="71">
        <v>7591.38037109375</v>
      </c>
      <c r="O1400" s="72"/>
      <c r="P1400" s="73"/>
      <c r="Q1400" s="73"/>
      <c r="R1400" s="81"/>
      <c r="S1400" s="48">
        <v>0</v>
      </c>
      <c r="T1400" s="48">
        <v>1</v>
      </c>
      <c r="U1400" s="49">
        <v>0</v>
      </c>
      <c r="V1400" s="49">
        <v>3.7880000000000001E-3</v>
      </c>
      <c r="W1400" s="49">
        <v>9.9999999999999995E-7</v>
      </c>
      <c r="X1400" s="49">
        <v>0.54335500000000003</v>
      </c>
      <c r="Y1400" s="49">
        <v>0</v>
      </c>
      <c r="Z1400" s="49">
        <v>0</v>
      </c>
      <c r="AA1400" s="68">
        <v>1400</v>
      </c>
      <c r="AB14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00" s="69"/>
      <c r="AD1400" s="75">
        <v>70</v>
      </c>
      <c r="AE1400" s="75">
        <v>112</v>
      </c>
      <c r="AF1400" s="75">
        <v>1971</v>
      </c>
      <c r="AG1400" s="75">
        <v>7</v>
      </c>
      <c r="AH1400" s="75">
        <v>3600</v>
      </c>
      <c r="AI1400" s="75"/>
      <c r="AJ1400" s="75" t="s">
        <v>9880</v>
      </c>
      <c r="AK1400" s="75"/>
      <c r="AL1400" s="75" t="s">
        <v>9876</v>
      </c>
      <c r="AM1400" s="75">
        <v>40305.419583333336</v>
      </c>
      <c r="AN1400" s="75" t="s">
        <v>13047</v>
      </c>
      <c r="AO1400" s="78" t="s">
        <v>14424</v>
      </c>
      <c r="AP1400" s="75" t="s">
        <v>66</v>
      </c>
      <c r="AQ1400" s="48" t="s">
        <v>3019</v>
      </c>
      <c r="AR1400" s="48" t="s">
        <v>3019</v>
      </c>
      <c r="AS1400" s="48" t="s">
        <v>3212</v>
      </c>
      <c r="AT1400" s="48" t="s">
        <v>3212</v>
      </c>
      <c r="AU1400" s="48" t="s">
        <v>3261</v>
      </c>
      <c r="AV1400" s="48" t="s">
        <v>3261</v>
      </c>
      <c r="AW1400" s="114" t="s">
        <v>18076</v>
      </c>
      <c r="AX1400" s="114" t="s">
        <v>18076</v>
      </c>
      <c r="AY1400" s="114" t="s">
        <v>17882</v>
      </c>
      <c r="AZ1400" s="114" t="s">
        <v>17882</v>
      </c>
      <c r="BA1400" s="2"/>
      <c r="BB1400" s="3"/>
      <c r="BC1400" s="3"/>
      <c r="BD1400" s="3"/>
      <c r="BE1400" s="3"/>
    </row>
    <row r="1401" spans="1:57" x14ac:dyDescent="0.25">
      <c r="A1401" s="61" t="s">
        <v>1859</v>
      </c>
      <c r="B1401" s="62" t="s">
        <v>19429</v>
      </c>
      <c r="C1401" s="62"/>
      <c r="D1401" s="63">
        <v>4.3333304999999998</v>
      </c>
      <c r="E1401" s="65">
        <v>10</v>
      </c>
      <c r="F1401" s="95" t="s">
        <v>12921</v>
      </c>
      <c r="G1401" s="62"/>
      <c r="H1401" s="66"/>
      <c r="I1401" s="67"/>
      <c r="J1401" s="67"/>
      <c r="K1401" s="66" t="s">
        <v>17018</v>
      </c>
      <c r="L1401" s="70"/>
      <c r="M1401" s="71">
        <v>5847.85009765625</v>
      </c>
      <c r="N1401" s="71">
        <v>5678.1650390625</v>
      </c>
      <c r="O1401" s="72"/>
      <c r="P1401" s="73"/>
      <c r="Q1401" s="73"/>
      <c r="R1401" s="81"/>
      <c r="S1401" s="48">
        <v>0</v>
      </c>
      <c r="T1401" s="48">
        <v>1</v>
      </c>
      <c r="U1401" s="49">
        <v>0</v>
      </c>
      <c r="V1401" s="49">
        <v>0.33333299999999999</v>
      </c>
      <c r="W1401" s="49">
        <v>0</v>
      </c>
      <c r="X1401" s="49">
        <v>0.77027000000000001</v>
      </c>
      <c r="Y1401" s="49">
        <v>0</v>
      </c>
      <c r="Z1401" s="49">
        <v>0</v>
      </c>
      <c r="AA1401" s="68">
        <v>1401</v>
      </c>
      <c r="AB14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01" s="69"/>
      <c r="AD1401" s="75">
        <v>77</v>
      </c>
      <c r="AE1401" s="75">
        <v>112</v>
      </c>
      <c r="AF1401" s="75">
        <v>707</v>
      </c>
      <c r="AG1401" s="75">
        <v>391</v>
      </c>
      <c r="AH1401" s="75"/>
      <c r="AI1401" s="75" t="s">
        <v>9037</v>
      </c>
      <c r="AJ1401" s="75" t="s">
        <v>10147</v>
      </c>
      <c r="AK1401" s="75"/>
      <c r="AL1401" s="75"/>
      <c r="AM1401" s="75">
        <v>42137.969814814816</v>
      </c>
      <c r="AN1401" s="75" t="s">
        <v>13047</v>
      </c>
      <c r="AO1401" s="78" t="s">
        <v>14966</v>
      </c>
      <c r="AP1401" s="75" t="s">
        <v>66</v>
      </c>
      <c r="AQ1401" s="48"/>
      <c r="AR1401" s="48"/>
      <c r="AS1401" s="48"/>
      <c r="AT1401" s="48"/>
      <c r="AU1401" s="48" t="s">
        <v>3261</v>
      </c>
      <c r="AV1401" s="48" t="s">
        <v>3261</v>
      </c>
      <c r="AW1401" s="114" t="s">
        <v>18361</v>
      </c>
      <c r="AX1401" s="114" t="s">
        <v>18361</v>
      </c>
      <c r="AY1401" s="114" t="s">
        <v>17918</v>
      </c>
      <c r="AZ1401" s="114" t="s">
        <v>17918</v>
      </c>
      <c r="BA1401" s="2"/>
      <c r="BB1401" s="3"/>
      <c r="BC1401" s="3"/>
      <c r="BD1401" s="3"/>
      <c r="BE1401" s="3"/>
    </row>
    <row r="1402" spans="1:57" x14ac:dyDescent="0.25">
      <c r="A1402" s="61" t="s">
        <v>1640</v>
      </c>
      <c r="B1402" s="62" t="s">
        <v>19429</v>
      </c>
      <c r="C1402" s="62"/>
      <c r="D1402" s="63">
        <v>1.521522</v>
      </c>
      <c r="E1402" s="65">
        <v>10</v>
      </c>
      <c r="F1402" s="95" t="s">
        <v>12702</v>
      </c>
      <c r="G1402" s="62"/>
      <c r="H1402" s="66"/>
      <c r="I1402" s="67"/>
      <c r="J1402" s="67"/>
      <c r="K1402" s="66" t="s">
        <v>16792</v>
      </c>
      <c r="L1402" s="70"/>
      <c r="M1402" s="71">
        <v>3251.196533203125</v>
      </c>
      <c r="N1402" s="71">
        <v>3086.410400390625</v>
      </c>
      <c r="O1402" s="72"/>
      <c r="P1402" s="73"/>
      <c r="Q1402" s="73"/>
      <c r="R1402" s="81"/>
      <c r="S1402" s="48">
        <v>0</v>
      </c>
      <c r="T1402" s="48">
        <v>1</v>
      </c>
      <c r="U1402" s="49">
        <v>0</v>
      </c>
      <c r="V1402" s="49">
        <v>2.532E-3</v>
      </c>
      <c r="W1402" s="49">
        <v>6.2599999999999999E-3</v>
      </c>
      <c r="X1402" s="49">
        <v>0.50696399999999997</v>
      </c>
      <c r="Y1402" s="49">
        <v>0</v>
      </c>
      <c r="Z1402" s="49">
        <v>0</v>
      </c>
      <c r="AA1402" s="68">
        <v>1402</v>
      </c>
      <c r="AB14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02" s="69"/>
      <c r="AD1402" s="75">
        <v>257</v>
      </c>
      <c r="AE1402" s="75">
        <v>111</v>
      </c>
      <c r="AF1402" s="75">
        <v>2807</v>
      </c>
      <c r="AG1402" s="75">
        <v>1182</v>
      </c>
      <c r="AH1402" s="75">
        <v>3600</v>
      </c>
      <c r="AI1402" s="75"/>
      <c r="AJ1402" s="75" t="s">
        <v>10032</v>
      </c>
      <c r="AK1402" s="75"/>
      <c r="AL1402" s="75" t="s">
        <v>9292</v>
      </c>
      <c r="AM1402" s="75">
        <v>40483.514224537037</v>
      </c>
      <c r="AN1402" s="75" t="s">
        <v>13047</v>
      </c>
      <c r="AO1402" s="78" t="s">
        <v>14740</v>
      </c>
      <c r="AP1402" s="75" t="s">
        <v>66</v>
      </c>
      <c r="AQ1402" s="48" t="s">
        <v>3033</v>
      </c>
      <c r="AR1402" s="48" t="s">
        <v>3033</v>
      </c>
      <c r="AS1402" s="48" t="s">
        <v>3219</v>
      </c>
      <c r="AT1402" s="48" t="s">
        <v>3219</v>
      </c>
      <c r="AU1402" s="48" t="s">
        <v>3276</v>
      </c>
      <c r="AV1402" s="48" t="s">
        <v>3276</v>
      </c>
      <c r="AW1402" s="114" t="s">
        <v>18116</v>
      </c>
      <c r="AX1402" s="114" t="s">
        <v>18116</v>
      </c>
      <c r="AY1402" s="114" t="s">
        <v>18843</v>
      </c>
      <c r="AZ1402" s="114" t="s">
        <v>18843</v>
      </c>
      <c r="BA1402" s="2"/>
      <c r="BB1402" s="3"/>
      <c r="BC1402" s="3"/>
      <c r="BD1402" s="3"/>
      <c r="BE1402" s="3"/>
    </row>
    <row r="1403" spans="1:57" x14ac:dyDescent="0.25">
      <c r="A1403" s="61" t="s">
        <v>395</v>
      </c>
      <c r="B1403" s="62" t="s">
        <v>19429</v>
      </c>
      <c r="C1403" s="62"/>
      <c r="D1403" s="63">
        <v>1.521522</v>
      </c>
      <c r="E1403" s="65">
        <v>10</v>
      </c>
      <c r="F1403" s="95" t="s">
        <v>11347</v>
      </c>
      <c r="G1403" s="62"/>
      <c r="H1403" s="66"/>
      <c r="I1403" s="67"/>
      <c r="J1403" s="67"/>
      <c r="K1403" s="66" t="s">
        <v>15375</v>
      </c>
      <c r="L1403" s="70"/>
      <c r="M1403" s="71">
        <v>3241.77587890625</v>
      </c>
      <c r="N1403" s="71">
        <v>2917.478759765625</v>
      </c>
      <c r="O1403" s="72"/>
      <c r="P1403" s="73"/>
      <c r="Q1403" s="73"/>
      <c r="R1403" s="81"/>
      <c r="S1403" s="48">
        <v>0</v>
      </c>
      <c r="T1403" s="48">
        <v>1</v>
      </c>
      <c r="U1403" s="49">
        <v>0</v>
      </c>
      <c r="V1403" s="49">
        <v>2.532E-3</v>
      </c>
      <c r="W1403" s="49">
        <v>6.2599999999999999E-3</v>
      </c>
      <c r="X1403" s="49">
        <v>0.50696399999999997</v>
      </c>
      <c r="Y1403" s="49">
        <v>0</v>
      </c>
      <c r="Z1403" s="49">
        <v>0</v>
      </c>
      <c r="AA1403" s="68">
        <v>1403</v>
      </c>
      <c r="AB14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03" s="69"/>
      <c r="AD1403" s="75">
        <v>488</v>
      </c>
      <c r="AE1403" s="75">
        <v>110</v>
      </c>
      <c r="AF1403" s="75">
        <v>8892</v>
      </c>
      <c r="AG1403" s="75">
        <v>14328</v>
      </c>
      <c r="AH1403" s="75"/>
      <c r="AI1403" s="75" t="s">
        <v>7699</v>
      </c>
      <c r="AJ1403" s="75" t="s">
        <v>9320</v>
      </c>
      <c r="AK1403" s="75"/>
      <c r="AL1403" s="75"/>
      <c r="AM1403" s="75">
        <v>42436.403483796297</v>
      </c>
      <c r="AN1403" s="75" t="s">
        <v>13047</v>
      </c>
      <c r="AO1403" s="78" t="s">
        <v>13323</v>
      </c>
      <c r="AP1403" s="75" t="s">
        <v>66</v>
      </c>
      <c r="AQ1403" s="48" t="s">
        <v>3033</v>
      </c>
      <c r="AR1403" s="48" t="s">
        <v>3033</v>
      </c>
      <c r="AS1403" s="48" t="s">
        <v>3219</v>
      </c>
      <c r="AT1403" s="48" t="s">
        <v>3219</v>
      </c>
      <c r="AU1403" s="48" t="s">
        <v>3276</v>
      </c>
      <c r="AV1403" s="48" t="s">
        <v>3276</v>
      </c>
      <c r="AW1403" s="114" t="s">
        <v>18116</v>
      </c>
      <c r="AX1403" s="114" t="s">
        <v>18116</v>
      </c>
      <c r="AY1403" s="114" t="s">
        <v>18843</v>
      </c>
      <c r="AZ1403" s="114" t="s">
        <v>18843</v>
      </c>
      <c r="BA1403" s="2"/>
      <c r="BB1403" s="3"/>
      <c r="BC1403" s="3"/>
      <c r="BD1403" s="3"/>
      <c r="BE1403" s="3"/>
    </row>
    <row r="1404" spans="1:57" x14ac:dyDescent="0.25">
      <c r="A1404" s="61" t="s">
        <v>566</v>
      </c>
      <c r="B1404" s="62" t="s">
        <v>19429</v>
      </c>
      <c r="C1404" s="62"/>
      <c r="D1404" s="63">
        <v>2.2727265000000001</v>
      </c>
      <c r="E1404" s="65">
        <v>10</v>
      </c>
      <c r="F1404" s="95" t="s">
        <v>11557</v>
      </c>
      <c r="G1404" s="62"/>
      <c r="H1404" s="66"/>
      <c r="I1404" s="67"/>
      <c r="J1404" s="67"/>
      <c r="K1404" s="66" t="s">
        <v>15591</v>
      </c>
      <c r="L1404" s="70"/>
      <c r="M1404" s="71">
        <v>4022.933349609375</v>
      </c>
      <c r="N1404" s="71">
        <v>4366.091796875</v>
      </c>
      <c r="O1404" s="72"/>
      <c r="P1404" s="73"/>
      <c r="Q1404" s="73"/>
      <c r="R1404" s="81"/>
      <c r="S1404" s="48">
        <v>0</v>
      </c>
      <c r="T1404" s="48">
        <v>1</v>
      </c>
      <c r="U1404" s="49">
        <v>0</v>
      </c>
      <c r="V1404" s="49">
        <v>9.0909000000000004E-2</v>
      </c>
      <c r="W1404" s="49">
        <v>0</v>
      </c>
      <c r="X1404" s="49">
        <v>0.57851200000000003</v>
      </c>
      <c r="Y1404" s="49">
        <v>0</v>
      </c>
      <c r="Z1404" s="49">
        <v>0</v>
      </c>
      <c r="AA1404" s="68">
        <v>1404</v>
      </c>
      <c r="AB14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04" s="69"/>
      <c r="AD1404" s="75">
        <v>61</v>
      </c>
      <c r="AE1404" s="75">
        <v>110</v>
      </c>
      <c r="AF1404" s="75">
        <v>86</v>
      </c>
      <c r="AG1404" s="75">
        <v>21</v>
      </c>
      <c r="AH1404" s="75"/>
      <c r="AI1404" s="75" t="s">
        <v>7882</v>
      </c>
      <c r="AJ1404" s="75" t="s">
        <v>9454</v>
      </c>
      <c r="AK1404" s="75"/>
      <c r="AL1404" s="75"/>
      <c r="AM1404" s="75">
        <v>42600.884548611109</v>
      </c>
      <c r="AN1404" s="75" t="s">
        <v>13047</v>
      </c>
      <c r="AO1404" s="78" t="s">
        <v>13539</v>
      </c>
      <c r="AP1404" s="75" t="s">
        <v>66</v>
      </c>
      <c r="AQ1404" s="48" t="s">
        <v>3070</v>
      </c>
      <c r="AR1404" s="48" t="s">
        <v>3070</v>
      </c>
      <c r="AS1404" s="48" t="s">
        <v>3227</v>
      </c>
      <c r="AT1404" s="48" t="s">
        <v>3227</v>
      </c>
      <c r="AU1404" s="48" t="s">
        <v>3308</v>
      </c>
      <c r="AV1404" s="48" t="s">
        <v>3308</v>
      </c>
      <c r="AW1404" s="114" t="s">
        <v>18244</v>
      </c>
      <c r="AX1404" s="114" t="s">
        <v>18244</v>
      </c>
      <c r="AY1404" s="114" t="s">
        <v>18955</v>
      </c>
      <c r="AZ1404" s="114" t="s">
        <v>18955</v>
      </c>
      <c r="BA1404" s="2"/>
      <c r="BB1404" s="3"/>
      <c r="BC1404" s="3"/>
      <c r="BD1404" s="3"/>
      <c r="BE1404" s="3"/>
    </row>
    <row r="1405" spans="1:57" x14ac:dyDescent="0.25">
      <c r="A1405" s="61" t="s">
        <v>948</v>
      </c>
      <c r="B1405" s="62" t="s">
        <v>19429</v>
      </c>
      <c r="C1405" s="62"/>
      <c r="D1405" s="63">
        <v>1.5023375000000001</v>
      </c>
      <c r="E1405" s="65">
        <v>10</v>
      </c>
      <c r="F1405" s="95" t="s">
        <v>11976</v>
      </c>
      <c r="G1405" s="62"/>
      <c r="H1405" s="66"/>
      <c r="I1405" s="67"/>
      <c r="J1405" s="67"/>
      <c r="K1405" s="66" t="s">
        <v>16029</v>
      </c>
      <c r="L1405" s="70"/>
      <c r="M1405" s="71">
        <v>7697.61767578125</v>
      </c>
      <c r="N1405" s="71">
        <v>3175.27197265625</v>
      </c>
      <c r="O1405" s="72"/>
      <c r="P1405" s="73"/>
      <c r="Q1405" s="73"/>
      <c r="R1405" s="81"/>
      <c r="S1405" s="48">
        <v>0</v>
      </c>
      <c r="T1405" s="48">
        <v>1</v>
      </c>
      <c r="U1405" s="49">
        <v>0</v>
      </c>
      <c r="V1405" s="49">
        <v>2.7500000000000002E-4</v>
      </c>
      <c r="W1405" s="49">
        <v>0</v>
      </c>
      <c r="X1405" s="49">
        <v>0.52194799999999997</v>
      </c>
      <c r="Y1405" s="49">
        <v>0</v>
      </c>
      <c r="Z1405" s="49">
        <v>0</v>
      </c>
      <c r="AA1405" s="68">
        <v>1405</v>
      </c>
      <c r="AB14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05" s="69"/>
      <c r="AD1405" s="75">
        <v>568</v>
      </c>
      <c r="AE1405" s="75">
        <v>110</v>
      </c>
      <c r="AF1405" s="75">
        <v>406</v>
      </c>
      <c r="AG1405" s="75">
        <v>625</v>
      </c>
      <c r="AH1405" s="75"/>
      <c r="AI1405" s="75"/>
      <c r="AJ1405" s="75"/>
      <c r="AK1405" s="75"/>
      <c r="AL1405" s="75"/>
      <c r="AM1405" s="75">
        <v>41967.942719907405</v>
      </c>
      <c r="AN1405" s="75" t="s">
        <v>13047</v>
      </c>
      <c r="AO1405" s="78" t="s">
        <v>13977</v>
      </c>
      <c r="AP1405" s="75" t="s">
        <v>66</v>
      </c>
      <c r="AQ1405" s="48"/>
      <c r="AR1405" s="48"/>
      <c r="AS1405" s="48"/>
      <c r="AT1405" s="48"/>
      <c r="AU1405" s="48" t="s">
        <v>3261</v>
      </c>
      <c r="AV1405" s="48" t="s">
        <v>3261</v>
      </c>
      <c r="AW1405" s="114" t="s">
        <v>18089</v>
      </c>
      <c r="AX1405" s="114" t="s">
        <v>18089</v>
      </c>
      <c r="AY1405" s="114" t="s">
        <v>17884</v>
      </c>
      <c r="AZ1405" s="114" t="s">
        <v>17884</v>
      </c>
      <c r="BA1405" s="2"/>
      <c r="BB1405" s="3"/>
      <c r="BC1405" s="3"/>
      <c r="BD1405" s="3"/>
      <c r="BE1405" s="3"/>
    </row>
    <row r="1406" spans="1:57" x14ac:dyDescent="0.25">
      <c r="A1406" s="61" t="s">
        <v>1162</v>
      </c>
      <c r="B1406" s="62" t="s">
        <v>19429</v>
      </c>
      <c r="C1406" s="62"/>
      <c r="D1406" s="63">
        <v>1.5625005000000001</v>
      </c>
      <c r="E1406" s="65">
        <v>10</v>
      </c>
      <c r="F1406" s="95" t="s">
        <v>12202</v>
      </c>
      <c r="G1406" s="62"/>
      <c r="H1406" s="66"/>
      <c r="I1406" s="67"/>
      <c r="J1406" s="67"/>
      <c r="K1406" s="66" t="s">
        <v>16266</v>
      </c>
      <c r="L1406" s="70"/>
      <c r="M1406" s="71">
        <v>2607.95849609375</v>
      </c>
      <c r="N1406" s="71">
        <v>4475.6572265625</v>
      </c>
      <c r="O1406" s="72"/>
      <c r="P1406" s="73"/>
      <c r="Q1406" s="73"/>
      <c r="R1406" s="81"/>
      <c r="S1406" s="48">
        <v>0</v>
      </c>
      <c r="T1406" s="48">
        <v>1</v>
      </c>
      <c r="U1406" s="49">
        <v>0</v>
      </c>
      <c r="V1406" s="49">
        <v>7.3530000000000002E-3</v>
      </c>
      <c r="W1406" s="49">
        <v>0</v>
      </c>
      <c r="X1406" s="49">
        <v>0.54624799999999996</v>
      </c>
      <c r="Y1406" s="49">
        <v>0</v>
      </c>
      <c r="Z1406" s="49">
        <v>0</v>
      </c>
      <c r="AA1406" s="68">
        <v>1406</v>
      </c>
      <c r="AB14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06" s="69"/>
      <c r="AD1406" s="75">
        <v>317</v>
      </c>
      <c r="AE1406" s="75">
        <v>110</v>
      </c>
      <c r="AF1406" s="75">
        <v>863</v>
      </c>
      <c r="AG1406" s="75">
        <v>17809</v>
      </c>
      <c r="AH1406" s="75"/>
      <c r="AI1406" s="75" t="s">
        <v>8423</v>
      </c>
      <c r="AJ1406" s="75"/>
      <c r="AK1406" s="75"/>
      <c r="AL1406" s="75"/>
      <c r="AM1406" s="75">
        <v>42316.343877314815</v>
      </c>
      <c r="AN1406" s="75" t="s">
        <v>13047</v>
      </c>
      <c r="AO1406" s="78" t="s">
        <v>14214</v>
      </c>
      <c r="AP1406" s="75" t="s">
        <v>66</v>
      </c>
      <c r="AQ1406" s="48"/>
      <c r="AR1406" s="48"/>
      <c r="AS1406" s="48"/>
      <c r="AT1406" s="48"/>
      <c r="AU1406" s="48"/>
      <c r="AV1406" s="48"/>
      <c r="AW1406" s="114" t="s">
        <v>18092</v>
      </c>
      <c r="AX1406" s="114" t="s">
        <v>18092</v>
      </c>
      <c r="AY1406" s="114" t="s">
        <v>17886</v>
      </c>
      <c r="AZ1406" s="114" t="s">
        <v>17886</v>
      </c>
      <c r="BA1406" s="2"/>
      <c r="BB1406" s="3"/>
      <c r="BC1406" s="3"/>
      <c r="BD1406" s="3"/>
      <c r="BE1406" s="3"/>
    </row>
    <row r="1407" spans="1:57" x14ac:dyDescent="0.25">
      <c r="A1407" s="61" t="s">
        <v>953</v>
      </c>
      <c r="B1407" s="62" t="s">
        <v>19429</v>
      </c>
      <c r="C1407" s="62"/>
      <c r="D1407" s="63">
        <v>1.502448</v>
      </c>
      <c r="E1407" s="65">
        <v>10</v>
      </c>
      <c r="F1407" s="95" t="s">
        <v>11981</v>
      </c>
      <c r="G1407" s="62"/>
      <c r="H1407" s="66"/>
      <c r="I1407" s="67"/>
      <c r="J1407" s="67"/>
      <c r="K1407" s="66" t="s">
        <v>16034</v>
      </c>
      <c r="L1407" s="70"/>
      <c r="M1407" s="71">
        <v>9093.169921875</v>
      </c>
      <c r="N1407" s="71">
        <v>4283.32275390625</v>
      </c>
      <c r="O1407" s="72"/>
      <c r="P1407" s="73"/>
      <c r="Q1407" s="73"/>
      <c r="R1407" s="81"/>
      <c r="S1407" s="48">
        <v>0</v>
      </c>
      <c r="T1407" s="48">
        <v>1</v>
      </c>
      <c r="U1407" s="49">
        <v>0</v>
      </c>
      <c r="V1407" s="49">
        <v>2.8800000000000001E-4</v>
      </c>
      <c r="W1407" s="49">
        <v>0</v>
      </c>
      <c r="X1407" s="49">
        <v>0.52665600000000001</v>
      </c>
      <c r="Y1407" s="49">
        <v>0</v>
      </c>
      <c r="Z1407" s="49">
        <v>0</v>
      </c>
      <c r="AA1407" s="68">
        <v>1407</v>
      </c>
      <c r="AB14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07" s="69"/>
      <c r="AD1407" s="75">
        <v>150</v>
      </c>
      <c r="AE1407" s="75">
        <v>109</v>
      </c>
      <c r="AF1407" s="75">
        <v>2692</v>
      </c>
      <c r="AG1407" s="75">
        <v>2044</v>
      </c>
      <c r="AH1407" s="75"/>
      <c r="AI1407" s="75" t="s">
        <v>8241</v>
      </c>
      <c r="AJ1407" s="75"/>
      <c r="AK1407" s="75"/>
      <c r="AL1407" s="75"/>
      <c r="AM1407" s="75">
        <v>42052.594039351854</v>
      </c>
      <c r="AN1407" s="75" t="s">
        <v>13047</v>
      </c>
      <c r="AO1407" s="78" t="s">
        <v>13982</v>
      </c>
      <c r="AP1407" s="75" t="s">
        <v>66</v>
      </c>
      <c r="AQ1407" s="48"/>
      <c r="AR1407" s="48"/>
      <c r="AS1407" s="48"/>
      <c r="AT1407" s="48"/>
      <c r="AU1407" s="48" t="s">
        <v>3261</v>
      </c>
      <c r="AV1407" s="48" t="s">
        <v>3261</v>
      </c>
      <c r="AW1407" s="114" t="s">
        <v>18176</v>
      </c>
      <c r="AX1407" s="114" t="s">
        <v>18176</v>
      </c>
      <c r="AY1407" s="114" t="s">
        <v>18895</v>
      </c>
      <c r="AZ1407" s="114" t="s">
        <v>18895</v>
      </c>
      <c r="BA1407" s="2"/>
      <c r="BB1407" s="3"/>
      <c r="BC1407" s="3"/>
      <c r="BD1407" s="3"/>
      <c r="BE1407" s="3"/>
    </row>
    <row r="1408" spans="1:57" x14ac:dyDescent="0.25">
      <c r="A1408" s="61" t="s">
        <v>867</v>
      </c>
      <c r="B1408" s="62" t="s">
        <v>19429</v>
      </c>
      <c r="C1408" s="62"/>
      <c r="D1408" s="63">
        <v>1.5625005000000001</v>
      </c>
      <c r="E1408" s="65">
        <v>10</v>
      </c>
      <c r="F1408" s="95" t="s">
        <v>11890</v>
      </c>
      <c r="G1408" s="62"/>
      <c r="H1408" s="66"/>
      <c r="I1408" s="67"/>
      <c r="J1408" s="67"/>
      <c r="K1408" s="66" t="s">
        <v>15940</v>
      </c>
      <c r="L1408" s="70"/>
      <c r="M1408" s="71">
        <v>2779.37158203125</v>
      </c>
      <c r="N1408" s="71">
        <v>5167.94970703125</v>
      </c>
      <c r="O1408" s="72"/>
      <c r="P1408" s="73"/>
      <c r="Q1408" s="73"/>
      <c r="R1408" s="81"/>
      <c r="S1408" s="48">
        <v>0</v>
      </c>
      <c r="T1408" s="48">
        <v>1</v>
      </c>
      <c r="U1408" s="49">
        <v>0</v>
      </c>
      <c r="V1408" s="49">
        <v>7.3530000000000002E-3</v>
      </c>
      <c r="W1408" s="49">
        <v>0</v>
      </c>
      <c r="X1408" s="49">
        <v>0.54624799999999996</v>
      </c>
      <c r="Y1408" s="49">
        <v>0</v>
      </c>
      <c r="Z1408" s="49">
        <v>0</v>
      </c>
      <c r="AA1408" s="68">
        <v>1408</v>
      </c>
      <c r="AB14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08" s="69"/>
      <c r="AD1408" s="75">
        <v>271</v>
      </c>
      <c r="AE1408" s="75">
        <v>108</v>
      </c>
      <c r="AF1408" s="75">
        <v>1006</v>
      </c>
      <c r="AG1408" s="75">
        <v>2658</v>
      </c>
      <c r="AH1408" s="75"/>
      <c r="AI1408" s="75" t="s">
        <v>8170</v>
      </c>
      <c r="AJ1408" s="75" t="s">
        <v>9630</v>
      </c>
      <c r="AK1408" s="75"/>
      <c r="AL1408" s="75"/>
      <c r="AM1408" s="75">
        <v>42975.629444444443</v>
      </c>
      <c r="AN1408" s="75" t="s">
        <v>13047</v>
      </c>
      <c r="AO1408" s="78" t="s">
        <v>13888</v>
      </c>
      <c r="AP1408" s="75" t="s">
        <v>66</v>
      </c>
      <c r="AQ1408" s="48"/>
      <c r="AR1408" s="48"/>
      <c r="AS1408" s="48"/>
      <c r="AT1408" s="48"/>
      <c r="AU1408" s="48"/>
      <c r="AV1408" s="48"/>
      <c r="AW1408" s="114" t="s">
        <v>18092</v>
      </c>
      <c r="AX1408" s="114" t="s">
        <v>18092</v>
      </c>
      <c r="AY1408" s="114" t="s">
        <v>17886</v>
      </c>
      <c r="AZ1408" s="114" t="s">
        <v>17886</v>
      </c>
      <c r="BA1408" s="2"/>
      <c r="BB1408" s="3"/>
      <c r="BC1408" s="3"/>
      <c r="BD1408" s="3"/>
      <c r="BE1408" s="3"/>
    </row>
    <row r="1409" spans="1:57" x14ac:dyDescent="0.25">
      <c r="A1409" s="61" t="s">
        <v>869</v>
      </c>
      <c r="B1409" s="62" t="s">
        <v>19429</v>
      </c>
      <c r="C1409" s="62"/>
      <c r="D1409" s="63">
        <v>1.5023375000000001</v>
      </c>
      <c r="E1409" s="65">
        <v>10</v>
      </c>
      <c r="F1409" s="95" t="s">
        <v>11892</v>
      </c>
      <c r="G1409" s="62"/>
      <c r="H1409" s="66"/>
      <c r="I1409" s="67"/>
      <c r="J1409" s="67"/>
      <c r="K1409" s="66" t="s">
        <v>15942</v>
      </c>
      <c r="L1409" s="70"/>
      <c r="M1409" s="71">
        <v>7038.67529296875</v>
      </c>
      <c r="N1409" s="71">
        <v>2402.35400390625</v>
      </c>
      <c r="O1409" s="72"/>
      <c r="P1409" s="73"/>
      <c r="Q1409" s="73"/>
      <c r="R1409" s="81"/>
      <c r="S1409" s="48">
        <v>0</v>
      </c>
      <c r="T1409" s="48">
        <v>1</v>
      </c>
      <c r="U1409" s="49">
        <v>0</v>
      </c>
      <c r="V1409" s="49">
        <v>2.7500000000000002E-4</v>
      </c>
      <c r="W1409" s="49">
        <v>0</v>
      </c>
      <c r="X1409" s="49">
        <v>0.52194799999999997</v>
      </c>
      <c r="Y1409" s="49">
        <v>0</v>
      </c>
      <c r="Z1409" s="49">
        <v>0</v>
      </c>
      <c r="AA1409" s="68">
        <v>1409</v>
      </c>
      <c r="AB14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09" s="69"/>
      <c r="AD1409" s="75">
        <v>18</v>
      </c>
      <c r="AE1409" s="75">
        <v>108</v>
      </c>
      <c r="AF1409" s="75">
        <v>2560</v>
      </c>
      <c r="AG1409" s="75">
        <v>3650</v>
      </c>
      <c r="AH1409" s="75"/>
      <c r="AI1409" s="75" t="s">
        <v>8171</v>
      </c>
      <c r="AJ1409" s="75"/>
      <c r="AK1409" s="75"/>
      <c r="AL1409" s="75"/>
      <c r="AM1409" s="75">
        <v>42022.22179398148</v>
      </c>
      <c r="AN1409" s="75" t="s">
        <v>13047</v>
      </c>
      <c r="AO1409" s="78" t="s">
        <v>13890</v>
      </c>
      <c r="AP1409" s="75" t="s">
        <v>66</v>
      </c>
      <c r="AQ1409" s="48"/>
      <c r="AR1409" s="48"/>
      <c r="AS1409" s="48"/>
      <c r="AT1409" s="48"/>
      <c r="AU1409" s="48" t="s">
        <v>3261</v>
      </c>
      <c r="AV1409" s="48" t="s">
        <v>3261</v>
      </c>
      <c r="AW1409" s="114" t="s">
        <v>18089</v>
      </c>
      <c r="AX1409" s="114" t="s">
        <v>18089</v>
      </c>
      <c r="AY1409" s="114" t="s">
        <v>17884</v>
      </c>
      <c r="AZ1409" s="114" t="s">
        <v>17884</v>
      </c>
      <c r="BA1409" s="2"/>
      <c r="BB1409" s="3"/>
      <c r="BC1409" s="3"/>
      <c r="BD1409" s="3"/>
      <c r="BE1409" s="3"/>
    </row>
    <row r="1410" spans="1:57" x14ac:dyDescent="0.25">
      <c r="A1410" s="61" t="s">
        <v>1312</v>
      </c>
      <c r="B1410" s="62" t="s">
        <v>19429</v>
      </c>
      <c r="C1410" s="62"/>
      <c r="D1410" s="63">
        <v>1.5022949999999999</v>
      </c>
      <c r="E1410" s="65">
        <v>10</v>
      </c>
      <c r="F1410" s="95" t="s">
        <v>12355</v>
      </c>
      <c r="G1410" s="62"/>
      <c r="H1410" s="66"/>
      <c r="I1410" s="67"/>
      <c r="J1410" s="67"/>
      <c r="K1410" s="66" t="s">
        <v>16426</v>
      </c>
      <c r="L1410" s="70"/>
      <c r="M1410" s="71">
        <v>3742.542724609375</v>
      </c>
      <c r="N1410" s="71">
        <v>2269.624267578125</v>
      </c>
      <c r="O1410" s="72"/>
      <c r="P1410" s="73"/>
      <c r="Q1410" s="73"/>
      <c r="R1410" s="81"/>
      <c r="S1410" s="48">
        <v>0</v>
      </c>
      <c r="T1410" s="48">
        <v>1</v>
      </c>
      <c r="U1410" s="49">
        <v>0</v>
      </c>
      <c r="V1410" s="49">
        <v>2.7E-4</v>
      </c>
      <c r="W1410" s="49">
        <v>0</v>
      </c>
      <c r="X1410" s="49">
        <v>0.45292900000000003</v>
      </c>
      <c r="Y1410" s="49">
        <v>0</v>
      </c>
      <c r="Z1410" s="49">
        <v>0</v>
      </c>
      <c r="AA1410" s="68">
        <v>1410</v>
      </c>
      <c r="AB14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10" s="69"/>
      <c r="AD1410" s="75">
        <v>402</v>
      </c>
      <c r="AE1410" s="75">
        <v>108</v>
      </c>
      <c r="AF1410" s="75">
        <v>1408</v>
      </c>
      <c r="AG1410" s="75">
        <v>1375</v>
      </c>
      <c r="AH1410" s="75"/>
      <c r="AI1410" s="75" t="s">
        <v>8544</v>
      </c>
      <c r="AJ1410" s="75" t="s">
        <v>9368</v>
      </c>
      <c r="AK1410" s="75"/>
      <c r="AL1410" s="75"/>
      <c r="AM1410" s="75">
        <v>42664.045474537037</v>
      </c>
      <c r="AN1410" s="75" t="s">
        <v>13047</v>
      </c>
      <c r="AO1410" s="78" t="s">
        <v>14374</v>
      </c>
      <c r="AP1410" s="75" t="s">
        <v>66</v>
      </c>
      <c r="AQ1410" s="48" t="s">
        <v>3058</v>
      </c>
      <c r="AR1410" s="48" t="s">
        <v>3058</v>
      </c>
      <c r="AS1410" s="48" t="s">
        <v>3223</v>
      </c>
      <c r="AT1410" s="48" t="s">
        <v>3223</v>
      </c>
      <c r="AU1410" s="48" t="s">
        <v>3261</v>
      </c>
      <c r="AV1410" s="48" t="s">
        <v>3261</v>
      </c>
      <c r="AW1410" s="114" t="s">
        <v>18205</v>
      </c>
      <c r="AX1410" s="114" t="s">
        <v>18205</v>
      </c>
      <c r="AY1410" s="114" t="s">
        <v>17883</v>
      </c>
      <c r="AZ1410" s="114" t="s">
        <v>17883</v>
      </c>
      <c r="BA1410" s="2"/>
      <c r="BB1410" s="3"/>
      <c r="BC1410" s="3"/>
      <c r="BD1410" s="3"/>
      <c r="BE1410" s="3"/>
    </row>
    <row r="1411" spans="1:57" x14ac:dyDescent="0.25">
      <c r="A1411" s="61" t="s">
        <v>1327</v>
      </c>
      <c r="B1411" s="62" t="s">
        <v>19429</v>
      </c>
      <c r="C1411" s="62"/>
      <c r="D1411" s="63">
        <v>1.5216835</v>
      </c>
      <c r="E1411" s="65">
        <v>10.0356727370434</v>
      </c>
      <c r="F1411" s="95" t="s">
        <v>12370</v>
      </c>
      <c r="G1411" s="62"/>
      <c r="H1411" s="66"/>
      <c r="I1411" s="67"/>
      <c r="J1411" s="67"/>
      <c r="K1411" s="66" t="s">
        <v>16444</v>
      </c>
      <c r="L1411" s="70"/>
      <c r="M1411" s="71">
        <v>2825.538818359375</v>
      </c>
      <c r="N1411" s="71">
        <v>3188.112060546875</v>
      </c>
      <c r="O1411" s="72"/>
      <c r="P1411" s="73"/>
      <c r="Q1411" s="73"/>
      <c r="R1411" s="81"/>
      <c r="S1411" s="48">
        <v>0</v>
      </c>
      <c r="T1411" s="48">
        <v>3</v>
      </c>
      <c r="U1411" s="49">
        <v>86</v>
      </c>
      <c r="V1411" s="49">
        <v>2.5509999999999999E-3</v>
      </c>
      <c r="W1411" s="49">
        <v>6.8129999999999996E-3</v>
      </c>
      <c r="X1411" s="49">
        <v>1.103307</v>
      </c>
      <c r="Y1411" s="49">
        <v>0.16666666666666666</v>
      </c>
      <c r="Z1411" s="49">
        <v>0</v>
      </c>
      <c r="AA1411" s="68">
        <v>1411</v>
      </c>
      <c r="AB14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11" s="69"/>
      <c r="AD1411" s="75">
        <v>423</v>
      </c>
      <c r="AE1411" s="75">
        <v>107</v>
      </c>
      <c r="AF1411" s="75">
        <v>1520</v>
      </c>
      <c r="AG1411" s="75">
        <v>218</v>
      </c>
      <c r="AH1411" s="75"/>
      <c r="AI1411" s="75" t="s">
        <v>8558</v>
      </c>
      <c r="AJ1411" s="75" t="s">
        <v>9347</v>
      </c>
      <c r="AK1411" s="78" t="s">
        <v>10729</v>
      </c>
      <c r="AL1411" s="75"/>
      <c r="AM1411" s="75">
        <v>41375.744606481479</v>
      </c>
      <c r="AN1411" s="75" t="s">
        <v>13047</v>
      </c>
      <c r="AO1411" s="78" t="s">
        <v>14392</v>
      </c>
      <c r="AP1411" s="75" t="s">
        <v>66</v>
      </c>
      <c r="AQ1411" s="48" t="s">
        <v>3033</v>
      </c>
      <c r="AR1411" s="48" t="s">
        <v>3033</v>
      </c>
      <c r="AS1411" s="48" t="s">
        <v>3219</v>
      </c>
      <c r="AT1411" s="48" t="s">
        <v>3219</v>
      </c>
      <c r="AU1411" s="48" t="s">
        <v>3276</v>
      </c>
      <c r="AV1411" s="48" t="s">
        <v>3276</v>
      </c>
      <c r="AW1411" s="114" t="s">
        <v>18354</v>
      </c>
      <c r="AX1411" s="114" t="s">
        <v>18354</v>
      </c>
      <c r="AY1411" s="114" t="s">
        <v>19054</v>
      </c>
      <c r="AZ1411" s="114" t="s">
        <v>19054</v>
      </c>
      <c r="BA1411" s="2"/>
      <c r="BB1411" s="3"/>
      <c r="BC1411" s="3"/>
      <c r="BD1411" s="3"/>
      <c r="BE1411" s="3"/>
    </row>
    <row r="1412" spans="1:57" x14ac:dyDescent="0.25">
      <c r="A1412" s="61" t="s">
        <v>396</v>
      </c>
      <c r="B1412" s="62" t="s">
        <v>19429</v>
      </c>
      <c r="C1412" s="62"/>
      <c r="D1412" s="63">
        <v>1.5023375000000001</v>
      </c>
      <c r="E1412" s="65">
        <v>10</v>
      </c>
      <c r="F1412" s="95" t="s">
        <v>11348</v>
      </c>
      <c r="G1412" s="62"/>
      <c r="H1412" s="66"/>
      <c r="I1412" s="67"/>
      <c r="J1412" s="67"/>
      <c r="K1412" s="66" t="s">
        <v>15376</v>
      </c>
      <c r="L1412" s="70"/>
      <c r="M1412" s="71">
        <v>7181.173828125</v>
      </c>
      <c r="N1412" s="71">
        <v>2258.612060546875</v>
      </c>
      <c r="O1412" s="72"/>
      <c r="P1412" s="73"/>
      <c r="Q1412" s="73"/>
      <c r="R1412" s="81"/>
      <c r="S1412" s="48">
        <v>0</v>
      </c>
      <c r="T1412" s="48">
        <v>1</v>
      </c>
      <c r="U1412" s="49">
        <v>0</v>
      </c>
      <c r="V1412" s="49">
        <v>2.7500000000000002E-4</v>
      </c>
      <c r="W1412" s="49">
        <v>0</v>
      </c>
      <c r="X1412" s="49">
        <v>0.52194799999999997</v>
      </c>
      <c r="Y1412" s="49">
        <v>0</v>
      </c>
      <c r="Z1412" s="49">
        <v>0</v>
      </c>
      <c r="AA1412" s="68">
        <v>1412</v>
      </c>
      <c r="AB14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12" s="69"/>
      <c r="AD1412" s="75">
        <v>82</v>
      </c>
      <c r="AE1412" s="75">
        <v>107</v>
      </c>
      <c r="AF1412" s="75">
        <v>3550</v>
      </c>
      <c r="AG1412" s="75">
        <v>1142</v>
      </c>
      <c r="AH1412" s="75">
        <v>3600</v>
      </c>
      <c r="AI1412" s="75" t="s">
        <v>7700</v>
      </c>
      <c r="AJ1412" s="75" t="s">
        <v>9321</v>
      </c>
      <c r="AK1412" s="75"/>
      <c r="AL1412" s="75" t="s">
        <v>11033</v>
      </c>
      <c r="AM1412" s="75">
        <v>40786.643819444442</v>
      </c>
      <c r="AN1412" s="75" t="s">
        <v>13047</v>
      </c>
      <c r="AO1412" s="78" t="s">
        <v>13324</v>
      </c>
      <c r="AP1412" s="75" t="s">
        <v>66</v>
      </c>
      <c r="AQ1412" s="48"/>
      <c r="AR1412" s="48"/>
      <c r="AS1412" s="48"/>
      <c r="AT1412" s="48"/>
      <c r="AU1412" s="48" t="s">
        <v>3261</v>
      </c>
      <c r="AV1412" s="48" t="s">
        <v>3261</v>
      </c>
      <c r="AW1412" s="114" t="s">
        <v>18089</v>
      </c>
      <c r="AX1412" s="114" t="s">
        <v>18089</v>
      </c>
      <c r="AY1412" s="114" t="s">
        <v>17884</v>
      </c>
      <c r="AZ1412" s="114" t="s">
        <v>17884</v>
      </c>
      <c r="BA1412" s="2"/>
      <c r="BB1412" s="3"/>
      <c r="BC1412" s="3"/>
      <c r="BD1412" s="3"/>
      <c r="BE1412" s="3"/>
    </row>
    <row r="1413" spans="1:57" x14ac:dyDescent="0.25">
      <c r="A1413" s="61" t="s">
        <v>1216</v>
      </c>
      <c r="B1413" s="62" t="s">
        <v>19429</v>
      </c>
      <c r="C1413" s="62"/>
      <c r="D1413" s="63">
        <v>1.501768</v>
      </c>
      <c r="E1413" s="65">
        <v>10</v>
      </c>
      <c r="F1413" s="95" t="s">
        <v>12259</v>
      </c>
      <c r="G1413" s="62"/>
      <c r="H1413" s="66"/>
      <c r="I1413" s="67"/>
      <c r="J1413" s="67"/>
      <c r="K1413" s="66" t="s">
        <v>16324</v>
      </c>
      <c r="L1413" s="70"/>
      <c r="M1413" s="71">
        <v>9659.9072265625</v>
      </c>
      <c r="N1413" s="71">
        <v>605.21490478515625</v>
      </c>
      <c r="O1413" s="72"/>
      <c r="P1413" s="73"/>
      <c r="Q1413" s="73"/>
      <c r="R1413" s="81"/>
      <c r="S1413" s="48">
        <v>0</v>
      </c>
      <c r="T1413" s="48">
        <v>1</v>
      </c>
      <c r="U1413" s="49">
        <v>0</v>
      </c>
      <c r="V1413" s="49">
        <v>2.0799999999999999E-4</v>
      </c>
      <c r="W1413" s="49">
        <v>0</v>
      </c>
      <c r="X1413" s="49">
        <v>0.53919600000000001</v>
      </c>
      <c r="Y1413" s="49">
        <v>0</v>
      </c>
      <c r="Z1413" s="49">
        <v>0</v>
      </c>
      <c r="AA1413" s="68">
        <v>1413</v>
      </c>
      <c r="AB14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13" s="69"/>
      <c r="AD1413" s="75">
        <v>403</v>
      </c>
      <c r="AE1413" s="75">
        <v>107</v>
      </c>
      <c r="AF1413" s="75">
        <v>15014</v>
      </c>
      <c r="AG1413" s="75">
        <v>15149</v>
      </c>
      <c r="AH1413" s="75"/>
      <c r="AI1413" s="75" t="s">
        <v>8467</v>
      </c>
      <c r="AJ1413" s="75" t="s">
        <v>9814</v>
      </c>
      <c r="AK1413" s="75"/>
      <c r="AL1413" s="75"/>
      <c r="AM1413" s="75">
        <v>42678.267627314817</v>
      </c>
      <c r="AN1413" s="75" t="s">
        <v>13047</v>
      </c>
      <c r="AO1413" s="78" t="s">
        <v>14272</v>
      </c>
      <c r="AP1413" s="75" t="s">
        <v>66</v>
      </c>
      <c r="AQ1413" s="48"/>
      <c r="AR1413" s="48"/>
      <c r="AS1413" s="48"/>
      <c r="AT1413" s="48"/>
      <c r="AU1413" s="48" t="s">
        <v>3261</v>
      </c>
      <c r="AV1413" s="48" t="s">
        <v>3261</v>
      </c>
      <c r="AW1413" s="114" t="s">
        <v>18184</v>
      </c>
      <c r="AX1413" s="114" t="s">
        <v>18184</v>
      </c>
      <c r="AY1413" s="114" t="s">
        <v>18871</v>
      </c>
      <c r="AZ1413" s="114" t="s">
        <v>18871</v>
      </c>
      <c r="BA1413" s="2"/>
      <c r="BB1413" s="3"/>
      <c r="BC1413" s="3"/>
      <c r="BD1413" s="3"/>
      <c r="BE1413" s="3"/>
    </row>
    <row r="1414" spans="1:57" x14ac:dyDescent="0.25">
      <c r="A1414" s="61" t="s">
        <v>1826</v>
      </c>
      <c r="B1414" s="62" t="s">
        <v>19429</v>
      </c>
      <c r="C1414" s="62"/>
      <c r="D1414" s="63">
        <v>1.5022949999999999</v>
      </c>
      <c r="E1414" s="65">
        <v>10</v>
      </c>
      <c r="F1414" s="95" t="s">
        <v>12889</v>
      </c>
      <c r="G1414" s="62"/>
      <c r="H1414" s="66"/>
      <c r="I1414" s="67"/>
      <c r="J1414" s="67"/>
      <c r="K1414" s="66" t="s">
        <v>16985</v>
      </c>
      <c r="L1414" s="70"/>
      <c r="M1414" s="71">
        <v>4380.36083984375</v>
      </c>
      <c r="N1414" s="71">
        <v>1727.51220703125</v>
      </c>
      <c r="O1414" s="72"/>
      <c r="P1414" s="73"/>
      <c r="Q1414" s="73"/>
      <c r="R1414" s="81"/>
      <c r="S1414" s="48">
        <v>0</v>
      </c>
      <c r="T1414" s="48">
        <v>1</v>
      </c>
      <c r="U1414" s="49">
        <v>0</v>
      </c>
      <c r="V1414" s="49">
        <v>2.7E-4</v>
      </c>
      <c r="W1414" s="49">
        <v>0</v>
      </c>
      <c r="X1414" s="49">
        <v>0.45292900000000003</v>
      </c>
      <c r="Y1414" s="49">
        <v>0</v>
      </c>
      <c r="Z1414" s="49">
        <v>0</v>
      </c>
      <c r="AA1414" s="68">
        <v>1414</v>
      </c>
      <c r="AB14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14" s="69"/>
      <c r="AD1414" s="75">
        <v>258</v>
      </c>
      <c r="AE1414" s="75">
        <v>107</v>
      </c>
      <c r="AF1414" s="75">
        <v>2398</v>
      </c>
      <c r="AG1414" s="75">
        <v>1535</v>
      </c>
      <c r="AH1414" s="75">
        <v>-28800</v>
      </c>
      <c r="AI1414" s="75" t="s">
        <v>9008</v>
      </c>
      <c r="AJ1414" s="75" t="s">
        <v>10135</v>
      </c>
      <c r="AK1414" s="75"/>
      <c r="AL1414" s="75" t="s">
        <v>11009</v>
      </c>
      <c r="AM1414" s="75">
        <v>42500.085277777776</v>
      </c>
      <c r="AN1414" s="75" t="s">
        <v>13047</v>
      </c>
      <c r="AO1414" s="78" t="s">
        <v>14933</v>
      </c>
      <c r="AP1414" s="75" t="s">
        <v>66</v>
      </c>
      <c r="AQ1414" s="48" t="s">
        <v>3058</v>
      </c>
      <c r="AR1414" s="48" t="s">
        <v>3058</v>
      </c>
      <c r="AS1414" s="48" t="s">
        <v>3223</v>
      </c>
      <c r="AT1414" s="48" t="s">
        <v>3223</v>
      </c>
      <c r="AU1414" s="48" t="s">
        <v>3261</v>
      </c>
      <c r="AV1414" s="48" t="s">
        <v>3261</v>
      </c>
      <c r="AW1414" s="114" t="s">
        <v>18205</v>
      </c>
      <c r="AX1414" s="114" t="s">
        <v>18205</v>
      </c>
      <c r="AY1414" s="114" t="s">
        <v>17883</v>
      </c>
      <c r="AZ1414" s="114" t="s">
        <v>17883</v>
      </c>
      <c r="BA1414" s="2"/>
      <c r="BB1414" s="3"/>
      <c r="BC1414" s="3"/>
      <c r="BD1414" s="3"/>
      <c r="BE1414" s="3"/>
    </row>
    <row r="1415" spans="1:57" x14ac:dyDescent="0.25">
      <c r="A1415" s="61" t="s">
        <v>644</v>
      </c>
      <c r="B1415" s="62" t="s">
        <v>19429</v>
      </c>
      <c r="C1415" s="62"/>
      <c r="D1415" s="63">
        <v>3.2</v>
      </c>
      <c r="E1415" s="65">
        <v>10</v>
      </c>
      <c r="F1415" s="95" t="s">
        <v>11647</v>
      </c>
      <c r="G1415" s="62"/>
      <c r="H1415" s="66"/>
      <c r="I1415" s="67"/>
      <c r="J1415" s="67"/>
      <c r="K1415" s="66" t="s">
        <v>15683</v>
      </c>
      <c r="L1415" s="70"/>
      <c r="M1415" s="71">
        <v>3537.86083984375</v>
      </c>
      <c r="N1415" s="71">
        <v>6108.04150390625</v>
      </c>
      <c r="O1415" s="72"/>
      <c r="P1415" s="73"/>
      <c r="Q1415" s="73"/>
      <c r="R1415" s="81"/>
      <c r="S1415" s="48">
        <v>0</v>
      </c>
      <c r="T1415" s="48">
        <v>1</v>
      </c>
      <c r="U1415" s="49">
        <v>0</v>
      </c>
      <c r="V1415" s="49">
        <v>0.2</v>
      </c>
      <c r="W1415" s="49">
        <v>0</v>
      </c>
      <c r="X1415" s="49">
        <v>0.69369400000000003</v>
      </c>
      <c r="Y1415" s="49">
        <v>0</v>
      </c>
      <c r="Z1415" s="49">
        <v>0</v>
      </c>
      <c r="AA1415" s="68">
        <v>1415</v>
      </c>
      <c r="AB14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15" s="69"/>
      <c r="AD1415" s="75">
        <v>150</v>
      </c>
      <c r="AE1415" s="75">
        <v>106</v>
      </c>
      <c r="AF1415" s="75">
        <v>179</v>
      </c>
      <c r="AG1415" s="75">
        <v>1320</v>
      </c>
      <c r="AH1415" s="75"/>
      <c r="AI1415" s="75" t="s">
        <v>7956</v>
      </c>
      <c r="AJ1415" s="75"/>
      <c r="AK1415" s="75"/>
      <c r="AL1415" s="75"/>
      <c r="AM1415" s="75">
        <v>42723.974432870367</v>
      </c>
      <c r="AN1415" s="75" t="s">
        <v>13047</v>
      </c>
      <c r="AO1415" s="78" t="s">
        <v>13631</v>
      </c>
      <c r="AP1415" s="75" t="s">
        <v>66</v>
      </c>
      <c r="AQ1415" s="48"/>
      <c r="AR1415" s="48"/>
      <c r="AS1415" s="48"/>
      <c r="AT1415" s="48"/>
      <c r="AU1415" s="48"/>
      <c r="AV1415" s="48"/>
      <c r="AW1415" s="114" t="s">
        <v>18224</v>
      </c>
      <c r="AX1415" s="114" t="s">
        <v>18224</v>
      </c>
      <c r="AY1415" s="114" t="s">
        <v>17916</v>
      </c>
      <c r="AZ1415" s="114" t="s">
        <v>17916</v>
      </c>
      <c r="BA1415" s="2"/>
      <c r="BB1415" s="3"/>
      <c r="BC1415" s="3"/>
      <c r="BD1415" s="3"/>
      <c r="BE1415" s="3"/>
    </row>
    <row r="1416" spans="1:57" x14ac:dyDescent="0.25">
      <c r="A1416" s="61" t="s">
        <v>1191</v>
      </c>
      <c r="B1416" s="62" t="s">
        <v>19429</v>
      </c>
      <c r="C1416" s="62"/>
      <c r="D1416" s="63">
        <v>1.666668</v>
      </c>
      <c r="E1416" s="65">
        <v>10</v>
      </c>
      <c r="F1416" s="95" t="s">
        <v>12233</v>
      </c>
      <c r="G1416" s="62"/>
      <c r="H1416" s="66"/>
      <c r="I1416" s="67"/>
      <c r="J1416" s="67"/>
      <c r="K1416" s="66" t="s">
        <v>16298</v>
      </c>
      <c r="L1416" s="70"/>
      <c r="M1416" s="71">
        <v>4382.08642578125</v>
      </c>
      <c r="N1416" s="71">
        <v>5563.44970703125</v>
      </c>
      <c r="O1416" s="72"/>
      <c r="P1416" s="73"/>
      <c r="Q1416" s="73"/>
      <c r="R1416" s="81"/>
      <c r="S1416" s="48">
        <v>0</v>
      </c>
      <c r="T1416" s="48">
        <v>1</v>
      </c>
      <c r="U1416" s="49">
        <v>0</v>
      </c>
      <c r="V1416" s="49">
        <v>1.9608E-2</v>
      </c>
      <c r="W1416" s="49">
        <v>0</v>
      </c>
      <c r="X1416" s="49">
        <v>0.55821200000000004</v>
      </c>
      <c r="Y1416" s="49">
        <v>0</v>
      </c>
      <c r="Z1416" s="49">
        <v>0</v>
      </c>
      <c r="AA1416" s="68">
        <v>1416</v>
      </c>
      <c r="AB14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16" s="69"/>
      <c r="AD1416" s="75">
        <v>163</v>
      </c>
      <c r="AE1416" s="75">
        <v>106</v>
      </c>
      <c r="AF1416" s="75">
        <v>874</v>
      </c>
      <c r="AG1416" s="75">
        <v>737</v>
      </c>
      <c r="AH1416" s="75"/>
      <c r="AI1416" s="75" t="s">
        <v>8447</v>
      </c>
      <c r="AJ1416" s="75"/>
      <c r="AK1416" s="75"/>
      <c r="AL1416" s="75"/>
      <c r="AM1416" s="75">
        <v>42860.01021990741</v>
      </c>
      <c r="AN1416" s="75" t="s">
        <v>13047</v>
      </c>
      <c r="AO1416" s="78" t="s">
        <v>14246</v>
      </c>
      <c r="AP1416" s="75" t="s">
        <v>66</v>
      </c>
      <c r="AQ1416" s="48"/>
      <c r="AR1416" s="48"/>
      <c r="AS1416" s="48"/>
      <c r="AT1416" s="48"/>
      <c r="AU1416" s="48" t="s">
        <v>3314</v>
      </c>
      <c r="AV1416" s="48" t="s">
        <v>3314</v>
      </c>
      <c r="AW1416" s="114" t="s">
        <v>18259</v>
      </c>
      <c r="AX1416" s="114" t="s">
        <v>18259</v>
      </c>
      <c r="AY1416" s="114" t="s">
        <v>17892</v>
      </c>
      <c r="AZ1416" s="114" t="s">
        <v>17892</v>
      </c>
      <c r="BA1416" s="2"/>
      <c r="BB1416" s="3"/>
      <c r="BC1416" s="3"/>
      <c r="BD1416" s="3"/>
      <c r="BE1416" s="3"/>
    </row>
    <row r="1417" spans="1:57" x14ac:dyDescent="0.25">
      <c r="A1417" s="61" t="s">
        <v>1414</v>
      </c>
      <c r="B1417" s="62" t="s">
        <v>19429</v>
      </c>
      <c r="C1417" s="62"/>
      <c r="D1417" s="63">
        <v>1.501768</v>
      </c>
      <c r="E1417" s="65">
        <v>10</v>
      </c>
      <c r="F1417" s="95" t="s">
        <v>12460</v>
      </c>
      <c r="G1417" s="62"/>
      <c r="H1417" s="66"/>
      <c r="I1417" s="67"/>
      <c r="J1417" s="67"/>
      <c r="K1417" s="66" t="s">
        <v>16536</v>
      </c>
      <c r="L1417" s="70"/>
      <c r="M1417" s="71">
        <v>9757.6298828125</v>
      </c>
      <c r="N1417" s="71">
        <v>1050.1884765625</v>
      </c>
      <c r="O1417" s="72"/>
      <c r="P1417" s="73"/>
      <c r="Q1417" s="73"/>
      <c r="R1417" s="81"/>
      <c r="S1417" s="48">
        <v>0</v>
      </c>
      <c r="T1417" s="48">
        <v>1</v>
      </c>
      <c r="U1417" s="49">
        <v>0</v>
      </c>
      <c r="V1417" s="49">
        <v>2.0799999999999999E-4</v>
      </c>
      <c r="W1417" s="49">
        <v>0</v>
      </c>
      <c r="X1417" s="49">
        <v>0.53919600000000001</v>
      </c>
      <c r="Y1417" s="49">
        <v>0</v>
      </c>
      <c r="Z1417" s="49">
        <v>0</v>
      </c>
      <c r="AA1417" s="68">
        <v>1417</v>
      </c>
      <c r="AB14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17" s="69"/>
      <c r="AD1417" s="75">
        <v>486</v>
      </c>
      <c r="AE1417" s="75">
        <v>106</v>
      </c>
      <c r="AF1417" s="75">
        <v>598</v>
      </c>
      <c r="AG1417" s="75">
        <v>606</v>
      </c>
      <c r="AH1417" s="75"/>
      <c r="AI1417" s="75" t="s">
        <v>8640</v>
      </c>
      <c r="AJ1417" s="75"/>
      <c r="AK1417" s="75"/>
      <c r="AL1417" s="75"/>
      <c r="AM1417" s="75">
        <v>42371.917453703703</v>
      </c>
      <c r="AN1417" s="75" t="s">
        <v>13047</v>
      </c>
      <c r="AO1417" s="78" t="s">
        <v>14484</v>
      </c>
      <c r="AP1417" s="75" t="s">
        <v>66</v>
      </c>
      <c r="AQ1417" s="48"/>
      <c r="AR1417" s="48"/>
      <c r="AS1417" s="48"/>
      <c r="AT1417" s="48"/>
      <c r="AU1417" s="48" t="s">
        <v>3268</v>
      </c>
      <c r="AV1417" s="48" t="s">
        <v>3268</v>
      </c>
      <c r="AW1417" s="114" t="s">
        <v>18087</v>
      </c>
      <c r="AX1417" s="114" t="s">
        <v>18087</v>
      </c>
      <c r="AY1417" s="114" t="s">
        <v>18822</v>
      </c>
      <c r="AZ1417" s="114" t="s">
        <v>18822</v>
      </c>
      <c r="BA1417" s="2"/>
      <c r="BB1417" s="3"/>
      <c r="BC1417" s="3"/>
      <c r="BD1417" s="3"/>
      <c r="BE1417" s="3"/>
    </row>
    <row r="1418" spans="1:57" x14ac:dyDescent="0.25">
      <c r="A1418" s="61" t="s">
        <v>1832</v>
      </c>
      <c r="B1418" s="62" t="s">
        <v>19429</v>
      </c>
      <c r="C1418" s="62"/>
      <c r="D1418" s="63">
        <v>1.7931055</v>
      </c>
      <c r="E1418" s="65">
        <v>10</v>
      </c>
      <c r="F1418" s="95" t="s">
        <v>12894</v>
      </c>
      <c r="G1418" s="62"/>
      <c r="H1418" s="66"/>
      <c r="I1418" s="67"/>
      <c r="J1418" s="67"/>
      <c r="K1418" s="66" t="s">
        <v>16990</v>
      </c>
      <c r="L1418" s="70"/>
      <c r="M1418" s="71">
        <v>3495.172607421875</v>
      </c>
      <c r="N1418" s="71">
        <v>6877.14453125</v>
      </c>
      <c r="O1418" s="72"/>
      <c r="P1418" s="73"/>
      <c r="Q1418" s="73"/>
      <c r="R1418" s="81"/>
      <c r="S1418" s="48">
        <v>0</v>
      </c>
      <c r="T1418" s="48">
        <v>1</v>
      </c>
      <c r="U1418" s="49">
        <v>0</v>
      </c>
      <c r="V1418" s="49">
        <v>3.4483E-2</v>
      </c>
      <c r="W1418" s="49">
        <v>0</v>
      </c>
      <c r="X1418" s="49">
        <v>0.57117099999999998</v>
      </c>
      <c r="Y1418" s="49">
        <v>0</v>
      </c>
      <c r="Z1418" s="49">
        <v>0</v>
      </c>
      <c r="AA1418" s="68">
        <v>1418</v>
      </c>
      <c r="AB14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18" s="69"/>
      <c r="AD1418" s="75">
        <v>198</v>
      </c>
      <c r="AE1418" s="75">
        <v>106</v>
      </c>
      <c r="AF1418" s="75">
        <v>600</v>
      </c>
      <c r="AG1418" s="75">
        <v>655</v>
      </c>
      <c r="AH1418" s="75">
        <v>0</v>
      </c>
      <c r="AI1418" s="75" t="s">
        <v>9013</v>
      </c>
      <c r="AJ1418" s="75"/>
      <c r="AK1418" s="75"/>
      <c r="AL1418" s="75" t="s">
        <v>9190</v>
      </c>
      <c r="AM1418" s="75">
        <v>41644.96125</v>
      </c>
      <c r="AN1418" s="75" t="s">
        <v>13047</v>
      </c>
      <c r="AO1418" s="78" t="s">
        <v>14938</v>
      </c>
      <c r="AP1418" s="75" t="s">
        <v>66</v>
      </c>
      <c r="AQ1418" s="48"/>
      <c r="AR1418" s="48"/>
      <c r="AS1418" s="48"/>
      <c r="AT1418" s="48"/>
      <c r="AU1418" s="48" t="s">
        <v>3261</v>
      </c>
      <c r="AV1418" s="48" t="s">
        <v>3261</v>
      </c>
      <c r="AW1418" s="114" t="s">
        <v>18284</v>
      </c>
      <c r="AX1418" s="114" t="s">
        <v>18284</v>
      </c>
      <c r="AY1418" s="114" t="s">
        <v>18991</v>
      </c>
      <c r="AZ1418" s="114" t="s">
        <v>18991</v>
      </c>
      <c r="BA1418" s="2"/>
      <c r="BB1418" s="3"/>
      <c r="BC1418" s="3"/>
      <c r="BD1418" s="3"/>
      <c r="BE1418" s="3"/>
    </row>
    <row r="1419" spans="1:57" x14ac:dyDescent="0.25">
      <c r="A1419" s="61" t="s">
        <v>453</v>
      </c>
      <c r="B1419" s="62" t="s">
        <v>19429</v>
      </c>
      <c r="C1419" s="62"/>
      <c r="D1419" s="63">
        <v>1.502397</v>
      </c>
      <c r="E1419" s="65">
        <v>10</v>
      </c>
      <c r="F1419" s="95" t="s">
        <v>11418</v>
      </c>
      <c r="G1419" s="62"/>
      <c r="H1419" s="66"/>
      <c r="I1419" s="67"/>
      <c r="J1419" s="67"/>
      <c r="K1419" s="66" t="s">
        <v>15447</v>
      </c>
      <c r="L1419" s="70"/>
      <c r="M1419" s="71">
        <v>3682.826904296875</v>
      </c>
      <c r="N1419" s="71">
        <v>2450.986083984375</v>
      </c>
      <c r="O1419" s="72"/>
      <c r="P1419" s="73"/>
      <c r="Q1419" s="73"/>
      <c r="R1419" s="81"/>
      <c r="S1419" s="48">
        <v>0</v>
      </c>
      <c r="T1419" s="48">
        <v>1</v>
      </c>
      <c r="U1419" s="49">
        <v>0</v>
      </c>
      <c r="V1419" s="49">
        <v>2.8200000000000002E-4</v>
      </c>
      <c r="W1419" s="49">
        <v>0</v>
      </c>
      <c r="X1419" s="49">
        <v>0.44517800000000002</v>
      </c>
      <c r="Y1419" s="49">
        <v>0</v>
      </c>
      <c r="Z1419" s="49">
        <v>0</v>
      </c>
      <c r="AA1419" s="68">
        <v>1419</v>
      </c>
      <c r="AB14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19" s="69"/>
      <c r="AD1419" s="75">
        <v>240</v>
      </c>
      <c r="AE1419" s="75">
        <v>105</v>
      </c>
      <c r="AF1419" s="75">
        <v>7734</v>
      </c>
      <c r="AG1419" s="75">
        <v>11630</v>
      </c>
      <c r="AH1419" s="75"/>
      <c r="AI1419" s="75" t="s">
        <v>7760</v>
      </c>
      <c r="AJ1419" s="75"/>
      <c r="AK1419" s="75"/>
      <c r="AL1419" s="75"/>
      <c r="AM1419" s="75">
        <v>41377.696180555555</v>
      </c>
      <c r="AN1419" s="75" t="s">
        <v>13047</v>
      </c>
      <c r="AO1419" s="78" t="s">
        <v>13395</v>
      </c>
      <c r="AP1419" s="75" t="s">
        <v>66</v>
      </c>
      <c r="AQ1419" s="48"/>
      <c r="AR1419" s="48"/>
      <c r="AS1419" s="48"/>
      <c r="AT1419" s="48"/>
      <c r="AU1419" s="48" t="s">
        <v>3261</v>
      </c>
      <c r="AV1419" s="48" t="s">
        <v>3261</v>
      </c>
      <c r="AW1419" s="114" t="s">
        <v>18194</v>
      </c>
      <c r="AX1419" s="114" t="s">
        <v>18194</v>
      </c>
      <c r="AY1419" s="114" t="s">
        <v>18911</v>
      </c>
      <c r="AZ1419" s="114" t="s">
        <v>18911</v>
      </c>
      <c r="BA1419" s="2"/>
      <c r="BB1419" s="3"/>
      <c r="BC1419" s="3"/>
      <c r="BD1419" s="3"/>
      <c r="BE1419" s="3"/>
    </row>
    <row r="1420" spans="1:57" x14ac:dyDescent="0.25">
      <c r="A1420" s="61" t="s">
        <v>847</v>
      </c>
      <c r="B1420" s="62" t="s">
        <v>19429</v>
      </c>
      <c r="C1420" s="62"/>
      <c r="D1420" s="63">
        <v>1.521522</v>
      </c>
      <c r="E1420" s="65">
        <v>10</v>
      </c>
      <c r="F1420" s="95" t="s">
        <v>11869</v>
      </c>
      <c r="G1420" s="62"/>
      <c r="H1420" s="66"/>
      <c r="I1420" s="67"/>
      <c r="J1420" s="67"/>
      <c r="K1420" s="66" t="s">
        <v>15919</v>
      </c>
      <c r="L1420" s="70"/>
      <c r="M1420" s="71">
        <v>3045.080078125</v>
      </c>
      <c r="N1420" s="71">
        <v>3750.901611328125</v>
      </c>
      <c r="O1420" s="72"/>
      <c r="P1420" s="73"/>
      <c r="Q1420" s="73"/>
      <c r="R1420" s="81"/>
      <c r="S1420" s="48">
        <v>0</v>
      </c>
      <c r="T1420" s="48">
        <v>1</v>
      </c>
      <c r="U1420" s="49">
        <v>0</v>
      </c>
      <c r="V1420" s="49">
        <v>2.532E-3</v>
      </c>
      <c r="W1420" s="49">
        <v>6.2599999999999999E-3</v>
      </c>
      <c r="X1420" s="49">
        <v>0.50696399999999997</v>
      </c>
      <c r="Y1420" s="49">
        <v>0</v>
      </c>
      <c r="Z1420" s="49">
        <v>0</v>
      </c>
      <c r="AA1420" s="68">
        <v>1420</v>
      </c>
      <c r="AB14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20" s="69"/>
      <c r="AD1420" s="75">
        <v>180</v>
      </c>
      <c r="AE1420" s="75">
        <v>105</v>
      </c>
      <c r="AF1420" s="75">
        <v>1051</v>
      </c>
      <c r="AG1420" s="75">
        <v>2344</v>
      </c>
      <c r="AH1420" s="75"/>
      <c r="AI1420" s="75" t="s">
        <v>8152</v>
      </c>
      <c r="AJ1420" s="75"/>
      <c r="AK1420" s="75"/>
      <c r="AL1420" s="75"/>
      <c r="AM1420" s="75">
        <v>41771.809074074074</v>
      </c>
      <c r="AN1420" s="75" t="s">
        <v>13047</v>
      </c>
      <c r="AO1420" s="78" t="s">
        <v>13867</v>
      </c>
      <c r="AP1420" s="75" t="s">
        <v>66</v>
      </c>
      <c r="AQ1420" s="48" t="s">
        <v>3033</v>
      </c>
      <c r="AR1420" s="48" t="s">
        <v>3033</v>
      </c>
      <c r="AS1420" s="48" t="s">
        <v>3219</v>
      </c>
      <c r="AT1420" s="48" t="s">
        <v>3219</v>
      </c>
      <c r="AU1420" s="48" t="s">
        <v>3276</v>
      </c>
      <c r="AV1420" s="48" t="s">
        <v>3276</v>
      </c>
      <c r="AW1420" s="114" t="s">
        <v>18116</v>
      </c>
      <c r="AX1420" s="114" t="s">
        <v>18116</v>
      </c>
      <c r="AY1420" s="114" t="s">
        <v>18843</v>
      </c>
      <c r="AZ1420" s="114" t="s">
        <v>18843</v>
      </c>
      <c r="BA1420" s="2"/>
      <c r="BB1420" s="3"/>
      <c r="BC1420" s="3"/>
      <c r="BD1420" s="3"/>
      <c r="BE1420" s="3"/>
    </row>
    <row r="1421" spans="1:57" x14ac:dyDescent="0.25">
      <c r="A1421" s="61" t="s">
        <v>1112</v>
      </c>
      <c r="B1421" s="62" t="s">
        <v>19429</v>
      </c>
      <c r="C1421" s="62"/>
      <c r="D1421" s="63">
        <v>1.544268</v>
      </c>
      <c r="E1421" s="65">
        <v>10</v>
      </c>
      <c r="F1421" s="95" t="s">
        <v>12148</v>
      </c>
      <c r="G1421" s="62"/>
      <c r="H1421" s="66"/>
      <c r="I1421" s="67"/>
      <c r="J1421" s="67"/>
      <c r="K1421" s="66" t="s">
        <v>16209</v>
      </c>
      <c r="L1421" s="70"/>
      <c r="M1421" s="71">
        <v>3302.375732421875</v>
      </c>
      <c r="N1421" s="71">
        <v>7680.95361328125</v>
      </c>
      <c r="O1421" s="72"/>
      <c r="P1421" s="73"/>
      <c r="Q1421" s="73"/>
      <c r="R1421" s="81"/>
      <c r="S1421" s="48">
        <v>0</v>
      </c>
      <c r="T1421" s="48">
        <v>1</v>
      </c>
      <c r="U1421" s="49">
        <v>0</v>
      </c>
      <c r="V1421" s="49">
        <v>5.208E-3</v>
      </c>
      <c r="W1421" s="49">
        <v>0</v>
      </c>
      <c r="X1421" s="49">
        <v>0.54446799999999995</v>
      </c>
      <c r="Y1421" s="49">
        <v>0</v>
      </c>
      <c r="Z1421" s="49">
        <v>0</v>
      </c>
      <c r="AA1421" s="68">
        <v>1421</v>
      </c>
      <c r="AB14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21" s="69"/>
      <c r="AD1421" s="75">
        <v>88</v>
      </c>
      <c r="AE1421" s="75">
        <v>105</v>
      </c>
      <c r="AF1421" s="75">
        <v>5934</v>
      </c>
      <c r="AG1421" s="75">
        <v>9964</v>
      </c>
      <c r="AH1421" s="75"/>
      <c r="AI1421" s="75" t="s">
        <v>8380</v>
      </c>
      <c r="AJ1421" s="75"/>
      <c r="AK1421" s="75"/>
      <c r="AL1421" s="75"/>
      <c r="AM1421" s="75">
        <v>42860.532881944448</v>
      </c>
      <c r="AN1421" s="75" t="s">
        <v>13047</v>
      </c>
      <c r="AO1421" s="78" t="s">
        <v>14157</v>
      </c>
      <c r="AP1421" s="75" t="s">
        <v>66</v>
      </c>
      <c r="AQ1421" s="48" t="s">
        <v>3020</v>
      </c>
      <c r="AR1421" s="48" t="s">
        <v>3020</v>
      </c>
      <c r="AS1421" s="48" t="s">
        <v>3213</v>
      </c>
      <c r="AT1421" s="48" t="s">
        <v>3213</v>
      </c>
      <c r="AU1421" s="48" t="s">
        <v>3261</v>
      </c>
      <c r="AV1421" s="48" t="s">
        <v>3261</v>
      </c>
      <c r="AW1421" s="114" t="s">
        <v>18081</v>
      </c>
      <c r="AX1421" s="114" t="s">
        <v>18081</v>
      </c>
      <c r="AY1421" s="114" t="s">
        <v>18817</v>
      </c>
      <c r="AZ1421" s="114" t="s">
        <v>18817</v>
      </c>
      <c r="BA1421" s="2"/>
      <c r="BB1421" s="3"/>
      <c r="BC1421" s="3"/>
      <c r="BD1421" s="3"/>
      <c r="BE1421" s="3"/>
    </row>
    <row r="1422" spans="1:57" x14ac:dyDescent="0.25">
      <c r="A1422" s="61" t="s">
        <v>1958</v>
      </c>
      <c r="B1422" s="62" t="s">
        <v>19429</v>
      </c>
      <c r="C1422" s="62"/>
      <c r="D1422" s="63">
        <v>1.5022949999999999</v>
      </c>
      <c r="E1422" s="65">
        <v>10</v>
      </c>
      <c r="F1422" s="95" t="s">
        <v>13020</v>
      </c>
      <c r="G1422" s="62"/>
      <c r="H1422" s="66"/>
      <c r="I1422" s="67"/>
      <c r="J1422" s="67"/>
      <c r="K1422" s="66" t="s">
        <v>17122</v>
      </c>
      <c r="L1422" s="70"/>
      <c r="M1422" s="71">
        <v>4042.978271484375</v>
      </c>
      <c r="N1422" s="71">
        <v>1520.5830078125</v>
      </c>
      <c r="O1422" s="72"/>
      <c r="P1422" s="73"/>
      <c r="Q1422" s="73"/>
      <c r="R1422" s="81"/>
      <c r="S1422" s="48">
        <v>0</v>
      </c>
      <c r="T1422" s="48">
        <v>1</v>
      </c>
      <c r="U1422" s="49">
        <v>0</v>
      </c>
      <c r="V1422" s="49">
        <v>2.7E-4</v>
      </c>
      <c r="W1422" s="49">
        <v>0</v>
      </c>
      <c r="X1422" s="49">
        <v>0.45292900000000003</v>
      </c>
      <c r="Y1422" s="49">
        <v>0</v>
      </c>
      <c r="Z1422" s="49">
        <v>0</v>
      </c>
      <c r="AA1422" s="68">
        <v>1422</v>
      </c>
      <c r="AB14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22" s="69"/>
      <c r="AD1422" s="75">
        <v>68</v>
      </c>
      <c r="AE1422" s="75">
        <v>105</v>
      </c>
      <c r="AF1422" s="75">
        <v>3148</v>
      </c>
      <c r="AG1422" s="75">
        <v>300</v>
      </c>
      <c r="AH1422" s="75">
        <v>3600</v>
      </c>
      <c r="AI1422" s="75"/>
      <c r="AJ1422" s="75"/>
      <c r="AK1422" s="75"/>
      <c r="AL1422" s="75" t="s">
        <v>11033</v>
      </c>
      <c r="AM1422" s="75">
        <v>41006.921365740738</v>
      </c>
      <c r="AN1422" s="75" t="s">
        <v>13047</v>
      </c>
      <c r="AO1422" s="78" t="s">
        <v>15070</v>
      </c>
      <c r="AP1422" s="75" t="s">
        <v>66</v>
      </c>
      <c r="AQ1422" s="48"/>
      <c r="AR1422" s="48"/>
      <c r="AS1422" s="48"/>
      <c r="AT1422" s="48"/>
      <c r="AU1422" s="48" t="s">
        <v>3261</v>
      </c>
      <c r="AV1422" s="48" t="s">
        <v>3261</v>
      </c>
      <c r="AW1422" s="114" t="s">
        <v>18698</v>
      </c>
      <c r="AX1422" s="114" t="s">
        <v>18698</v>
      </c>
      <c r="AY1422" s="114" t="s">
        <v>19370</v>
      </c>
      <c r="AZ1422" s="114" t="s">
        <v>19370</v>
      </c>
      <c r="BA1422" s="2"/>
      <c r="BB1422" s="3"/>
      <c r="BC1422" s="3"/>
      <c r="BD1422" s="3"/>
      <c r="BE1422" s="3"/>
    </row>
    <row r="1423" spans="1:57" x14ac:dyDescent="0.25">
      <c r="A1423" s="61" t="s">
        <v>966</v>
      </c>
      <c r="B1423" s="62" t="s">
        <v>19429</v>
      </c>
      <c r="C1423" s="62"/>
      <c r="D1423" s="63">
        <v>1.5026010000000001</v>
      </c>
      <c r="E1423" s="65">
        <v>10.341941852187253</v>
      </c>
      <c r="F1423" s="95" t="s">
        <v>11994</v>
      </c>
      <c r="G1423" s="62"/>
      <c r="H1423" s="66"/>
      <c r="I1423" s="67"/>
      <c r="J1423" s="67"/>
      <c r="K1423" s="66" t="s">
        <v>16047</v>
      </c>
      <c r="L1423" s="70"/>
      <c r="M1423" s="71">
        <v>4447.87890625</v>
      </c>
      <c r="N1423" s="71">
        <v>2439.521728515625</v>
      </c>
      <c r="O1423" s="72"/>
      <c r="P1423" s="73"/>
      <c r="Q1423" s="73"/>
      <c r="R1423" s="81"/>
      <c r="S1423" s="48">
        <v>0</v>
      </c>
      <c r="T1423" s="48">
        <v>2</v>
      </c>
      <c r="U1423" s="49">
        <v>824.35500400000001</v>
      </c>
      <c r="V1423" s="49">
        <v>3.0600000000000001E-4</v>
      </c>
      <c r="W1423" s="49">
        <v>0</v>
      </c>
      <c r="X1423" s="49">
        <v>0.64781599999999995</v>
      </c>
      <c r="Y1423" s="49">
        <v>0</v>
      </c>
      <c r="Z1423" s="49">
        <v>0</v>
      </c>
      <c r="AA1423" s="68">
        <v>1423</v>
      </c>
      <c r="AB14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23" s="69"/>
      <c r="AD1423" s="75">
        <v>275</v>
      </c>
      <c r="AE1423" s="75">
        <v>104</v>
      </c>
      <c r="AF1423" s="75">
        <v>2129</v>
      </c>
      <c r="AG1423" s="75">
        <v>4100</v>
      </c>
      <c r="AH1423" s="75">
        <v>0</v>
      </c>
      <c r="AI1423" s="75" t="s">
        <v>8252</v>
      </c>
      <c r="AJ1423" s="75" t="s">
        <v>9681</v>
      </c>
      <c r="AK1423" s="78" t="s">
        <v>10600</v>
      </c>
      <c r="AL1423" s="75" t="s">
        <v>9190</v>
      </c>
      <c r="AM1423" s="75">
        <v>42630.517766203702</v>
      </c>
      <c r="AN1423" s="75" t="s">
        <v>13047</v>
      </c>
      <c r="AO1423" s="78" t="s">
        <v>13995</v>
      </c>
      <c r="AP1423" s="75" t="s">
        <v>66</v>
      </c>
      <c r="AQ1423" s="48" t="s">
        <v>17990</v>
      </c>
      <c r="AR1423" s="48" t="s">
        <v>17990</v>
      </c>
      <c r="AS1423" s="48" t="s">
        <v>3220</v>
      </c>
      <c r="AT1423" s="48" t="s">
        <v>3220</v>
      </c>
      <c r="AU1423" s="48" t="s">
        <v>18021</v>
      </c>
      <c r="AV1423" s="48" t="s">
        <v>18021</v>
      </c>
      <c r="AW1423" s="114" t="s">
        <v>18370</v>
      </c>
      <c r="AX1423" s="114" t="s">
        <v>18745</v>
      </c>
      <c r="AY1423" s="114" t="s">
        <v>19067</v>
      </c>
      <c r="AZ1423" s="114" t="s">
        <v>19398</v>
      </c>
      <c r="BA1423" s="2"/>
      <c r="BB1423" s="3"/>
      <c r="BC1423" s="3"/>
      <c r="BD1423" s="3"/>
      <c r="BE1423" s="3"/>
    </row>
    <row r="1424" spans="1:57" x14ac:dyDescent="0.25">
      <c r="A1424" s="61" t="s">
        <v>1513</v>
      </c>
      <c r="B1424" s="62" t="s">
        <v>19429</v>
      </c>
      <c r="C1424" s="62"/>
      <c r="D1424" s="63">
        <v>1.50187</v>
      </c>
      <c r="E1424" s="65">
        <v>10.000066367882871</v>
      </c>
      <c r="F1424" s="95" t="s">
        <v>12572</v>
      </c>
      <c r="G1424" s="62"/>
      <c r="H1424" s="66"/>
      <c r="I1424" s="67"/>
      <c r="J1424" s="67"/>
      <c r="K1424" s="66" t="s">
        <v>16653</v>
      </c>
      <c r="L1424" s="70"/>
      <c r="M1424" s="71">
        <v>2635.736572265625</v>
      </c>
      <c r="N1424" s="71">
        <v>9035.3984375</v>
      </c>
      <c r="O1424" s="72"/>
      <c r="P1424" s="73"/>
      <c r="Q1424" s="73"/>
      <c r="R1424" s="81"/>
      <c r="S1424" s="48">
        <v>0</v>
      </c>
      <c r="T1424" s="48">
        <v>2</v>
      </c>
      <c r="U1424" s="49">
        <v>0.16</v>
      </c>
      <c r="V1424" s="49">
        <v>2.2000000000000001E-4</v>
      </c>
      <c r="W1424" s="49">
        <v>0</v>
      </c>
      <c r="X1424" s="49">
        <v>0.55911</v>
      </c>
      <c r="Y1424" s="49">
        <v>0</v>
      </c>
      <c r="Z1424" s="49">
        <v>0</v>
      </c>
      <c r="AA1424" s="68">
        <v>1424</v>
      </c>
      <c r="AB14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24" s="69"/>
      <c r="AD1424" s="75">
        <v>107</v>
      </c>
      <c r="AE1424" s="75">
        <v>104</v>
      </c>
      <c r="AF1424" s="75">
        <v>2258</v>
      </c>
      <c r="AG1424" s="75">
        <v>2223</v>
      </c>
      <c r="AH1424" s="75">
        <v>0</v>
      </c>
      <c r="AI1424" s="75" t="s">
        <v>8740</v>
      </c>
      <c r="AJ1424" s="75" t="s">
        <v>9961</v>
      </c>
      <c r="AK1424" s="78" t="s">
        <v>10822</v>
      </c>
      <c r="AL1424" s="75" t="s">
        <v>9190</v>
      </c>
      <c r="AM1424" s="75">
        <v>42360.521909722222</v>
      </c>
      <c r="AN1424" s="75" t="s">
        <v>13047</v>
      </c>
      <c r="AO1424" s="78" t="s">
        <v>14601</v>
      </c>
      <c r="AP1424" s="75" t="s">
        <v>66</v>
      </c>
      <c r="AQ1424" s="48" t="s">
        <v>3156</v>
      </c>
      <c r="AR1424" s="48" t="s">
        <v>3156</v>
      </c>
      <c r="AS1424" s="48" t="s">
        <v>3215</v>
      </c>
      <c r="AT1424" s="48" t="s">
        <v>3215</v>
      </c>
      <c r="AU1424" s="48" t="s">
        <v>3267</v>
      </c>
      <c r="AV1424" s="48" t="s">
        <v>3267</v>
      </c>
      <c r="AW1424" s="114" t="s">
        <v>18095</v>
      </c>
      <c r="AX1424" s="114" t="s">
        <v>18095</v>
      </c>
      <c r="AY1424" s="114" t="s">
        <v>18828</v>
      </c>
      <c r="AZ1424" s="114" t="s">
        <v>18828</v>
      </c>
      <c r="BA1424" s="2"/>
      <c r="BB1424" s="3"/>
      <c r="BC1424" s="3"/>
      <c r="BD1424" s="3"/>
      <c r="BE1424" s="3"/>
    </row>
    <row r="1425" spans="1:57" x14ac:dyDescent="0.25">
      <c r="A1425" s="61" t="s">
        <v>1119</v>
      </c>
      <c r="B1425" s="62" t="s">
        <v>19429</v>
      </c>
      <c r="C1425" s="62"/>
      <c r="D1425" s="63">
        <v>1.8695630000000001</v>
      </c>
      <c r="E1425" s="65">
        <v>10</v>
      </c>
      <c r="F1425" s="95" t="s">
        <v>12155</v>
      </c>
      <c r="G1425" s="62"/>
      <c r="H1425" s="66"/>
      <c r="I1425" s="67"/>
      <c r="J1425" s="67"/>
      <c r="K1425" s="66" t="s">
        <v>16216</v>
      </c>
      <c r="L1425" s="70"/>
      <c r="M1425" s="71">
        <v>5356.7763671875</v>
      </c>
      <c r="N1425" s="71">
        <v>6067.728515625</v>
      </c>
      <c r="O1425" s="72"/>
      <c r="P1425" s="73"/>
      <c r="Q1425" s="73"/>
      <c r="R1425" s="81"/>
      <c r="S1425" s="48">
        <v>0</v>
      </c>
      <c r="T1425" s="48">
        <v>1</v>
      </c>
      <c r="U1425" s="49">
        <v>0</v>
      </c>
      <c r="V1425" s="49">
        <v>4.3478000000000003E-2</v>
      </c>
      <c r="W1425" s="49">
        <v>0</v>
      </c>
      <c r="X1425" s="49">
        <v>0.57882900000000004</v>
      </c>
      <c r="Y1425" s="49">
        <v>0</v>
      </c>
      <c r="Z1425" s="49">
        <v>0</v>
      </c>
      <c r="AA1425" s="68">
        <v>1425</v>
      </c>
      <c r="AB14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25" s="69"/>
      <c r="AD1425" s="75">
        <v>213</v>
      </c>
      <c r="AE1425" s="75">
        <v>104</v>
      </c>
      <c r="AF1425" s="75">
        <v>1117</v>
      </c>
      <c r="AG1425" s="75">
        <v>1177</v>
      </c>
      <c r="AH1425" s="75"/>
      <c r="AI1425" s="75"/>
      <c r="AJ1425" s="75"/>
      <c r="AK1425" s="75"/>
      <c r="AL1425" s="75"/>
      <c r="AM1425" s="75">
        <v>41763.300023148149</v>
      </c>
      <c r="AN1425" s="75" t="s">
        <v>13047</v>
      </c>
      <c r="AO1425" s="78" t="s">
        <v>14164</v>
      </c>
      <c r="AP1425" s="75" t="s">
        <v>66</v>
      </c>
      <c r="AQ1425" s="48"/>
      <c r="AR1425" s="48"/>
      <c r="AS1425" s="48"/>
      <c r="AT1425" s="48"/>
      <c r="AU1425" s="48" t="s">
        <v>3261</v>
      </c>
      <c r="AV1425" s="48" t="s">
        <v>3261</v>
      </c>
      <c r="AW1425" s="114" t="s">
        <v>18121</v>
      </c>
      <c r="AX1425" s="114" t="s">
        <v>18121</v>
      </c>
      <c r="AY1425" s="114" t="s">
        <v>17897</v>
      </c>
      <c r="AZ1425" s="114" t="s">
        <v>17897</v>
      </c>
      <c r="BA1425" s="2"/>
      <c r="BB1425" s="3"/>
      <c r="BC1425" s="3"/>
      <c r="BD1425" s="3"/>
      <c r="BE1425" s="3"/>
    </row>
    <row r="1426" spans="1:57" x14ac:dyDescent="0.25">
      <c r="A1426" s="61" t="s">
        <v>1289</v>
      </c>
      <c r="B1426" s="62" t="s">
        <v>19429</v>
      </c>
      <c r="C1426" s="62"/>
      <c r="D1426" s="63">
        <v>1.5022949999999999</v>
      </c>
      <c r="E1426" s="65">
        <v>10</v>
      </c>
      <c r="F1426" s="95" t="s">
        <v>12333</v>
      </c>
      <c r="G1426" s="62"/>
      <c r="H1426" s="66"/>
      <c r="I1426" s="67"/>
      <c r="J1426" s="67"/>
      <c r="K1426" s="66" t="s">
        <v>16401</v>
      </c>
      <c r="L1426" s="70"/>
      <c r="M1426" s="71">
        <v>4680.60205078125</v>
      </c>
      <c r="N1426" s="71">
        <v>1934.967529296875</v>
      </c>
      <c r="O1426" s="72"/>
      <c r="P1426" s="73"/>
      <c r="Q1426" s="73"/>
      <c r="R1426" s="81"/>
      <c r="S1426" s="48">
        <v>0</v>
      </c>
      <c r="T1426" s="48">
        <v>1</v>
      </c>
      <c r="U1426" s="49">
        <v>0</v>
      </c>
      <c r="V1426" s="49">
        <v>2.7E-4</v>
      </c>
      <c r="W1426" s="49">
        <v>0</v>
      </c>
      <c r="X1426" s="49">
        <v>0.45292900000000003</v>
      </c>
      <c r="Y1426" s="49">
        <v>0</v>
      </c>
      <c r="Z1426" s="49">
        <v>0</v>
      </c>
      <c r="AA1426" s="68">
        <v>1426</v>
      </c>
      <c r="AB14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26" s="69"/>
      <c r="AD1426" s="75">
        <v>327</v>
      </c>
      <c r="AE1426" s="75">
        <v>104</v>
      </c>
      <c r="AF1426" s="75">
        <v>920</v>
      </c>
      <c r="AG1426" s="75">
        <v>1005</v>
      </c>
      <c r="AH1426" s="75"/>
      <c r="AI1426" s="75" t="s">
        <v>8527</v>
      </c>
      <c r="AJ1426" s="75" t="s">
        <v>9510</v>
      </c>
      <c r="AK1426" s="78" t="s">
        <v>10718</v>
      </c>
      <c r="AL1426" s="75"/>
      <c r="AM1426" s="75">
        <v>41676.464050925926</v>
      </c>
      <c r="AN1426" s="75" t="s">
        <v>13047</v>
      </c>
      <c r="AO1426" s="78" t="s">
        <v>14349</v>
      </c>
      <c r="AP1426" s="75" t="s">
        <v>66</v>
      </c>
      <c r="AQ1426" s="48" t="s">
        <v>3058</v>
      </c>
      <c r="AR1426" s="48" t="s">
        <v>3058</v>
      </c>
      <c r="AS1426" s="48" t="s">
        <v>3223</v>
      </c>
      <c r="AT1426" s="48" t="s">
        <v>3223</v>
      </c>
      <c r="AU1426" s="48" t="s">
        <v>3261</v>
      </c>
      <c r="AV1426" s="48" t="s">
        <v>3261</v>
      </c>
      <c r="AW1426" s="114" t="s">
        <v>18205</v>
      </c>
      <c r="AX1426" s="114" t="s">
        <v>18205</v>
      </c>
      <c r="AY1426" s="114" t="s">
        <v>17883</v>
      </c>
      <c r="AZ1426" s="114" t="s">
        <v>17883</v>
      </c>
      <c r="BA1426" s="2"/>
      <c r="BB1426" s="3"/>
      <c r="BC1426" s="3"/>
      <c r="BD1426" s="3"/>
      <c r="BE1426" s="3"/>
    </row>
    <row r="1427" spans="1:57" x14ac:dyDescent="0.25">
      <c r="A1427" s="61" t="s">
        <v>1499</v>
      </c>
      <c r="B1427" s="62" t="s">
        <v>19429</v>
      </c>
      <c r="C1427" s="62"/>
      <c r="D1427" s="63">
        <v>1.50187</v>
      </c>
      <c r="E1427" s="65">
        <v>10</v>
      </c>
      <c r="F1427" s="95" t="s">
        <v>12558</v>
      </c>
      <c r="G1427" s="62"/>
      <c r="H1427" s="66"/>
      <c r="I1427" s="67"/>
      <c r="J1427" s="67"/>
      <c r="K1427" s="66" t="s">
        <v>16638</v>
      </c>
      <c r="L1427" s="70"/>
      <c r="M1427" s="71">
        <v>7244.36328125</v>
      </c>
      <c r="N1427" s="71">
        <v>8725.1962890625</v>
      </c>
      <c r="O1427" s="72"/>
      <c r="P1427" s="73"/>
      <c r="Q1427" s="73"/>
      <c r="R1427" s="81"/>
      <c r="S1427" s="48">
        <v>0</v>
      </c>
      <c r="T1427" s="48">
        <v>1</v>
      </c>
      <c r="U1427" s="49">
        <v>0</v>
      </c>
      <c r="V1427" s="49">
        <v>2.2000000000000001E-4</v>
      </c>
      <c r="W1427" s="49">
        <v>0</v>
      </c>
      <c r="X1427" s="49">
        <v>0.52033200000000002</v>
      </c>
      <c r="Y1427" s="49">
        <v>0</v>
      </c>
      <c r="Z1427" s="49">
        <v>0</v>
      </c>
      <c r="AA1427" s="68">
        <v>1427</v>
      </c>
      <c r="AB14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27" s="69"/>
      <c r="AD1427" s="75">
        <v>296</v>
      </c>
      <c r="AE1427" s="75">
        <v>104</v>
      </c>
      <c r="AF1427" s="75">
        <v>426</v>
      </c>
      <c r="AG1427" s="75">
        <v>687</v>
      </c>
      <c r="AH1427" s="75"/>
      <c r="AI1427" s="75" t="s">
        <v>8728</v>
      </c>
      <c r="AJ1427" s="75"/>
      <c r="AK1427" s="75"/>
      <c r="AL1427" s="75"/>
      <c r="AM1427" s="75">
        <v>42253.065092592595</v>
      </c>
      <c r="AN1427" s="75" t="s">
        <v>13047</v>
      </c>
      <c r="AO1427" s="78" t="s">
        <v>14586</v>
      </c>
      <c r="AP1427" s="75" t="s">
        <v>66</v>
      </c>
      <c r="AQ1427" s="48"/>
      <c r="AR1427" s="48"/>
      <c r="AS1427" s="48"/>
      <c r="AT1427" s="48"/>
      <c r="AU1427" s="48" t="s">
        <v>3272</v>
      </c>
      <c r="AV1427" s="48" t="s">
        <v>3272</v>
      </c>
      <c r="AW1427" s="114" t="s">
        <v>18101</v>
      </c>
      <c r="AX1427" s="114" t="s">
        <v>18101</v>
      </c>
      <c r="AY1427" s="114" t="s">
        <v>17890</v>
      </c>
      <c r="AZ1427" s="114" t="s">
        <v>17890</v>
      </c>
      <c r="BA1427" s="2"/>
      <c r="BB1427" s="3"/>
      <c r="BC1427" s="3"/>
      <c r="BD1427" s="3"/>
      <c r="BE1427" s="3"/>
    </row>
    <row r="1428" spans="1:57" x14ac:dyDescent="0.25">
      <c r="A1428" s="61" t="s">
        <v>652</v>
      </c>
      <c r="B1428" s="62" t="s">
        <v>19429</v>
      </c>
      <c r="C1428" s="62"/>
      <c r="D1428" s="63">
        <v>1.501768</v>
      </c>
      <c r="E1428" s="65">
        <v>10</v>
      </c>
      <c r="F1428" s="95" t="s">
        <v>11652</v>
      </c>
      <c r="G1428" s="62"/>
      <c r="H1428" s="66"/>
      <c r="I1428" s="67"/>
      <c r="J1428" s="67"/>
      <c r="K1428" s="66" t="s">
        <v>15691</v>
      </c>
      <c r="L1428" s="70"/>
      <c r="M1428" s="71">
        <v>9720.3701171875</v>
      </c>
      <c r="N1428" s="71">
        <v>453.35818481445312</v>
      </c>
      <c r="O1428" s="72"/>
      <c r="P1428" s="73"/>
      <c r="Q1428" s="73"/>
      <c r="R1428" s="81"/>
      <c r="S1428" s="48">
        <v>0</v>
      </c>
      <c r="T1428" s="48">
        <v>1</v>
      </c>
      <c r="U1428" s="49">
        <v>0</v>
      </c>
      <c r="V1428" s="49">
        <v>2.0799999999999999E-4</v>
      </c>
      <c r="W1428" s="49">
        <v>0</v>
      </c>
      <c r="X1428" s="49">
        <v>0.53919600000000001</v>
      </c>
      <c r="Y1428" s="49">
        <v>0</v>
      </c>
      <c r="Z1428" s="49">
        <v>0</v>
      </c>
      <c r="AA1428" s="68">
        <v>1428</v>
      </c>
      <c r="AB14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28" s="69"/>
      <c r="AD1428" s="75">
        <v>252</v>
      </c>
      <c r="AE1428" s="75">
        <v>103</v>
      </c>
      <c r="AF1428" s="75">
        <v>14</v>
      </c>
      <c r="AG1428" s="75">
        <v>2</v>
      </c>
      <c r="AH1428" s="75"/>
      <c r="AI1428" s="75" t="s">
        <v>7961</v>
      </c>
      <c r="AJ1428" s="75"/>
      <c r="AK1428" s="75"/>
      <c r="AL1428" s="75"/>
      <c r="AM1428" s="75">
        <v>42512.720937500002</v>
      </c>
      <c r="AN1428" s="75" t="s">
        <v>13047</v>
      </c>
      <c r="AO1428" s="78" t="s">
        <v>13639</v>
      </c>
      <c r="AP1428" s="75" t="s">
        <v>66</v>
      </c>
      <c r="AQ1428" s="48"/>
      <c r="AR1428" s="48"/>
      <c r="AS1428" s="48"/>
      <c r="AT1428" s="48"/>
      <c r="AU1428" s="48" t="s">
        <v>3268</v>
      </c>
      <c r="AV1428" s="48" t="s">
        <v>3268</v>
      </c>
      <c r="AW1428" s="114" t="s">
        <v>18087</v>
      </c>
      <c r="AX1428" s="114" t="s">
        <v>18087</v>
      </c>
      <c r="AY1428" s="114" t="s">
        <v>18822</v>
      </c>
      <c r="AZ1428" s="114" t="s">
        <v>18822</v>
      </c>
      <c r="BA1428" s="2"/>
      <c r="BB1428" s="3"/>
      <c r="BC1428" s="3"/>
      <c r="BD1428" s="3"/>
      <c r="BE1428" s="3"/>
    </row>
    <row r="1429" spans="1:57" x14ac:dyDescent="0.25">
      <c r="A1429" s="61" t="s">
        <v>990</v>
      </c>
      <c r="B1429" s="62" t="s">
        <v>19429</v>
      </c>
      <c r="C1429" s="62"/>
      <c r="D1429" s="63">
        <v>1.544268</v>
      </c>
      <c r="E1429" s="65">
        <v>10</v>
      </c>
      <c r="F1429" s="95" t="s">
        <v>12018</v>
      </c>
      <c r="G1429" s="62"/>
      <c r="H1429" s="66"/>
      <c r="I1429" s="67"/>
      <c r="J1429" s="67"/>
      <c r="K1429" s="66" t="s">
        <v>16072</v>
      </c>
      <c r="L1429" s="70"/>
      <c r="M1429" s="71">
        <v>3797.3232421875</v>
      </c>
      <c r="N1429" s="71">
        <v>8103.5634765625</v>
      </c>
      <c r="O1429" s="72"/>
      <c r="P1429" s="73"/>
      <c r="Q1429" s="73"/>
      <c r="R1429" s="81"/>
      <c r="S1429" s="48">
        <v>0</v>
      </c>
      <c r="T1429" s="48">
        <v>1</v>
      </c>
      <c r="U1429" s="49">
        <v>0</v>
      </c>
      <c r="V1429" s="49">
        <v>5.208E-3</v>
      </c>
      <c r="W1429" s="49">
        <v>0</v>
      </c>
      <c r="X1429" s="49">
        <v>0.54446799999999995</v>
      </c>
      <c r="Y1429" s="49">
        <v>0</v>
      </c>
      <c r="Z1429" s="49">
        <v>0</v>
      </c>
      <c r="AA1429" s="68">
        <v>1429</v>
      </c>
      <c r="AB14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29" s="69"/>
      <c r="AD1429" s="75">
        <v>132</v>
      </c>
      <c r="AE1429" s="75">
        <v>103</v>
      </c>
      <c r="AF1429" s="75">
        <v>22861</v>
      </c>
      <c r="AG1429" s="75">
        <v>1667</v>
      </c>
      <c r="AH1429" s="75">
        <v>32400</v>
      </c>
      <c r="AI1429" s="75" t="s">
        <v>8268</v>
      </c>
      <c r="AJ1429" s="75" t="s">
        <v>9692</v>
      </c>
      <c r="AK1429" s="75"/>
      <c r="AL1429" s="75" t="s">
        <v>9690</v>
      </c>
      <c r="AM1429" s="75">
        <v>40625.639305555553</v>
      </c>
      <c r="AN1429" s="75" t="s">
        <v>13047</v>
      </c>
      <c r="AO1429" s="78" t="s">
        <v>14020</v>
      </c>
      <c r="AP1429" s="75" t="s">
        <v>66</v>
      </c>
      <c r="AQ1429" s="48" t="s">
        <v>3020</v>
      </c>
      <c r="AR1429" s="48" t="s">
        <v>3020</v>
      </c>
      <c r="AS1429" s="48" t="s">
        <v>3213</v>
      </c>
      <c r="AT1429" s="48" t="s">
        <v>3213</v>
      </c>
      <c r="AU1429" s="48" t="s">
        <v>3261</v>
      </c>
      <c r="AV1429" s="48" t="s">
        <v>3261</v>
      </c>
      <c r="AW1429" s="114" t="s">
        <v>18081</v>
      </c>
      <c r="AX1429" s="114" t="s">
        <v>18081</v>
      </c>
      <c r="AY1429" s="114" t="s">
        <v>18817</v>
      </c>
      <c r="AZ1429" s="114" t="s">
        <v>18817</v>
      </c>
      <c r="BA1429" s="2"/>
      <c r="BB1429" s="3"/>
      <c r="BC1429" s="3"/>
      <c r="BD1429" s="3"/>
      <c r="BE1429" s="3"/>
    </row>
    <row r="1430" spans="1:57" x14ac:dyDescent="0.25">
      <c r="A1430" s="61" t="s">
        <v>1845</v>
      </c>
      <c r="B1430" s="62" t="s">
        <v>19429</v>
      </c>
      <c r="C1430" s="62"/>
      <c r="D1430" s="63">
        <v>1.502448</v>
      </c>
      <c r="E1430" s="65">
        <v>10</v>
      </c>
      <c r="F1430" s="95" t="s">
        <v>12905</v>
      </c>
      <c r="G1430" s="62"/>
      <c r="H1430" s="66"/>
      <c r="I1430" s="67"/>
      <c r="J1430" s="67"/>
      <c r="K1430" s="66" t="s">
        <v>17001</v>
      </c>
      <c r="L1430" s="70"/>
      <c r="M1430" s="71">
        <v>8961.994140625</v>
      </c>
      <c r="N1430" s="71">
        <v>4876.13232421875</v>
      </c>
      <c r="O1430" s="72"/>
      <c r="P1430" s="73"/>
      <c r="Q1430" s="73"/>
      <c r="R1430" s="81"/>
      <c r="S1430" s="48">
        <v>0</v>
      </c>
      <c r="T1430" s="48">
        <v>1</v>
      </c>
      <c r="U1430" s="49">
        <v>0</v>
      </c>
      <c r="V1430" s="49">
        <v>2.8800000000000001E-4</v>
      </c>
      <c r="W1430" s="49">
        <v>0</v>
      </c>
      <c r="X1430" s="49">
        <v>0.52665600000000001</v>
      </c>
      <c r="Y1430" s="49">
        <v>0</v>
      </c>
      <c r="Z1430" s="49">
        <v>0</v>
      </c>
      <c r="AA1430" s="68">
        <v>1430</v>
      </c>
      <c r="AB14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30" s="69"/>
      <c r="AD1430" s="75">
        <v>226</v>
      </c>
      <c r="AE1430" s="75">
        <v>103</v>
      </c>
      <c r="AF1430" s="75">
        <v>3946</v>
      </c>
      <c r="AG1430" s="75">
        <v>5218</v>
      </c>
      <c r="AH1430" s="75">
        <v>-28800</v>
      </c>
      <c r="AI1430" s="75" t="s">
        <v>9022</v>
      </c>
      <c r="AJ1430" s="75" t="s">
        <v>10111</v>
      </c>
      <c r="AK1430" s="78" t="s">
        <v>10944</v>
      </c>
      <c r="AL1430" s="75" t="s">
        <v>11009</v>
      </c>
      <c r="AM1430" s="75">
        <v>42050.385578703703</v>
      </c>
      <c r="AN1430" s="75" t="s">
        <v>13047</v>
      </c>
      <c r="AO1430" s="78" t="s">
        <v>14949</v>
      </c>
      <c r="AP1430" s="75" t="s">
        <v>66</v>
      </c>
      <c r="AQ1430" s="48"/>
      <c r="AR1430" s="48"/>
      <c r="AS1430" s="48"/>
      <c r="AT1430" s="48"/>
      <c r="AU1430" s="48" t="s">
        <v>3261</v>
      </c>
      <c r="AV1430" s="48" t="s">
        <v>3261</v>
      </c>
      <c r="AW1430" s="114" t="s">
        <v>18182</v>
      </c>
      <c r="AX1430" s="114" t="s">
        <v>18182</v>
      </c>
      <c r="AY1430" s="114" t="s">
        <v>18901</v>
      </c>
      <c r="AZ1430" s="114" t="s">
        <v>18901</v>
      </c>
      <c r="BA1430" s="2"/>
      <c r="BB1430" s="3"/>
      <c r="BC1430" s="3"/>
      <c r="BD1430" s="3"/>
      <c r="BE1430" s="3"/>
    </row>
    <row r="1431" spans="1:57" x14ac:dyDescent="0.25">
      <c r="A1431" s="61" t="s">
        <v>939</v>
      </c>
      <c r="B1431" s="62" t="s">
        <v>19429</v>
      </c>
      <c r="C1431" s="62"/>
      <c r="D1431" s="63">
        <v>1.5017765000000001</v>
      </c>
      <c r="E1431" s="65">
        <v>10.451528949197389</v>
      </c>
      <c r="F1431" s="95" t="s">
        <v>11964</v>
      </c>
      <c r="G1431" s="62"/>
      <c r="H1431" s="66"/>
      <c r="I1431" s="67"/>
      <c r="J1431" s="67"/>
      <c r="K1431" s="66" t="s">
        <v>16017</v>
      </c>
      <c r="L1431" s="70"/>
      <c r="M1431" s="71">
        <v>8677.9248046875</v>
      </c>
      <c r="N1431" s="71">
        <v>6899.76806640625</v>
      </c>
      <c r="O1431" s="72"/>
      <c r="P1431" s="73"/>
      <c r="Q1431" s="73"/>
      <c r="R1431" s="81"/>
      <c r="S1431" s="48">
        <v>0</v>
      </c>
      <c r="T1431" s="48">
        <v>2</v>
      </c>
      <c r="U1431" s="49">
        <v>1088.548086</v>
      </c>
      <c r="V1431" s="49">
        <v>2.0900000000000001E-4</v>
      </c>
      <c r="W1431" s="49">
        <v>0</v>
      </c>
      <c r="X1431" s="49">
        <v>0.72263999999999995</v>
      </c>
      <c r="Y1431" s="49">
        <v>0</v>
      </c>
      <c r="Z1431" s="49">
        <v>0</v>
      </c>
      <c r="AA1431" s="68">
        <v>1431</v>
      </c>
      <c r="AB14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31" s="69"/>
      <c r="AD1431" s="75">
        <v>40</v>
      </c>
      <c r="AE1431" s="75">
        <v>102</v>
      </c>
      <c r="AF1431" s="75">
        <v>221</v>
      </c>
      <c r="AG1431" s="75">
        <v>17</v>
      </c>
      <c r="AH1431" s="75">
        <v>-18000</v>
      </c>
      <c r="AI1431" s="75" t="s">
        <v>8226</v>
      </c>
      <c r="AJ1431" s="75"/>
      <c r="AK1431" s="75"/>
      <c r="AL1431" s="75" t="s">
        <v>11010</v>
      </c>
      <c r="AM1431" s="75">
        <v>39183.782939814817</v>
      </c>
      <c r="AN1431" s="75" t="s">
        <v>13047</v>
      </c>
      <c r="AO1431" s="78" t="s">
        <v>13965</v>
      </c>
      <c r="AP1431" s="75" t="s">
        <v>66</v>
      </c>
      <c r="AQ1431" s="48"/>
      <c r="AR1431" s="48"/>
      <c r="AS1431" s="48"/>
      <c r="AT1431" s="48"/>
      <c r="AU1431" s="48" t="s">
        <v>3261</v>
      </c>
      <c r="AV1431" s="48" t="s">
        <v>3261</v>
      </c>
      <c r="AW1431" s="114" t="s">
        <v>18363</v>
      </c>
      <c r="AX1431" s="114" t="s">
        <v>18363</v>
      </c>
      <c r="AY1431" s="114" t="s">
        <v>19061</v>
      </c>
      <c r="AZ1431" s="114" t="s">
        <v>19061</v>
      </c>
      <c r="BA1431" s="2"/>
      <c r="BB1431" s="3"/>
      <c r="BC1431" s="3"/>
      <c r="BD1431" s="3"/>
      <c r="BE1431" s="3"/>
    </row>
    <row r="1432" spans="1:57" x14ac:dyDescent="0.25">
      <c r="A1432" s="61" t="s">
        <v>402</v>
      </c>
      <c r="B1432" s="62" t="s">
        <v>19429</v>
      </c>
      <c r="C1432" s="62"/>
      <c r="D1432" s="63">
        <v>1.502448</v>
      </c>
      <c r="E1432" s="65">
        <v>10</v>
      </c>
      <c r="F1432" s="95" t="s">
        <v>11355</v>
      </c>
      <c r="G1432" s="62"/>
      <c r="H1432" s="66"/>
      <c r="I1432" s="67"/>
      <c r="J1432" s="67"/>
      <c r="K1432" s="66" t="s">
        <v>15383</v>
      </c>
      <c r="L1432" s="70"/>
      <c r="M1432" s="71">
        <v>8382.7607421875</v>
      </c>
      <c r="N1432" s="71">
        <v>3936.1259765625</v>
      </c>
      <c r="O1432" s="72"/>
      <c r="P1432" s="73"/>
      <c r="Q1432" s="73"/>
      <c r="R1432" s="81"/>
      <c r="S1432" s="48">
        <v>0</v>
      </c>
      <c r="T1432" s="48">
        <v>1</v>
      </c>
      <c r="U1432" s="49">
        <v>0</v>
      </c>
      <c r="V1432" s="49">
        <v>2.8800000000000001E-4</v>
      </c>
      <c r="W1432" s="49">
        <v>0</v>
      </c>
      <c r="X1432" s="49">
        <v>0.52665600000000001</v>
      </c>
      <c r="Y1432" s="49">
        <v>0</v>
      </c>
      <c r="Z1432" s="49">
        <v>0</v>
      </c>
      <c r="AA1432" s="68">
        <v>1432</v>
      </c>
      <c r="AB14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32" s="69"/>
      <c r="AD1432" s="75">
        <v>442</v>
      </c>
      <c r="AE1432" s="75">
        <v>102</v>
      </c>
      <c r="AF1432" s="75">
        <v>1645</v>
      </c>
      <c r="AG1432" s="75">
        <v>3868</v>
      </c>
      <c r="AH1432" s="75">
        <v>3600</v>
      </c>
      <c r="AI1432" s="75" t="s">
        <v>7707</v>
      </c>
      <c r="AJ1432" s="75" t="s">
        <v>9325</v>
      </c>
      <c r="AK1432" s="75"/>
      <c r="AL1432" s="75" t="s">
        <v>9764</v>
      </c>
      <c r="AM1432" s="75">
        <v>41428.7655787037</v>
      </c>
      <c r="AN1432" s="75" t="s">
        <v>13047</v>
      </c>
      <c r="AO1432" s="78" t="s">
        <v>13331</v>
      </c>
      <c r="AP1432" s="75" t="s">
        <v>66</v>
      </c>
      <c r="AQ1432" s="48"/>
      <c r="AR1432" s="48"/>
      <c r="AS1432" s="48"/>
      <c r="AT1432" s="48"/>
      <c r="AU1432" s="48" t="s">
        <v>3261</v>
      </c>
      <c r="AV1432" s="48" t="s">
        <v>3261</v>
      </c>
      <c r="AW1432" s="114" t="s">
        <v>18137</v>
      </c>
      <c r="AX1432" s="114" t="s">
        <v>18137</v>
      </c>
      <c r="AY1432" s="114" t="s">
        <v>18860</v>
      </c>
      <c r="AZ1432" s="114" t="s">
        <v>18860</v>
      </c>
      <c r="BA1432" s="2"/>
      <c r="BB1432" s="3"/>
      <c r="BC1432" s="3"/>
      <c r="BD1432" s="3"/>
      <c r="BE1432" s="3"/>
    </row>
    <row r="1433" spans="1:57" x14ac:dyDescent="0.25">
      <c r="A1433" s="61" t="s">
        <v>553</v>
      </c>
      <c r="B1433" s="62" t="s">
        <v>19429</v>
      </c>
      <c r="C1433" s="62"/>
      <c r="D1433" s="63">
        <v>1.502448</v>
      </c>
      <c r="E1433" s="65">
        <v>10</v>
      </c>
      <c r="F1433" s="95" t="s">
        <v>11540</v>
      </c>
      <c r="G1433" s="62"/>
      <c r="H1433" s="66"/>
      <c r="I1433" s="67"/>
      <c r="J1433" s="67"/>
      <c r="K1433" s="66" t="s">
        <v>15574</v>
      </c>
      <c r="L1433" s="70"/>
      <c r="M1433" s="71">
        <v>8390.603515625</v>
      </c>
      <c r="N1433" s="71">
        <v>4738.46240234375</v>
      </c>
      <c r="O1433" s="72"/>
      <c r="P1433" s="73"/>
      <c r="Q1433" s="73"/>
      <c r="R1433" s="81"/>
      <c r="S1433" s="48">
        <v>0</v>
      </c>
      <c r="T1433" s="48">
        <v>1</v>
      </c>
      <c r="U1433" s="49">
        <v>0</v>
      </c>
      <c r="V1433" s="49">
        <v>2.8800000000000001E-4</v>
      </c>
      <c r="W1433" s="49">
        <v>0</v>
      </c>
      <c r="X1433" s="49">
        <v>0.52665600000000001</v>
      </c>
      <c r="Y1433" s="49">
        <v>0</v>
      </c>
      <c r="Z1433" s="49">
        <v>0</v>
      </c>
      <c r="AA1433" s="68">
        <v>1433</v>
      </c>
      <c r="AB14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33" s="69"/>
      <c r="AD1433" s="75">
        <v>207</v>
      </c>
      <c r="AE1433" s="75">
        <v>102</v>
      </c>
      <c r="AF1433" s="75">
        <v>878</v>
      </c>
      <c r="AG1433" s="75">
        <v>872</v>
      </c>
      <c r="AH1433" s="75"/>
      <c r="AI1433" s="75" t="s">
        <v>7867</v>
      </c>
      <c r="AJ1433" s="75"/>
      <c r="AK1433" s="78" t="s">
        <v>10417</v>
      </c>
      <c r="AL1433" s="75"/>
      <c r="AM1433" s="75">
        <v>42751.200381944444</v>
      </c>
      <c r="AN1433" s="75" t="s">
        <v>13047</v>
      </c>
      <c r="AO1433" s="78" t="s">
        <v>13522</v>
      </c>
      <c r="AP1433" s="75" t="s">
        <v>66</v>
      </c>
      <c r="AQ1433" s="48"/>
      <c r="AR1433" s="48"/>
      <c r="AS1433" s="48"/>
      <c r="AT1433" s="48"/>
      <c r="AU1433" s="48" t="s">
        <v>3261</v>
      </c>
      <c r="AV1433" s="48" t="s">
        <v>3261</v>
      </c>
      <c r="AW1433" s="114" t="s">
        <v>18237</v>
      </c>
      <c r="AX1433" s="114" t="s">
        <v>18725</v>
      </c>
      <c r="AY1433" s="114" t="s">
        <v>17885</v>
      </c>
      <c r="AZ1433" s="114" t="s">
        <v>19391</v>
      </c>
      <c r="BA1433" s="2"/>
      <c r="BB1433" s="3"/>
      <c r="BC1433" s="3"/>
      <c r="BD1433" s="3"/>
      <c r="BE1433" s="3"/>
    </row>
    <row r="1434" spans="1:57" x14ac:dyDescent="0.25">
      <c r="A1434" s="61" t="s">
        <v>856</v>
      </c>
      <c r="B1434" s="62" t="s">
        <v>19429</v>
      </c>
      <c r="C1434" s="62"/>
      <c r="D1434" s="63">
        <v>1.5625005000000001</v>
      </c>
      <c r="E1434" s="65">
        <v>10</v>
      </c>
      <c r="F1434" s="95" t="s">
        <v>11881</v>
      </c>
      <c r="G1434" s="62"/>
      <c r="H1434" s="66"/>
      <c r="I1434" s="67"/>
      <c r="J1434" s="67"/>
      <c r="K1434" s="66" t="s">
        <v>15931</v>
      </c>
      <c r="L1434" s="70"/>
      <c r="M1434" s="71">
        <v>2842.915771484375</v>
      </c>
      <c r="N1434" s="71">
        <v>4818.55908203125</v>
      </c>
      <c r="O1434" s="72"/>
      <c r="P1434" s="73"/>
      <c r="Q1434" s="73"/>
      <c r="R1434" s="81"/>
      <c r="S1434" s="48">
        <v>0</v>
      </c>
      <c r="T1434" s="48">
        <v>1</v>
      </c>
      <c r="U1434" s="49">
        <v>0</v>
      </c>
      <c r="V1434" s="49">
        <v>7.3530000000000002E-3</v>
      </c>
      <c r="W1434" s="49">
        <v>0</v>
      </c>
      <c r="X1434" s="49">
        <v>0.54624799999999996</v>
      </c>
      <c r="Y1434" s="49">
        <v>0</v>
      </c>
      <c r="Z1434" s="49">
        <v>0</v>
      </c>
      <c r="AA1434" s="68">
        <v>1434</v>
      </c>
      <c r="AB14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34" s="69"/>
      <c r="AD1434" s="75">
        <v>116</v>
      </c>
      <c r="AE1434" s="75">
        <v>102</v>
      </c>
      <c r="AF1434" s="75">
        <v>570</v>
      </c>
      <c r="AG1434" s="75">
        <v>107</v>
      </c>
      <c r="AH1434" s="75"/>
      <c r="AI1434" s="75" t="s">
        <v>8162</v>
      </c>
      <c r="AJ1434" s="75"/>
      <c r="AK1434" s="75"/>
      <c r="AL1434" s="75"/>
      <c r="AM1434" s="75">
        <v>41977.186712962961</v>
      </c>
      <c r="AN1434" s="75" t="s">
        <v>13047</v>
      </c>
      <c r="AO1434" s="78" t="s">
        <v>13879</v>
      </c>
      <c r="AP1434" s="75" t="s">
        <v>66</v>
      </c>
      <c r="AQ1434" s="48"/>
      <c r="AR1434" s="48"/>
      <c r="AS1434" s="48"/>
      <c r="AT1434" s="48"/>
      <c r="AU1434" s="48"/>
      <c r="AV1434" s="48"/>
      <c r="AW1434" s="114" t="s">
        <v>18092</v>
      </c>
      <c r="AX1434" s="114" t="s">
        <v>18092</v>
      </c>
      <c r="AY1434" s="114" t="s">
        <v>17886</v>
      </c>
      <c r="AZ1434" s="114" t="s">
        <v>17886</v>
      </c>
      <c r="BA1434" s="2"/>
      <c r="BB1434" s="3"/>
      <c r="BC1434" s="3"/>
      <c r="BD1434" s="3"/>
      <c r="BE1434" s="3"/>
    </row>
    <row r="1435" spans="1:57" x14ac:dyDescent="0.25">
      <c r="A1435" s="61" t="s">
        <v>1134</v>
      </c>
      <c r="B1435" s="62" t="s">
        <v>19429</v>
      </c>
      <c r="C1435" s="62"/>
      <c r="D1435" s="63">
        <v>1.5025584999999999</v>
      </c>
      <c r="E1435" s="65">
        <v>10</v>
      </c>
      <c r="F1435" s="95" t="s">
        <v>12170</v>
      </c>
      <c r="G1435" s="62"/>
      <c r="H1435" s="66"/>
      <c r="I1435" s="67"/>
      <c r="J1435" s="67"/>
      <c r="K1435" s="66" t="s">
        <v>16231</v>
      </c>
      <c r="L1435" s="70"/>
      <c r="M1435" s="71">
        <v>4598.6591796875</v>
      </c>
      <c r="N1435" s="71">
        <v>1894.1505126953125</v>
      </c>
      <c r="O1435" s="72"/>
      <c r="P1435" s="73"/>
      <c r="Q1435" s="73"/>
      <c r="R1435" s="81"/>
      <c r="S1435" s="48">
        <v>0</v>
      </c>
      <c r="T1435" s="48">
        <v>1</v>
      </c>
      <c r="U1435" s="49">
        <v>0</v>
      </c>
      <c r="V1435" s="49">
        <v>3.01E-4</v>
      </c>
      <c r="W1435" s="49">
        <v>0</v>
      </c>
      <c r="X1435" s="49">
        <v>0.39983999999999997</v>
      </c>
      <c r="Y1435" s="49">
        <v>0</v>
      </c>
      <c r="Z1435" s="49">
        <v>0</v>
      </c>
      <c r="AA1435" s="68">
        <v>1435</v>
      </c>
      <c r="AB14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35" s="69"/>
      <c r="AD1435" s="75">
        <v>425</v>
      </c>
      <c r="AE1435" s="75">
        <v>102</v>
      </c>
      <c r="AF1435" s="75">
        <v>794</v>
      </c>
      <c r="AG1435" s="75">
        <v>159</v>
      </c>
      <c r="AH1435" s="75"/>
      <c r="AI1435" s="75"/>
      <c r="AJ1435" s="75"/>
      <c r="AK1435" s="75"/>
      <c r="AL1435" s="75"/>
      <c r="AM1435" s="75">
        <v>40988.328622685185</v>
      </c>
      <c r="AN1435" s="75" t="s">
        <v>13047</v>
      </c>
      <c r="AO1435" s="78" t="s">
        <v>14179</v>
      </c>
      <c r="AP1435" s="75" t="s">
        <v>66</v>
      </c>
      <c r="AQ1435" s="48"/>
      <c r="AR1435" s="48"/>
      <c r="AS1435" s="48"/>
      <c r="AT1435" s="48"/>
      <c r="AU1435" s="48" t="s">
        <v>3353</v>
      </c>
      <c r="AV1435" s="48" t="s">
        <v>3353</v>
      </c>
      <c r="AW1435" s="114" t="s">
        <v>18426</v>
      </c>
      <c r="AX1435" s="114" t="s">
        <v>18426</v>
      </c>
      <c r="AY1435" s="114" t="s">
        <v>19119</v>
      </c>
      <c r="AZ1435" s="114" t="s">
        <v>19119</v>
      </c>
      <c r="BA1435" s="2"/>
      <c r="BB1435" s="3"/>
      <c r="BC1435" s="3"/>
      <c r="BD1435" s="3"/>
      <c r="BE1435" s="3"/>
    </row>
    <row r="1436" spans="1:57" x14ac:dyDescent="0.25">
      <c r="A1436" s="61" t="s">
        <v>1784</v>
      </c>
      <c r="B1436" s="62" t="s">
        <v>19429</v>
      </c>
      <c r="C1436" s="62"/>
      <c r="D1436" s="63">
        <v>1.5765765</v>
      </c>
      <c r="E1436" s="65">
        <v>10</v>
      </c>
      <c r="F1436" s="95" t="s">
        <v>12849</v>
      </c>
      <c r="G1436" s="62"/>
      <c r="H1436" s="66"/>
      <c r="I1436" s="67"/>
      <c r="J1436" s="67"/>
      <c r="K1436" s="66" t="s">
        <v>16945</v>
      </c>
      <c r="L1436" s="70"/>
      <c r="M1436" s="71">
        <v>6583.9482421875</v>
      </c>
      <c r="N1436" s="71">
        <v>3289.67578125</v>
      </c>
      <c r="O1436" s="72"/>
      <c r="P1436" s="73"/>
      <c r="Q1436" s="73"/>
      <c r="R1436" s="81"/>
      <c r="S1436" s="48">
        <v>0</v>
      </c>
      <c r="T1436" s="48">
        <v>1</v>
      </c>
      <c r="U1436" s="49">
        <v>0</v>
      </c>
      <c r="V1436" s="49">
        <v>9.0089999999999996E-3</v>
      </c>
      <c r="W1436" s="49">
        <v>0</v>
      </c>
      <c r="X1436" s="49">
        <v>0.53571899999999995</v>
      </c>
      <c r="Y1436" s="49">
        <v>0</v>
      </c>
      <c r="Z1436" s="49">
        <v>0</v>
      </c>
      <c r="AA1436" s="68">
        <v>1436</v>
      </c>
      <c r="AB14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36" s="69"/>
      <c r="AD1436" s="75">
        <v>411</v>
      </c>
      <c r="AE1436" s="75">
        <v>102</v>
      </c>
      <c r="AF1436" s="75">
        <v>1318</v>
      </c>
      <c r="AG1436" s="75">
        <v>537</v>
      </c>
      <c r="AH1436" s="75">
        <v>-28800</v>
      </c>
      <c r="AI1436" s="75" t="s">
        <v>8975</v>
      </c>
      <c r="AJ1436" s="75" t="s">
        <v>9582</v>
      </c>
      <c r="AK1436" s="78" t="s">
        <v>10926</v>
      </c>
      <c r="AL1436" s="75" t="s">
        <v>11009</v>
      </c>
      <c r="AM1436" s="75">
        <v>42466.090416666666</v>
      </c>
      <c r="AN1436" s="75" t="s">
        <v>13047</v>
      </c>
      <c r="AO1436" s="78" t="s">
        <v>14893</v>
      </c>
      <c r="AP1436" s="75" t="s">
        <v>66</v>
      </c>
      <c r="AQ1436" s="48"/>
      <c r="AR1436" s="48"/>
      <c r="AS1436" s="48"/>
      <c r="AT1436" s="48"/>
      <c r="AU1436" s="48" t="s">
        <v>3261</v>
      </c>
      <c r="AV1436" s="48" t="s">
        <v>3261</v>
      </c>
      <c r="AW1436" s="114" t="s">
        <v>18585</v>
      </c>
      <c r="AX1436" s="114" t="s">
        <v>18585</v>
      </c>
      <c r="AY1436" s="114" t="s">
        <v>19266</v>
      </c>
      <c r="AZ1436" s="114" t="s">
        <v>19266</v>
      </c>
      <c r="BA1436" s="2"/>
      <c r="BB1436" s="3"/>
      <c r="BC1436" s="3"/>
      <c r="BD1436" s="3"/>
      <c r="BE1436" s="3"/>
    </row>
    <row r="1437" spans="1:57" x14ac:dyDescent="0.25">
      <c r="A1437" s="61" t="s">
        <v>1172</v>
      </c>
      <c r="B1437" s="62" t="s">
        <v>19429</v>
      </c>
      <c r="C1437" s="62"/>
      <c r="D1437" s="63">
        <v>1.6214310000000001</v>
      </c>
      <c r="E1437" s="65">
        <v>10.000377090281297</v>
      </c>
      <c r="F1437" s="95" t="s">
        <v>12211</v>
      </c>
      <c r="G1437" s="62"/>
      <c r="H1437" s="66"/>
      <c r="I1437" s="67"/>
      <c r="J1437" s="67"/>
      <c r="K1437" s="66" t="s">
        <v>16276</v>
      </c>
      <c r="L1437" s="70"/>
      <c r="M1437" s="71">
        <v>2618.53857421875</v>
      </c>
      <c r="N1437" s="71">
        <v>6268.9091796875</v>
      </c>
      <c r="O1437" s="72"/>
      <c r="P1437" s="73"/>
      <c r="Q1437" s="73"/>
      <c r="R1437" s="81"/>
      <c r="S1437" s="48">
        <v>0</v>
      </c>
      <c r="T1437" s="48">
        <v>5</v>
      </c>
      <c r="U1437" s="49">
        <v>0.90909099999999998</v>
      </c>
      <c r="V1437" s="49">
        <v>1.4286E-2</v>
      </c>
      <c r="W1437" s="49">
        <v>0</v>
      </c>
      <c r="X1437" s="49">
        <v>0.66087200000000001</v>
      </c>
      <c r="Y1437" s="49">
        <v>0</v>
      </c>
      <c r="Z1437" s="49">
        <v>0</v>
      </c>
      <c r="AA1437" s="68">
        <v>1437</v>
      </c>
      <c r="AB14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37" s="69"/>
      <c r="AD1437" s="75">
        <v>715</v>
      </c>
      <c r="AE1437" s="75">
        <v>101</v>
      </c>
      <c r="AF1437" s="75">
        <v>4445</v>
      </c>
      <c r="AG1437" s="75">
        <v>8</v>
      </c>
      <c r="AH1437" s="75">
        <v>19800</v>
      </c>
      <c r="AI1437" s="75"/>
      <c r="AJ1437" s="75"/>
      <c r="AK1437" s="75"/>
      <c r="AL1437" s="75" t="s">
        <v>11055</v>
      </c>
      <c r="AM1437" s="75">
        <v>40358.502962962964</v>
      </c>
      <c r="AN1437" s="75" t="s">
        <v>13047</v>
      </c>
      <c r="AO1437" s="78" t="s">
        <v>14224</v>
      </c>
      <c r="AP1437" s="75" t="s">
        <v>66</v>
      </c>
      <c r="AQ1437" s="48"/>
      <c r="AR1437" s="48"/>
      <c r="AS1437" s="48"/>
      <c r="AT1437" s="48"/>
      <c r="AU1437" s="48" t="s">
        <v>3261</v>
      </c>
      <c r="AV1437" s="48" t="s">
        <v>3261</v>
      </c>
      <c r="AW1437" s="114" t="s">
        <v>18110</v>
      </c>
      <c r="AX1437" s="114" t="s">
        <v>18110</v>
      </c>
      <c r="AY1437" s="114" t="s">
        <v>17889</v>
      </c>
      <c r="AZ1437" s="114" t="s">
        <v>17889</v>
      </c>
      <c r="BA1437" s="2"/>
      <c r="BB1437" s="3"/>
      <c r="BC1437" s="3"/>
      <c r="BD1437" s="3"/>
      <c r="BE1437" s="3"/>
    </row>
    <row r="1438" spans="1:57" x14ac:dyDescent="0.25">
      <c r="A1438" s="61" t="s">
        <v>522</v>
      </c>
      <c r="B1438" s="62" t="s">
        <v>19429</v>
      </c>
      <c r="C1438" s="62"/>
      <c r="D1438" s="63">
        <v>1.5025329999999999</v>
      </c>
      <c r="E1438" s="65">
        <v>10.181646138663206</v>
      </c>
      <c r="F1438" s="95" t="s">
        <v>11493</v>
      </c>
      <c r="G1438" s="62"/>
      <c r="H1438" s="66"/>
      <c r="I1438" s="67"/>
      <c r="J1438" s="67"/>
      <c r="K1438" s="66" t="s">
        <v>15526</v>
      </c>
      <c r="L1438" s="70"/>
      <c r="M1438" s="71">
        <v>5260.98193359375</v>
      </c>
      <c r="N1438" s="71">
        <v>8695.6640625</v>
      </c>
      <c r="O1438" s="72"/>
      <c r="P1438" s="73"/>
      <c r="Q1438" s="73"/>
      <c r="R1438" s="81"/>
      <c r="S1438" s="48">
        <v>0</v>
      </c>
      <c r="T1438" s="48">
        <v>2</v>
      </c>
      <c r="U1438" s="49">
        <v>437.91335400000003</v>
      </c>
      <c r="V1438" s="49">
        <v>2.9799999999999998E-4</v>
      </c>
      <c r="W1438" s="49">
        <v>0</v>
      </c>
      <c r="X1438" s="49">
        <v>0.67632800000000004</v>
      </c>
      <c r="Y1438" s="49">
        <v>0</v>
      </c>
      <c r="Z1438" s="49">
        <v>0</v>
      </c>
      <c r="AA1438" s="68">
        <v>1438</v>
      </c>
      <c r="AB14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38" s="69"/>
      <c r="AD1438" s="75">
        <v>405</v>
      </c>
      <c r="AE1438" s="75">
        <v>100</v>
      </c>
      <c r="AF1438" s="75">
        <v>2073</v>
      </c>
      <c r="AG1438" s="75">
        <v>77</v>
      </c>
      <c r="AH1438" s="75"/>
      <c r="AI1438" s="75" t="s">
        <v>7824</v>
      </c>
      <c r="AJ1438" s="75" t="s">
        <v>9409</v>
      </c>
      <c r="AK1438" s="75"/>
      <c r="AL1438" s="75"/>
      <c r="AM1438" s="75">
        <v>42915.819039351853</v>
      </c>
      <c r="AN1438" s="75" t="s">
        <v>13047</v>
      </c>
      <c r="AO1438" s="78" t="s">
        <v>13474</v>
      </c>
      <c r="AP1438" s="75" t="s">
        <v>66</v>
      </c>
      <c r="AQ1438" s="48"/>
      <c r="AR1438" s="48"/>
      <c r="AS1438" s="48"/>
      <c r="AT1438" s="48"/>
      <c r="AU1438" s="48" t="s">
        <v>3296</v>
      </c>
      <c r="AV1438" s="48" t="s">
        <v>3296</v>
      </c>
      <c r="AW1438" s="114" t="s">
        <v>18218</v>
      </c>
      <c r="AX1438" s="114" t="s">
        <v>18218</v>
      </c>
      <c r="AY1438" s="114" t="s">
        <v>18933</v>
      </c>
      <c r="AZ1438" s="114" t="s">
        <v>18933</v>
      </c>
      <c r="BA1438" s="2"/>
      <c r="BB1438" s="3"/>
      <c r="BC1438" s="3"/>
      <c r="BD1438" s="3"/>
      <c r="BE1438" s="3"/>
    </row>
    <row r="1439" spans="1:57" x14ac:dyDescent="0.25">
      <c r="A1439" s="61" t="s">
        <v>1719</v>
      </c>
      <c r="B1439" s="62" t="s">
        <v>19429</v>
      </c>
      <c r="C1439" s="62"/>
      <c r="D1439" s="63">
        <v>1.5125204999999999</v>
      </c>
      <c r="E1439" s="65">
        <v>10</v>
      </c>
      <c r="F1439" s="95" t="s">
        <v>12784</v>
      </c>
      <c r="G1439" s="62"/>
      <c r="H1439" s="66"/>
      <c r="I1439" s="67"/>
      <c r="J1439" s="67"/>
      <c r="K1439" s="66" t="s">
        <v>16877</v>
      </c>
      <c r="L1439" s="70"/>
      <c r="M1439" s="71">
        <v>2537.703857421875</v>
      </c>
      <c r="N1439" s="71">
        <v>3908.047119140625</v>
      </c>
      <c r="O1439" s="72"/>
      <c r="P1439" s="73"/>
      <c r="Q1439" s="73"/>
      <c r="R1439" s="81"/>
      <c r="S1439" s="48">
        <v>0</v>
      </c>
      <c r="T1439" s="48">
        <v>1</v>
      </c>
      <c r="U1439" s="49">
        <v>0</v>
      </c>
      <c r="V1439" s="49">
        <v>1.4729999999999999E-3</v>
      </c>
      <c r="W1439" s="49">
        <v>3.2899999999999997E-4</v>
      </c>
      <c r="X1439" s="49">
        <v>0.486537</v>
      </c>
      <c r="Y1439" s="49">
        <v>0</v>
      </c>
      <c r="Z1439" s="49">
        <v>0</v>
      </c>
      <c r="AA1439" s="68">
        <v>1439</v>
      </c>
      <c r="AB14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39" s="69"/>
      <c r="AD1439" s="75">
        <v>334</v>
      </c>
      <c r="AE1439" s="75">
        <v>100</v>
      </c>
      <c r="AF1439" s="75">
        <v>5162</v>
      </c>
      <c r="AG1439" s="75">
        <v>383</v>
      </c>
      <c r="AH1439" s="75">
        <v>7200</v>
      </c>
      <c r="AI1439" s="75" t="s">
        <v>8923</v>
      </c>
      <c r="AJ1439" s="75" t="s">
        <v>10073</v>
      </c>
      <c r="AK1439" s="78" t="s">
        <v>10899</v>
      </c>
      <c r="AL1439" s="75" t="s">
        <v>11021</v>
      </c>
      <c r="AM1439" s="75">
        <v>41057.835960648146</v>
      </c>
      <c r="AN1439" s="75" t="s">
        <v>13047</v>
      </c>
      <c r="AO1439" s="78" t="s">
        <v>14825</v>
      </c>
      <c r="AP1439" s="75" t="s">
        <v>66</v>
      </c>
      <c r="AQ1439" s="48"/>
      <c r="AR1439" s="48"/>
      <c r="AS1439" s="48"/>
      <c r="AT1439" s="48"/>
      <c r="AU1439" s="48" t="s">
        <v>3261</v>
      </c>
      <c r="AV1439" s="48" t="s">
        <v>3261</v>
      </c>
      <c r="AW1439" s="114" t="s">
        <v>18132</v>
      </c>
      <c r="AX1439" s="114" t="s">
        <v>18132</v>
      </c>
      <c r="AY1439" s="114" t="s">
        <v>18855</v>
      </c>
      <c r="AZ1439" s="114" t="s">
        <v>18855</v>
      </c>
      <c r="BA1439" s="2"/>
      <c r="BB1439" s="3"/>
      <c r="BC1439" s="3"/>
      <c r="BD1439" s="3"/>
      <c r="BE1439" s="3"/>
    </row>
    <row r="1440" spans="1:57" x14ac:dyDescent="0.25">
      <c r="A1440" s="61" t="s">
        <v>1396</v>
      </c>
      <c r="B1440" s="62" t="s">
        <v>19429</v>
      </c>
      <c r="C1440" s="62"/>
      <c r="D1440" s="63">
        <v>1.5029410000000001</v>
      </c>
      <c r="E1440" s="65">
        <v>12.6188521604772</v>
      </c>
      <c r="F1440" s="95" t="s">
        <v>12441</v>
      </c>
      <c r="G1440" s="62"/>
      <c r="H1440" s="66"/>
      <c r="I1440" s="67"/>
      <c r="J1440" s="67"/>
      <c r="K1440" s="66" t="s">
        <v>16517</v>
      </c>
      <c r="L1440" s="70"/>
      <c r="M1440" s="71">
        <v>5339.5126953125</v>
      </c>
      <c r="N1440" s="71">
        <v>8741.2265625</v>
      </c>
      <c r="O1440" s="72"/>
      <c r="P1440" s="73"/>
      <c r="Q1440" s="73"/>
      <c r="R1440" s="81"/>
      <c r="S1440" s="48">
        <v>0</v>
      </c>
      <c r="T1440" s="48">
        <v>2</v>
      </c>
      <c r="U1440" s="49">
        <v>6313.5409410000002</v>
      </c>
      <c r="V1440" s="49">
        <v>3.4600000000000001E-4</v>
      </c>
      <c r="W1440" s="49">
        <v>0</v>
      </c>
      <c r="X1440" s="49">
        <v>0.636405</v>
      </c>
      <c r="Y1440" s="49">
        <v>0</v>
      </c>
      <c r="Z1440" s="49">
        <v>0</v>
      </c>
      <c r="AA1440" s="68">
        <v>1440</v>
      </c>
      <c r="AB14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40" s="69"/>
      <c r="AD1440" s="75">
        <v>77</v>
      </c>
      <c r="AE1440" s="75">
        <v>99</v>
      </c>
      <c r="AF1440" s="75">
        <v>1001</v>
      </c>
      <c r="AG1440" s="75">
        <v>6968</v>
      </c>
      <c r="AH1440" s="75">
        <v>0</v>
      </c>
      <c r="AI1440" s="75" t="s">
        <v>8622</v>
      </c>
      <c r="AJ1440" s="75" t="s">
        <v>9177</v>
      </c>
      <c r="AK1440" s="78" t="s">
        <v>10758</v>
      </c>
      <c r="AL1440" s="75" t="s">
        <v>11046</v>
      </c>
      <c r="AM1440" s="75">
        <v>41645.760243055556</v>
      </c>
      <c r="AN1440" s="75" t="s">
        <v>13047</v>
      </c>
      <c r="AO1440" s="78" t="s">
        <v>14465</v>
      </c>
      <c r="AP1440" s="75" t="s">
        <v>66</v>
      </c>
      <c r="AQ1440" s="48"/>
      <c r="AR1440" s="48"/>
      <c r="AS1440" s="48"/>
      <c r="AT1440" s="48"/>
      <c r="AU1440" s="48" t="s">
        <v>3261</v>
      </c>
      <c r="AV1440" s="48" t="s">
        <v>3261</v>
      </c>
      <c r="AW1440" s="114" t="s">
        <v>18518</v>
      </c>
      <c r="AX1440" s="114" t="s">
        <v>18518</v>
      </c>
      <c r="AY1440" s="114" t="s">
        <v>19205</v>
      </c>
      <c r="AZ1440" s="114" t="s">
        <v>19205</v>
      </c>
      <c r="BA1440" s="2"/>
      <c r="BB1440" s="3"/>
      <c r="BC1440" s="3"/>
      <c r="BD1440" s="3"/>
      <c r="BE1440" s="3"/>
    </row>
    <row r="1441" spans="1:57" x14ac:dyDescent="0.25">
      <c r="A1441" s="61" t="s">
        <v>548</v>
      </c>
      <c r="B1441" s="62" t="s">
        <v>19429</v>
      </c>
      <c r="C1441" s="62"/>
      <c r="D1441" s="63">
        <v>1.5018615</v>
      </c>
      <c r="E1441" s="65">
        <v>10</v>
      </c>
      <c r="F1441" s="95" t="s">
        <v>11535</v>
      </c>
      <c r="G1441" s="62"/>
      <c r="H1441" s="66"/>
      <c r="I1441" s="67"/>
      <c r="J1441" s="67"/>
      <c r="K1441" s="66" t="s">
        <v>15569</v>
      </c>
      <c r="L1441" s="70"/>
      <c r="M1441" s="71">
        <v>2541.503662109375</v>
      </c>
      <c r="N1441" s="71">
        <v>9498.146484375</v>
      </c>
      <c r="O1441" s="72"/>
      <c r="P1441" s="73"/>
      <c r="Q1441" s="73"/>
      <c r="R1441" s="81"/>
      <c r="S1441" s="48">
        <v>0</v>
      </c>
      <c r="T1441" s="48">
        <v>1</v>
      </c>
      <c r="U1441" s="49">
        <v>0</v>
      </c>
      <c r="V1441" s="49">
        <v>2.1900000000000001E-4</v>
      </c>
      <c r="W1441" s="49">
        <v>0</v>
      </c>
      <c r="X1441" s="49">
        <v>0.51693500000000003</v>
      </c>
      <c r="Y1441" s="49">
        <v>0</v>
      </c>
      <c r="Z1441" s="49">
        <v>0</v>
      </c>
      <c r="AA1441" s="68">
        <v>1441</v>
      </c>
      <c r="AB14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41" s="69"/>
      <c r="AD1441" s="75">
        <v>1619</v>
      </c>
      <c r="AE1441" s="75">
        <v>99</v>
      </c>
      <c r="AF1441" s="75">
        <v>5240</v>
      </c>
      <c r="AG1441" s="75">
        <v>166</v>
      </c>
      <c r="AH1441" s="75"/>
      <c r="AI1441" s="75"/>
      <c r="AJ1441" s="75"/>
      <c r="AK1441" s="75"/>
      <c r="AL1441" s="75"/>
      <c r="AM1441" s="75">
        <v>39891.619004629632</v>
      </c>
      <c r="AN1441" s="75" t="s">
        <v>13047</v>
      </c>
      <c r="AO1441" s="78" t="s">
        <v>13517</v>
      </c>
      <c r="AP1441" s="75" t="s">
        <v>66</v>
      </c>
      <c r="AQ1441" s="48" t="s">
        <v>3028</v>
      </c>
      <c r="AR1441" s="48" t="s">
        <v>3028</v>
      </c>
      <c r="AS1441" s="48" t="s">
        <v>3215</v>
      </c>
      <c r="AT1441" s="48" t="s">
        <v>3215</v>
      </c>
      <c r="AU1441" s="48" t="s">
        <v>3273</v>
      </c>
      <c r="AV1441" s="48" t="s">
        <v>3273</v>
      </c>
      <c r="AW1441" s="114" t="s">
        <v>18103</v>
      </c>
      <c r="AX1441" s="114" t="s">
        <v>18103</v>
      </c>
      <c r="AY1441" s="114" t="s">
        <v>18834</v>
      </c>
      <c r="AZ1441" s="114" t="s">
        <v>18834</v>
      </c>
      <c r="BA1441" s="2"/>
      <c r="BB1441" s="3"/>
      <c r="BC1441" s="3"/>
      <c r="BD1441" s="3"/>
      <c r="BE1441" s="3"/>
    </row>
    <row r="1442" spans="1:57" x14ac:dyDescent="0.25">
      <c r="A1442" s="61" t="s">
        <v>996</v>
      </c>
      <c r="B1442" s="62" t="s">
        <v>19429</v>
      </c>
      <c r="C1442" s="62"/>
      <c r="D1442" s="63">
        <v>1.544268</v>
      </c>
      <c r="E1442" s="65">
        <v>10</v>
      </c>
      <c r="F1442" s="95" t="s">
        <v>12023</v>
      </c>
      <c r="G1442" s="62"/>
      <c r="H1442" s="66"/>
      <c r="I1442" s="67"/>
      <c r="J1442" s="67"/>
      <c r="K1442" s="66" t="s">
        <v>16078</v>
      </c>
      <c r="L1442" s="70"/>
      <c r="M1442" s="71">
        <v>3709.51953125</v>
      </c>
      <c r="N1442" s="71">
        <v>8588.2626953125</v>
      </c>
      <c r="O1442" s="72"/>
      <c r="P1442" s="73"/>
      <c r="Q1442" s="73"/>
      <c r="R1442" s="81"/>
      <c r="S1442" s="48">
        <v>0</v>
      </c>
      <c r="T1442" s="48">
        <v>1</v>
      </c>
      <c r="U1442" s="49">
        <v>0</v>
      </c>
      <c r="V1442" s="49">
        <v>5.208E-3</v>
      </c>
      <c r="W1442" s="49">
        <v>0</v>
      </c>
      <c r="X1442" s="49">
        <v>0.54446799999999995</v>
      </c>
      <c r="Y1442" s="49">
        <v>0</v>
      </c>
      <c r="Z1442" s="49">
        <v>0</v>
      </c>
      <c r="AA1442" s="68">
        <v>1442</v>
      </c>
      <c r="AB14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42" s="69"/>
      <c r="AD1442" s="75">
        <v>60</v>
      </c>
      <c r="AE1442" s="75">
        <v>99</v>
      </c>
      <c r="AF1442" s="75">
        <v>1611</v>
      </c>
      <c r="AG1442" s="75">
        <v>106</v>
      </c>
      <c r="AH1442" s="75">
        <v>-28800</v>
      </c>
      <c r="AI1442" s="75" t="s">
        <v>8272</v>
      </c>
      <c r="AJ1442" s="75" t="s">
        <v>9697</v>
      </c>
      <c r="AK1442" s="78" t="s">
        <v>10608</v>
      </c>
      <c r="AL1442" s="75" t="s">
        <v>11009</v>
      </c>
      <c r="AM1442" s="75">
        <v>42873.345682870371</v>
      </c>
      <c r="AN1442" s="75" t="s">
        <v>13047</v>
      </c>
      <c r="AO1442" s="78" t="s">
        <v>14026</v>
      </c>
      <c r="AP1442" s="75" t="s">
        <v>66</v>
      </c>
      <c r="AQ1442" s="48" t="s">
        <v>3020</v>
      </c>
      <c r="AR1442" s="48" t="s">
        <v>3020</v>
      </c>
      <c r="AS1442" s="48" t="s">
        <v>3213</v>
      </c>
      <c r="AT1442" s="48" t="s">
        <v>3213</v>
      </c>
      <c r="AU1442" s="48" t="s">
        <v>3261</v>
      </c>
      <c r="AV1442" s="48" t="s">
        <v>3261</v>
      </c>
      <c r="AW1442" s="114" t="s">
        <v>18081</v>
      </c>
      <c r="AX1442" s="114" t="s">
        <v>18081</v>
      </c>
      <c r="AY1442" s="114" t="s">
        <v>18817</v>
      </c>
      <c r="AZ1442" s="114" t="s">
        <v>18817</v>
      </c>
      <c r="BA1442" s="2"/>
      <c r="BB1442" s="3"/>
      <c r="BC1442" s="3"/>
      <c r="BD1442" s="3"/>
      <c r="BE1442" s="3"/>
    </row>
    <row r="1443" spans="1:57" x14ac:dyDescent="0.25">
      <c r="A1443" s="61" t="s">
        <v>1109</v>
      </c>
      <c r="B1443" s="62" t="s">
        <v>19429</v>
      </c>
      <c r="C1443" s="62"/>
      <c r="D1443" s="63">
        <v>1.5025329999999999</v>
      </c>
      <c r="E1443" s="65">
        <v>10</v>
      </c>
      <c r="F1443" s="95" t="s">
        <v>12146</v>
      </c>
      <c r="G1443" s="62"/>
      <c r="H1443" s="66"/>
      <c r="I1443" s="67"/>
      <c r="J1443" s="67"/>
      <c r="K1443" s="66" t="s">
        <v>16206</v>
      </c>
      <c r="L1443" s="70"/>
      <c r="M1443" s="71">
        <v>5218.16845703125</v>
      </c>
      <c r="N1443" s="71">
        <v>7759.40576171875</v>
      </c>
      <c r="O1443" s="72"/>
      <c r="P1443" s="73"/>
      <c r="Q1443" s="73"/>
      <c r="R1443" s="81"/>
      <c r="S1443" s="48">
        <v>0</v>
      </c>
      <c r="T1443" s="48">
        <v>1</v>
      </c>
      <c r="U1443" s="49">
        <v>0</v>
      </c>
      <c r="V1443" s="49">
        <v>2.9799999999999998E-4</v>
      </c>
      <c r="W1443" s="49">
        <v>0</v>
      </c>
      <c r="X1443" s="49">
        <v>0.38656400000000002</v>
      </c>
      <c r="Y1443" s="49">
        <v>0</v>
      </c>
      <c r="Z1443" s="49">
        <v>0</v>
      </c>
      <c r="AA1443" s="68">
        <v>1443</v>
      </c>
      <c r="AB14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43" s="69"/>
      <c r="AD1443" s="75">
        <v>138</v>
      </c>
      <c r="AE1443" s="75">
        <v>99</v>
      </c>
      <c r="AF1443" s="75">
        <v>2067</v>
      </c>
      <c r="AG1443" s="75">
        <v>1013</v>
      </c>
      <c r="AH1443" s="75">
        <v>3600</v>
      </c>
      <c r="AI1443" s="75" t="s">
        <v>8378</v>
      </c>
      <c r="AJ1443" s="75"/>
      <c r="AK1443" s="75"/>
      <c r="AL1443" s="75" t="s">
        <v>11033</v>
      </c>
      <c r="AM1443" s="75">
        <v>40831.327638888892</v>
      </c>
      <c r="AN1443" s="75" t="s">
        <v>13047</v>
      </c>
      <c r="AO1443" s="78" t="s">
        <v>14154</v>
      </c>
      <c r="AP1443" s="75" t="s">
        <v>66</v>
      </c>
      <c r="AQ1443" s="48"/>
      <c r="AR1443" s="48"/>
      <c r="AS1443" s="48"/>
      <c r="AT1443" s="48"/>
      <c r="AU1443" s="48" t="s">
        <v>3261</v>
      </c>
      <c r="AV1443" s="48" t="s">
        <v>3261</v>
      </c>
      <c r="AW1443" s="114" t="s">
        <v>18418</v>
      </c>
      <c r="AX1443" s="114" t="s">
        <v>18756</v>
      </c>
      <c r="AY1443" s="114" t="s">
        <v>19111</v>
      </c>
      <c r="AZ1443" s="114" t="s">
        <v>19401</v>
      </c>
      <c r="BA1443" s="2"/>
      <c r="BB1443" s="3"/>
      <c r="BC1443" s="3"/>
      <c r="BD1443" s="3"/>
      <c r="BE1443" s="3"/>
    </row>
    <row r="1444" spans="1:57" x14ac:dyDescent="0.25">
      <c r="A1444" s="61" t="s">
        <v>1595</v>
      </c>
      <c r="B1444" s="62" t="s">
        <v>19429</v>
      </c>
      <c r="C1444" s="62"/>
      <c r="D1444" s="63">
        <v>1.5023375000000001</v>
      </c>
      <c r="E1444" s="65">
        <v>10</v>
      </c>
      <c r="F1444" s="95" t="s">
        <v>12654</v>
      </c>
      <c r="G1444" s="62"/>
      <c r="H1444" s="66"/>
      <c r="I1444" s="67"/>
      <c r="J1444" s="67"/>
      <c r="K1444" s="66" t="s">
        <v>16742</v>
      </c>
      <c r="L1444" s="70"/>
      <c r="M1444" s="71">
        <v>7432.9375</v>
      </c>
      <c r="N1444" s="71">
        <v>2151.1865234375</v>
      </c>
      <c r="O1444" s="72"/>
      <c r="P1444" s="73"/>
      <c r="Q1444" s="73"/>
      <c r="R1444" s="81"/>
      <c r="S1444" s="48">
        <v>0</v>
      </c>
      <c r="T1444" s="48">
        <v>1</v>
      </c>
      <c r="U1444" s="49">
        <v>0</v>
      </c>
      <c r="V1444" s="49">
        <v>2.7500000000000002E-4</v>
      </c>
      <c r="W1444" s="49">
        <v>0</v>
      </c>
      <c r="X1444" s="49">
        <v>0.52194799999999997</v>
      </c>
      <c r="Y1444" s="49">
        <v>0</v>
      </c>
      <c r="Z1444" s="49">
        <v>0</v>
      </c>
      <c r="AA1444" s="68">
        <v>1444</v>
      </c>
      <c r="AB14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44" s="69"/>
      <c r="AD1444" s="75">
        <v>406</v>
      </c>
      <c r="AE1444" s="75">
        <v>98</v>
      </c>
      <c r="AF1444" s="75">
        <v>1419</v>
      </c>
      <c r="AG1444" s="75">
        <v>4606</v>
      </c>
      <c r="AH1444" s="75">
        <v>-28800</v>
      </c>
      <c r="AI1444" s="75" t="s">
        <v>8811</v>
      </c>
      <c r="AJ1444" s="75" t="s">
        <v>9290</v>
      </c>
      <c r="AK1444" s="75"/>
      <c r="AL1444" s="75" t="s">
        <v>11009</v>
      </c>
      <c r="AM1444" s="75">
        <v>41671.660775462966</v>
      </c>
      <c r="AN1444" s="75" t="s">
        <v>13047</v>
      </c>
      <c r="AO1444" s="78" t="s">
        <v>14690</v>
      </c>
      <c r="AP1444" s="75" t="s">
        <v>66</v>
      </c>
      <c r="AQ1444" s="48"/>
      <c r="AR1444" s="48"/>
      <c r="AS1444" s="48"/>
      <c r="AT1444" s="48"/>
      <c r="AU1444" s="48" t="s">
        <v>3261</v>
      </c>
      <c r="AV1444" s="48" t="s">
        <v>3261</v>
      </c>
      <c r="AW1444" s="114" t="s">
        <v>18089</v>
      </c>
      <c r="AX1444" s="114" t="s">
        <v>18089</v>
      </c>
      <c r="AY1444" s="114" t="s">
        <v>17884</v>
      </c>
      <c r="AZ1444" s="114" t="s">
        <v>17884</v>
      </c>
      <c r="BA1444" s="2"/>
      <c r="BB1444" s="3"/>
      <c r="BC1444" s="3"/>
      <c r="BD1444" s="3"/>
      <c r="BE1444" s="3"/>
    </row>
    <row r="1445" spans="1:57" x14ac:dyDescent="0.25">
      <c r="A1445" s="61" t="s">
        <v>412</v>
      </c>
      <c r="B1445" s="62" t="s">
        <v>19429</v>
      </c>
      <c r="C1445" s="62"/>
      <c r="D1445" s="63">
        <v>1.6307725</v>
      </c>
      <c r="E1445" s="65">
        <v>10</v>
      </c>
      <c r="F1445" s="95" t="s">
        <v>11367</v>
      </c>
      <c r="G1445" s="62"/>
      <c r="H1445" s="66"/>
      <c r="I1445" s="67"/>
      <c r="J1445" s="67"/>
      <c r="K1445" s="66" t="s">
        <v>15395</v>
      </c>
      <c r="L1445" s="70"/>
      <c r="M1445" s="71">
        <v>5387.9716796875</v>
      </c>
      <c r="N1445" s="71">
        <v>3320.01025390625</v>
      </c>
      <c r="O1445" s="72"/>
      <c r="P1445" s="73"/>
      <c r="Q1445" s="73"/>
      <c r="R1445" s="81"/>
      <c r="S1445" s="48">
        <v>0</v>
      </c>
      <c r="T1445" s="48">
        <v>1</v>
      </c>
      <c r="U1445" s="49">
        <v>0</v>
      </c>
      <c r="V1445" s="49">
        <v>1.5384999999999999E-2</v>
      </c>
      <c r="W1445" s="49">
        <v>0</v>
      </c>
      <c r="X1445" s="49">
        <v>0.55446300000000004</v>
      </c>
      <c r="Y1445" s="49">
        <v>0</v>
      </c>
      <c r="Z1445" s="49">
        <v>0</v>
      </c>
      <c r="AA1445" s="68">
        <v>1445</v>
      </c>
      <c r="AB14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45" s="69"/>
      <c r="AD1445" s="75">
        <v>426</v>
      </c>
      <c r="AE1445" s="75">
        <v>97</v>
      </c>
      <c r="AF1445" s="75">
        <v>9447</v>
      </c>
      <c r="AG1445" s="75">
        <v>13273</v>
      </c>
      <c r="AH1445" s="75">
        <v>32400</v>
      </c>
      <c r="AI1445" s="75" t="s">
        <v>7717</v>
      </c>
      <c r="AJ1445" s="75" t="s">
        <v>9334</v>
      </c>
      <c r="AK1445" s="75"/>
      <c r="AL1445" s="75" t="s">
        <v>11037</v>
      </c>
      <c r="AM1445" s="75">
        <v>42475.325578703705</v>
      </c>
      <c r="AN1445" s="75" t="s">
        <v>13047</v>
      </c>
      <c r="AO1445" s="78" t="s">
        <v>13343</v>
      </c>
      <c r="AP1445" s="75" t="s">
        <v>66</v>
      </c>
      <c r="AQ1445" s="48"/>
      <c r="AR1445" s="48"/>
      <c r="AS1445" s="48"/>
      <c r="AT1445" s="48"/>
      <c r="AU1445" s="48"/>
      <c r="AV1445" s="48"/>
      <c r="AW1445" s="114" t="s">
        <v>18108</v>
      </c>
      <c r="AX1445" s="114" t="s">
        <v>18108</v>
      </c>
      <c r="AY1445" s="114" t="s">
        <v>17888</v>
      </c>
      <c r="AZ1445" s="114" t="s">
        <v>17888</v>
      </c>
      <c r="BA1445" s="2"/>
      <c r="BB1445" s="3"/>
      <c r="BC1445" s="3"/>
      <c r="BD1445" s="3"/>
      <c r="BE1445" s="3"/>
    </row>
    <row r="1446" spans="1:57" x14ac:dyDescent="0.25">
      <c r="A1446" s="61" t="s">
        <v>670</v>
      </c>
      <c r="B1446" s="62" t="s">
        <v>19429</v>
      </c>
      <c r="C1446" s="62"/>
      <c r="D1446" s="63">
        <v>1.6307725</v>
      </c>
      <c r="E1446" s="65">
        <v>10</v>
      </c>
      <c r="F1446" s="95" t="s">
        <v>11671</v>
      </c>
      <c r="G1446" s="62"/>
      <c r="H1446" s="66"/>
      <c r="I1446" s="67"/>
      <c r="J1446" s="67"/>
      <c r="K1446" s="66" t="s">
        <v>15712</v>
      </c>
      <c r="L1446" s="70"/>
      <c r="M1446" s="71">
        <v>5228.15087890625</v>
      </c>
      <c r="N1446" s="71">
        <v>2819.298583984375</v>
      </c>
      <c r="O1446" s="72"/>
      <c r="P1446" s="73"/>
      <c r="Q1446" s="73"/>
      <c r="R1446" s="81"/>
      <c r="S1446" s="48">
        <v>0</v>
      </c>
      <c r="T1446" s="48">
        <v>1</v>
      </c>
      <c r="U1446" s="49">
        <v>0</v>
      </c>
      <c r="V1446" s="49">
        <v>1.5384999999999999E-2</v>
      </c>
      <c r="W1446" s="49">
        <v>0</v>
      </c>
      <c r="X1446" s="49">
        <v>0.55446300000000004</v>
      </c>
      <c r="Y1446" s="49">
        <v>0</v>
      </c>
      <c r="Z1446" s="49">
        <v>0</v>
      </c>
      <c r="AA1446" s="68">
        <v>1446</v>
      </c>
      <c r="AB14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46" s="69"/>
      <c r="AD1446" s="75">
        <v>228</v>
      </c>
      <c r="AE1446" s="75">
        <v>97</v>
      </c>
      <c r="AF1446" s="75">
        <v>14655</v>
      </c>
      <c r="AG1446" s="75">
        <v>5567</v>
      </c>
      <c r="AH1446" s="75"/>
      <c r="AI1446" s="75" t="s">
        <v>7977</v>
      </c>
      <c r="AJ1446" s="75"/>
      <c r="AK1446" s="75"/>
      <c r="AL1446" s="75"/>
      <c r="AM1446" s="75">
        <v>41766.352465277778</v>
      </c>
      <c r="AN1446" s="75" t="s">
        <v>13047</v>
      </c>
      <c r="AO1446" s="78" t="s">
        <v>13660</v>
      </c>
      <c r="AP1446" s="75" t="s">
        <v>66</v>
      </c>
      <c r="AQ1446" s="48"/>
      <c r="AR1446" s="48"/>
      <c r="AS1446" s="48"/>
      <c r="AT1446" s="48"/>
      <c r="AU1446" s="48"/>
      <c r="AV1446" s="48"/>
      <c r="AW1446" s="114" t="s">
        <v>18108</v>
      </c>
      <c r="AX1446" s="114" t="s">
        <v>18108</v>
      </c>
      <c r="AY1446" s="114" t="s">
        <v>17888</v>
      </c>
      <c r="AZ1446" s="114" t="s">
        <v>17888</v>
      </c>
      <c r="BA1446" s="2"/>
      <c r="BB1446" s="3"/>
      <c r="BC1446" s="3"/>
      <c r="BD1446" s="3"/>
      <c r="BE1446" s="3"/>
    </row>
    <row r="1447" spans="1:57" x14ac:dyDescent="0.25">
      <c r="A1447" s="61" t="s">
        <v>769</v>
      </c>
      <c r="B1447" s="62" t="s">
        <v>19429</v>
      </c>
      <c r="C1447" s="62"/>
      <c r="D1447" s="63">
        <v>1.5018615</v>
      </c>
      <c r="E1447" s="65">
        <v>10</v>
      </c>
      <c r="F1447" s="95" t="s">
        <v>11788</v>
      </c>
      <c r="G1447" s="62"/>
      <c r="H1447" s="66"/>
      <c r="I1447" s="67"/>
      <c r="J1447" s="67"/>
      <c r="K1447" s="66" t="s">
        <v>15834</v>
      </c>
      <c r="L1447" s="70"/>
      <c r="M1447" s="71">
        <v>2575.123046875</v>
      </c>
      <c r="N1447" s="71">
        <v>9061.7109375</v>
      </c>
      <c r="O1447" s="72"/>
      <c r="P1447" s="73"/>
      <c r="Q1447" s="73"/>
      <c r="R1447" s="81"/>
      <c r="S1447" s="48">
        <v>0</v>
      </c>
      <c r="T1447" s="48">
        <v>1</v>
      </c>
      <c r="U1447" s="49">
        <v>0</v>
      </c>
      <c r="V1447" s="49">
        <v>2.1900000000000001E-4</v>
      </c>
      <c r="W1447" s="49">
        <v>0</v>
      </c>
      <c r="X1447" s="49">
        <v>0.51693500000000003</v>
      </c>
      <c r="Y1447" s="49">
        <v>0</v>
      </c>
      <c r="Z1447" s="49">
        <v>0</v>
      </c>
      <c r="AA1447" s="68">
        <v>1447</v>
      </c>
      <c r="AB14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47" s="69"/>
      <c r="AD1447" s="75">
        <v>95</v>
      </c>
      <c r="AE1447" s="75">
        <v>97</v>
      </c>
      <c r="AF1447" s="75">
        <v>160</v>
      </c>
      <c r="AG1447" s="75">
        <v>147</v>
      </c>
      <c r="AH1447" s="75"/>
      <c r="AI1447" s="75"/>
      <c r="AJ1447" s="75"/>
      <c r="AK1447" s="75"/>
      <c r="AL1447" s="75"/>
      <c r="AM1447" s="75">
        <v>42250.706689814811</v>
      </c>
      <c r="AN1447" s="75" t="s">
        <v>13047</v>
      </c>
      <c r="AO1447" s="78" t="s">
        <v>13782</v>
      </c>
      <c r="AP1447" s="75" t="s">
        <v>66</v>
      </c>
      <c r="AQ1447" s="48" t="s">
        <v>3028</v>
      </c>
      <c r="AR1447" s="48" t="s">
        <v>3028</v>
      </c>
      <c r="AS1447" s="48" t="s">
        <v>3215</v>
      </c>
      <c r="AT1447" s="48" t="s">
        <v>3215</v>
      </c>
      <c r="AU1447" s="48" t="s">
        <v>3273</v>
      </c>
      <c r="AV1447" s="48" t="s">
        <v>3273</v>
      </c>
      <c r="AW1447" s="114" t="s">
        <v>18103</v>
      </c>
      <c r="AX1447" s="114" t="s">
        <v>18103</v>
      </c>
      <c r="AY1447" s="114" t="s">
        <v>18834</v>
      </c>
      <c r="AZ1447" s="114" t="s">
        <v>18834</v>
      </c>
      <c r="BA1447" s="2"/>
      <c r="BB1447" s="3"/>
      <c r="BC1447" s="3"/>
      <c r="BD1447" s="3"/>
      <c r="BE1447" s="3"/>
    </row>
    <row r="1448" spans="1:57" x14ac:dyDescent="0.25">
      <c r="A1448" s="61" t="s">
        <v>806</v>
      </c>
      <c r="B1448" s="62" t="s">
        <v>19429</v>
      </c>
      <c r="C1448" s="62"/>
      <c r="D1448" s="63">
        <v>1.826927</v>
      </c>
      <c r="E1448" s="65">
        <v>10</v>
      </c>
      <c r="F1448" s="95" t="s">
        <v>11829</v>
      </c>
      <c r="G1448" s="62"/>
      <c r="H1448" s="66"/>
      <c r="I1448" s="67"/>
      <c r="J1448" s="67"/>
      <c r="K1448" s="66" t="s">
        <v>15876</v>
      </c>
      <c r="L1448" s="70"/>
      <c r="M1448" s="71">
        <v>5889.4736328125</v>
      </c>
      <c r="N1448" s="71">
        <v>7455.73583984375</v>
      </c>
      <c r="O1448" s="72"/>
      <c r="P1448" s="73"/>
      <c r="Q1448" s="73"/>
      <c r="R1448" s="81"/>
      <c r="S1448" s="48">
        <v>0</v>
      </c>
      <c r="T1448" s="48">
        <v>1</v>
      </c>
      <c r="U1448" s="49">
        <v>0</v>
      </c>
      <c r="V1448" s="49">
        <v>3.8462000000000003E-2</v>
      </c>
      <c r="W1448" s="49">
        <v>0</v>
      </c>
      <c r="X1448" s="49">
        <v>0.544049</v>
      </c>
      <c r="Y1448" s="49">
        <v>0</v>
      </c>
      <c r="Z1448" s="49">
        <v>0</v>
      </c>
      <c r="AA1448" s="68">
        <v>1448</v>
      </c>
      <c r="AB14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48" s="69"/>
      <c r="AD1448" s="75">
        <v>159</v>
      </c>
      <c r="AE1448" s="75">
        <v>97</v>
      </c>
      <c r="AF1448" s="75">
        <v>555</v>
      </c>
      <c r="AG1448" s="75">
        <v>57</v>
      </c>
      <c r="AH1448" s="75"/>
      <c r="AI1448" s="75" t="s">
        <v>8115</v>
      </c>
      <c r="AJ1448" s="75" t="s">
        <v>9600</v>
      </c>
      <c r="AK1448" s="75"/>
      <c r="AL1448" s="75"/>
      <c r="AM1448" s="75">
        <v>42557.479317129626</v>
      </c>
      <c r="AN1448" s="75" t="s">
        <v>13047</v>
      </c>
      <c r="AO1448" s="78" t="s">
        <v>13824</v>
      </c>
      <c r="AP1448" s="75" t="s">
        <v>66</v>
      </c>
      <c r="AQ1448" s="48" t="s">
        <v>3096</v>
      </c>
      <c r="AR1448" s="48" t="s">
        <v>3096</v>
      </c>
      <c r="AS1448" s="48" t="s">
        <v>3212</v>
      </c>
      <c r="AT1448" s="48" t="s">
        <v>3212</v>
      </c>
      <c r="AU1448" s="48"/>
      <c r="AV1448" s="48"/>
      <c r="AW1448" s="114" t="s">
        <v>18328</v>
      </c>
      <c r="AX1448" s="114" t="s">
        <v>18328</v>
      </c>
      <c r="AY1448" s="114" t="s">
        <v>19029</v>
      </c>
      <c r="AZ1448" s="114" t="s">
        <v>19029</v>
      </c>
      <c r="BA1448" s="2"/>
      <c r="BB1448" s="3"/>
      <c r="BC1448" s="3"/>
      <c r="BD1448" s="3"/>
      <c r="BE1448" s="3"/>
    </row>
    <row r="1449" spans="1:57" x14ac:dyDescent="0.25">
      <c r="A1449" s="61" t="s">
        <v>1198</v>
      </c>
      <c r="B1449" s="62" t="s">
        <v>19429</v>
      </c>
      <c r="C1449" s="62"/>
      <c r="D1449" s="63">
        <v>1.501768</v>
      </c>
      <c r="E1449" s="65">
        <v>10</v>
      </c>
      <c r="F1449" s="95" t="s">
        <v>12240</v>
      </c>
      <c r="G1449" s="62"/>
      <c r="H1449" s="66"/>
      <c r="I1449" s="67"/>
      <c r="J1449" s="67"/>
      <c r="K1449" s="66" t="s">
        <v>16305</v>
      </c>
      <c r="L1449" s="70"/>
      <c r="M1449" s="71">
        <v>9266.8564453125</v>
      </c>
      <c r="N1449" s="71">
        <v>457.57498168945312</v>
      </c>
      <c r="O1449" s="72"/>
      <c r="P1449" s="73"/>
      <c r="Q1449" s="73"/>
      <c r="R1449" s="81"/>
      <c r="S1449" s="48">
        <v>0</v>
      </c>
      <c r="T1449" s="48">
        <v>1</v>
      </c>
      <c r="U1449" s="49">
        <v>0</v>
      </c>
      <c r="V1449" s="49">
        <v>2.0799999999999999E-4</v>
      </c>
      <c r="W1449" s="49">
        <v>0</v>
      </c>
      <c r="X1449" s="49">
        <v>0.53919600000000001</v>
      </c>
      <c r="Y1449" s="49">
        <v>0</v>
      </c>
      <c r="Z1449" s="49">
        <v>0</v>
      </c>
      <c r="AA1449" s="68">
        <v>1449</v>
      </c>
      <c r="AB14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49" s="69"/>
      <c r="AD1449" s="75">
        <v>53</v>
      </c>
      <c r="AE1449" s="75">
        <v>97</v>
      </c>
      <c r="AF1449" s="75">
        <v>4685</v>
      </c>
      <c r="AG1449" s="75">
        <v>15484</v>
      </c>
      <c r="AH1449" s="75"/>
      <c r="AI1449" s="75" t="s">
        <v>7826</v>
      </c>
      <c r="AJ1449" s="75"/>
      <c r="AK1449" s="75"/>
      <c r="AL1449" s="75"/>
      <c r="AM1449" s="75">
        <v>42301.473657407405</v>
      </c>
      <c r="AN1449" s="75" t="s">
        <v>13047</v>
      </c>
      <c r="AO1449" s="78" t="s">
        <v>14253</v>
      </c>
      <c r="AP1449" s="75" t="s">
        <v>66</v>
      </c>
      <c r="AQ1449" s="48"/>
      <c r="AR1449" s="48"/>
      <c r="AS1449" s="48"/>
      <c r="AT1449" s="48"/>
      <c r="AU1449" s="48" t="s">
        <v>3261</v>
      </c>
      <c r="AV1449" s="48" t="s">
        <v>3261</v>
      </c>
      <c r="AW1449" s="114" t="s">
        <v>18184</v>
      </c>
      <c r="AX1449" s="114" t="s">
        <v>18184</v>
      </c>
      <c r="AY1449" s="114" t="s">
        <v>18871</v>
      </c>
      <c r="AZ1449" s="114" t="s">
        <v>18871</v>
      </c>
      <c r="BA1449" s="2"/>
      <c r="BB1449" s="3"/>
      <c r="BC1449" s="3"/>
      <c r="BD1449" s="3"/>
      <c r="BE1449" s="3"/>
    </row>
    <row r="1450" spans="1:57" x14ac:dyDescent="0.25">
      <c r="A1450" s="61" t="s">
        <v>1503</v>
      </c>
      <c r="B1450" s="62" t="s">
        <v>19429</v>
      </c>
      <c r="C1450" s="62"/>
      <c r="D1450" s="63">
        <v>1.5023375000000001</v>
      </c>
      <c r="E1450" s="65">
        <v>10</v>
      </c>
      <c r="F1450" s="95" t="s">
        <v>12562</v>
      </c>
      <c r="G1450" s="62"/>
      <c r="H1450" s="66"/>
      <c r="I1450" s="67"/>
      <c r="J1450" s="67"/>
      <c r="K1450" s="66" t="s">
        <v>16642</v>
      </c>
      <c r="L1450" s="70"/>
      <c r="M1450" s="71">
        <v>7511.76611328125</v>
      </c>
      <c r="N1450" s="71">
        <v>3304.998046875</v>
      </c>
      <c r="O1450" s="72"/>
      <c r="P1450" s="73"/>
      <c r="Q1450" s="73"/>
      <c r="R1450" s="81"/>
      <c r="S1450" s="48">
        <v>0</v>
      </c>
      <c r="T1450" s="48">
        <v>1</v>
      </c>
      <c r="U1450" s="49">
        <v>0</v>
      </c>
      <c r="V1450" s="49">
        <v>2.7500000000000002E-4</v>
      </c>
      <c r="W1450" s="49">
        <v>0</v>
      </c>
      <c r="X1450" s="49">
        <v>0.52194799999999997</v>
      </c>
      <c r="Y1450" s="49">
        <v>0</v>
      </c>
      <c r="Z1450" s="49">
        <v>0</v>
      </c>
      <c r="AA1450" s="68">
        <v>1450</v>
      </c>
      <c r="AB14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50" s="69"/>
      <c r="AD1450" s="75">
        <v>699</v>
      </c>
      <c r="AE1450" s="75">
        <v>97</v>
      </c>
      <c r="AF1450" s="75">
        <v>1811</v>
      </c>
      <c r="AG1450" s="75">
        <v>854</v>
      </c>
      <c r="AH1450" s="75">
        <v>3600</v>
      </c>
      <c r="AI1450" s="75"/>
      <c r="AJ1450" s="75" t="s">
        <v>9953</v>
      </c>
      <c r="AK1450" s="75"/>
      <c r="AL1450" s="75" t="s">
        <v>11033</v>
      </c>
      <c r="AM1450" s="75">
        <v>41029.476168981484</v>
      </c>
      <c r="AN1450" s="75" t="s">
        <v>13047</v>
      </c>
      <c r="AO1450" s="78" t="s">
        <v>14590</v>
      </c>
      <c r="AP1450" s="75" t="s">
        <v>66</v>
      </c>
      <c r="AQ1450" s="48"/>
      <c r="AR1450" s="48"/>
      <c r="AS1450" s="48"/>
      <c r="AT1450" s="48"/>
      <c r="AU1450" s="48" t="s">
        <v>3261</v>
      </c>
      <c r="AV1450" s="48" t="s">
        <v>3261</v>
      </c>
      <c r="AW1450" s="114" t="s">
        <v>18089</v>
      </c>
      <c r="AX1450" s="114" t="s">
        <v>18089</v>
      </c>
      <c r="AY1450" s="114" t="s">
        <v>17884</v>
      </c>
      <c r="AZ1450" s="114" t="s">
        <v>17884</v>
      </c>
      <c r="BA1450" s="2"/>
      <c r="BB1450" s="3"/>
      <c r="BC1450" s="3"/>
      <c r="BD1450" s="3"/>
      <c r="BE1450" s="3"/>
    </row>
    <row r="1451" spans="1:57" x14ac:dyDescent="0.25">
      <c r="A1451" s="61" t="s">
        <v>491</v>
      </c>
      <c r="B1451" s="62" t="s">
        <v>19429</v>
      </c>
      <c r="C1451" s="62"/>
      <c r="D1451" s="63">
        <v>1.5321979999999999</v>
      </c>
      <c r="E1451" s="65">
        <v>10</v>
      </c>
      <c r="F1451" s="95" t="s">
        <v>11459</v>
      </c>
      <c r="G1451" s="62"/>
      <c r="H1451" s="66"/>
      <c r="I1451" s="67"/>
      <c r="J1451" s="67"/>
      <c r="K1451" s="66" t="s">
        <v>15490</v>
      </c>
      <c r="L1451" s="70"/>
      <c r="M1451" s="71">
        <v>2195.451904296875</v>
      </c>
      <c r="N1451" s="71">
        <v>7103.04736328125</v>
      </c>
      <c r="O1451" s="72"/>
      <c r="P1451" s="73"/>
      <c r="Q1451" s="73"/>
      <c r="R1451" s="81"/>
      <c r="S1451" s="48">
        <v>0</v>
      </c>
      <c r="T1451" s="48">
        <v>1</v>
      </c>
      <c r="U1451" s="49">
        <v>0</v>
      </c>
      <c r="V1451" s="49">
        <v>3.7880000000000001E-3</v>
      </c>
      <c r="W1451" s="49">
        <v>9.9999999999999995E-7</v>
      </c>
      <c r="X1451" s="49">
        <v>0.54335500000000003</v>
      </c>
      <c r="Y1451" s="49">
        <v>0</v>
      </c>
      <c r="Z1451" s="49">
        <v>0</v>
      </c>
      <c r="AA1451" s="68">
        <v>1451</v>
      </c>
      <c r="AB14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51" s="69"/>
      <c r="AD1451" s="75">
        <v>516</v>
      </c>
      <c r="AE1451" s="75">
        <v>96</v>
      </c>
      <c r="AF1451" s="75">
        <v>2627</v>
      </c>
      <c r="AG1451" s="75">
        <v>8591</v>
      </c>
      <c r="AH1451" s="75"/>
      <c r="AI1451" s="75" t="s">
        <v>7798</v>
      </c>
      <c r="AJ1451" s="75" t="s">
        <v>9391</v>
      </c>
      <c r="AK1451" s="75"/>
      <c r="AL1451" s="75"/>
      <c r="AM1451" s="75">
        <v>42486.353472222225</v>
      </c>
      <c r="AN1451" s="75" t="s">
        <v>13047</v>
      </c>
      <c r="AO1451" s="78" t="s">
        <v>13438</v>
      </c>
      <c r="AP1451" s="75" t="s">
        <v>66</v>
      </c>
      <c r="AQ1451" s="48" t="s">
        <v>3019</v>
      </c>
      <c r="AR1451" s="48" t="s">
        <v>3019</v>
      </c>
      <c r="AS1451" s="48" t="s">
        <v>3212</v>
      </c>
      <c r="AT1451" s="48" t="s">
        <v>3212</v>
      </c>
      <c r="AU1451" s="48" t="s">
        <v>3261</v>
      </c>
      <c r="AV1451" s="48" t="s">
        <v>3261</v>
      </c>
      <c r="AW1451" s="114" t="s">
        <v>18076</v>
      </c>
      <c r="AX1451" s="114" t="s">
        <v>18076</v>
      </c>
      <c r="AY1451" s="114" t="s">
        <v>17882</v>
      </c>
      <c r="AZ1451" s="114" t="s">
        <v>17882</v>
      </c>
      <c r="BA1451" s="2"/>
      <c r="BB1451" s="3"/>
      <c r="BC1451" s="3"/>
      <c r="BD1451" s="3"/>
      <c r="BE1451" s="3"/>
    </row>
    <row r="1452" spans="1:57" x14ac:dyDescent="0.25">
      <c r="A1452" s="61" t="s">
        <v>687</v>
      </c>
      <c r="B1452" s="62" t="s">
        <v>19429</v>
      </c>
      <c r="C1452" s="62"/>
      <c r="D1452" s="63">
        <v>1.521522</v>
      </c>
      <c r="E1452" s="65">
        <v>10</v>
      </c>
      <c r="F1452" s="95" t="s">
        <v>11693</v>
      </c>
      <c r="G1452" s="62"/>
      <c r="H1452" s="66"/>
      <c r="I1452" s="67"/>
      <c r="J1452" s="67"/>
      <c r="K1452" s="66" t="s">
        <v>15735</v>
      </c>
      <c r="L1452" s="70"/>
      <c r="M1452" s="71">
        <v>2123.921142578125</v>
      </c>
      <c r="N1452" s="71">
        <v>3515.27490234375</v>
      </c>
      <c r="O1452" s="72"/>
      <c r="P1452" s="73"/>
      <c r="Q1452" s="73"/>
      <c r="R1452" s="81"/>
      <c r="S1452" s="48">
        <v>0</v>
      </c>
      <c r="T1452" s="48">
        <v>1</v>
      </c>
      <c r="U1452" s="49">
        <v>0</v>
      </c>
      <c r="V1452" s="49">
        <v>2.532E-3</v>
      </c>
      <c r="W1452" s="49">
        <v>6.2599999999999999E-3</v>
      </c>
      <c r="X1452" s="49">
        <v>0.50696399999999997</v>
      </c>
      <c r="Y1452" s="49">
        <v>0</v>
      </c>
      <c r="Z1452" s="49">
        <v>0</v>
      </c>
      <c r="AA1452" s="68">
        <v>1452</v>
      </c>
      <c r="AB14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52" s="69"/>
      <c r="AD1452" s="75">
        <v>1306</v>
      </c>
      <c r="AE1452" s="75">
        <v>95</v>
      </c>
      <c r="AF1452" s="75">
        <v>7350</v>
      </c>
      <c r="AG1452" s="75">
        <v>2026</v>
      </c>
      <c r="AH1452" s="75">
        <v>3600</v>
      </c>
      <c r="AI1452" s="75" t="s">
        <v>7994</v>
      </c>
      <c r="AJ1452" s="75"/>
      <c r="AK1452" s="75"/>
      <c r="AL1452" s="75" t="s">
        <v>9292</v>
      </c>
      <c r="AM1452" s="75">
        <v>42895.454317129632</v>
      </c>
      <c r="AN1452" s="75" t="s">
        <v>13047</v>
      </c>
      <c r="AO1452" s="78" t="s">
        <v>13683</v>
      </c>
      <c r="AP1452" s="75" t="s">
        <v>66</v>
      </c>
      <c r="AQ1452" s="48" t="s">
        <v>3033</v>
      </c>
      <c r="AR1452" s="48" t="s">
        <v>3033</v>
      </c>
      <c r="AS1452" s="48" t="s">
        <v>3219</v>
      </c>
      <c r="AT1452" s="48" t="s">
        <v>3219</v>
      </c>
      <c r="AU1452" s="48" t="s">
        <v>3276</v>
      </c>
      <c r="AV1452" s="48" t="s">
        <v>3276</v>
      </c>
      <c r="AW1452" s="114" t="s">
        <v>18116</v>
      </c>
      <c r="AX1452" s="114" t="s">
        <v>18116</v>
      </c>
      <c r="AY1452" s="114" t="s">
        <v>18843</v>
      </c>
      <c r="AZ1452" s="114" t="s">
        <v>18843</v>
      </c>
      <c r="BA1452" s="2"/>
      <c r="BB1452" s="3"/>
      <c r="BC1452" s="3"/>
      <c r="BD1452" s="3"/>
      <c r="BE1452" s="3"/>
    </row>
    <row r="1453" spans="1:57" x14ac:dyDescent="0.25">
      <c r="A1453" s="61" t="s">
        <v>1159</v>
      </c>
      <c r="B1453" s="62" t="s">
        <v>19429</v>
      </c>
      <c r="C1453" s="62"/>
      <c r="D1453" s="63">
        <v>1.544268</v>
      </c>
      <c r="E1453" s="65">
        <v>10</v>
      </c>
      <c r="F1453" s="95" t="s">
        <v>12199</v>
      </c>
      <c r="G1453" s="62"/>
      <c r="H1453" s="66"/>
      <c r="I1453" s="67"/>
      <c r="J1453" s="67"/>
      <c r="K1453" s="66" t="s">
        <v>16263</v>
      </c>
      <c r="L1453" s="70"/>
      <c r="M1453" s="71">
        <v>3531.173583984375</v>
      </c>
      <c r="N1453" s="71">
        <v>8691.251953125</v>
      </c>
      <c r="O1453" s="72"/>
      <c r="P1453" s="73"/>
      <c r="Q1453" s="73"/>
      <c r="R1453" s="81"/>
      <c r="S1453" s="48">
        <v>0</v>
      </c>
      <c r="T1453" s="48">
        <v>1</v>
      </c>
      <c r="U1453" s="49">
        <v>0</v>
      </c>
      <c r="V1453" s="49">
        <v>5.208E-3</v>
      </c>
      <c r="W1453" s="49">
        <v>0</v>
      </c>
      <c r="X1453" s="49">
        <v>0.54446799999999995</v>
      </c>
      <c r="Y1453" s="49">
        <v>0</v>
      </c>
      <c r="Z1453" s="49">
        <v>0</v>
      </c>
      <c r="AA1453" s="68">
        <v>1453</v>
      </c>
      <c r="AB14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53" s="69"/>
      <c r="AD1453" s="75">
        <v>94</v>
      </c>
      <c r="AE1453" s="75">
        <v>95</v>
      </c>
      <c r="AF1453" s="75">
        <v>1435</v>
      </c>
      <c r="AG1453" s="75">
        <v>703</v>
      </c>
      <c r="AH1453" s="75"/>
      <c r="AI1453" s="75" t="s">
        <v>8420</v>
      </c>
      <c r="AJ1453" s="75" t="s">
        <v>9789</v>
      </c>
      <c r="AK1453" s="75"/>
      <c r="AL1453" s="75"/>
      <c r="AM1453" s="75">
        <v>42315.241643518515</v>
      </c>
      <c r="AN1453" s="75" t="s">
        <v>13047</v>
      </c>
      <c r="AO1453" s="78" t="s">
        <v>14211</v>
      </c>
      <c r="AP1453" s="75" t="s">
        <v>66</v>
      </c>
      <c r="AQ1453" s="48" t="s">
        <v>3020</v>
      </c>
      <c r="AR1453" s="48" t="s">
        <v>3020</v>
      </c>
      <c r="AS1453" s="48" t="s">
        <v>3213</v>
      </c>
      <c r="AT1453" s="48" t="s">
        <v>3213</v>
      </c>
      <c r="AU1453" s="48" t="s">
        <v>3261</v>
      </c>
      <c r="AV1453" s="48" t="s">
        <v>3261</v>
      </c>
      <c r="AW1453" s="114" t="s">
        <v>18081</v>
      </c>
      <c r="AX1453" s="114" t="s">
        <v>18081</v>
      </c>
      <c r="AY1453" s="114" t="s">
        <v>18817</v>
      </c>
      <c r="AZ1453" s="114" t="s">
        <v>18817</v>
      </c>
      <c r="BA1453" s="2"/>
      <c r="BB1453" s="3"/>
      <c r="BC1453" s="3"/>
      <c r="BD1453" s="3"/>
      <c r="BE1453" s="3"/>
    </row>
    <row r="1454" spans="1:57" x14ac:dyDescent="0.25">
      <c r="A1454" s="61" t="s">
        <v>1324</v>
      </c>
      <c r="B1454" s="62" t="s">
        <v>19429</v>
      </c>
      <c r="C1454" s="62"/>
      <c r="D1454" s="63">
        <v>1.501819</v>
      </c>
      <c r="E1454" s="65">
        <v>10</v>
      </c>
      <c r="F1454" s="95" t="s">
        <v>12366</v>
      </c>
      <c r="G1454" s="62"/>
      <c r="H1454" s="66"/>
      <c r="I1454" s="67"/>
      <c r="J1454" s="67"/>
      <c r="K1454" s="66" t="s">
        <v>16439</v>
      </c>
      <c r="L1454" s="70"/>
      <c r="M1454" s="71">
        <v>689.1431884765625</v>
      </c>
      <c r="N1454" s="71">
        <v>2692.052978515625</v>
      </c>
      <c r="O1454" s="72"/>
      <c r="P1454" s="73"/>
      <c r="Q1454" s="73"/>
      <c r="R1454" s="81"/>
      <c r="S1454" s="48">
        <v>0</v>
      </c>
      <c r="T1454" s="48">
        <v>1</v>
      </c>
      <c r="U1454" s="49">
        <v>0</v>
      </c>
      <c r="V1454" s="49">
        <v>2.14E-4</v>
      </c>
      <c r="W1454" s="49">
        <v>0</v>
      </c>
      <c r="X1454" s="49">
        <v>0.54038799999999998</v>
      </c>
      <c r="Y1454" s="49">
        <v>0</v>
      </c>
      <c r="Z1454" s="49">
        <v>0</v>
      </c>
      <c r="AA1454" s="68">
        <v>1454</v>
      </c>
      <c r="AB14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54" s="69"/>
      <c r="AD1454" s="75">
        <v>150</v>
      </c>
      <c r="AE1454" s="75">
        <v>95</v>
      </c>
      <c r="AF1454" s="75">
        <v>765</v>
      </c>
      <c r="AG1454" s="75">
        <v>382</v>
      </c>
      <c r="AH1454" s="75"/>
      <c r="AI1454" s="75" t="s">
        <v>8554</v>
      </c>
      <c r="AJ1454" s="75"/>
      <c r="AK1454" s="75"/>
      <c r="AL1454" s="75"/>
      <c r="AM1454" s="75">
        <v>42102.802939814814</v>
      </c>
      <c r="AN1454" s="75" t="s">
        <v>13047</v>
      </c>
      <c r="AO1454" s="78" t="s">
        <v>14387</v>
      </c>
      <c r="AP1454" s="75" t="s">
        <v>66</v>
      </c>
      <c r="AQ1454" s="48"/>
      <c r="AR1454" s="48"/>
      <c r="AS1454" s="48"/>
      <c r="AT1454" s="48"/>
      <c r="AU1454" s="48" t="s">
        <v>3261</v>
      </c>
      <c r="AV1454" s="48" t="s">
        <v>3261</v>
      </c>
      <c r="AW1454" s="114" t="s">
        <v>18129</v>
      </c>
      <c r="AX1454" s="114" t="s">
        <v>18129</v>
      </c>
      <c r="AY1454" s="114" t="s">
        <v>17896</v>
      </c>
      <c r="AZ1454" s="114" t="s">
        <v>17896</v>
      </c>
      <c r="BA1454" s="2"/>
      <c r="BB1454" s="3"/>
      <c r="BC1454" s="3"/>
      <c r="BD1454" s="3"/>
      <c r="BE1454" s="3"/>
    </row>
    <row r="1455" spans="1:57" x14ac:dyDescent="0.25">
      <c r="A1455" s="61" t="s">
        <v>1665</v>
      </c>
      <c r="B1455" s="62" t="s">
        <v>19429</v>
      </c>
      <c r="C1455" s="62"/>
      <c r="D1455" s="63">
        <v>1.521522</v>
      </c>
      <c r="E1455" s="65">
        <v>10</v>
      </c>
      <c r="F1455" s="95" t="s">
        <v>12724</v>
      </c>
      <c r="G1455" s="62"/>
      <c r="H1455" s="66"/>
      <c r="I1455" s="67"/>
      <c r="J1455" s="67"/>
      <c r="K1455" s="66" t="s">
        <v>16817</v>
      </c>
      <c r="L1455" s="70"/>
      <c r="M1455" s="71">
        <v>2476.930908203125</v>
      </c>
      <c r="N1455" s="71">
        <v>3911.822021484375</v>
      </c>
      <c r="O1455" s="72"/>
      <c r="P1455" s="73"/>
      <c r="Q1455" s="73"/>
      <c r="R1455" s="81"/>
      <c r="S1455" s="48">
        <v>0</v>
      </c>
      <c r="T1455" s="48">
        <v>1</v>
      </c>
      <c r="U1455" s="49">
        <v>0</v>
      </c>
      <c r="V1455" s="49">
        <v>2.532E-3</v>
      </c>
      <c r="W1455" s="49">
        <v>6.2599999999999999E-3</v>
      </c>
      <c r="X1455" s="49">
        <v>0.50696399999999997</v>
      </c>
      <c r="Y1455" s="49">
        <v>0</v>
      </c>
      <c r="Z1455" s="49">
        <v>0</v>
      </c>
      <c r="AA1455" s="68">
        <v>1455</v>
      </c>
      <c r="AB14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55" s="69"/>
      <c r="AD1455" s="75">
        <v>733</v>
      </c>
      <c r="AE1455" s="75">
        <v>95</v>
      </c>
      <c r="AF1455" s="75">
        <v>1747</v>
      </c>
      <c r="AG1455" s="75">
        <v>652</v>
      </c>
      <c r="AH1455" s="75">
        <v>3600</v>
      </c>
      <c r="AI1455" s="75" t="s">
        <v>8870</v>
      </c>
      <c r="AJ1455" s="75" t="s">
        <v>10042</v>
      </c>
      <c r="AK1455" s="75"/>
      <c r="AL1455" s="75" t="s">
        <v>9292</v>
      </c>
      <c r="AM1455" s="75">
        <v>40819.768692129626</v>
      </c>
      <c r="AN1455" s="75" t="s">
        <v>13047</v>
      </c>
      <c r="AO1455" s="78" t="s">
        <v>14765</v>
      </c>
      <c r="AP1455" s="75" t="s">
        <v>66</v>
      </c>
      <c r="AQ1455" s="48" t="s">
        <v>3033</v>
      </c>
      <c r="AR1455" s="48" t="s">
        <v>3033</v>
      </c>
      <c r="AS1455" s="48" t="s">
        <v>3219</v>
      </c>
      <c r="AT1455" s="48" t="s">
        <v>3219</v>
      </c>
      <c r="AU1455" s="48" t="s">
        <v>3276</v>
      </c>
      <c r="AV1455" s="48" t="s">
        <v>3276</v>
      </c>
      <c r="AW1455" s="114" t="s">
        <v>18116</v>
      </c>
      <c r="AX1455" s="114" t="s">
        <v>18116</v>
      </c>
      <c r="AY1455" s="114" t="s">
        <v>18843</v>
      </c>
      <c r="AZ1455" s="114" t="s">
        <v>18843</v>
      </c>
      <c r="BA1455" s="2"/>
      <c r="BB1455" s="3"/>
      <c r="BC1455" s="3"/>
      <c r="BD1455" s="3"/>
      <c r="BE1455" s="3"/>
    </row>
    <row r="1456" spans="1:57" x14ac:dyDescent="0.25">
      <c r="A1456" s="61" t="s">
        <v>478</v>
      </c>
      <c r="B1456" s="62" t="s">
        <v>19429</v>
      </c>
      <c r="C1456" s="62"/>
      <c r="D1456" s="63">
        <v>1.544268</v>
      </c>
      <c r="E1456" s="65">
        <v>10</v>
      </c>
      <c r="F1456" s="95" t="s">
        <v>11443</v>
      </c>
      <c r="G1456" s="62"/>
      <c r="H1456" s="66"/>
      <c r="I1456" s="67"/>
      <c r="J1456" s="67"/>
      <c r="K1456" s="66" t="s">
        <v>15474</v>
      </c>
      <c r="L1456" s="70"/>
      <c r="M1456" s="71">
        <v>3774.01123046875</v>
      </c>
      <c r="N1456" s="71">
        <v>8002.71875</v>
      </c>
      <c r="O1456" s="72"/>
      <c r="P1456" s="73"/>
      <c r="Q1456" s="73"/>
      <c r="R1456" s="81"/>
      <c r="S1456" s="48">
        <v>0</v>
      </c>
      <c r="T1456" s="48">
        <v>1</v>
      </c>
      <c r="U1456" s="49">
        <v>0</v>
      </c>
      <c r="V1456" s="49">
        <v>5.208E-3</v>
      </c>
      <c r="W1456" s="49">
        <v>0</v>
      </c>
      <c r="X1456" s="49">
        <v>0.54446799999999995</v>
      </c>
      <c r="Y1456" s="49">
        <v>0</v>
      </c>
      <c r="Z1456" s="49">
        <v>0</v>
      </c>
      <c r="AA1456" s="68">
        <v>1456</v>
      </c>
      <c r="AB14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56" s="69"/>
      <c r="AD1456" s="75">
        <v>147</v>
      </c>
      <c r="AE1456" s="75">
        <v>94</v>
      </c>
      <c r="AF1456" s="75">
        <v>544</v>
      </c>
      <c r="AG1456" s="75">
        <v>4097</v>
      </c>
      <c r="AH1456" s="75"/>
      <c r="AI1456" s="75" t="s">
        <v>7783</v>
      </c>
      <c r="AJ1456" s="75"/>
      <c r="AK1456" s="75"/>
      <c r="AL1456" s="75"/>
      <c r="AM1456" s="75">
        <v>42485.579629629632</v>
      </c>
      <c r="AN1456" s="75" t="s">
        <v>13047</v>
      </c>
      <c r="AO1456" s="78" t="s">
        <v>13422</v>
      </c>
      <c r="AP1456" s="75" t="s">
        <v>66</v>
      </c>
      <c r="AQ1456" s="48" t="s">
        <v>3020</v>
      </c>
      <c r="AR1456" s="48" t="s">
        <v>3020</v>
      </c>
      <c r="AS1456" s="48" t="s">
        <v>3213</v>
      </c>
      <c r="AT1456" s="48" t="s">
        <v>3213</v>
      </c>
      <c r="AU1456" s="48" t="s">
        <v>3261</v>
      </c>
      <c r="AV1456" s="48" t="s">
        <v>3261</v>
      </c>
      <c r="AW1456" s="114" t="s">
        <v>18081</v>
      </c>
      <c r="AX1456" s="114" t="s">
        <v>18081</v>
      </c>
      <c r="AY1456" s="114" t="s">
        <v>18817</v>
      </c>
      <c r="AZ1456" s="114" t="s">
        <v>18817</v>
      </c>
      <c r="BA1456" s="2"/>
      <c r="BB1456" s="3"/>
      <c r="BC1456" s="3"/>
      <c r="BD1456" s="3"/>
      <c r="BE1456" s="3"/>
    </row>
    <row r="1457" spans="1:57" x14ac:dyDescent="0.25">
      <c r="A1457" s="61" t="s">
        <v>1040</v>
      </c>
      <c r="B1457" s="62" t="s">
        <v>19429</v>
      </c>
      <c r="C1457" s="62"/>
      <c r="D1457" s="63">
        <v>1.501768</v>
      </c>
      <c r="E1457" s="65">
        <v>10</v>
      </c>
      <c r="F1457" s="95" t="s">
        <v>12075</v>
      </c>
      <c r="G1457" s="62"/>
      <c r="H1457" s="66"/>
      <c r="I1457" s="67"/>
      <c r="J1457" s="67"/>
      <c r="K1457" s="66" t="s">
        <v>16131</v>
      </c>
      <c r="L1457" s="70"/>
      <c r="M1457" s="71">
        <v>9751.322265625</v>
      </c>
      <c r="N1457" s="71">
        <v>386.46096801757812</v>
      </c>
      <c r="O1457" s="72"/>
      <c r="P1457" s="73"/>
      <c r="Q1457" s="73"/>
      <c r="R1457" s="81"/>
      <c r="S1457" s="48">
        <v>0</v>
      </c>
      <c r="T1457" s="48">
        <v>1</v>
      </c>
      <c r="U1457" s="49">
        <v>0</v>
      </c>
      <c r="V1457" s="49">
        <v>2.0799999999999999E-4</v>
      </c>
      <c r="W1457" s="49">
        <v>0</v>
      </c>
      <c r="X1457" s="49">
        <v>0.53919600000000001</v>
      </c>
      <c r="Y1457" s="49">
        <v>0</v>
      </c>
      <c r="Z1457" s="49">
        <v>0</v>
      </c>
      <c r="AA1457" s="68">
        <v>1457</v>
      </c>
      <c r="AB14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57" s="69"/>
      <c r="AD1457" s="75">
        <v>92</v>
      </c>
      <c r="AE1457" s="75">
        <v>94</v>
      </c>
      <c r="AF1457" s="75">
        <v>2502</v>
      </c>
      <c r="AG1457" s="75">
        <v>2331</v>
      </c>
      <c r="AH1457" s="75"/>
      <c r="AI1457" s="75" t="s">
        <v>8319</v>
      </c>
      <c r="AJ1457" s="75" t="s">
        <v>9726</v>
      </c>
      <c r="AK1457" s="75"/>
      <c r="AL1457" s="75"/>
      <c r="AM1457" s="75">
        <v>42629.79760416667</v>
      </c>
      <c r="AN1457" s="75" t="s">
        <v>13047</v>
      </c>
      <c r="AO1457" s="78" t="s">
        <v>14079</v>
      </c>
      <c r="AP1457" s="75" t="s">
        <v>66</v>
      </c>
      <c r="AQ1457" s="48"/>
      <c r="AR1457" s="48"/>
      <c r="AS1457" s="48"/>
      <c r="AT1457" s="48"/>
      <c r="AU1457" s="48" t="s">
        <v>3268</v>
      </c>
      <c r="AV1457" s="48" t="s">
        <v>3268</v>
      </c>
      <c r="AW1457" s="114" t="s">
        <v>18087</v>
      </c>
      <c r="AX1457" s="114" t="s">
        <v>18087</v>
      </c>
      <c r="AY1457" s="114" t="s">
        <v>18822</v>
      </c>
      <c r="AZ1457" s="114" t="s">
        <v>18822</v>
      </c>
      <c r="BA1457" s="2"/>
      <c r="BB1457" s="3"/>
      <c r="BC1457" s="3"/>
      <c r="BD1457" s="3"/>
      <c r="BE1457" s="3"/>
    </row>
    <row r="1458" spans="1:57" x14ac:dyDescent="0.25">
      <c r="A1458" s="61" t="s">
        <v>274</v>
      </c>
      <c r="B1458" s="62" t="s">
        <v>19429</v>
      </c>
      <c r="C1458" s="62"/>
      <c r="D1458" s="63">
        <v>1.9047615</v>
      </c>
      <c r="E1458" s="65">
        <v>10</v>
      </c>
      <c r="F1458" s="95" t="s">
        <v>11208</v>
      </c>
      <c r="G1458" s="62"/>
      <c r="H1458" s="66"/>
      <c r="I1458" s="67"/>
      <c r="J1458" s="67"/>
      <c r="K1458" s="66" t="s">
        <v>15233</v>
      </c>
      <c r="L1458" s="70"/>
      <c r="M1458" s="71">
        <v>3771.42919921875</v>
      </c>
      <c r="N1458" s="71">
        <v>6464.38720703125</v>
      </c>
      <c r="O1458" s="72"/>
      <c r="P1458" s="73"/>
      <c r="Q1458" s="73"/>
      <c r="R1458" s="81"/>
      <c r="S1458" s="48">
        <v>0</v>
      </c>
      <c r="T1458" s="48">
        <v>1</v>
      </c>
      <c r="U1458" s="49">
        <v>0</v>
      </c>
      <c r="V1458" s="49">
        <v>4.7619000000000002E-2</v>
      </c>
      <c r="W1458" s="49">
        <v>0</v>
      </c>
      <c r="X1458" s="49">
        <v>0.58230899999999997</v>
      </c>
      <c r="Y1458" s="49">
        <v>0</v>
      </c>
      <c r="Z1458" s="49">
        <v>0</v>
      </c>
      <c r="AA1458" s="68">
        <v>1458</v>
      </c>
      <c r="AB14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58" s="69"/>
      <c r="AD1458" s="75">
        <v>3904</v>
      </c>
      <c r="AE1458" s="75">
        <v>93</v>
      </c>
      <c r="AF1458" s="75">
        <v>1826</v>
      </c>
      <c r="AG1458" s="75">
        <v>1596</v>
      </c>
      <c r="AH1458" s="75"/>
      <c r="AI1458" s="75"/>
      <c r="AJ1458" s="75" t="s">
        <v>9231</v>
      </c>
      <c r="AK1458" s="75"/>
      <c r="AL1458" s="75"/>
      <c r="AM1458" s="75">
        <v>41744.171122685184</v>
      </c>
      <c r="AN1458" s="75" t="s">
        <v>13047</v>
      </c>
      <c r="AO1458" s="78" t="s">
        <v>13181</v>
      </c>
      <c r="AP1458" s="75" t="s">
        <v>66</v>
      </c>
      <c r="AQ1458" s="48"/>
      <c r="AR1458" s="48"/>
      <c r="AS1458" s="48"/>
      <c r="AT1458" s="48"/>
      <c r="AU1458" s="48" t="s">
        <v>3261</v>
      </c>
      <c r="AV1458" s="48" t="s">
        <v>3261</v>
      </c>
      <c r="AW1458" s="114" t="s">
        <v>18105</v>
      </c>
      <c r="AX1458" s="114" t="s">
        <v>18105</v>
      </c>
      <c r="AY1458" s="114" t="s">
        <v>17899</v>
      </c>
      <c r="AZ1458" s="114" t="s">
        <v>17899</v>
      </c>
      <c r="BA1458" s="2"/>
      <c r="BB1458" s="3"/>
      <c r="BC1458" s="3"/>
      <c r="BD1458" s="3"/>
      <c r="BE1458" s="3"/>
    </row>
    <row r="1459" spans="1:57" x14ac:dyDescent="0.25">
      <c r="A1459" s="61" t="s">
        <v>913</v>
      </c>
      <c r="B1459" s="62" t="s">
        <v>19429</v>
      </c>
      <c r="C1459" s="62"/>
      <c r="D1459" s="63">
        <v>1.5321979999999999</v>
      </c>
      <c r="E1459" s="65">
        <v>10</v>
      </c>
      <c r="F1459" s="95" t="s">
        <v>11934</v>
      </c>
      <c r="G1459" s="62"/>
      <c r="H1459" s="66"/>
      <c r="I1459" s="67"/>
      <c r="J1459" s="67"/>
      <c r="K1459" s="66" t="s">
        <v>15986</v>
      </c>
      <c r="L1459" s="70"/>
      <c r="M1459" s="71">
        <v>2161.739501953125</v>
      </c>
      <c r="N1459" s="71">
        <v>7273.45068359375</v>
      </c>
      <c r="O1459" s="72"/>
      <c r="P1459" s="73"/>
      <c r="Q1459" s="73"/>
      <c r="R1459" s="81"/>
      <c r="S1459" s="48">
        <v>0</v>
      </c>
      <c r="T1459" s="48">
        <v>1</v>
      </c>
      <c r="U1459" s="49">
        <v>0</v>
      </c>
      <c r="V1459" s="49">
        <v>3.7880000000000001E-3</v>
      </c>
      <c r="W1459" s="49">
        <v>9.9999999999999995E-7</v>
      </c>
      <c r="X1459" s="49">
        <v>0.54335500000000003</v>
      </c>
      <c r="Y1459" s="49">
        <v>0</v>
      </c>
      <c r="Z1459" s="49">
        <v>0</v>
      </c>
      <c r="AA1459" s="68">
        <v>1459</v>
      </c>
      <c r="AB14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59" s="69"/>
      <c r="AD1459" s="75">
        <v>215</v>
      </c>
      <c r="AE1459" s="75">
        <v>93</v>
      </c>
      <c r="AF1459" s="75">
        <v>288</v>
      </c>
      <c r="AG1459" s="75">
        <v>607</v>
      </c>
      <c r="AH1459" s="75">
        <v>-28800</v>
      </c>
      <c r="AI1459" s="75" t="s">
        <v>8203</v>
      </c>
      <c r="AJ1459" s="75"/>
      <c r="AK1459" s="75"/>
      <c r="AL1459" s="75" t="s">
        <v>11009</v>
      </c>
      <c r="AM1459" s="75">
        <v>42440.592499999999</v>
      </c>
      <c r="AN1459" s="75" t="s">
        <v>13047</v>
      </c>
      <c r="AO1459" s="78" t="s">
        <v>13934</v>
      </c>
      <c r="AP1459" s="75" t="s">
        <v>66</v>
      </c>
      <c r="AQ1459" s="48" t="s">
        <v>3019</v>
      </c>
      <c r="AR1459" s="48" t="s">
        <v>3019</v>
      </c>
      <c r="AS1459" s="48" t="s">
        <v>3212</v>
      </c>
      <c r="AT1459" s="48" t="s">
        <v>3212</v>
      </c>
      <c r="AU1459" s="48" t="s">
        <v>3261</v>
      </c>
      <c r="AV1459" s="48" t="s">
        <v>3261</v>
      </c>
      <c r="AW1459" s="114" t="s">
        <v>18076</v>
      </c>
      <c r="AX1459" s="114" t="s">
        <v>18076</v>
      </c>
      <c r="AY1459" s="114" t="s">
        <v>17882</v>
      </c>
      <c r="AZ1459" s="114" t="s">
        <v>17882</v>
      </c>
      <c r="BA1459" s="2"/>
      <c r="BB1459" s="3"/>
      <c r="BC1459" s="3"/>
      <c r="BD1459" s="3"/>
      <c r="BE1459" s="3"/>
    </row>
    <row r="1460" spans="1:57" x14ac:dyDescent="0.25">
      <c r="A1460" s="61" t="s">
        <v>1113</v>
      </c>
      <c r="B1460" s="62" t="s">
        <v>19429</v>
      </c>
      <c r="C1460" s="62"/>
      <c r="D1460" s="63">
        <v>1.5625005000000001</v>
      </c>
      <c r="E1460" s="65">
        <v>10</v>
      </c>
      <c r="F1460" s="95" t="s">
        <v>12149</v>
      </c>
      <c r="G1460" s="62"/>
      <c r="H1460" s="66"/>
      <c r="I1460" s="67"/>
      <c r="J1460" s="67"/>
      <c r="K1460" s="66" t="s">
        <v>16210</v>
      </c>
      <c r="L1460" s="70"/>
      <c r="M1460" s="71">
        <v>2779.37158203125</v>
      </c>
      <c r="N1460" s="71">
        <v>5167.94970703125</v>
      </c>
      <c r="O1460" s="72"/>
      <c r="P1460" s="73"/>
      <c r="Q1460" s="73"/>
      <c r="R1460" s="81"/>
      <c r="S1460" s="48">
        <v>0</v>
      </c>
      <c r="T1460" s="48">
        <v>1</v>
      </c>
      <c r="U1460" s="49">
        <v>0</v>
      </c>
      <c r="V1460" s="49">
        <v>7.3530000000000002E-3</v>
      </c>
      <c r="W1460" s="49">
        <v>0</v>
      </c>
      <c r="X1460" s="49">
        <v>0.54624799999999996</v>
      </c>
      <c r="Y1460" s="49">
        <v>0</v>
      </c>
      <c r="Z1460" s="49">
        <v>0</v>
      </c>
      <c r="AA1460" s="68">
        <v>1460</v>
      </c>
      <c r="AB14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60" s="69"/>
      <c r="AD1460" s="75">
        <v>57</v>
      </c>
      <c r="AE1460" s="75">
        <v>93</v>
      </c>
      <c r="AF1460" s="75">
        <v>403</v>
      </c>
      <c r="AG1460" s="75">
        <v>104</v>
      </c>
      <c r="AH1460" s="75"/>
      <c r="AI1460" s="75" t="s">
        <v>8381</v>
      </c>
      <c r="AJ1460" s="75"/>
      <c r="AK1460" s="75"/>
      <c r="AL1460" s="75"/>
      <c r="AM1460" s="75">
        <v>42527.160115740742</v>
      </c>
      <c r="AN1460" s="75" t="s">
        <v>13047</v>
      </c>
      <c r="AO1460" s="78" t="s">
        <v>14158</v>
      </c>
      <c r="AP1460" s="75" t="s">
        <v>66</v>
      </c>
      <c r="AQ1460" s="48"/>
      <c r="AR1460" s="48"/>
      <c r="AS1460" s="48"/>
      <c r="AT1460" s="48"/>
      <c r="AU1460" s="48"/>
      <c r="AV1460" s="48"/>
      <c r="AW1460" s="114" t="s">
        <v>18092</v>
      </c>
      <c r="AX1460" s="114" t="s">
        <v>18092</v>
      </c>
      <c r="AY1460" s="114" t="s">
        <v>17886</v>
      </c>
      <c r="AZ1460" s="114" t="s">
        <v>17886</v>
      </c>
      <c r="BA1460" s="2"/>
      <c r="BB1460" s="3"/>
      <c r="BC1460" s="3"/>
      <c r="BD1460" s="3"/>
      <c r="BE1460" s="3"/>
    </row>
    <row r="1461" spans="1:57" x14ac:dyDescent="0.25">
      <c r="A1461" s="61" t="s">
        <v>1850</v>
      </c>
      <c r="B1461" s="62" t="s">
        <v>19429</v>
      </c>
      <c r="C1461" s="62"/>
      <c r="D1461" s="63">
        <v>1.666668</v>
      </c>
      <c r="E1461" s="65">
        <v>10</v>
      </c>
      <c r="F1461" s="95" t="s">
        <v>12913</v>
      </c>
      <c r="G1461" s="62"/>
      <c r="H1461" s="66"/>
      <c r="I1461" s="67"/>
      <c r="J1461" s="67"/>
      <c r="K1461" s="66" t="s">
        <v>17009</v>
      </c>
      <c r="L1461" s="70"/>
      <c r="M1461" s="71">
        <v>4177.14697265625</v>
      </c>
      <c r="N1461" s="71">
        <v>5316.21533203125</v>
      </c>
      <c r="O1461" s="72"/>
      <c r="P1461" s="73"/>
      <c r="Q1461" s="73"/>
      <c r="R1461" s="81"/>
      <c r="S1461" s="48">
        <v>0</v>
      </c>
      <c r="T1461" s="48">
        <v>1</v>
      </c>
      <c r="U1461" s="49">
        <v>0</v>
      </c>
      <c r="V1461" s="49">
        <v>1.9608E-2</v>
      </c>
      <c r="W1461" s="49">
        <v>0</v>
      </c>
      <c r="X1461" s="49">
        <v>0.55821200000000004</v>
      </c>
      <c r="Y1461" s="49">
        <v>0</v>
      </c>
      <c r="Z1461" s="49">
        <v>0</v>
      </c>
      <c r="AA1461" s="68">
        <v>1461</v>
      </c>
      <c r="AB14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61" s="69"/>
      <c r="AD1461" s="75">
        <v>600</v>
      </c>
      <c r="AE1461" s="75">
        <v>93</v>
      </c>
      <c r="AF1461" s="75">
        <v>2312</v>
      </c>
      <c r="AG1461" s="75">
        <v>528</v>
      </c>
      <c r="AH1461" s="75">
        <v>-28800</v>
      </c>
      <c r="AI1461" s="75" t="s">
        <v>9030</v>
      </c>
      <c r="AJ1461" s="75"/>
      <c r="AK1461" s="75"/>
      <c r="AL1461" s="75" t="s">
        <v>11009</v>
      </c>
      <c r="AM1461" s="75">
        <v>41651.646481481483</v>
      </c>
      <c r="AN1461" s="75" t="s">
        <v>13047</v>
      </c>
      <c r="AO1461" s="78" t="s">
        <v>14957</v>
      </c>
      <c r="AP1461" s="75" t="s">
        <v>66</v>
      </c>
      <c r="AQ1461" s="48"/>
      <c r="AR1461" s="48"/>
      <c r="AS1461" s="48"/>
      <c r="AT1461" s="48"/>
      <c r="AU1461" s="48" t="s">
        <v>3314</v>
      </c>
      <c r="AV1461" s="48" t="s">
        <v>3314</v>
      </c>
      <c r="AW1461" s="114" t="s">
        <v>18259</v>
      </c>
      <c r="AX1461" s="114" t="s">
        <v>18259</v>
      </c>
      <c r="AY1461" s="114" t="s">
        <v>17892</v>
      </c>
      <c r="AZ1461" s="114" t="s">
        <v>17892</v>
      </c>
      <c r="BA1461" s="2"/>
      <c r="BB1461" s="3"/>
      <c r="BC1461" s="3"/>
      <c r="BD1461" s="3"/>
      <c r="BE1461" s="3"/>
    </row>
    <row r="1462" spans="1:57" x14ac:dyDescent="0.25">
      <c r="A1462" s="61" t="s">
        <v>1951</v>
      </c>
      <c r="B1462" s="62" t="s">
        <v>19429</v>
      </c>
      <c r="C1462" s="62"/>
      <c r="D1462" s="63">
        <v>10</v>
      </c>
      <c r="E1462" s="65">
        <v>10</v>
      </c>
      <c r="F1462" s="95" t="s">
        <v>13013</v>
      </c>
      <c r="G1462" s="62"/>
      <c r="H1462" s="66"/>
      <c r="I1462" s="67"/>
      <c r="J1462" s="67"/>
      <c r="K1462" s="66" t="s">
        <v>17114</v>
      </c>
      <c r="L1462" s="70"/>
      <c r="M1462" s="71">
        <v>5386.611328125</v>
      </c>
      <c r="N1462" s="71">
        <v>5700.787109375</v>
      </c>
      <c r="O1462" s="72"/>
      <c r="P1462" s="73"/>
      <c r="Q1462" s="73"/>
      <c r="R1462" s="81"/>
      <c r="S1462" s="48">
        <v>0</v>
      </c>
      <c r="T1462" s="48">
        <v>1</v>
      </c>
      <c r="U1462" s="49">
        <v>0</v>
      </c>
      <c r="V1462" s="49">
        <v>1</v>
      </c>
      <c r="W1462" s="49">
        <v>0</v>
      </c>
      <c r="X1462" s="49">
        <v>1</v>
      </c>
      <c r="Y1462" s="49">
        <v>0</v>
      </c>
      <c r="Z1462" s="49">
        <v>0</v>
      </c>
      <c r="AA1462" s="68">
        <v>1462</v>
      </c>
      <c r="AB14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62" s="69"/>
      <c r="AD1462" s="75">
        <v>128</v>
      </c>
      <c r="AE1462" s="75">
        <v>93</v>
      </c>
      <c r="AF1462" s="75">
        <v>2765</v>
      </c>
      <c r="AG1462" s="75">
        <v>10</v>
      </c>
      <c r="AH1462" s="75">
        <v>7200</v>
      </c>
      <c r="AI1462" s="75" t="s">
        <v>9115</v>
      </c>
      <c r="AJ1462" s="75" t="s">
        <v>10181</v>
      </c>
      <c r="AK1462" s="75"/>
      <c r="AL1462" s="75" t="s">
        <v>11021</v>
      </c>
      <c r="AM1462" s="75">
        <v>41460.280011574076</v>
      </c>
      <c r="AN1462" s="75" t="s">
        <v>13047</v>
      </c>
      <c r="AO1462" s="78" t="s">
        <v>15062</v>
      </c>
      <c r="AP1462" s="75" t="s">
        <v>66</v>
      </c>
      <c r="AQ1462" s="48"/>
      <c r="AR1462" s="48"/>
      <c r="AS1462" s="48"/>
      <c r="AT1462" s="48"/>
      <c r="AU1462" s="48" t="s">
        <v>3421</v>
      </c>
      <c r="AV1462" s="48" t="s">
        <v>3421</v>
      </c>
      <c r="AW1462" s="114" t="s">
        <v>18694</v>
      </c>
      <c r="AX1462" s="114" t="s">
        <v>18694</v>
      </c>
      <c r="AY1462" s="114" t="s">
        <v>19367</v>
      </c>
      <c r="AZ1462" s="114" t="s">
        <v>19367</v>
      </c>
      <c r="BA1462" s="2"/>
      <c r="BB1462" s="3"/>
      <c r="BC1462" s="3"/>
      <c r="BD1462" s="3"/>
      <c r="BE1462" s="3"/>
    </row>
    <row r="1463" spans="1:57" x14ac:dyDescent="0.25">
      <c r="A1463" s="61" t="s">
        <v>224</v>
      </c>
      <c r="B1463" s="62" t="s">
        <v>19429</v>
      </c>
      <c r="C1463" s="62"/>
      <c r="D1463" s="63">
        <v>1.50187</v>
      </c>
      <c r="E1463" s="65">
        <v>10</v>
      </c>
      <c r="F1463" s="95" t="s">
        <v>11134</v>
      </c>
      <c r="G1463" s="62"/>
      <c r="H1463" s="66"/>
      <c r="I1463" s="67"/>
      <c r="J1463" s="67"/>
      <c r="K1463" s="66" t="s">
        <v>15159</v>
      </c>
      <c r="L1463" s="70"/>
      <c r="M1463" s="71">
        <v>7387.27294921875</v>
      </c>
      <c r="N1463" s="71">
        <v>9031.126953125</v>
      </c>
      <c r="O1463" s="72"/>
      <c r="P1463" s="73"/>
      <c r="Q1463" s="73"/>
      <c r="R1463" s="81"/>
      <c r="S1463" s="48">
        <v>0</v>
      </c>
      <c r="T1463" s="48">
        <v>1</v>
      </c>
      <c r="U1463" s="49">
        <v>0</v>
      </c>
      <c r="V1463" s="49">
        <v>2.2000000000000001E-4</v>
      </c>
      <c r="W1463" s="49">
        <v>0</v>
      </c>
      <c r="X1463" s="49">
        <v>0.52033200000000002</v>
      </c>
      <c r="Y1463" s="49">
        <v>0</v>
      </c>
      <c r="Z1463" s="49">
        <v>0</v>
      </c>
      <c r="AA1463" s="68">
        <v>1463</v>
      </c>
      <c r="AB14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63" s="69"/>
      <c r="AD1463" s="75">
        <v>407</v>
      </c>
      <c r="AE1463" s="75">
        <v>92</v>
      </c>
      <c r="AF1463" s="75">
        <v>7087</v>
      </c>
      <c r="AG1463" s="75">
        <v>43</v>
      </c>
      <c r="AH1463" s="75">
        <v>-7200</v>
      </c>
      <c r="AI1463" s="75" t="s">
        <v>7515</v>
      </c>
      <c r="AJ1463" s="75" t="s">
        <v>9184</v>
      </c>
      <c r="AK1463" s="75"/>
      <c r="AL1463" s="75" t="s">
        <v>11014</v>
      </c>
      <c r="AM1463" s="75">
        <v>39302.661157407405</v>
      </c>
      <c r="AN1463" s="75" t="s">
        <v>13047</v>
      </c>
      <c r="AO1463" s="78" t="s">
        <v>13107</v>
      </c>
      <c r="AP1463" s="75" t="s">
        <v>66</v>
      </c>
      <c r="AQ1463" s="48"/>
      <c r="AR1463" s="48"/>
      <c r="AS1463" s="48"/>
      <c r="AT1463" s="48"/>
      <c r="AU1463" s="48" t="s">
        <v>3272</v>
      </c>
      <c r="AV1463" s="48" t="s">
        <v>3272</v>
      </c>
      <c r="AW1463" s="114" t="s">
        <v>18101</v>
      </c>
      <c r="AX1463" s="114" t="s">
        <v>18101</v>
      </c>
      <c r="AY1463" s="114" t="s">
        <v>17890</v>
      </c>
      <c r="AZ1463" s="114" t="s">
        <v>17890</v>
      </c>
      <c r="BA1463" s="2"/>
      <c r="BB1463" s="3"/>
      <c r="BC1463" s="3"/>
      <c r="BD1463" s="3"/>
      <c r="BE1463" s="3"/>
    </row>
    <row r="1464" spans="1:57" x14ac:dyDescent="0.25">
      <c r="A1464" s="61" t="s">
        <v>854</v>
      </c>
      <c r="B1464" s="62" t="s">
        <v>19429</v>
      </c>
      <c r="C1464" s="62"/>
      <c r="D1464" s="63">
        <v>1.521522</v>
      </c>
      <c r="E1464" s="65">
        <v>10</v>
      </c>
      <c r="F1464" s="95" t="s">
        <v>11879</v>
      </c>
      <c r="G1464" s="62"/>
      <c r="H1464" s="66"/>
      <c r="I1464" s="67"/>
      <c r="J1464" s="67"/>
      <c r="K1464" s="66" t="s">
        <v>15929</v>
      </c>
      <c r="L1464" s="70"/>
      <c r="M1464" s="71">
        <v>2626.3642578125</v>
      </c>
      <c r="N1464" s="71">
        <v>2413.113525390625</v>
      </c>
      <c r="O1464" s="72"/>
      <c r="P1464" s="73"/>
      <c r="Q1464" s="73"/>
      <c r="R1464" s="81"/>
      <c r="S1464" s="48">
        <v>0</v>
      </c>
      <c r="T1464" s="48">
        <v>1</v>
      </c>
      <c r="U1464" s="49">
        <v>0</v>
      </c>
      <c r="V1464" s="49">
        <v>2.532E-3</v>
      </c>
      <c r="W1464" s="49">
        <v>6.2599999999999999E-3</v>
      </c>
      <c r="X1464" s="49">
        <v>0.50696399999999997</v>
      </c>
      <c r="Y1464" s="49">
        <v>0</v>
      </c>
      <c r="Z1464" s="49">
        <v>0</v>
      </c>
      <c r="AA1464" s="68">
        <v>1464</v>
      </c>
      <c r="AB14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64" s="69"/>
      <c r="AD1464" s="75">
        <v>579</v>
      </c>
      <c r="AE1464" s="75">
        <v>92</v>
      </c>
      <c r="AF1464" s="75">
        <v>775</v>
      </c>
      <c r="AG1464" s="75">
        <v>19</v>
      </c>
      <c r="AH1464" s="75"/>
      <c r="AI1464" s="75"/>
      <c r="AJ1464" s="75"/>
      <c r="AK1464" s="75"/>
      <c r="AL1464" s="75"/>
      <c r="AM1464" s="75">
        <v>41629.700057870374</v>
      </c>
      <c r="AN1464" s="75" t="s">
        <v>13047</v>
      </c>
      <c r="AO1464" s="78" t="s">
        <v>13877</v>
      </c>
      <c r="AP1464" s="75" t="s">
        <v>66</v>
      </c>
      <c r="AQ1464" s="48" t="s">
        <v>3033</v>
      </c>
      <c r="AR1464" s="48" t="s">
        <v>3033</v>
      </c>
      <c r="AS1464" s="48" t="s">
        <v>3219</v>
      </c>
      <c r="AT1464" s="48" t="s">
        <v>3219</v>
      </c>
      <c r="AU1464" s="48" t="s">
        <v>3276</v>
      </c>
      <c r="AV1464" s="48" t="s">
        <v>3276</v>
      </c>
      <c r="AW1464" s="114" t="s">
        <v>18116</v>
      </c>
      <c r="AX1464" s="114" t="s">
        <v>18116</v>
      </c>
      <c r="AY1464" s="114" t="s">
        <v>18843</v>
      </c>
      <c r="AZ1464" s="114" t="s">
        <v>18843</v>
      </c>
      <c r="BA1464" s="2"/>
      <c r="BB1464" s="3"/>
      <c r="BC1464" s="3"/>
      <c r="BD1464" s="3"/>
      <c r="BE1464" s="3"/>
    </row>
    <row r="1465" spans="1:57" x14ac:dyDescent="0.25">
      <c r="A1465" s="61" t="s">
        <v>991</v>
      </c>
      <c r="B1465" s="62" t="s">
        <v>19429</v>
      </c>
      <c r="C1465" s="62"/>
      <c r="D1465" s="63">
        <v>1.5125204999999999</v>
      </c>
      <c r="E1465" s="65">
        <v>10</v>
      </c>
      <c r="F1465" s="95" t="s">
        <v>12019</v>
      </c>
      <c r="G1465" s="62"/>
      <c r="H1465" s="66"/>
      <c r="I1465" s="67"/>
      <c r="J1465" s="67"/>
      <c r="K1465" s="66" t="s">
        <v>16073</v>
      </c>
      <c r="L1465" s="70"/>
      <c r="M1465" s="71">
        <v>2430.670654296875</v>
      </c>
      <c r="N1465" s="71">
        <v>2345.99755859375</v>
      </c>
      <c r="O1465" s="72"/>
      <c r="P1465" s="73"/>
      <c r="Q1465" s="73"/>
      <c r="R1465" s="81"/>
      <c r="S1465" s="48">
        <v>0</v>
      </c>
      <c r="T1465" s="48">
        <v>1</v>
      </c>
      <c r="U1465" s="49">
        <v>0</v>
      </c>
      <c r="V1465" s="49">
        <v>1.4729999999999999E-3</v>
      </c>
      <c r="W1465" s="49">
        <v>3.2899999999999997E-4</v>
      </c>
      <c r="X1465" s="49">
        <v>0.486537</v>
      </c>
      <c r="Y1465" s="49">
        <v>0</v>
      </c>
      <c r="Z1465" s="49">
        <v>0</v>
      </c>
      <c r="AA1465" s="68">
        <v>1465</v>
      </c>
      <c r="AB14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65" s="69"/>
      <c r="AD1465" s="75">
        <v>483</v>
      </c>
      <c r="AE1465" s="75">
        <v>92</v>
      </c>
      <c r="AF1465" s="75">
        <v>150</v>
      </c>
      <c r="AG1465" s="75">
        <v>3458</v>
      </c>
      <c r="AH1465" s="75">
        <v>-28800</v>
      </c>
      <c r="AI1465" s="75"/>
      <c r="AJ1465" s="75" t="s">
        <v>9693</v>
      </c>
      <c r="AK1465" s="75"/>
      <c r="AL1465" s="75" t="s">
        <v>11009</v>
      </c>
      <c r="AM1465" s="75">
        <v>41834.398495370369</v>
      </c>
      <c r="AN1465" s="75" t="s">
        <v>13047</v>
      </c>
      <c r="AO1465" s="78" t="s">
        <v>14021</v>
      </c>
      <c r="AP1465" s="75" t="s">
        <v>66</v>
      </c>
      <c r="AQ1465" s="48"/>
      <c r="AR1465" s="48"/>
      <c r="AS1465" s="48"/>
      <c r="AT1465" s="48"/>
      <c r="AU1465" s="48" t="s">
        <v>3261</v>
      </c>
      <c r="AV1465" s="48" t="s">
        <v>3261</v>
      </c>
      <c r="AW1465" s="114" t="s">
        <v>18132</v>
      </c>
      <c r="AX1465" s="114" t="s">
        <v>18132</v>
      </c>
      <c r="AY1465" s="114" t="s">
        <v>18855</v>
      </c>
      <c r="AZ1465" s="114" t="s">
        <v>18855</v>
      </c>
      <c r="BA1465" s="2"/>
      <c r="BB1465" s="3"/>
      <c r="BC1465" s="3"/>
      <c r="BD1465" s="3"/>
      <c r="BE1465" s="3"/>
    </row>
    <row r="1466" spans="1:57" x14ac:dyDescent="0.25">
      <c r="A1466" s="61" t="s">
        <v>1103</v>
      </c>
      <c r="B1466" s="62" t="s">
        <v>19429</v>
      </c>
      <c r="C1466" s="62"/>
      <c r="D1466" s="63">
        <v>1.5022949999999999</v>
      </c>
      <c r="E1466" s="65">
        <v>10</v>
      </c>
      <c r="F1466" s="95" t="s">
        <v>12140</v>
      </c>
      <c r="G1466" s="62"/>
      <c r="H1466" s="66"/>
      <c r="I1466" s="67"/>
      <c r="J1466" s="67"/>
      <c r="K1466" s="66" t="s">
        <v>16200</v>
      </c>
      <c r="L1466" s="70"/>
      <c r="M1466" s="71">
        <v>3915.512451171875</v>
      </c>
      <c r="N1466" s="71">
        <v>2718.702880859375</v>
      </c>
      <c r="O1466" s="72"/>
      <c r="P1466" s="73"/>
      <c r="Q1466" s="73"/>
      <c r="R1466" s="81"/>
      <c r="S1466" s="48">
        <v>0</v>
      </c>
      <c r="T1466" s="48">
        <v>1</v>
      </c>
      <c r="U1466" s="49">
        <v>0</v>
      </c>
      <c r="V1466" s="49">
        <v>2.7E-4</v>
      </c>
      <c r="W1466" s="49">
        <v>0</v>
      </c>
      <c r="X1466" s="49">
        <v>0.45292900000000003</v>
      </c>
      <c r="Y1466" s="49">
        <v>0</v>
      </c>
      <c r="Z1466" s="49">
        <v>0</v>
      </c>
      <c r="AA1466" s="68">
        <v>1466</v>
      </c>
      <c r="AB14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66" s="69"/>
      <c r="AD1466" s="75">
        <v>431</v>
      </c>
      <c r="AE1466" s="75">
        <v>92</v>
      </c>
      <c r="AF1466" s="75">
        <v>3123</v>
      </c>
      <c r="AG1466" s="75">
        <v>484</v>
      </c>
      <c r="AH1466" s="75">
        <v>-18000</v>
      </c>
      <c r="AI1466" s="75" t="s">
        <v>8372</v>
      </c>
      <c r="AJ1466" s="75" t="s">
        <v>9758</v>
      </c>
      <c r="AK1466" s="75"/>
      <c r="AL1466" s="75" t="s">
        <v>11010</v>
      </c>
      <c r="AM1466" s="75">
        <v>40850.813506944447</v>
      </c>
      <c r="AN1466" s="75" t="s">
        <v>13047</v>
      </c>
      <c r="AO1466" s="78" t="s">
        <v>14148</v>
      </c>
      <c r="AP1466" s="75" t="s">
        <v>66</v>
      </c>
      <c r="AQ1466" s="48" t="s">
        <v>3058</v>
      </c>
      <c r="AR1466" s="48" t="s">
        <v>3058</v>
      </c>
      <c r="AS1466" s="48" t="s">
        <v>3223</v>
      </c>
      <c r="AT1466" s="48" t="s">
        <v>3223</v>
      </c>
      <c r="AU1466" s="48" t="s">
        <v>3261</v>
      </c>
      <c r="AV1466" s="48" t="s">
        <v>3261</v>
      </c>
      <c r="AW1466" s="114" t="s">
        <v>18205</v>
      </c>
      <c r="AX1466" s="114" t="s">
        <v>18205</v>
      </c>
      <c r="AY1466" s="114" t="s">
        <v>17883</v>
      </c>
      <c r="AZ1466" s="114" t="s">
        <v>17883</v>
      </c>
      <c r="BA1466" s="2"/>
      <c r="BB1466" s="3"/>
      <c r="BC1466" s="3"/>
      <c r="BD1466" s="3"/>
      <c r="BE1466" s="3"/>
    </row>
    <row r="1467" spans="1:57" x14ac:dyDescent="0.25">
      <c r="A1467" s="61" t="s">
        <v>1131</v>
      </c>
      <c r="B1467" s="62" t="s">
        <v>19429</v>
      </c>
      <c r="C1467" s="62"/>
      <c r="D1467" s="63">
        <v>1.50187</v>
      </c>
      <c r="E1467" s="65">
        <v>10</v>
      </c>
      <c r="F1467" s="95" t="s">
        <v>12167</v>
      </c>
      <c r="G1467" s="62"/>
      <c r="H1467" s="66"/>
      <c r="I1467" s="67"/>
      <c r="J1467" s="67"/>
      <c r="K1467" s="66" t="s">
        <v>16228</v>
      </c>
      <c r="L1467" s="70"/>
      <c r="M1467" s="71">
        <v>7646.36376953125</v>
      </c>
      <c r="N1467" s="71">
        <v>8855.478515625</v>
      </c>
      <c r="O1467" s="72"/>
      <c r="P1467" s="73"/>
      <c r="Q1467" s="73"/>
      <c r="R1467" s="81"/>
      <c r="S1467" s="48">
        <v>0</v>
      </c>
      <c r="T1467" s="48">
        <v>1</v>
      </c>
      <c r="U1467" s="49">
        <v>0</v>
      </c>
      <c r="V1467" s="49">
        <v>2.2000000000000001E-4</v>
      </c>
      <c r="W1467" s="49">
        <v>0</v>
      </c>
      <c r="X1467" s="49">
        <v>0.52033200000000002</v>
      </c>
      <c r="Y1467" s="49">
        <v>0</v>
      </c>
      <c r="Z1467" s="49">
        <v>0</v>
      </c>
      <c r="AA1467" s="68">
        <v>1467</v>
      </c>
      <c r="AB14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67" s="69"/>
      <c r="AD1467" s="75">
        <v>146</v>
      </c>
      <c r="AE1467" s="75">
        <v>92</v>
      </c>
      <c r="AF1467" s="75">
        <v>3551</v>
      </c>
      <c r="AG1467" s="75">
        <v>1492</v>
      </c>
      <c r="AH1467" s="75"/>
      <c r="AI1467" s="75"/>
      <c r="AJ1467" s="75" t="s">
        <v>9771</v>
      </c>
      <c r="AK1467" s="75"/>
      <c r="AL1467" s="75"/>
      <c r="AM1467" s="75">
        <v>40713.929849537039</v>
      </c>
      <c r="AN1467" s="75" t="s">
        <v>13047</v>
      </c>
      <c r="AO1467" s="78" t="s">
        <v>14176</v>
      </c>
      <c r="AP1467" s="75" t="s">
        <v>66</v>
      </c>
      <c r="AQ1467" s="48"/>
      <c r="AR1467" s="48"/>
      <c r="AS1467" s="48"/>
      <c r="AT1467" s="48"/>
      <c r="AU1467" s="48" t="s">
        <v>3272</v>
      </c>
      <c r="AV1467" s="48" t="s">
        <v>3272</v>
      </c>
      <c r="AW1467" s="114" t="s">
        <v>18101</v>
      </c>
      <c r="AX1467" s="114" t="s">
        <v>18101</v>
      </c>
      <c r="AY1467" s="114" t="s">
        <v>17890</v>
      </c>
      <c r="AZ1467" s="114" t="s">
        <v>17890</v>
      </c>
      <c r="BA1467" s="2"/>
      <c r="BB1467" s="3"/>
      <c r="BC1467" s="3"/>
      <c r="BD1467" s="3"/>
      <c r="BE1467" s="3"/>
    </row>
    <row r="1468" spans="1:57" x14ac:dyDescent="0.25">
      <c r="A1468" s="61" t="s">
        <v>388</v>
      </c>
      <c r="B1468" s="62" t="s">
        <v>19429</v>
      </c>
      <c r="C1468" s="62"/>
      <c r="D1468" s="63">
        <v>1.5025584999999999</v>
      </c>
      <c r="E1468" s="65">
        <v>11.158119556106692</v>
      </c>
      <c r="F1468" s="95" t="s">
        <v>11338</v>
      </c>
      <c r="G1468" s="62"/>
      <c r="H1468" s="66"/>
      <c r="I1468" s="67"/>
      <c r="J1468" s="67"/>
      <c r="K1468" s="66" t="s">
        <v>15366</v>
      </c>
      <c r="L1468" s="70"/>
      <c r="M1468" s="71">
        <v>4094.115234375</v>
      </c>
      <c r="N1468" s="71">
        <v>2040.4111328125</v>
      </c>
      <c r="O1468" s="72"/>
      <c r="P1468" s="73"/>
      <c r="Q1468" s="73"/>
      <c r="R1468" s="81"/>
      <c r="S1468" s="48">
        <v>0</v>
      </c>
      <c r="T1468" s="48">
        <v>2</v>
      </c>
      <c r="U1468" s="49">
        <v>2792</v>
      </c>
      <c r="V1468" s="49">
        <v>3.01E-4</v>
      </c>
      <c r="W1468" s="49">
        <v>0</v>
      </c>
      <c r="X1468" s="49">
        <v>0.81492100000000001</v>
      </c>
      <c r="Y1468" s="49">
        <v>0</v>
      </c>
      <c r="Z1468" s="49">
        <v>0</v>
      </c>
      <c r="AA1468" s="68">
        <v>1468</v>
      </c>
      <c r="AB14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68" s="69"/>
      <c r="AD1468" s="75">
        <v>303</v>
      </c>
      <c r="AE1468" s="75">
        <v>91</v>
      </c>
      <c r="AF1468" s="75">
        <v>276</v>
      </c>
      <c r="AG1468" s="75">
        <v>696</v>
      </c>
      <c r="AH1468" s="75">
        <v>7200</v>
      </c>
      <c r="AI1468" s="75" t="s">
        <v>7691</v>
      </c>
      <c r="AJ1468" s="75" t="s">
        <v>9314</v>
      </c>
      <c r="AK1468" s="75"/>
      <c r="AL1468" s="75" t="s">
        <v>11034</v>
      </c>
      <c r="AM1468" s="75">
        <v>40748.72148148148</v>
      </c>
      <c r="AN1468" s="75" t="s">
        <v>13047</v>
      </c>
      <c r="AO1468" s="78" t="s">
        <v>13314</v>
      </c>
      <c r="AP1468" s="75" t="s">
        <v>66</v>
      </c>
      <c r="AQ1468" s="48"/>
      <c r="AR1468" s="48"/>
      <c r="AS1468" s="48"/>
      <c r="AT1468" s="48"/>
      <c r="AU1468" s="48" t="s">
        <v>3261</v>
      </c>
      <c r="AV1468" s="48" t="s">
        <v>3261</v>
      </c>
      <c r="AW1468" s="114" t="s">
        <v>18168</v>
      </c>
      <c r="AX1468" s="114" t="s">
        <v>18718</v>
      </c>
      <c r="AY1468" s="114" t="s">
        <v>18888</v>
      </c>
      <c r="AZ1468" s="114" t="s">
        <v>19386</v>
      </c>
      <c r="BA1468" s="2"/>
      <c r="BB1468" s="3"/>
      <c r="BC1468" s="3"/>
      <c r="BD1468" s="3"/>
      <c r="BE1468" s="3"/>
    </row>
    <row r="1469" spans="1:57" x14ac:dyDescent="0.25">
      <c r="A1469" s="61" t="s">
        <v>593</v>
      </c>
      <c r="B1469" s="62" t="s">
        <v>19429</v>
      </c>
      <c r="C1469" s="62"/>
      <c r="D1469" s="63">
        <v>1.50187</v>
      </c>
      <c r="E1469" s="65">
        <v>10</v>
      </c>
      <c r="F1469" s="95" t="s">
        <v>11587</v>
      </c>
      <c r="G1469" s="62"/>
      <c r="H1469" s="66"/>
      <c r="I1469" s="67"/>
      <c r="J1469" s="67"/>
      <c r="K1469" s="66" t="s">
        <v>15621</v>
      </c>
      <c r="L1469" s="70"/>
      <c r="M1469" s="71">
        <v>7514.63671875</v>
      </c>
      <c r="N1469" s="71">
        <v>9071.4912109375</v>
      </c>
      <c r="O1469" s="72"/>
      <c r="P1469" s="73"/>
      <c r="Q1469" s="73"/>
      <c r="R1469" s="81"/>
      <c r="S1469" s="48">
        <v>0</v>
      </c>
      <c r="T1469" s="48">
        <v>1</v>
      </c>
      <c r="U1469" s="49">
        <v>0</v>
      </c>
      <c r="V1469" s="49">
        <v>2.2000000000000001E-4</v>
      </c>
      <c r="W1469" s="49">
        <v>0</v>
      </c>
      <c r="X1469" s="49">
        <v>0.52033200000000002</v>
      </c>
      <c r="Y1469" s="49">
        <v>0</v>
      </c>
      <c r="Z1469" s="49">
        <v>0</v>
      </c>
      <c r="AA1469" s="68">
        <v>1469</v>
      </c>
      <c r="AB14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69" s="69"/>
      <c r="AD1469" s="75">
        <v>426</v>
      </c>
      <c r="AE1469" s="75">
        <v>91</v>
      </c>
      <c r="AF1469" s="75">
        <v>5529</v>
      </c>
      <c r="AG1469" s="75">
        <v>3366</v>
      </c>
      <c r="AH1469" s="75"/>
      <c r="AI1469" s="75" t="s">
        <v>7908</v>
      </c>
      <c r="AJ1469" s="75" t="s">
        <v>9195</v>
      </c>
      <c r="AK1469" s="75"/>
      <c r="AL1469" s="75"/>
      <c r="AM1469" s="75">
        <v>41159.977986111109</v>
      </c>
      <c r="AN1469" s="75" t="s">
        <v>13047</v>
      </c>
      <c r="AO1469" s="78" t="s">
        <v>13569</v>
      </c>
      <c r="AP1469" s="75" t="s">
        <v>66</v>
      </c>
      <c r="AQ1469" s="48"/>
      <c r="AR1469" s="48"/>
      <c r="AS1469" s="48"/>
      <c r="AT1469" s="48"/>
      <c r="AU1469" s="48" t="s">
        <v>3272</v>
      </c>
      <c r="AV1469" s="48" t="s">
        <v>3272</v>
      </c>
      <c r="AW1469" s="114" t="s">
        <v>18101</v>
      </c>
      <c r="AX1469" s="114" t="s">
        <v>18101</v>
      </c>
      <c r="AY1469" s="114" t="s">
        <v>17890</v>
      </c>
      <c r="AZ1469" s="114" t="s">
        <v>17890</v>
      </c>
      <c r="BA1469" s="2"/>
      <c r="BB1469" s="3"/>
      <c r="BC1469" s="3"/>
      <c r="BD1469" s="3"/>
      <c r="BE1469" s="3"/>
    </row>
    <row r="1470" spans="1:57" x14ac:dyDescent="0.25">
      <c r="A1470" s="61" t="s">
        <v>1359</v>
      </c>
      <c r="B1470" s="62" t="s">
        <v>19429</v>
      </c>
      <c r="C1470" s="62"/>
      <c r="D1470" s="63">
        <v>1.544268</v>
      </c>
      <c r="E1470" s="65">
        <v>10</v>
      </c>
      <c r="F1470" s="95" t="s">
        <v>12405</v>
      </c>
      <c r="G1470" s="62"/>
      <c r="H1470" s="66"/>
      <c r="I1470" s="67"/>
      <c r="J1470" s="67"/>
      <c r="K1470" s="66" t="s">
        <v>16480</v>
      </c>
      <c r="L1470" s="70"/>
      <c r="M1470" s="71">
        <v>3708.290283203125</v>
      </c>
      <c r="N1470" s="71">
        <v>8230.5009765625</v>
      </c>
      <c r="O1470" s="72"/>
      <c r="P1470" s="73"/>
      <c r="Q1470" s="73"/>
      <c r="R1470" s="81"/>
      <c r="S1470" s="48">
        <v>0</v>
      </c>
      <c r="T1470" s="48">
        <v>1</v>
      </c>
      <c r="U1470" s="49">
        <v>0</v>
      </c>
      <c r="V1470" s="49">
        <v>5.208E-3</v>
      </c>
      <c r="W1470" s="49">
        <v>0</v>
      </c>
      <c r="X1470" s="49">
        <v>0.54446799999999995</v>
      </c>
      <c r="Y1470" s="49">
        <v>0</v>
      </c>
      <c r="Z1470" s="49">
        <v>0</v>
      </c>
      <c r="AA1470" s="68">
        <v>1470</v>
      </c>
      <c r="AB14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70" s="69"/>
      <c r="AD1470" s="75">
        <v>145</v>
      </c>
      <c r="AE1470" s="75">
        <v>91</v>
      </c>
      <c r="AF1470" s="75">
        <v>17726</v>
      </c>
      <c r="AG1470" s="75">
        <v>6444</v>
      </c>
      <c r="AH1470" s="75">
        <v>32400</v>
      </c>
      <c r="AI1470" s="75" t="s">
        <v>8588</v>
      </c>
      <c r="AJ1470" s="75"/>
      <c r="AK1470" s="75"/>
      <c r="AL1470" s="75" t="s">
        <v>9690</v>
      </c>
      <c r="AM1470" s="75">
        <v>40732.586631944447</v>
      </c>
      <c r="AN1470" s="75" t="s">
        <v>13047</v>
      </c>
      <c r="AO1470" s="78" t="s">
        <v>14428</v>
      </c>
      <c r="AP1470" s="75" t="s">
        <v>66</v>
      </c>
      <c r="AQ1470" s="48" t="s">
        <v>3020</v>
      </c>
      <c r="AR1470" s="48" t="s">
        <v>3020</v>
      </c>
      <c r="AS1470" s="48" t="s">
        <v>3213</v>
      </c>
      <c r="AT1470" s="48" t="s">
        <v>3213</v>
      </c>
      <c r="AU1470" s="48" t="s">
        <v>3261</v>
      </c>
      <c r="AV1470" s="48" t="s">
        <v>3261</v>
      </c>
      <c r="AW1470" s="114" t="s">
        <v>18081</v>
      </c>
      <c r="AX1470" s="114" t="s">
        <v>18081</v>
      </c>
      <c r="AY1470" s="114" t="s">
        <v>18817</v>
      </c>
      <c r="AZ1470" s="114" t="s">
        <v>18817</v>
      </c>
      <c r="BA1470" s="2"/>
      <c r="BB1470" s="3"/>
      <c r="BC1470" s="3"/>
      <c r="BD1470" s="3"/>
      <c r="BE1470" s="3"/>
    </row>
    <row r="1471" spans="1:57" x14ac:dyDescent="0.25">
      <c r="A1471" s="61" t="s">
        <v>1879</v>
      </c>
      <c r="B1471" s="62" t="s">
        <v>19429</v>
      </c>
      <c r="C1471" s="62"/>
      <c r="D1471" s="63">
        <v>1.502448</v>
      </c>
      <c r="E1471" s="65">
        <v>10</v>
      </c>
      <c r="F1471" s="95" t="s">
        <v>12956</v>
      </c>
      <c r="G1471" s="62"/>
      <c r="H1471" s="66"/>
      <c r="I1471" s="67"/>
      <c r="J1471" s="67"/>
      <c r="K1471" s="66" t="s">
        <v>17053</v>
      </c>
      <c r="L1471" s="70"/>
      <c r="M1471" s="71">
        <v>8380.98046875</v>
      </c>
      <c r="N1471" s="71">
        <v>4202.70068359375</v>
      </c>
      <c r="O1471" s="72"/>
      <c r="P1471" s="73"/>
      <c r="Q1471" s="73"/>
      <c r="R1471" s="81"/>
      <c r="S1471" s="48">
        <v>0</v>
      </c>
      <c r="T1471" s="48">
        <v>1</v>
      </c>
      <c r="U1471" s="49">
        <v>0</v>
      </c>
      <c r="V1471" s="49">
        <v>2.8800000000000001E-4</v>
      </c>
      <c r="W1471" s="49">
        <v>0</v>
      </c>
      <c r="X1471" s="49">
        <v>0.52665600000000001</v>
      </c>
      <c r="Y1471" s="49">
        <v>0</v>
      </c>
      <c r="Z1471" s="49">
        <v>0</v>
      </c>
      <c r="AA1471" s="68">
        <v>1471</v>
      </c>
      <c r="AB14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71" s="69"/>
      <c r="AD1471" s="75">
        <v>288</v>
      </c>
      <c r="AE1471" s="75">
        <v>91</v>
      </c>
      <c r="AF1471" s="75">
        <v>225</v>
      </c>
      <c r="AG1471" s="75">
        <v>128</v>
      </c>
      <c r="AH1471" s="75"/>
      <c r="AI1471" s="75" t="s">
        <v>9068</v>
      </c>
      <c r="AJ1471" s="75"/>
      <c r="AK1471" s="78" t="s">
        <v>10971</v>
      </c>
      <c r="AL1471" s="75"/>
      <c r="AM1471" s="75">
        <v>42026.517384259256</v>
      </c>
      <c r="AN1471" s="75" t="s">
        <v>13047</v>
      </c>
      <c r="AO1471" s="78" t="s">
        <v>15001</v>
      </c>
      <c r="AP1471" s="75" t="s">
        <v>66</v>
      </c>
      <c r="AQ1471" s="48"/>
      <c r="AR1471" s="48"/>
      <c r="AS1471" s="48"/>
      <c r="AT1471" s="48"/>
      <c r="AU1471" s="48" t="s">
        <v>3261</v>
      </c>
      <c r="AV1471" s="48" t="s">
        <v>3261</v>
      </c>
      <c r="AW1471" s="114" t="s">
        <v>18137</v>
      </c>
      <c r="AX1471" s="114" t="s">
        <v>18137</v>
      </c>
      <c r="AY1471" s="114" t="s">
        <v>18860</v>
      </c>
      <c r="AZ1471" s="114" t="s">
        <v>18860</v>
      </c>
      <c r="BA1471" s="2"/>
      <c r="BB1471" s="3"/>
      <c r="BC1471" s="3"/>
      <c r="BD1471" s="3"/>
      <c r="BE1471" s="3"/>
    </row>
    <row r="1472" spans="1:57" x14ac:dyDescent="0.25">
      <c r="A1472" s="61" t="s">
        <v>235</v>
      </c>
      <c r="B1472" s="62" t="s">
        <v>19429</v>
      </c>
      <c r="C1472" s="62"/>
      <c r="D1472" s="63">
        <v>1.50187</v>
      </c>
      <c r="E1472" s="65">
        <v>10.000066367882871</v>
      </c>
      <c r="F1472" s="95" t="s">
        <v>11152</v>
      </c>
      <c r="G1472" s="62"/>
      <c r="H1472" s="66"/>
      <c r="I1472" s="67"/>
      <c r="J1472" s="67"/>
      <c r="K1472" s="66" t="s">
        <v>15177</v>
      </c>
      <c r="L1472" s="70"/>
      <c r="M1472" s="71">
        <v>2716.225830078125</v>
      </c>
      <c r="N1472" s="71">
        <v>9092.0224609375</v>
      </c>
      <c r="O1472" s="72"/>
      <c r="P1472" s="73"/>
      <c r="Q1472" s="73"/>
      <c r="R1472" s="81"/>
      <c r="S1472" s="48">
        <v>0</v>
      </c>
      <c r="T1472" s="48">
        <v>2</v>
      </c>
      <c r="U1472" s="49">
        <v>0.16</v>
      </c>
      <c r="V1472" s="49">
        <v>2.2000000000000001E-4</v>
      </c>
      <c r="W1472" s="49">
        <v>0</v>
      </c>
      <c r="X1472" s="49">
        <v>0.55911</v>
      </c>
      <c r="Y1472" s="49">
        <v>0</v>
      </c>
      <c r="Z1472" s="49">
        <v>0</v>
      </c>
      <c r="AA1472" s="68">
        <v>1472</v>
      </c>
      <c r="AB14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72" s="69"/>
      <c r="AD1472" s="75">
        <v>361</v>
      </c>
      <c r="AE1472" s="75">
        <v>90</v>
      </c>
      <c r="AF1472" s="75">
        <v>948</v>
      </c>
      <c r="AG1472" s="75">
        <v>0</v>
      </c>
      <c r="AH1472" s="75">
        <v>0</v>
      </c>
      <c r="AI1472" s="75" t="s">
        <v>7531</v>
      </c>
      <c r="AJ1472" s="75" t="s">
        <v>9200</v>
      </c>
      <c r="AK1472" s="75"/>
      <c r="AL1472" s="75" t="s">
        <v>9190</v>
      </c>
      <c r="AM1472" s="75">
        <v>39692.543425925927</v>
      </c>
      <c r="AN1472" s="75" t="s">
        <v>13047</v>
      </c>
      <c r="AO1472" s="78" t="s">
        <v>13125</v>
      </c>
      <c r="AP1472" s="75" t="s">
        <v>66</v>
      </c>
      <c r="AQ1472" s="48" t="s">
        <v>3031</v>
      </c>
      <c r="AR1472" s="48" t="s">
        <v>3031</v>
      </c>
      <c r="AS1472" s="48" t="s">
        <v>3215</v>
      </c>
      <c r="AT1472" s="48" t="s">
        <v>3215</v>
      </c>
      <c r="AU1472" s="48" t="s">
        <v>3267</v>
      </c>
      <c r="AV1472" s="48" t="s">
        <v>3267</v>
      </c>
      <c r="AW1472" s="114" t="s">
        <v>18095</v>
      </c>
      <c r="AX1472" s="114" t="s">
        <v>18095</v>
      </c>
      <c r="AY1472" s="114" t="s">
        <v>18828</v>
      </c>
      <c r="AZ1472" s="114" t="s">
        <v>18828</v>
      </c>
      <c r="BA1472" s="2"/>
      <c r="BB1472" s="3"/>
      <c r="BC1472" s="3"/>
      <c r="BD1472" s="3"/>
      <c r="BE1472" s="3"/>
    </row>
    <row r="1473" spans="1:57" x14ac:dyDescent="0.25">
      <c r="A1473" s="61" t="s">
        <v>269</v>
      </c>
      <c r="B1473" s="62" t="s">
        <v>19429</v>
      </c>
      <c r="C1473" s="62"/>
      <c r="D1473" s="63">
        <v>1.5023375000000001</v>
      </c>
      <c r="E1473" s="65">
        <v>10</v>
      </c>
      <c r="F1473" s="95" t="s">
        <v>11202</v>
      </c>
      <c r="G1473" s="62"/>
      <c r="H1473" s="66"/>
      <c r="I1473" s="67"/>
      <c r="J1473" s="67"/>
      <c r="K1473" s="66" t="s">
        <v>15227</v>
      </c>
      <c r="L1473" s="70"/>
      <c r="M1473" s="71">
        <v>7237.89208984375</v>
      </c>
      <c r="N1473" s="71">
        <v>3309.893310546875</v>
      </c>
      <c r="O1473" s="72"/>
      <c r="P1473" s="73"/>
      <c r="Q1473" s="73"/>
      <c r="R1473" s="81"/>
      <c r="S1473" s="48">
        <v>0</v>
      </c>
      <c r="T1473" s="48">
        <v>1</v>
      </c>
      <c r="U1473" s="49">
        <v>0</v>
      </c>
      <c r="V1473" s="49">
        <v>2.7500000000000002E-4</v>
      </c>
      <c r="W1473" s="49">
        <v>0</v>
      </c>
      <c r="X1473" s="49">
        <v>0.52194799999999997</v>
      </c>
      <c r="Y1473" s="49">
        <v>0</v>
      </c>
      <c r="Z1473" s="49">
        <v>0</v>
      </c>
      <c r="AA1473" s="68">
        <v>1473</v>
      </c>
      <c r="AB14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73" s="69"/>
      <c r="AD1473" s="75">
        <v>382</v>
      </c>
      <c r="AE1473" s="75">
        <v>90</v>
      </c>
      <c r="AF1473" s="75">
        <v>4219</v>
      </c>
      <c r="AG1473" s="75">
        <v>2247</v>
      </c>
      <c r="AH1473" s="75"/>
      <c r="AI1473" s="75" t="s">
        <v>7574</v>
      </c>
      <c r="AJ1473" s="75" t="s">
        <v>9197</v>
      </c>
      <c r="AK1473" s="78" t="s">
        <v>10268</v>
      </c>
      <c r="AL1473" s="75"/>
      <c r="AM1473" s="75">
        <v>41380.913229166668</v>
      </c>
      <c r="AN1473" s="75" t="s">
        <v>13047</v>
      </c>
      <c r="AO1473" s="78" t="s">
        <v>13175</v>
      </c>
      <c r="AP1473" s="75" t="s">
        <v>66</v>
      </c>
      <c r="AQ1473" s="48"/>
      <c r="AR1473" s="48"/>
      <c r="AS1473" s="48"/>
      <c r="AT1473" s="48"/>
      <c r="AU1473" s="48" t="s">
        <v>3261</v>
      </c>
      <c r="AV1473" s="48" t="s">
        <v>3261</v>
      </c>
      <c r="AW1473" s="114" t="s">
        <v>18089</v>
      </c>
      <c r="AX1473" s="114" t="s">
        <v>18089</v>
      </c>
      <c r="AY1473" s="114" t="s">
        <v>17884</v>
      </c>
      <c r="AZ1473" s="114" t="s">
        <v>17884</v>
      </c>
      <c r="BA1473" s="2"/>
      <c r="BB1473" s="3"/>
      <c r="BC1473" s="3"/>
      <c r="BD1473" s="3"/>
      <c r="BE1473" s="3"/>
    </row>
    <row r="1474" spans="1:57" x14ac:dyDescent="0.25">
      <c r="A1474" s="61" t="s">
        <v>359</v>
      </c>
      <c r="B1474" s="62" t="s">
        <v>19429</v>
      </c>
      <c r="C1474" s="62"/>
      <c r="D1474" s="63">
        <v>1.9047615</v>
      </c>
      <c r="E1474" s="65">
        <v>10</v>
      </c>
      <c r="F1474" s="95" t="s">
        <v>11306</v>
      </c>
      <c r="G1474" s="62"/>
      <c r="H1474" s="66"/>
      <c r="I1474" s="67"/>
      <c r="J1474" s="67"/>
      <c r="K1474" s="66" t="s">
        <v>15334</v>
      </c>
      <c r="L1474" s="70"/>
      <c r="M1474" s="71">
        <v>3750.37353515625</v>
      </c>
      <c r="N1474" s="71">
        <v>6416.685546875</v>
      </c>
      <c r="O1474" s="72"/>
      <c r="P1474" s="73"/>
      <c r="Q1474" s="73"/>
      <c r="R1474" s="81"/>
      <c r="S1474" s="48">
        <v>0</v>
      </c>
      <c r="T1474" s="48">
        <v>1</v>
      </c>
      <c r="U1474" s="49">
        <v>0</v>
      </c>
      <c r="V1474" s="49">
        <v>4.7619000000000002E-2</v>
      </c>
      <c r="W1474" s="49">
        <v>0</v>
      </c>
      <c r="X1474" s="49">
        <v>0.58230899999999997</v>
      </c>
      <c r="Y1474" s="49">
        <v>0</v>
      </c>
      <c r="Z1474" s="49">
        <v>0</v>
      </c>
      <c r="AA1474" s="68">
        <v>1474</v>
      </c>
      <c r="AB14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74" s="69"/>
      <c r="AD1474" s="75">
        <v>4669</v>
      </c>
      <c r="AE1474" s="75">
        <v>90</v>
      </c>
      <c r="AF1474" s="75">
        <v>1354</v>
      </c>
      <c r="AG1474" s="75">
        <v>1125</v>
      </c>
      <c r="AH1474" s="75"/>
      <c r="AI1474" s="75" t="s">
        <v>7664</v>
      </c>
      <c r="AJ1474" s="75" t="s">
        <v>9296</v>
      </c>
      <c r="AK1474" s="75"/>
      <c r="AL1474" s="75"/>
      <c r="AM1474" s="75">
        <v>41743.020231481481</v>
      </c>
      <c r="AN1474" s="75" t="s">
        <v>13047</v>
      </c>
      <c r="AO1474" s="78" t="s">
        <v>13282</v>
      </c>
      <c r="AP1474" s="75" t="s">
        <v>66</v>
      </c>
      <c r="AQ1474" s="48"/>
      <c r="AR1474" s="48"/>
      <c r="AS1474" s="48"/>
      <c r="AT1474" s="48"/>
      <c r="AU1474" s="48" t="s">
        <v>3261</v>
      </c>
      <c r="AV1474" s="48" t="s">
        <v>3261</v>
      </c>
      <c r="AW1474" s="114" t="s">
        <v>18105</v>
      </c>
      <c r="AX1474" s="114" t="s">
        <v>18105</v>
      </c>
      <c r="AY1474" s="114" t="s">
        <v>17899</v>
      </c>
      <c r="AZ1474" s="114" t="s">
        <v>17899</v>
      </c>
      <c r="BA1474" s="2"/>
      <c r="BB1474" s="3"/>
      <c r="BC1474" s="3"/>
      <c r="BD1474" s="3"/>
      <c r="BE1474" s="3"/>
    </row>
    <row r="1475" spans="1:57" x14ac:dyDescent="0.25">
      <c r="A1475" s="61" t="s">
        <v>391</v>
      </c>
      <c r="B1475" s="62" t="s">
        <v>19429</v>
      </c>
      <c r="C1475" s="62"/>
      <c r="D1475" s="63">
        <v>1.5321979999999999</v>
      </c>
      <c r="E1475" s="65">
        <v>10</v>
      </c>
      <c r="F1475" s="95" t="s">
        <v>11343</v>
      </c>
      <c r="G1475" s="62"/>
      <c r="H1475" s="66"/>
      <c r="I1475" s="67"/>
      <c r="J1475" s="67"/>
      <c r="K1475" s="66" t="s">
        <v>15371</v>
      </c>
      <c r="L1475" s="70"/>
      <c r="M1475" s="71">
        <v>2104.93603515625</v>
      </c>
      <c r="N1475" s="71">
        <v>8308.0517578125</v>
      </c>
      <c r="O1475" s="72"/>
      <c r="P1475" s="73"/>
      <c r="Q1475" s="73"/>
      <c r="R1475" s="81"/>
      <c r="S1475" s="48">
        <v>0</v>
      </c>
      <c r="T1475" s="48">
        <v>1</v>
      </c>
      <c r="U1475" s="49">
        <v>0</v>
      </c>
      <c r="V1475" s="49">
        <v>3.7880000000000001E-3</v>
      </c>
      <c r="W1475" s="49">
        <v>9.9999999999999995E-7</v>
      </c>
      <c r="X1475" s="49">
        <v>0.54335500000000003</v>
      </c>
      <c r="Y1475" s="49">
        <v>0</v>
      </c>
      <c r="Z1475" s="49">
        <v>0</v>
      </c>
      <c r="AA1475" s="68">
        <v>1475</v>
      </c>
      <c r="AB14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75" s="69"/>
      <c r="AD1475" s="75">
        <v>308</v>
      </c>
      <c r="AE1475" s="75">
        <v>90</v>
      </c>
      <c r="AF1475" s="75">
        <v>117</v>
      </c>
      <c r="AG1475" s="75">
        <v>43</v>
      </c>
      <c r="AH1475" s="75"/>
      <c r="AI1475" s="75" t="s">
        <v>7696</v>
      </c>
      <c r="AJ1475" s="75" t="s">
        <v>9317</v>
      </c>
      <c r="AK1475" s="75"/>
      <c r="AL1475" s="75"/>
      <c r="AM1475" s="75">
        <v>40928.521458333336</v>
      </c>
      <c r="AN1475" s="75" t="s">
        <v>13047</v>
      </c>
      <c r="AO1475" s="78" t="s">
        <v>13319</v>
      </c>
      <c r="AP1475" s="75" t="s">
        <v>66</v>
      </c>
      <c r="AQ1475" s="48" t="s">
        <v>3019</v>
      </c>
      <c r="AR1475" s="48" t="s">
        <v>3019</v>
      </c>
      <c r="AS1475" s="48" t="s">
        <v>3212</v>
      </c>
      <c r="AT1475" s="48" t="s">
        <v>3212</v>
      </c>
      <c r="AU1475" s="48" t="s">
        <v>3261</v>
      </c>
      <c r="AV1475" s="48" t="s">
        <v>3261</v>
      </c>
      <c r="AW1475" s="114" t="s">
        <v>18076</v>
      </c>
      <c r="AX1475" s="114" t="s">
        <v>18076</v>
      </c>
      <c r="AY1475" s="114" t="s">
        <v>17882</v>
      </c>
      <c r="AZ1475" s="114" t="s">
        <v>17882</v>
      </c>
      <c r="BA1475" s="2"/>
      <c r="BB1475" s="3"/>
      <c r="BC1475" s="3"/>
      <c r="BD1475" s="3"/>
      <c r="BE1475" s="3"/>
    </row>
    <row r="1476" spans="1:57" x14ac:dyDescent="0.25">
      <c r="A1476" s="61" t="s">
        <v>1204</v>
      </c>
      <c r="B1476" s="62" t="s">
        <v>19429</v>
      </c>
      <c r="C1476" s="62"/>
      <c r="D1476" s="63">
        <v>1.502278</v>
      </c>
      <c r="E1476" s="65">
        <v>10</v>
      </c>
      <c r="F1476" s="95" t="s">
        <v>12247</v>
      </c>
      <c r="G1476" s="62"/>
      <c r="H1476" s="66"/>
      <c r="I1476" s="67"/>
      <c r="J1476" s="67"/>
      <c r="K1476" s="66" t="s">
        <v>16312</v>
      </c>
      <c r="L1476" s="70"/>
      <c r="M1476" s="71">
        <v>3838.556396484375</v>
      </c>
      <c r="N1476" s="71">
        <v>2667.986572265625</v>
      </c>
      <c r="O1476" s="72"/>
      <c r="P1476" s="73"/>
      <c r="Q1476" s="73"/>
      <c r="R1476" s="81"/>
      <c r="S1476" s="48">
        <v>0</v>
      </c>
      <c r="T1476" s="48">
        <v>1</v>
      </c>
      <c r="U1476" s="49">
        <v>0</v>
      </c>
      <c r="V1476" s="49">
        <v>2.6800000000000001E-4</v>
      </c>
      <c r="W1476" s="49">
        <v>0</v>
      </c>
      <c r="X1476" s="49">
        <v>0.39797500000000002</v>
      </c>
      <c r="Y1476" s="49">
        <v>0</v>
      </c>
      <c r="Z1476" s="49">
        <v>0</v>
      </c>
      <c r="AA1476" s="68">
        <v>1476</v>
      </c>
      <c r="AB14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76" s="69"/>
      <c r="AD1476" s="75">
        <v>398</v>
      </c>
      <c r="AE1476" s="75">
        <v>90</v>
      </c>
      <c r="AF1476" s="75">
        <v>1402</v>
      </c>
      <c r="AG1476" s="75">
        <v>1751</v>
      </c>
      <c r="AH1476" s="75"/>
      <c r="AI1476" s="75"/>
      <c r="AJ1476" s="75"/>
      <c r="AK1476" s="78" t="s">
        <v>10689</v>
      </c>
      <c r="AL1476" s="75"/>
      <c r="AM1476" s="75">
        <v>42175.388958333337</v>
      </c>
      <c r="AN1476" s="75" t="s">
        <v>13047</v>
      </c>
      <c r="AO1476" s="78" t="s">
        <v>14260</v>
      </c>
      <c r="AP1476" s="75" t="s">
        <v>66</v>
      </c>
      <c r="AQ1476" s="48"/>
      <c r="AR1476" s="48"/>
      <c r="AS1476" s="48"/>
      <c r="AT1476" s="48"/>
      <c r="AU1476" s="48"/>
      <c r="AV1476" s="48"/>
      <c r="AW1476" s="114" t="s">
        <v>18369</v>
      </c>
      <c r="AX1476" s="114" t="s">
        <v>18369</v>
      </c>
      <c r="AY1476" s="114" t="s">
        <v>19066</v>
      </c>
      <c r="AZ1476" s="114" t="s">
        <v>19066</v>
      </c>
      <c r="BA1476" s="2"/>
      <c r="BB1476" s="3"/>
      <c r="BC1476" s="3"/>
      <c r="BD1476" s="3"/>
      <c r="BE1476" s="3"/>
    </row>
    <row r="1477" spans="1:57" x14ac:dyDescent="0.25">
      <c r="A1477" s="61" t="s">
        <v>1687</v>
      </c>
      <c r="B1477" s="62" t="s">
        <v>19429</v>
      </c>
      <c r="C1477" s="62"/>
      <c r="D1477" s="63">
        <v>1.666668</v>
      </c>
      <c r="E1477" s="65">
        <v>10</v>
      </c>
      <c r="F1477" s="95" t="s">
        <v>12751</v>
      </c>
      <c r="G1477" s="62"/>
      <c r="H1477" s="66"/>
      <c r="I1477" s="67"/>
      <c r="J1477" s="67"/>
      <c r="K1477" s="66" t="s">
        <v>16844</v>
      </c>
      <c r="L1477" s="70"/>
      <c r="M1477" s="71">
        <v>4288.18017578125</v>
      </c>
      <c r="N1477" s="71">
        <v>5859.1474609375</v>
      </c>
      <c r="O1477" s="72"/>
      <c r="P1477" s="73"/>
      <c r="Q1477" s="73"/>
      <c r="R1477" s="81"/>
      <c r="S1477" s="48">
        <v>0</v>
      </c>
      <c r="T1477" s="48">
        <v>1</v>
      </c>
      <c r="U1477" s="49">
        <v>0</v>
      </c>
      <c r="V1477" s="49">
        <v>1.9608E-2</v>
      </c>
      <c r="W1477" s="49">
        <v>0</v>
      </c>
      <c r="X1477" s="49">
        <v>0.55821200000000004</v>
      </c>
      <c r="Y1477" s="49">
        <v>0</v>
      </c>
      <c r="Z1477" s="49">
        <v>0</v>
      </c>
      <c r="AA1477" s="68">
        <v>1477</v>
      </c>
      <c r="AB14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77" s="69"/>
      <c r="AD1477" s="75">
        <v>323</v>
      </c>
      <c r="AE1477" s="75">
        <v>90</v>
      </c>
      <c r="AF1477" s="75">
        <v>110</v>
      </c>
      <c r="AG1477" s="75">
        <v>194</v>
      </c>
      <c r="AH1477" s="75"/>
      <c r="AI1477" s="75" t="s">
        <v>8894</v>
      </c>
      <c r="AJ1477" s="75" t="s">
        <v>9830</v>
      </c>
      <c r="AK1477" s="75"/>
      <c r="AL1477" s="75"/>
      <c r="AM1477" s="75">
        <v>42853.996724537035</v>
      </c>
      <c r="AN1477" s="75" t="s">
        <v>13047</v>
      </c>
      <c r="AO1477" s="78" t="s">
        <v>14792</v>
      </c>
      <c r="AP1477" s="75" t="s">
        <v>66</v>
      </c>
      <c r="AQ1477" s="48"/>
      <c r="AR1477" s="48"/>
      <c r="AS1477" s="48"/>
      <c r="AT1477" s="48"/>
      <c r="AU1477" s="48" t="s">
        <v>3314</v>
      </c>
      <c r="AV1477" s="48" t="s">
        <v>3314</v>
      </c>
      <c r="AW1477" s="114" t="s">
        <v>18259</v>
      </c>
      <c r="AX1477" s="114" t="s">
        <v>18259</v>
      </c>
      <c r="AY1477" s="114" t="s">
        <v>17892</v>
      </c>
      <c r="AZ1477" s="114" t="s">
        <v>17892</v>
      </c>
      <c r="BA1477" s="2"/>
      <c r="BB1477" s="3"/>
      <c r="BC1477" s="3"/>
      <c r="BD1477" s="3"/>
      <c r="BE1477" s="3"/>
    </row>
    <row r="1478" spans="1:57" x14ac:dyDescent="0.25">
      <c r="A1478" s="61" t="s">
        <v>294</v>
      </c>
      <c r="B1478" s="62" t="s">
        <v>19429</v>
      </c>
      <c r="C1478" s="62"/>
      <c r="D1478" s="63">
        <v>1.5018615</v>
      </c>
      <c r="E1478" s="65">
        <v>10</v>
      </c>
      <c r="F1478" s="95" t="s">
        <v>11229</v>
      </c>
      <c r="G1478" s="62"/>
      <c r="H1478" s="66"/>
      <c r="I1478" s="67"/>
      <c r="J1478" s="67"/>
      <c r="K1478" s="66" t="s">
        <v>15254</v>
      </c>
      <c r="L1478" s="70"/>
      <c r="M1478" s="71">
        <v>2804.070556640625</v>
      </c>
      <c r="N1478" s="71">
        <v>9719.578125</v>
      </c>
      <c r="O1478" s="72"/>
      <c r="P1478" s="73"/>
      <c r="Q1478" s="73"/>
      <c r="R1478" s="81"/>
      <c r="S1478" s="48">
        <v>0</v>
      </c>
      <c r="T1478" s="48">
        <v>1</v>
      </c>
      <c r="U1478" s="49">
        <v>0</v>
      </c>
      <c r="V1478" s="49">
        <v>2.1900000000000001E-4</v>
      </c>
      <c r="W1478" s="49">
        <v>0</v>
      </c>
      <c r="X1478" s="49">
        <v>0.51693500000000003</v>
      </c>
      <c r="Y1478" s="49">
        <v>0</v>
      </c>
      <c r="Z1478" s="49">
        <v>0</v>
      </c>
      <c r="AA1478" s="68">
        <v>1478</v>
      </c>
      <c r="AB14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78" s="69"/>
      <c r="AD1478" s="75">
        <v>45</v>
      </c>
      <c r="AE1478" s="75">
        <v>89</v>
      </c>
      <c r="AF1478" s="75">
        <v>453</v>
      </c>
      <c r="AG1478" s="75">
        <v>718</v>
      </c>
      <c r="AH1478" s="75"/>
      <c r="AI1478" s="75" t="s">
        <v>7598</v>
      </c>
      <c r="AJ1478" s="75"/>
      <c r="AK1478" s="75"/>
      <c r="AL1478" s="75"/>
      <c r="AM1478" s="75">
        <v>41631.177361111113</v>
      </c>
      <c r="AN1478" s="75" t="s">
        <v>13047</v>
      </c>
      <c r="AO1478" s="78" t="s">
        <v>13202</v>
      </c>
      <c r="AP1478" s="75" t="s">
        <v>66</v>
      </c>
      <c r="AQ1478" s="48" t="s">
        <v>3028</v>
      </c>
      <c r="AR1478" s="48" t="s">
        <v>3028</v>
      </c>
      <c r="AS1478" s="48" t="s">
        <v>3215</v>
      </c>
      <c r="AT1478" s="48" t="s">
        <v>3215</v>
      </c>
      <c r="AU1478" s="48" t="s">
        <v>3273</v>
      </c>
      <c r="AV1478" s="48" t="s">
        <v>3273</v>
      </c>
      <c r="AW1478" s="114" t="s">
        <v>18103</v>
      </c>
      <c r="AX1478" s="114" t="s">
        <v>18103</v>
      </c>
      <c r="AY1478" s="114" t="s">
        <v>18834</v>
      </c>
      <c r="AZ1478" s="114" t="s">
        <v>18834</v>
      </c>
      <c r="BA1478" s="2"/>
      <c r="BB1478" s="3"/>
      <c r="BC1478" s="3"/>
      <c r="BD1478" s="3"/>
      <c r="BE1478" s="3"/>
    </row>
    <row r="1479" spans="1:57" x14ac:dyDescent="0.25">
      <c r="A1479" s="61" t="s">
        <v>767</v>
      </c>
      <c r="B1479" s="62" t="s">
        <v>19429</v>
      </c>
      <c r="C1479" s="62"/>
      <c r="D1479" s="63">
        <v>1.5019549999999999</v>
      </c>
      <c r="E1479" s="65">
        <v>10</v>
      </c>
      <c r="F1479" s="95" t="s">
        <v>11787</v>
      </c>
      <c r="G1479" s="62"/>
      <c r="H1479" s="66"/>
      <c r="I1479" s="67"/>
      <c r="J1479" s="67"/>
      <c r="K1479" s="66" t="s">
        <v>15832</v>
      </c>
      <c r="L1479" s="70"/>
      <c r="M1479" s="71">
        <v>5711.4208984375</v>
      </c>
      <c r="N1479" s="71">
        <v>2411.5712890625</v>
      </c>
      <c r="O1479" s="72"/>
      <c r="P1479" s="73"/>
      <c r="Q1479" s="73"/>
      <c r="R1479" s="81"/>
      <c r="S1479" s="48">
        <v>0</v>
      </c>
      <c r="T1479" s="48">
        <v>1</v>
      </c>
      <c r="U1479" s="49">
        <v>0</v>
      </c>
      <c r="V1479" s="49">
        <v>2.3000000000000001E-4</v>
      </c>
      <c r="W1479" s="49">
        <v>0</v>
      </c>
      <c r="X1479" s="49">
        <v>0.528447</v>
      </c>
      <c r="Y1479" s="49">
        <v>0</v>
      </c>
      <c r="Z1479" s="49">
        <v>0</v>
      </c>
      <c r="AA1479" s="68">
        <v>1479</v>
      </c>
      <c r="AB14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79" s="69"/>
      <c r="AD1479" s="75">
        <v>420</v>
      </c>
      <c r="AE1479" s="75">
        <v>89</v>
      </c>
      <c r="AF1479" s="75">
        <v>3749</v>
      </c>
      <c r="AG1479" s="75">
        <v>5704</v>
      </c>
      <c r="AH1479" s="75"/>
      <c r="AI1479" s="75" t="s">
        <v>8077</v>
      </c>
      <c r="AJ1479" s="75" t="s">
        <v>9572</v>
      </c>
      <c r="AK1479" s="78" t="s">
        <v>10522</v>
      </c>
      <c r="AL1479" s="75"/>
      <c r="AM1479" s="75">
        <v>42901.864699074074</v>
      </c>
      <c r="AN1479" s="75" t="s">
        <v>13047</v>
      </c>
      <c r="AO1479" s="78" t="s">
        <v>13780</v>
      </c>
      <c r="AP1479" s="75" t="s">
        <v>66</v>
      </c>
      <c r="AQ1479" s="48"/>
      <c r="AR1479" s="48"/>
      <c r="AS1479" s="48"/>
      <c r="AT1479" s="48"/>
      <c r="AU1479" s="48" t="s">
        <v>3304</v>
      </c>
      <c r="AV1479" s="48" t="s">
        <v>3304</v>
      </c>
      <c r="AW1479" s="114" t="s">
        <v>18228</v>
      </c>
      <c r="AX1479" s="114" t="s">
        <v>18228</v>
      </c>
      <c r="AY1479" s="114" t="s">
        <v>18942</v>
      </c>
      <c r="AZ1479" s="114" t="s">
        <v>18942</v>
      </c>
      <c r="BA1479" s="2"/>
      <c r="BB1479" s="3"/>
      <c r="BC1479" s="3"/>
      <c r="BD1479" s="3"/>
      <c r="BE1479" s="3"/>
    </row>
    <row r="1480" spans="1:57" x14ac:dyDescent="0.25">
      <c r="A1480" s="61" t="s">
        <v>1232</v>
      </c>
      <c r="B1480" s="62" t="s">
        <v>19429</v>
      </c>
      <c r="C1480" s="62"/>
      <c r="D1480" s="63">
        <v>1.5022949999999999</v>
      </c>
      <c r="E1480" s="65">
        <v>10</v>
      </c>
      <c r="F1480" s="95" t="s">
        <v>12272</v>
      </c>
      <c r="G1480" s="62"/>
      <c r="H1480" s="66"/>
      <c r="I1480" s="67"/>
      <c r="J1480" s="67"/>
      <c r="K1480" s="66" t="s">
        <v>16339</v>
      </c>
      <c r="L1480" s="70"/>
      <c r="M1480" s="71">
        <v>3663.37158203125</v>
      </c>
      <c r="N1480" s="71">
        <v>2750.227294921875</v>
      </c>
      <c r="O1480" s="72"/>
      <c r="P1480" s="73"/>
      <c r="Q1480" s="73"/>
      <c r="R1480" s="81"/>
      <c r="S1480" s="48">
        <v>0</v>
      </c>
      <c r="T1480" s="48">
        <v>1</v>
      </c>
      <c r="U1480" s="49">
        <v>0</v>
      </c>
      <c r="V1480" s="49">
        <v>2.7E-4</v>
      </c>
      <c r="W1480" s="49">
        <v>0</v>
      </c>
      <c r="X1480" s="49">
        <v>0.45292900000000003</v>
      </c>
      <c r="Y1480" s="49">
        <v>0</v>
      </c>
      <c r="Z1480" s="49">
        <v>0</v>
      </c>
      <c r="AA1480" s="68">
        <v>1480</v>
      </c>
      <c r="AB14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80" s="69"/>
      <c r="AD1480" s="75">
        <v>565</v>
      </c>
      <c r="AE1480" s="75">
        <v>89</v>
      </c>
      <c r="AF1480" s="75">
        <v>4251</v>
      </c>
      <c r="AG1480" s="75">
        <v>5436</v>
      </c>
      <c r="AH1480" s="75"/>
      <c r="AI1480" s="75" t="s">
        <v>8476</v>
      </c>
      <c r="AJ1480" s="75" t="s">
        <v>66</v>
      </c>
      <c r="AK1480" s="78" t="s">
        <v>10696</v>
      </c>
      <c r="AL1480" s="75"/>
      <c r="AM1480" s="75">
        <v>42138.691284722219</v>
      </c>
      <c r="AN1480" s="75" t="s">
        <v>13047</v>
      </c>
      <c r="AO1480" s="78" t="s">
        <v>14287</v>
      </c>
      <c r="AP1480" s="75" t="s">
        <v>66</v>
      </c>
      <c r="AQ1480" s="48" t="s">
        <v>3058</v>
      </c>
      <c r="AR1480" s="48" t="s">
        <v>3058</v>
      </c>
      <c r="AS1480" s="48" t="s">
        <v>3223</v>
      </c>
      <c r="AT1480" s="48" t="s">
        <v>3223</v>
      </c>
      <c r="AU1480" s="48" t="s">
        <v>3261</v>
      </c>
      <c r="AV1480" s="48" t="s">
        <v>3261</v>
      </c>
      <c r="AW1480" s="114" t="s">
        <v>18205</v>
      </c>
      <c r="AX1480" s="114" t="s">
        <v>18205</v>
      </c>
      <c r="AY1480" s="114" t="s">
        <v>17883</v>
      </c>
      <c r="AZ1480" s="114" t="s">
        <v>17883</v>
      </c>
      <c r="BA1480" s="2"/>
      <c r="BB1480" s="3"/>
      <c r="BC1480" s="3"/>
      <c r="BD1480" s="3"/>
      <c r="BE1480" s="3"/>
    </row>
    <row r="1481" spans="1:57" x14ac:dyDescent="0.25">
      <c r="A1481" s="61" t="s">
        <v>1646</v>
      </c>
      <c r="B1481" s="62" t="s">
        <v>19429</v>
      </c>
      <c r="C1481" s="62"/>
      <c r="D1481" s="63">
        <v>1.5321979999999999</v>
      </c>
      <c r="E1481" s="65">
        <v>10</v>
      </c>
      <c r="F1481" s="95" t="s">
        <v>12707</v>
      </c>
      <c r="G1481" s="62"/>
      <c r="H1481" s="66"/>
      <c r="I1481" s="67"/>
      <c r="J1481" s="67"/>
      <c r="K1481" s="66" t="s">
        <v>16798</v>
      </c>
      <c r="L1481" s="70"/>
      <c r="M1481" s="71">
        <v>1942.120361328125</v>
      </c>
      <c r="N1481" s="71">
        <v>8346.9580078125</v>
      </c>
      <c r="O1481" s="72"/>
      <c r="P1481" s="73"/>
      <c r="Q1481" s="73"/>
      <c r="R1481" s="81"/>
      <c r="S1481" s="48">
        <v>0</v>
      </c>
      <c r="T1481" s="48">
        <v>1</v>
      </c>
      <c r="U1481" s="49">
        <v>0</v>
      </c>
      <c r="V1481" s="49">
        <v>3.7880000000000001E-3</v>
      </c>
      <c r="W1481" s="49">
        <v>9.9999999999999995E-7</v>
      </c>
      <c r="X1481" s="49">
        <v>0.54335500000000003</v>
      </c>
      <c r="Y1481" s="49">
        <v>0</v>
      </c>
      <c r="Z1481" s="49">
        <v>0</v>
      </c>
      <c r="AA1481" s="68">
        <v>1481</v>
      </c>
      <c r="AB14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81" s="69"/>
      <c r="AD1481" s="75">
        <v>303</v>
      </c>
      <c r="AE1481" s="75">
        <v>89</v>
      </c>
      <c r="AF1481" s="75">
        <v>39</v>
      </c>
      <c r="AG1481" s="75">
        <v>25</v>
      </c>
      <c r="AH1481" s="75"/>
      <c r="AI1481" s="75"/>
      <c r="AJ1481" s="75" t="s">
        <v>10033</v>
      </c>
      <c r="AK1481" s="75"/>
      <c r="AL1481" s="75"/>
      <c r="AM1481" s="75">
        <v>40657.893055555556</v>
      </c>
      <c r="AN1481" s="75" t="s">
        <v>13047</v>
      </c>
      <c r="AO1481" s="78" t="s">
        <v>14746</v>
      </c>
      <c r="AP1481" s="75" t="s">
        <v>66</v>
      </c>
      <c r="AQ1481" s="48" t="s">
        <v>3019</v>
      </c>
      <c r="AR1481" s="48" t="s">
        <v>3019</v>
      </c>
      <c r="AS1481" s="48" t="s">
        <v>3212</v>
      </c>
      <c r="AT1481" s="48" t="s">
        <v>3212</v>
      </c>
      <c r="AU1481" s="48" t="s">
        <v>3261</v>
      </c>
      <c r="AV1481" s="48" t="s">
        <v>3261</v>
      </c>
      <c r="AW1481" s="114" t="s">
        <v>18076</v>
      </c>
      <c r="AX1481" s="114" t="s">
        <v>18076</v>
      </c>
      <c r="AY1481" s="114" t="s">
        <v>17882</v>
      </c>
      <c r="AZ1481" s="114" t="s">
        <v>17882</v>
      </c>
      <c r="BA1481" s="2"/>
      <c r="BB1481" s="3"/>
      <c r="BC1481" s="3"/>
      <c r="BD1481" s="3"/>
      <c r="BE1481" s="3"/>
    </row>
    <row r="1482" spans="1:57" x14ac:dyDescent="0.25">
      <c r="A1482" s="61" t="s">
        <v>741</v>
      </c>
      <c r="B1482" s="62" t="s">
        <v>19429</v>
      </c>
      <c r="C1482" s="62"/>
      <c r="D1482" s="63">
        <v>2.9166695000000002</v>
      </c>
      <c r="E1482" s="65">
        <v>10.004147992679465</v>
      </c>
      <c r="F1482" s="95" t="s">
        <v>11753</v>
      </c>
      <c r="G1482" s="62"/>
      <c r="H1482" s="66"/>
      <c r="I1482" s="67"/>
      <c r="J1482" s="67"/>
      <c r="K1482" s="66" t="s">
        <v>15798</v>
      </c>
      <c r="L1482" s="70"/>
      <c r="M1482" s="71">
        <v>3113.544677734375</v>
      </c>
      <c r="N1482" s="71">
        <v>5499.2216796875</v>
      </c>
      <c r="O1482" s="72"/>
      <c r="P1482" s="73"/>
      <c r="Q1482" s="73"/>
      <c r="R1482" s="81"/>
      <c r="S1482" s="48">
        <v>0</v>
      </c>
      <c r="T1482" s="48">
        <v>6</v>
      </c>
      <c r="U1482" s="49">
        <v>10</v>
      </c>
      <c r="V1482" s="49">
        <v>0.16666700000000001</v>
      </c>
      <c r="W1482" s="49">
        <v>0</v>
      </c>
      <c r="X1482" s="49">
        <v>1.8292679999999999</v>
      </c>
      <c r="Y1482" s="49">
        <v>0.16666666666666666</v>
      </c>
      <c r="Z1482" s="49">
        <v>0</v>
      </c>
      <c r="AA1482" s="68">
        <v>1482</v>
      </c>
      <c r="AB14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82" s="69"/>
      <c r="AD1482" s="75">
        <v>444</v>
      </c>
      <c r="AE1482" s="75">
        <v>88</v>
      </c>
      <c r="AF1482" s="75">
        <v>1482</v>
      </c>
      <c r="AG1482" s="75">
        <v>2268</v>
      </c>
      <c r="AH1482" s="75"/>
      <c r="AI1482" s="75" t="s">
        <v>8049</v>
      </c>
      <c r="AJ1482" s="75" t="s">
        <v>9555</v>
      </c>
      <c r="AK1482" s="78" t="s">
        <v>10505</v>
      </c>
      <c r="AL1482" s="75"/>
      <c r="AM1482" s="75">
        <v>41599.807488425926</v>
      </c>
      <c r="AN1482" s="75" t="s">
        <v>13047</v>
      </c>
      <c r="AO1482" s="78" t="s">
        <v>13746</v>
      </c>
      <c r="AP1482" s="75" t="s">
        <v>66</v>
      </c>
      <c r="AQ1482" s="48"/>
      <c r="AR1482" s="48"/>
      <c r="AS1482" s="48"/>
      <c r="AT1482" s="48"/>
      <c r="AU1482" s="48" t="s">
        <v>3261</v>
      </c>
      <c r="AV1482" s="48" t="s">
        <v>3261</v>
      </c>
      <c r="AW1482" s="114" t="s">
        <v>18302</v>
      </c>
      <c r="AX1482" s="114" t="s">
        <v>18302</v>
      </c>
      <c r="AY1482" s="114" t="s">
        <v>19006</v>
      </c>
      <c r="AZ1482" s="114" t="s">
        <v>19006</v>
      </c>
      <c r="BA1482" s="2"/>
      <c r="BB1482" s="3"/>
      <c r="BC1482" s="3"/>
      <c r="BD1482" s="3"/>
      <c r="BE1482" s="3"/>
    </row>
    <row r="1483" spans="1:57" x14ac:dyDescent="0.25">
      <c r="A1483" s="61" t="s">
        <v>898</v>
      </c>
      <c r="B1483" s="62" t="s">
        <v>19429</v>
      </c>
      <c r="C1483" s="62"/>
      <c r="D1483" s="63">
        <v>1.5625005000000001</v>
      </c>
      <c r="E1483" s="65">
        <v>10</v>
      </c>
      <c r="F1483" s="95" t="s">
        <v>11918</v>
      </c>
      <c r="G1483" s="62"/>
      <c r="H1483" s="66"/>
      <c r="I1483" s="67"/>
      <c r="J1483" s="67"/>
      <c r="K1483" s="66" t="s">
        <v>15969</v>
      </c>
      <c r="L1483" s="70"/>
      <c r="M1483" s="71">
        <v>2488.065185546875</v>
      </c>
      <c r="N1483" s="71">
        <v>5199.58642578125</v>
      </c>
      <c r="O1483" s="72"/>
      <c r="P1483" s="73"/>
      <c r="Q1483" s="73"/>
      <c r="R1483" s="81"/>
      <c r="S1483" s="48">
        <v>0</v>
      </c>
      <c r="T1483" s="48">
        <v>1</v>
      </c>
      <c r="U1483" s="49">
        <v>0</v>
      </c>
      <c r="V1483" s="49">
        <v>7.3530000000000002E-3</v>
      </c>
      <c r="W1483" s="49">
        <v>0</v>
      </c>
      <c r="X1483" s="49">
        <v>0.54624799999999996</v>
      </c>
      <c r="Y1483" s="49">
        <v>0</v>
      </c>
      <c r="Z1483" s="49">
        <v>0</v>
      </c>
      <c r="AA1483" s="68">
        <v>1483</v>
      </c>
      <c r="AB14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83" s="69"/>
      <c r="AD1483" s="75">
        <v>75</v>
      </c>
      <c r="AE1483" s="75">
        <v>88</v>
      </c>
      <c r="AF1483" s="75">
        <v>6339</v>
      </c>
      <c r="AG1483" s="75">
        <v>475</v>
      </c>
      <c r="AH1483" s="75"/>
      <c r="AI1483" s="75" t="s">
        <v>8190</v>
      </c>
      <c r="AJ1483" s="75"/>
      <c r="AK1483" s="75"/>
      <c r="AL1483" s="75"/>
      <c r="AM1483" s="75">
        <v>42443.630347222221</v>
      </c>
      <c r="AN1483" s="75" t="s">
        <v>13047</v>
      </c>
      <c r="AO1483" s="78" t="s">
        <v>13917</v>
      </c>
      <c r="AP1483" s="75" t="s">
        <v>66</v>
      </c>
      <c r="AQ1483" s="48"/>
      <c r="AR1483" s="48"/>
      <c r="AS1483" s="48"/>
      <c r="AT1483" s="48"/>
      <c r="AU1483" s="48"/>
      <c r="AV1483" s="48"/>
      <c r="AW1483" s="114" t="s">
        <v>18092</v>
      </c>
      <c r="AX1483" s="114" t="s">
        <v>18092</v>
      </c>
      <c r="AY1483" s="114" t="s">
        <v>17886</v>
      </c>
      <c r="AZ1483" s="114" t="s">
        <v>17886</v>
      </c>
      <c r="BA1483" s="2"/>
      <c r="BB1483" s="3"/>
      <c r="BC1483" s="3"/>
      <c r="BD1483" s="3"/>
      <c r="BE1483" s="3"/>
    </row>
    <row r="1484" spans="1:57" x14ac:dyDescent="0.25">
      <c r="A1484" s="61" t="s">
        <v>1239</v>
      </c>
      <c r="B1484" s="62" t="s">
        <v>19429</v>
      </c>
      <c r="C1484" s="62"/>
      <c r="D1484" s="63">
        <v>1.5023375000000001</v>
      </c>
      <c r="E1484" s="65">
        <v>10</v>
      </c>
      <c r="F1484" s="95" t="s">
        <v>12279</v>
      </c>
      <c r="G1484" s="62"/>
      <c r="H1484" s="66"/>
      <c r="I1484" s="67"/>
      <c r="J1484" s="67"/>
      <c r="K1484" s="66" t="s">
        <v>16346</v>
      </c>
      <c r="L1484" s="70"/>
      <c r="M1484" s="71">
        <v>7616.98974609375</v>
      </c>
      <c r="N1484" s="71">
        <v>2065.487548828125</v>
      </c>
      <c r="O1484" s="72"/>
      <c r="P1484" s="73"/>
      <c r="Q1484" s="73"/>
      <c r="R1484" s="81"/>
      <c r="S1484" s="48">
        <v>0</v>
      </c>
      <c r="T1484" s="48">
        <v>1</v>
      </c>
      <c r="U1484" s="49">
        <v>0</v>
      </c>
      <c r="V1484" s="49">
        <v>2.7500000000000002E-4</v>
      </c>
      <c r="W1484" s="49">
        <v>0</v>
      </c>
      <c r="X1484" s="49">
        <v>0.52194799999999997</v>
      </c>
      <c r="Y1484" s="49">
        <v>0</v>
      </c>
      <c r="Z1484" s="49">
        <v>0</v>
      </c>
      <c r="AA1484" s="68">
        <v>1484</v>
      </c>
      <c r="AB14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84" s="69"/>
      <c r="AD1484" s="75">
        <v>96</v>
      </c>
      <c r="AE1484" s="75">
        <v>88</v>
      </c>
      <c r="AF1484" s="75">
        <v>1287</v>
      </c>
      <c r="AG1484" s="75">
        <v>492</v>
      </c>
      <c r="AH1484" s="75">
        <v>-28800</v>
      </c>
      <c r="AI1484" s="75" t="s">
        <v>8483</v>
      </c>
      <c r="AJ1484" s="75"/>
      <c r="AK1484" s="75"/>
      <c r="AL1484" s="75" t="s">
        <v>11009</v>
      </c>
      <c r="AM1484" s="75">
        <v>42214.769641203704</v>
      </c>
      <c r="AN1484" s="75" t="s">
        <v>13047</v>
      </c>
      <c r="AO1484" s="78" t="s">
        <v>14294</v>
      </c>
      <c r="AP1484" s="75" t="s">
        <v>66</v>
      </c>
      <c r="AQ1484" s="48"/>
      <c r="AR1484" s="48"/>
      <c r="AS1484" s="48"/>
      <c r="AT1484" s="48"/>
      <c r="AU1484" s="48" t="s">
        <v>3261</v>
      </c>
      <c r="AV1484" s="48" t="s">
        <v>3261</v>
      </c>
      <c r="AW1484" s="114" t="s">
        <v>18089</v>
      </c>
      <c r="AX1484" s="114" t="s">
        <v>18089</v>
      </c>
      <c r="AY1484" s="114" t="s">
        <v>17884</v>
      </c>
      <c r="AZ1484" s="114" t="s">
        <v>17884</v>
      </c>
      <c r="BA1484" s="2"/>
      <c r="BB1484" s="3"/>
      <c r="BC1484" s="3"/>
      <c r="BD1484" s="3"/>
      <c r="BE1484" s="3"/>
    </row>
    <row r="1485" spans="1:57" x14ac:dyDescent="0.25">
      <c r="A1485" s="61" t="s">
        <v>1444</v>
      </c>
      <c r="B1485" s="62" t="s">
        <v>19429</v>
      </c>
      <c r="C1485" s="62"/>
      <c r="D1485" s="63">
        <v>1.5321979999999999</v>
      </c>
      <c r="E1485" s="65">
        <v>10</v>
      </c>
      <c r="F1485" s="95" t="s">
        <v>12490</v>
      </c>
      <c r="G1485" s="62"/>
      <c r="H1485" s="66"/>
      <c r="I1485" s="67"/>
      <c r="J1485" s="67"/>
      <c r="K1485" s="66" t="s">
        <v>16568</v>
      </c>
      <c r="L1485" s="70"/>
      <c r="M1485" s="71">
        <v>2133.545166015625</v>
      </c>
      <c r="N1485" s="71">
        <v>7080.83349609375</v>
      </c>
      <c r="O1485" s="72"/>
      <c r="P1485" s="73"/>
      <c r="Q1485" s="73"/>
      <c r="R1485" s="81"/>
      <c r="S1485" s="48">
        <v>0</v>
      </c>
      <c r="T1485" s="48">
        <v>1</v>
      </c>
      <c r="U1485" s="49">
        <v>0</v>
      </c>
      <c r="V1485" s="49">
        <v>3.7880000000000001E-3</v>
      </c>
      <c r="W1485" s="49">
        <v>9.9999999999999995E-7</v>
      </c>
      <c r="X1485" s="49">
        <v>0.54335500000000003</v>
      </c>
      <c r="Y1485" s="49">
        <v>0</v>
      </c>
      <c r="Z1485" s="49">
        <v>0</v>
      </c>
      <c r="AA1485" s="68">
        <v>1485</v>
      </c>
      <c r="AB14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85" s="69"/>
      <c r="AD1485" s="75">
        <v>505</v>
      </c>
      <c r="AE1485" s="75">
        <v>88</v>
      </c>
      <c r="AF1485" s="75">
        <v>163</v>
      </c>
      <c r="AG1485" s="75">
        <v>25</v>
      </c>
      <c r="AH1485" s="75">
        <v>-21600</v>
      </c>
      <c r="AI1485" s="75" t="s">
        <v>8665</v>
      </c>
      <c r="AJ1485" s="75"/>
      <c r="AK1485" s="78" t="s">
        <v>10781</v>
      </c>
      <c r="AL1485" s="75" t="s">
        <v>11025</v>
      </c>
      <c r="AM1485" s="75">
        <v>40130.950671296298</v>
      </c>
      <c r="AN1485" s="75" t="s">
        <v>13047</v>
      </c>
      <c r="AO1485" s="78" t="s">
        <v>14516</v>
      </c>
      <c r="AP1485" s="75" t="s">
        <v>66</v>
      </c>
      <c r="AQ1485" s="48" t="s">
        <v>3019</v>
      </c>
      <c r="AR1485" s="48" t="s">
        <v>3019</v>
      </c>
      <c r="AS1485" s="48" t="s">
        <v>3212</v>
      </c>
      <c r="AT1485" s="48" t="s">
        <v>3212</v>
      </c>
      <c r="AU1485" s="48" t="s">
        <v>3261</v>
      </c>
      <c r="AV1485" s="48" t="s">
        <v>3261</v>
      </c>
      <c r="AW1485" s="114" t="s">
        <v>18076</v>
      </c>
      <c r="AX1485" s="114" t="s">
        <v>18076</v>
      </c>
      <c r="AY1485" s="114" t="s">
        <v>17882</v>
      </c>
      <c r="AZ1485" s="114" t="s">
        <v>17882</v>
      </c>
      <c r="BA1485" s="2"/>
      <c r="BB1485" s="3"/>
      <c r="BC1485" s="3"/>
      <c r="BD1485" s="3"/>
      <c r="BE1485" s="3"/>
    </row>
    <row r="1486" spans="1:57" x14ac:dyDescent="0.25">
      <c r="A1486" s="61" t="s">
        <v>220</v>
      </c>
      <c r="B1486" s="62" t="s">
        <v>19429</v>
      </c>
      <c r="C1486" s="62"/>
      <c r="D1486" s="63">
        <v>10</v>
      </c>
      <c r="E1486" s="65">
        <v>10</v>
      </c>
      <c r="F1486" s="95" t="s">
        <v>11128</v>
      </c>
      <c r="G1486" s="62"/>
      <c r="H1486" s="66"/>
      <c r="I1486" s="67"/>
      <c r="J1486" s="67"/>
      <c r="K1486" s="66" t="s">
        <v>15153</v>
      </c>
      <c r="L1486" s="70"/>
      <c r="M1486" s="71">
        <v>4843.00830078125</v>
      </c>
      <c r="N1486" s="71">
        <v>3732.658447265625</v>
      </c>
      <c r="O1486" s="72"/>
      <c r="P1486" s="73"/>
      <c r="Q1486" s="73"/>
      <c r="R1486" s="81"/>
      <c r="S1486" s="48">
        <v>0</v>
      </c>
      <c r="T1486" s="48">
        <v>1</v>
      </c>
      <c r="U1486" s="49">
        <v>0</v>
      </c>
      <c r="V1486" s="49">
        <v>1</v>
      </c>
      <c r="W1486" s="49">
        <v>0</v>
      </c>
      <c r="X1486" s="49">
        <v>1</v>
      </c>
      <c r="Y1486" s="49">
        <v>0</v>
      </c>
      <c r="Z1486" s="49">
        <v>0</v>
      </c>
      <c r="AA1486" s="68">
        <v>1486</v>
      </c>
      <c r="AB14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86" s="69"/>
      <c r="AD1486" s="75">
        <v>264</v>
      </c>
      <c r="AE1486" s="75">
        <v>87</v>
      </c>
      <c r="AF1486" s="75">
        <v>4996</v>
      </c>
      <c r="AG1486" s="75">
        <v>1626</v>
      </c>
      <c r="AH1486" s="75">
        <v>28800</v>
      </c>
      <c r="AI1486" s="75" t="s">
        <v>7510</v>
      </c>
      <c r="AJ1486" s="75"/>
      <c r="AK1486" s="78" t="s">
        <v>10226</v>
      </c>
      <c r="AL1486" s="75" t="s">
        <v>11013</v>
      </c>
      <c r="AM1486" s="75">
        <v>40954.559594907405</v>
      </c>
      <c r="AN1486" s="75" t="s">
        <v>13047</v>
      </c>
      <c r="AO1486" s="78" t="s">
        <v>13101</v>
      </c>
      <c r="AP1486" s="75" t="s">
        <v>66</v>
      </c>
      <c r="AQ1486" s="48" t="s">
        <v>3021</v>
      </c>
      <c r="AR1486" s="48" t="s">
        <v>3021</v>
      </c>
      <c r="AS1486" s="48" t="s">
        <v>3214</v>
      </c>
      <c r="AT1486" s="48" t="s">
        <v>3214</v>
      </c>
      <c r="AU1486" s="48"/>
      <c r="AV1486" s="48"/>
      <c r="AW1486" s="114" t="s">
        <v>18099</v>
      </c>
      <c r="AX1486" s="114" t="s">
        <v>18099</v>
      </c>
      <c r="AY1486" s="114" t="s">
        <v>18831</v>
      </c>
      <c r="AZ1486" s="114" t="s">
        <v>18831</v>
      </c>
      <c r="BA1486" s="2"/>
      <c r="BB1486" s="3"/>
      <c r="BC1486" s="3"/>
      <c r="BD1486" s="3"/>
      <c r="BE1486" s="3"/>
    </row>
    <row r="1487" spans="1:57" x14ac:dyDescent="0.25">
      <c r="A1487" s="61" t="s">
        <v>252</v>
      </c>
      <c r="B1487" s="62" t="s">
        <v>19429</v>
      </c>
      <c r="C1487" s="62"/>
      <c r="D1487" s="63">
        <v>1.544268</v>
      </c>
      <c r="E1487" s="65">
        <v>10</v>
      </c>
      <c r="F1487" s="95" t="s">
        <v>11179</v>
      </c>
      <c r="G1487" s="62"/>
      <c r="H1487" s="66"/>
      <c r="I1487" s="67"/>
      <c r="J1487" s="67"/>
      <c r="K1487" s="66" t="s">
        <v>15204</v>
      </c>
      <c r="L1487" s="70"/>
      <c r="M1487" s="71">
        <v>3503.8984375</v>
      </c>
      <c r="N1487" s="71">
        <v>7611.41845703125</v>
      </c>
      <c r="O1487" s="72"/>
      <c r="P1487" s="73"/>
      <c r="Q1487" s="73"/>
      <c r="R1487" s="81"/>
      <c r="S1487" s="48">
        <v>0</v>
      </c>
      <c r="T1487" s="48">
        <v>1</v>
      </c>
      <c r="U1487" s="49">
        <v>0</v>
      </c>
      <c r="V1487" s="49">
        <v>5.208E-3</v>
      </c>
      <c r="W1487" s="49">
        <v>0</v>
      </c>
      <c r="X1487" s="49">
        <v>0.54446799999999995</v>
      </c>
      <c r="Y1487" s="49">
        <v>0</v>
      </c>
      <c r="Z1487" s="49">
        <v>0</v>
      </c>
      <c r="AA1487" s="68">
        <v>1487</v>
      </c>
      <c r="AB14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87" s="69"/>
      <c r="AD1487" s="75">
        <v>98</v>
      </c>
      <c r="AE1487" s="75">
        <v>87</v>
      </c>
      <c r="AF1487" s="75">
        <v>818</v>
      </c>
      <c r="AG1487" s="75">
        <v>2013</v>
      </c>
      <c r="AH1487" s="75"/>
      <c r="AI1487" s="75" t="s">
        <v>7554</v>
      </c>
      <c r="AJ1487" s="75"/>
      <c r="AK1487" s="75"/>
      <c r="AL1487" s="75"/>
      <c r="AM1487" s="75">
        <v>42023.512199074074</v>
      </c>
      <c r="AN1487" s="75" t="s">
        <v>13047</v>
      </c>
      <c r="AO1487" s="78" t="s">
        <v>13152</v>
      </c>
      <c r="AP1487" s="75" t="s">
        <v>66</v>
      </c>
      <c r="AQ1487" s="48" t="s">
        <v>3022</v>
      </c>
      <c r="AR1487" s="48" t="s">
        <v>3022</v>
      </c>
      <c r="AS1487" s="48" t="s">
        <v>3213</v>
      </c>
      <c r="AT1487" s="48" t="s">
        <v>3213</v>
      </c>
      <c r="AU1487" s="48" t="s">
        <v>3261</v>
      </c>
      <c r="AV1487" s="48" t="s">
        <v>3261</v>
      </c>
      <c r="AW1487" s="114" t="s">
        <v>18083</v>
      </c>
      <c r="AX1487" s="114" t="s">
        <v>18083</v>
      </c>
      <c r="AY1487" s="114" t="s">
        <v>18818</v>
      </c>
      <c r="AZ1487" s="114" t="s">
        <v>18818</v>
      </c>
      <c r="BA1487" s="2"/>
      <c r="BB1487" s="3"/>
      <c r="BC1487" s="3"/>
      <c r="BD1487" s="3"/>
      <c r="BE1487" s="3"/>
    </row>
    <row r="1488" spans="1:57" x14ac:dyDescent="0.25">
      <c r="A1488" s="61" t="s">
        <v>1170</v>
      </c>
      <c r="B1488" s="62" t="s">
        <v>19429</v>
      </c>
      <c r="C1488" s="62"/>
      <c r="D1488" s="63">
        <v>1.521522</v>
      </c>
      <c r="E1488" s="65">
        <v>10</v>
      </c>
      <c r="F1488" s="95" t="s">
        <v>12209</v>
      </c>
      <c r="G1488" s="62"/>
      <c r="H1488" s="66"/>
      <c r="I1488" s="67"/>
      <c r="J1488" s="67"/>
      <c r="K1488" s="66" t="s">
        <v>16274</v>
      </c>
      <c r="L1488" s="70"/>
      <c r="M1488" s="71">
        <v>3078.543212890625</v>
      </c>
      <c r="N1488" s="71">
        <v>3904.13818359375</v>
      </c>
      <c r="O1488" s="72"/>
      <c r="P1488" s="73"/>
      <c r="Q1488" s="73"/>
      <c r="R1488" s="81"/>
      <c r="S1488" s="48">
        <v>0</v>
      </c>
      <c r="T1488" s="48">
        <v>1</v>
      </c>
      <c r="U1488" s="49">
        <v>0</v>
      </c>
      <c r="V1488" s="49">
        <v>2.532E-3</v>
      </c>
      <c r="W1488" s="49">
        <v>6.2599999999999999E-3</v>
      </c>
      <c r="X1488" s="49">
        <v>0.50696399999999997</v>
      </c>
      <c r="Y1488" s="49">
        <v>0</v>
      </c>
      <c r="Z1488" s="49">
        <v>0</v>
      </c>
      <c r="AA1488" s="68">
        <v>1488</v>
      </c>
      <c r="AB14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88" s="69"/>
      <c r="AD1488" s="75">
        <v>573</v>
      </c>
      <c r="AE1488" s="75">
        <v>86</v>
      </c>
      <c r="AF1488" s="75">
        <v>2277</v>
      </c>
      <c r="AG1488" s="75">
        <v>2181</v>
      </c>
      <c r="AH1488" s="75">
        <v>3600</v>
      </c>
      <c r="AI1488" s="75" t="s">
        <v>8428</v>
      </c>
      <c r="AJ1488" s="75"/>
      <c r="AK1488" s="75"/>
      <c r="AL1488" s="75" t="s">
        <v>9292</v>
      </c>
      <c r="AM1488" s="75">
        <v>42263.552037037036</v>
      </c>
      <c r="AN1488" s="75" t="s">
        <v>13047</v>
      </c>
      <c r="AO1488" s="78" t="s">
        <v>14222</v>
      </c>
      <c r="AP1488" s="75" t="s">
        <v>66</v>
      </c>
      <c r="AQ1488" s="48" t="s">
        <v>3033</v>
      </c>
      <c r="AR1488" s="48" t="s">
        <v>3033</v>
      </c>
      <c r="AS1488" s="48" t="s">
        <v>3219</v>
      </c>
      <c r="AT1488" s="48" t="s">
        <v>3219</v>
      </c>
      <c r="AU1488" s="48" t="s">
        <v>3276</v>
      </c>
      <c r="AV1488" s="48" t="s">
        <v>3276</v>
      </c>
      <c r="AW1488" s="114" t="s">
        <v>18116</v>
      </c>
      <c r="AX1488" s="114" t="s">
        <v>18116</v>
      </c>
      <c r="AY1488" s="114" t="s">
        <v>18843</v>
      </c>
      <c r="AZ1488" s="114" t="s">
        <v>18843</v>
      </c>
      <c r="BA1488" s="2"/>
      <c r="BB1488" s="3"/>
      <c r="BC1488" s="3"/>
      <c r="BD1488" s="3"/>
      <c r="BE1488" s="3"/>
    </row>
    <row r="1489" spans="1:57" x14ac:dyDescent="0.25">
      <c r="A1489" s="61" t="s">
        <v>230</v>
      </c>
      <c r="B1489" s="62" t="s">
        <v>19429</v>
      </c>
      <c r="C1489" s="62"/>
      <c r="D1489" s="63">
        <v>1.5321979999999999</v>
      </c>
      <c r="E1489" s="65">
        <v>10</v>
      </c>
      <c r="F1489" s="95" t="s">
        <v>11144</v>
      </c>
      <c r="G1489" s="62"/>
      <c r="H1489" s="66"/>
      <c r="I1489" s="67"/>
      <c r="J1489" s="67"/>
      <c r="K1489" s="66" t="s">
        <v>15169</v>
      </c>
      <c r="L1489" s="70"/>
      <c r="M1489" s="71">
        <v>2125.552978515625</v>
      </c>
      <c r="N1489" s="71">
        <v>7007.89453125</v>
      </c>
      <c r="O1489" s="72"/>
      <c r="P1489" s="73"/>
      <c r="Q1489" s="73"/>
      <c r="R1489" s="81"/>
      <c r="S1489" s="48">
        <v>0</v>
      </c>
      <c r="T1489" s="48">
        <v>1</v>
      </c>
      <c r="U1489" s="49">
        <v>0</v>
      </c>
      <c r="V1489" s="49">
        <v>3.7880000000000001E-3</v>
      </c>
      <c r="W1489" s="49">
        <v>9.9999999999999995E-7</v>
      </c>
      <c r="X1489" s="49">
        <v>0.54335500000000003</v>
      </c>
      <c r="Y1489" s="49">
        <v>0</v>
      </c>
      <c r="Z1489" s="49">
        <v>0</v>
      </c>
      <c r="AA1489" s="68">
        <v>1489</v>
      </c>
      <c r="AB14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89" s="69"/>
      <c r="AD1489" s="75">
        <v>527</v>
      </c>
      <c r="AE1489" s="75">
        <v>85</v>
      </c>
      <c r="AF1489" s="75">
        <v>105</v>
      </c>
      <c r="AG1489" s="75">
        <v>559</v>
      </c>
      <c r="AH1489" s="75"/>
      <c r="AI1489" s="75"/>
      <c r="AJ1489" s="75" t="s">
        <v>9193</v>
      </c>
      <c r="AK1489" s="75"/>
      <c r="AL1489" s="75"/>
      <c r="AM1489" s="75">
        <v>41658.740706018521</v>
      </c>
      <c r="AN1489" s="75" t="s">
        <v>13047</v>
      </c>
      <c r="AO1489" s="78" t="s">
        <v>13117</v>
      </c>
      <c r="AP1489" s="75" t="s">
        <v>66</v>
      </c>
      <c r="AQ1489" s="48" t="s">
        <v>3019</v>
      </c>
      <c r="AR1489" s="48" t="s">
        <v>3019</v>
      </c>
      <c r="AS1489" s="48" t="s">
        <v>3212</v>
      </c>
      <c r="AT1489" s="48" t="s">
        <v>3212</v>
      </c>
      <c r="AU1489" s="48" t="s">
        <v>3261</v>
      </c>
      <c r="AV1489" s="48" t="s">
        <v>3261</v>
      </c>
      <c r="AW1489" s="114" t="s">
        <v>18076</v>
      </c>
      <c r="AX1489" s="114" t="s">
        <v>18076</v>
      </c>
      <c r="AY1489" s="114" t="s">
        <v>17882</v>
      </c>
      <c r="AZ1489" s="114" t="s">
        <v>17882</v>
      </c>
      <c r="BA1489" s="2"/>
      <c r="BB1489" s="3"/>
      <c r="BC1489" s="3"/>
      <c r="BD1489" s="3"/>
      <c r="BE1489" s="3"/>
    </row>
    <row r="1490" spans="1:57" x14ac:dyDescent="0.25">
      <c r="A1490" s="61" t="s">
        <v>837</v>
      </c>
      <c r="B1490" s="62" t="s">
        <v>19429</v>
      </c>
      <c r="C1490" s="62"/>
      <c r="D1490" s="63">
        <v>1.5625005000000001</v>
      </c>
      <c r="E1490" s="65">
        <v>10</v>
      </c>
      <c r="F1490" s="95" t="s">
        <v>11859</v>
      </c>
      <c r="G1490" s="62"/>
      <c r="H1490" s="66"/>
      <c r="I1490" s="67"/>
      <c r="J1490" s="67"/>
      <c r="K1490" s="66" t="s">
        <v>15909</v>
      </c>
      <c r="L1490" s="70"/>
      <c r="M1490" s="71">
        <v>2139.81494140625</v>
      </c>
      <c r="N1490" s="71">
        <v>4896.43359375</v>
      </c>
      <c r="O1490" s="72"/>
      <c r="P1490" s="73"/>
      <c r="Q1490" s="73"/>
      <c r="R1490" s="81"/>
      <c r="S1490" s="48">
        <v>0</v>
      </c>
      <c r="T1490" s="48">
        <v>1</v>
      </c>
      <c r="U1490" s="49">
        <v>0</v>
      </c>
      <c r="V1490" s="49">
        <v>7.3530000000000002E-3</v>
      </c>
      <c r="W1490" s="49">
        <v>0</v>
      </c>
      <c r="X1490" s="49">
        <v>0.54624799999999996</v>
      </c>
      <c r="Y1490" s="49">
        <v>0</v>
      </c>
      <c r="Z1490" s="49">
        <v>0</v>
      </c>
      <c r="AA1490" s="68">
        <v>1490</v>
      </c>
      <c r="AB14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90" s="69"/>
      <c r="AD1490" s="75">
        <v>71</v>
      </c>
      <c r="AE1490" s="75">
        <v>85</v>
      </c>
      <c r="AF1490" s="75">
        <v>1375</v>
      </c>
      <c r="AG1490" s="75">
        <v>307</v>
      </c>
      <c r="AH1490" s="75"/>
      <c r="AI1490" s="75" t="s">
        <v>8143</v>
      </c>
      <c r="AJ1490" s="75" t="s">
        <v>9616</v>
      </c>
      <c r="AK1490" s="75"/>
      <c r="AL1490" s="75"/>
      <c r="AM1490" s="75">
        <v>42902.396284722221</v>
      </c>
      <c r="AN1490" s="75" t="s">
        <v>13047</v>
      </c>
      <c r="AO1490" s="78" t="s">
        <v>13857</v>
      </c>
      <c r="AP1490" s="75" t="s">
        <v>66</v>
      </c>
      <c r="AQ1490" s="48"/>
      <c r="AR1490" s="48"/>
      <c r="AS1490" s="48"/>
      <c r="AT1490" s="48"/>
      <c r="AU1490" s="48"/>
      <c r="AV1490" s="48"/>
      <c r="AW1490" s="114" t="s">
        <v>18092</v>
      </c>
      <c r="AX1490" s="114" t="s">
        <v>18092</v>
      </c>
      <c r="AY1490" s="114" t="s">
        <v>17886</v>
      </c>
      <c r="AZ1490" s="114" t="s">
        <v>17886</v>
      </c>
      <c r="BA1490" s="2"/>
      <c r="BB1490" s="3"/>
      <c r="BC1490" s="3"/>
      <c r="BD1490" s="3"/>
      <c r="BE1490" s="3"/>
    </row>
    <row r="1491" spans="1:57" x14ac:dyDescent="0.25">
      <c r="A1491" s="61" t="s">
        <v>895</v>
      </c>
      <c r="B1491" s="62" t="s">
        <v>19429</v>
      </c>
      <c r="C1491" s="62"/>
      <c r="D1491" s="63">
        <v>1.5625005000000001</v>
      </c>
      <c r="E1491" s="65">
        <v>10</v>
      </c>
      <c r="F1491" s="95" t="s">
        <v>11915</v>
      </c>
      <c r="G1491" s="62"/>
      <c r="H1491" s="66"/>
      <c r="I1491" s="67"/>
      <c r="J1491" s="67"/>
      <c r="K1491" s="66" t="s">
        <v>15966</v>
      </c>
      <c r="L1491" s="70"/>
      <c r="M1491" s="71">
        <v>2298.36572265625</v>
      </c>
      <c r="N1491" s="71">
        <v>4529.78466796875</v>
      </c>
      <c r="O1491" s="72"/>
      <c r="P1491" s="73"/>
      <c r="Q1491" s="73"/>
      <c r="R1491" s="81"/>
      <c r="S1491" s="48">
        <v>0</v>
      </c>
      <c r="T1491" s="48">
        <v>1</v>
      </c>
      <c r="U1491" s="49">
        <v>0</v>
      </c>
      <c r="V1491" s="49">
        <v>7.3530000000000002E-3</v>
      </c>
      <c r="W1491" s="49">
        <v>0</v>
      </c>
      <c r="X1491" s="49">
        <v>0.54624799999999996</v>
      </c>
      <c r="Y1491" s="49">
        <v>0</v>
      </c>
      <c r="Z1491" s="49">
        <v>0</v>
      </c>
      <c r="AA1491" s="68">
        <v>1491</v>
      </c>
      <c r="AB14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91" s="69"/>
      <c r="AD1491" s="75">
        <v>1069</v>
      </c>
      <c r="AE1491" s="75">
        <v>85</v>
      </c>
      <c r="AF1491" s="75">
        <v>2645</v>
      </c>
      <c r="AG1491" s="75">
        <v>1702</v>
      </c>
      <c r="AH1491" s="75"/>
      <c r="AI1491" s="75" t="s">
        <v>8187</v>
      </c>
      <c r="AJ1491" s="75"/>
      <c r="AK1491" s="75"/>
      <c r="AL1491" s="75"/>
      <c r="AM1491" s="75">
        <v>41967.901712962965</v>
      </c>
      <c r="AN1491" s="75" t="s">
        <v>13047</v>
      </c>
      <c r="AO1491" s="78" t="s">
        <v>13914</v>
      </c>
      <c r="AP1491" s="75" t="s">
        <v>66</v>
      </c>
      <c r="AQ1491" s="48"/>
      <c r="AR1491" s="48"/>
      <c r="AS1491" s="48"/>
      <c r="AT1491" s="48"/>
      <c r="AU1491" s="48"/>
      <c r="AV1491" s="48"/>
      <c r="AW1491" s="114" t="s">
        <v>18092</v>
      </c>
      <c r="AX1491" s="114" t="s">
        <v>18092</v>
      </c>
      <c r="AY1491" s="114" t="s">
        <v>17886</v>
      </c>
      <c r="AZ1491" s="114" t="s">
        <v>17886</v>
      </c>
      <c r="BA1491" s="2"/>
      <c r="BB1491" s="3"/>
      <c r="BC1491" s="3"/>
      <c r="BD1491" s="3"/>
      <c r="BE1491" s="3"/>
    </row>
    <row r="1492" spans="1:57" x14ac:dyDescent="0.25">
      <c r="A1492" s="61" t="s">
        <v>698</v>
      </c>
      <c r="B1492" s="62" t="s">
        <v>19429</v>
      </c>
      <c r="C1492" s="62"/>
      <c r="D1492" s="63">
        <v>1.521522</v>
      </c>
      <c r="E1492" s="65">
        <v>10</v>
      </c>
      <c r="F1492" s="95" t="s">
        <v>11707</v>
      </c>
      <c r="G1492" s="62"/>
      <c r="H1492" s="66"/>
      <c r="I1492" s="67"/>
      <c r="J1492" s="67"/>
      <c r="K1492" s="66" t="s">
        <v>15749</v>
      </c>
      <c r="L1492" s="70"/>
      <c r="M1492" s="71">
        <v>2679.87109375</v>
      </c>
      <c r="N1492" s="71">
        <v>2355.381103515625</v>
      </c>
      <c r="O1492" s="72"/>
      <c r="P1492" s="73"/>
      <c r="Q1492" s="73"/>
      <c r="R1492" s="81"/>
      <c r="S1492" s="48">
        <v>0</v>
      </c>
      <c r="T1492" s="48">
        <v>1</v>
      </c>
      <c r="U1492" s="49">
        <v>0</v>
      </c>
      <c r="V1492" s="49">
        <v>2.532E-3</v>
      </c>
      <c r="W1492" s="49">
        <v>6.2599999999999999E-3</v>
      </c>
      <c r="X1492" s="49">
        <v>0.50696399999999997</v>
      </c>
      <c r="Y1492" s="49">
        <v>0</v>
      </c>
      <c r="Z1492" s="49">
        <v>0</v>
      </c>
      <c r="AA1492" s="68">
        <v>1492</v>
      </c>
      <c r="AB14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92" s="69"/>
      <c r="AD1492" s="75">
        <v>203</v>
      </c>
      <c r="AE1492" s="75">
        <v>84</v>
      </c>
      <c r="AF1492" s="75">
        <v>802</v>
      </c>
      <c r="AG1492" s="75">
        <v>580</v>
      </c>
      <c r="AH1492" s="75">
        <v>0</v>
      </c>
      <c r="AI1492" s="75"/>
      <c r="AJ1492" s="75"/>
      <c r="AK1492" s="75"/>
      <c r="AL1492" s="75" t="s">
        <v>11046</v>
      </c>
      <c r="AM1492" s="75">
        <v>41847.892523148148</v>
      </c>
      <c r="AN1492" s="75" t="s">
        <v>13047</v>
      </c>
      <c r="AO1492" s="78" t="s">
        <v>13697</v>
      </c>
      <c r="AP1492" s="75" t="s">
        <v>66</v>
      </c>
      <c r="AQ1492" s="48" t="s">
        <v>3033</v>
      </c>
      <c r="AR1492" s="48" t="s">
        <v>3033</v>
      </c>
      <c r="AS1492" s="48" t="s">
        <v>3219</v>
      </c>
      <c r="AT1492" s="48" t="s">
        <v>3219</v>
      </c>
      <c r="AU1492" s="48" t="s">
        <v>3276</v>
      </c>
      <c r="AV1492" s="48" t="s">
        <v>3276</v>
      </c>
      <c r="AW1492" s="114" t="s">
        <v>18116</v>
      </c>
      <c r="AX1492" s="114" t="s">
        <v>18116</v>
      </c>
      <c r="AY1492" s="114" t="s">
        <v>18843</v>
      </c>
      <c r="AZ1492" s="114" t="s">
        <v>18843</v>
      </c>
      <c r="BA1492" s="2"/>
      <c r="BB1492" s="3"/>
      <c r="BC1492" s="3"/>
      <c r="BD1492" s="3"/>
      <c r="BE1492" s="3"/>
    </row>
    <row r="1493" spans="1:57" x14ac:dyDescent="0.25">
      <c r="A1493" s="61" t="s">
        <v>752</v>
      </c>
      <c r="B1493" s="62" t="s">
        <v>19429</v>
      </c>
      <c r="C1493" s="62"/>
      <c r="D1493" s="63">
        <v>1.521522</v>
      </c>
      <c r="E1493" s="65">
        <v>10</v>
      </c>
      <c r="F1493" s="95" t="s">
        <v>11769</v>
      </c>
      <c r="G1493" s="62"/>
      <c r="H1493" s="66"/>
      <c r="I1493" s="67"/>
      <c r="J1493" s="67"/>
      <c r="K1493" s="66" t="s">
        <v>15814</v>
      </c>
      <c r="L1493" s="70"/>
      <c r="M1493" s="71">
        <v>3128.63427734375</v>
      </c>
      <c r="N1493" s="71">
        <v>3852.619873046875</v>
      </c>
      <c r="O1493" s="72"/>
      <c r="P1493" s="73"/>
      <c r="Q1493" s="73"/>
      <c r="R1493" s="81"/>
      <c r="S1493" s="48">
        <v>0</v>
      </c>
      <c r="T1493" s="48">
        <v>1</v>
      </c>
      <c r="U1493" s="49">
        <v>0</v>
      </c>
      <c r="V1493" s="49">
        <v>2.532E-3</v>
      </c>
      <c r="W1493" s="49">
        <v>6.2599999999999999E-3</v>
      </c>
      <c r="X1493" s="49">
        <v>0.50696399999999997</v>
      </c>
      <c r="Y1493" s="49">
        <v>0</v>
      </c>
      <c r="Z1493" s="49">
        <v>0</v>
      </c>
      <c r="AA1493" s="68">
        <v>1493</v>
      </c>
      <c r="AB14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93" s="69"/>
      <c r="AD1493" s="75">
        <v>1337</v>
      </c>
      <c r="AE1493" s="75">
        <v>84</v>
      </c>
      <c r="AF1493" s="75">
        <v>2502</v>
      </c>
      <c r="AG1493" s="75">
        <v>202</v>
      </c>
      <c r="AH1493" s="75">
        <v>-36000</v>
      </c>
      <c r="AI1493" s="75"/>
      <c r="AJ1493" s="75"/>
      <c r="AK1493" s="75"/>
      <c r="AL1493" s="75" t="s">
        <v>11043</v>
      </c>
      <c r="AM1493" s="75">
        <v>41537.903333333335</v>
      </c>
      <c r="AN1493" s="75" t="s">
        <v>13047</v>
      </c>
      <c r="AO1493" s="78" t="s">
        <v>13762</v>
      </c>
      <c r="AP1493" s="75" t="s">
        <v>66</v>
      </c>
      <c r="AQ1493" s="48" t="s">
        <v>3033</v>
      </c>
      <c r="AR1493" s="48" t="s">
        <v>3033</v>
      </c>
      <c r="AS1493" s="48" t="s">
        <v>3219</v>
      </c>
      <c r="AT1493" s="48" t="s">
        <v>3219</v>
      </c>
      <c r="AU1493" s="48" t="s">
        <v>3276</v>
      </c>
      <c r="AV1493" s="48" t="s">
        <v>3276</v>
      </c>
      <c r="AW1493" s="114" t="s">
        <v>18116</v>
      </c>
      <c r="AX1493" s="114" t="s">
        <v>18116</v>
      </c>
      <c r="AY1493" s="114" t="s">
        <v>18843</v>
      </c>
      <c r="AZ1493" s="114" t="s">
        <v>18843</v>
      </c>
      <c r="BA1493" s="2"/>
      <c r="BB1493" s="3"/>
      <c r="BC1493" s="3"/>
      <c r="BD1493" s="3"/>
      <c r="BE1493" s="3"/>
    </row>
    <row r="1494" spans="1:57" x14ac:dyDescent="0.25">
      <c r="A1494" s="61" t="s">
        <v>1285</v>
      </c>
      <c r="B1494" s="62" t="s">
        <v>19429</v>
      </c>
      <c r="C1494" s="62"/>
      <c r="D1494" s="63">
        <v>1.6307725</v>
      </c>
      <c r="E1494" s="65">
        <v>10</v>
      </c>
      <c r="F1494" s="95" t="s">
        <v>12329</v>
      </c>
      <c r="G1494" s="62"/>
      <c r="H1494" s="66"/>
      <c r="I1494" s="67"/>
      <c r="J1494" s="67"/>
      <c r="K1494" s="66" t="s">
        <v>16397</v>
      </c>
      <c r="L1494" s="70"/>
      <c r="M1494" s="71">
        <v>5474.65234375</v>
      </c>
      <c r="N1494" s="71">
        <v>2790.150146484375</v>
      </c>
      <c r="O1494" s="72"/>
      <c r="P1494" s="73"/>
      <c r="Q1494" s="73"/>
      <c r="R1494" s="81"/>
      <c r="S1494" s="48">
        <v>0</v>
      </c>
      <c r="T1494" s="48">
        <v>1</v>
      </c>
      <c r="U1494" s="49">
        <v>0</v>
      </c>
      <c r="V1494" s="49">
        <v>1.5384999999999999E-2</v>
      </c>
      <c r="W1494" s="49">
        <v>0</v>
      </c>
      <c r="X1494" s="49">
        <v>0.55446300000000004</v>
      </c>
      <c r="Y1494" s="49">
        <v>0</v>
      </c>
      <c r="Z1494" s="49">
        <v>0</v>
      </c>
      <c r="AA1494" s="68">
        <v>1494</v>
      </c>
      <c r="AB14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94" s="69"/>
      <c r="AD1494" s="75">
        <v>95</v>
      </c>
      <c r="AE1494" s="75">
        <v>84</v>
      </c>
      <c r="AF1494" s="75">
        <v>6520</v>
      </c>
      <c r="AG1494" s="75">
        <v>1773</v>
      </c>
      <c r="AH1494" s="75"/>
      <c r="AI1494" s="75" t="s">
        <v>8524</v>
      </c>
      <c r="AJ1494" s="75" t="s">
        <v>9847</v>
      </c>
      <c r="AK1494" s="75"/>
      <c r="AL1494" s="75"/>
      <c r="AM1494" s="75">
        <v>42636.868564814817</v>
      </c>
      <c r="AN1494" s="75" t="s">
        <v>13047</v>
      </c>
      <c r="AO1494" s="78" t="s">
        <v>14345</v>
      </c>
      <c r="AP1494" s="75" t="s">
        <v>66</v>
      </c>
      <c r="AQ1494" s="48"/>
      <c r="AR1494" s="48"/>
      <c r="AS1494" s="48"/>
      <c r="AT1494" s="48"/>
      <c r="AU1494" s="48"/>
      <c r="AV1494" s="48"/>
      <c r="AW1494" s="114" t="s">
        <v>18108</v>
      </c>
      <c r="AX1494" s="114" t="s">
        <v>18108</v>
      </c>
      <c r="AY1494" s="114" t="s">
        <v>17888</v>
      </c>
      <c r="AZ1494" s="114" t="s">
        <v>17888</v>
      </c>
      <c r="BA1494" s="2"/>
      <c r="BB1494" s="3"/>
      <c r="BC1494" s="3"/>
      <c r="BD1494" s="3"/>
      <c r="BE1494" s="3"/>
    </row>
    <row r="1495" spans="1:57" x14ac:dyDescent="0.25">
      <c r="A1495" s="61" t="s">
        <v>316</v>
      </c>
      <c r="B1495" s="62" t="s">
        <v>19429</v>
      </c>
      <c r="C1495" s="62"/>
      <c r="D1495" s="63">
        <v>1.9047615</v>
      </c>
      <c r="E1495" s="65">
        <v>10</v>
      </c>
      <c r="F1495" s="95" t="s">
        <v>11258</v>
      </c>
      <c r="G1495" s="62"/>
      <c r="H1495" s="66"/>
      <c r="I1495" s="67"/>
      <c r="J1495" s="67"/>
      <c r="K1495" s="66" t="s">
        <v>15285</v>
      </c>
      <c r="L1495" s="70"/>
      <c r="M1495" s="71">
        <v>3795.654296875</v>
      </c>
      <c r="N1495" s="71">
        <v>6346.82275390625</v>
      </c>
      <c r="O1495" s="72"/>
      <c r="P1495" s="73"/>
      <c r="Q1495" s="73"/>
      <c r="R1495" s="81"/>
      <c r="S1495" s="48">
        <v>0</v>
      </c>
      <c r="T1495" s="48">
        <v>1</v>
      </c>
      <c r="U1495" s="49">
        <v>0</v>
      </c>
      <c r="V1495" s="49">
        <v>4.7619000000000002E-2</v>
      </c>
      <c r="W1495" s="49">
        <v>0</v>
      </c>
      <c r="X1495" s="49">
        <v>0.58230899999999997</v>
      </c>
      <c r="Y1495" s="49">
        <v>0</v>
      </c>
      <c r="Z1495" s="49">
        <v>0</v>
      </c>
      <c r="AA1495" s="68">
        <v>1495</v>
      </c>
      <c r="AB14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95" s="69"/>
      <c r="AD1495" s="75">
        <v>4775</v>
      </c>
      <c r="AE1495" s="75">
        <v>83</v>
      </c>
      <c r="AF1495" s="75">
        <v>1282</v>
      </c>
      <c r="AG1495" s="75">
        <v>1082</v>
      </c>
      <c r="AH1495" s="75">
        <v>-28800</v>
      </c>
      <c r="AI1495" s="75" t="s">
        <v>7622</v>
      </c>
      <c r="AJ1495" s="75" t="s">
        <v>9263</v>
      </c>
      <c r="AK1495" s="78" t="s">
        <v>10294</v>
      </c>
      <c r="AL1495" s="75" t="s">
        <v>11009</v>
      </c>
      <c r="AM1495" s="75">
        <v>41084.938020833331</v>
      </c>
      <c r="AN1495" s="75" t="s">
        <v>13047</v>
      </c>
      <c r="AO1495" s="78" t="s">
        <v>13233</v>
      </c>
      <c r="AP1495" s="75" t="s">
        <v>66</v>
      </c>
      <c r="AQ1495" s="48"/>
      <c r="AR1495" s="48"/>
      <c r="AS1495" s="48"/>
      <c r="AT1495" s="48"/>
      <c r="AU1495" s="48" t="s">
        <v>3261</v>
      </c>
      <c r="AV1495" s="48" t="s">
        <v>3261</v>
      </c>
      <c r="AW1495" s="114" t="s">
        <v>18105</v>
      </c>
      <c r="AX1495" s="114" t="s">
        <v>18105</v>
      </c>
      <c r="AY1495" s="114" t="s">
        <v>17899</v>
      </c>
      <c r="AZ1495" s="114" t="s">
        <v>17899</v>
      </c>
      <c r="BA1495" s="2"/>
      <c r="BB1495" s="3"/>
      <c r="BC1495" s="3"/>
      <c r="BD1495" s="3"/>
      <c r="BE1495" s="3"/>
    </row>
    <row r="1496" spans="1:57" x14ac:dyDescent="0.25">
      <c r="A1496" s="61" t="s">
        <v>509</v>
      </c>
      <c r="B1496" s="62" t="s">
        <v>19429</v>
      </c>
      <c r="C1496" s="62"/>
      <c r="D1496" s="63">
        <v>1.50187</v>
      </c>
      <c r="E1496" s="65">
        <v>10</v>
      </c>
      <c r="F1496" s="95" t="s">
        <v>11481</v>
      </c>
      <c r="G1496" s="62"/>
      <c r="H1496" s="66"/>
      <c r="I1496" s="67"/>
      <c r="J1496" s="67"/>
      <c r="K1496" s="66" t="s">
        <v>15513</v>
      </c>
      <c r="L1496" s="70"/>
      <c r="M1496" s="71">
        <v>7359.2099609375</v>
      </c>
      <c r="N1496" s="71">
        <v>8889.7822265625</v>
      </c>
      <c r="O1496" s="72"/>
      <c r="P1496" s="73"/>
      <c r="Q1496" s="73"/>
      <c r="R1496" s="81"/>
      <c r="S1496" s="48">
        <v>0</v>
      </c>
      <c r="T1496" s="48">
        <v>1</v>
      </c>
      <c r="U1496" s="49">
        <v>0</v>
      </c>
      <c r="V1496" s="49">
        <v>2.2000000000000001E-4</v>
      </c>
      <c r="W1496" s="49">
        <v>0</v>
      </c>
      <c r="X1496" s="49">
        <v>0.52033200000000002</v>
      </c>
      <c r="Y1496" s="49">
        <v>0</v>
      </c>
      <c r="Z1496" s="49">
        <v>0</v>
      </c>
      <c r="AA1496" s="68">
        <v>1496</v>
      </c>
      <c r="AB14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96" s="69"/>
      <c r="AD1496" s="75">
        <v>552</v>
      </c>
      <c r="AE1496" s="75">
        <v>83</v>
      </c>
      <c r="AF1496" s="75">
        <v>2060</v>
      </c>
      <c r="AG1496" s="75">
        <v>90</v>
      </c>
      <c r="AH1496" s="75">
        <v>-28800</v>
      </c>
      <c r="AI1496" s="75" t="s">
        <v>7816</v>
      </c>
      <c r="AJ1496" s="75" t="s">
        <v>9402</v>
      </c>
      <c r="AK1496" s="78" t="s">
        <v>10390</v>
      </c>
      <c r="AL1496" s="75" t="s">
        <v>11009</v>
      </c>
      <c r="AM1496" s="75">
        <v>40795.710474537038</v>
      </c>
      <c r="AN1496" s="75" t="s">
        <v>13047</v>
      </c>
      <c r="AO1496" s="78" t="s">
        <v>13461</v>
      </c>
      <c r="AP1496" s="75" t="s">
        <v>66</v>
      </c>
      <c r="AQ1496" s="48"/>
      <c r="AR1496" s="48"/>
      <c r="AS1496" s="48"/>
      <c r="AT1496" s="48"/>
      <c r="AU1496" s="48" t="s">
        <v>3272</v>
      </c>
      <c r="AV1496" s="48" t="s">
        <v>3272</v>
      </c>
      <c r="AW1496" s="114" t="s">
        <v>18101</v>
      </c>
      <c r="AX1496" s="114" t="s">
        <v>18101</v>
      </c>
      <c r="AY1496" s="114" t="s">
        <v>17890</v>
      </c>
      <c r="AZ1496" s="114" t="s">
        <v>17890</v>
      </c>
      <c r="BA1496" s="2"/>
      <c r="BB1496" s="3"/>
      <c r="BC1496" s="3"/>
      <c r="BD1496" s="3"/>
      <c r="BE1496" s="3"/>
    </row>
    <row r="1497" spans="1:57" x14ac:dyDescent="0.25">
      <c r="A1497" s="61" t="s">
        <v>949</v>
      </c>
      <c r="B1497" s="62" t="s">
        <v>19429</v>
      </c>
      <c r="C1497" s="62"/>
      <c r="D1497" s="63">
        <v>1.544268</v>
      </c>
      <c r="E1497" s="65">
        <v>10</v>
      </c>
      <c r="F1497" s="95" t="s">
        <v>11977</v>
      </c>
      <c r="G1497" s="62"/>
      <c r="H1497" s="66"/>
      <c r="I1497" s="67"/>
      <c r="J1497" s="67"/>
      <c r="K1497" s="66" t="s">
        <v>16030</v>
      </c>
      <c r="L1497" s="70"/>
      <c r="M1497" s="71">
        <v>2895.59130859375</v>
      </c>
      <c r="N1497" s="71">
        <v>8400.1318359375</v>
      </c>
      <c r="O1497" s="72"/>
      <c r="P1497" s="73"/>
      <c r="Q1497" s="73"/>
      <c r="R1497" s="81"/>
      <c r="S1497" s="48">
        <v>0</v>
      </c>
      <c r="T1497" s="48">
        <v>1</v>
      </c>
      <c r="U1497" s="49">
        <v>0</v>
      </c>
      <c r="V1497" s="49">
        <v>5.208E-3</v>
      </c>
      <c r="W1497" s="49">
        <v>0</v>
      </c>
      <c r="X1497" s="49">
        <v>0.54446799999999995</v>
      </c>
      <c r="Y1497" s="49">
        <v>0</v>
      </c>
      <c r="Z1497" s="49">
        <v>0</v>
      </c>
      <c r="AA1497" s="68">
        <v>1497</v>
      </c>
      <c r="AB14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97" s="69"/>
      <c r="AD1497" s="75">
        <v>70</v>
      </c>
      <c r="AE1497" s="75">
        <v>83</v>
      </c>
      <c r="AF1497" s="75">
        <v>4467</v>
      </c>
      <c r="AG1497" s="75">
        <v>8309</v>
      </c>
      <c r="AH1497" s="75"/>
      <c r="AI1497" s="75" t="s">
        <v>8237</v>
      </c>
      <c r="AJ1497" s="75" t="s">
        <v>9673</v>
      </c>
      <c r="AK1497" s="78" t="s">
        <v>10596</v>
      </c>
      <c r="AL1497" s="75"/>
      <c r="AM1497" s="75">
        <v>41969.547743055555</v>
      </c>
      <c r="AN1497" s="75" t="s">
        <v>13047</v>
      </c>
      <c r="AO1497" s="78" t="s">
        <v>13978</v>
      </c>
      <c r="AP1497" s="75" t="s">
        <v>66</v>
      </c>
      <c r="AQ1497" s="48" t="s">
        <v>3022</v>
      </c>
      <c r="AR1497" s="48" t="s">
        <v>3022</v>
      </c>
      <c r="AS1497" s="48" t="s">
        <v>3213</v>
      </c>
      <c r="AT1497" s="48" t="s">
        <v>3213</v>
      </c>
      <c r="AU1497" s="48" t="s">
        <v>3261</v>
      </c>
      <c r="AV1497" s="48" t="s">
        <v>3261</v>
      </c>
      <c r="AW1497" s="114" t="s">
        <v>18083</v>
      </c>
      <c r="AX1497" s="114" t="s">
        <v>18083</v>
      </c>
      <c r="AY1497" s="114" t="s">
        <v>18818</v>
      </c>
      <c r="AZ1497" s="114" t="s">
        <v>18818</v>
      </c>
      <c r="BA1497" s="2"/>
      <c r="BB1497" s="3"/>
      <c r="BC1497" s="3"/>
      <c r="BD1497" s="3"/>
      <c r="BE1497" s="3"/>
    </row>
    <row r="1498" spans="1:57" x14ac:dyDescent="0.25">
      <c r="A1498" s="61" t="s">
        <v>1149</v>
      </c>
      <c r="B1498" s="62" t="s">
        <v>19429</v>
      </c>
      <c r="C1498" s="62"/>
      <c r="D1498" s="63">
        <v>1.50187</v>
      </c>
      <c r="E1498" s="65">
        <v>10</v>
      </c>
      <c r="F1498" s="95" t="s">
        <v>12186</v>
      </c>
      <c r="G1498" s="62"/>
      <c r="H1498" s="66"/>
      <c r="I1498" s="67"/>
      <c r="J1498" s="67"/>
      <c r="K1498" s="66" t="s">
        <v>16250</v>
      </c>
      <c r="L1498" s="70"/>
      <c r="M1498" s="71">
        <v>7254.5927734375</v>
      </c>
      <c r="N1498" s="71">
        <v>8847.5283203125</v>
      </c>
      <c r="O1498" s="72"/>
      <c r="P1498" s="73"/>
      <c r="Q1498" s="73"/>
      <c r="R1498" s="81"/>
      <c r="S1498" s="48">
        <v>0</v>
      </c>
      <c r="T1498" s="48">
        <v>1</v>
      </c>
      <c r="U1498" s="49">
        <v>0</v>
      </c>
      <c r="V1498" s="49">
        <v>2.2000000000000001E-4</v>
      </c>
      <c r="W1498" s="49">
        <v>0</v>
      </c>
      <c r="X1498" s="49">
        <v>0.52033200000000002</v>
      </c>
      <c r="Y1498" s="49">
        <v>0</v>
      </c>
      <c r="Z1498" s="49">
        <v>0</v>
      </c>
      <c r="AA1498" s="68">
        <v>1498</v>
      </c>
      <c r="AB14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98" s="69"/>
      <c r="AD1498" s="75">
        <v>134</v>
      </c>
      <c r="AE1498" s="75">
        <v>83</v>
      </c>
      <c r="AF1498" s="75">
        <v>732</v>
      </c>
      <c r="AG1498" s="75">
        <v>965</v>
      </c>
      <c r="AH1498" s="75"/>
      <c r="AI1498" s="75" t="s">
        <v>8408</v>
      </c>
      <c r="AJ1498" s="75" t="s">
        <v>9582</v>
      </c>
      <c r="AK1498" s="75"/>
      <c r="AL1498" s="75"/>
      <c r="AM1498" s="75">
        <v>42741.583310185182</v>
      </c>
      <c r="AN1498" s="75" t="s">
        <v>13047</v>
      </c>
      <c r="AO1498" s="78" t="s">
        <v>14198</v>
      </c>
      <c r="AP1498" s="75" t="s">
        <v>66</v>
      </c>
      <c r="AQ1498" s="48"/>
      <c r="AR1498" s="48"/>
      <c r="AS1498" s="48"/>
      <c r="AT1498" s="48"/>
      <c r="AU1498" s="48" t="s">
        <v>3272</v>
      </c>
      <c r="AV1498" s="48" t="s">
        <v>3272</v>
      </c>
      <c r="AW1498" s="114" t="s">
        <v>18101</v>
      </c>
      <c r="AX1498" s="114" t="s">
        <v>18101</v>
      </c>
      <c r="AY1498" s="114" t="s">
        <v>17890</v>
      </c>
      <c r="AZ1498" s="114" t="s">
        <v>17890</v>
      </c>
      <c r="BA1498" s="2"/>
      <c r="BB1498" s="3"/>
      <c r="BC1498" s="3"/>
      <c r="BD1498" s="3"/>
      <c r="BE1498" s="3"/>
    </row>
    <row r="1499" spans="1:57" x14ac:dyDescent="0.25">
      <c r="A1499" s="61" t="s">
        <v>1300</v>
      </c>
      <c r="B1499" s="62" t="s">
        <v>19429</v>
      </c>
      <c r="C1499" s="62"/>
      <c r="D1499" s="63">
        <v>1.501768</v>
      </c>
      <c r="E1499" s="65">
        <v>10</v>
      </c>
      <c r="F1499" s="95" t="s">
        <v>12344</v>
      </c>
      <c r="G1499" s="62"/>
      <c r="H1499" s="66"/>
      <c r="I1499" s="67"/>
      <c r="J1499" s="67"/>
      <c r="K1499" s="66" t="s">
        <v>16413</v>
      </c>
      <c r="L1499" s="70"/>
      <c r="M1499" s="71">
        <v>9647.6640625</v>
      </c>
      <c r="N1499" s="71">
        <v>335.42919921875</v>
      </c>
      <c r="O1499" s="72"/>
      <c r="P1499" s="73"/>
      <c r="Q1499" s="73"/>
      <c r="R1499" s="81"/>
      <c r="S1499" s="48">
        <v>0</v>
      </c>
      <c r="T1499" s="48">
        <v>1</v>
      </c>
      <c r="U1499" s="49">
        <v>0</v>
      </c>
      <c r="V1499" s="49">
        <v>2.0799999999999999E-4</v>
      </c>
      <c r="W1499" s="49">
        <v>0</v>
      </c>
      <c r="X1499" s="49">
        <v>0.53919600000000001</v>
      </c>
      <c r="Y1499" s="49">
        <v>0</v>
      </c>
      <c r="Z1499" s="49">
        <v>0</v>
      </c>
      <c r="AA1499" s="68">
        <v>1499</v>
      </c>
      <c r="AB14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499" s="69"/>
      <c r="AD1499" s="75">
        <v>212</v>
      </c>
      <c r="AE1499" s="75">
        <v>83</v>
      </c>
      <c r="AF1499" s="75">
        <v>4702</v>
      </c>
      <c r="AG1499" s="75">
        <v>974</v>
      </c>
      <c r="AH1499" s="75"/>
      <c r="AI1499" s="75" t="s">
        <v>8536</v>
      </c>
      <c r="AJ1499" s="75" t="s">
        <v>9854</v>
      </c>
      <c r="AK1499" s="75"/>
      <c r="AL1499" s="75"/>
      <c r="AM1499" s="75">
        <v>42583.608252314814</v>
      </c>
      <c r="AN1499" s="75" t="s">
        <v>13047</v>
      </c>
      <c r="AO1499" s="78" t="s">
        <v>14361</v>
      </c>
      <c r="AP1499" s="75" t="s">
        <v>66</v>
      </c>
      <c r="AQ1499" s="48"/>
      <c r="AR1499" s="48"/>
      <c r="AS1499" s="48"/>
      <c r="AT1499" s="48"/>
      <c r="AU1499" s="48" t="s">
        <v>3261</v>
      </c>
      <c r="AV1499" s="48" t="s">
        <v>3261</v>
      </c>
      <c r="AW1499" s="114" t="s">
        <v>18184</v>
      </c>
      <c r="AX1499" s="114" t="s">
        <v>18184</v>
      </c>
      <c r="AY1499" s="114" t="s">
        <v>18871</v>
      </c>
      <c r="AZ1499" s="114" t="s">
        <v>18871</v>
      </c>
      <c r="BA1499" s="2"/>
      <c r="BB1499" s="3"/>
      <c r="BC1499" s="3"/>
      <c r="BD1499" s="3"/>
      <c r="BE1499" s="3"/>
    </row>
    <row r="1500" spans="1:57" x14ac:dyDescent="0.25">
      <c r="A1500" s="61" t="s">
        <v>216</v>
      </c>
      <c r="B1500" s="62" t="s">
        <v>19429</v>
      </c>
      <c r="C1500" s="62"/>
      <c r="D1500" s="63">
        <v>5.75</v>
      </c>
      <c r="E1500" s="65">
        <v>10.000829598535892</v>
      </c>
      <c r="F1500" s="95" t="s">
        <v>11121</v>
      </c>
      <c r="G1500" s="62"/>
      <c r="H1500" s="66"/>
      <c r="I1500" s="67"/>
      <c r="J1500" s="67"/>
      <c r="K1500" s="66" t="s">
        <v>15146</v>
      </c>
      <c r="L1500" s="70"/>
      <c r="M1500" s="71">
        <v>3294.5634765625</v>
      </c>
      <c r="N1500" s="71">
        <v>5836.5205078125</v>
      </c>
      <c r="O1500" s="72"/>
      <c r="P1500" s="73"/>
      <c r="Q1500" s="73"/>
      <c r="R1500" s="81"/>
      <c r="S1500" s="48">
        <v>0</v>
      </c>
      <c r="T1500" s="48">
        <v>2</v>
      </c>
      <c r="U1500" s="49">
        <v>2</v>
      </c>
      <c r="V1500" s="49">
        <v>0.5</v>
      </c>
      <c r="W1500" s="49">
        <v>0</v>
      </c>
      <c r="X1500" s="49">
        <v>1.4594590000000001</v>
      </c>
      <c r="Y1500" s="49">
        <v>0</v>
      </c>
      <c r="Z1500" s="49">
        <v>0</v>
      </c>
      <c r="AA1500" s="68">
        <v>1500</v>
      </c>
      <c r="AB15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00" s="69"/>
      <c r="AD1500" s="75">
        <v>100</v>
      </c>
      <c r="AE1500" s="75">
        <v>82</v>
      </c>
      <c r="AF1500" s="75">
        <v>273</v>
      </c>
      <c r="AG1500" s="75">
        <v>627</v>
      </c>
      <c r="AH1500" s="75">
        <v>-21600</v>
      </c>
      <c r="AI1500" s="75"/>
      <c r="AJ1500" s="75" t="s">
        <v>9172</v>
      </c>
      <c r="AK1500" s="75"/>
      <c r="AL1500" s="75" t="s">
        <v>11012</v>
      </c>
      <c r="AM1500" s="75">
        <v>41166.111435185187</v>
      </c>
      <c r="AN1500" s="75" t="s">
        <v>13047</v>
      </c>
      <c r="AO1500" s="78" t="s">
        <v>13094</v>
      </c>
      <c r="AP1500" s="75" t="s">
        <v>66</v>
      </c>
      <c r="AQ1500" s="48"/>
      <c r="AR1500" s="48"/>
      <c r="AS1500" s="48"/>
      <c r="AT1500" s="48"/>
      <c r="AU1500" s="48" t="s">
        <v>3270</v>
      </c>
      <c r="AV1500" s="48" t="s">
        <v>3270</v>
      </c>
      <c r="AW1500" s="114" t="s">
        <v>18097</v>
      </c>
      <c r="AX1500" s="114" t="s">
        <v>18097</v>
      </c>
      <c r="AY1500" s="114" t="s">
        <v>18830</v>
      </c>
      <c r="AZ1500" s="114" t="s">
        <v>18830</v>
      </c>
      <c r="BA1500" s="2"/>
      <c r="BB1500" s="3"/>
      <c r="BC1500" s="3"/>
      <c r="BD1500" s="3"/>
      <c r="BE1500" s="3"/>
    </row>
    <row r="1501" spans="1:57" x14ac:dyDescent="0.25">
      <c r="A1501" s="61" t="s">
        <v>207</v>
      </c>
      <c r="B1501" s="62" t="s">
        <v>19429</v>
      </c>
      <c r="C1501" s="62"/>
      <c r="D1501" s="63">
        <v>10</v>
      </c>
      <c r="E1501" s="65">
        <v>10</v>
      </c>
      <c r="F1501" s="95" t="s">
        <v>11108</v>
      </c>
      <c r="G1501" s="62"/>
      <c r="H1501" s="66"/>
      <c r="I1501" s="67"/>
      <c r="J1501" s="67"/>
      <c r="K1501" s="66" t="s">
        <v>15133</v>
      </c>
      <c r="L1501" s="70"/>
      <c r="M1501" s="71">
        <v>3459.29150390625</v>
      </c>
      <c r="N1501" s="71">
        <v>5565.05419921875</v>
      </c>
      <c r="O1501" s="72"/>
      <c r="P1501" s="73"/>
      <c r="Q1501" s="73"/>
      <c r="R1501" s="81"/>
      <c r="S1501" s="48">
        <v>0</v>
      </c>
      <c r="T1501" s="48">
        <v>1</v>
      </c>
      <c r="U1501" s="49">
        <v>0</v>
      </c>
      <c r="V1501" s="49">
        <v>1</v>
      </c>
      <c r="W1501" s="49">
        <v>0</v>
      </c>
      <c r="X1501" s="49">
        <v>1</v>
      </c>
      <c r="Y1501" s="49">
        <v>0</v>
      </c>
      <c r="Z1501" s="49">
        <v>0</v>
      </c>
      <c r="AA1501" s="68">
        <v>1501</v>
      </c>
      <c r="AB15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01" s="69"/>
      <c r="AD1501" s="75">
        <v>93</v>
      </c>
      <c r="AE1501" s="75">
        <v>82</v>
      </c>
      <c r="AF1501" s="75">
        <v>451</v>
      </c>
      <c r="AG1501" s="75">
        <v>413</v>
      </c>
      <c r="AH1501" s="75">
        <v>-28800</v>
      </c>
      <c r="AI1501" s="75" t="s">
        <v>7492</v>
      </c>
      <c r="AJ1501" s="75" t="s">
        <v>9163</v>
      </c>
      <c r="AK1501" s="78" t="s">
        <v>10216</v>
      </c>
      <c r="AL1501" s="75" t="s">
        <v>11009</v>
      </c>
      <c r="AM1501" s="75">
        <v>42081.707858796297</v>
      </c>
      <c r="AN1501" s="75" t="s">
        <v>13047</v>
      </c>
      <c r="AO1501" s="78" t="s">
        <v>13081</v>
      </c>
      <c r="AP1501" s="75" t="s">
        <v>66</v>
      </c>
      <c r="AQ1501" s="48"/>
      <c r="AR1501" s="48"/>
      <c r="AS1501" s="48"/>
      <c r="AT1501" s="48"/>
      <c r="AU1501" s="48" t="s">
        <v>3261</v>
      </c>
      <c r="AV1501" s="48" t="s">
        <v>3261</v>
      </c>
      <c r="AW1501" s="114" t="s">
        <v>18091</v>
      </c>
      <c r="AX1501" s="114" t="s">
        <v>18091</v>
      </c>
      <c r="AY1501" s="114" t="s">
        <v>18825</v>
      </c>
      <c r="AZ1501" s="114" t="s">
        <v>18825</v>
      </c>
      <c r="BA1501" s="2"/>
      <c r="BB1501" s="3"/>
      <c r="BC1501" s="3"/>
      <c r="BD1501" s="3"/>
      <c r="BE1501" s="3"/>
    </row>
    <row r="1502" spans="1:57" x14ac:dyDescent="0.25">
      <c r="A1502" s="61" t="s">
        <v>1423</v>
      </c>
      <c r="B1502" s="62" t="s">
        <v>19429</v>
      </c>
      <c r="C1502" s="62"/>
      <c r="D1502" s="63">
        <v>10</v>
      </c>
      <c r="E1502" s="65">
        <v>10</v>
      </c>
      <c r="F1502" s="95" t="s">
        <v>12468</v>
      </c>
      <c r="G1502" s="62"/>
      <c r="H1502" s="66"/>
      <c r="I1502" s="67"/>
      <c r="J1502" s="67"/>
      <c r="K1502" s="66" t="s">
        <v>16545</v>
      </c>
      <c r="L1502" s="70"/>
      <c r="M1502" s="71">
        <v>4875.9541015625</v>
      </c>
      <c r="N1502" s="71">
        <v>5723.40966796875</v>
      </c>
      <c r="O1502" s="72"/>
      <c r="P1502" s="73"/>
      <c r="Q1502" s="73"/>
      <c r="R1502" s="81"/>
      <c r="S1502" s="48">
        <v>0</v>
      </c>
      <c r="T1502" s="48">
        <v>1</v>
      </c>
      <c r="U1502" s="49">
        <v>0</v>
      </c>
      <c r="V1502" s="49">
        <v>1</v>
      </c>
      <c r="W1502" s="49">
        <v>0</v>
      </c>
      <c r="X1502" s="49">
        <v>1</v>
      </c>
      <c r="Y1502" s="49">
        <v>0</v>
      </c>
      <c r="Z1502" s="49">
        <v>0</v>
      </c>
      <c r="AA1502" s="68">
        <v>1502</v>
      </c>
      <c r="AB15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02" s="69"/>
      <c r="AD1502" s="75">
        <v>352</v>
      </c>
      <c r="AE1502" s="75">
        <v>82</v>
      </c>
      <c r="AF1502" s="75">
        <v>2275</v>
      </c>
      <c r="AG1502" s="75">
        <v>5189</v>
      </c>
      <c r="AH1502" s="75"/>
      <c r="AI1502" s="75" t="s">
        <v>8645</v>
      </c>
      <c r="AJ1502" s="75"/>
      <c r="AK1502" s="75"/>
      <c r="AL1502" s="75"/>
      <c r="AM1502" s="75">
        <v>43021.942245370374</v>
      </c>
      <c r="AN1502" s="75" t="s">
        <v>13047</v>
      </c>
      <c r="AO1502" s="78" t="s">
        <v>14493</v>
      </c>
      <c r="AP1502" s="75" t="s">
        <v>66</v>
      </c>
      <c r="AQ1502" s="48" t="s">
        <v>3152</v>
      </c>
      <c r="AR1502" s="48" t="s">
        <v>3152</v>
      </c>
      <c r="AS1502" s="48" t="s">
        <v>3244</v>
      </c>
      <c r="AT1502" s="48" t="s">
        <v>3244</v>
      </c>
      <c r="AU1502" s="48" t="s">
        <v>3374</v>
      </c>
      <c r="AV1502" s="48" t="s">
        <v>3374</v>
      </c>
      <c r="AW1502" s="114" t="s">
        <v>18525</v>
      </c>
      <c r="AX1502" s="114" t="s">
        <v>18525</v>
      </c>
      <c r="AY1502" s="114" t="s">
        <v>19211</v>
      </c>
      <c r="AZ1502" s="114" t="s">
        <v>19211</v>
      </c>
      <c r="BA1502" s="2"/>
      <c r="BB1502" s="3"/>
      <c r="BC1502" s="3"/>
      <c r="BD1502" s="3"/>
      <c r="BE1502" s="3"/>
    </row>
    <row r="1503" spans="1:57" x14ac:dyDescent="0.25">
      <c r="A1503" s="61" t="s">
        <v>1542</v>
      </c>
      <c r="B1503" s="62" t="s">
        <v>19429</v>
      </c>
      <c r="C1503" s="62"/>
      <c r="D1503" s="63">
        <v>1.521522</v>
      </c>
      <c r="E1503" s="65">
        <v>10</v>
      </c>
      <c r="F1503" s="95" t="s">
        <v>12598</v>
      </c>
      <c r="G1503" s="62"/>
      <c r="H1503" s="66"/>
      <c r="I1503" s="67"/>
      <c r="J1503" s="67"/>
      <c r="K1503" s="66" t="s">
        <v>16683</v>
      </c>
      <c r="L1503" s="70"/>
      <c r="M1503" s="71">
        <v>2783.685546875</v>
      </c>
      <c r="N1503" s="71">
        <v>2421.315185546875</v>
      </c>
      <c r="O1503" s="72"/>
      <c r="P1503" s="73"/>
      <c r="Q1503" s="73"/>
      <c r="R1503" s="81"/>
      <c r="S1503" s="48">
        <v>0</v>
      </c>
      <c r="T1503" s="48">
        <v>1</v>
      </c>
      <c r="U1503" s="49">
        <v>0</v>
      </c>
      <c r="V1503" s="49">
        <v>2.532E-3</v>
      </c>
      <c r="W1503" s="49">
        <v>6.2599999999999999E-3</v>
      </c>
      <c r="X1503" s="49">
        <v>0.50696399999999997</v>
      </c>
      <c r="Y1503" s="49">
        <v>0</v>
      </c>
      <c r="Z1503" s="49">
        <v>0</v>
      </c>
      <c r="AA1503" s="68">
        <v>1503</v>
      </c>
      <c r="AB15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03" s="69"/>
      <c r="AD1503" s="75">
        <v>502</v>
      </c>
      <c r="AE1503" s="75">
        <v>82</v>
      </c>
      <c r="AF1503" s="75">
        <v>7310</v>
      </c>
      <c r="AG1503" s="75">
        <v>876</v>
      </c>
      <c r="AH1503" s="75"/>
      <c r="AI1503" s="75" t="s">
        <v>8764</v>
      </c>
      <c r="AJ1503" s="75"/>
      <c r="AK1503" s="75"/>
      <c r="AL1503" s="75"/>
      <c r="AM1503" s="75">
        <v>41868.509328703702</v>
      </c>
      <c r="AN1503" s="75" t="s">
        <v>13047</v>
      </c>
      <c r="AO1503" s="78" t="s">
        <v>14631</v>
      </c>
      <c r="AP1503" s="75" t="s">
        <v>66</v>
      </c>
      <c r="AQ1503" s="48" t="s">
        <v>3033</v>
      </c>
      <c r="AR1503" s="48" t="s">
        <v>3033</v>
      </c>
      <c r="AS1503" s="48" t="s">
        <v>3219</v>
      </c>
      <c r="AT1503" s="48" t="s">
        <v>3219</v>
      </c>
      <c r="AU1503" s="48" t="s">
        <v>3276</v>
      </c>
      <c r="AV1503" s="48" t="s">
        <v>3276</v>
      </c>
      <c r="AW1503" s="114" t="s">
        <v>18116</v>
      </c>
      <c r="AX1503" s="114" t="s">
        <v>18116</v>
      </c>
      <c r="AY1503" s="114" t="s">
        <v>18843</v>
      </c>
      <c r="AZ1503" s="114" t="s">
        <v>18843</v>
      </c>
      <c r="BA1503" s="2"/>
      <c r="BB1503" s="3"/>
      <c r="BC1503" s="3"/>
      <c r="BD1503" s="3"/>
      <c r="BE1503" s="3"/>
    </row>
    <row r="1504" spans="1:57" x14ac:dyDescent="0.25">
      <c r="A1504" s="61" t="s">
        <v>1834</v>
      </c>
      <c r="B1504" s="62" t="s">
        <v>19429</v>
      </c>
      <c r="C1504" s="62"/>
      <c r="D1504" s="63">
        <v>1.521522</v>
      </c>
      <c r="E1504" s="65">
        <v>10</v>
      </c>
      <c r="F1504" s="95" t="s">
        <v>12896</v>
      </c>
      <c r="G1504" s="62"/>
      <c r="H1504" s="66"/>
      <c r="I1504" s="67"/>
      <c r="J1504" s="67"/>
      <c r="K1504" s="66" t="s">
        <v>16992</v>
      </c>
      <c r="L1504" s="70"/>
      <c r="M1504" s="71">
        <v>2790.594482421875</v>
      </c>
      <c r="N1504" s="71">
        <v>4028.683837890625</v>
      </c>
      <c r="O1504" s="72"/>
      <c r="P1504" s="73"/>
      <c r="Q1504" s="73"/>
      <c r="R1504" s="81"/>
      <c r="S1504" s="48">
        <v>0</v>
      </c>
      <c r="T1504" s="48">
        <v>1</v>
      </c>
      <c r="U1504" s="49">
        <v>0</v>
      </c>
      <c r="V1504" s="49">
        <v>2.532E-3</v>
      </c>
      <c r="W1504" s="49">
        <v>6.2599999999999999E-3</v>
      </c>
      <c r="X1504" s="49">
        <v>0.50696399999999997</v>
      </c>
      <c r="Y1504" s="49">
        <v>0</v>
      </c>
      <c r="Z1504" s="49">
        <v>0</v>
      </c>
      <c r="AA1504" s="68">
        <v>1504</v>
      </c>
      <c r="AB15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04" s="69"/>
      <c r="AD1504" s="75">
        <v>1436</v>
      </c>
      <c r="AE1504" s="75">
        <v>82</v>
      </c>
      <c r="AF1504" s="75">
        <v>6121</v>
      </c>
      <c r="AG1504" s="75">
        <v>1195</v>
      </c>
      <c r="AH1504" s="75"/>
      <c r="AI1504" s="75" t="s">
        <v>9015</v>
      </c>
      <c r="AJ1504" s="75"/>
      <c r="AK1504" s="75"/>
      <c r="AL1504" s="75"/>
      <c r="AM1504" s="75">
        <v>42126.635972222219</v>
      </c>
      <c r="AN1504" s="75" t="s">
        <v>13047</v>
      </c>
      <c r="AO1504" s="78" t="s">
        <v>14940</v>
      </c>
      <c r="AP1504" s="75" t="s">
        <v>66</v>
      </c>
      <c r="AQ1504" s="48" t="s">
        <v>3033</v>
      </c>
      <c r="AR1504" s="48" t="s">
        <v>3033</v>
      </c>
      <c r="AS1504" s="48" t="s">
        <v>3219</v>
      </c>
      <c r="AT1504" s="48" t="s">
        <v>3219</v>
      </c>
      <c r="AU1504" s="48" t="s">
        <v>3276</v>
      </c>
      <c r="AV1504" s="48" t="s">
        <v>3276</v>
      </c>
      <c r="AW1504" s="114" t="s">
        <v>18116</v>
      </c>
      <c r="AX1504" s="114" t="s">
        <v>18116</v>
      </c>
      <c r="AY1504" s="114" t="s">
        <v>18843</v>
      </c>
      <c r="AZ1504" s="114" t="s">
        <v>18843</v>
      </c>
      <c r="BA1504" s="2"/>
      <c r="BB1504" s="3"/>
      <c r="BC1504" s="3"/>
      <c r="BD1504" s="3"/>
      <c r="BE1504" s="3"/>
    </row>
    <row r="1505" spans="1:57" x14ac:dyDescent="0.25">
      <c r="A1505" s="61" t="s">
        <v>1429</v>
      </c>
      <c r="B1505" s="62" t="s">
        <v>19429</v>
      </c>
      <c r="C1505" s="62"/>
      <c r="D1505" s="63">
        <v>1.502278</v>
      </c>
      <c r="E1505" s="65">
        <v>10.057159339123031</v>
      </c>
      <c r="F1505" s="95" t="s">
        <v>12476</v>
      </c>
      <c r="G1505" s="62"/>
      <c r="H1505" s="66"/>
      <c r="I1505" s="67"/>
      <c r="J1505" s="67"/>
      <c r="K1505" s="66" t="s">
        <v>16553</v>
      </c>
      <c r="L1505" s="70"/>
      <c r="M1505" s="71">
        <v>3836.269775390625</v>
      </c>
      <c r="N1505" s="71">
        <v>2867.037841796875</v>
      </c>
      <c r="O1505" s="72"/>
      <c r="P1505" s="73"/>
      <c r="Q1505" s="73"/>
      <c r="R1505" s="81"/>
      <c r="S1505" s="48">
        <v>0</v>
      </c>
      <c r="T1505" s="48">
        <v>2</v>
      </c>
      <c r="U1505" s="49">
        <v>137.80000000000001</v>
      </c>
      <c r="V1505" s="49">
        <v>2.6800000000000001E-4</v>
      </c>
      <c r="W1505" s="49">
        <v>0</v>
      </c>
      <c r="X1505" s="49">
        <v>0.644903</v>
      </c>
      <c r="Y1505" s="49">
        <v>0</v>
      </c>
      <c r="Z1505" s="49">
        <v>0</v>
      </c>
      <c r="AA1505" s="68">
        <v>1505</v>
      </c>
      <c r="AB15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05" s="69"/>
      <c r="AD1505" s="75">
        <v>253</v>
      </c>
      <c r="AE1505" s="75">
        <v>81</v>
      </c>
      <c r="AF1505" s="75">
        <v>523</v>
      </c>
      <c r="AG1505" s="75">
        <v>349</v>
      </c>
      <c r="AH1505" s="75">
        <v>-28800</v>
      </c>
      <c r="AI1505" s="75"/>
      <c r="AJ1505" s="75" t="s">
        <v>9912</v>
      </c>
      <c r="AK1505" s="78" t="s">
        <v>10770</v>
      </c>
      <c r="AL1505" s="75" t="s">
        <v>11009</v>
      </c>
      <c r="AM1505" s="75">
        <v>42126.822951388887</v>
      </c>
      <c r="AN1505" s="75" t="s">
        <v>13047</v>
      </c>
      <c r="AO1505" s="78" t="s">
        <v>14501</v>
      </c>
      <c r="AP1505" s="75" t="s">
        <v>66</v>
      </c>
      <c r="AQ1505" s="48"/>
      <c r="AR1505" s="48"/>
      <c r="AS1505" s="48"/>
      <c r="AT1505" s="48"/>
      <c r="AU1505" s="48"/>
      <c r="AV1505" s="48"/>
      <c r="AW1505" s="114" t="s">
        <v>18090</v>
      </c>
      <c r="AX1505" s="114" t="s">
        <v>18090</v>
      </c>
      <c r="AY1505" s="114" t="s">
        <v>18824</v>
      </c>
      <c r="AZ1505" s="114" t="s">
        <v>18824</v>
      </c>
      <c r="BA1505" s="2"/>
      <c r="BB1505" s="3"/>
      <c r="BC1505" s="3"/>
      <c r="BD1505" s="3"/>
      <c r="BE1505" s="3"/>
    </row>
    <row r="1506" spans="1:57" x14ac:dyDescent="0.25">
      <c r="A1506" s="61" t="s">
        <v>278</v>
      </c>
      <c r="B1506" s="62" t="s">
        <v>19429</v>
      </c>
      <c r="C1506" s="62"/>
      <c r="D1506" s="63">
        <v>1.9047615</v>
      </c>
      <c r="E1506" s="65">
        <v>10</v>
      </c>
      <c r="F1506" s="95" t="s">
        <v>11212</v>
      </c>
      <c r="G1506" s="62"/>
      <c r="H1506" s="66"/>
      <c r="I1506" s="67"/>
      <c r="J1506" s="67"/>
      <c r="K1506" s="66" t="s">
        <v>15237</v>
      </c>
      <c r="L1506" s="70"/>
      <c r="M1506" s="71">
        <v>3944.132080078125</v>
      </c>
      <c r="N1506" s="71">
        <v>6464.74951171875</v>
      </c>
      <c r="O1506" s="72"/>
      <c r="P1506" s="73"/>
      <c r="Q1506" s="73"/>
      <c r="R1506" s="81"/>
      <c r="S1506" s="48">
        <v>0</v>
      </c>
      <c r="T1506" s="48">
        <v>1</v>
      </c>
      <c r="U1506" s="49">
        <v>0</v>
      </c>
      <c r="V1506" s="49">
        <v>4.7619000000000002E-2</v>
      </c>
      <c r="W1506" s="49">
        <v>0</v>
      </c>
      <c r="X1506" s="49">
        <v>0.58230899999999997</v>
      </c>
      <c r="Y1506" s="49">
        <v>0</v>
      </c>
      <c r="Z1506" s="49">
        <v>0</v>
      </c>
      <c r="AA1506" s="68">
        <v>1506</v>
      </c>
      <c r="AB15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06" s="69"/>
      <c r="AD1506" s="75">
        <v>4575</v>
      </c>
      <c r="AE1506" s="75">
        <v>81</v>
      </c>
      <c r="AF1506" s="75">
        <v>1565</v>
      </c>
      <c r="AG1506" s="75">
        <v>1399</v>
      </c>
      <c r="AH1506" s="75"/>
      <c r="AI1506" s="75" t="s">
        <v>7582</v>
      </c>
      <c r="AJ1506" s="75" t="s">
        <v>9235</v>
      </c>
      <c r="AK1506" s="75"/>
      <c r="AL1506" s="75"/>
      <c r="AM1506" s="75">
        <v>41081.859444444446</v>
      </c>
      <c r="AN1506" s="75" t="s">
        <v>13047</v>
      </c>
      <c r="AO1506" s="78" t="s">
        <v>13185</v>
      </c>
      <c r="AP1506" s="75" t="s">
        <v>66</v>
      </c>
      <c r="AQ1506" s="48"/>
      <c r="AR1506" s="48"/>
      <c r="AS1506" s="48"/>
      <c r="AT1506" s="48"/>
      <c r="AU1506" s="48" t="s">
        <v>3261</v>
      </c>
      <c r="AV1506" s="48" t="s">
        <v>3261</v>
      </c>
      <c r="AW1506" s="114" t="s">
        <v>18105</v>
      </c>
      <c r="AX1506" s="114" t="s">
        <v>18105</v>
      </c>
      <c r="AY1506" s="114" t="s">
        <v>17899</v>
      </c>
      <c r="AZ1506" s="114" t="s">
        <v>17899</v>
      </c>
      <c r="BA1506" s="2"/>
      <c r="BB1506" s="3"/>
      <c r="BC1506" s="3"/>
      <c r="BD1506" s="3"/>
      <c r="BE1506" s="3"/>
    </row>
    <row r="1507" spans="1:57" x14ac:dyDescent="0.25">
      <c r="A1507" s="61" t="s">
        <v>559</v>
      </c>
      <c r="B1507" s="62" t="s">
        <v>19429</v>
      </c>
      <c r="C1507" s="62"/>
      <c r="D1507" s="63">
        <v>1.7741929999999999</v>
      </c>
      <c r="E1507" s="65">
        <v>10</v>
      </c>
      <c r="F1507" s="95" t="s">
        <v>11548</v>
      </c>
      <c r="G1507" s="62"/>
      <c r="H1507" s="66"/>
      <c r="I1507" s="67"/>
      <c r="J1507" s="67"/>
      <c r="K1507" s="66" t="s">
        <v>15582</v>
      </c>
      <c r="L1507" s="70"/>
      <c r="M1507" s="71">
        <v>5770.9765625</v>
      </c>
      <c r="N1507" s="71">
        <v>6744.603515625</v>
      </c>
      <c r="O1507" s="72"/>
      <c r="P1507" s="73"/>
      <c r="Q1507" s="73"/>
      <c r="R1507" s="81"/>
      <c r="S1507" s="48">
        <v>0</v>
      </c>
      <c r="T1507" s="48">
        <v>1</v>
      </c>
      <c r="U1507" s="49">
        <v>0</v>
      </c>
      <c r="V1507" s="49">
        <v>3.2258000000000002E-2</v>
      </c>
      <c r="W1507" s="49">
        <v>0</v>
      </c>
      <c r="X1507" s="49">
        <v>0.56925700000000001</v>
      </c>
      <c r="Y1507" s="49">
        <v>0</v>
      </c>
      <c r="Z1507" s="49">
        <v>0</v>
      </c>
      <c r="AA1507" s="68">
        <v>1507</v>
      </c>
      <c r="AB15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07" s="69"/>
      <c r="AD1507" s="75">
        <v>124</v>
      </c>
      <c r="AE1507" s="75">
        <v>81</v>
      </c>
      <c r="AF1507" s="75">
        <v>911</v>
      </c>
      <c r="AG1507" s="75">
        <v>1612</v>
      </c>
      <c r="AH1507" s="75"/>
      <c r="AI1507" s="75" t="s">
        <v>7873</v>
      </c>
      <c r="AJ1507" s="75" t="s">
        <v>9448</v>
      </c>
      <c r="AK1507" s="78" t="s">
        <v>10421</v>
      </c>
      <c r="AL1507" s="75"/>
      <c r="AM1507" s="75">
        <v>42968.105497685188</v>
      </c>
      <c r="AN1507" s="75" t="s">
        <v>13047</v>
      </c>
      <c r="AO1507" s="78" t="s">
        <v>13530</v>
      </c>
      <c r="AP1507" s="75" t="s">
        <v>66</v>
      </c>
      <c r="AQ1507" s="48"/>
      <c r="AR1507" s="48"/>
      <c r="AS1507" s="48"/>
      <c r="AT1507" s="48"/>
      <c r="AU1507" s="48" t="s">
        <v>3261</v>
      </c>
      <c r="AV1507" s="48" t="s">
        <v>3261</v>
      </c>
      <c r="AW1507" s="114" t="s">
        <v>18122</v>
      </c>
      <c r="AX1507" s="114" t="s">
        <v>18122</v>
      </c>
      <c r="AY1507" s="114" t="s">
        <v>17893</v>
      </c>
      <c r="AZ1507" s="114" t="s">
        <v>17893</v>
      </c>
      <c r="BA1507" s="2"/>
      <c r="BB1507" s="3"/>
      <c r="BC1507" s="3"/>
      <c r="BD1507" s="3"/>
      <c r="BE1507" s="3"/>
    </row>
    <row r="1508" spans="1:57" x14ac:dyDescent="0.25">
      <c r="A1508" s="61" t="s">
        <v>1136</v>
      </c>
      <c r="B1508" s="62" t="s">
        <v>19429</v>
      </c>
      <c r="C1508" s="62"/>
      <c r="D1508" s="63">
        <v>1.521522</v>
      </c>
      <c r="E1508" s="65">
        <v>10</v>
      </c>
      <c r="F1508" s="95" t="s">
        <v>12172</v>
      </c>
      <c r="G1508" s="62"/>
      <c r="H1508" s="66"/>
      <c r="I1508" s="67"/>
      <c r="J1508" s="67"/>
      <c r="K1508" s="66" t="s">
        <v>16233</v>
      </c>
      <c r="L1508" s="70"/>
      <c r="M1508" s="71">
        <v>2124.5908203125</v>
      </c>
      <c r="N1508" s="71">
        <v>3610.172119140625</v>
      </c>
      <c r="O1508" s="72"/>
      <c r="P1508" s="73"/>
      <c r="Q1508" s="73"/>
      <c r="R1508" s="81"/>
      <c r="S1508" s="48">
        <v>0</v>
      </c>
      <c r="T1508" s="48">
        <v>1</v>
      </c>
      <c r="U1508" s="49">
        <v>0</v>
      </c>
      <c r="V1508" s="49">
        <v>2.532E-3</v>
      </c>
      <c r="W1508" s="49">
        <v>6.2599999999999999E-3</v>
      </c>
      <c r="X1508" s="49">
        <v>0.50696399999999997</v>
      </c>
      <c r="Y1508" s="49">
        <v>0</v>
      </c>
      <c r="Z1508" s="49">
        <v>0</v>
      </c>
      <c r="AA1508" s="68">
        <v>1508</v>
      </c>
      <c r="AB15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08" s="69"/>
      <c r="AD1508" s="75">
        <v>124</v>
      </c>
      <c r="AE1508" s="75">
        <v>81</v>
      </c>
      <c r="AF1508" s="75">
        <v>1222</v>
      </c>
      <c r="AG1508" s="75">
        <v>315</v>
      </c>
      <c r="AH1508" s="75"/>
      <c r="AI1508" s="75"/>
      <c r="AJ1508" s="75"/>
      <c r="AK1508" s="75"/>
      <c r="AL1508" s="75"/>
      <c r="AM1508" s="75">
        <v>41142.817754629628</v>
      </c>
      <c r="AN1508" s="75" t="s">
        <v>13047</v>
      </c>
      <c r="AO1508" s="78" t="s">
        <v>14181</v>
      </c>
      <c r="AP1508" s="75" t="s">
        <v>66</v>
      </c>
      <c r="AQ1508" s="48" t="s">
        <v>3033</v>
      </c>
      <c r="AR1508" s="48" t="s">
        <v>3033</v>
      </c>
      <c r="AS1508" s="48" t="s">
        <v>3219</v>
      </c>
      <c r="AT1508" s="48" t="s">
        <v>3219</v>
      </c>
      <c r="AU1508" s="48" t="s">
        <v>3276</v>
      </c>
      <c r="AV1508" s="48" t="s">
        <v>3276</v>
      </c>
      <c r="AW1508" s="114" t="s">
        <v>18116</v>
      </c>
      <c r="AX1508" s="114" t="s">
        <v>18116</v>
      </c>
      <c r="AY1508" s="114" t="s">
        <v>18843</v>
      </c>
      <c r="AZ1508" s="114" t="s">
        <v>18843</v>
      </c>
      <c r="BA1508" s="2"/>
      <c r="BB1508" s="3"/>
      <c r="BC1508" s="3"/>
      <c r="BD1508" s="3"/>
      <c r="BE1508" s="3"/>
    </row>
    <row r="1509" spans="1:57" x14ac:dyDescent="0.25">
      <c r="A1509" s="61" t="s">
        <v>1203</v>
      </c>
      <c r="B1509" s="62" t="s">
        <v>19429</v>
      </c>
      <c r="C1509" s="62"/>
      <c r="D1509" s="63">
        <v>1.5321979999999999</v>
      </c>
      <c r="E1509" s="65">
        <v>10</v>
      </c>
      <c r="F1509" s="95" t="s">
        <v>12246</v>
      </c>
      <c r="G1509" s="62"/>
      <c r="H1509" s="66"/>
      <c r="I1509" s="67"/>
      <c r="J1509" s="67"/>
      <c r="K1509" s="66" t="s">
        <v>16311</v>
      </c>
      <c r="L1509" s="70"/>
      <c r="M1509" s="71">
        <v>2035.4837646484375</v>
      </c>
      <c r="N1509" s="71">
        <v>8354.4853515625</v>
      </c>
      <c r="O1509" s="72"/>
      <c r="P1509" s="73"/>
      <c r="Q1509" s="73"/>
      <c r="R1509" s="81"/>
      <c r="S1509" s="48">
        <v>0</v>
      </c>
      <c r="T1509" s="48">
        <v>1</v>
      </c>
      <c r="U1509" s="49">
        <v>0</v>
      </c>
      <c r="V1509" s="49">
        <v>3.7880000000000001E-3</v>
      </c>
      <c r="W1509" s="49">
        <v>9.9999999999999995E-7</v>
      </c>
      <c r="X1509" s="49">
        <v>0.54335500000000003</v>
      </c>
      <c r="Y1509" s="49">
        <v>0</v>
      </c>
      <c r="Z1509" s="49">
        <v>0</v>
      </c>
      <c r="AA1509" s="68">
        <v>1509</v>
      </c>
      <c r="AB15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09" s="69"/>
      <c r="AD1509" s="75">
        <v>89</v>
      </c>
      <c r="AE1509" s="75">
        <v>81</v>
      </c>
      <c r="AF1509" s="75">
        <v>1837</v>
      </c>
      <c r="AG1509" s="75">
        <v>1123</v>
      </c>
      <c r="AH1509" s="75"/>
      <c r="AI1509" s="75"/>
      <c r="AJ1509" s="75"/>
      <c r="AK1509" s="75"/>
      <c r="AL1509" s="75"/>
      <c r="AM1509" s="75">
        <v>41514.695092592592</v>
      </c>
      <c r="AN1509" s="75" t="s">
        <v>13047</v>
      </c>
      <c r="AO1509" s="78" t="s">
        <v>14259</v>
      </c>
      <c r="AP1509" s="75" t="s">
        <v>66</v>
      </c>
      <c r="AQ1509" s="48" t="s">
        <v>3019</v>
      </c>
      <c r="AR1509" s="48" t="s">
        <v>3019</v>
      </c>
      <c r="AS1509" s="48" t="s">
        <v>3212</v>
      </c>
      <c r="AT1509" s="48" t="s">
        <v>3212</v>
      </c>
      <c r="AU1509" s="48" t="s">
        <v>3261</v>
      </c>
      <c r="AV1509" s="48" t="s">
        <v>3261</v>
      </c>
      <c r="AW1509" s="114" t="s">
        <v>18076</v>
      </c>
      <c r="AX1509" s="114" t="s">
        <v>18076</v>
      </c>
      <c r="AY1509" s="114" t="s">
        <v>17882</v>
      </c>
      <c r="AZ1509" s="114" t="s">
        <v>17882</v>
      </c>
      <c r="BA1509" s="2"/>
      <c r="BB1509" s="3"/>
      <c r="BC1509" s="3"/>
      <c r="BD1509" s="3"/>
      <c r="BE1509" s="3"/>
    </row>
    <row r="1510" spans="1:57" x14ac:dyDescent="0.25">
      <c r="A1510" s="61" t="s">
        <v>1741</v>
      </c>
      <c r="B1510" s="62" t="s">
        <v>19429</v>
      </c>
      <c r="C1510" s="62"/>
      <c r="D1510" s="63">
        <v>1.5321979999999999</v>
      </c>
      <c r="E1510" s="65">
        <v>10</v>
      </c>
      <c r="F1510" s="95" t="s">
        <v>12806</v>
      </c>
      <c r="G1510" s="62"/>
      <c r="H1510" s="66"/>
      <c r="I1510" s="67"/>
      <c r="J1510" s="67"/>
      <c r="K1510" s="66" t="s">
        <v>16900</v>
      </c>
      <c r="L1510" s="70"/>
      <c r="M1510" s="71">
        <v>2220.3017578125</v>
      </c>
      <c r="N1510" s="71">
        <v>8410.0068359375</v>
      </c>
      <c r="O1510" s="72"/>
      <c r="P1510" s="73"/>
      <c r="Q1510" s="73"/>
      <c r="R1510" s="81"/>
      <c r="S1510" s="48">
        <v>0</v>
      </c>
      <c r="T1510" s="48">
        <v>1</v>
      </c>
      <c r="U1510" s="49">
        <v>0</v>
      </c>
      <c r="V1510" s="49">
        <v>3.7880000000000001E-3</v>
      </c>
      <c r="W1510" s="49">
        <v>9.9999999999999995E-7</v>
      </c>
      <c r="X1510" s="49">
        <v>0.54335500000000003</v>
      </c>
      <c r="Y1510" s="49">
        <v>0</v>
      </c>
      <c r="Z1510" s="49">
        <v>0</v>
      </c>
      <c r="AA1510" s="68">
        <v>1510</v>
      </c>
      <c r="AB15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10" s="69"/>
      <c r="AD1510" s="75">
        <v>165</v>
      </c>
      <c r="AE1510" s="75">
        <v>81</v>
      </c>
      <c r="AF1510" s="75">
        <v>2531</v>
      </c>
      <c r="AG1510" s="75">
        <v>2719</v>
      </c>
      <c r="AH1510" s="75">
        <v>-28800</v>
      </c>
      <c r="AI1510" s="75"/>
      <c r="AJ1510" s="75"/>
      <c r="AK1510" s="75"/>
      <c r="AL1510" s="75" t="s">
        <v>11009</v>
      </c>
      <c r="AM1510" s="75">
        <v>41510.815150462964</v>
      </c>
      <c r="AN1510" s="75" t="s">
        <v>13047</v>
      </c>
      <c r="AO1510" s="78" t="s">
        <v>14848</v>
      </c>
      <c r="AP1510" s="75" t="s">
        <v>66</v>
      </c>
      <c r="AQ1510" s="48" t="s">
        <v>3019</v>
      </c>
      <c r="AR1510" s="48" t="s">
        <v>3019</v>
      </c>
      <c r="AS1510" s="48" t="s">
        <v>3212</v>
      </c>
      <c r="AT1510" s="48" t="s">
        <v>3212</v>
      </c>
      <c r="AU1510" s="48" t="s">
        <v>3261</v>
      </c>
      <c r="AV1510" s="48" t="s">
        <v>3261</v>
      </c>
      <c r="AW1510" s="114" t="s">
        <v>18076</v>
      </c>
      <c r="AX1510" s="114" t="s">
        <v>18076</v>
      </c>
      <c r="AY1510" s="114" t="s">
        <v>17882</v>
      </c>
      <c r="AZ1510" s="114" t="s">
        <v>17882</v>
      </c>
      <c r="BA1510" s="2"/>
      <c r="BB1510" s="3"/>
      <c r="BC1510" s="3"/>
      <c r="BD1510" s="3"/>
      <c r="BE1510" s="3"/>
    </row>
    <row r="1511" spans="1:57" x14ac:dyDescent="0.25">
      <c r="A1511" s="61" t="s">
        <v>1844</v>
      </c>
      <c r="B1511" s="62" t="s">
        <v>19429</v>
      </c>
      <c r="C1511" s="62"/>
      <c r="D1511" s="63">
        <v>1.5022949999999999</v>
      </c>
      <c r="E1511" s="65">
        <v>10</v>
      </c>
      <c r="F1511" s="95" t="s">
        <v>12904</v>
      </c>
      <c r="G1511" s="62"/>
      <c r="H1511" s="66"/>
      <c r="I1511" s="67"/>
      <c r="J1511" s="67"/>
      <c r="K1511" s="66" t="s">
        <v>17000</v>
      </c>
      <c r="L1511" s="70"/>
      <c r="M1511" s="71">
        <v>3783.360107421875</v>
      </c>
      <c r="N1511" s="71">
        <v>1920.2535400390625</v>
      </c>
      <c r="O1511" s="72"/>
      <c r="P1511" s="73"/>
      <c r="Q1511" s="73"/>
      <c r="R1511" s="81"/>
      <c r="S1511" s="48">
        <v>0</v>
      </c>
      <c r="T1511" s="48">
        <v>1</v>
      </c>
      <c r="U1511" s="49">
        <v>0</v>
      </c>
      <c r="V1511" s="49">
        <v>2.7E-4</v>
      </c>
      <c r="W1511" s="49">
        <v>0</v>
      </c>
      <c r="X1511" s="49">
        <v>0.45292900000000003</v>
      </c>
      <c r="Y1511" s="49">
        <v>0</v>
      </c>
      <c r="Z1511" s="49">
        <v>0</v>
      </c>
      <c r="AA1511" s="68">
        <v>1511</v>
      </c>
      <c r="AB15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11" s="69"/>
      <c r="AD1511" s="75">
        <v>335</v>
      </c>
      <c r="AE1511" s="75">
        <v>81</v>
      </c>
      <c r="AF1511" s="75">
        <v>2023</v>
      </c>
      <c r="AG1511" s="75">
        <v>612</v>
      </c>
      <c r="AH1511" s="75">
        <v>-25200</v>
      </c>
      <c r="AI1511" s="75" t="s">
        <v>9021</v>
      </c>
      <c r="AJ1511" s="75" t="s">
        <v>10140</v>
      </c>
      <c r="AK1511" s="75"/>
      <c r="AL1511" s="75" t="s">
        <v>11026</v>
      </c>
      <c r="AM1511" s="75">
        <v>40656.641493055555</v>
      </c>
      <c r="AN1511" s="75" t="s">
        <v>13047</v>
      </c>
      <c r="AO1511" s="78" t="s">
        <v>14948</v>
      </c>
      <c r="AP1511" s="75" t="s">
        <v>66</v>
      </c>
      <c r="AQ1511" s="48" t="s">
        <v>3191</v>
      </c>
      <c r="AR1511" s="48" t="s">
        <v>3191</v>
      </c>
      <c r="AS1511" s="48" t="s">
        <v>3223</v>
      </c>
      <c r="AT1511" s="48" t="s">
        <v>3223</v>
      </c>
      <c r="AU1511" s="48" t="s">
        <v>3261</v>
      </c>
      <c r="AV1511" s="48" t="s">
        <v>3261</v>
      </c>
      <c r="AW1511" s="114" t="s">
        <v>18658</v>
      </c>
      <c r="AX1511" s="114" t="s">
        <v>18658</v>
      </c>
      <c r="AY1511" s="114" t="s">
        <v>19333</v>
      </c>
      <c r="AZ1511" s="114" t="s">
        <v>19333</v>
      </c>
      <c r="BA1511" s="2"/>
      <c r="BB1511" s="3"/>
      <c r="BC1511" s="3"/>
      <c r="BD1511" s="3"/>
      <c r="BE1511" s="3"/>
    </row>
    <row r="1512" spans="1:57" x14ac:dyDescent="0.25">
      <c r="A1512" s="61" t="s">
        <v>1346</v>
      </c>
      <c r="B1512" s="62" t="s">
        <v>19429</v>
      </c>
      <c r="C1512" s="62"/>
      <c r="D1512" s="63">
        <v>1.5023375000000001</v>
      </c>
      <c r="E1512" s="65">
        <v>10</v>
      </c>
      <c r="F1512" s="95" t="s">
        <v>12389</v>
      </c>
      <c r="G1512" s="62"/>
      <c r="H1512" s="66"/>
      <c r="I1512" s="67"/>
      <c r="J1512" s="67"/>
      <c r="K1512" s="66" t="s">
        <v>16464</v>
      </c>
      <c r="L1512" s="70"/>
      <c r="M1512" s="71">
        <v>7934.35595703125</v>
      </c>
      <c r="N1512" s="71">
        <v>3050.559326171875</v>
      </c>
      <c r="O1512" s="72"/>
      <c r="P1512" s="73"/>
      <c r="Q1512" s="73"/>
      <c r="R1512" s="81"/>
      <c r="S1512" s="48">
        <v>0</v>
      </c>
      <c r="T1512" s="48">
        <v>1</v>
      </c>
      <c r="U1512" s="49">
        <v>0</v>
      </c>
      <c r="V1512" s="49">
        <v>2.7500000000000002E-4</v>
      </c>
      <c r="W1512" s="49">
        <v>0</v>
      </c>
      <c r="X1512" s="49">
        <v>0.52194799999999997</v>
      </c>
      <c r="Y1512" s="49">
        <v>0</v>
      </c>
      <c r="Z1512" s="49">
        <v>0</v>
      </c>
      <c r="AA1512" s="68">
        <v>1512</v>
      </c>
      <c r="AB15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12" s="69"/>
      <c r="AD1512" s="75">
        <v>248</v>
      </c>
      <c r="AE1512" s="75">
        <v>80</v>
      </c>
      <c r="AF1512" s="75">
        <v>2224</v>
      </c>
      <c r="AG1512" s="75">
        <v>5861</v>
      </c>
      <c r="AH1512" s="75"/>
      <c r="AI1512" s="75"/>
      <c r="AJ1512" s="75"/>
      <c r="AK1512" s="75"/>
      <c r="AL1512" s="75"/>
      <c r="AM1512" s="75">
        <v>42741.56863425926</v>
      </c>
      <c r="AN1512" s="75" t="s">
        <v>13047</v>
      </c>
      <c r="AO1512" s="78" t="s">
        <v>14412</v>
      </c>
      <c r="AP1512" s="75" t="s">
        <v>66</v>
      </c>
      <c r="AQ1512" s="48"/>
      <c r="AR1512" s="48"/>
      <c r="AS1512" s="48"/>
      <c r="AT1512" s="48"/>
      <c r="AU1512" s="48" t="s">
        <v>3261</v>
      </c>
      <c r="AV1512" s="48" t="s">
        <v>3261</v>
      </c>
      <c r="AW1512" s="114" t="s">
        <v>18499</v>
      </c>
      <c r="AX1512" s="114" t="s">
        <v>18499</v>
      </c>
      <c r="AY1512" s="114" t="s">
        <v>19187</v>
      </c>
      <c r="AZ1512" s="114" t="s">
        <v>19187</v>
      </c>
      <c r="BA1512" s="2"/>
      <c r="BB1512" s="3"/>
      <c r="BC1512" s="3"/>
      <c r="BD1512" s="3"/>
      <c r="BE1512" s="3"/>
    </row>
    <row r="1513" spans="1:57" x14ac:dyDescent="0.25">
      <c r="A1513" s="61" t="s">
        <v>262</v>
      </c>
      <c r="B1513" s="62" t="s">
        <v>19429</v>
      </c>
      <c r="C1513" s="62"/>
      <c r="D1513" s="63">
        <v>1.50187</v>
      </c>
      <c r="E1513" s="65">
        <v>10.000066367882871</v>
      </c>
      <c r="F1513" s="95" t="s">
        <v>11192</v>
      </c>
      <c r="G1513" s="62"/>
      <c r="H1513" s="66"/>
      <c r="I1513" s="67"/>
      <c r="J1513" s="67"/>
      <c r="K1513" s="66" t="s">
        <v>15217</v>
      </c>
      <c r="L1513" s="70"/>
      <c r="M1513" s="71">
        <v>2861.544189453125</v>
      </c>
      <c r="N1513" s="71">
        <v>9602.595703125</v>
      </c>
      <c r="O1513" s="72"/>
      <c r="P1513" s="73"/>
      <c r="Q1513" s="73"/>
      <c r="R1513" s="81"/>
      <c r="S1513" s="48">
        <v>0</v>
      </c>
      <c r="T1513" s="48">
        <v>2</v>
      </c>
      <c r="U1513" s="49">
        <v>0.16</v>
      </c>
      <c r="V1513" s="49">
        <v>2.2000000000000001E-4</v>
      </c>
      <c r="W1513" s="49">
        <v>0</v>
      </c>
      <c r="X1513" s="49">
        <v>0.55911</v>
      </c>
      <c r="Y1513" s="49">
        <v>0</v>
      </c>
      <c r="Z1513" s="49">
        <v>0</v>
      </c>
      <c r="AA1513" s="68">
        <v>1513</v>
      </c>
      <c r="AB15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13" s="69"/>
      <c r="AD1513" s="75">
        <v>502</v>
      </c>
      <c r="AE1513" s="75">
        <v>79</v>
      </c>
      <c r="AF1513" s="75">
        <v>2007</v>
      </c>
      <c r="AG1513" s="75">
        <v>2774</v>
      </c>
      <c r="AH1513" s="75">
        <v>0</v>
      </c>
      <c r="AI1513" s="75" t="s">
        <v>7565</v>
      </c>
      <c r="AJ1513" s="75" t="s">
        <v>9220</v>
      </c>
      <c r="AK1513" s="75"/>
      <c r="AL1513" s="75" t="s">
        <v>9190</v>
      </c>
      <c r="AM1513" s="75">
        <v>40002.721053240741</v>
      </c>
      <c r="AN1513" s="75" t="s">
        <v>13047</v>
      </c>
      <c r="AO1513" s="78" t="s">
        <v>13165</v>
      </c>
      <c r="AP1513" s="75" t="s">
        <v>66</v>
      </c>
      <c r="AQ1513" s="48" t="s">
        <v>3029</v>
      </c>
      <c r="AR1513" s="48" t="s">
        <v>3029</v>
      </c>
      <c r="AS1513" s="48" t="s">
        <v>3217</v>
      </c>
      <c r="AT1513" s="48" t="s">
        <v>3217</v>
      </c>
      <c r="AU1513" s="48" t="s">
        <v>3267</v>
      </c>
      <c r="AV1513" s="48" t="s">
        <v>3267</v>
      </c>
      <c r="AW1513" s="114" t="s">
        <v>18095</v>
      </c>
      <c r="AX1513" s="114" t="s">
        <v>18095</v>
      </c>
      <c r="AY1513" s="114" t="s">
        <v>18828</v>
      </c>
      <c r="AZ1513" s="114" t="s">
        <v>18828</v>
      </c>
      <c r="BA1513" s="2"/>
      <c r="BB1513" s="3"/>
      <c r="BC1513" s="3"/>
      <c r="BD1513" s="3"/>
      <c r="BE1513" s="3"/>
    </row>
    <row r="1514" spans="1:57" x14ac:dyDescent="0.25">
      <c r="A1514" s="61" t="s">
        <v>405</v>
      </c>
      <c r="B1514" s="62" t="s">
        <v>19429</v>
      </c>
      <c r="C1514" s="62"/>
      <c r="D1514" s="63">
        <v>1.521522</v>
      </c>
      <c r="E1514" s="65">
        <v>10</v>
      </c>
      <c r="F1514" s="95" t="s">
        <v>11359</v>
      </c>
      <c r="G1514" s="62"/>
      <c r="H1514" s="66"/>
      <c r="I1514" s="67"/>
      <c r="J1514" s="67"/>
      <c r="K1514" s="66" t="s">
        <v>15387</v>
      </c>
      <c r="L1514" s="70"/>
      <c r="M1514" s="71">
        <v>2623.9716796875</v>
      </c>
      <c r="N1514" s="71">
        <v>2840.5400390625</v>
      </c>
      <c r="O1514" s="72"/>
      <c r="P1514" s="73"/>
      <c r="Q1514" s="73"/>
      <c r="R1514" s="81"/>
      <c r="S1514" s="48">
        <v>0</v>
      </c>
      <c r="T1514" s="48">
        <v>1</v>
      </c>
      <c r="U1514" s="49">
        <v>0</v>
      </c>
      <c r="V1514" s="49">
        <v>2.532E-3</v>
      </c>
      <c r="W1514" s="49">
        <v>6.2599999999999999E-3</v>
      </c>
      <c r="X1514" s="49">
        <v>0.50696399999999997</v>
      </c>
      <c r="Y1514" s="49">
        <v>0</v>
      </c>
      <c r="Z1514" s="49">
        <v>0</v>
      </c>
      <c r="AA1514" s="68">
        <v>1514</v>
      </c>
      <c r="AB15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14" s="69"/>
      <c r="AD1514" s="75">
        <v>487</v>
      </c>
      <c r="AE1514" s="75">
        <v>79</v>
      </c>
      <c r="AF1514" s="75">
        <v>1280</v>
      </c>
      <c r="AG1514" s="75">
        <v>2655</v>
      </c>
      <c r="AH1514" s="75"/>
      <c r="AI1514" s="75" t="s">
        <v>7711</v>
      </c>
      <c r="AJ1514" s="75" t="s">
        <v>9329</v>
      </c>
      <c r="AK1514" s="78" t="s">
        <v>10333</v>
      </c>
      <c r="AL1514" s="75"/>
      <c r="AM1514" s="75">
        <v>42063.716481481482</v>
      </c>
      <c r="AN1514" s="75" t="s">
        <v>13047</v>
      </c>
      <c r="AO1514" s="78" t="s">
        <v>13335</v>
      </c>
      <c r="AP1514" s="75" t="s">
        <v>66</v>
      </c>
      <c r="AQ1514" s="48" t="s">
        <v>3033</v>
      </c>
      <c r="AR1514" s="48" t="s">
        <v>3033</v>
      </c>
      <c r="AS1514" s="48" t="s">
        <v>3219</v>
      </c>
      <c r="AT1514" s="48" t="s">
        <v>3219</v>
      </c>
      <c r="AU1514" s="48" t="s">
        <v>3276</v>
      </c>
      <c r="AV1514" s="48" t="s">
        <v>3276</v>
      </c>
      <c r="AW1514" s="114" t="s">
        <v>18116</v>
      </c>
      <c r="AX1514" s="114" t="s">
        <v>18116</v>
      </c>
      <c r="AY1514" s="114" t="s">
        <v>18843</v>
      </c>
      <c r="AZ1514" s="114" t="s">
        <v>18843</v>
      </c>
      <c r="BA1514" s="2"/>
      <c r="BB1514" s="3"/>
      <c r="BC1514" s="3"/>
      <c r="BD1514" s="3"/>
      <c r="BE1514" s="3"/>
    </row>
    <row r="1515" spans="1:57" x14ac:dyDescent="0.25">
      <c r="A1515" s="61" t="s">
        <v>410</v>
      </c>
      <c r="B1515" s="62" t="s">
        <v>19429</v>
      </c>
      <c r="C1515" s="62"/>
      <c r="D1515" s="63">
        <v>1.5321979999999999</v>
      </c>
      <c r="E1515" s="65">
        <v>10</v>
      </c>
      <c r="F1515" s="95" t="s">
        <v>11365</v>
      </c>
      <c r="G1515" s="62"/>
      <c r="H1515" s="66"/>
      <c r="I1515" s="67"/>
      <c r="J1515" s="67"/>
      <c r="K1515" s="66" t="s">
        <v>15393</v>
      </c>
      <c r="L1515" s="70"/>
      <c r="M1515" s="71">
        <v>1625.8387451171875</v>
      </c>
      <c r="N1515" s="71">
        <v>7570.9990234375</v>
      </c>
      <c r="O1515" s="72"/>
      <c r="P1515" s="73"/>
      <c r="Q1515" s="73"/>
      <c r="R1515" s="81"/>
      <c r="S1515" s="48">
        <v>0</v>
      </c>
      <c r="T1515" s="48">
        <v>1</v>
      </c>
      <c r="U1515" s="49">
        <v>0</v>
      </c>
      <c r="V1515" s="49">
        <v>3.7880000000000001E-3</v>
      </c>
      <c r="W1515" s="49">
        <v>9.9999999999999995E-7</v>
      </c>
      <c r="X1515" s="49">
        <v>0.54335500000000003</v>
      </c>
      <c r="Y1515" s="49">
        <v>0</v>
      </c>
      <c r="Z1515" s="49">
        <v>0</v>
      </c>
      <c r="AA1515" s="68">
        <v>1515</v>
      </c>
      <c r="AB15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15" s="69"/>
      <c r="AD1515" s="75">
        <v>244</v>
      </c>
      <c r="AE1515" s="75">
        <v>79</v>
      </c>
      <c r="AF1515" s="75">
        <v>288</v>
      </c>
      <c r="AG1515" s="75">
        <v>137</v>
      </c>
      <c r="AH1515" s="75"/>
      <c r="AI1515" s="75" t="s">
        <v>7715</v>
      </c>
      <c r="AJ1515" s="75" t="s">
        <v>9333</v>
      </c>
      <c r="AK1515" s="78" t="s">
        <v>10336</v>
      </c>
      <c r="AL1515" s="75"/>
      <c r="AM1515" s="75">
        <v>42411.410312499997</v>
      </c>
      <c r="AN1515" s="75" t="s">
        <v>13047</v>
      </c>
      <c r="AO1515" s="78" t="s">
        <v>13341</v>
      </c>
      <c r="AP1515" s="75" t="s">
        <v>66</v>
      </c>
      <c r="AQ1515" s="48" t="s">
        <v>3019</v>
      </c>
      <c r="AR1515" s="48" t="s">
        <v>3019</v>
      </c>
      <c r="AS1515" s="48" t="s">
        <v>3212</v>
      </c>
      <c r="AT1515" s="48" t="s">
        <v>3212</v>
      </c>
      <c r="AU1515" s="48" t="s">
        <v>3261</v>
      </c>
      <c r="AV1515" s="48" t="s">
        <v>3261</v>
      </c>
      <c r="AW1515" s="114" t="s">
        <v>18076</v>
      </c>
      <c r="AX1515" s="114" t="s">
        <v>18076</v>
      </c>
      <c r="AY1515" s="114" t="s">
        <v>17882</v>
      </c>
      <c r="AZ1515" s="114" t="s">
        <v>17882</v>
      </c>
      <c r="BA1515" s="2"/>
      <c r="BB1515" s="3"/>
      <c r="BC1515" s="3"/>
      <c r="BD1515" s="3"/>
      <c r="BE1515" s="3"/>
    </row>
    <row r="1516" spans="1:57" x14ac:dyDescent="0.25">
      <c r="A1516" s="61" t="s">
        <v>502</v>
      </c>
      <c r="B1516" s="62" t="s">
        <v>19429</v>
      </c>
      <c r="C1516" s="62"/>
      <c r="D1516" s="63">
        <v>1.502397</v>
      </c>
      <c r="E1516" s="65">
        <v>10</v>
      </c>
      <c r="F1516" s="95" t="s">
        <v>11472</v>
      </c>
      <c r="G1516" s="62"/>
      <c r="H1516" s="66"/>
      <c r="I1516" s="67"/>
      <c r="J1516" s="67"/>
      <c r="K1516" s="66" t="s">
        <v>15504</v>
      </c>
      <c r="L1516" s="70"/>
      <c r="M1516" s="71">
        <v>3714.3193359375</v>
      </c>
      <c r="N1516" s="71">
        <v>2174.9345703125</v>
      </c>
      <c r="O1516" s="72"/>
      <c r="P1516" s="73"/>
      <c r="Q1516" s="73"/>
      <c r="R1516" s="81"/>
      <c r="S1516" s="48">
        <v>0</v>
      </c>
      <c r="T1516" s="48">
        <v>1</v>
      </c>
      <c r="U1516" s="49">
        <v>0</v>
      </c>
      <c r="V1516" s="49">
        <v>2.8200000000000002E-4</v>
      </c>
      <c r="W1516" s="49">
        <v>0</v>
      </c>
      <c r="X1516" s="49">
        <v>0.44517800000000002</v>
      </c>
      <c r="Y1516" s="49">
        <v>0</v>
      </c>
      <c r="Z1516" s="49">
        <v>0</v>
      </c>
      <c r="AA1516" s="68">
        <v>1516</v>
      </c>
      <c r="AB15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16" s="69"/>
      <c r="AD1516" s="75">
        <v>405</v>
      </c>
      <c r="AE1516" s="75">
        <v>79</v>
      </c>
      <c r="AF1516" s="75">
        <v>2022</v>
      </c>
      <c r="AG1516" s="75">
        <v>457</v>
      </c>
      <c r="AH1516" s="75"/>
      <c r="AI1516" s="75" t="s">
        <v>7808</v>
      </c>
      <c r="AJ1516" s="75" t="s">
        <v>9396</v>
      </c>
      <c r="AK1516" s="75"/>
      <c r="AL1516" s="75"/>
      <c r="AM1516" s="75">
        <v>42808.452974537038</v>
      </c>
      <c r="AN1516" s="75" t="s">
        <v>13047</v>
      </c>
      <c r="AO1516" s="78" t="s">
        <v>13452</v>
      </c>
      <c r="AP1516" s="75" t="s">
        <v>66</v>
      </c>
      <c r="AQ1516" s="48"/>
      <c r="AR1516" s="48"/>
      <c r="AS1516" s="48"/>
      <c r="AT1516" s="48"/>
      <c r="AU1516" s="48" t="s">
        <v>3261</v>
      </c>
      <c r="AV1516" s="48" t="s">
        <v>3261</v>
      </c>
      <c r="AW1516" s="114" t="s">
        <v>18194</v>
      </c>
      <c r="AX1516" s="114" t="s">
        <v>18194</v>
      </c>
      <c r="AY1516" s="114" t="s">
        <v>18911</v>
      </c>
      <c r="AZ1516" s="114" t="s">
        <v>18911</v>
      </c>
      <c r="BA1516" s="2"/>
      <c r="BB1516" s="3"/>
      <c r="BC1516" s="3"/>
      <c r="BD1516" s="3"/>
      <c r="BE1516" s="3"/>
    </row>
    <row r="1517" spans="1:57" x14ac:dyDescent="0.25">
      <c r="A1517" s="61" t="s">
        <v>757</v>
      </c>
      <c r="B1517" s="62" t="s">
        <v>19429</v>
      </c>
      <c r="C1517" s="62"/>
      <c r="D1517" s="63">
        <v>1.5321979999999999</v>
      </c>
      <c r="E1517" s="65">
        <v>10</v>
      </c>
      <c r="F1517" s="95" t="s">
        <v>11777</v>
      </c>
      <c r="G1517" s="62"/>
      <c r="H1517" s="66"/>
      <c r="I1517" s="67"/>
      <c r="J1517" s="67"/>
      <c r="K1517" s="66" t="s">
        <v>15822</v>
      </c>
      <c r="L1517" s="70"/>
      <c r="M1517" s="71">
        <v>1758.7652587890625</v>
      </c>
      <c r="N1517" s="71">
        <v>8168.79541015625</v>
      </c>
      <c r="O1517" s="72"/>
      <c r="P1517" s="73"/>
      <c r="Q1517" s="73"/>
      <c r="R1517" s="81"/>
      <c r="S1517" s="48">
        <v>0</v>
      </c>
      <c r="T1517" s="48">
        <v>1</v>
      </c>
      <c r="U1517" s="49">
        <v>0</v>
      </c>
      <c r="V1517" s="49">
        <v>3.7880000000000001E-3</v>
      </c>
      <c r="W1517" s="49">
        <v>9.9999999999999995E-7</v>
      </c>
      <c r="X1517" s="49">
        <v>0.54335500000000003</v>
      </c>
      <c r="Y1517" s="49">
        <v>0</v>
      </c>
      <c r="Z1517" s="49">
        <v>0</v>
      </c>
      <c r="AA1517" s="68">
        <v>1517</v>
      </c>
      <c r="AB15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17" s="69"/>
      <c r="AD1517" s="75">
        <v>548</v>
      </c>
      <c r="AE1517" s="75">
        <v>79</v>
      </c>
      <c r="AF1517" s="75">
        <v>705</v>
      </c>
      <c r="AG1517" s="75">
        <v>2882</v>
      </c>
      <c r="AH1517" s="75"/>
      <c r="AI1517" s="75" t="s">
        <v>8069</v>
      </c>
      <c r="AJ1517" s="75" t="s">
        <v>9563</v>
      </c>
      <c r="AK1517" s="78" t="s">
        <v>10517</v>
      </c>
      <c r="AL1517" s="75"/>
      <c r="AM1517" s="75">
        <v>42602.183796296296</v>
      </c>
      <c r="AN1517" s="75" t="s">
        <v>13047</v>
      </c>
      <c r="AO1517" s="78" t="s">
        <v>13770</v>
      </c>
      <c r="AP1517" s="75" t="s">
        <v>66</v>
      </c>
      <c r="AQ1517" s="48" t="s">
        <v>3019</v>
      </c>
      <c r="AR1517" s="48" t="s">
        <v>3019</v>
      </c>
      <c r="AS1517" s="48" t="s">
        <v>3212</v>
      </c>
      <c r="AT1517" s="48" t="s">
        <v>3212</v>
      </c>
      <c r="AU1517" s="48" t="s">
        <v>3261</v>
      </c>
      <c r="AV1517" s="48" t="s">
        <v>3261</v>
      </c>
      <c r="AW1517" s="114" t="s">
        <v>18076</v>
      </c>
      <c r="AX1517" s="114" t="s">
        <v>18076</v>
      </c>
      <c r="AY1517" s="114" t="s">
        <v>17882</v>
      </c>
      <c r="AZ1517" s="114" t="s">
        <v>17882</v>
      </c>
      <c r="BA1517" s="2"/>
      <c r="BB1517" s="3"/>
      <c r="BC1517" s="3"/>
      <c r="BD1517" s="3"/>
      <c r="BE1517" s="3"/>
    </row>
    <row r="1518" spans="1:57" x14ac:dyDescent="0.25">
      <c r="A1518" s="61" t="s">
        <v>1026</v>
      </c>
      <c r="B1518" s="62" t="s">
        <v>19429</v>
      </c>
      <c r="C1518" s="62"/>
      <c r="D1518" s="63">
        <v>1.5023375000000001</v>
      </c>
      <c r="E1518" s="65">
        <v>10</v>
      </c>
      <c r="F1518" s="95" t="s">
        <v>12059</v>
      </c>
      <c r="G1518" s="62"/>
      <c r="H1518" s="66"/>
      <c r="I1518" s="67"/>
      <c r="J1518" s="67"/>
      <c r="K1518" s="66" t="s">
        <v>16115</v>
      </c>
      <c r="L1518" s="70"/>
      <c r="M1518" s="71">
        <v>7453.8388671875</v>
      </c>
      <c r="N1518" s="71">
        <v>2043.833251953125</v>
      </c>
      <c r="O1518" s="72"/>
      <c r="P1518" s="73"/>
      <c r="Q1518" s="73"/>
      <c r="R1518" s="81"/>
      <c r="S1518" s="48">
        <v>0</v>
      </c>
      <c r="T1518" s="48">
        <v>1</v>
      </c>
      <c r="U1518" s="49">
        <v>0</v>
      </c>
      <c r="V1518" s="49">
        <v>2.7500000000000002E-4</v>
      </c>
      <c r="W1518" s="49">
        <v>0</v>
      </c>
      <c r="X1518" s="49">
        <v>0.52194799999999997</v>
      </c>
      <c r="Y1518" s="49">
        <v>0</v>
      </c>
      <c r="Z1518" s="49">
        <v>0</v>
      </c>
      <c r="AA1518" s="68">
        <v>1518</v>
      </c>
      <c r="AB15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18" s="69"/>
      <c r="AD1518" s="75">
        <v>642</v>
      </c>
      <c r="AE1518" s="75">
        <v>79</v>
      </c>
      <c r="AF1518" s="75">
        <v>1176</v>
      </c>
      <c r="AG1518" s="75">
        <v>2118</v>
      </c>
      <c r="AH1518" s="75">
        <v>-28800</v>
      </c>
      <c r="AI1518" s="75" t="s">
        <v>8305</v>
      </c>
      <c r="AJ1518" s="75"/>
      <c r="AK1518" s="75"/>
      <c r="AL1518" s="75" t="s">
        <v>11009</v>
      </c>
      <c r="AM1518" s="75">
        <v>41806.75917824074</v>
      </c>
      <c r="AN1518" s="75" t="s">
        <v>13047</v>
      </c>
      <c r="AO1518" s="78" t="s">
        <v>14063</v>
      </c>
      <c r="AP1518" s="75" t="s">
        <v>66</v>
      </c>
      <c r="AQ1518" s="48"/>
      <c r="AR1518" s="48"/>
      <c r="AS1518" s="48"/>
      <c r="AT1518" s="48"/>
      <c r="AU1518" s="48" t="s">
        <v>3261</v>
      </c>
      <c r="AV1518" s="48" t="s">
        <v>3261</v>
      </c>
      <c r="AW1518" s="114" t="s">
        <v>18089</v>
      </c>
      <c r="AX1518" s="114" t="s">
        <v>18089</v>
      </c>
      <c r="AY1518" s="114" t="s">
        <v>17884</v>
      </c>
      <c r="AZ1518" s="114" t="s">
        <v>17884</v>
      </c>
      <c r="BA1518" s="2"/>
      <c r="BB1518" s="3"/>
      <c r="BC1518" s="3"/>
      <c r="BD1518" s="3"/>
      <c r="BE1518" s="3"/>
    </row>
    <row r="1519" spans="1:57" x14ac:dyDescent="0.25">
      <c r="A1519" s="61" t="s">
        <v>1163</v>
      </c>
      <c r="B1519" s="62" t="s">
        <v>19429</v>
      </c>
      <c r="C1519" s="62"/>
      <c r="D1519" s="63">
        <v>1.826927</v>
      </c>
      <c r="E1519" s="65">
        <v>10</v>
      </c>
      <c r="F1519" s="95" t="s">
        <v>12203</v>
      </c>
      <c r="G1519" s="62"/>
      <c r="H1519" s="66"/>
      <c r="I1519" s="67"/>
      <c r="J1519" s="67"/>
      <c r="K1519" s="66" t="s">
        <v>16267</v>
      </c>
      <c r="L1519" s="70"/>
      <c r="M1519" s="71">
        <v>5979.30615234375</v>
      </c>
      <c r="N1519" s="71">
        <v>7374.83203125</v>
      </c>
      <c r="O1519" s="72"/>
      <c r="P1519" s="73"/>
      <c r="Q1519" s="73"/>
      <c r="R1519" s="81"/>
      <c r="S1519" s="48">
        <v>0</v>
      </c>
      <c r="T1519" s="48">
        <v>1</v>
      </c>
      <c r="U1519" s="49">
        <v>0</v>
      </c>
      <c r="V1519" s="49">
        <v>3.8462000000000003E-2</v>
      </c>
      <c r="W1519" s="49">
        <v>0</v>
      </c>
      <c r="X1519" s="49">
        <v>0.544049</v>
      </c>
      <c r="Y1519" s="49">
        <v>0</v>
      </c>
      <c r="Z1519" s="49">
        <v>0</v>
      </c>
      <c r="AA1519" s="68">
        <v>1519</v>
      </c>
      <c r="AB15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19" s="69"/>
      <c r="AD1519" s="75">
        <v>225</v>
      </c>
      <c r="AE1519" s="75">
        <v>79</v>
      </c>
      <c r="AF1519" s="75">
        <v>1858</v>
      </c>
      <c r="AG1519" s="75">
        <v>2918</v>
      </c>
      <c r="AH1519" s="75"/>
      <c r="AI1519" s="75" t="s">
        <v>8424</v>
      </c>
      <c r="AJ1519" s="75" t="s">
        <v>9791</v>
      </c>
      <c r="AK1519" s="78" t="s">
        <v>10670</v>
      </c>
      <c r="AL1519" s="75"/>
      <c r="AM1519" s="75">
        <v>41241.285775462966</v>
      </c>
      <c r="AN1519" s="75" t="s">
        <v>13047</v>
      </c>
      <c r="AO1519" s="78" t="s">
        <v>14215</v>
      </c>
      <c r="AP1519" s="75" t="s">
        <v>66</v>
      </c>
      <c r="AQ1519" s="48" t="s">
        <v>3133</v>
      </c>
      <c r="AR1519" s="48" t="s">
        <v>3133</v>
      </c>
      <c r="AS1519" s="48" t="s">
        <v>3212</v>
      </c>
      <c r="AT1519" s="48" t="s">
        <v>3212</v>
      </c>
      <c r="AU1519" s="48"/>
      <c r="AV1519" s="48"/>
      <c r="AW1519" s="114" t="s">
        <v>18438</v>
      </c>
      <c r="AX1519" s="114" t="s">
        <v>18438</v>
      </c>
      <c r="AY1519" s="114" t="s">
        <v>19130</v>
      </c>
      <c r="AZ1519" s="114" t="s">
        <v>19130</v>
      </c>
      <c r="BA1519" s="2"/>
      <c r="BB1519" s="3"/>
      <c r="BC1519" s="3"/>
      <c r="BD1519" s="3"/>
      <c r="BE1519" s="3"/>
    </row>
    <row r="1520" spans="1:57" x14ac:dyDescent="0.25">
      <c r="A1520" s="61" t="s">
        <v>1390</v>
      </c>
      <c r="B1520" s="62" t="s">
        <v>19429</v>
      </c>
      <c r="C1520" s="62"/>
      <c r="D1520" s="63">
        <v>1.502448</v>
      </c>
      <c r="E1520" s="65">
        <v>10</v>
      </c>
      <c r="F1520" s="95" t="s">
        <v>12435</v>
      </c>
      <c r="G1520" s="62"/>
      <c r="H1520" s="66"/>
      <c r="I1520" s="67"/>
      <c r="J1520" s="67"/>
      <c r="K1520" s="66" t="s">
        <v>16511</v>
      </c>
      <c r="L1520" s="70"/>
      <c r="M1520" s="71">
        <v>8294.2060546875</v>
      </c>
      <c r="N1520" s="71">
        <v>4866.166015625</v>
      </c>
      <c r="O1520" s="72"/>
      <c r="P1520" s="73"/>
      <c r="Q1520" s="73"/>
      <c r="R1520" s="81"/>
      <c r="S1520" s="48">
        <v>0</v>
      </c>
      <c r="T1520" s="48">
        <v>1</v>
      </c>
      <c r="U1520" s="49">
        <v>0</v>
      </c>
      <c r="V1520" s="49">
        <v>2.8800000000000001E-4</v>
      </c>
      <c r="W1520" s="49">
        <v>0</v>
      </c>
      <c r="X1520" s="49">
        <v>0.52665600000000001</v>
      </c>
      <c r="Y1520" s="49">
        <v>0</v>
      </c>
      <c r="Z1520" s="49">
        <v>0</v>
      </c>
      <c r="AA1520" s="68">
        <v>1520</v>
      </c>
      <c r="AB15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20" s="69"/>
      <c r="AD1520" s="75">
        <v>165</v>
      </c>
      <c r="AE1520" s="75">
        <v>79</v>
      </c>
      <c r="AF1520" s="75">
        <v>2040</v>
      </c>
      <c r="AG1520" s="75">
        <v>1930</v>
      </c>
      <c r="AH1520" s="75"/>
      <c r="AI1520" s="75" t="s">
        <v>8616</v>
      </c>
      <c r="AJ1520" s="75" t="s">
        <v>9319</v>
      </c>
      <c r="AK1520" s="75"/>
      <c r="AL1520" s="75"/>
      <c r="AM1520" s="75">
        <v>42387.197106481479</v>
      </c>
      <c r="AN1520" s="75" t="s">
        <v>13047</v>
      </c>
      <c r="AO1520" s="78" t="s">
        <v>14459</v>
      </c>
      <c r="AP1520" s="75" t="s">
        <v>66</v>
      </c>
      <c r="AQ1520" s="48"/>
      <c r="AR1520" s="48"/>
      <c r="AS1520" s="48"/>
      <c r="AT1520" s="48"/>
      <c r="AU1520" s="48" t="s">
        <v>3261</v>
      </c>
      <c r="AV1520" s="48" t="s">
        <v>3261</v>
      </c>
      <c r="AW1520" s="114" t="s">
        <v>18137</v>
      </c>
      <c r="AX1520" s="114" t="s">
        <v>18137</v>
      </c>
      <c r="AY1520" s="114" t="s">
        <v>18860</v>
      </c>
      <c r="AZ1520" s="114" t="s">
        <v>18860</v>
      </c>
      <c r="BA1520" s="2"/>
      <c r="BB1520" s="3"/>
      <c r="BC1520" s="3"/>
      <c r="BD1520" s="3"/>
      <c r="BE1520" s="3"/>
    </row>
    <row r="1521" spans="1:57" x14ac:dyDescent="0.25">
      <c r="A1521" s="61" t="s">
        <v>1583</v>
      </c>
      <c r="B1521" s="62" t="s">
        <v>19429</v>
      </c>
      <c r="C1521" s="62"/>
      <c r="D1521" s="63">
        <v>1.521522</v>
      </c>
      <c r="E1521" s="65">
        <v>10</v>
      </c>
      <c r="F1521" s="95" t="s">
        <v>12643</v>
      </c>
      <c r="G1521" s="62"/>
      <c r="H1521" s="66"/>
      <c r="I1521" s="67"/>
      <c r="J1521" s="67"/>
      <c r="K1521" s="66" t="s">
        <v>16731</v>
      </c>
      <c r="L1521" s="70"/>
      <c r="M1521" s="71">
        <v>2043.958740234375</v>
      </c>
      <c r="N1521" s="71">
        <v>3756.74267578125</v>
      </c>
      <c r="O1521" s="72"/>
      <c r="P1521" s="73"/>
      <c r="Q1521" s="73"/>
      <c r="R1521" s="81"/>
      <c r="S1521" s="48">
        <v>0</v>
      </c>
      <c r="T1521" s="48">
        <v>1</v>
      </c>
      <c r="U1521" s="49">
        <v>0</v>
      </c>
      <c r="V1521" s="49">
        <v>2.532E-3</v>
      </c>
      <c r="W1521" s="49">
        <v>6.2599999999999999E-3</v>
      </c>
      <c r="X1521" s="49">
        <v>0.50696399999999997</v>
      </c>
      <c r="Y1521" s="49">
        <v>0</v>
      </c>
      <c r="Z1521" s="49">
        <v>0</v>
      </c>
      <c r="AA1521" s="68">
        <v>1521</v>
      </c>
      <c r="AB15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21" s="69"/>
      <c r="AD1521" s="75">
        <v>475</v>
      </c>
      <c r="AE1521" s="75">
        <v>79</v>
      </c>
      <c r="AF1521" s="75">
        <v>996</v>
      </c>
      <c r="AG1521" s="75">
        <v>777</v>
      </c>
      <c r="AH1521" s="75"/>
      <c r="AI1521" s="75"/>
      <c r="AJ1521" s="75" t="s">
        <v>9224</v>
      </c>
      <c r="AK1521" s="75"/>
      <c r="AL1521" s="75"/>
      <c r="AM1521" s="75">
        <v>40808.022986111115</v>
      </c>
      <c r="AN1521" s="75" t="s">
        <v>13047</v>
      </c>
      <c r="AO1521" s="78" t="s">
        <v>14679</v>
      </c>
      <c r="AP1521" s="75" t="s">
        <v>66</v>
      </c>
      <c r="AQ1521" s="48" t="s">
        <v>3033</v>
      </c>
      <c r="AR1521" s="48" t="s">
        <v>3033</v>
      </c>
      <c r="AS1521" s="48" t="s">
        <v>3219</v>
      </c>
      <c r="AT1521" s="48" t="s">
        <v>3219</v>
      </c>
      <c r="AU1521" s="48" t="s">
        <v>3276</v>
      </c>
      <c r="AV1521" s="48" t="s">
        <v>3276</v>
      </c>
      <c r="AW1521" s="114" t="s">
        <v>18116</v>
      </c>
      <c r="AX1521" s="114" t="s">
        <v>18116</v>
      </c>
      <c r="AY1521" s="114" t="s">
        <v>18843</v>
      </c>
      <c r="AZ1521" s="114" t="s">
        <v>18843</v>
      </c>
      <c r="BA1521" s="2"/>
      <c r="BB1521" s="3"/>
      <c r="BC1521" s="3"/>
      <c r="BD1521" s="3"/>
      <c r="BE1521" s="3"/>
    </row>
    <row r="1522" spans="1:57" x14ac:dyDescent="0.25">
      <c r="A1522" s="61" t="s">
        <v>1973</v>
      </c>
      <c r="B1522" s="62" t="s">
        <v>19429</v>
      </c>
      <c r="C1522" s="62"/>
      <c r="D1522" s="63">
        <v>1.501768</v>
      </c>
      <c r="E1522" s="65">
        <v>10</v>
      </c>
      <c r="F1522" s="95" t="s">
        <v>13034</v>
      </c>
      <c r="G1522" s="62"/>
      <c r="H1522" s="66"/>
      <c r="I1522" s="67"/>
      <c r="J1522" s="67"/>
      <c r="K1522" s="66" t="s">
        <v>17139</v>
      </c>
      <c r="L1522" s="70"/>
      <c r="M1522" s="71">
        <v>9259.279296875</v>
      </c>
      <c r="N1522" s="71">
        <v>1105.205078125</v>
      </c>
      <c r="O1522" s="72"/>
      <c r="P1522" s="73"/>
      <c r="Q1522" s="73"/>
      <c r="R1522" s="81"/>
      <c r="S1522" s="48">
        <v>0</v>
      </c>
      <c r="T1522" s="48">
        <v>1</v>
      </c>
      <c r="U1522" s="49">
        <v>0</v>
      </c>
      <c r="V1522" s="49">
        <v>2.0799999999999999E-4</v>
      </c>
      <c r="W1522" s="49">
        <v>0</v>
      </c>
      <c r="X1522" s="49">
        <v>0.53919600000000001</v>
      </c>
      <c r="Y1522" s="49">
        <v>0</v>
      </c>
      <c r="Z1522" s="49">
        <v>0</v>
      </c>
      <c r="AA1522" s="68">
        <v>1522</v>
      </c>
      <c r="AB15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22" s="69"/>
      <c r="AD1522" s="75">
        <v>165</v>
      </c>
      <c r="AE1522" s="75">
        <v>79</v>
      </c>
      <c r="AF1522" s="75">
        <v>541</v>
      </c>
      <c r="AG1522" s="75">
        <v>776</v>
      </c>
      <c r="AH1522" s="75"/>
      <c r="AI1522" s="75" t="s">
        <v>9130</v>
      </c>
      <c r="AJ1522" s="75" t="s">
        <v>9197</v>
      </c>
      <c r="AK1522" s="75"/>
      <c r="AL1522" s="75"/>
      <c r="AM1522" s="75">
        <v>42539.836446759262</v>
      </c>
      <c r="AN1522" s="75" t="s">
        <v>13047</v>
      </c>
      <c r="AO1522" s="78" t="s">
        <v>15087</v>
      </c>
      <c r="AP1522" s="75" t="s">
        <v>66</v>
      </c>
      <c r="AQ1522" s="48"/>
      <c r="AR1522" s="48"/>
      <c r="AS1522" s="48"/>
      <c r="AT1522" s="48"/>
      <c r="AU1522" s="48" t="s">
        <v>3268</v>
      </c>
      <c r="AV1522" s="48" t="s">
        <v>3268</v>
      </c>
      <c r="AW1522" s="114" t="s">
        <v>18087</v>
      </c>
      <c r="AX1522" s="114" t="s">
        <v>18087</v>
      </c>
      <c r="AY1522" s="114" t="s">
        <v>18822</v>
      </c>
      <c r="AZ1522" s="114" t="s">
        <v>18822</v>
      </c>
      <c r="BA1522" s="2"/>
      <c r="BB1522" s="3"/>
      <c r="BC1522" s="3"/>
      <c r="BD1522" s="3"/>
      <c r="BE1522" s="3"/>
    </row>
    <row r="1523" spans="1:57" x14ac:dyDescent="0.25">
      <c r="A1523" s="61" t="s">
        <v>682</v>
      </c>
      <c r="B1523" s="62" t="s">
        <v>19429</v>
      </c>
      <c r="C1523" s="62"/>
      <c r="D1523" s="63">
        <v>1.5321979999999999</v>
      </c>
      <c r="E1523" s="65">
        <v>10</v>
      </c>
      <c r="F1523" s="95" t="s">
        <v>11688</v>
      </c>
      <c r="G1523" s="62"/>
      <c r="H1523" s="66"/>
      <c r="I1523" s="67"/>
      <c r="J1523" s="67"/>
      <c r="K1523" s="66" t="s">
        <v>15730</v>
      </c>
      <c r="L1523" s="70"/>
      <c r="M1523" s="71">
        <v>1406.2384033203125</v>
      </c>
      <c r="N1523" s="71">
        <v>7358.248046875</v>
      </c>
      <c r="O1523" s="72"/>
      <c r="P1523" s="73"/>
      <c r="Q1523" s="73"/>
      <c r="R1523" s="81"/>
      <c r="S1523" s="48">
        <v>0</v>
      </c>
      <c r="T1523" s="48">
        <v>1</v>
      </c>
      <c r="U1523" s="49">
        <v>0</v>
      </c>
      <c r="V1523" s="49">
        <v>3.7880000000000001E-3</v>
      </c>
      <c r="W1523" s="49">
        <v>9.9999999999999995E-7</v>
      </c>
      <c r="X1523" s="49">
        <v>0.54335500000000003</v>
      </c>
      <c r="Y1523" s="49">
        <v>0</v>
      </c>
      <c r="Z1523" s="49">
        <v>0</v>
      </c>
      <c r="AA1523" s="68">
        <v>1523</v>
      </c>
      <c r="AB15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23" s="69"/>
      <c r="AD1523" s="75">
        <v>265</v>
      </c>
      <c r="AE1523" s="75">
        <v>78</v>
      </c>
      <c r="AF1523" s="75">
        <v>419</v>
      </c>
      <c r="AG1523" s="75">
        <v>1149</v>
      </c>
      <c r="AH1523" s="75"/>
      <c r="AI1523" s="75" t="s">
        <v>7992</v>
      </c>
      <c r="AJ1523" s="75"/>
      <c r="AK1523" s="75"/>
      <c r="AL1523" s="75"/>
      <c r="AM1523" s="75">
        <v>41582.466192129628</v>
      </c>
      <c r="AN1523" s="75" t="s">
        <v>13047</v>
      </c>
      <c r="AO1523" s="78" t="s">
        <v>13678</v>
      </c>
      <c r="AP1523" s="75" t="s">
        <v>66</v>
      </c>
      <c r="AQ1523" s="48" t="s">
        <v>3019</v>
      </c>
      <c r="AR1523" s="48" t="s">
        <v>3019</v>
      </c>
      <c r="AS1523" s="48" t="s">
        <v>3212</v>
      </c>
      <c r="AT1523" s="48" t="s">
        <v>3212</v>
      </c>
      <c r="AU1523" s="48" t="s">
        <v>3261</v>
      </c>
      <c r="AV1523" s="48" t="s">
        <v>3261</v>
      </c>
      <c r="AW1523" s="114" t="s">
        <v>18076</v>
      </c>
      <c r="AX1523" s="114" t="s">
        <v>18076</v>
      </c>
      <c r="AY1523" s="114" t="s">
        <v>17882</v>
      </c>
      <c r="AZ1523" s="114" t="s">
        <v>17882</v>
      </c>
      <c r="BA1523" s="2"/>
      <c r="BB1523" s="3"/>
      <c r="BC1523" s="3"/>
      <c r="BD1523" s="3"/>
      <c r="BE1523" s="3"/>
    </row>
    <row r="1524" spans="1:57" x14ac:dyDescent="0.25">
      <c r="A1524" s="61" t="s">
        <v>1017</v>
      </c>
      <c r="B1524" s="62" t="s">
        <v>19429</v>
      </c>
      <c r="C1524" s="62"/>
      <c r="D1524" s="63">
        <v>1.666668</v>
      </c>
      <c r="E1524" s="65">
        <v>10</v>
      </c>
      <c r="F1524" s="95" t="s">
        <v>12049</v>
      </c>
      <c r="G1524" s="62"/>
      <c r="H1524" s="66"/>
      <c r="I1524" s="67"/>
      <c r="J1524" s="67"/>
      <c r="K1524" s="66" t="s">
        <v>16105</v>
      </c>
      <c r="L1524" s="70"/>
      <c r="M1524" s="71">
        <v>4213.01806640625</v>
      </c>
      <c r="N1524" s="71">
        <v>5809.59521484375</v>
      </c>
      <c r="O1524" s="72"/>
      <c r="P1524" s="73"/>
      <c r="Q1524" s="73"/>
      <c r="R1524" s="81"/>
      <c r="S1524" s="48">
        <v>0</v>
      </c>
      <c r="T1524" s="48">
        <v>1</v>
      </c>
      <c r="U1524" s="49">
        <v>0</v>
      </c>
      <c r="V1524" s="49">
        <v>1.9608E-2</v>
      </c>
      <c r="W1524" s="49">
        <v>0</v>
      </c>
      <c r="X1524" s="49">
        <v>0.55821200000000004</v>
      </c>
      <c r="Y1524" s="49">
        <v>0</v>
      </c>
      <c r="Z1524" s="49">
        <v>0</v>
      </c>
      <c r="AA1524" s="68">
        <v>1524</v>
      </c>
      <c r="AB15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24" s="69"/>
      <c r="AD1524" s="75">
        <v>93</v>
      </c>
      <c r="AE1524" s="75">
        <v>78</v>
      </c>
      <c r="AF1524" s="75">
        <v>2001</v>
      </c>
      <c r="AG1524" s="75">
        <v>4298</v>
      </c>
      <c r="AH1524" s="75"/>
      <c r="AI1524" s="75" t="s">
        <v>8296</v>
      </c>
      <c r="AJ1524" s="75" t="s">
        <v>9711</v>
      </c>
      <c r="AK1524" s="78" t="s">
        <v>10618</v>
      </c>
      <c r="AL1524" s="75"/>
      <c r="AM1524" s="75">
        <v>42533.862337962964</v>
      </c>
      <c r="AN1524" s="75" t="s">
        <v>13047</v>
      </c>
      <c r="AO1524" s="78" t="s">
        <v>14053</v>
      </c>
      <c r="AP1524" s="75" t="s">
        <v>66</v>
      </c>
      <c r="AQ1524" s="48"/>
      <c r="AR1524" s="48"/>
      <c r="AS1524" s="48"/>
      <c r="AT1524" s="48"/>
      <c r="AU1524" s="48" t="s">
        <v>3314</v>
      </c>
      <c r="AV1524" s="48" t="s">
        <v>3314</v>
      </c>
      <c r="AW1524" s="114" t="s">
        <v>18259</v>
      </c>
      <c r="AX1524" s="114" t="s">
        <v>18259</v>
      </c>
      <c r="AY1524" s="114" t="s">
        <v>17892</v>
      </c>
      <c r="AZ1524" s="114" t="s">
        <v>17892</v>
      </c>
      <c r="BA1524" s="2"/>
      <c r="BB1524" s="3"/>
      <c r="BC1524" s="3"/>
      <c r="BD1524" s="3"/>
      <c r="BE1524" s="3"/>
    </row>
    <row r="1525" spans="1:57" x14ac:dyDescent="0.25">
      <c r="A1525" s="61" t="s">
        <v>347</v>
      </c>
      <c r="B1525" s="62" t="s">
        <v>19429</v>
      </c>
      <c r="C1525" s="62"/>
      <c r="D1525" s="63">
        <v>10</v>
      </c>
      <c r="E1525" s="65">
        <v>10</v>
      </c>
      <c r="F1525" s="95" t="s">
        <v>11294</v>
      </c>
      <c r="G1525" s="62"/>
      <c r="H1525" s="66"/>
      <c r="I1525" s="67"/>
      <c r="J1525" s="67"/>
      <c r="K1525" s="66" t="s">
        <v>15321</v>
      </c>
      <c r="L1525" s="70"/>
      <c r="M1525" s="71">
        <v>3212.199462890625</v>
      </c>
      <c r="N1525" s="71">
        <v>5112.61083984375</v>
      </c>
      <c r="O1525" s="72"/>
      <c r="P1525" s="73"/>
      <c r="Q1525" s="73"/>
      <c r="R1525" s="81"/>
      <c r="S1525" s="48">
        <v>0</v>
      </c>
      <c r="T1525" s="48">
        <v>1</v>
      </c>
      <c r="U1525" s="49">
        <v>0</v>
      </c>
      <c r="V1525" s="49">
        <v>1</v>
      </c>
      <c r="W1525" s="49">
        <v>0</v>
      </c>
      <c r="X1525" s="49">
        <v>0.70175399999999999</v>
      </c>
      <c r="Y1525" s="49">
        <v>0</v>
      </c>
      <c r="Z1525" s="49">
        <v>0</v>
      </c>
      <c r="AA1525" s="68">
        <v>1525</v>
      </c>
      <c r="AB15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25" s="69"/>
      <c r="AD1525" s="75">
        <v>103</v>
      </c>
      <c r="AE1525" s="75">
        <v>77</v>
      </c>
      <c r="AF1525" s="75">
        <v>3275</v>
      </c>
      <c r="AG1525" s="75">
        <v>107</v>
      </c>
      <c r="AH1525" s="75">
        <v>0</v>
      </c>
      <c r="AI1525" s="75" t="s">
        <v>7653</v>
      </c>
      <c r="AJ1525" s="75" t="s">
        <v>9288</v>
      </c>
      <c r="AK1525" s="75"/>
      <c r="AL1525" s="75" t="s">
        <v>9190</v>
      </c>
      <c r="AM1525" s="75">
        <v>39840.99145833333</v>
      </c>
      <c r="AN1525" s="75" t="s">
        <v>13047</v>
      </c>
      <c r="AO1525" s="78" t="s">
        <v>13269</v>
      </c>
      <c r="AP1525" s="75" t="s">
        <v>66</v>
      </c>
      <c r="AQ1525" s="48" t="s">
        <v>3047</v>
      </c>
      <c r="AR1525" s="48" t="s">
        <v>3047</v>
      </c>
      <c r="AS1525" s="48" t="s">
        <v>3221</v>
      </c>
      <c r="AT1525" s="48" t="s">
        <v>3221</v>
      </c>
      <c r="AU1525" s="48" t="s">
        <v>3261</v>
      </c>
      <c r="AV1525" s="48" t="s">
        <v>3261</v>
      </c>
      <c r="AW1525" s="114" t="s">
        <v>18154</v>
      </c>
      <c r="AX1525" s="114" t="s">
        <v>18154</v>
      </c>
      <c r="AY1525" s="114" t="s">
        <v>18876</v>
      </c>
      <c r="AZ1525" s="114" t="s">
        <v>18876</v>
      </c>
      <c r="BA1525" s="2"/>
      <c r="BB1525" s="3"/>
      <c r="BC1525" s="3"/>
      <c r="BD1525" s="3"/>
      <c r="BE1525" s="3"/>
    </row>
    <row r="1526" spans="1:57" x14ac:dyDescent="0.25">
      <c r="A1526" s="61" t="s">
        <v>838</v>
      </c>
      <c r="B1526" s="62" t="s">
        <v>19429</v>
      </c>
      <c r="C1526" s="62"/>
      <c r="D1526" s="63">
        <v>1.502397</v>
      </c>
      <c r="E1526" s="65">
        <v>10</v>
      </c>
      <c r="F1526" s="95" t="s">
        <v>11860</v>
      </c>
      <c r="G1526" s="62"/>
      <c r="H1526" s="66"/>
      <c r="I1526" s="67"/>
      <c r="J1526" s="67"/>
      <c r="K1526" s="66" t="s">
        <v>15910</v>
      </c>
      <c r="L1526" s="70"/>
      <c r="M1526" s="71">
        <v>3919.1162109375</v>
      </c>
      <c r="N1526" s="71">
        <v>1728.2606201171875</v>
      </c>
      <c r="O1526" s="72"/>
      <c r="P1526" s="73"/>
      <c r="Q1526" s="73"/>
      <c r="R1526" s="81"/>
      <c r="S1526" s="48">
        <v>0</v>
      </c>
      <c r="T1526" s="48">
        <v>1</v>
      </c>
      <c r="U1526" s="49">
        <v>0</v>
      </c>
      <c r="V1526" s="49">
        <v>2.8200000000000002E-4</v>
      </c>
      <c r="W1526" s="49">
        <v>0</v>
      </c>
      <c r="X1526" s="49">
        <v>0.44517800000000002</v>
      </c>
      <c r="Y1526" s="49">
        <v>0</v>
      </c>
      <c r="Z1526" s="49">
        <v>0</v>
      </c>
      <c r="AA1526" s="68">
        <v>1526</v>
      </c>
      <c r="AB15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26" s="69"/>
      <c r="AD1526" s="75">
        <v>424</v>
      </c>
      <c r="AE1526" s="75">
        <v>77</v>
      </c>
      <c r="AF1526" s="75">
        <v>2883</v>
      </c>
      <c r="AG1526" s="75">
        <v>2108</v>
      </c>
      <c r="AH1526" s="75"/>
      <c r="AI1526" s="75"/>
      <c r="AJ1526" s="75"/>
      <c r="AK1526" s="75"/>
      <c r="AL1526" s="75"/>
      <c r="AM1526" s="75">
        <v>42024.904722222222</v>
      </c>
      <c r="AN1526" s="75" t="s">
        <v>13047</v>
      </c>
      <c r="AO1526" s="78" t="s">
        <v>13858</v>
      </c>
      <c r="AP1526" s="75" t="s">
        <v>66</v>
      </c>
      <c r="AQ1526" s="48"/>
      <c r="AR1526" s="48"/>
      <c r="AS1526" s="48"/>
      <c r="AT1526" s="48"/>
      <c r="AU1526" s="48"/>
      <c r="AV1526" s="48"/>
      <c r="AW1526" s="114" t="s">
        <v>18119</v>
      </c>
      <c r="AX1526" s="114" t="s">
        <v>18119</v>
      </c>
      <c r="AY1526" s="114" t="s">
        <v>18846</v>
      </c>
      <c r="AZ1526" s="114" t="s">
        <v>18846</v>
      </c>
      <c r="BA1526" s="2"/>
      <c r="BB1526" s="3"/>
      <c r="BC1526" s="3"/>
      <c r="BD1526" s="3"/>
      <c r="BE1526" s="3"/>
    </row>
    <row r="1527" spans="1:57" x14ac:dyDescent="0.25">
      <c r="A1527" s="61" t="s">
        <v>1362</v>
      </c>
      <c r="B1527" s="62" t="s">
        <v>19429</v>
      </c>
      <c r="C1527" s="62"/>
      <c r="D1527" s="63">
        <v>2.03125</v>
      </c>
      <c r="E1527" s="65">
        <v>10</v>
      </c>
      <c r="F1527" s="95" t="s">
        <v>12408</v>
      </c>
      <c r="G1527" s="62"/>
      <c r="H1527" s="66"/>
      <c r="I1527" s="67"/>
      <c r="J1527" s="67"/>
      <c r="K1527" s="66" t="s">
        <v>16483</v>
      </c>
      <c r="L1527" s="70"/>
      <c r="M1527" s="71">
        <v>6102.00634765625</v>
      </c>
      <c r="N1527" s="71">
        <v>5847.4716796875</v>
      </c>
      <c r="O1527" s="72"/>
      <c r="P1527" s="73"/>
      <c r="Q1527" s="73"/>
      <c r="R1527" s="81"/>
      <c r="S1527" s="48">
        <v>0</v>
      </c>
      <c r="T1527" s="48">
        <v>2</v>
      </c>
      <c r="U1527" s="49">
        <v>0</v>
      </c>
      <c r="V1527" s="49">
        <v>6.25E-2</v>
      </c>
      <c r="W1527" s="49">
        <v>0</v>
      </c>
      <c r="X1527" s="49">
        <v>0.62341800000000003</v>
      </c>
      <c r="Y1527" s="49">
        <v>0.5</v>
      </c>
      <c r="Z1527" s="49">
        <v>0</v>
      </c>
      <c r="AA1527" s="68">
        <v>1527</v>
      </c>
      <c r="AB15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27" s="69"/>
      <c r="AD1527" s="75">
        <v>278</v>
      </c>
      <c r="AE1527" s="75">
        <v>77</v>
      </c>
      <c r="AF1527" s="75">
        <v>818</v>
      </c>
      <c r="AG1527" s="75">
        <v>164</v>
      </c>
      <c r="AH1527" s="75"/>
      <c r="AI1527" s="75"/>
      <c r="AJ1527" s="75"/>
      <c r="AK1527" s="75"/>
      <c r="AL1527" s="75"/>
      <c r="AM1527" s="75">
        <v>40273.450648148151</v>
      </c>
      <c r="AN1527" s="75" t="s">
        <v>13047</v>
      </c>
      <c r="AO1527" s="78" t="s">
        <v>14431</v>
      </c>
      <c r="AP1527" s="75" t="s">
        <v>66</v>
      </c>
      <c r="AQ1527" s="48"/>
      <c r="AR1527" s="48"/>
      <c r="AS1527" s="48"/>
      <c r="AT1527" s="48"/>
      <c r="AU1527" s="48" t="s">
        <v>3261</v>
      </c>
      <c r="AV1527" s="48" t="s">
        <v>3261</v>
      </c>
      <c r="AW1527" s="114" t="s">
        <v>18434</v>
      </c>
      <c r="AX1527" s="114" t="s">
        <v>18434</v>
      </c>
      <c r="AY1527" s="114" t="s">
        <v>19126</v>
      </c>
      <c r="AZ1527" s="114" t="s">
        <v>19126</v>
      </c>
      <c r="BA1527" s="2"/>
      <c r="BB1527" s="3"/>
      <c r="BC1527" s="3"/>
      <c r="BD1527" s="3"/>
      <c r="BE1527" s="3"/>
    </row>
    <row r="1528" spans="1:57" x14ac:dyDescent="0.25">
      <c r="A1528" s="61" t="s">
        <v>240</v>
      </c>
      <c r="B1528" s="62" t="s">
        <v>19429</v>
      </c>
      <c r="C1528" s="62"/>
      <c r="D1528" s="63">
        <v>1.9047615</v>
      </c>
      <c r="E1528" s="65">
        <v>10</v>
      </c>
      <c r="F1528" s="95" t="s">
        <v>11162</v>
      </c>
      <c r="G1528" s="62"/>
      <c r="H1528" s="66"/>
      <c r="I1528" s="67"/>
      <c r="J1528" s="67"/>
      <c r="K1528" s="66" t="s">
        <v>15187</v>
      </c>
      <c r="L1528" s="70"/>
      <c r="M1528" s="71">
        <v>3969.945068359375</v>
      </c>
      <c r="N1528" s="71">
        <v>6568.9228515625</v>
      </c>
      <c r="O1528" s="72"/>
      <c r="P1528" s="73"/>
      <c r="Q1528" s="73"/>
      <c r="R1528" s="81"/>
      <c r="S1528" s="48">
        <v>0</v>
      </c>
      <c r="T1528" s="48">
        <v>1</v>
      </c>
      <c r="U1528" s="49">
        <v>0</v>
      </c>
      <c r="V1528" s="49">
        <v>4.7619000000000002E-2</v>
      </c>
      <c r="W1528" s="49">
        <v>0</v>
      </c>
      <c r="X1528" s="49">
        <v>0.58230899999999997</v>
      </c>
      <c r="Y1528" s="49">
        <v>0</v>
      </c>
      <c r="Z1528" s="49">
        <v>0</v>
      </c>
      <c r="AA1528" s="68">
        <v>1528</v>
      </c>
      <c r="AB15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28" s="69"/>
      <c r="AD1528" s="75">
        <v>4391</v>
      </c>
      <c r="AE1528" s="75">
        <v>76</v>
      </c>
      <c r="AF1528" s="75">
        <v>1329</v>
      </c>
      <c r="AG1528" s="75">
        <v>1090</v>
      </c>
      <c r="AH1528" s="75">
        <v>-28800</v>
      </c>
      <c r="AI1528" s="75" t="s">
        <v>7540</v>
      </c>
      <c r="AJ1528" s="75" t="s">
        <v>9206</v>
      </c>
      <c r="AK1528" s="75"/>
      <c r="AL1528" s="75" t="s">
        <v>11009</v>
      </c>
      <c r="AM1528" s="75">
        <v>41081.855312500003</v>
      </c>
      <c r="AN1528" s="75" t="s">
        <v>13047</v>
      </c>
      <c r="AO1528" s="78" t="s">
        <v>13135</v>
      </c>
      <c r="AP1528" s="75" t="s">
        <v>66</v>
      </c>
      <c r="AQ1528" s="48"/>
      <c r="AR1528" s="48"/>
      <c r="AS1528" s="48"/>
      <c r="AT1528" s="48"/>
      <c r="AU1528" s="48" t="s">
        <v>3261</v>
      </c>
      <c r="AV1528" s="48" t="s">
        <v>3261</v>
      </c>
      <c r="AW1528" s="114" t="s">
        <v>18105</v>
      </c>
      <c r="AX1528" s="114" t="s">
        <v>18105</v>
      </c>
      <c r="AY1528" s="114" t="s">
        <v>17899</v>
      </c>
      <c r="AZ1528" s="114" t="s">
        <v>17899</v>
      </c>
      <c r="BA1528" s="2"/>
      <c r="BB1528" s="3"/>
      <c r="BC1528" s="3"/>
      <c r="BD1528" s="3"/>
      <c r="BE1528" s="3"/>
    </row>
    <row r="1529" spans="1:57" x14ac:dyDescent="0.25">
      <c r="A1529" s="61" t="s">
        <v>467</v>
      </c>
      <c r="B1529" s="62" t="s">
        <v>19429</v>
      </c>
      <c r="C1529" s="62"/>
      <c r="D1529" s="63">
        <v>1.544268</v>
      </c>
      <c r="E1529" s="65">
        <v>10</v>
      </c>
      <c r="F1529" s="95" t="s">
        <v>11431</v>
      </c>
      <c r="G1529" s="62"/>
      <c r="H1529" s="66"/>
      <c r="I1529" s="67"/>
      <c r="J1529" s="67"/>
      <c r="K1529" s="66" t="s">
        <v>15462</v>
      </c>
      <c r="L1529" s="70"/>
      <c r="M1529" s="71">
        <v>2885.47119140625</v>
      </c>
      <c r="N1529" s="71">
        <v>8600.3896484375</v>
      </c>
      <c r="O1529" s="72"/>
      <c r="P1529" s="73"/>
      <c r="Q1529" s="73"/>
      <c r="R1529" s="81"/>
      <c r="S1529" s="48">
        <v>0</v>
      </c>
      <c r="T1529" s="48">
        <v>1</v>
      </c>
      <c r="U1529" s="49">
        <v>0</v>
      </c>
      <c r="V1529" s="49">
        <v>5.208E-3</v>
      </c>
      <c r="W1529" s="49">
        <v>0</v>
      </c>
      <c r="X1529" s="49">
        <v>0.54446799999999995</v>
      </c>
      <c r="Y1529" s="49">
        <v>0</v>
      </c>
      <c r="Z1529" s="49">
        <v>0</v>
      </c>
      <c r="AA1529" s="68">
        <v>1529</v>
      </c>
      <c r="AB15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29" s="69"/>
      <c r="AD1529" s="75">
        <v>188</v>
      </c>
      <c r="AE1529" s="75">
        <v>76</v>
      </c>
      <c r="AF1529" s="75">
        <v>27632</v>
      </c>
      <c r="AG1529" s="75">
        <v>1423</v>
      </c>
      <c r="AH1529" s="75">
        <v>32400</v>
      </c>
      <c r="AI1529" s="75" t="s">
        <v>7771</v>
      </c>
      <c r="AJ1529" s="75" t="s">
        <v>9377</v>
      </c>
      <c r="AK1529" s="75"/>
      <c r="AL1529" s="75" t="s">
        <v>9690</v>
      </c>
      <c r="AM1529" s="75">
        <v>41430.569398148145</v>
      </c>
      <c r="AN1529" s="75" t="s">
        <v>13047</v>
      </c>
      <c r="AO1529" s="78" t="s">
        <v>13410</v>
      </c>
      <c r="AP1529" s="75" t="s">
        <v>66</v>
      </c>
      <c r="AQ1529" s="48" t="s">
        <v>3022</v>
      </c>
      <c r="AR1529" s="48" t="s">
        <v>3022</v>
      </c>
      <c r="AS1529" s="48" t="s">
        <v>3213</v>
      </c>
      <c r="AT1529" s="48" t="s">
        <v>3213</v>
      </c>
      <c r="AU1529" s="48" t="s">
        <v>3261</v>
      </c>
      <c r="AV1529" s="48" t="s">
        <v>3261</v>
      </c>
      <c r="AW1529" s="114" t="s">
        <v>18083</v>
      </c>
      <c r="AX1529" s="114" t="s">
        <v>18083</v>
      </c>
      <c r="AY1529" s="114" t="s">
        <v>18818</v>
      </c>
      <c r="AZ1529" s="114" t="s">
        <v>18818</v>
      </c>
      <c r="BA1529" s="2"/>
      <c r="BB1529" s="3"/>
      <c r="BC1529" s="3"/>
      <c r="BD1529" s="3"/>
      <c r="BE1529" s="3"/>
    </row>
    <row r="1530" spans="1:57" x14ac:dyDescent="0.25">
      <c r="A1530" s="61" t="s">
        <v>479</v>
      </c>
      <c r="B1530" s="62" t="s">
        <v>19429</v>
      </c>
      <c r="C1530" s="62"/>
      <c r="D1530" s="63">
        <v>2.0666695000000002</v>
      </c>
      <c r="E1530" s="65">
        <v>10</v>
      </c>
      <c r="F1530" s="95" t="s">
        <v>11444</v>
      </c>
      <c r="G1530" s="62"/>
      <c r="H1530" s="66"/>
      <c r="I1530" s="67"/>
      <c r="J1530" s="67"/>
      <c r="K1530" s="66" t="s">
        <v>15475</v>
      </c>
      <c r="L1530" s="70"/>
      <c r="M1530" s="71">
        <v>4506.89990234375</v>
      </c>
      <c r="N1530" s="71">
        <v>3525.158935546875</v>
      </c>
      <c r="O1530" s="72"/>
      <c r="P1530" s="73"/>
      <c r="Q1530" s="73"/>
      <c r="R1530" s="81"/>
      <c r="S1530" s="48">
        <v>0</v>
      </c>
      <c r="T1530" s="48">
        <v>1</v>
      </c>
      <c r="U1530" s="49">
        <v>0</v>
      </c>
      <c r="V1530" s="49">
        <v>6.6667000000000004E-2</v>
      </c>
      <c r="W1530" s="49">
        <v>0</v>
      </c>
      <c r="X1530" s="49">
        <v>0.59797299999999998</v>
      </c>
      <c r="Y1530" s="49">
        <v>0</v>
      </c>
      <c r="Z1530" s="49">
        <v>0</v>
      </c>
      <c r="AA1530" s="68">
        <v>1530</v>
      </c>
      <c r="AB15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30" s="69"/>
      <c r="AD1530" s="75">
        <v>123</v>
      </c>
      <c r="AE1530" s="75">
        <v>76</v>
      </c>
      <c r="AF1530" s="75">
        <v>25132</v>
      </c>
      <c r="AG1530" s="75">
        <v>2176</v>
      </c>
      <c r="AH1530" s="75">
        <v>32400</v>
      </c>
      <c r="AI1530" s="75" t="s">
        <v>7784</v>
      </c>
      <c r="AJ1530" s="75" t="s">
        <v>9384</v>
      </c>
      <c r="AK1530" s="75"/>
      <c r="AL1530" s="75" t="s">
        <v>9690</v>
      </c>
      <c r="AM1530" s="75">
        <v>41322.349363425928</v>
      </c>
      <c r="AN1530" s="75" t="s">
        <v>13047</v>
      </c>
      <c r="AO1530" s="78" t="s">
        <v>13423</v>
      </c>
      <c r="AP1530" s="75" t="s">
        <v>66</v>
      </c>
      <c r="AQ1530" s="48"/>
      <c r="AR1530" s="48"/>
      <c r="AS1530" s="48"/>
      <c r="AT1530" s="48"/>
      <c r="AU1530" s="48" t="s">
        <v>3299</v>
      </c>
      <c r="AV1530" s="48" t="s">
        <v>3299</v>
      </c>
      <c r="AW1530" s="114" t="s">
        <v>18204</v>
      </c>
      <c r="AX1530" s="114" t="s">
        <v>18204</v>
      </c>
      <c r="AY1530" s="114" t="s">
        <v>17900</v>
      </c>
      <c r="AZ1530" s="114" t="s">
        <v>17900</v>
      </c>
      <c r="BA1530" s="2"/>
      <c r="BB1530" s="3"/>
      <c r="BC1530" s="3"/>
      <c r="BD1530" s="3"/>
      <c r="BE1530" s="3"/>
    </row>
    <row r="1531" spans="1:57" x14ac:dyDescent="0.25">
      <c r="A1531" s="61" t="s">
        <v>484</v>
      </c>
      <c r="B1531" s="62" t="s">
        <v>19429</v>
      </c>
      <c r="C1531" s="62"/>
      <c r="D1531" s="63">
        <v>10</v>
      </c>
      <c r="E1531" s="65">
        <v>10</v>
      </c>
      <c r="F1531" s="95" t="s">
        <v>11451</v>
      </c>
      <c r="G1531" s="62"/>
      <c r="H1531" s="66"/>
      <c r="I1531" s="67"/>
      <c r="J1531" s="67"/>
      <c r="K1531" s="66" t="s">
        <v>15482</v>
      </c>
      <c r="L1531" s="70"/>
      <c r="M1531" s="71">
        <v>4727.69873046875</v>
      </c>
      <c r="N1531" s="71">
        <v>4388.701171875</v>
      </c>
      <c r="O1531" s="72"/>
      <c r="P1531" s="73"/>
      <c r="Q1531" s="73"/>
      <c r="R1531" s="81"/>
      <c r="S1531" s="48">
        <v>0</v>
      </c>
      <c r="T1531" s="48">
        <v>1</v>
      </c>
      <c r="U1531" s="49">
        <v>0</v>
      </c>
      <c r="V1531" s="49">
        <v>1</v>
      </c>
      <c r="W1531" s="49">
        <v>0</v>
      </c>
      <c r="X1531" s="49">
        <v>1</v>
      </c>
      <c r="Y1531" s="49">
        <v>0</v>
      </c>
      <c r="Z1531" s="49">
        <v>0</v>
      </c>
      <c r="AA1531" s="68">
        <v>1531</v>
      </c>
      <c r="AB15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31" s="69"/>
      <c r="AD1531" s="75">
        <v>146</v>
      </c>
      <c r="AE1531" s="75">
        <v>76</v>
      </c>
      <c r="AF1531" s="75">
        <v>177</v>
      </c>
      <c r="AG1531" s="75">
        <v>115</v>
      </c>
      <c r="AH1531" s="75"/>
      <c r="AI1531" s="75" t="s">
        <v>7790</v>
      </c>
      <c r="AJ1531" s="75" t="s">
        <v>9388</v>
      </c>
      <c r="AK1531" s="78" t="s">
        <v>10372</v>
      </c>
      <c r="AL1531" s="75"/>
      <c r="AM1531" s="75">
        <v>41773.864108796297</v>
      </c>
      <c r="AN1531" s="75" t="s">
        <v>13047</v>
      </c>
      <c r="AO1531" s="78" t="s">
        <v>13430</v>
      </c>
      <c r="AP1531" s="75" t="s">
        <v>66</v>
      </c>
      <c r="AQ1531" s="48"/>
      <c r="AR1531" s="48"/>
      <c r="AS1531" s="48"/>
      <c r="AT1531" s="48"/>
      <c r="AU1531" s="48" t="s">
        <v>3261</v>
      </c>
      <c r="AV1531" s="48" t="s">
        <v>3261</v>
      </c>
      <c r="AW1531" s="114" t="s">
        <v>18207</v>
      </c>
      <c r="AX1531" s="114" t="s">
        <v>18207</v>
      </c>
      <c r="AY1531" s="114" t="s">
        <v>18922</v>
      </c>
      <c r="AZ1531" s="114" t="s">
        <v>18922</v>
      </c>
      <c r="BA1531" s="2"/>
      <c r="BB1531" s="3"/>
      <c r="BC1531" s="3"/>
      <c r="BD1531" s="3"/>
      <c r="BE1531" s="3"/>
    </row>
    <row r="1532" spans="1:57" x14ac:dyDescent="0.25">
      <c r="A1532" s="61" t="s">
        <v>1079</v>
      </c>
      <c r="B1532" s="62" t="s">
        <v>19429</v>
      </c>
      <c r="C1532" s="62"/>
      <c r="D1532" s="63">
        <v>1.6307725</v>
      </c>
      <c r="E1532" s="65">
        <v>10</v>
      </c>
      <c r="F1532" s="95" t="s">
        <v>12115</v>
      </c>
      <c r="G1532" s="62"/>
      <c r="H1532" s="66"/>
      <c r="I1532" s="67"/>
      <c r="J1532" s="67"/>
      <c r="K1532" s="66" t="s">
        <v>16174</v>
      </c>
      <c r="L1532" s="70"/>
      <c r="M1532" s="71">
        <v>5598.8203125</v>
      </c>
      <c r="N1532" s="71">
        <v>2819.213623046875</v>
      </c>
      <c r="O1532" s="72"/>
      <c r="P1532" s="73"/>
      <c r="Q1532" s="73"/>
      <c r="R1532" s="81"/>
      <c r="S1532" s="48">
        <v>0</v>
      </c>
      <c r="T1532" s="48">
        <v>1</v>
      </c>
      <c r="U1532" s="49">
        <v>0</v>
      </c>
      <c r="V1532" s="49">
        <v>1.5384999999999999E-2</v>
      </c>
      <c r="W1532" s="49">
        <v>0</v>
      </c>
      <c r="X1532" s="49">
        <v>0.55446300000000004</v>
      </c>
      <c r="Y1532" s="49">
        <v>0</v>
      </c>
      <c r="Z1532" s="49">
        <v>0</v>
      </c>
      <c r="AA1532" s="68">
        <v>1532</v>
      </c>
      <c r="AB15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32" s="69"/>
      <c r="AD1532" s="75">
        <v>119</v>
      </c>
      <c r="AE1532" s="75">
        <v>76</v>
      </c>
      <c r="AF1532" s="75">
        <v>2117</v>
      </c>
      <c r="AG1532" s="75">
        <v>2699</v>
      </c>
      <c r="AH1532" s="75"/>
      <c r="AI1532" s="75" t="s">
        <v>8352</v>
      </c>
      <c r="AJ1532" s="75" t="s">
        <v>9746</v>
      </c>
      <c r="AK1532" s="75"/>
      <c r="AL1532" s="75"/>
      <c r="AM1532" s="75">
        <v>42910.237268518518</v>
      </c>
      <c r="AN1532" s="75" t="s">
        <v>13047</v>
      </c>
      <c r="AO1532" s="78" t="s">
        <v>14122</v>
      </c>
      <c r="AP1532" s="75" t="s">
        <v>66</v>
      </c>
      <c r="AQ1532" s="48"/>
      <c r="AR1532" s="48"/>
      <c r="AS1532" s="48"/>
      <c r="AT1532" s="48"/>
      <c r="AU1532" s="48"/>
      <c r="AV1532" s="48"/>
      <c r="AW1532" s="114" t="s">
        <v>18108</v>
      </c>
      <c r="AX1532" s="114" t="s">
        <v>18108</v>
      </c>
      <c r="AY1532" s="114" t="s">
        <v>17888</v>
      </c>
      <c r="AZ1532" s="114" t="s">
        <v>17888</v>
      </c>
      <c r="BA1532" s="2"/>
      <c r="BB1532" s="3"/>
      <c r="BC1532" s="3"/>
      <c r="BD1532" s="3"/>
      <c r="BE1532" s="3"/>
    </row>
    <row r="1533" spans="1:57" x14ac:dyDescent="0.25">
      <c r="A1533" s="61" t="s">
        <v>1155</v>
      </c>
      <c r="B1533" s="62" t="s">
        <v>19429</v>
      </c>
      <c r="C1533" s="62"/>
      <c r="D1533" s="63">
        <v>1.544268</v>
      </c>
      <c r="E1533" s="65">
        <v>10</v>
      </c>
      <c r="F1533" s="95" t="s">
        <v>12193</v>
      </c>
      <c r="G1533" s="62"/>
      <c r="H1533" s="66"/>
      <c r="I1533" s="67"/>
      <c r="J1533" s="67"/>
      <c r="K1533" s="66" t="s">
        <v>16257</v>
      </c>
      <c r="L1533" s="70"/>
      <c r="M1533" s="71">
        <v>3386.579345703125</v>
      </c>
      <c r="N1533" s="71">
        <v>7806.470703125</v>
      </c>
      <c r="O1533" s="72"/>
      <c r="P1533" s="73"/>
      <c r="Q1533" s="73"/>
      <c r="R1533" s="81"/>
      <c r="S1533" s="48">
        <v>0</v>
      </c>
      <c r="T1533" s="48">
        <v>1</v>
      </c>
      <c r="U1533" s="49">
        <v>0</v>
      </c>
      <c r="V1533" s="49">
        <v>5.208E-3</v>
      </c>
      <c r="W1533" s="49">
        <v>0</v>
      </c>
      <c r="X1533" s="49">
        <v>0.54446799999999995</v>
      </c>
      <c r="Y1533" s="49">
        <v>0</v>
      </c>
      <c r="Z1533" s="49">
        <v>0</v>
      </c>
      <c r="AA1533" s="68">
        <v>1533</v>
      </c>
      <c r="AB15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33" s="69"/>
      <c r="AD1533" s="75">
        <v>161</v>
      </c>
      <c r="AE1533" s="75">
        <v>76</v>
      </c>
      <c r="AF1533" s="75">
        <v>835</v>
      </c>
      <c r="AG1533" s="75">
        <v>210</v>
      </c>
      <c r="AH1533" s="75"/>
      <c r="AI1533" s="75" t="s">
        <v>8414</v>
      </c>
      <c r="AJ1533" s="75"/>
      <c r="AK1533" s="75"/>
      <c r="AL1533" s="75"/>
      <c r="AM1533" s="75">
        <v>43007.895254629628</v>
      </c>
      <c r="AN1533" s="75" t="s">
        <v>13047</v>
      </c>
      <c r="AO1533" s="78" t="s">
        <v>14205</v>
      </c>
      <c r="AP1533" s="75" t="s">
        <v>66</v>
      </c>
      <c r="AQ1533" s="48" t="s">
        <v>3022</v>
      </c>
      <c r="AR1533" s="48" t="s">
        <v>3022</v>
      </c>
      <c r="AS1533" s="48" t="s">
        <v>3213</v>
      </c>
      <c r="AT1533" s="48" t="s">
        <v>3213</v>
      </c>
      <c r="AU1533" s="48" t="s">
        <v>3261</v>
      </c>
      <c r="AV1533" s="48" t="s">
        <v>3261</v>
      </c>
      <c r="AW1533" s="114" t="s">
        <v>18083</v>
      </c>
      <c r="AX1533" s="114" t="s">
        <v>18083</v>
      </c>
      <c r="AY1533" s="114" t="s">
        <v>18818</v>
      </c>
      <c r="AZ1533" s="114" t="s">
        <v>18818</v>
      </c>
      <c r="BA1533" s="2"/>
      <c r="BB1533" s="3"/>
      <c r="BC1533" s="3"/>
      <c r="BD1533" s="3"/>
      <c r="BE1533" s="3"/>
    </row>
    <row r="1534" spans="1:57" x14ac:dyDescent="0.25">
      <c r="A1534" s="61" t="s">
        <v>1173</v>
      </c>
      <c r="B1534" s="62" t="s">
        <v>19429</v>
      </c>
      <c r="C1534" s="62"/>
      <c r="D1534" s="63">
        <v>1.5019549999999999</v>
      </c>
      <c r="E1534" s="65">
        <v>10</v>
      </c>
      <c r="F1534" s="95" t="s">
        <v>12212</v>
      </c>
      <c r="G1534" s="62"/>
      <c r="H1534" s="66"/>
      <c r="I1534" s="67"/>
      <c r="J1534" s="67"/>
      <c r="K1534" s="66" t="s">
        <v>16277</v>
      </c>
      <c r="L1534" s="70"/>
      <c r="M1534" s="71">
        <v>5879.97998046875</v>
      </c>
      <c r="N1534" s="71">
        <v>2120.756103515625</v>
      </c>
      <c r="O1534" s="72"/>
      <c r="P1534" s="73"/>
      <c r="Q1534" s="73"/>
      <c r="R1534" s="81"/>
      <c r="S1534" s="48">
        <v>0</v>
      </c>
      <c r="T1534" s="48">
        <v>1</v>
      </c>
      <c r="U1534" s="49">
        <v>0</v>
      </c>
      <c r="V1534" s="49">
        <v>2.3000000000000001E-4</v>
      </c>
      <c r="W1534" s="49">
        <v>0</v>
      </c>
      <c r="X1534" s="49">
        <v>0.528447</v>
      </c>
      <c r="Y1534" s="49">
        <v>0</v>
      </c>
      <c r="Z1534" s="49">
        <v>0</v>
      </c>
      <c r="AA1534" s="68">
        <v>1534</v>
      </c>
      <c r="AB15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34" s="69"/>
      <c r="AD1534" s="75">
        <v>99</v>
      </c>
      <c r="AE1534" s="75">
        <v>76</v>
      </c>
      <c r="AF1534" s="75">
        <v>2113</v>
      </c>
      <c r="AG1534" s="75">
        <v>2258</v>
      </c>
      <c r="AH1534" s="75"/>
      <c r="AI1534" s="75" t="s">
        <v>8429</v>
      </c>
      <c r="AJ1534" s="75" t="s">
        <v>9793</v>
      </c>
      <c r="AK1534" s="75"/>
      <c r="AL1534" s="75"/>
      <c r="AM1534" s="75">
        <v>42653.606493055559</v>
      </c>
      <c r="AN1534" s="75" t="s">
        <v>13047</v>
      </c>
      <c r="AO1534" s="78" t="s">
        <v>14225</v>
      </c>
      <c r="AP1534" s="75" t="s">
        <v>66</v>
      </c>
      <c r="AQ1534" s="48"/>
      <c r="AR1534" s="48"/>
      <c r="AS1534" s="48"/>
      <c r="AT1534" s="48"/>
      <c r="AU1534" s="48" t="s">
        <v>3304</v>
      </c>
      <c r="AV1534" s="48" t="s">
        <v>3304</v>
      </c>
      <c r="AW1534" s="114" t="s">
        <v>18228</v>
      </c>
      <c r="AX1534" s="114" t="s">
        <v>18228</v>
      </c>
      <c r="AY1534" s="114" t="s">
        <v>18942</v>
      </c>
      <c r="AZ1534" s="114" t="s">
        <v>18942</v>
      </c>
      <c r="BA1534" s="2"/>
      <c r="BB1534" s="3"/>
      <c r="BC1534" s="3"/>
      <c r="BD1534" s="3"/>
      <c r="BE1534" s="3"/>
    </row>
    <row r="1535" spans="1:57" x14ac:dyDescent="0.25">
      <c r="A1535" s="61" t="s">
        <v>832</v>
      </c>
      <c r="B1535" s="62" t="s">
        <v>19429</v>
      </c>
      <c r="C1535" s="62"/>
      <c r="D1535" s="63">
        <v>1.50187</v>
      </c>
      <c r="E1535" s="65">
        <v>10.000066367882871</v>
      </c>
      <c r="F1535" s="95" t="s">
        <v>11854</v>
      </c>
      <c r="G1535" s="62"/>
      <c r="H1535" s="66"/>
      <c r="I1535" s="67"/>
      <c r="J1535" s="67"/>
      <c r="K1535" s="66" t="s">
        <v>15904</v>
      </c>
      <c r="L1535" s="70"/>
      <c r="M1535" s="71">
        <v>3080.415771484375</v>
      </c>
      <c r="N1535" s="71">
        <v>9214.267578125</v>
      </c>
      <c r="O1535" s="72"/>
      <c r="P1535" s="73"/>
      <c r="Q1535" s="73"/>
      <c r="R1535" s="81"/>
      <c r="S1535" s="48">
        <v>0</v>
      </c>
      <c r="T1535" s="48">
        <v>2</v>
      </c>
      <c r="U1535" s="49">
        <v>0.16</v>
      </c>
      <c r="V1535" s="49">
        <v>2.2000000000000001E-4</v>
      </c>
      <c r="W1535" s="49">
        <v>0</v>
      </c>
      <c r="X1535" s="49">
        <v>0.55911</v>
      </c>
      <c r="Y1535" s="49">
        <v>0</v>
      </c>
      <c r="Z1535" s="49">
        <v>0</v>
      </c>
      <c r="AA1535" s="68">
        <v>1535</v>
      </c>
      <c r="AB15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35" s="69"/>
      <c r="AD1535" s="75">
        <v>634</v>
      </c>
      <c r="AE1535" s="75">
        <v>75</v>
      </c>
      <c r="AF1535" s="75">
        <v>3132</v>
      </c>
      <c r="AG1535" s="75">
        <v>1011</v>
      </c>
      <c r="AH1535" s="75">
        <v>-18000</v>
      </c>
      <c r="AI1535" s="75" t="s">
        <v>8138</v>
      </c>
      <c r="AJ1535" s="75" t="s">
        <v>9613</v>
      </c>
      <c r="AK1535" s="78" t="s">
        <v>10546</v>
      </c>
      <c r="AL1535" s="75" t="s">
        <v>11010</v>
      </c>
      <c r="AM1535" s="75">
        <v>41430.795995370368</v>
      </c>
      <c r="AN1535" s="75" t="s">
        <v>13047</v>
      </c>
      <c r="AO1535" s="78" t="s">
        <v>13852</v>
      </c>
      <c r="AP1535" s="75" t="s">
        <v>66</v>
      </c>
      <c r="AQ1535" s="48" t="s">
        <v>3102</v>
      </c>
      <c r="AR1535" s="48" t="s">
        <v>3102</v>
      </c>
      <c r="AS1535" s="48" t="s">
        <v>3215</v>
      </c>
      <c r="AT1535" s="48" t="s">
        <v>3215</v>
      </c>
      <c r="AU1535" s="48" t="s">
        <v>3267</v>
      </c>
      <c r="AV1535" s="48" t="s">
        <v>3267</v>
      </c>
      <c r="AW1535" s="114" t="s">
        <v>18095</v>
      </c>
      <c r="AX1535" s="114" t="s">
        <v>18095</v>
      </c>
      <c r="AY1535" s="114" t="s">
        <v>18828</v>
      </c>
      <c r="AZ1535" s="114" t="s">
        <v>18828</v>
      </c>
      <c r="BA1535" s="2"/>
      <c r="BB1535" s="3"/>
      <c r="BC1535" s="3"/>
      <c r="BD1535" s="3"/>
      <c r="BE1535" s="3"/>
    </row>
    <row r="1536" spans="1:57" x14ac:dyDescent="0.25">
      <c r="A1536" s="61" t="s">
        <v>587</v>
      </c>
      <c r="B1536" s="62" t="s">
        <v>19429</v>
      </c>
      <c r="C1536" s="62"/>
      <c r="D1536" s="63">
        <v>1.544268</v>
      </c>
      <c r="E1536" s="65">
        <v>10</v>
      </c>
      <c r="F1536" s="95" t="s">
        <v>11580</v>
      </c>
      <c r="G1536" s="62"/>
      <c r="H1536" s="66"/>
      <c r="I1536" s="67"/>
      <c r="J1536" s="67"/>
      <c r="K1536" s="66" t="s">
        <v>15614</v>
      </c>
      <c r="L1536" s="70"/>
      <c r="M1536" s="71">
        <v>2946.101318359375</v>
      </c>
      <c r="N1536" s="71">
        <v>8085.14208984375</v>
      </c>
      <c r="O1536" s="72"/>
      <c r="P1536" s="73"/>
      <c r="Q1536" s="73"/>
      <c r="R1536" s="81"/>
      <c r="S1536" s="48">
        <v>0</v>
      </c>
      <c r="T1536" s="48">
        <v>1</v>
      </c>
      <c r="U1536" s="49">
        <v>0</v>
      </c>
      <c r="V1536" s="49">
        <v>5.208E-3</v>
      </c>
      <c r="W1536" s="49">
        <v>0</v>
      </c>
      <c r="X1536" s="49">
        <v>0.54446799999999995</v>
      </c>
      <c r="Y1536" s="49">
        <v>0</v>
      </c>
      <c r="Z1536" s="49">
        <v>0</v>
      </c>
      <c r="AA1536" s="68">
        <v>1536</v>
      </c>
      <c r="AB15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36" s="69"/>
      <c r="AD1536" s="75">
        <v>66</v>
      </c>
      <c r="AE1536" s="75">
        <v>75</v>
      </c>
      <c r="AF1536" s="75">
        <v>1690</v>
      </c>
      <c r="AG1536" s="75">
        <v>283</v>
      </c>
      <c r="AH1536" s="75">
        <v>32400</v>
      </c>
      <c r="AI1536" s="75" t="s">
        <v>7902</v>
      </c>
      <c r="AJ1536" s="75" t="s">
        <v>9469</v>
      </c>
      <c r="AK1536" s="75"/>
      <c r="AL1536" s="75" t="s">
        <v>9690</v>
      </c>
      <c r="AM1536" s="75">
        <v>41613.603634259256</v>
      </c>
      <c r="AN1536" s="75" t="s">
        <v>13047</v>
      </c>
      <c r="AO1536" s="78" t="s">
        <v>13562</v>
      </c>
      <c r="AP1536" s="75" t="s">
        <v>66</v>
      </c>
      <c r="AQ1536" s="48" t="s">
        <v>3022</v>
      </c>
      <c r="AR1536" s="48" t="s">
        <v>3022</v>
      </c>
      <c r="AS1536" s="48" t="s">
        <v>3213</v>
      </c>
      <c r="AT1536" s="48" t="s">
        <v>3213</v>
      </c>
      <c r="AU1536" s="48" t="s">
        <v>3261</v>
      </c>
      <c r="AV1536" s="48" t="s">
        <v>3261</v>
      </c>
      <c r="AW1536" s="114" t="s">
        <v>18083</v>
      </c>
      <c r="AX1536" s="114" t="s">
        <v>18083</v>
      </c>
      <c r="AY1536" s="114" t="s">
        <v>18818</v>
      </c>
      <c r="AZ1536" s="114" t="s">
        <v>18818</v>
      </c>
      <c r="BA1536" s="2"/>
      <c r="BB1536" s="3"/>
      <c r="BC1536" s="3"/>
      <c r="BD1536" s="3"/>
      <c r="BE1536" s="3"/>
    </row>
    <row r="1537" spans="1:57" x14ac:dyDescent="0.25">
      <c r="A1537" s="61" t="s">
        <v>602</v>
      </c>
      <c r="B1537" s="62" t="s">
        <v>19429</v>
      </c>
      <c r="C1537" s="62"/>
      <c r="D1537" s="63">
        <v>1.521522</v>
      </c>
      <c r="E1537" s="65">
        <v>10</v>
      </c>
      <c r="F1537" s="95" t="s">
        <v>11598</v>
      </c>
      <c r="G1537" s="62"/>
      <c r="H1537" s="66"/>
      <c r="I1537" s="67"/>
      <c r="J1537" s="67"/>
      <c r="K1537" s="66" t="s">
        <v>15633</v>
      </c>
      <c r="L1537" s="70"/>
      <c r="M1537" s="71">
        <v>2272.037353515625</v>
      </c>
      <c r="N1537" s="71">
        <v>3018.436279296875</v>
      </c>
      <c r="O1537" s="72"/>
      <c r="P1537" s="73"/>
      <c r="Q1537" s="73"/>
      <c r="R1537" s="81"/>
      <c r="S1537" s="48">
        <v>0</v>
      </c>
      <c r="T1537" s="48">
        <v>1</v>
      </c>
      <c r="U1537" s="49">
        <v>0</v>
      </c>
      <c r="V1537" s="49">
        <v>2.532E-3</v>
      </c>
      <c r="W1537" s="49">
        <v>6.2599999999999999E-3</v>
      </c>
      <c r="X1537" s="49">
        <v>0.50696399999999997</v>
      </c>
      <c r="Y1537" s="49">
        <v>0</v>
      </c>
      <c r="Z1537" s="49">
        <v>0</v>
      </c>
      <c r="AA1537" s="68">
        <v>1537</v>
      </c>
      <c r="AB15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37" s="69"/>
      <c r="AD1537" s="75">
        <v>293</v>
      </c>
      <c r="AE1537" s="75">
        <v>75</v>
      </c>
      <c r="AF1537" s="75">
        <v>917</v>
      </c>
      <c r="AG1537" s="75">
        <v>636</v>
      </c>
      <c r="AH1537" s="75"/>
      <c r="AI1537" s="75"/>
      <c r="AJ1537" s="75"/>
      <c r="AK1537" s="75"/>
      <c r="AL1537" s="75"/>
      <c r="AM1537" s="75">
        <v>41051.663900462961</v>
      </c>
      <c r="AN1537" s="75" t="s">
        <v>13047</v>
      </c>
      <c r="AO1537" s="78" t="s">
        <v>13581</v>
      </c>
      <c r="AP1537" s="75" t="s">
        <v>66</v>
      </c>
      <c r="AQ1537" s="48" t="s">
        <v>3033</v>
      </c>
      <c r="AR1537" s="48" t="s">
        <v>3033</v>
      </c>
      <c r="AS1537" s="48" t="s">
        <v>3219</v>
      </c>
      <c r="AT1537" s="48" t="s">
        <v>3219</v>
      </c>
      <c r="AU1537" s="48" t="s">
        <v>3276</v>
      </c>
      <c r="AV1537" s="48" t="s">
        <v>3276</v>
      </c>
      <c r="AW1537" s="114" t="s">
        <v>18116</v>
      </c>
      <c r="AX1537" s="114" t="s">
        <v>18116</v>
      </c>
      <c r="AY1537" s="114" t="s">
        <v>18843</v>
      </c>
      <c r="AZ1537" s="114" t="s">
        <v>18843</v>
      </c>
      <c r="BA1537" s="2"/>
      <c r="BB1537" s="3"/>
      <c r="BC1537" s="3"/>
      <c r="BD1537" s="3"/>
      <c r="BE1537" s="3"/>
    </row>
    <row r="1538" spans="1:57" x14ac:dyDescent="0.25">
      <c r="A1538" s="61" t="s">
        <v>607</v>
      </c>
      <c r="B1538" s="62" t="s">
        <v>19429</v>
      </c>
      <c r="C1538" s="62"/>
      <c r="D1538" s="63">
        <v>1.544268</v>
      </c>
      <c r="E1538" s="65">
        <v>10</v>
      </c>
      <c r="F1538" s="95" t="s">
        <v>11603</v>
      </c>
      <c r="G1538" s="62"/>
      <c r="H1538" s="66"/>
      <c r="I1538" s="67"/>
      <c r="J1538" s="67"/>
      <c r="K1538" s="66" t="s">
        <v>15638</v>
      </c>
      <c r="L1538" s="70"/>
      <c r="M1538" s="71">
        <v>2885.230224609375</v>
      </c>
      <c r="N1538" s="71">
        <v>8469.2294921875</v>
      </c>
      <c r="O1538" s="72"/>
      <c r="P1538" s="73"/>
      <c r="Q1538" s="73"/>
      <c r="R1538" s="81"/>
      <c r="S1538" s="48">
        <v>0</v>
      </c>
      <c r="T1538" s="48">
        <v>1</v>
      </c>
      <c r="U1538" s="49">
        <v>0</v>
      </c>
      <c r="V1538" s="49">
        <v>5.208E-3</v>
      </c>
      <c r="W1538" s="49">
        <v>0</v>
      </c>
      <c r="X1538" s="49">
        <v>0.54446799999999995</v>
      </c>
      <c r="Y1538" s="49">
        <v>0</v>
      </c>
      <c r="Z1538" s="49">
        <v>0</v>
      </c>
      <c r="AA1538" s="68">
        <v>1538</v>
      </c>
      <c r="AB15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38" s="69"/>
      <c r="AD1538" s="75">
        <v>248</v>
      </c>
      <c r="AE1538" s="75">
        <v>75</v>
      </c>
      <c r="AF1538" s="75">
        <v>1065</v>
      </c>
      <c r="AG1538" s="75">
        <v>1110</v>
      </c>
      <c r="AH1538" s="75"/>
      <c r="AI1538" s="75"/>
      <c r="AJ1538" s="75"/>
      <c r="AK1538" s="75"/>
      <c r="AL1538" s="75"/>
      <c r="AM1538" s="75">
        <v>42996.433645833335</v>
      </c>
      <c r="AN1538" s="75" t="s">
        <v>13047</v>
      </c>
      <c r="AO1538" s="78" t="s">
        <v>13586</v>
      </c>
      <c r="AP1538" s="75" t="s">
        <v>66</v>
      </c>
      <c r="AQ1538" s="48" t="s">
        <v>3022</v>
      </c>
      <c r="AR1538" s="48" t="s">
        <v>3022</v>
      </c>
      <c r="AS1538" s="48" t="s">
        <v>3213</v>
      </c>
      <c r="AT1538" s="48" t="s">
        <v>3213</v>
      </c>
      <c r="AU1538" s="48" t="s">
        <v>3261</v>
      </c>
      <c r="AV1538" s="48" t="s">
        <v>3261</v>
      </c>
      <c r="AW1538" s="114" t="s">
        <v>18083</v>
      </c>
      <c r="AX1538" s="114" t="s">
        <v>18083</v>
      </c>
      <c r="AY1538" s="114" t="s">
        <v>18818</v>
      </c>
      <c r="AZ1538" s="114" t="s">
        <v>18818</v>
      </c>
      <c r="BA1538" s="2"/>
      <c r="BB1538" s="3"/>
      <c r="BC1538" s="3"/>
      <c r="BD1538" s="3"/>
      <c r="BE1538" s="3"/>
    </row>
    <row r="1539" spans="1:57" x14ac:dyDescent="0.25">
      <c r="A1539" s="61" t="s">
        <v>1799</v>
      </c>
      <c r="B1539" s="62" t="s">
        <v>19429</v>
      </c>
      <c r="C1539" s="62"/>
      <c r="D1539" s="63">
        <v>1.544268</v>
      </c>
      <c r="E1539" s="65">
        <v>10</v>
      </c>
      <c r="F1539" s="95" t="s">
        <v>12864</v>
      </c>
      <c r="G1539" s="62"/>
      <c r="H1539" s="66"/>
      <c r="I1539" s="67"/>
      <c r="J1539" s="67"/>
      <c r="K1539" s="66" t="s">
        <v>16960</v>
      </c>
      <c r="L1539" s="70"/>
      <c r="M1539" s="71">
        <v>3212.20068359375</v>
      </c>
      <c r="N1539" s="71">
        <v>7515.5888671875</v>
      </c>
      <c r="O1539" s="72"/>
      <c r="P1539" s="73"/>
      <c r="Q1539" s="73"/>
      <c r="R1539" s="81"/>
      <c r="S1539" s="48">
        <v>0</v>
      </c>
      <c r="T1539" s="48">
        <v>1</v>
      </c>
      <c r="U1539" s="49">
        <v>0</v>
      </c>
      <c r="V1539" s="49">
        <v>5.208E-3</v>
      </c>
      <c r="W1539" s="49">
        <v>0</v>
      </c>
      <c r="X1539" s="49">
        <v>0.54446799999999995</v>
      </c>
      <c r="Y1539" s="49">
        <v>0</v>
      </c>
      <c r="Z1539" s="49">
        <v>0</v>
      </c>
      <c r="AA1539" s="68">
        <v>1539</v>
      </c>
      <c r="AB15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39" s="69"/>
      <c r="AD1539" s="75">
        <v>78</v>
      </c>
      <c r="AE1539" s="75">
        <v>75</v>
      </c>
      <c r="AF1539" s="75">
        <v>1404</v>
      </c>
      <c r="AG1539" s="75">
        <v>2391</v>
      </c>
      <c r="AH1539" s="75"/>
      <c r="AI1539" s="75" t="s">
        <v>8989</v>
      </c>
      <c r="AJ1539" s="75"/>
      <c r="AK1539" s="75"/>
      <c r="AL1539" s="75"/>
      <c r="AM1539" s="75">
        <v>42478.668356481481</v>
      </c>
      <c r="AN1539" s="75" t="s">
        <v>13047</v>
      </c>
      <c r="AO1539" s="78" t="s">
        <v>14908</v>
      </c>
      <c r="AP1539" s="75" t="s">
        <v>66</v>
      </c>
      <c r="AQ1539" s="48" t="s">
        <v>3022</v>
      </c>
      <c r="AR1539" s="48" t="s">
        <v>3022</v>
      </c>
      <c r="AS1539" s="48" t="s">
        <v>3213</v>
      </c>
      <c r="AT1539" s="48" t="s">
        <v>3213</v>
      </c>
      <c r="AU1539" s="48" t="s">
        <v>3261</v>
      </c>
      <c r="AV1539" s="48" t="s">
        <v>3261</v>
      </c>
      <c r="AW1539" s="114" t="s">
        <v>18083</v>
      </c>
      <c r="AX1539" s="114" t="s">
        <v>18083</v>
      </c>
      <c r="AY1539" s="114" t="s">
        <v>18818</v>
      </c>
      <c r="AZ1539" s="114" t="s">
        <v>18818</v>
      </c>
      <c r="BA1539" s="2"/>
      <c r="BB1539" s="3"/>
      <c r="BC1539" s="3"/>
      <c r="BD1539" s="3"/>
      <c r="BE1539" s="3"/>
    </row>
    <row r="1540" spans="1:57" x14ac:dyDescent="0.25">
      <c r="A1540" s="61" t="s">
        <v>1176</v>
      </c>
      <c r="B1540" s="62" t="s">
        <v>19429</v>
      </c>
      <c r="C1540" s="62"/>
      <c r="D1540" s="63">
        <v>1.502278</v>
      </c>
      <c r="E1540" s="65">
        <v>10.057159339123031</v>
      </c>
      <c r="F1540" s="95" t="s">
        <v>12215</v>
      </c>
      <c r="G1540" s="62"/>
      <c r="H1540" s="66"/>
      <c r="I1540" s="67"/>
      <c r="J1540" s="67"/>
      <c r="K1540" s="66" t="s">
        <v>16280</v>
      </c>
      <c r="L1540" s="70"/>
      <c r="M1540" s="71">
        <v>3794.275390625</v>
      </c>
      <c r="N1540" s="71">
        <v>1798.1202392578125</v>
      </c>
      <c r="O1540" s="72"/>
      <c r="P1540" s="73"/>
      <c r="Q1540" s="73"/>
      <c r="R1540" s="81"/>
      <c r="S1540" s="48">
        <v>0</v>
      </c>
      <c r="T1540" s="48">
        <v>2</v>
      </c>
      <c r="U1540" s="49">
        <v>137.80000000000001</v>
      </c>
      <c r="V1540" s="49">
        <v>2.6800000000000001E-4</v>
      </c>
      <c r="W1540" s="49">
        <v>0</v>
      </c>
      <c r="X1540" s="49">
        <v>0.644903</v>
      </c>
      <c r="Y1540" s="49">
        <v>0</v>
      </c>
      <c r="Z1540" s="49">
        <v>0</v>
      </c>
      <c r="AA1540" s="68">
        <v>1540</v>
      </c>
      <c r="AB15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40" s="69"/>
      <c r="AD1540" s="75">
        <v>230</v>
      </c>
      <c r="AE1540" s="75">
        <v>74</v>
      </c>
      <c r="AF1540" s="75">
        <v>1172</v>
      </c>
      <c r="AG1540" s="75">
        <v>17077</v>
      </c>
      <c r="AH1540" s="75"/>
      <c r="AI1540" s="75" t="s">
        <v>8432</v>
      </c>
      <c r="AJ1540" s="75"/>
      <c r="AK1540" s="75"/>
      <c r="AL1540" s="75"/>
      <c r="AM1540" s="75">
        <v>42773.086030092592</v>
      </c>
      <c r="AN1540" s="75" t="s">
        <v>13047</v>
      </c>
      <c r="AO1540" s="78" t="s">
        <v>14228</v>
      </c>
      <c r="AP1540" s="75" t="s">
        <v>66</v>
      </c>
      <c r="AQ1540" s="48"/>
      <c r="AR1540" s="48"/>
      <c r="AS1540" s="48"/>
      <c r="AT1540" s="48"/>
      <c r="AU1540" s="48"/>
      <c r="AV1540" s="48"/>
      <c r="AW1540" s="114" t="s">
        <v>18090</v>
      </c>
      <c r="AX1540" s="114" t="s">
        <v>18090</v>
      </c>
      <c r="AY1540" s="114" t="s">
        <v>18824</v>
      </c>
      <c r="AZ1540" s="114" t="s">
        <v>18824</v>
      </c>
      <c r="BA1540" s="2"/>
      <c r="BB1540" s="3"/>
      <c r="BC1540" s="3"/>
      <c r="BD1540" s="3"/>
      <c r="BE1540" s="3"/>
    </row>
    <row r="1541" spans="1:57" x14ac:dyDescent="0.25">
      <c r="A1541" s="61" t="s">
        <v>1567</v>
      </c>
      <c r="B1541" s="62" t="s">
        <v>19429</v>
      </c>
      <c r="C1541" s="62"/>
      <c r="D1541" s="63">
        <v>1.50187</v>
      </c>
      <c r="E1541" s="65">
        <v>10.000066367882871</v>
      </c>
      <c r="F1541" s="95" t="s">
        <v>11082</v>
      </c>
      <c r="G1541" s="62"/>
      <c r="H1541" s="66"/>
      <c r="I1541" s="67"/>
      <c r="J1541" s="67"/>
      <c r="K1541" s="66" t="s">
        <v>16712</v>
      </c>
      <c r="L1541" s="70"/>
      <c r="M1541" s="71">
        <v>2470.921630859375</v>
      </c>
      <c r="N1541" s="71">
        <v>9513.439453125</v>
      </c>
      <c r="O1541" s="72"/>
      <c r="P1541" s="73"/>
      <c r="Q1541" s="73"/>
      <c r="R1541" s="81"/>
      <c r="S1541" s="48">
        <v>0</v>
      </c>
      <c r="T1541" s="48">
        <v>2</v>
      </c>
      <c r="U1541" s="49">
        <v>0.16</v>
      </c>
      <c r="V1541" s="49">
        <v>2.2000000000000001E-4</v>
      </c>
      <c r="W1541" s="49">
        <v>0</v>
      </c>
      <c r="X1541" s="49">
        <v>0.55911</v>
      </c>
      <c r="Y1541" s="49">
        <v>0</v>
      </c>
      <c r="Z1541" s="49">
        <v>0</v>
      </c>
      <c r="AA1541" s="68">
        <v>1541</v>
      </c>
      <c r="AB15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41" s="69"/>
      <c r="AD1541" s="75">
        <v>1438</v>
      </c>
      <c r="AE1541" s="75">
        <v>74</v>
      </c>
      <c r="AF1541" s="75">
        <v>2778</v>
      </c>
      <c r="AG1541" s="75">
        <v>87</v>
      </c>
      <c r="AH1541" s="75"/>
      <c r="AI1541" s="75"/>
      <c r="AJ1541" s="75"/>
      <c r="AK1541" s="75"/>
      <c r="AL1541" s="75"/>
      <c r="AM1541" s="75">
        <v>40414.462129629632</v>
      </c>
      <c r="AN1541" s="75" t="s">
        <v>13047</v>
      </c>
      <c r="AO1541" s="78" t="s">
        <v>14660</v>
      </c>
      <c r="AP1541" s="75" t="s">
        <v>66</v>
      </c>
      <c r="AQ1541" s="48" t="s">
        <v>3166</v>
      </c>
      <c r="AR1541" s="48" t="s">
        <v>3166</v>
      </c>
      <c r="AS1541" s="48" t="s">
        <v>3215</v>
      </c>
      <c r="AT1541" s="48" t="s">
        <v>3215</v>
      </c>
      <c r="AU1541" s="48" t="s">
        <v>3267</v>
      </c>
      <c r="AV1541" s="48" t="s">
        <v>3267</v>
      </c>
      <c r="AW1541" s="114" t="s">
        <v>18095</v>
      </c>
      <c r="AX1541" s="114" t="s">
        <v>18095</v>
      </c>
      <c r="AY1541" s="114" t="s">
        <v>18828</v>
      </c>
      <c r="AZ1541" s="114" t="s">
        <v>18828</v>
      </c>
      <c r="BA1541" s="2"/>
      <c r="BB1541" s="3"/>
      <c r="BC1541" s="3"/>
      <c r="BD1541" s="3"/>
      <c r="BE1541" s="3"/>
    </row>
    <row r="1542" spans="1:57" x14ac:dyDescent="0.25">
      <c r="A1542" s="61" t="s">
        <v>764</v>
      </c>
      <c r="B1542" s="62" t="s">
        <v>19429</v>
      </c>
      <c r="C1542" s="62"/>
      <c r="D1542" s="63">
        <v>1.521522</v>
      </c>
      <c r="E1542" s="65">
        <v>10</v>
      </c>
      <c r="F1542" s="95" t="s">
        <v>11784</v>
      </c>
      <c r="G1542" s="62"/>
      <c r="H1542" s="66"/>
      <c r="I1542" s="67"/>
      <c r="J1542" s="67"/>
      <c r="K1542" s="66" t="s">
        <v>15829</v>
      </c>
      <c r="L1542" s="70"/>
      <c r="M1542" s="71">
        <v>3018.60400390625</v>
      </c>
      <c r="N1542" s="71">
        <v>3027.03759765625</v>
      </c>
      <c r="O1542" s="72"/>
      <c r="P1542" s="73"/>
      <c r="Q1542" s="73"/>
      <c r="R1542" s="81"/>
      <c r="S1542" s="48">
        <v>0</v>
      </c>
      <c r="T1542" s="48">
        <v>1</v>
      </c>
      <c r="U1542" s="49">
        <v>0</v>
      </c>
      <c r="V1542" s="49">
        <v>2.532E-3</v>
      </c>
      <c r="W1542" s="49">
        <v>6.2599999999999999E-3</v>
      </c>
      <c r="X1542" s="49">
        <v>0.50696399999999997</v>
      </c>
      <c r="Y1542" s="49">
        <v>0</v>
      </c>
      <c r="Z1542" s="49">
        <v>0</v>
      </c>
      <c r="AA1542" s="68">
        <v>1542</v>
      </c>
      <c r="AB15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42" s="69"/>
      <c r="AD1542" s="75">
        <v>450</v>
      </c>
      <c r="AE1542" s="75">
        <v>74</v>
      </c>
      <c r="AF1542" s="75">
        <v>4479</v>
      </c>
      <c r="AG1542" s="75">
        <v>3173</v>
      </c>
      <c r="AH1542" s="75">
        <v>3600</v>
      </c>
      <c r="AI1542" s="75" t="s">
        <v>8074</v>
      </c>
      <c r="AJ1542" s="75" t="s">
        <v>9569</v>
      </c>
      <c r="AK1542" s="75"/>
      <c r="AL1542" s="75" t="s">
        <v>9292</v>
      </c>
      <c r="AM1542" s="75">
        <v>40544.783182870371</v>
      </c>
      <c r="AN1542" s="75" t="s">
        <v>13047</v>
      </c>
      <c r="AO1542" s="78" t="s">
        <v>13777</v>
      </c>
      <c r="AP1542" s="75" t="s">
        <v>66</v>
      </c>
      <c r="AQ1542" s="48" t="s">
        <v>3033</v>
      </c>
      <c r="AR1542" s="48" t="s">
        <v>3033</v>
      </c>
      <c r="AS1542" s="48" t="s">
        <v>3219</v>
      </c>
      <c r="AT1542" s="48" t="s">
        <v>3219</v>
      </c>
      <c r="AU1542" s="48" t="s">
        <v>3276</v>
      </c>
      <c r="AV1542" s="48" t="s">
        <v>3276</v>
      </c>
      <c r="AW1542" s="114" t="s">
        <v>18116</v>
      </c>
      <c r="AX1542" s="114" t="s">
        <v>18116</v>
      </c>
      <c r="AY1542" s="114" t="s">
        <v>18843</v>
      </c>
      <c r="AZ1542" s="114" t="s">
        <v>18843</v>
      </c>
      <c r="BA1542" s="2"/>
      <c r="BB1542" s="3"/>
      <c r="BC1542" s="3"/>
      <c r="BD1542" s="3"/>
      <c r="BE1542" s="3"/>
    </row>
    <row r="1543" spans="1:57" x14ac:dyDescent="0.25">
      <c r="A1543" s="61" t="s">
        <v>1130</v>
      </c>
      <c r="B1543" s="62" t="s">
        <v>19429</v>
      </c>
      <c r="C1543" s="62"/>
      <c r="D1543" s="63">
        <v>1.5321979999999999</v>
      </c>
      <c r="E1543" s="65">
        <v>10</v>
      </c>
      <c r="F1543" s="95" t="s">
        <v>12166</v>
      </c>
      <c r="G1543" s="62"/>
      <c r="H1543" s="66"/>
      <c r="I1543" s="67"/>
      <c r="J1543" s="67"/>
      <c r="K1543" s="66" t="s">
        <v>16227</v>
      </c>
      <c r="L1543" s="70"/>
      <c r="M1543" s="71">
        <v>1601.6419677734375</v>
      </c>
      <c r="N1543" s="71">
        <v>8195.443359375</v>
      </c>
      <c r="O1543" s="72"/>
      <c r="P1543" s="73"/>
      <c r="Q1543" s="73"/>
      <c r="R1543" s="81"/>
      <c r="S1543" s="48">
        <v>0</v>
      </c>
      <c r="T1543" s="48">
        <v>1</v>
      </c>
      <c r="U1543" s="49">
        <v>0</v>
      </c>
      <c r="V1543" s="49">
        <v>3.7880000000000001E-3</v>
      </c>
      <c r="W1543" s="49">
        <v>9.9999999999999995E-7</v>
      </c>
      <c r="X1543" s="49">
        <v>0.54335500000000003</v>
      </c>
      <c r="Y1543" s="49">
        <v>0</v>
      </c>
      <c r="Z1543" s="49">
        <v>0</v>
      </c>
      <c r="AA1543" s="68">
        <v>1543</v>
      </c>
      <c r="AB15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43" s="69"/>
      <c r="AD1543" s="75">
        <v>143</v>
      </c>
      <c r="AE1543" s="75">
        <v>73</v>
      </c>
      <c r="AF1543" s="75">
        <v>711</v>
      </c>
      <c r="AG1543" s="75">
        <v>505</v>
      </c>
      <c r="AH1543" s="75"/>
      <c r="AI1543" s="75" t="s">
        <v>8395</v>
      </c>
      <c r="AJ1543" s="75"/>
      <c r="AK1543" s="75"/>
      <c r="AL1543" s="75"/>
      <c r="AM1543" s="75">
        <v>41580.721400462964</v>
      </c>
      <c r="AN1543" s="75" t="s">
        <v>13047</v>
      </c>
      <c r="AO1543" s="78" t="s">
        <v>14175</v>
      </c>
      <c r="AP1543" s="75" t="s">
        <v>66</v>
      </c>
      <c r="AQ1543" s="48" t="s">
        <v>3019</v>
      </c>
      <c r="AR1543" s="48" t="s">
        <v>3019</v>
      </c>
      <c r="AS1543" s="48" t="s">
        <v>3212</v>
      </c>
      <c r="AT1543" s="48" t="s">
        <v>3212</v>
      </c>
      <c r="AU1543" s="48" t="s">
        <v>3261</v>
      </c>
      <c r="AV1543" s="48" t="s">
        <v>3261</v>
      </c>
      <c r="AW1543" s="114" t="s">
        <v>18076</v>
      </c>
      <c r="AX1543" s="114" t="s">
        <v>18076</v>
      </c>
      <c r="AY1543" s="114" t="s">
        <v>17882</v>
      </c>
      <c r="AZ1543" s="114" t="s">
        <v>17882</v>
      </c>
      <c r="BA1543" s="2"/>
      <c r="BB1543" s="3"/>
      <c r="BC1543" s="3"/>
      <c r="BD1543" s="3"/>
      <c r="BE1543" s="3"/>
    </row>
    <row r="1544" spans="1:57" x14ac:dyDescent="0.25">
      <c r="A1544" s="61" t="s">
        <v>1345</v>
      </c>
      <c r="B1544" s="62" t="s">
        <v>19429</v>
      </c>
      <c r="C1544" s="62"/>
      <c r="D1544" s="63">
        <v>1.5023375000000001</v>
      </c>
      <c r="E1544" s="65">
        <v>10</v>
      </c>
      <c r="F1544" s="95" t="s">
        <v>12388</v>
      </c>
      <c r="G1544" s="62"/>
      <c r="H1544" s="66"/>
      <c r="I1544" s="67"/>
      <c r="J1544" s="67"/>
      <c r="K1544" s="66" t="s">
        <v>16463</v>
      </c>
      <c r="L1544" s="70"/>
      <c r="M1544" s="71">
        <v>7246.58056640625</v>
      </c>
      <c r="N1544" s="71">
        <v>3002.238525390625</v>
      </c>
      <c r="O1544" s="72"/>
      <c r="P1544" s="73"/>
      <c r="Q1544" s="73"/>
      <c r="R1544" s="81"/>
      <c r="S1544" s="48">
        <v>0</v>
      </c>
      <c r="T1544" s="48">
        <v>1</v>
      </c>
      <c r="U1544" s="49">
        <v>0</v>
      </c>
      <c r="V1544" s="49">
        <v>2.7500000000000002E-4</v>
      </c>
      <c r="W1544" s="49">
        <v>0</v>
      </c>
      <c r="X1544" s="49">
        <v>0.52194799999999997</v>
      </c>
      <c r="Y1544" s="49">
        <v>0</v>
      </c>
      <c r="Z1544" s="49">
        <v>0</v>
      </c>
      <c r="AA1544" s="68">
        <v>1544</v>
      </c>
      <c r="AB15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44" s="69"/>
      <c r="AD1544" s="75">
        <v>187</v>
      </c>
      <c r="AE1544" s="75">
        <v>73</v>
      </c>
      <c r="AF1544" s="75">
        <v>467</v>
      </c>
      <c r="AG1544" s="75">
        <v>1241</v>
      </c>
      <c r="AH1544" s="75"/>
      <c r="AI1544" s="75" t="s">
        <v>8576</v>
      </c>
      <c r="AJ1544" s="75" t="s">
        <v>9627</v>
      </c>
      <c r="AK1544" s="75"/>
      <c r="AL1544" s="75"/>
      <c r="AM1544" s="75">
        <v>42855.565995370373</v>
      </c>
      <c r="AN1544" s="75" t="s">
        <v>13047</v>
      </c>
      <c r="AO1544" s="78" t="s">
        <v>14411</v>
      </c>
      <c r="AP1544" s="75" t="s">
        <v>66</v>
      </c>
      <c r="AQ1544" s="48"/>
      <c r="AR1544" s="48"/>
      <c r="AS1544" s="48"/>
      <c r="AT1544" s="48"/>
      <c r="AU1544" s="48" t="s">
        <v>3261</v>
      </c>
      <c r="AV1544" s="48" t="s">
        <v>3261</v>
      </c>
      <c r="AW1544" s="114" t="s">
        <v>18089</v>
      </c>
      <c r="AX1544" s="114" t="s">
        <v>18089</v>
      </c>
      <c r="AY1544" s="114" t="s">
        <v>17884</v>
      </c>
      <c r="AZ1544" s="114" t="s">
        <v>17884</v>
      </c>
      <c r="BA1544" s="2"/>
      <c r="BB1544" s="3"/>
      <c r="BC1544" s="3"/>
      <c r="BD1544" s="3"/>
      <c r="BE1544" s="3"/>
    </row>
    <row r="1545" spans="1:57" x14ac:dyDescent="0.25">
      <c r="A1545" s="61" t="s">
        <v>1392</v>
      </c>
      <c r="B1545" s="62" t="s">
        <v>19429</v>
      </c>
      <c r="C1545" s="62"/>
      <c r="D1545" s="63">
        <v>1.5023375000000001</v>
      </c>
      <c r="E1545" s="65">
        <v>10</v>
      </c>
      <c r="F1545" s="95" t="s">
        <v>12437</v>
      </c>
      <c r="G1545" s="62"/>
      <c r="H1545" s="66"/>
      <c r="I1545" s="67"/>
      <c r="J1545" s="67"/>
      <c r="K1545" s="66" t="s">
        <v>16513</v>
      </c>
      <c r="L1545" s="70"/>
      <c r="M1545" s="71">
        <v>7843.640625</v>
      </c>
      <c r="N1545" s="71">
        <v>3011.063720703125</v>
      </c>
      <c r="O1545" s="72"/>
      <c r="P1545" s="73"/>
      <c r="Q1545" s="73"/>
      <c r="R1545" s="81"/>
      <c r="S1545" s="48">
        <v>0</v>
      </c>
      <c r="T1545" s="48">
        <v>1</v>
      </c>
      <c r="U1545" s="49">
        <v>0</v>
      </c>
      <c r="V1545" s="49">
        <v>2.7500000000000002E-4</v>
      </c>
      <c r="W1545" s="49">
        <v>0</v>
      </c>
      <c r="X1545" s="49">
        <v>0.52194799999999997</v>
      </c>
      <c r="Y1545" s="49">
        <v>0</v>
      </c>
      <c r="Z1545" s="49">
        <v>0</v>
      </c>
      <c r="AA1545" s="68">
        <v>1545</v>
      </c>
      <c r="AB15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45" s="69"/>
      <c r="AD1545" s="75">
        <v>330</v>
      </c>
      <c r="AE1545" s="75">
        <v>73</v>
      </c>
      <c r="AF1545" s="75">
        <v>1830</v>
      </c>
      <c r="AG1545" s="75">
        <v>6948</v>
      </c>
      <c r="AH1545" s="75"/>
      <c r="AI1545" s="75" t="s">
        <v>8618</v>
      </c>
      <c r="AJ1545" s="75" t="s">
        <v>9898</v>
      </c>
      <c r="AK1545" s="78" t="s">
        <v>10756</v>
      </c>
      <c r="AL1545" s="75"/>
      <c r="AM1545" s="75">
        <v>41732.340520833335</v>
      </c>
      <c r="AN1545" s="75" t="s">
        <v>13047</v>
      </c>
      <c r="AO1545" s="78" t="s">
        <v>14461</v>
      </c>
      <c r="AP1545" s="75" t="s">
        <v>66</v>
      </c>
      <c r="AQ1545" s="48"/>
      <c r="AR1545" s="48"/>
      <c r="AS1545" s="48"/>
      <c r="AT1545" s="48"/>
      <c r="AU1545" s="48" t="s">
        <v>3319</v>
      </c>
      <c r="AV1545" s="48" t="s">
        <v>3319</v>
      </c>
      <c r="AW1545" s="114" t="s">
        <v>18450</v>
      </c>
      <c r="AX1545" s="114" t="s">
        <v>18450</v>
      </c>
      <c r="AY1545" s="114" t="s">
        <v>18978</v>
      </c>
      <c r="AZ1545" s="114" t="s">
        <v>18978</v>
      </c>
      <c r="BA1545" s="2"/>
      <c r="BB1545" s="3"/>
      <c r="BC1545" s="3"/>
      <c r="BD1545" s="3"/>
      <c r="BE1545" s="3"/>
    </row>
    <row r="1546" spans="1:57" x14ac:dyDescent="0.25">
      <c r="A1546" s="61" t="s">
        <v>401</v>
      </c>
      <c r="B1546" s="62" t="s">
        <v>19429</v>
      </c>
      <c r="C1546" s="62"/>
      <c r="D1546" s="63">
        <v>1.5023375000000001</v>
      </c>
      <c r="E1546" s="65">
        <v>10</v>
      </c>
      <c r="F1546" s="95" t="s">
        <v>11354</v>
      </c>
      <c r="G1546" s="62"/>
      <c r="H1546" s="66"/>
      <c r="I1546" s="67"/>
      <c r="J1546" s="67"/>
      <c r="K1546" s="66" t="s">
        <v>15382</v>
      </c>
      <c r="L1546" s="70"/>
      <c r="M1546" s="71">
        <v>7932.83935546875</v>
      </c>
      <c r="N1546" s="71">
        <v>2694.74462890625</v>
      </c>
      <c r="O1546" s="72"/>
      <c r="P1546" s="73"/>
      <c r="Q1546" s="73"/>
      <c r="R1546" s="81"/>
      <c r="S1546" s="48">
        <v>0</v>
      </c>
      <c r="T1546" s="48">
        <v>1</v>
      </c>
      <c r="U1546" s="49">
        <v>0</v>
      </c>
      <c r="V1546" s="49">
        <v>2.7500000000000002E-4</v>
      </c>
      <c r="W1546" s="49">
        <v>0</v>
      </c>
      <c r="X1546" s="49">
        <v>0.52194799999999997</v>
      </c>
      <c r="Y1546" s="49">
        <v>0</v>
      </c>
      <c r="Z1546" s="49">
        <v>0</v>
      </c>
      <c r="AA1546" s="68">
        <v>1546</v>
      </c>
      <c r="AB15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46" s="69"/>
      <c r="AD1546" s="75">
        <v>183</v>
      </c>
      <c r="AE1546" s="75">
        <v>72</v>
      </c>
      <c r="AF1546" s="75">
        <v>1537</v>
      </c>
      <c r="AG1546" s="75">
        <v>3746</v>
      </c>
      <c r="AH1546" s="75"/>
      <c r="AI1546" s="75" t="s">
        <v>7706</v>
      </c>
      <c r="AJ1546" s="75" t="s">
        <v>9257</v>
      </c>
      <c r="AK1546" s="75"/>
      <c r="AL1546" s="75"/>
      <c r="AM1546" s="75">
        <v>42550.542395833334</v>
      </c>
      <c r="AN1546" s="75" t="s">
        <v>13047</v>
      </c>
      <c r="AO1546" s="78" t="s">
        <v>13330</v>
      </c>
      <c r="AP1546" s="75" t="s">
        <v>66</v>
      </c>
      <c r="AQ1546" s="48"/>
      <c r="AR1546" s="48"/>
      <c r="AS1546" s="48"/>
      <c r="AT1546" s="48"/>
      <c r="AU1546" s="48" t="s">
        <v>3262</v>
      </c>
      <c r="AV1546" s="48" t="s">
        <v>3262</v>
      </c>
      <c r="AW1546" s="114" t="s">
        <v>18073</v>
      </c>
      <c r="AX1546" s="114" t="s">
        <v>18073</v>
      </c>
      <c r="AY1546" s="114" t="s">
        <v>18812</v>
      </c>
      <c r="AZ1546" s="114" t="s">
        <v>18812</v>
      </c>
      <c r="BA1546" s="2"/>
      <c r="BB1546" s="3"/>
      <c r="BC1546" s="3"/>
      <c r="BD1546" s="3"/>
      <c r="BE1546" s="3"/>
    </row>
    <row r="1547" spans="1:57" x14ac:dyDescent="0.25">
      <c r="A1547" s="61" t="s">
        <v>1572</v>
      </c>
      <c r="B1547" s="62" t="s">
        <v>19429</v>
      </c>
      <c r="C1547" s="62"/>
      <c r="D1547" s="63">
        <v>1.50187</v>
      </c>
      <c r="E1547" s="65">
        <v>10</v>
      </c>
      <c r="F1547" s="95" t="s">
        <v>12630</v>
      </c>
      <c r="G1547" s="62"/>
      <c r="H1547" s="66"/>
      <c r="I1547" s="67"/>
      <c r="J1547" s="67"/>
      <c r="K1547" s="66" t="s">
        <v>16718</v>
      </c>
      <c r="L1547" s="70"/>
      <c r="M1547" s="71">
        <v>7440.9189453125</v>
      </c>
      <c r="N1547" s="71">
        <v>8557.6357421875</v>
      </c>
      <c r="O1547" s="72"/>
      <c r="P1547" s="73"/>
      <c r="Q1547" s="73"/>
      <c r="R1547" s="81"/>
      <c r="S1547" s="48">
        <v>0</v>
      </c>
      <c r="T1547" s="48">
        <v>1</v>
      </c>
      <c r="U1547" s="49">
        <v>0</v>
      </c>
      <c r="V1547" s="49">
        <v>2.2000000000000001E-4</v>
      </c>
      <c r="W1547" s="49">
        <v>0</v>
      </c>
      <c r="X1547" s="49">
        <v>0.52033200000000002</v>
      </c>
      <c r="Y1547" s="49">
        <v>0</v>
      </c>
      <c r="Z1547" s="49">
        <v>0</v>
      </c>
      <c r="AA1547" s="68">
        <v>1547</v>
      </c>
      <c r="AB15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47" s="69"/>
      <c r="AD1547" s="75">
        <v>146</v>
      </c>
      <c r="AE1547" s="75">
        <v>72</v>
      </c>
      <c r="AF1547" s="75">
        <v>1037</v>
      </c>
      <c r="AG1547" s="75">
        <v>1752</v>
      </c>
      <c r="AH1547" s="75">
        <v>-14400</v>
      </c>
      <c r="AI1547" s="75" t="s">
        <v>8791</v>
      </c>
      <c r="AJ1547" s="75"/>
      <c r="AK1547" s="75"/>
      <c r="AL1547" s="75" t="s">
        <v>11019</v>
      </c>
      <c r="AM1547" s="75">
        <v>41170.193993055553</v>
      </c>
      <c r="AN1547" s="75" t="s">
        <v>13047</v>
      </c>
      <c r="AO1547" s="78" t="s">
        <v>14666</v>
      </c>
      <c r="AP1547" s="75" t="s">
        <v>66</v>
      </c>
      <c r="AQ1547" s="48"/>
      <c r="AR1547" s="48"/>
      <c r="AS1547" s="48"/>
      <c r="AT1547" s="48"/>
      <c r="AU1547" s="48" t="s">
        <v>3272</v>
      </c>
      <c r="AV1547" s="48" t="s">
        <v>3272</v>
      </c>
      <c r="AW1547" s="114" t="s">
        <v>18101</v>
      </c>
      <c r="AX1547" s="114" t="s">
        <v>18101</v>
      </c>
      <c r="AY1547" s="114" t="s">
        <v>17890</v>
      </c>
      <c r="AZ1547" s="114" t="s">
        <v>17890</v>
      </c>
      <c r="BA1547" s="2"/>
      <c r="BB1547" s="3"/>
      <c r="BC1547" s="3"/>
      <c r="BD1547" s="3"/>
      <c r="BE1547" s="3"/>
    </row>
    <row r="1548" spans="1:57" x14ac:dyDescent="0.25">
      <c r="A1548" s="61" t="s">
        <v>995</v>
      </c>
      <c r="B1548" s="62" t="s">
        <v>19429</v>
      </c>
      <c r="C1548" s="62"/>
      <c r="D1548" s="63">
        <v>1.502278</v>
      </c>
      <c r="E1548" s="65">
        <v>10.057159339123031</v>
      </c>
      <c r="F1548" s="95" t="s">
        <v>12022</v>
      </c>
      <c r="G1548" s="62"/>
      <c r="H1548" s="66"/>
      <c r="I1548" s="67"/>
      <c r="J1548" s="67"/>
      <c r="K1548" s="66" t="s">
        <v>16077</v>
      </c>
      <c r="L1548" s="70"/>
      <c r="M1548" s="71">
        <v>4409.92431640625</v>
      </c>
      <c r="N1548" s="71">
        <v>2446.346923828125</v>
      </c>
      <c r="O1548" s="72"/>
      <c r="P1548" s="73"/>
      <c r="Q1548" s="73"/>
      <c r="R1548" s="81"/>
      <c r="S1548" s="48">
        <v>0</v>
      </c>
      <c r="T1548" s="48">
        <v>2</v>
      </c>
      <c r="U1548" s="49">
        <v>137.80000000000001</v>
      </c>
      <c r="V1548" s="49">
        <v>2.6800000000000001E-4</v>
      </c>
      <c r="W1548" s="49">
        <v>0</v>
      </c>
      <c r="X1548" s="49">
        <v>0.644903</v>
      </c>
      <c r="Y1548" s="49">
        <v>0</v>
      </c>
      <c r="Z1548" s="49">
        <v>0</v>
      </c>
      <c r="AA1548" s="68">
        <v>1548</v>
      </c>
      <c r="AB15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48" s="69"/>
      <c r="AD1548" s="75">
        <v>126</v>
      </c>
      <c r="AE1548" s="75">
        <v>71</v>
      </c>
      <c r="AF1548" s="75">
        <v>274</v>
      </c>
      <c r="AG1548" s="75">
        <v>1296</v>
      </c>
      <c r="AH1548" s="75">
        <v>-28800</v>
      </c>
      <c r="AI1548" s="75" t="s">
        <v>8271</v>
      </c>
      <c r="AJ1548" s="75" t="s">
        <v>9696</v>
      </c>
      <c r="AK1548" s="78" t="s">
        <v>10607</v>
      </c>
      <c r="AL1548" s="75" t="s">
        <v>11009</v>
      </c>
      <c r="AM1548" s="75">
        <v>41375.686319444445</v>
      </c>
      <c r="AN1548" s="75" t="s">
        <v>13047</v>
      </c>
      <c r="AO1548" s="78" t="s">
        <v>14025</v>
      </c>
      <c r="AP1548" s="75" t="s">
        <v>66</v>
      </c>
      <c r="AQ1548" s="48"/>
      <c r="AR1548" s="48"/>
      <c r="AS1548" s="48"/>
      <c r="AT1548" s="48"/>
      <c r="AU1548" s="48"/>
      <c r="AV1548" s="48"/>
      <c r="AW1548" s="114" t="s">
        <v>18378</v>
      </c>
      <c r="AX1548" s="114" t="s">
        <v>18746</v>
      </c>
      <c r="AY1548" s="114" t="s">
        <v>19066</v>
      </c>
      <c r="AZ1548" s="114" t="s">
        <v>19066</v>
      </c>
      <c r="BA1548" s="2"/>
      <c r="BB1548" s="3"/>
      <c r="BC1548" s="3"/>
      <c r="BD1548" s="3"/>
      <c r="BE1548" s="3"/>
    </row>
    <row r="1549" spans="1:57" x14ac:dyDescent="0.25">
      <c r="A1549" s="61" t="s">
        <v>1354</v>
      </c>
      <c r="B1549" s="62" t="s">
        <v>19429</v>
      </c>
      <c r="C1549" s="62"/>
      <c r="D1549" s="63">
        <v>2.03125</v>
      </c>
      <c r="E1549" s="65">
        <v>10</v>
      </c>
      <c r="F1549" s="95" t="s">
        <v>12400</v>
      </c>
      <c r="G1549" s="62"/>
      <c r="H1549" s="66"/>
      <c r="I1549" s="67"/>
      <c r="J1549" s="67"/>
      <c r="K1549" s="66" t="s">
        <v>16475</v>
      </c>
      <c r="L1549" s="70"/>
      <c r="M1549" s="71">
        <v>6243.1767578125</v>
      </c>
      <c r="N1549" s="71">
        <v>5925.34228515625</v>
      </c>
      <c r="O1549" s="72"/>
      <c r="P1549" s="73"/>
      <c r="Q1549" s="73"/>
      <c r="R1549" s="81"/>
      <c r="S1549" s="48">
        <v>0</v>
      </c>
      <c r="T1549" s="48">
        <v>2</v>
      </c>
      <c r="U1549" s="49">
        <v>0</v>
      </c>
      <c r="V1549" s="49">
        <v>6.25E-2</v>
      </c>
      <c r="W1549" s="49">
        <v>0</v>
      </c>
      <c r="X1549" s="49">
        <v>0.62341800000000003</v>
      </c>
      <c r="Y1549" s="49">
        <v>0.5</v>
      </c>
      <c r="Z1549" s="49">
        <v>0</v>
      </c>
      <c r="AA1549" s="68">
        <v>1549</v>
      </c>
      <c r="AB15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49" s="69"/>
      <c r="AD1549" s="75">
        <v>282</v>
      </c>
      <c r="AE1549" s="75">
        <v>71</v>
      </c>
      <c r="AF1549" s="75">
        <v>3907</v>
      </c>
      <c r="AG1549" s="75">
        <v>4824</v>
      </c>
      <c r="AH1549" s="75"/>
      <c r="AI1549" s="75" t="s">
        <v>8584</v>
      </c>
      <c r="AJ1549" s="75" t="s">
        <v>9879</v>
      </c>
      <c r="AK1549" s="78" t="s">
        <v>10743</v>
      </c>
      <c r="AL1549" s="75"/>
      <c r="AM1549" s="75">
        <v>42209.822210648148</v>
      </c>
      <c r="AN1549" s="75" t="s">
        <v>13047</v>
      </c>
      <c r="AO1549" s="78" t="s">
        <v>14423</v>
      </c>
      <c r="AP1549" s="75" t="s">
        <v>66</v>
      </c>
      <c r="AQ1549" s="48"/>
      <c r="AR1549" s="48"/>
      <c r="AS1549" s="48"/>
      <c r="AT1549" s="48"/>
      <c r="AU1549" s="48" t="s">
        <v>3261</v>
      </c>
      <c r="AV1549" s="48" t="s">
        <v>3261</v>
      </c>
      <c r="AW1549" s="114" t="s">
        <v>18434</v>
      </c>
      <c r="AX1549" s="114" t="s">
        <v>18434</v>
      </c>
      <c r="AY1549" s="114" t="s">
        <v>19126</v>
      </c>
      <c r="AZ1549" s="114" t="s">
        <v>19126</v>
      </c>
      <c r="BA1549" s="2"/>
      <c r="BB1549" s="3"/>
      <c r="BC1549" s="3"/>
      <c r="BD1549" s="3"/>
      <c r="BE1549" s="3"/>
    </row>
    <row r="1550" spans="1:57" x14ac:dyDescent="0.25">
      <c r="A1550" s="61" t="s">
        <v>1189</v>
      </c>
      <c r="B1550" s="62" t="s">
        <v>19429</v>
      </c>
      <c r="C1550" s="62"/>
      <c r="D1550" s="63">
        <v>2.03125</v>
      </c>
      <c r="E1550" s="65">
        <v>10</v>
      </c>
      <c r="F1550" s="95" t="s">
        <v>12231</v>
      </c>
      <c r="G1550" s="62"/>
      <c r="H1550" s="66"/>
      <c r="I1550" s="67"/>
      <c r="J1550" s="67"/>
      <c r="K1550" s="66" t="s">
        <v>16296</v>
      </c>
      <c r="L1550" s="70"/>
      <c r="M1550" s="71">
        <v>6106.70654296875</v>
      </c>
      <c r="N1550" s="71">
        <v>5996.64501953125</v>
      </c>
      <c r="O1550" s="72"/>
      <c r="P1550" s="73"/>
      <c r="Q1550" s="73"/>
      <c r="R1550" s="81"/>
      <c r="S1550" s="48">
        <v>0</v>
      </c>
      <c r="T1550" s="48">
        <v>2</v>
      </c>
      <c r="U1550" s="49">
        <v>0</v>
      </c>
      <c r="V1550" s="49">
        <v>6.25E-2</v>
      </c>
      <c r="W1550" s="49">
        <v>0</v>
      </c>
      <c r="X1550" s="49">
        <v>0.62341800000000003</v>
      </c>
      <c r="Y1550" s="49">
        <v>0.5</v>
      </c>
      <c r="Z1550" s="49">
        <v>0</v>
      </c>
      <c r="AA1550" s="68">
        <v>1550</v>
      </c>
      <c r="AB15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50" s="69"/>
      <c r="AD1550" s="75">
        <v>203</v>
      </c>
      <c r="AE1550" s="75">
        <v>70</v>
      </c>
      <c r="AF1550" s="75">
        <v>2946</v>
      </c>
      <c r="AG1550" s="75">
        <v>3434</v>
      </c>
      <c r="AH1550" s="75"/>
      <c r="AI1550" s="75" t="s">
        <v>8445</v>
      </c>
      <c r="AJ1550" s="75"/>
      <c r="AK1550" s="75"/>
      <c r="AL1550" s="75"/>
      <c r="AM1550" s="75">
        <v>42478.978449074071</v>
      </c>
      <c r="AN1550" s="75" t="s">
        <v>13047</v>
      </c>
      <c r="AO1550" s="78" t="s">
        <v>14244</v>
      </c>
      <c r="AP1550" s="75" t="s">
        <v>66</v>
      </c>
      <c r="AQ1550" s="48"/>
      <c r="AR1550" s="48"/>
      <c r="AS1550" s="48"/>
      <c r="AT1550" s="48"/>
      <c r="AU1550" s="48" t="s">
        <v>3261</v>
      </c>
      <c r="AV1550" s="48" t="s">
        <v>3261</v>
      </c>
      <c r="AW1550" s="114" t="s">
        <v>18434</v>
      </c>
      <c r="AX1550" s="114" t="s">
        <v>18434</v>
      </c>
      <c r="AY1550" s="114" t="s">
        <v>19126</v>
      </c>
      <c r="AZ1550" s="114" t="s">
        <v>19126</v>
      </c>
      <c r="BA1550" s="2"/>
      <c r="BB1550" s="3"/>
      <c r="BC1550" s="3"/>
      <c r="BD1550" s="3"/>
      <c r="BE1550" s="3"/>
    </row>
    <row r="1551" spans="1:57" x14ac:dyDescent="0.25">
      <c r="A1551" s="61" t="s">
        <v>1673</v>
      </c>
      <c r="B1551" s="62" t="s">
        <v>19429</v>
      </c>
      <c r="C1551" s="62"/>
      <c r="D1551" s="63">
        <v>10</v>
      </c>
      <c r="E1551" s="65">
        <v>10</v>
      </c>
      <c r="F1551" s="95" t="s">
        <v>12732</v>
      </c>
      <c r="G1551" s="62"/>
      <c r="H1551" s="66"/>
      <c r="I1551" s="67"/>
      <c r="J1551" s="67"/>
      <c r="K1551" s="66" t="s">
        <v>16825</v>
      </c>
      <c r="L1551" s="70"/>
      <c r="M1551" s="71">
        <v>4694.7529296875</v>
      </c>
      <c r="N1551" s="71">
        <v>5723.40966796875</v>
      </c>
      <c r="O1551" s="72"/>
      <c r="P1551" s="73"/>
      <c r="Q1551" s="73"/>
      <c r="R1551" s="81"/>
      <c r="S1551" s="48">
        <v>0</v>
      </c>
      <c r="T1551" s="48">
        <v>1</v>
      </c>
      <c r="U1551" s="49">
        <v>0</v>
      </c>
      <c r="V1551" s="49">
        <v>1</v>
      </c>
      <c r="W1551" s="49">
        <v>0</v>
      </c>
      <c r="X1551" s="49">
        <v>1</v>
      </c>
      <c r="Y1551" s="49">
        <v>0</v>
      </c>
      <c r="Z1551" s="49">
        <v>0</v>
      </c>
      <c r="AA1551" s="68">
        <v>1551</v>
      </c>
      <c r="AB15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51" s="69"/>
      <c r="AD1551" s="75">
        <v>361</v>
      </c>
      <c r="AE1551" s="75">
        <v>70</v>
      </c>
      <c r="AF1551" s="75">
        <v>315</v>
      </c>
      <c r="AG1551" s="75">
        <v>107</v>
      </c>
      <c r="AH1551" s="75"/>
      <c r="AI1551" s="75" t="s">
        <v>8877</v>
      </c>
      <c r="AJ1551" s="75" t="s">
        <v>10046</v>
      </c>
      <c r="AK1551" s="75"/>
      <c r="AL1551" s="75"/>
      <c r="AM1551" s="75">
        <v>41468.107094907406</v>
      </c>
      <c r="AN1551" s="75" t="s">
        <v>13047</v>
      </c>
      <c r="AO1551" s="78" t="s">
        <v>14773</v>
      </c>
      <c r="AP1551" s="75" t="s">
        <v>66</v>
      </c>
      <c r="AQ1551" s="48"/>
      <c r="AR1551" s="48"/>
      <c r="AS1551" s="48"/>
      <c r="AT1551" s="48"/>
      <c r="AU1551" s="48" t="s">
        <v>3261</v>
      </c>
      <c r="AV1551" s="48" t="s">
        <v>3261</v>
      </c>
      <c r="AW1551" s="114" t="s">
        <v>18610</v>
      </c>
      <c r="AX1551" s="114" t="s">
        <v>18610</v>
      </c>
      <c r="AY1551" s="114" t="s">
        <v>19287</v>
      </c>
      <c r="AZ1551" s="114" t="s">
        <v>19287</v>
      </c>
      <c r="BA1551" s="2"/>
      <c r="BB1551" s="3"/>
      <c r="BC1551" s="3"/>
      <c r="BD1551" s="3"/>
      <c r="BE1551" s="3"/>
    </row>
    <row r="1552" spans="1:57" x14ac:dyDescent="0.25">
      <c r="A1552" s="61" t="s">
        <v>1856</v>
      </c>
      <c r="B1552" s="62" t="s">
        <v>19429</v>
      </c>
      <c r="C1552" s="62"/>
      <c r="D1552" s="63">
        <v>1.5321979999999999</v>
      </c>
      <c r="E1552" s="65">
        <v>10</v>
      </c>
      <c r="F1552" s="95" t="s">
        <v>12918</v>
      </c>
      <c r="G1552" s="62"/>
      <c r="H1552" s="66"/>
      <c r="I1552" s="67"/>
      <c r="J1552" s="67"/>
      <c r="K1552" s="66" t="s">
        <v>17015</v>
      </c>
      <c r="L1552" s="70"/>
      <c r="M1552" s="71">
        <v>2266.928466796875</v>
      </c>
      <c r="N1552" s="71">
        <v>7238.25390625</v>
      </c>
      <c r="O1552" s="72"/>
      <c r="P1552" s="73"/>
      <c r="Q1552" s="73"/>
      <c r="R1552" s="81"/>
      <c r="S1552" s="48">
        <v>0</v>
      </c>
      <c r="T1552" s="48">
        <v>1</v>
      </c>
      <c r="U1552" s="49">
        <v>0</v>
      </c>
      <c r="V1552" s="49">
        <v>3.7880000000000001E-3</v>
      </c>
      <c r="W1552" s="49">
        <v>9.9999999999999995E-7</v>
      </c>
      <c r="X1552" s="49">
        <v>0.54335500000000003</v>
      </c>
      <c r="Y1552" s="49">
        <v>0</v>
      </c>
      <c r="Z1552" s="49">
        <v>0</v>
      </c>
      <c r="AA1552" s="68">
        <v>1552</v>
      </c>
      <c r="AB15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52" s="69"/>
      <c r="AD1552" s="75">
        <v>102</v>
      </c>
      <c r="AE1552" s="75">
        <v>70</v>
      </c>
      <c r="AF1552" s="75">
        <v>432</v>
      </c>
      <c r="AG1552" s="75">
        <v>364</v>
      </c>
      <c r="AH1552" s="75"/>
      <c r="AI1552" s="75" t="s">
        <v>9034</v>
      </c>
      <c r="AJ1552" s="75"/>
      <c r="AK1552" s="75"/>
      <c r="AL1552" s="75"/>
      <c r="AM1552" s="75">
        <v>41903.711122685185</v>
      </c>
      <c r="AN1552" s="75" t="s">
        <v>13047</v>
      </c>
      <c r="AO1552" s="78" t="s">
        <v>14963</v>
      </c>
      <c r="AP1552" s="75" t="s">
        <v>66</v>
      </c>
      <c r="AQ1552" s="48" t="s">
        <v>3019</v>
      </c>
      <c r="AR1552" s="48" t="s">
        <v>3019</v>
      </c>
      <c r="AS1552" s="48" t="s">
        <v>3212</v>
      </c>
      <c r="AT1552" s="48" t="s">
        <v>3212</v>
      </c>
      <c r="AU1552" s="48" t="s">
        <v>3261</v>
      </c>
      <c r="AV1552" s="48" t="s">
        <v>3261</v>
      </c>
      <c r="AW1552" s="114" t="s">
        <v>18076</v>
      </c>
      <c r="AX1552" s="114" t="s">
        <v>18076</v>
      </c>
      <c r="AY1552" s="114" t="s">
        <v>17882</v>
      </c>
      <c r="AZ1552" s="114" t="s">
        <v>17882</v>
      </c>
      <c r="BA1552" s="2"/>
      <c r="BB1552" s="3"/>
      <c r="BC1552" s="3"/>
      <c r="BD1552" s="3"/>
      <c r="BE1552" s="3"/>
    </row>
    <row r="1553" spans="1:57" x14ac:dyDescent="0.25">
      <c r="A1553" s="61" t="s">
        <v>932</v>
      </c>
      <c r="B1553" s="62" t="s">
        <v>19429</v>
      </c>
      <c r="C1553" s="62"/>
      <c r="D1553" s="63">
        <v>2.1538455000000001</v>
      </c>
      <c r="E1553" s="65">
        <v>10</v>
      </c>
      <c r="F1553" s="95" t="s">
        <v>11955</v>
      </c>
      <c r="G1553" s="62"/>
      <c r="H1553" s="66"/>
      <c r="I1553" s="67"/>
      <c r="J1553" s="67"/>
      <c r="K1553" s="66" t="s">
        <v>16007</v>
      </c>
      <c r="L1553" s="70"/>
      <c r="M1553" s="71">
        <v>6196.71142578125</v>
      </c>
      <c r="N1553" s="71">
        <v>6405.2626953125</v>
      </c>
      <c r="O1553" s="72"/>
      <c r="P1553" s="73"/>
      <c r="Q1553" s="73"/>
      <c r="R1553" s="81"/>
      <c r="S1553" s="48">
        <v>0</v>
      </c>
      <c r="T1553" s="48">
        <v>1</v>
      </c>
      <c r="U1553" s="49">
        <v>0</v>
      </c>
      <c r="V1553" s="49">
        <v>7.6923000000000005E-2</v>
      </c>
      <c r="W1553" s="49">
        <v>0</v>
      </c>
      <c r="X1553" s="49">
        <v>0.60617699999999997</v>
      </c>
      <c r="Y1553" s="49">
        <v>0</v>
      </c>
      <c r="Z1553" s="49">
        <v>0</v>
      </c>
      <c r="AA1553" s="68">
        <v>1553</v>
      </c>
      <c r="AB15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53" s="69"/>
      <c r="AD1553" s="75">
        <v>81</v>
      </c>
      <c r="AE1553" s="75">
        <v>69</v>
      </c>
      <c r="AF1553" s="75">
        <v>17989</v>
      </c>
      <c r="AG1553" s="75">
        <v>2441</v>
      </c>
      <c r="AH1553" s="75">
        <v>28800</v>
      </c>
      <c r="AI1553" s="75" t="s">
        <v>8218</v>
      </c>
      <c r="AJ1553" s="75"/>
      <c r="AK1553" s="78" t="s">
        <v>10584</v>
      </c>
      <c r="AL1553" s="75" t="s">
        <v>11013</v>
      </c>
      <c r="AM1553" s="75">
        <v>40594.480416666665</v>
      </c>
      <c r="AN1553" s="75" t="s">
        <v>13047</v>
      </c>
      <c r="AO1553" s="78" t="s">
        <v>13955</v>
      </c>
      <c r="AP1553" s="75" t="s">
        <v>66</v>
      </c>
      <c r="AQ1553" s="48"/>
      <c r="AR1553" s="48"/>
      <c r="AS1553" s="48"/>
      <c r="AT1553" s="48"/>
      <c r="AU1553" s="48"/>
      <c r="AV1553" s="48"/>
      <c r="AW1553" s="114" t="s">
        <v>18094</v>
      </c>
      <c r="AX1553" s="114" t="s">
        <v>18094</v>
      </c>
      <c r="AY1553" s="114" t="s">
        <v>18827</v>
      </c>
      <c r="AZ1553" s="114" t="s">
        <v>18827</v>
      </c>
      <c r="BA1553" s="2"/>
      <c r="BB1553" s="3"/>
      <c r="BC1553" s="3"/>
      <c r="BD1553" s="3"/>
      <c r="BE1553" s="3"/>
    </row>
    <row r="1554" spans="1:57" x14ac:dyDescent="0.25">
      <c r="A1554" s="61" t="s">
        <v>945</v>
      </c>
      <c r="B1554" s="62" t="s">
        <v>19429</v>
      </c>
      <c r="C1554" s="62"/>
      <c r="D1554" s="63">
        <v>1.544268</v>
      </c>
      <c r="E1554" s="65">
        <v>10</v>
      </c>
      <c r="F1554" s="95" t="s">
        <v>11973</v>
      </c>
      <c r="G1554" s="62"/>
      <c r="H1554" s="66"/>
      <c r="I1554" s="67"/>
      <c r="J1554" s="67"/>
      <c r="K1554" s="66" t="s">
        <v>16026</v>
      </c>
      <c r="L1554" s="70"/>
      <c r="M1554" s="71">
        <v>3246.941162109375</v>
      </c>
      <c r="N1554" s="71">
        <v>8352.0966796875</v>
      </c>
      <c r="O1554" s="72"/>
      <c r="P1554" s="73"/>
      <c r="Q1554" s="73"/>
      <c r="R1554" s="81"/>
      <c r="S1554" s="48">
        <v>0</v>
      </c>
      <c r="T1554" s="48">
        <v>1</v>
      </c>
      <c r="U1554" s="49">
        <v>0</v>
      </c>
      <c r="V1554" s="49">
        <v>5.208E-3</v>
      </c>
      <c r="W1554" s="49">
        <v>0</v>
      </c>
      <c r="X1554" s="49">
        <v>0.54446799999999995</v>
      </c>
      <c r="Y1554" s="49">
        <v>0</v>
      </c>
      <c r="Z1554" s="49">
        <v>0</v>
      </c>
      <c r="AA1554" s="68">
        <v>1554</v>
      </c>
      <c r="AB15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54" s="69"/>
      <c r="AD1554" s="75">
        <v>63</v>
      </c>
      <c r="AE1554" s="75">
        <v>69</v>
      </c>
      <c r="AF1554" s="75">
        <v>502</v>
      </c>
      <c r="AG1554" s="75">
        <v>885</v>
      </c>
      <c r="AH1554" s="75"/>
      <c r="AI1554" s="75" t="s">
        <v>8235</v>
      </c>
      <c r="AJ1554" s="75"/>
      <c r="AK1554" s="75"/>
      <c r="AL1554" s="75"/>
      <c r="AM1554" s="75">
        <v>42574.710821759261</v>
      </c>
      <c r="AN1554" s="75" t="s">
        <v>13047</v>
      </c>
      <c r="AO1554" s="78" t="s">
        <v>13974</v>
      </c>
      <c r="AP1554" s="75" t="s">
        <v>66</v>
      </c>
      <c r="AQ1554" s="48" t="s">
        <v>3020</v>
      </c>
      <c r="AR1554" s="48" t="s">
        <v>3020</v>
      </c>
      <c r="AS1554" s="48" t="s">
        <v>3213</v>
      </c>
      <c r="AT1554" s="48" t="s">
        <v>3213</v>
      </c>
      <c r="AU1554" s="48" t="s">
        <v>3261</v>
      </c>
      <c r="AV1554" s="48" t="s">
        <v>3261</v>
      </c>
      <c r="AW1554" s="114" t="s">
        <v>18081</v>
      </c>
      <c r="AX1554" s="114" t="s">
        <v>18081</v>
      </c>
      <c r="AY1554" s="114" t="s">
        <v>18817</v>
      </c>
      <c r="AZ1554" s="114" t="s">
        <v>18817</v>
      </c>
      <c r="BA1554" s="2"/>
      <c r="BB1554" s="3"/>
      <c r="BC1554" s="3"/>
      <c r="BD1554" s="3"/>
      <c r="BE1554" s="3"/>
    </row>
    <row r="1555" spans="1:57" x14ac:dyDescent="0.25">
      <c r="A1555" s="61" t="s">
        <v>1534</v>
      </c>
      <c r="B1555" s="62" t="s">
        <v>19429</v>
      </c>
      <c r="C1555" s="62"/>
      <c r="D1555" s="63">
        <v>1.5029835</v>
      </c>
      <c r="E1555" s="65">
        <v>26.797434065118203</v>
      </c>
      <c r="F1555" s="95" t="s">
        <v>11082</v>
      </c>
      <c r="G1555" s="62"/>
      <c r="H1555" s="66"/>
      <c r="I1555" s="67"/>
      <c r="J1555" s="67"/>
      <c r="K1555" s="66" t="s">
        <v>16675</v>
      </c>
      <c r="L1555" s="70"/>
      <c r="M1555" s="71">
        <v>8928.2451171875</v>
      </c>
      <c r="N1555" s="71">
        <v>4339.42138671875</v>
      </c>
      <c r="O1555" s="72"/>
      <c r="P1555" s="73"/>
      <c r="Q1555" s="73"/>
      <c r="R1555" s="81"/>
      <c r="S1555" s="48">
        <v>0</v>
      </c>
      <c r="T1555" s="48">
        <v>2</v>
      </c>
      <c r="U1555" s="49">
        <v>40495.331990999999</v>
      </c>
      <c r="V1555" s="49">
        <v>3.5100000000000002E-4</v>
      </c>
      <c r="W1555" s="49">
        <v>0</v>
      </c>
      <c r="X1555" s="49">
        <v>0.76322100000000004</v>
      </c>
      <c r="Y1555" s="49">
        <v>0</v>
      </c>
      <c r="Z1555" s="49">
        <v>0</v>
      </c>
      <c r="AA1555" s="68">
        <v>1555</v>
      </c>
      <c r="AB15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55" s="69"/>
      <c r="AD1555" s="75">
        <v>44</v>
      </c>
      <c r="AE1555" s="75">
        <v>68</v>
      </c>
      <c r="AF1555" s="75">
        <v>50</v>
      </c>
      <c r="AG1555" s="75">
        <v>93</v>
      </c>
      <c r="AH1555" s="75"/>
      <c r="AI1555" s="75"/>
      <c r="AJ1555" s="75"/>
      <c r="AK1555" s="75"/>
      <c r="AL1555" s="75"/>
      <c r="AM1555" s="75">
        <v>42496.45925925926</v>
      </c>
      <c r="AN1555" s="75" t="s">
        <v>13047</v>
      </c>
      <c r="AO1555" s="78" t="s">
        <v>14623</v>
      </c>
      <c r="AP1555" s="75" t="s">
        <v>66</v>
      </c>
      <c r="AQ1555" s="48"/>
      <c r="AR1555" s="48"/>
      <c r="AS1555" s="48"/>
      <c r="AT1555" s="48"/>
      <c r="AU1555" s="48" t="s">
        <v>3261</v>
      </c>
      <c r="AV1555" s="48" t="s">
        <v>3261</v>
      </c>
      <c r="AW1555" s="114" t="s">
        <v>18568</v>
      </c>
      <c r="AX1555" s="114" t="s">
        <v>18792</v>
      </c>
      <c r="AY1555" s="114" t="s">
        <v>18947</v>
      </c>
      <c r="AZ1555" s="114" t="s">
        <v>18947</v>
      </c>
      <c r="BA1555" s="2"/>
      <c r="BB1555" s="3"/>
      <c r="BC1555" s="3"/>
      <c r="BD1555" s="3"/>
      <c r="BE1555" s="3"/>
    </row>
    <row r="1556" spans="1:57" x14ac:dyDescent="0.25">
      <c r="A1556" s="61" t="s">
        <v>264</v>
      </c>
      <c r="B1556" s="62" t="s">
        <v>19429</v>
      </c>
      <c r="C1556" s="62"/>
      <c r="D1556" s="63">
        <v>1.544268</v>
      </c>
      <c r="E1556" s="65">
        <v>10</v>
      </c>
      <c r="F1556" s="95" t="s">
        <v>11196</v>
      </c>
      <c r="G1556" s="62"/>
      <c r="H1556" s="66"/>
      <c r="I1556" s="67"/>
      <c r="J1556" s="67"/>
      <c r="K1556" s="66" t="s">
        <v>15221</v>
      </c>
      <c r="L1556" s="70"/>
      <c r="M1556" s="71">
        <v>3608.337158203125</v>
      </c>
      <c r="N1556" s="71">
        <v>7596.20263671875</v>
      </c>
      <c r="O1556" s="72"/>
      <c r="P1556" s="73"/>
      <c r="Q1556" s="73"/>
      <c r="R1556" s="81"/>
      <c r="S1556" s="48">
        <v>0</v>
      </c>
      <c r="T1556" s="48">
        <v>1</v>
      </c>
      <c r="U1556" s="49">
        <v>0</v>
      </c>
      <c r="V1556" s="49">
        <v>5.208E-3</v>
      </c>
      <c r="W1556" s="49">
        <v>0</v>
      </c>
      <c r="X1556" s="49">
        <v>0.54446799999999995</v>
      </c>
      <c r="Y1556" s="49">
        <v>0</v>
      </c>
      <c r="Z1556" s="49">
        <v>0</v>
      </c>
      <c r="AA1556" s="68">
        <v>1556</v>
      </c>
      <c r="AB15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56" s="69"/>
      <c r="AD1556" s="75">
        <v>87</v>
      </c>
      <c r="AE1556" s="75">
        <v>68</v>
      </c>
      <c r="AF1556" s="75">
        <v>4709</v>
      </c>
      <c r="AG1556" s="75">
        <v>1343</v>
      </c>
      <c r="AH1556" s="75"/>
      <c r="AI1556" s="75" t="s">
        <v>7569</v>
      </c>
      <c r="AJ1556" s="75" t="s">
        <v>9223</v>
      </c>
      <c r="AK1556" s="78" t="s">
        <v>10266</v>
      </c>
      <c r="AL1556" s="75"/>
      <c r="AM1556" s="75">
        <v>42870.645185185182</v>
      </c>
      <c r="AN1556" s="75" t="s">
        <v>13047</v>
      </c>
      <c r="AO1556" s="78" t="s">
        <v>13169</v>
      </c>
      <c r="AP1556" s="75" t="s">
        <v>66</v>
      </c>
      <c r="AQ1556" s="48" t="s">
        <v>3022</v>
      </c>
      <c r="AR1556" s="48" t="s">
        <v>3022</v>
      </c>
      <c r="AS1556" s="48" t="s">
        <v>3213</v>
      </c>
      <c r="AT1556" s="48" t="s">
        <v>3213</v>
      </c>
      <c r="AU1556" s="48" t="s">
        <v>3261</v>
      </c>
      <c r="AV1556" s="48" t="s">
        <v>3261</v>
      </c>
      <c r="AW1556" s="114" t="s">
        <v>18083</v>
      </c>
      <c r="AX1556" s="114" t="s">
        <v>18083</v>
      </c>
      <c r="AY1556" s="114" t="s">
        <v>18818</v>
      </c>
      <c r="AZ1556" s="114" t="s">
        <v>18818</v>
      </c>
      <c r="BA1556" s="2"/>
      <c r="BB1556" s="3"/>
      <c r="BC1556" s="3"/>
      <c r="BD1556" s="3"/>
      <c r="BE1556" s="3"/>
    </row>
    <row r="1557" spans="1:57" x14ac:dyDescent="0.25">
      <c r="A1557" s="61" t="s">
        <v>309</v>
      </c>
      <c r="B1557" s="62" t="s">
        <v>19429</v>
      </c>
      <c r="C1557" s="62"/>
      <c r="D1557" s="63">
        <v>10</v>
      </c>
      <c r="E1557" s="65">
        <v>10</v>
      </c>
      <c r="F1557" s="95" t="s">
        <v>11249</v>
      </c>
      <c r="G1557" s="62"/>
      <c r="H1557" s="66"/>
      <c r="I1557" s="67"/>
      <c r="J1557" s="67"/>
      <c r="K1557" s="66" t="s">
        <v>15275</v>
      </c>
      <c r="L1557" s="70"/>
      <c r="M1557" s="71">
        <v>4711.2255859375</v>
      </c>
      <c r="N1557" s="71">
        <v>4162.4794921875</v>
      </c>
      <c r="O1557" s="72"/>
      <c r="P1557" s="73"/>
      <c r="Q1557" s="73"/>
      <c r="R1557" s="81"/>
      <c r="S1557" s="48">
        <v>0</v>
      </c>
      <c r="T1557" s="48">
        <v>1</v>
      </c>
      <c r="U1557" s="49">
        <v>0</v>
      </c>
      <c r="V1557" s="49">
        <v>1</v>
      </c>
      <c r="W1557" s="49">
        <v>0</v>
      </c>
      <c r="X1557" s="49">
        <v>1</v>
      </c>
      <c r="Y1557" s="49">
        <v>0</v>
      </c>
      <c r="Z1557" s="49">
        <v>0</v>
      </c>
      <c r="AA1557" s="68">
        <v>1557</v>
      </c>
      <c r="AB15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57" s="69"/>
      <c r="AD1557" s="75">
        <v>111</v>
      </c>
      <c r="AE1557" s="75">
        <v>68</v>
      </c>
      <c r="AF1557" s="75">
        <v>622</v>
      </c>
      <c r="AG1557" s="75">
        <v>544</v>
      </c>
      <c r="AH1557" s="75"/>
      <c r="AI1557" s="75" t="s">
        <v>7615</v>
      </c>
      <c r="AJ1557" s="75" t="s">
        <v>9259</v>
      </c>
      <c r="AK1557" s="75"/>
      <c r="AL1557" s="75"/>
      <c r="AM1557" s="75">
        <v>42907.56695601852</v>
      </c>
      <c r="AN1557" s="75" t="s">
        <v>13047</v>
      </c>
      <c r="AO1557" s="78" t="s">
        <v>13223</v>
      </c>
      <c r="AP1557" s="75" t="s">
        <v>66</v>
      </c>
      <c r="AQ1557" s="48" t="s">
        <v>3041</v>
      </c>
      <c r="AR1557" s="48" t="s">
        <v>3041</v>
      </c>
      <c r="AS1557" s="48" t="s">
        <v>3214</v>
      </c>
      <c r="AT1557" s="48" t="s">
        <v>3214</v>
      </c>
      <c r="AU1557" s="48" t="s">
        <v>3280</v>
      </c>
      <c r="AV1557" s="48" t="s">
        <v>3280</v>
      </c>
      <c r="AW1557" s="114" t="s">
        <v>18141</v>
      </c>
      <c r="AX1557" s="114" t="s">
        <v>18141</v>
      </c>
      <c r="AY1557" s="114" t="s">
        <v>18864</v>
      </c>
      <c r="AZ1557" s="114" t="s">
        <v>18864</v>
      </c>
      <c r="BA1557" s="2"/>
      <c r="BB1557" s="3"/>
      <c r="BC1557" s="3"/>
      <c r="BD1557" s="3"/>
      <c r="BE1557" s="3"/>
    </row>
    <row r="1558" spans="1:57" x14ac:dyDescent="0.25">
      <c r="A1558" s="61" t="s">
        <v>390</v>
      </c>
      <c r="B1558" s="62" t="s">
        <v>19429</v>
      </c>
      <c r="C1558" s="62"/>
      <c r="D1558" s="63">
        <v>1.502448</v>
      </c>
      <c r="E1558" s="65">
        <v>10</v>
      </c>
      <c r="F1558" s="95" t="s">
        <v>11342</v>
      </c>
      <c r="G1558" s="62"/>
      <c r="H1558" s="66"/>
      <c r="I1558" s="67"/>
      <c r="J1558" s="67"/>
      <c r="K1558" s="66" t="s">
        <v>15370</v>
      </c>
      <c r="L1558" s="70"/>
      <c r="M1558" s="71">
        <v>8895.130859375</v>
      </c>
      <c r="N1558" s="71">
        <v>5020.03125</v>
      </c>
      <c r="O1558" s="72"/>
      <c r="P1558" s="73"/>
      <c r="Q1558" s="73"/>
      <c r="R1558" s="81"/>
      <c r="S1558" s="48">
        <v>0</v>
      </c>
      <c r="T1558" s="48">
        <v>1</v>
      </c>
      <c r="U1558" s="49">
        <v>0</v>
      </c>
      <c r="V1558" s="49">
        <v>2.8800000000000001E-4</v>
      </c>
      <c r="W1558" s="49">
        <v>0</v>
      </c>
      <c r="X1558" s="49">
        <v>0.52665600000000001</v>
      </c>
      <c r="Y1558" s="49">
        <v>0</v>
      </c>
      <c r="Z1558" s="49">
        <v>0</v>
      </c>
      <c r="AA1558" s="68">
        <v>1558</v>
      </c>
      <c r="AB15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58" s="69"/>
      <c r="AD1558" s="75">
        <v>554</v>
      </c>
      <c r="AE1558" s="75">
        <v>68</v>
      </c>
      <c r="AF1558" s="75">
        <v>481</v>
      </c>
      <c r="AG1558" s="75">
        <v>707</v>
      </c>
      <c r="AH1558" s="75">
        <v>-28800</v>
      </c>
      <c r="AI1558" s="75" t="s">
        <v>7695</v>
      </c>
      <c r="AJ1558" s="75"/>
      <c r="AK1558" s="75"/>
      <c r="AL1558" s="75" t="s">
        <v>11009</v>
      </c>
      <c r="AM1558" s="75">
        <v>41386.705393518518</v>
      </c>
      <c r="AN1558" s="75" t="s">
        <v>13047</v>
      </c>
      <c r="AO1558" s="78" t="s">
        <v>13318</v>
      </c>
      <c r="AP1558" s="75" t="s">
        <v>66</v>
      </c>
      <c r="AQ1558" s="48"/>
      <c r="AR1558" s="48"/>
      <c r="AS1558" s="48"/>
      <c r="AT1558" s="48"/>
      <c r="AU1558" s="48" t="s">
        <v>3261</v>
      </c>
      <c r="AV1558" s="48" t="s">
        <v>3261</v>
      </c>
      <c r="AW1558" s="114" t="s">
        <v>18137</v>
      </c>
      <c r="AX1558" s="114" t="s">
        <v>18137</v>
      </c>
      <c r="AY1558" s="114" t="s">
        <v>18860</v>
      </c>
      <c r="AZ1558" s="114" t="s">
        <v>18860</v>
      </c>
      <c r="BA1558" s="2"/>
      <c r="BB1558" s="3"/>
      <c r="BC1558" s="3"/>
      <c r="BD1558" s="3"/>
      <c r="BE1558" s="3"/>
    </row>
    <row r="1559" spans="1:57" x14ac:dyDescent="0.25">
      <c r="A1559" s="61" t="s">
        <v>1129</v>
      </c>
      <c r="B1559" s="62" t="s">
        <v>19429</v>
      </c>
      <c r="C1559" s="62"/>
      <c r="D1559" s="63">
        <v>1.6307725</v>
      </c>
      <c r="E1559" s="65">
        <v>10</v>
      </c>
      <c r="F1559" s="95" t="s">
        <v>12165</v>
      </c>
      <c r="G1559" s="62"/>
      <c r="H1559" s="66"/>
      <c r="I1559" s="67"/>
      <c r="J1559" s="67"/>
      <c r="K1559" s="66" t="s">
        <v>16226</v>
      </c>
      <c r="L1559" s="70"/>
      <c r="M1559" s="71">
        <v>5446.66162109375</v>
      </c>
      <c r="N1559" s="71">
        <v>3325.468994140625</v>
      </c>
      <c r="O1559" s="72"/>
      <c r="P1559" s="73"/>
      <c r="Q1559" s="73"/>
      <c r="R1559" s="81"/>
      <c r="S1559" s="48">
        <v>0</v>
      </c>
      <c r="T1559" s="48">
        <v>1</v>
      </c>
      <c r="U1559" s="49">
        <v>0</v>
      </c>
      <c r="V1559" s="49">
        <v>1.5384999999999999E-2</v>
      </c>
      <c r="W1559" s="49">
        <v>0</v>
      </c>
      <c r="X1559" s="49">
        <v>0.55446300000000004</v>
      </c>
      <c r="Y1559" s="49">
        <v>0</v>
      </c>
      <c r="Z1559" s="49">
        <v>0</v>
      </c>
      <c r="AA1559" s="68">
        <v>1559</v>
      </c>
      <c r="AB15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59" s="69"/>
      <c r="AD1559" s="75">
        <v>94</v>
      </c>
      <c r="AE1559" s="75">
        <v>68</v>
      </c>
      <c r="AF1559" s="75">
        <v>701</v>
      </c>
      <c r="AG1559" s="75">
        <v>649</v>
      </c>
      <c r="AH1559" s="75"/>
      <c r="AI1559" s="75" t="s">
        <v>8394</v>
      </c>
      <c r="AJ1559" s="75" t="s">
        <v>9770</v>
      </c>
      <c r="AK1559" s="75"/>
      <c r="AL1559" s="75"/>
      <c r="AM1559" s="75">
        <v>42905.927916666667</v>
      </c>
      <c r="AN1559" s="75" t="s">
        <v>13047</v>
      </c>
      <c r="AO1559" s="78" t="s">
        <v>14174</v>
      </c>
      <c r="AP1559" s="75" t="s">
        <v>66</v>
      </c>
      <c r="AQ1559" s="48"/>
      <c r="AR1559" s="48"/>
      <c r="AS1559" s="48"/>
      <c r="AT1559" s="48"/>
      <c r="AU1559" s="48"/>
      <c r="AV1559" s="48"/>
      <c r="AW1559" s="114" t="s">
        <v>18108</v>
      </c>
      <c r="AX1559" s="114" t="s">
        <v>18108</v>
      </c>
      <c r="AY1559" s="114" t="s">
        <v>17888</v>
      </c>
      <c r="AZ1559" s="114" t="s">
        <v>17888</v>
      </c>
      <c r="BA1559" s="2"/>
      <c r="BB1559" s="3"/>
      <c r="BC1559" s="3"/>
      <c r="BD1559" s="3"/>
      <c r="BE1559" s="3"/>
    </row>
    <row r="1560" spans="1:57" x14ac:dyDescent="0.25">
      <c r="A1560" s="61" t="s">
        <v>332</v>
      </c>
      <c r="B1560" s="62" t="s">
        <v>19429</v>
      </c>
      <c r="C1560" s="62"/>
      <c r="D1560" s="63">
        <v>1.5625005000000001</v>
      </c>
      <c r="E1560" s="65">
        <v>10</v>
      </c>
      <c r="F1560" s="95" t="s">
        <v>11276</v>
      </c>
      <c r="G1560" s="62"/>
      <c r="H1560" s="66"/>
      <c r="I1560" s="67"/>
      <c r="J1560" s="67"/>
      <c r="K1560" s="66" t="s">
        <v>15303</v>
      </c>
      <c r="L1560" s="70"/>
      <c r="M1560" s="71">
        <v>2213.395263671875</v>
      </c>
      <c r="N1560" s="71">
        <v>4481.87109375</v>
      </c>
      <c r="O1560" s="72"/>
      <c r="P1560" s="73"/>
      <c r="Q1560" s="73"/>
      <c r="R1560" s="81"/>
      <c r="S1560" s="48">
        <v>0</v>
      </c>
      <c r="T1560" s="48">
        <v>1</v>
      </c>
      <c r="U1560" s="49">
        <v>0</v>
      </c>
      <c r="V1560" s="49">
        <v>7.3530000000000002E-3</v>
      </c>
      <c r="W1560" s="49">
        <v>0</v>
      </c>
      <c r="X1560" s="49">
        <v>0.54624799999999996</v>
      </c>
      <c r="Y1560" s="49">
        <v>0</v>
      </c>
      <c r="Z1560" s="49">
        <v>0</v>
      </c>
      <c r="AA1560" s="68">
        <v>1560</v>
      </c>
      <c r="AB15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60" s="69"/>
      <c r="AD1560" s="75">
        <v>80</v>
      </c>
      <c r="AE1560" s="75">
        <v>67</v>
      </c>
      <c r="AF1560" s="75">
        <v>334</v>
      </c>
      <c r="AG1560" s="75">
        <v>785</v>
      </c>
      <c r="AH1560" s="75"/>
      <c r="AI1560" s="75" t="s">
        <v>7639</v>
      </c>
      <c r="AJ1560" s="75" t="s">
        <v>9273</v>
      </c>
      <c r="AK1560" s="75"/>
      <c r="AL1560" s="75"/>
      <c r="AM1560" s="75">
        <v>42596.751921296294</v>
      </c>
      <c r="AN1560" s="75" t="s">
        <v>13047</v>
      </c>
      <c r="AO1560" s="78" t="s">
        <v>13251</v>
      </c>
      <c r="AP1560" s="75" t="s">
        <v>66</v>
      </c>
      <c r="AQ1560" s="48"/>
      <c r="AR1560" s="48"/>
      <c r="AS1560" s="48"/>
      <c r="AT1560" s="48"/>
      <c r="AU1560" s="48"/>
      <c r="AV1560" s="48"/>
      <c r="AW1560" s="114" t="s">
        <v>18092</v>
      </c>
      <c r="AX1560" s="114" t="s">
        <v>18092</v>
      </c>
      <c r="AY1560" s="114" t="s">
        <v>17886</v>
      </c>
      <c r="AZ1560" s="114" t="s">
        <v>17886</v>
      </c>
      <c r="BA1560" s="2"/>
      <c r="BB1560" s="3"/>
      <c r="BC1560" s="3"/>
      <c r="BD1560" s="3"/>
      <c r="BE1560" s="3"/>
    </row>
    <row r="1561" spans="1:57" x14ac:dyDescent="0.25">
      <c r="A1561" s="61" t="s">
        <v>408</v>
      </c>
      <c r="B1561" s="62" t="s">
        <v>19429</v>
      </c>
      <c r="C1561" s="62"/>
      <c r="D1561" s="63">
        <v>10</v>
      </c>
      <c r="E1561" s="65">
        <v>10</v>
      </c>
      <c r="F1561" s="95" t="s">
        <v>11362</v>
      </c>
      <c r="G1561" s="62"/>
      <c r="H1561" s="66"/>
      <c r="I1561" s="67"/>
      <c r="J1561" s="67"/>
      <c r="K1561" s="66" t="s">
        <v>15390</v>
      </c>
      <c r="L1561" s="70"/>
      <c r="M1561" s="71">
        <v>4843.00830078125</v>
      </c>
      <c r="N1561" s="71">
        <v>5519.81005859375</v>
      </c>
      <c r="O1561" s="72"/>
      <c r="P1561" s="73"/>
      <c r="Q1561" s="73"/>
      <c r="R1561" s="81"/>
      <c r="S1561" s="48">
        <v>0</v>
      </c>
      <c r="T1561" s="48">
        <v>1</v>
      </c>
      <c r="U1561" s="49">
        <v>0</v>
      </c>
      <c r="V1561" s="49">
        <v>1</v>
      </c>
      <c r="W1561" s="49">
        <v>0</v>
      </c>
      <c r="X1561" s="49">
        <v>1</v>
      </c>
      <c r="Y1561" s="49">
        <v>0</v>
      </c>
      <c r="Z1561" s="49">
        <v>0</v>
      </c>
      <c r="AA1561" s="68">
        <v>1561</v>
      </c>
      <c r="AB15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61" s="69"/>
      <c r="AD1561" s="75">
        <v>47</v>
      </c>
      <c r="AE1561" s="75">
        <v>67</v>
      </c>
      <c r="AF1561" s="75">
        <v>697</v>
      </c>
      <c r="AG1561" s="75">
        <v>3</v>
      </c>
      <c r="AH1561" s="75">
        <v>-28800</v>
      </c>
      <c r="AI1561" s="75" t="s">
        <v>7712</v>
      </c>
      <c r="AJ1561" s="75"/>
      <c r="AK1561" s="78" t="s">
        <v>10334</v>
      </c>
      <c r="AL1561" s="75" t="s">
        <v>11009</v>
      </c>
      <c r="AM1561" s="75">
        <v>42713.580081018517</v>
      </c>
      <c r="AN1561" s="75" t="s">
        <v>13047</v>
      </c>
      <c r="AO1561" s="78" t="s">
        <v>13338</v>
      </c>
      <c r="AP1561" s="75" t="s">
        <v>66</v>
      </c>
      <c r="AQ1561" s="48" t="s">
        <v>3052</v>
      </c>
      <c r="AR1561" s="48" t="s">
        <v>3052</v>
      </c>
      <c r="AS1561" s="48" t="s">
        <v>3220</v>
      </c>
      <c r="AT1561" s="48" t="s">
        <v>3220</v>
      </c>
      <c r="AU1561" s="48"/>
      <c r="AV1561" s="48"/>
      <c r="AW1561" s="114" t="s">
        <v>18175</v>
      </c>
      <c r="AX1561" s="114" t="s">
        <v>18175</v>
      </c>
      <c r="AY1561" s="114" t="s">
        <v>18894</v>
      </c>
      <c r="AZ1561" s="114" t="s">
        <v>18894</v>
      </c>
      <c r="BA1561" s="2"/>
      <c r="BB1561" s="3"/>
      <c r="BC1561" s="3"/>
      <c r="BD1561" s="3"/>
      <c r="BE1561" s="3"/>
    </row>
    <row r="1562" spans="1:57" x14ac:dyDescent="0.25">
      <c r="A1562" s="61" t="s">
        <v>431</v>
      </c>
      <c r="B1562" s="62" t="s">
        <v>19429</v>
      </c>
      <c r="C1562" s="62"/>
      <c r="D1562" s="63">
        <v>1.521522</v>
      </c>
      <c r="E1562" s="65">
        <v>10</v>
      </c>
      <c r="F1562" s="95" t="s">
        <v>11391</v>
      </c>
      <c r="G1562" s="62"/>
      <c r="H1562" s="66"/>
      <c r="I1562" s="67"/>
      <c r="J1562" s="67"/>
      <c r="K1562" s="66" t="s">
        <v>15419</v>
      </c>
      <c r="L1562" s="70"/>
      <c r="M1562" s="71">
        <v>3152.768310546875</v>
      </c>
      <c r="N1562" s="71">
        <v>3280.89208984375</v>
      </c>
      <c r="O1562" s="72"/>
      <c r="P1562" s="73"/>
      <c r="Q1562" s="73"/>
      <c r="R1562" s="81"/>
      <c r="S1562" s="48">
        <v>0</v>
      </c>
      <c r="T1562" s="48">
        <v>1</v>
      </c>
      <c r="U1562" s="49">
        <v>0</v>
      </c>
      <c r="V1562" s="49">
        <v>2.532E-3</v>
      </c>
      <c r="W1562" s="49">
        <v>6.2599999999999999E-3</v>
      </c>
      <c r="X1562" s="49">
        <v>0.50696399999999997</v>
      </c>
      <c r="Y1562" s="49">
        <v>0</v>
      </c>
      <c r="Z1562" s="49">
        <v>0</v>
      </c>
      <c r="AA1562" s="68">
        <v>1562</v>
      </c>
      <c r="AB15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62" s="69"/>
      <c r="AD1562" s="75">
        <v>438</v>
      </c>
      <c r="AE1562" s="75">
        <v>66</v>
      </c>
      <c r="AF1562" s="75">
        <v>12965</v>
      </c>
      <c r="AG1562" s="75">
        <v>6005</v>
      </c>
      <c r="AH1562" s="75">
        <v>3600</v>
      </c>
      <c r="AI1562" s="75"/>
      <c r="AJ1562" s="75"/>
      <c r="AK1562" s="75"/>
      <c r="AL1562" s="75" t="s">
        <v>11040</v>
      </c>
      <c r="AM1562" s="75">
        <v>41710.48814814815</v>
      </c>
      <c r="AN1562" s="75" t="s">
        <v>13047</v>
      </c>
      <c r="AO1562" s="78" t="s">
        <v>13367</v>
      </c>
      <c r="AP1562" s="75" t="s">
        <v>66</v>
      </c>
      <c r="AQ1562" s="48" t="s">
        <v>3033</v>
      </c>
      <c r="AR1562" s="48" t="s">
        <v>3033</v>
      </c>
      <c r="AS1562" s="48" t="s">
        <v>3219</v>
      </c>
      <c r="AT1562" s="48" t="s">
        <v>3219</v>
      </c>
      <c r="AU1562" s="48" t="s">
        <v>3276</v>
      </c>
      <c r="AV1562" s="48" t="s">
        <v>3276</v>
      </c>
      <c r="AW1562" s="114" t="s">
        <v>18116</v>
      </c>
      <c r="AX1562" s="114" t="s">
        <v>18116</v>
      </c>
      <c r="AY1562" s="114" t="s">
        <v>18843</v>
      </c>
      <c r="AZ1562" s="114" t="s">
        <v>18843</v>
      </c>
      <c r="BA1562" s="2"/>
      <c r="BB1562" s="3"/>
      <c r="BC1562" s="3"/>
      <c r="BD1562" s="3"/>
      <c r="BE1562" s="3"/>
    </row>
    <row r="1563" spans="1:57" x14ac:dyDescent="0.25">
      <c r="A1563" s="61" t="s">
        <v>988</v>
      </c>
      <c r="B1563" s="62" t="s">
        <v>19429</v>
      </c>
      <c r="C1563" s="62"/>
      <c r="D1563" s="63">
        <v>1.5625005000000001</v>
      </c>
      <c r="E1563" s="65">
        <v>10</v>
      </c>
      <c r="F1563" s="95" t="s">
        <v>12016</v>
      </c>
      <c r="G1563" s="62"/>
      <c r="H1563" s="66"/>
      <c r="I1563" s="67"/>
      <c r="J1563" s="67"/>
      <c r="K1563" s="66" t="s">
        <v>16070</v>
      </c>
      <c r="L1563" s="70"/>
      <c r="M1563" s="71">
        <v>2511.51953125</v>
      </c>
      <c r="N1563" s="71">
        <v>4456.3994140625</v>
      </c>
      <c r="O1563" s="72"/>
      <c r="P1563" s="73"/>
      <c r="Q1563" s="73"/>
      <c r="R1563" s="81"/>
      <c r="S1563" s="48">
        <v>0</v>
      </c>
      <c r="T1563" s="48">
        <v>1</v>
      </c>
      <c r="U1563" s="49">
        <v>0</v>
      </c>
      <c r="V1563" s="49">
        <v>7.3530000000000002E-3</v>
      </c>
      <c r="W1563" s="49">
        <v>0</v>
      </c>
      <c r="X1563" s="49">
        <v>0.54624799999999996</v>
      </c>
      <c r="Y1563" s="49">
        <v>0</v>
      </c>
      <c r="Z1563" s="49">
        <v>0</v>
      </c>
      <c r="AA1563" s="68">
        <v>1563</v>
      </c>
      <c r="AB15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63" s="69"/>
      <c r="AD1563" s="75">
        <v>94</v>
      </c>
      <c r="AE1563" s="75">
        <v>66</v>
      </c>
      <c r="AF1563" s="75">
        <v>31</v>
      </c>
      <c r="AG1563" s="75">
        <v>336</v>
      </c>
      <c r="AH1563" s="75"/>
      <c r="AI1563" s="75"/>
      <c r="AJ1563" s="75"/>
      <c r="AK1563" s="75"/>
      <c r="AL1563" s="75"/>
      <c r="AM1563" s="75">
        <v>42829.392187500001</v>
      </c>
      <c r="AN1563" s="75" t="s">
        <v>13047</v>
      </c>
      <c r="AO1563" s="78" t="s">
        <v>14018</v>
      </c>
      <c r="AP1563" s="75" t="s">
        <v>66</v>
      </c>
      <c r="AQ1563" s="48"/>
      <c r="AR1563" s="48"/>
      <c r="AS1563" s="48"/>
      <c r="AT1563" s="48"/>
      <c r="AU1563" s="48"/>
      <c r="AV1563" s="48"/>
      <c r="AW1563" s="114" t="s">
        <v>18092</v>
      </c>
      <c r="AX1563" s="114" t="s">
        <v>18092</v>
      </c>
      <c r="AY1563" s="114" t="s">
        <v>17886</v>
      </c>
      <c r="AZ1563" s="114" t="s">
        <v>17886</v>
      </c>
      <c r="BA1563" s="2"/>
      <c r="BB1563" s="3"/>
      <c r="BC1563" s="3"/>
      <c r="BD1563" s="3"/>
      <c r="BE1563" s="3"/>
    </row>
    <row r="1564" spans="1:57" x14ac:dyDescent="0.25">
      <c r="A1564" s="61" t="s">
        <v>1147</v>
      </c>
      <c r="B1564" s="62" t="s">
        <v>19429</v>
      </c>
      <c r="C1564" s="62"/>
      <c r="D1564" s="63">
        <v>1.5321979999999999</v>
      </c>
      <c r="E1564" s="65">
        <v>10</v>
      </c>
      <c r="F1564" s="95" t="s">
        <v>12184</v>
      </c>
      <c r="G1564" s="62"/>
      <c r="H1564" s="66"/>
      <c r="I1564" s="67"/>
      <c r="J1564" s="67"/>
      <c r="K1564" s="66" t="s">
        <v>16248</v>
      </c>
      <c r="L1564" s="70"/>
      <c r="M1564" s="71">
        <v>1573.9805908203125</v>
      </c>
      <c r="N1564" s="71">
        <v>8359.921875</v>
      </c>
      <c r="O1564" s="72"/>
      <c r="P1564" s="73"/>
      <c r="Q1564" s="73"/>
      <c r="R1564" s="81"/>
      <c r="S1564" s="48">
        <v>0</v>
      </c>
      <c r="T1564" s="48">
        <v>1</v>
      </c>
      <c r="U1564" s="49">
        <v>0</v>
      </c>
      <c r="V1564" s="49">
        <v>3.7880000000000001E-3</v>
      </c>
      <c r="W1564" s="49">
        <v>9.9999999999999995E-7</v>
      </c>
      <c r="X1564" s="49">
        <v>0.54335500000000003</v>
      </c>
      <c r="Y1564" s="49">
        <v>0</v>
      </c>
      <c r="Z1564" s="49">
        <v>0</v>
      </c>
      <c r="AA1564" s="68">
        <v>1564</v>
      </c>
      <c r="AB15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64" s="69"/>
      <c r="AD1564" s="75">
        <v>104</v>
      </c>
      <c r="AE1564" s="75">
        <v>66</v>
      </c>
      <c r="AF1564" s="75">
        <v>1089</v>
      </c>
      <c r="AG1564" s="75">
        <v>427</v>
      </c>
      <c r="AH1564" s="75">
        <v>-28800</v>
      </c>
      <c r="AI1564" s="75" t="s">
        <v>8406</v>
      </c>
      <c r="AJ1564" s="75" t="s">
        <v>9780</v>
      </c>
      <c r="AK1564" s="78" t="s">
        <v>10662</v>
      </c>
      <c r="AL1564" s="75" t="s">
        <v>11009</v>
      </c>
      <c r="AM1564" s="75">
        <v>42445.064664351848</v>
      </c>
      <c r="AN1564" s="75" t="s">
        <v>13047</v>
      </c>
      <c r="AO1564" s="78" t="s">
        <v>14196</v>
      </c>
      <c r="AP1564" s="75" t="s">
        <v>66</v>
      </c>
      <c r="AQ1564" s="48" t="s">
        <v>3019</v>
      </c>
      <c r="AR1564" s="48" t="s">
        <v>3019</v>
      </c>
      <c r="AS1564" s="48" t="s">
        <v>3212</v>
      </c>
      <c r="AT1564" s="48" t="s">
        <v>3212</v>
      </c>
      <c r="AU1564" s="48" t="s">
        <v>3261</v>
      </c>
      <c r="AV1564" s="48" t="s">
        <v>3261</v>
      </c>
      <c r="AW1564" s="114" t="s">
        <v>18076</v>
      </c>
      <c r="AX1564" s="114" t="s">
        <v>18076</v>
      </c>
      <c r="AY1564" s="114" t="s">
        <v>17882</v>
      </c>
      <c r="AZ1564" s="114" t="s">
        <v>17882</v>
      </c>
      <c r="BA1564" s="2"/>
      <c r="BB1564" s="3"/>
      <c r="BC1564" s="3"/>
      <c r="BD1564" s="3"/>
      <c r="BE1564" s="3"/>
    </row>
    <row r="1565" spans="1:57" x14ac:dyDescent="0.25">
      <c r="A1565" s="61" t="s">
        <v>1462</v>
      </c>
      <c r="B1565" s="62" t="s">
        <v>19429</v>
      </c>
      <c r="C1565" s="62"/>
      <c r="D1565" s="63">
        <v>1.521522</v>
      </c>
      <c r="E1565" s="65">
        <v>10</v>
      </c>
      <c r="F1565" s="95" t="s">
        <v>12516</v>
      </c>
      <c r="G1565" s="62"/>
      <c r="H1565" s="66"/>
      <c r="I1565" s="67"/>
      <c r="J1565" s="67"/>
      <c r="K1565" s="66" t="s">
        <v>16594</v>
      </c>
      <c r="L1565" s="70"/>
      <c r="M1565" s="71">
        <v>2362.9951171875</v>
      </c>
      <c r="N1565" s="71">
        <v>3831.9990234375</v>
      </c>
      <c r="O1565" s="72"/>
      <c r="P1565" s="73"/>
      <c r="Q1565" s="73"/>
      <c r="R1565" s="81"/>
      <c r="S1565" s="48">
        <v>0</v>
      </c>
      <c r="T1565" s="48">
        <v>1</v>
      </c>
      <c r="U1565" s="49">
        <v>0</v>
      </c>
      <c r="V1565" s="49">
        <v>2.532E-3</v>
      </c>
      <c r="W1565" s="49">
        <v>6.2599999999999999E-3</v>
      </c>
      <c r="X1565" s="49">
        <v>0.50696399999999997</v>
      </c>
      <c r="Y1565" s="49">
        <v>0</v>
      </c>
      <c r="Z1565" s="49">
        <v>0</v>
      </c>
      <c r="AA1565" s="68">
        <v>1565</v>
      </c>
      <c r="AB15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65" s="69"/>
      <c r="AD1565" s="75">
        <v>1105</v>
      </c>
      <c r="AE1565" s="75">
        <v>66</v>
      </c>
      <c r="AF1565" s="75">
        <v>1230</v>
      </c>
      <c r="AG1565" s="75">
        <v>1178</v>
      </c>
      <c r="AH1565" s="75"/>
      <c r="AI1565" s="75" t="s">
        <v>8688</v>
      </c>
      <c r="AJ1565" s="75"/>
      <c r="AK1565" s="75"/>
      <c r="AL1565" s="75"/>
      <c r="AM1565" s="75">
        <v>42892.422962962963</v>
      </c>
      <c r="AN1565" s="75" t="s">
        <v>13047</v>
      </c>
      <c r="AO1565" s="78" t="s">
        <v>14542</v>
      </c>
      <c r="AP1565" s="75" t="s">
        <v>66</v>
      </c>
      <c r="AQ1565" s="48" t="s">
        <v>3033</v>
      </c>
      <c r="AR1565" s="48" t="s">
        <v>3033</v>
      </c>
      <c r="AS1565" s="48" t="s">
        <v>3219</v>
      </c>
      <c r="AT1565" s="48" t="s">
        <v>3219</v>
      </c>
      <c r="AU1565" s="48" t="s">
        <v>3276</v>
      </c>
      <c r="AV1565" s="48" t="s">
        <v>3276</v>
      </c>
      <c r="AW1565" s="114" t="s">
        <v>18116</v>
      </c>
      <c r="AX1565" s="114" t="s">
        <v>18722</v>
      </c>
      <c r="AY1565" s="114" t="s">
        <v>18939</v>
      </c>
      <c r="AZ1565" s="114" t="s">
        <v>19389</v>
      </c>
      <c r="BA1565" s="2"/>
      <c r="BB1565" s="3"/>
      <c r="BC1565" s="3"/>
      <c r="BD1565" s="3"/>
      <c r="BE1565" s="3"/>
    </row>
    <row r="1566" spans="1:57" x14ac:dyDescent="0.25">
      <c r="A1566" s="61" t="s">
        <v>1943</v>
      </c>
      <c r="B1566" s="62" t="s">
        <v>19429</v>
      </c>
      <c r="C1566" s="62"/>
      <c r="D1566" s="63">
        <v>10</v>
      </c>
      <c r="E1566" s="65">
        <v>10</v>
      </c>
      <c r="F1566" s="95" t="s">
        <v>13005</v>
      </c>
      <c r="G1566" s="62"/>
      <c r="H1566" s="66"/>
      <c r="I1566" s="67"/>
      <c r="J1566" s="67"/>
      <c r="K1566" s="66" t="s">
        <v>17106</v>
      </c>
      <c r="L1566" s="70"/>
      <c r="M1566" s="71">
        <v>5287.7744140625</v>
      </c>
      <c r="N1566" s="71">
        <v>6764.029296875</v>
      </c>
      <c r="O1566" s="72"/>
      <c r="P1566" s="73"/>
      <c r="Q1566" s="73"/>
      <c r="R1566" s="81"/>
      <c r="S1566" s="48">
        <v>0</v>
      </c>
      <c r="T1566" s="48">
        <v>1</v>
      </c>
      <c r="U1566" s="49">
        <v>0</v>
      </c>
      <c r="V1566" s="49">
        <v>1</v>
      </c>
      <c r="W1566" s="49">
        <v>0</v>
      </c>
      <c r="X1566" s="49">
        <v>1</v>
      </c>
      <c r="Y1566" s="49">
        <v>0</v>
      </c>
      <c r="Z1566" s="49">
        <v>0</v>
      </c>
      <c r="AA1566" s="68">
        <v>1566</v>
      </c>
      <c r="AB15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66" s="69"/>
      <c r="AD1566" s="75">
        <v>212</v>
      </c>
      <c r="AE1566" s="75">
        <v>66</v>
      </c>
      <c r="AF1566" s="75">
        <v>947</v>
      </c>
      <c r="AG1566" s="75">
        <v>397</v>
      </c>
      <c r="AH1566" s="75"/>
      <c r="AI1566" s="75" t="s">
        <v>9107</v>
      </c>
      <c r="AJ1566" s="75"/>
      <c r="AK1566" s="75"/>
      <c r="AL1566" s="75"/>
      <c r="AM1566" s="75">
        <v>41243.815115740741</v>
      </c>
      <c r="AN1566" s="75" t="s">
        <v>13047</v>
      </c>
      <c r="AO1566" s="78" t="s">
        <v>15054</v>
      </c>
      <c r="AP1566" s="75" t="s">
        <v>66</v>
      </c>
      <c r="AQ1566" s="48"/>
      <c r="AR1566" s="48"/>
      <c r="AS1566" s="48"/>
      <c r="AT1566" s="48"/>
      <c r="AU1566" s="48" t="s">
        <v>3261</v>
      </c>
      <c r="AV1566" s="48" t="s">
        <v>3261</v>
      </c>
      <c r="AW1566" s="114" t="s">
        <v>18691</v>
      </c>
      <c r="AX1566" s="114" t="s">
        <v>18691</v>
      </c>
      <c r="AY1566" s="114" t="s">
        <v>19364</v>
      </c>
      <c r="AZ1566" s="114" t="s">
        <v>19364</v>
      </c>
      <c r="BA1566" s="2"/>
      <c r="BB1566" s="3"/>
      <c r="BC1566" s="3"/>
      <c r="BD1566" s="3"/>
      <c r="BE1566" s="3"/>
    </row>
    <row r="1567" spans="1:57" x14ac:dyDescent="0.25">
      <c r="A1567" s="61" t="s">
        <v>249</v>
      </c>
      <c r="B1567" s="62" t="s">
        <v>19429</v>
      </c>
      <c r="C1567" s="62"/>
      <c r="D1567" s="63">
        <v>1.50187</v>
      </c>
      <c r="E1567" s="65">
        <v>10.000066367882871</v>
      </c>
      <c r="F1567" s="95" t="s">
        <v>11175</v>
      </c>
      <c r="G1567" s="62"/>
      <c r="H1567" s="66"/>
      <c r="I1567" s="67"/>
      <c r="J1567" s="67"/>
      <c r="K1567" s="66" t="s">
        <v>15200</v>
      </c>
      <c r="L1567" s="70"/>
      <c r="M1567" s="71">
        <v>2620.36279296875</v>
      </c>
      <c r="N1567" s="71">
        <v>9583.7373046875</v>
      </c>
      <c r="O1567" s="72"/>
      <c r="P1567" s="73"/>
      <c r="Q1567" s="73"/>
      <c r="R1567" s="81"/>
      <c r="S1567" s="48">
        <v>0</v>
      </c>
      <c r="T1567" s="48">
        <v>2</v>
      </c>
      <c r="U1567" s="49">
        <v>0.16</v>
      </c>
      <c r="V1567" s="49">
        <v>2.2000000000000001E-4</v>
      </c>
      <c r="W1567" s="49">
        <v>0</v>
      </c>
      <c r="X1567" s="49">
        <v>0.55911</v>
      </c>
      <c r="Y1567" s="49">
        <v>0</v>
      </c>
      <c r="Z1567" s="49">
        <v>0</v>
      </c>
      <c r="AA1567" s="68">
        <v>1567</v>
      </c>
      <c r="AB15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67" s="69"/>
      <c r="AD1567" s="75">
        <v>485</v>
      </c>
      <c r="AE1567" s="75">
        <v>65</v>
      </c>
      <c r="AF1567" s="75">
        <v>1320</v>
      </c>
      <c r="AG1567" s="75">
        <v>73</v>
      </c>
      <c r="AH1567" s="75">
        <v>0</v>
      </c>
      <c r="AI1567" s="75"/>
      <c r="AJ1567" s="75"/>
      <c r="AK1567" s="75"/>
      <c r="AL1567" s="75" t="s">
        <v>11011</v>
      </c>
      <c r="AM1567" s="75">
        <v>40318.587719907409</v>
      </c>
      <c r="AN1567" s="75" t="s">
        <v>13047</v>
      </c>
      <c r="AO1567" s="78" t="s">
        <v>13148</v>
      </c>
      <c r="AP1567" s="75" t="s">
        <v>66</v>
      </c>
      <c r="AQ1567" s="48" t="s">
        <v>3034</v>
      </c>
      <c r="AR1567" s="48" t="s">
        <v>3034</v>
      </c>
      <c r="AS1567" s="48" t="s">
        <v>3215</v>
      </c>
      <c r="AT1567" s="48" t="s">
        <v>3215</v>
      </c>
      <c r="AU1567" s="48" t="s">
        <v>3267</v>
      </c>
      <c r="AV1567" s="48" t="s">
        <v>18038</v>
      </c>
      <c r="AW1567" s="114" t="s">
        <v>18085</v>
      </c>
      <c r="AX1567" s="114" t="s">
        <v>18710</v>
      </c>
      <c r="AY1567" s="114" t="s">
        <v>18820</v>
      </c>
      <c r="AZ1567" s="114" t="s">
        <v>19382</v>
      </c>
      <c r="BA1567" s="2"/>
      <c r="BB1567" s="3"/>
      <c r="BC1567" s="3"/>
      <c r="BD1567" s="3"/>
      <c r="BE1567" s="3"/>
    </row>
    <row r="1568" spans="1:57" x14ac:dyDescent="0.25">
      <c r="A1568" s="61" t="s">
        <v>531</v>
      </c>
      <c r="B1568" s="62" t="s">
        <v>19429</v>
      </c>
      <c r="C1568" s="62"/>
      <c r="D1568" s="63">
        <v>1.9047615</v>
      </c>
      <c r="E1568" s="65">
        <v>10</v>
      </c>
      <c r="F1568" s="95" t="s">
        <v>11503</v>
      </c>
      <c r="G1568" s="62"/>
      <c r="H1568" s="66"/>
      <c r="I1568" s="67"/>
      <c r="J1568" s="67"/>
      <c r="K1568" s="66" t="s">
        <v>15537</v>
      </c>
      <c r="L1568" s="70"/>
      <c r="M1568" s="71">
        <v>4167.6142578125</v>
      </c>
      <c r="N1568" s="71">
        <v>3380.61865234375</v>
      </c>
      <c r="O1568" s="72"/>
      <c r="P1568" s="73"/>
      <c r="Q1568" s="73"/>
      <c r="R1568" s="81"/>
      <c r="S1568" s="48">
        <v>0</v>
      </c>
      <c r="T1568" s="48">
        <v>1</v>
      </c>
      <c r="U1568" s="49">
        <v>0</v>
      </c>
      <c r="V1568" s="49">
        <v>4.7619000000000002E-2</v>
      </c>
      <c r="W1568" s="49">
        <v>0</v>
      </c>
      <c r="X1568" s="49">
        <v>0.58230899999999997</v>
      </c>
      <c r="Y1568" s="49">
        <v>0</v>
      </c>
      <c r="Z1568" s="49">
        <v>0</v>
      </c>
      <c r="AA1568" s="68">
        <v>1568</v>
      </c>
      <c r="AB15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68" s="69"/>
      <c r="AD1568" s="75">
        <v>640</v>
      </c>
      <c r="AE1568" s="75">
        <v>65</v>
      </c>
      <c r="AF1568" s="75">
        <v>137</v>
      </c>
      <c r="AG1568" s="75">
        <v>450</v>
      </c>
      <c r="AH1568" s="75"/>
      <c r="AI1568" s="75" t="s">
        <v>7832</v>
      </c>
      <c r="AJ1568" s="75" t="s">
        <v>9415</v>
      </c>
      <c r="AK1568" s="78" t="s">
        <v>10398</v>
      </c>
      <c r="AL1568" s="75"/>
      <c r="AM1568" s="75">
        <v>43015.423460648148</v>
      </c>
      <c r="AN1568" s="75" t="s">
        <v>13047</v>
      </c>
      <c r="AO1568" s="78" t="s">
        <v>13485</v>
      </c>
      <c r="AP1568" s="75" t="s">
        <v>66</v>
      </c>
      <c r="AQ1568" s="48"/>
      <c r="AR1568" s="48"/>
      <c r="AS1568" s="48"/>
      <c r="AT1568" s="48"/>
      <c r="AU1568" s="48" t="s">
        <v>3261</v>
      </c>
      <c r="AV1568" s="48" t="s">
        <v>3261</v>
      </c>
      <c r="AW1568" s="114" t="s">
        <v>18080</v>
      </c>
      <c r="AX1568" s="114" t="s">
        <v>18080</v>
      </c>
      <c r="AY1568" s="114" t="s">
        <v>17898</v>
      </c>
      <c r="AZ1568" s="114" t="s">
        <v>17898</v>
      </c>
      <c r="BA1568" s="2"/>
      <c r="BB1568" s="3"/>
      <c r="BC1568" s="3"/>
      <c r="BD1568" s="3"/>
      <c r="BE1568" s="3"/>
    </row>
    <row r="1569" spans="1:57" x14ac:dyDescent="0.25">
      <c r="A1569" s="61" t="s">
        <v>243</v>
      </c>
      <c r="B1569" s="62" t="s">
        <v>19429</v>
      </c>
      <c r="C1569" s="62"/>
      <c r="D1569" s="63">
        <v>1.544268</v>
      </c>
      <c r="E1569" s="65">
        <v>10</v>
      </c>
      <c r="F1569" s="95" t="s">
        <v>11168</v>
      </c>
      <c r="G1569" s="62"/>
      <c r="H1569" s="66"/>
      <c r="I1569" s="67"/>
      <c r="J1569" s="67"/>
      <c r="K1569" s="66" t="s">
        <v>15193</v>
      </c>
      <c r="L1569" s="70"/>
      <c r="M1569" s="71">
        <v>3693.65185546875</v>
      </c>
      <c r="N1569" s="71">
        <v>7987.54052734375</v>
      </c>
      <c r="O1569" s="72"/>
      <c r="P1569" s="73"/>
      <c r="Q1569" s="73"/>
      <c r="R1569" s="81"/>
      <c r="S1569" s="48">
        <v>0</v>
      </c>
      <c r="T1569" s="48">
        <v>1</v>
      </c>
      <c r="U1569" s="49">
        <v>0</v>
      </c>
      <c r="V1569" s="49">
        <v>5.208E-3</v>
      </c>
      <c r="W1569" s="49">
        <v>0</v>
      </c>
      <c r="X1569" s="49">
        <v>0.54446799999999995</v>
      </c>
      <c r="Y1569" s="49">
        <v>0</v>
      </c>
      <c r="Z1569" s="49">
        <v>0</v>
      </c>
      <c r="AA1569" s="68">
        <v>1569</v>
      </c>
      <c r="AB15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69" s="69"/>
      <c r="AD1569" s="75">
        <v>90</v>
      </c>
      <c r="AE1569" s="75">
        <v>64</v>
      </c>
      <c r="AF1569" s="75">
        <v>444</v>
      </c>
      <c r="AG1569" s="75">
        <v>962</v>
      </c>
      <c r="AH1569" s="75"/>
      <c r="AI1569" s="75" t="s">
        <v>7545</v>
      </c>
      <c r="AJ1569" s="75"/>
      <c r="AK1569" s="75"/>
      <c r="AL1569" s="75"/>
      <c r="AM1569" s="75">
        <v>42631.740995370368</v>
      </c>
      <c r="AN1569" s="75" t="s">
        <v>13047</v>
      </c>
      <c r="AO1569" s="78" t="s">
        <v>13141</v>
      </c>
      <c r="AP1569" s="75" t="s">
        <v>66</v>
      </c>
      <c r="AQ1569" s="48" t="s">
        <v>3020</v>
      </c>
      <c r="AR1569" s="48" t="s">
        <v>3020</v>
      </c>
      <c r="AS1569" s="48" t="s">
        <v>3213</v>
      </c>
      <c r="AT1569" s="48" t="s">
        <v>3213</v>
      </c>
      <c r="AU1569" s="48" t="s">
        <v>3261</v>
      </c>
      <c r="AV1569" s="48" t="s">
        <v>3261</v>
      </c>
      <c r="AW1569" s="114" t="s">
        <v>18081</v>
      </c>
      <c r="AX1569" s="114" t="s">
        <v>18081</v>
      </c>
      <c r="AY1569" s="114" t="s">
        <v>18817</v>
      </c>
      <c r="AZ1569" s="114" t="s">
        <v>18817</v>
      </c>
      <c r="BA1569" s="2"/>
      <c r="BB1569" s="3"/>
      <c r="BC1569" s="3"/>
      <c r="BD1569" s="3"/>
      <c r="BE1569" s="3"/>
    </row>
    <row r="1570" spans="1:57" x14ac:dyDescent="0.25">
      <c r="A1570" s="61" t="s">
        <v>303</v>
      </c>
      <c r="B1570" s="62" t="s">
        <v>19429</v>
      </c>
      <c r="C1570" s="62"/>
      <c r="D1570" s="63">
        <v>4.3333304999999998</v>
      </c>
      <c r="E1570" s="65">
        <v>10</v>
      </c>
      <c r="F1570" s="95" t="s">
        <v>11242</v>
      </c>
      <c r="G1570" s="62"/>
      <c r="H1570" s="66"/>
      <c r="I1570" s="67"/>
      <c r="J1570" s="67"/>
      <c r="K1570" s="66" t="s">
        <v>15267</v>
      </c>
      <c r="L1570" s="70"/>
      <c r="M1570" s="71">
        <v>3640.49267578125</v>
      </c>
      <c r="N1570" s="71">
        <v>5542.43212890625</v>
      </c>
      <c r="O1570" s="72"/>
      <c r="P1570" s="73"/>
      <c r="Q1570" s="73"/>
      <c r="R1570" s="81"/>
      <c r="S1570" s="48">
        <v>0</v>
      </c>
      <c r="T1570" s="48">
        <v>1</v>
      </c>
      <c r="U1570" s="49">
        <v>0</v>
      </c>
      <c r="V1570" s="49">
        <v>0.33333299999999999</v>
      </c>
      <c r="W1570" s="49">
        <v>0</v>
      </c>
      <c r="X1570" s="49">
        <v>0.77027000000000001</v>
      </c>
      <c r="Y1570" s="49">
        <v>0</v>
      </c>
      <c r="Z1570" s="49">
        <v>0</v>
      </c>
      <c r="AA1570" s="68">
        <v>1570</v>
      </c>
      <c r="AB15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70" s="69"/>
      <c r="AD1570" s="75">
        <v>53</v>
      </c>
      <c r="AE1570" s="75">
        <v>64</v>
      </c>
      <c r="AF1570" s="75">
        <v>308</v>
      </c>
      <c r="AG1570" s="75">
        <v>174</v>
      </c>
      <c r="AH1570" s="75"/>
      <c r="AI1570" s="75" t="s">
        <v>7608</v>
      </c>
      <c r="AJ1570" s="75" t="s">
        <v>9253</v>
      </c>
      <c r="AK1570" s="78" t="s">
        <v>10285</v>
      </c>
      <c r="AL1570" s="75"/>
      <c r="AM1570" s="75">
        <v>42987.599282407406</v>
      </c>
      <c r="AN1570" s="75" t="s">
        <v>13047</v>
      </c>
      <c r="AO1570" s="78" t="s">
        <v>13215</v>
      </c>
      <c r="AP1570" s="75" t="s">
        <v>66</v>
      </c>
      <c r="AQ1570" s="48"/>
      <c r="AR1570" s="48"/>
      <c r="AS1570" s="48"/>
      <c r="AT1570" s="48"/>
      <c r="AU1570" s="48" t="s">
        <v>3261</v>
      </c>
      <c r="AV1570" s="48" t="s">
        <v>3261</v>
      </c>
      <c r="AW1570" s="114" t="s">
        <v>18138</v>
      </c>
      <c r="AX1570" s="114" t="s">
        <v>18138</v>
      </c>
      <c r="AY1570" s="114" t="s">
        <v>18861</v>
      </c>
      <c r="AZ1570" s="114" t="s">
        <v>18861</v>
      </c>
      <c r="BA1570" s="2"/>
      <c r="BB1570" s="3"/>
      <c r="BC1570" s="3"/>
      <c r="BD1570" s="3"/>
      <c r="BE1570" s="3"/>
    </row>
    <row r="1571" spans="1:57" x14ac:dyDescent="0.25">
      <c r="A1571" s="61" t="s">
        <v>426</v>
      </c>
      <c r="B1571" s="62" t="s">
        <v>19429</v>
      </c>
      <c r="C1571" s="62"/>
      <c r="D1571" s="63">
        <v>1.544268</v>
      </c>
      <c r="E1571" s="65">
        <v>10</v>
      </c>
      <c r="F1571" s="95" t="s">
        <v>11386</v>
      </c>
      <c r="G1571" s="62"/>
      <c r="H1571" s="66"/>
      <c r="I1571" s="67"/>
      <c r="J1571" s="67"/>
      <c r="K1571" s="66" t="s">
        <v>15414</v>
      </c>
      <c r="L1571" s="70"/>
      <c r="M1571" s="71">
        <v>2916.5244140625</v>
      </c>
      <c r="N1571" s="71">
        <v>7634.4736328125</v>
      </c>
      <c r="O1571" s="72"/>
      <c r="P1571" s="73"/>
      <c r="Q1571" s="73"/>
      <c r="R1571" s="81"/>
      <c r="S1571" s="48">
        <v>0</v>
      </c>
      <c r="T1571" s="48">
        <v>1</v>
      </c>
      <c r="U1571" s="49">
        <v>0</v>
      </c>
      <c r="V1571" s="49">
        <v>5.208E-3</v>
      </c>
      <c r="W1571" s="49">
        <v>0</v>
      </c>
      <c r="X1571" s="49">
        <v>0.54446799999999995</v>
      </c>
      <c r="Y1571" s="49">
        <v>0</v>
      </c>
      <c r="Z1571" s="49">
        <v>0</v>
      </c>
      <c r="AA1571" s="68">
        <v>1571</v>
      </c>
      <c r="AB15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71" s="69"/>
      <c r="AD1571" s="75">
        <v>79</v>
      </c>
      <c r="AE1571" s="75">
        <v>64</v>
      </c>
      <c r="AF1571" s="75">
        <v>1811</v>
      </c>
      <c r="AG1571" s="75">
        <v>3858</v>
      </c>
      <c r="AH1571" s="75"/>
      <c r="AI1571" s="75" t="s">
        <v>7734</v>
      </c>
      <c r="AJ1571" s="75" t="s">
        <v>9349</v>
      </c>
      <c r="AK1571" s="75"/>
      <c r="AL1571" s="75"/>
      <c r="AM1571" s="75">
        <v>42080.415937500002</v>
      </c>
      <c r="AN1571" s="75" t="s">
        <v>13047</v>
      </c>
      <c r="AO1571" s="78" t="s">
        <v>13362</v>
      </c>
      <c r="AP1571" s="75" t="s">
        <v>66</v>
      </c>
      <c r="AQ1571" s="48" t="s">
        <v>3020</v>
      </c>
      <c r="AR1571" s="48" t="s">
        <v>3020</v>
      </c>
      <c r="AS1571" s="48" t="s">
        <v>3213</v>
      </c>
      <c r="AT1571" s="48" t="s">
        <v>3213</v>
      </c>
      <c r="AU1571" s="48" t="s">
        <v>3261</v>
      </c>
      <c r="AV1571" s="48" t="s">
        <v>3261</v>
      </c>
      <c r="AW1571" s="114" t="s">
        <v>18081</v>
      </c>
      <c r="AX1571" s="114" t="s">
        <v>18081</v>
      </c>
      <c r="AY1571" s="114" t="s">
        <v>18817</v>
      </c>
      <c r="AZ1571" s="114" t="s">
        <v>18817</v>
      </c>
      <c r="BA1571" s="2"/>
      <c r="BB1571" s="3"/>
      <c r="BC1571" s="3"/>
      <c r="BD1571" s="3"/>
      <c r="BE1571" s="3"/>
    </row>
    <row r="1572" spans="1:57" x14ac:dyDescent="0.25">
      <c r="A1572" s="61" t="s">
        <v>1547</v>
      </c>
      <c r="B1572" s="62" t="s">
        <v>19429</v>
      </c>
      <c r="C1572" s="62"/>
      <c r="D1572" s="63">
        <v>1.521522</v>
      </c>
      <c r="E1572" s="65">
        <v>10</v>
      </c>
      <c r="F1572" s="95" t="s">
        <v>12603</v>
      </c>
      <c r="G1572" s="62"/>
      <c r="H1572" s="66"/>
      <c r="I1572" s="67"/>
      <c r="J1572" s="67"/>
      <c r="K1572" s="66" t="s">
        <v>16688</v>
      </c>
      <c r="L1572" s="70"/>
      <c r="M1572" s="71">
        <v>2418.271728515625</v>
      </c>
      <c r="N1572" s="71">
        <v>3418.5908203125</v>
      </c>
      <c r="O1572" s="72"/>
      <c r="P1572" s="73"/>
      <c r="Q1572" s="73"/>
      <c r="R1572" s="81"/>
      <c r="S1572" s="48">
        <v>0</v>
      </c>
      <c r="T1572" s="48">
        <v>1</v>
      </c>
      <c r="U1572" s="49">
        <v>0</v>
      </c>
      <c r="V1572" s="49">
        <v>2.532E-3</v>
      </c>
      <c r="W1572" s="49">
        <v>6.2599999999999999E-3</v>
      </c>
      <c r="X1572" s="49">
        <v>0.50696399999999997</v>
      </c>
      <c r="Y1572" s="49">
        <v>0</v>
      </c>
      <c r="Z1572" s="49">
        <v>0</v>
      </c>
      <c r="AA1572" s="68">
        <v>1572</v>
      </c>
      <c r="AB15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72" s="69"/>
      <c r="AD1572" s="75">
        <v>1076</v>
      </c>
      <c r="AE1572" s="75">
        <v>64</v>
      </c>
      <c r="AF1572" s="75">
        <v>1178</v>
      </c>
      <c r="AG1572" s="75">
        <v>1129</v>
      </c>
      <c r="AH1572" s="75"/>
      <c r="AI1572" s="75" t="s">
        <v>8768</v>
      </c>
      <c r="AJ1572" s="75"/>
      <c r="AK1572" s="75"/>
      <c r="AL1572" s="75"/>
      <c r="AM1572" s="75">
        <v>42898.420208333337</v>
      </c>
      <c r="AN1572" s="75" t="s">
        <v>13047</v>
      </c>
      <c r="AO1572" s="78" t="s">
        <v>14636</v>
      </c>
      <c r="AP1572" s="75" t="s">
        <v>66</v>
      </c>
      <c r="AQ1572" s="48" t="s">
        <v>3162</v>
      </c>
      <c r="AR1572" s="48" t="s">
        <v>18001</v>
      </c>
      <c r="AS1572" s="48" t="s">
        <v>3249</v>
      </c>
      <c r="AT1572" s="48" t="s">
        <v>18012</v>
      </c>
      <c r="AU1572" s="48" t="s">
        <v>3276</v>
      </c>
      <c r="AV1572" s="48" t="s">
        <v>3276</v>
      </c>
      <c r="AW1572" s="114" t="s">
        <v>18574</v>
      </c>
      <c r="AX1572" s="114" t="s">
        <v>18793</v>
      </c>
      <c r="AY1572" s="114" t="s">
        <v>19257</v>
      </c>
      <c r="AZ1572" s="114" t="s">
        <v>19411</v>
      </c>
      <c r="BA1572" s="2"/>
      <c r="BB1572" s="3"/>
      <c r="BC1572" s="3"/>
      <c r="BD1572" s="3"/>
      <c r="BE1572" s="3"/>
    </row>
    <row r="1573" spans="1:57" x14ac:dyDescent="0.25">
      <c r="A1573" s="61" t="s">
        <v>1827</v>
      </c>
      <c r="B1573" s="62" t="s">
        <v>19429</v>
      </c>
      <c r="C1573" s="62"/>
      <c r="D1573" s="63">
        <v>2.0666695000000002</v>
      </c>
      <c r="E1573" s="65">
        <v>10</v>
      </c>
      <c r="F1573" s="95" t="s">
        <v>12890</v>
      </c>
      <c r="G1573" s="62"/>
      <c r="H1573" s="66"/>
      <c r="I1573" s="67"/>
      <c r="J1573" s="67"/>
      <c r="K1573" s="66" t="s">
        <v>16986</v>
      </c>
      <c r="L1573" s="70"/>
      <c r="M1573" s="71">
        <v>4436.51806640625</v>
      </c>
      <c r="N1573" s="71">
        <v>3459.535400390625</v>
      </c>
      <c r="O1573" s="72"/>
      <c r="P1573" s="73"/>
      <c r="Q1573" s="73"/>
      <c r="R1573" s="81"/>
      <c r="S1573" s="48">
        <v>0</v>
      </c>
      <c r="T1573" s="48">
        <v>1</v>
      </c>
      <c r="U1573" s="49">
        <v>0</v>
      </c>
      <c r="V1573" s="49">
        <v>6.6667000000000004E-2</v>
      </c>
      <c r="W1573" s="49">
        <v>0</v>
      </c>
      <c r="X1573" s="49">
        <v>0.59797299999999998</v>
      </c>
      <c r="Y1573" s="49">
        <v>0</v>
      </c>
      <c r="Z1573" s="49">
        <v>0</v>
      </c>
      <c r="AA1573" s="68">
        <v>1573</v>
      </c>
      <c r="AB15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73" s="69"/>
      <c r="AD1573" s="75">
        <v>84</v>
      </c>
      <c r="AE1573" s="75">
        <v>64</v>
      </c>
      <c r="AF1573" s="75">
        <v>51188</v>
      </c>
      <c r="AG1573" s="75">
        <v>14998</v>
      </c>
      <c r="AH1573" s="75">
        <v>28800</v>
      </c>
      <c r="AI1573" s="75" t="s">
        <v>9009</v>
      </c>
      <c r="AJ1573" s="75"/>
      <c r="AK1573" s="75"/>
      <c r="AL1573" s="75" t="s">
        <v>11013</v>
      </c>
      <c r="AM1573" s="75">
        <v>42126.705509259256</v>
      </c>
      <c r="AN1573" s="75" t="s">
        <v>13047</v>
      </c>
      <c r="AO1573" s="78" t="s">
        <v>14934</v>
      </c>
      <c r="AP1573" s="75" t="s">
        <v>66</v>
      </c>
      <c r="AQ1573" s="48"/>
      <c r="AR1573" s="48"/>
      <c r="AS1573" s="48"/>
      <c r="AT1573" s="48"/>
      <c r="AU1573" s="48" t="s">
        <v>3299</v>
      </c>
      <c r="AV1573" s="48" t="s">
        <v>3299</v>
      </c>
      <c r="AW1573" s="114" t="s">
        <v>18204</v>
      </c>
      <c r="AX1573" s="114" t="s">
        <v>18204</v>
      </c>
      <c r="AY1573" s="114" t="s">
        <v>17900</v>
      </c>
      <c r="AZ1573" s="114" t="s">
        <v>17900</v>
      </c>
      <c r="BA1573" s="2"/>
      <c r="BB1573" s="3"/>
      <c r="BC1573" s="3"/>
      <c r="BD1573" s="3"/>
      <c r="BE1573" s="3"/>
    </row>
    <row r="1574" spans="1:57" x14ac:dyDescent="0.25">
      <c r="A1574" s="61" t="s">
        <v>233</v>
      </c>
      <c r="B1574" s="62" t="s">
        <v>19429</v>
      </c>
      <c r="C1574" s="62"/>
      <c r="D1574" s="63">
        <v>10</v>
      </c>
      <c r="E1574" s="65">
        <v>10</v>
      </c>
      <c r="F1574" s="95" t="s">
        <v>11148</v>
      </c>
      <c r="G1574" s="62"/>
      <c r="H1574" s="66"/>
      <c r="I1574" s="67"/>
      <c r="J1574" s="67"/>
      <c r="K1574" s="66" t="s">
        <v>15173</v>
      </c>
      <c r="L1574" s="70"/>
      <c r="M1574" s="71">
        <v>5370.13818359375</v>
      </c>
      <c r="N1574" s="71">
        <v>4479.18994140625</v>
      </c>
      <c r="O1574" s="72"/>
      <c r="P1574" s="73"/>
      <c r="Q1574" s="73"/>
      <c r="R1574" s="81"/>
      <c r="S1574" s="48">
        <v>0</v>
      </c>
      <c r="T1574" s="48">
        <v>1</v>
      </c>
      <c r="U1574" s="49">
        <v>0</v>
      </c>
      <c r="V1574" s="49">
        <v>1</v>
      </c>
      <c r="W1574" s="49">
        <v>0</v>
      </c>
      <c r="X1574" s="49">
        <v>1</v>
      </c>
      <c r="Y1574" s="49">
        <v>0</v>
      </c>
      <c r="Z1574" s="49">
        <v>0</v>
      </c>
      <c r="AA1574" s="68">
        <v>1574</v>
      </c>
      <c r="AB15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74" s="69"/>
      <c r="AD1574" s="75">
        <v>33</v>
      </c>
      <c r="AE1574" s="75">
        <v>63</v>
      </c>
      <c r="AF1574" s="75">
        <v>904</v>
      </c>
      <c r="AG1574" s="75">
        <v>959</v>
      </c>
      <c r="AH1574" s="75"/>
      <c r="AI1574" s="75" t="s">
        <v>7527</v>
      </c>
      <c r="AJ1574" s="75" t="s">
        <v>9197</v>
      </c>
      <c r="AK1574" s="75"/>
      <c r="AL1574" s="75"/>
      <c r="AM1574" s="75">
        <v>42412.81523148148</v>
      </c>
      <c r="AN1574" s="75" t="s">
        <v>13047</v>
      </c>
      <c r="AO1574" s="78" t="s">
        <v>13121</v>
      </c>
      <c r="AP1574" s="75" t="s">
        <v>66</v>
      </c>
      <c r="AQ1574" s="48"/>
      <c r="AR1574" s="48"/>
      <c r="AS1574" s="48"/>
      <c r="AT1574" s="48"/>
      <c r="AU1574" s="48" t="s">
        <v>3274</v>
      </c>
      <c r="AV1574" s="48" t="s">
        <v>3274</v>
      </c>
      <c r="AW1574" s="114" t="s">
        <v>18107</v>
      </c>
      <c r="AX1574" s="114" t="s">
        <v>18107</v>
      </c>
      <c r="AY1574" s="114" t="s">
        <v>18837</v>
      </c>
      <c r="AZ1574" s="114" t="s">
        <v>18837</v>
      </c>
      <c r="BA1574" s="2"/>
      <c r="BB1574" s="3"/>
      <c r="BC1574" s="3"/>
      <c r="BD1574" s="3"/>
      <c r="BE1574" s="3"/>
    </row>
    <row r="1575" spans="1:57" x14ac:dyDescent="0.25">
      <c r="A1575" s="61" t="s">
        <v>776</v>
      </c>
      <c r="B1575" s="62" t="s">
        <v>19429</v>
      </c>
      <c r="C1575" s="62"/>
      <c r="D1575" s="63">
        <v>1.9047615</v>
      </c>
      <c r="E1575" s="65">
        <v>10</v>
      </c>
      <c r="F1575" s="95" t="s">
        <v>11796</v>
      </c>
      <c r="G1575" s="62"/>
      <c r="H1575" s="66"/>
      <c r="I1575" s="67"/>
      <c r="J1575" s="67"/>
      <c r="K1575" s="66" t="s">
        <v>15842</v>
      </c>
      <c r="L1575" s="70"/>
      <c r="M1575" s="71">
        <v>3830.207763671875</v>
      </c>
      <c r="N1575" s="71">
        <v>6605.677734375</v>
      </c>
      <c r="O1575" s="72"/>
      <c r="P1575" s="73"/>
      <c r="Q1575" s="73"/>
      <c r="R1575" s="81"/>
      <c r="S1575" s="48">
        <v>0</v>
      </c>
      <c r="T1575" s="48">
        <v>1</v>
      </c>
      <c r="U1575" s="49">
        <v>0</v>
      </c>
      <c r="V1575" s="49">
        <v>4.7619000000000002E-2</v>
      </c>
      <c r="W1575" s="49">
        <v>0</v>
      </c>
      <c r="X1575" s="49">
        <v>0.58230899999999997</v>
      </c>
      <c r="Y1575" s="49">
        <v>0</v>
      </c>
      <c r="Z1575" s="49">
        <v>0</v>
      </c>
      <c r="AA1575" s="68">
        <v>1575</v>
      </c>
      <c r="AB15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75" s="69"/>
      <c r="AD1575" s="75">
        <v>2272</v>
      </c>
      <c r="AE1575" s="75">
        <v>63</v>
      </c>
      <c r="AF1575" s="75">
        <v>1192</v>
      </c>
      <c r="AG1575" s="75">
        <v>931</v>
      </c>
      <c r="AH1575" s="75"/>
      <c r="AI1575" s="75" t="s">
        <v>8085</v>
      </c>
      <c r="AJ1575" s="75" t="s">
        <v>9576</v>
      </c>
      <c r="AK1575" s="78" t="s">
        <v>10524</v>
      </c>
      <c r="AL1575" s="75"/>
      <c r="AM1575" s="75">
        <v>40859.878078703703</v>
      </c>
      <c r="AN1575" s="75" t="s">
        <v>13047</v>
      </c>
      <c r="AO1575" s="78" t="s">
        <v>13790</v>
      </c>
      <c r="AP1575" s="75" t="s">
        <v>66</v>
      </c>
      <c r="AQ1575" s="48"/>
      <c r="AR1575" s="48"/>
      <c r="AS1575" s="48"/>
      <c r="AT1575" s="48"/>
      <c r="AU1575" s="48" t="s">
        <v>3261</v>
      </c>
      <c r="AV1575" s="48" t="s">
        <v>3261</v>
      </c>
      <c r="AW1575" s="114" t="s">
        <v>18105</v>
      </c>
      <c r="AX1575" s="114" t="s">
        <v>18105</v>
      </c>
      <c r="AY1575" s="114" t="s">
        <v>17899</v>
      </c>
      <c r="AZ1575" s="114" t="s">
        <v>17899</v>
      </c>
      <c r="BA1575" s="2"/>
      <c r="BB1575" s="3"/>
      <c r="BC1575" s="3"/>
      <c r="BD1575" s="3"/>
      <c r="BE1575" s="3"/>
    </row>
    <row r="1576" spans="1:57" x14ac:dyDescent="0.25">
      <c r="A1576" s="61" t="s">
        <v>1069</v>
      </c>
      <c r="B1576" s="62" t="s">
        <v>19429</v>
      </c>
      <c r="C1576" s="62"/>
      <c r="D1576" s="63">
        <v>1.5321979999999999</v>
      </c>
      <c r="E1576" s="65">
        <v>10</v>
      </c>
      <c r="F1576" s="95" t="s">
        <v>12106</v>
      </c>
      <c r="G1576" s="62"/>
      <c r="H1576" s="66"/>
      <c r="I1576" s="67"/>
      <c r="J1576" s="67"/>
      <c r="K1576" s="66" t="s">
        <v>16163</v>
      </c>
      <c r="L1576" s="70"/>
      <c r="M1576" s="71">
        <v>2547.435791015625</v>
      </c>
      <c r="N1576" s="71">
        <v>8058.82421875</v>
      </c>
      <c r="O1576" s="72"/>
      <c r="P1576" s="73"/>
      <c r="Q1576" s="73"/>
      <c r="R1576" s="81"/>
      <c r="S1576" s="48">
        <v>0</v>
      </c>
      <c r="T1576" s="48">
        <v>1</v>
      </c>
      <c r="U1576" s="49">
        <v>0</v>
      </c>
      <c r="V1576" s="49">
        <v>3.7880000000000001E-3</v>
      </c>
      <c r="W1576" s="49">
        <v>9.9999999999999995E-7</v>
      </c>
      <c r="X1576" s="49">
        <v>0.54335500000000003</v>
      </c>
      <c r="Y1576" s="49">
        <v>0</v>
      </c>
      <c r="Z1576" s="49">
        <v>0</v>
      </c>
      <c r="AA1576" s="68">
        <v>1576</v>
      </c>
      <c r="AB15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76" s="69"/>
      <c r="AD1576" s="75">
        <v>64</v>
      </c>
      <c r="AE1576" s="75">
        <v>63</v>
      </c>
      <c r="AF1576" s="75">
        <v>231</v>
      </c>
      <c r="AG1576" s="75">
        <v>0</v>
      </c>
      <c r="AH1576" s="75">
        <v>7200</v>
      </c>
      <c r="AI1576" s="75" t="s">
        <v>8343</v>
      </c>
      <c r="AJ1576" s="75"/>
      <c r="AK1576" s="75"/>
      <c r="AL1576" s="75" t="s">
        <v>11021</v>
      </c>
      <c r="AM1576" s="75">
        <v>40318.451504629629</v>
      </c>
      <c r="AN1576" s="75" t="s">
        <v>13047</v>
      </c>
      <c r="AO1576" s="78" t="s">
        <v>14111</v>
      </c>
      <c r="AP1576" s="75" t="s">
        <v>66</v>
      </c>
      <c r="AQ1576" s="48" t="s">
        <v>3019</v>
      </c>
      <c r="AR1576" s="48" t="s">
        <v>3019</v>
      </c>
      <c r="AS1576" s="48" t="s">
        <v>3212</v>
      </c>
      <c r="AT1576" s="48" t="s">
        <v>3212</v>
      </c>
      <c r="AU1576" s="48" t="s">
        <v>3261</v>
      </c>
      <c r="AV1576" s="48" t="s">
        <v>3261</v>
      </c>
      <c r="AW1576" s="114" t="s">
        <v>18076</v>
      </c>
      <c r="AX1576" s="114" t="s">
        <v>18076</v>
      </c>
      <c r="AY1576" s="114" t="s">
        <v>17882</v>
      </c>
      <c r="AZ1576" s="114" t="s">
        <v>17882</v>
      </c>
      <c r="BA1576" s="2"/>
      <c r="BB1576" s="3"/>
      <c r="BC1576" s="3"/>
      <c r="BD1576" s="3"/>
      <c r="BE1576" s="3"/>
    </row>
    <row r="1577" spans="1:57" x14ac:dyDescent="0.25">
      <c r="A1577" s="61" t="s">
        <v>1288</v>
      </c>
      <c r="B1577" s="62" t="s">
        <v>19429</v>
      </c>
      <c r="C1577" s="62"/>
      <c r="D1577" s="63">
        <v>1.826927</v>
      </c>
      <c r="E1577" s="65">
        <v>10</v>
      </c>
      <c r="F1577" s="95" t="s">
        <v>12332</v>
      </c>
      <c r="G1577" s="62"/>
      <c r="H1577" s="66"/>
      <c r="I1577" s="67"/>
      <c r="J1577" s="67"/>
      <c r="K1577" s="66" t="s">
        <v>16400</v>
      </c>
      <c r="L1577" s="70"/>
      <c r="M1577" s="71">
        <v>5929.69189453125</v>
      </c>
      <c r="N1577" s="71">
        <v>7668.92041015625</v>
      </c>
      <c r="O1577" s="72"/>
      <c r="P1577" s="73"/>
      <c r="Q1577" s="73"/>
      <c r="R1577" s="81"/>
      <c r="S1577" s="48">
        <v>0</v>
      </c>
      <c r="T1577" s="48">
        <v>1</v>
      </c>
      <c r="U1577" s="49">
        <v>0</v>
      </c>
      <c r="V1577" s="49">
        <v>3.8462000000000003E-2</v>
      </c>
      <c r="W1577" s="49">
        <v>0</v>
      </c>
      <c r="X1577" s="49">
        <v>0.544049</v>
      </c>
      <c r="Y1577" s="49">
        <v>0</v>
      </c>
      <c r="Z1577" s="49">
        <v>0</v>
      </c>
      <c r="AA1577" s="68">
        <v>1577</v>
      </c>
      <c r="AB15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77" s="69"/>
      <c r="AD1577" s="75">
        <v>63</v>
      </c>
      <c r="AE1577" s="75">
        <v>63</v>
      </c>
      <c r="AF1577" s="75">
        <v>174</v>
      </c>
      <c r="AG1577" s="75">
        <v>1188</v>
      </c>
      <c r="AH1577" s="75">
        <v>-28800</v>
      </c>
      <c r="AI1577" s="75" t="s">
        <v>8526</v>
      </c>
      <c r="AJ1577" s="75"/>
      <c r="AK1577" s="78" t="s">
        <v>10717</v>
      </c>
      <c r="AL1577" s="75" t="s">
        <v>11009</v>
      </c>
      <c r="AM1577" s="75">
        <v>41087.350590277776</v>
      </c>
      <c r="AN1577" s="75" t="s">
        <v>13047</v>
      </c>
      <c r="AO1577" s="78" t="s">
        <v>14348</v>
      </c>
      <c r="AP1577" s="75" t="s">
        <v>66</v>
      </c>
      <c r="AQ1577" s="48" t="s">
        <v>3142</v>
      </c>
      <c r="AR1577" s="48" t="s">
        <v>3142</v>
      </c>
      <c r="AS1577" s="48" t="s">
        <v>3212</v>
      </c>
      <c r="AT1577" s="48" t="s">
        <v>3212</v>
      </c>
      <c r="AU1577" s="48" t="s">
        <v>3261</v>
      </c>
      <c r="AV1577" s="48" t="s">
        <v>3261</v>
      </c>
      <c r="AW1577" s="114" t="s">
        <v>18476</v>
      </c>
      <c r="AX1577" s="114" t="s">
        <v>18476</v>
      </c>
      <c r="AY1577" s="114" t="s">
        <v>19163</v>
      </c>
      <c r="AZ1577" s="114" t="s">
        <v>19163</v>
      </c>
      <c r="BA1577" s="2"/>
      <c r="BB1577" s="3"/>
      <c r="BC1577" s="3"/>
      <c r="BD1577" s="3"/>
      <c r="BE1577" s="3"/>
    </row>
    <row r="1578" spans="1:57" x14ac:dyDescent="0.25">
      <c r="A1578" s="61" t="s">
        <v>1117</v>
      </c>
      <c r="B1578" s="62" t="s">
        <v>19429</v>
      </c>
      <c r="C1578" s="62"/>
      <c r="D1578" s="63">
        <v>1.502278</v>
      </c>
      <c r="E1578" s="65">
        <v>10.057159339123031</v>
      </c>
      <c r="F1578" s="95" t="s">
        <v>12153</v>
      </c>
      <c r="G1578" s="62"/>
      <c r="H1578" s="66"/>
      <c r="I1578" s="67"/>
      <c r="J1578" s="67"/>
      <c r="K1578" s="66" t="s">
        <v>16214</v>
      </c>
      <c r="L1578" s="70"/>
      <c r="M1578" s="71">
        <v>4535.4873046875</v>
      </c>
      <c r="N1578" s="71">
        <v>2805.15625</v>
      </c>
      <c r="O1578" s="72"/>
      <c r="P1578" s="73"/>
      <c r="Q1578" s="73"/>
      <c r="R1578" s="81"/>
      <c r="S1578" s="48">
        <v>0</v>
      </c>
      <c r="T1578" s="48">
        <v>2</v>
      </c>
      <c r="U1578" s="49">
        <v>137.80000000000001</v>
      </c>
      <c r="V1578" s="49">
        <v>2.6800000000000001E-4</v>
      </c>
      <c r="W1578" s="49">
        <v>0</v>
      </c>
      <c r="X1578" s="49">
        <v>0.644903</v>
      </c>
      <c r="Y1578" s="49">
        <v>0</v>
      </c>
      <c r="Z1578" s="49">
        <v>0</v>
      </c>
      <c r="AA1578" s="68">
        <v>1578</v>
      </c>
      <c r="AB15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78" s="69"/>
      <c r="AD1578" s="75">
        <v>124</v>
      </c>
      <c r="AE1578" s="75">
        <v>62</v>
      </c>
      <c r="AF1578" s="75">
        <v>6681</v>
      </c>
      <c r="AG1578" s="75">
        <v>8681</v>
      </c>
      <c r="AH1578" s="75">
        <v>-28800</v>
      </c>
      <c r="AI1578" s="75" t="s">
        <v>8385</v>
      </c>
      <c r="AJ1578" s="75"/>
      <c r="AK1578" s="75"/>
      <c r="AL1578" s="75" t="s">
        <v>11009</v>
      </c>
      <c r="AM1578" s="75">
        <v>41881.582361111112</v>
      </c>
      <c r="AN1578" s="75" t="s">
        <v>13047</v>
      </c>
      <c r="AO1578" s="78" t="s">
        <v>14162</v>
      </c>
      <c r="AP1578" s="75" t="s">
        <v>66</v>
      </c>
      <c r="AQ1578" s="48"/>
      <c r="AR1578" s="48"/>
      <c r="AS1578" s="48"/>
      <c r="AT1578" s="48"/>
      <c r="AU1578" s="48"/>
      <c r="AV1578" s="48"/>
      <c r="AW1578" s="114" t="s">
        <v>18090</v>
      </c>
      <c r="AX1578" s="114" t="s">
        <v>18090</v>
      </c>
      <c r="AY1578" s="114" t="s">
        <v>18824</v>
      </c>
      <c r="AZ1578" s="114" t="s">
        <v>18824</v>
      </c>
      <c r="BA1578" s="2"/>
      <c r="BB1578" s="3"/>
      <c r="BC1578" s="3"/>
      <c r="BD1578" s="3"/>
      <c r="BE1578" s="3"/>
    </row>
    <row r="1579" spans="1:57" x14ac:dyDescent="0.25">
      <c r="A1579" s="61" t="s">
        <v>270</v>
      </c>
      <c r="B1579" s="62" t="s">
        <v>19429</v>
      </c>
      <c r="C1579" s="62"/>
      <c r="D1579" s="63">
        <v>1.9047615</v>
      </c>
      <c r="E1579" s="65">
        <v>10</v>
      </c>
      <c r="F1579" s="95" t="s">
        <v>11203</v>
      </c>
      <c r="G1579" s="62"/>
      <c r="H1579" s="66"/>
      <c r="I1579" s="67"/>
      <c r="J1579" s="67"/>
      <c r="K1579" s="66" t="s">
        <v>15228</v>
      </c>
      <c r="L1579" s="70"/>
      <c r="M1579" s="71">
        <v>3930.82275390625</v>
      </c>
      <c r="N1579" s="71">
        <v>6390.98583984375</v>
      </c>
      <c r="O1579" s="72"/>
      <c r="P1579" s="73"/>
      <c r="Q1579" s="73"/>
      <c r="R1579" s="81"/>
      <c r="S1579" s="48">
        <v>0</v>
      </c>
      <c r="T1579" s="48">
        <v>1</v>
      </c>
      <c r="U1579" s="49">
        <v>0</v>
      </c>
      <c r="V1579" s="49">
        <v>4.7619000000000002E-2</v>
      </c>
      <c r="W1579" s="49">
        <v>0</v>
      </c>
      <c r="X1579" s="49">
        <v>0.58230899999999997</v>
      </c>
      <c r="Y1579" s="49">
        <v>0</v>
      </c>
      <c r="Z1579" s="49">
        <v>0</v>
      </c>
      <c r="AA1579" s="68">
        <v>1579</v>
      </c>
      <c r="AB15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79" s="69"/>
      <c r="AD1579" s="75">
        <v>4005</v>
      </c>
      <c r="AE1579" s="75">
        <v>62</v>
      </c>
      <c r="AF1579" s="75">
        <v>1329</v>
      </c>
      <c r="AG1579" s="75">
        <v>1105</v>
      </c>
      <c r="AH1579" s="75"/>
      <c r="AI1579" s="75"/>
      <c r="AJ1579" s="75" t="s">
        <v>9229</v>
      </c>
      <c r="AK1579" s="75"/>
      <c r="AL1579" s="75"/>
      <c r="AM1579" s="75">
        <v>41746.280046296299</v>
      </c>
      <c r="AN1579" s="75" t="s">
        <v>13047</v>
      </c>
      <c r="AO1579" s="78" t="s">
        <v>13176</v>
      </c>
      <c r="AP1579" s="75" t="s">
        <v>66</v>
      </c>
      <c r="AQ1579" s="48"/>
      <c r="AR1579" s="48"/>
      <c r="AS1579" s="48"/>
      <c r="AT1579" s="48"/>
      <c r="AU1579" s="48" t="s">
        <v>3261</v>
      </c>
      <c r="AV1579" s="48" t="s">
        <v>3261</v>
      </c>
      <c r="AW1579" s="114" t="s">
        <v>18105</v>
      </c>
      <c r="AX1579" s="114" t="s">
        <v>18105</v>
      </c>
      <c r="AY1579" s="114" t="s">
        <v>17899</v>
      </c>
      <c r="AZ1579" s="114" t="s">
        <v>17899</v>
      </c>
      <c r="BA1579" s="2"/>
      <c r="BB1579" s="3"/>
      <c r="BC1579" s="3"/>
      <c r="BD1579" s="3"/>
      <c r="BE1579" s="3"/>
    </row>
    <row r="1580" spans="1:57" x14ac:dyDescent="0.25">
      <c r="A1580" s="61" t="s">
        <v>583</v>
      </c>
      <c r="B1580" s="62" t="s">
        <v>19429</v>
      </c>
      <c r="C1580" s="62"/>
      <c r="D1580" s="63">
        <v>1.5023375000000001</v>
      </c>
      <c r="E1580" s="65">
        <v>10</v>
      </c>
      <c r="F1580" s="95" t="s">
        <v>11576</v>
      </c>
      <c r="G1580" s="62"/>
      <c r="H1580" s="66"/>
      <c r="I1580" s="67"/>
      <c r="J1580" s="67"/>
      <c r="K1580" s="66" t="s">
        <v>15610</v>
      </c>
      <c r="L1580" s="70"/>
      <c r="M1580" s="71">
        <v>7397.08056640625</v>
      </c>
      <c r="N1580" s="71">
        <v>2000.25341796875</v>
      </c>
      <c r="O1580" s="72"/>
      <c r="P1580" s="73"/>
      <c r="Q1580" s="73"/>
      <c r="R1580" s="81"/>
      <c r="S1580" s="48">
        <v>0</v>
      </c>
      <c r="T1580" s="48">
        <v>1</v>
      </c>
      <c r="U1580" s="49">
        <v>0</v>
      </c>
      <c r="V1580" s="49">
        <v>2.7500000000000002E-4</v>
      </c>
      <c r="W1580" s="49">
        <v>0</v>
      </c>
      <c r="X1580" s="49">
        <v>0.52194799999999997</v>
      </c>
      <c r="Y1580" s="49">
        <v>0</v>
      </c>
      <c r="Z1580" s="49">
        <v>0</v>
      </c>
      <c r="AA1580" s="68">
        <v>1580</v>
      </c>
      <c r="AB15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80" s="69"/>
      <c r="AD1580" s="75">
        <v>100</v>
      </c>
      <c r="AE1580" s="75">
        <v>62</v>
      </c>
      <c r="AF1580" s="75">
        <v>18</v>
      </c>
      <c r="AG1580" s="75">
        <v>182</v>
      </c>
      <c r="AH1580" s="75"/>
      <c r="AI1580" s="75"/>
      <c r="AJ1580" s="75" t="s">
        <v>9467</v>
      </c>
      <c r="AK1580" s="75"/>
      <c r="AL1580" s="75"/>
      <c r="AM1580" s="75">
        <v>42407.854421296295</v>
      </c>
      <c r="AN1580" s="75" t="s">
        <v>13047</v>
      </c>
      <c r="AO1580" s="78" t="s">
        <v>13558</v>
      </c>
      <c r="AP1580" s="75" t="s">
        <v>66</v>
      </c>
      <c r="AQ1580" s="48"/>
      <c r="AR1580" s="48"/>
      <c r="AS1580" s="48"/>
      <c r="AT1580" s="48"/>
      <c r="AU1580" s="48" t="s">
        <v>3261</v>
      </c>
      <c r="AV1580" s="48" t="s">
        <v>3261</v>
      </c>
      <c r="AW1580" s="114" t="s">
        <v>18089</v>
      </c>
      <c r="AX1580" s="114" t="s">
        <v>18089</v>
      </c>
      <c r="AY1580" s="114" t="s">
        <v>17884</v>
      </c>
      <c r="AZ1580" s="114" t="s">
        <v>17884</v>
      </c>
      <c r="BA1580" s="2"/>
      <c r="BB1580" s="3"/>
      <c r="BC1580" s="3"/>
      <c r="BD1580" s="3"/>
      <c r="BE1580" s="3"/>
    </row>
    <row r="1581" spans="1:57" x14ac:dyDescent="0.25">
      <c r="A1581" s="61" t="s">
        <v>873</v>
      </c>
      <c r="B1581" s="62" t="s">
        <v>19429</v>
      </c>
      <c r="C1581" s="62"/>
      <c r="D1581" s="63">
        <v>1.501819</v>
      </c>
      <c r="E1581" s="65">
        <v>10</v>
      </c>
      <c r="F1581" s="95" t="s">
        <v>11895</v>
      </c>
      <c r="G1581" s="62"/>
      <c r="H1581" s="66"/>
      <c r="I1581" s="67"/>
      <c r="J1581" s="67"/>
      <c r="K1581" s="66" t="s">
        <v>15946</v>
      </c>
      <c r="L1581" s="70"/>
      <c r="M1581" s="71">
        <v>770.28192138671875</v>
      </c>
      <c r="N1581" s="71">
        <v>2767.614501953125</v>
      </c>
      <c r="O1581" s="72"/>
      <c r="P1581" s="73"/>
      <c r="Q1581" s="73"/>
      <c r="R1581" s="81"/>
      <c r="S1581" s="48">
        <v>0</v>
      </c>
      <c r="T1581" s="48">
        <v>1</v>
      </c>
      <c r="U1581" s="49">
        <v>0</v>
      </c>
      <c r="V1581" s="49">
        <v>2.14E-4</v>
      </c>
      <c r="W1581" s="49">
        <v>0</v>
      </c>
      <c r="X1581" s="49">
        <v>0.54038799999999998</v>
      </c>
      <c r="Y1581" s="49">
        <v>0</v>
      </c>
      <c r="Z1581" s="49">
        <v>0</v>
      </c>
      <c r="AA1581" s="68">
        <v>1581</v>
      </c>
      <c r="AB15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81" s="69"/>
      <c r="AD1581" s="75">
        <v>197</v>
      </c>
      <c r="AE1581" s="75">
        <v>62</v>
      </c>
      <c r="AF1581" s="75">
        <v>240</v>
      </c>
      <c r="AG1581" s="75">
        <v>2286</v>
      </c>
      <c r="AH1581" s="75"/>
      <c r="AI1581" s="75"/>
      <c r="AJ1581" s="75"/>
      <c r="AK1581" s="75"/>
      <c r="AL1581" s="75"/>
      <c r="AM1581" s="75">
        <v>42185.334768518522</v>
      </c>
      <c r="AN1581" s="75" t="s">
        <v>13047</v>
      </c>
      <c r="AO1581" s="78" t="s">
        <v>13894</v>
      </c>
      <c r="AP1581" s="75" t="s">
        <v>66</v>
      </c>
      <c r="AQ1581" s="48"/>
      <c r="AR1581" s="48"/>
      <c r="AS1581" s="48"/>
      <c r="AT1581" s="48"/>
      <c r="AU1581" s="48" t="s">
        <v>3261</v>
      </c>
      <c r="AV1581" s="48" t="s">
        <v>3261</v>
      </c>
      <c r="AW1581" s="114" t="s">
        <v>18129</v>
      </c>
      <c r="AX1581" s="114" t="s">
        <v>18129</v>
      </c>
      <c r="AY1581" s="114" t="s">
        <v>17896</v>
      </c>
      <c r="AZ1581" s="114" t="s">
        <v>17896</v>
      </c>
      <c r="BA1581" s="2"/>
      <c r="BB1581" s="3"/>
      <c r="BC1581" s="3"/>
      <c r="BD1581" s="3"/>
      <c r="BE1581" s="3"/>
    </row>
    <row r="1582" spans="1:57" x14ac:dyDescent="0.25">
      <c r="A1582" s="61" t="s">
        <v>917</v>
      </c>
      <c r="B1582" s="62" t="s">
        <v>19429</v>
      </c>
      <c r="C1582" s="62"/>
      <c r="D1582" s="63">
        <v>10</v>
      </c>
      <c r="E1582" s="65">
        <v>10</v>
      </c>
      <c r="F1582" s="95" t="s">
        <v>11938</v>
      </c>
      <c r="G1582" s="62"/>
      <c r="H1582" s="66"/>
      <c r="I1582" s="67"/>
      <c r="J1582" s="67"/>
      <c r="K1582" s="66" t="s">
        <v>15990</v>
      </c>
      <c r="L1582" s="70"/>
      <c r="M1582" s="71">
        <v>3689.9111328125</v>
      </c>
      <c r="N1582" s="71">
        <v>4863.76708984375</v>
      </c>
      <c r="O1582" s="72"/>
      <c r="P1582" s="73"/>
      <c r="Q1582" s="73"/>
      <c r="R1582" s="81"/>
      <c r="S1582" s="48">
        <v>0</v>
      </c>
      <c r="T1582" s="48">
        <v>1</v>
      </c>
      <c r="U1582" s="49">
        <v>0</v>
      </c>
      <c r="V1582" s="49">
        <v>1</v>
      </c>
      <c r="W1582" s="49">
        <v>0</v>
      </c>
      <c r="X1582" s="49">
        <v>1</v>
      </c>
      <c r="Y1582" s="49">
        <v>0</v>
      </c>
      <c r="Z1582" s="49">
        <v>0</v>
      </c>
      <c r="AA1582" s="68">
        <v>1582</v>
      </c>
      <c r="AB15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82" s="69"/>
      <c r="AD1582" s="75">
        <v>81</v>
      </c>
      <c r="AE1582" s="75">
        <v>62</v>
      </c>
      <c r="AF1582" s="75">
        <v>290</v>
      </c>
      <c r="AG1582" s="75">
        <v>6</v>
      </c>
      <c r="AH1582" s="75">
        <v>-28800</v>
      </c>
      <c r="AI1582" s="75" t="s">
        <v>8205</v>
      </c>
      <c r="AJ1582" s="75" t="s">
        <v>9655</v>
      </c>
      <c r="AK1582" s="78" t="s">
        <v>10578</v>
      </c>
      <c r="AL1582" s="75" t="s">
        <v>11009</v>
      </c>
      <c r="AM1582" s="75">
        <v>42233.381666666668</v>
      </c>
      <c r="AN1582" s="75" t="s">
        <v>13047</v>
      </c>
      <c r="AO1582" s="78" t="s">
        <v>13938</v>
      </c>
      <c r="AP1582" s="75" t="s">
        <v>66</v>
      </c>
      <c r="AQ1582" s="48"/>
      <c r="AR1582" s="48"/>
      <c r="AS1582" s="48"/>
      <c r="AT1582" s="48"/>
      <c r="AU1582" s="48" t="s">
        <v>3335</v>
      </c>
      <c r="AV1582" s="48" t="s">
        <v>3335</v>
      </c>
      <c r="AW1582" s="114" t="s">
        <v>18355</v>
      </c>
      <c r="AX1582" s="114" t="s">
        <v>18355</v>
      </c>
      <c r="AY1582" s="114" t="s">
        <v>19055</v>
      </c>
      <c r="AZ1582" s="114" t="s">
        <v>19055</v>
      </c>
      <c r="BA1582" s="2"/>
      <c r="BB1582" s="3"/>
      <c r="BC1582" s="3"/>
      <c r="BD1582" s="3"/>
      <c r="BE1582" s="3"/>
    </row>
    <row r="1583" spans="1:57" x14ac:dyDescent="0.25">
      <c r="A1583" s="61" t="s">
        <v>1597</v>
      </c>
      <c r="B1583" s="62" t="s">
        <v>19429</v>
      </c>
      <c r="C1583" s="62"/>
      <c r="D1583" s="63">
        <v>1.5321979999999999</v>
      </c>
      <c r="E1583" s="65">
        <v>10</v>
      </c>
      <c r="F1583" s="95" t="s">
        <v>12656</v>
      </c>
      <c r="G1583" s="62"/>
      <c r="H1583" s="66"/>
      <c r="I1583" s="67"/>
      <c r="J1583" s="67"/>
      <c r="K1583" s="66" t="s">
        <v>16744</v>
      </c>
      <c r="L1583" s="70"/>
      <c r="M1583" s="71">
        <v>1396.857666015625</v>
      </c>
      <c r="N1583" s="71">
        <v>7908.08251953125</v>
      </c>
      <c r="O1583" s="72"/>
      <c r="P1583" s="73"/>
      <c r="Q1583" s="73"/>
      <c r="R1583" s="81"/>
      <c r="S1583" s="48">
        <v>0</v>
      </c>
      <c r="T1583" s="48">
        <v>1</v>
      </c>
      <c r="U1583" s="49">
        <v>0</v>
      </c>
      <c r="V1583" s="49">
        <v>3.7880000000000001E-3</v>
      </c>
      <c r="W1583" s="49">
        <v>9.9999999999999995E-7</v>
      </c>
      <c r="X1583" s="49">
        <v>0.54335500000000003</v>
      </c>
      <c r="Y1583" s="49">
        <v>0</v>
      </c>
      <c r="Z1583" s="49">
        <v>0</v>
      </c>
      <c r="AA1583" s="68">
        <v>1583</v>
      </c>
      <c r="AB15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83" s="69"/>
      <c r="AD1583" s="75">
        <v>171</v>
      </c>
      <c r="AE1583" s="75">
        <v>62</v>
      </c>
      <c r="AF1583" s="75">
        <v>227</v>
      </c>
      <c r="AG1583" s="75">
        <v>238</v>
      </c>
      <c r="AH1583" s="75"/>
      <c r="AI1583" s="75" t="s">
        <v>8813</v>
      </c>
      <c r="AJ1583" s="75" t="s">
        <v>10008</v>
      </c>
      <c r="AK1583" s="78" t="s">
        <v>10853</v>
      </c>
      <c r="AL1583" s="75"/>
      <c r="AM1583" s="75">
        <v>42407.686053240737</v>
      </c>
      <c r="AN1583" s="75" t="s">
        <v>13047</v>
      </c>
      <c r="AO1583" s="78" t="s">
        <v>14692</v>
      </c>
      <c r="AP1583" s="75" t="s">
        <v>66</v>
      </c>
      <c r="AQ1583" s="48" t="s">
        <v>3019</v>
      </c>
      <c r="AR1583" s="48" t="s">
        <v>3019</v>
      </c>
      <c r="AS1583" s="48" t="s">
        <v>3212</v>
      </c>
      <c r="AT1583" s="48" t="s">
        <v>3212</v>
      </c>
      <c r="AU1583" s="48" t="s">
        <v>3261</v>
      </c>
      <c r="AV1583" s="48" t="s">
        <v>3261</v>
      </c>
      <c r="AW1583" s="114" t="s">
        <v>18076</v>
      </c>
      <c r="AX1583" s="114" t="s">
        <v>18076</v>
      </c>
      <c r="AY1583" s="114" t="s">
        <v>17882</v>
      </c>
      <c r="AZ1583" s="114" t="s">
        <v>17882</v>
      </c>
      <c r="BA1583" s="2"/>
      <c r="BB1583" s="3"/>
      <c r="BC1583" s="3"/>
      <c r="BD1583" s="3"/>
      <c r="BE1583" s="3"/>
    </row>
    <row r="1584" spans="1:57" x14ac:dyDescent="0.25">
      <c r="A1584" s="61" t="s">
        <v>1814</v>
      </c>
      <c r="B1584" s="62" t="s">
        <v>19429</v>
      </c>
      <c r="C1584" s="62"/>
      <c r="D1584" s="63">
        <v>1.7931055</v>
      </c>
      <c r="E1584" s="65">
        <v>10</v>
      </c>
      <c r="F1584" s="95" t="s">
        <v>12878</v>
      </c>
      <c r="G1584" s="62"/>
      <c r="H1584" s="66"/>
      <c r="I1584" s="67"/>
      <c r="J1584" s="67"/>
      <c r="K1584" s="66" t="s">
        <v>16974</v>
      </c>
      <c r="L1584" s="70"/>
      <c r="M1584" s="71">
        <v>5481.5908203125</v>
      </c>
      <c r="N1584" s="71">
        <v>3958.89453125</v>
      </c>
      <c r="O1584" s="72"/>
      <c r="P1584" s="73"/>
      <c r="Q1584" s="73"/>
      <c r="R1584" s="81"/>
      <c r="S1584" s="48">
        <v>0</v>
      </c>
      <c r="T1584" s="48">
        <v>1</v>
      </c>
      <c r="U1584" s="49">
        <v>0</v>
      </c>
      <c r="V1584" s="49">
        <v>3.4483E-2</v>
      </c>
      <c r="W1584" s="49">
        <v>0</v>
      </c>
      <c r="X1584" s="49">
        <v>0.57117099999999998</v>
      </c>
      <c r="Y1584" s="49">
        <v>0</v>
      </c>
      <c r="Z1584" s="49">
        <v>0</v>
      </c>
      <c r="AA1584" s="68">
        <v>1584</v>
      </c>
      <c r="AB15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84" s="69"/>
      <c r="AD1584" s="75">
        <v>245</v>
      </c>
      <c r="AE1584" s="75">
        <v>62</v>
      </c>
      <c r="AF1584" s="75">
        <v>5911</v>
      </c>
      <c r="AG1584" s="75">
        <v>4992</v>
      </c>
      <c r="AH1584" s="75">
        <v>0</v>
      </c>
      <c r="AI1584" s="75"/>
      <c r="AJ1584" s="75" t="s">
        <v>9143</v>
      </c>
      <c r="AK1584" s="75"/>
      <c r="AL1584" s="75" t="s">
        <v>9190</v>
      </c>
      <c r="AM1584" s="75">
        <v>40962.874756944446</v>
      </c>
      <c r="AN1584" s="75" t="s">
        <v>13047</v>
      </c>
      <c r="AO1584" s="78" t="s">
        <v>14922</v>
      </c>
      <c r="AP1584" s="75" t="s">
        <v>66</v>
      </c>
      <c r="AQ1584" s="48"/>
      <c r="AR1584" s="48"/>
      <c r="AS1584" s="48"/>
      <c r="AT1584" s="48"/>
      <c r="AU1584" s="48" t="s">
        <v>3261</v>
      </c>
      <c r="AV1584" s="48" t="s">
        <v>3261</v>
      </c>
      <c r="AW1584" s="114" t="s">
        <v>18072</v>
      </c>
      <c r="AX1584" s="114" t="s">
        <v>18072</v>
      </c>
      <c r="AY1584" s="114" t="s">
        <v>17895</v>
      </c>
      <c r="AZ1584" s="114" t="s">
        <v>17895</v>
      </c>
      <c r="BA1584" s="2"/>
      <c r="BB1584" s="3"/>
      <c r="BC1584" s="3"/>
      <c r="BD1584" s="3"/>
      <c r="BE1584" s="3"/>
    </row>
    <row r="1585" spans="1:57" x14ac:dyDescent="0.25">
      <c r="A1585" s="61" t="s">
        <v>1905</v>
      </c>
      <c r="B1585" s="62" t="s">
        <v>19429</v>
      </c>
      <c r="C1585" s="62"/>
      <c r="D1585" s="63">
        <v>1.7931055</v>
      </c>
      <c r="E1585" s="65">
        <v>10</v>
      </c>
      <c r="F1585" s="95" t="s">
        <v>12973</v>
      </c>
      <c r="G1585" s="62"/>
      <c r="H1585" s="66"/>
      <c r="I1585" s="67"/>
      <c r="J1585" s="67"/>
      <c r="K1585" s="66" t="s">
        <v>17070</v>
      </c>
      <c r="L1585" s="70"/>
      <c r="M1585" s="71">
        <v>3532.22900390625</v>
      </c>
      <c r="N1585" s="71">
        <v>7166.494140625</v>
      </c>
      <c r="O1585" s="72"/>
      <c r="P1585" s="73"/>
      <c r="Q1585" s="73"/>
      <c r="R1585" s="81"/>
      <c r="S1585" s="48">
        <v>0</v>
      </c>
      <c r="T1585" s="48">
        <v>1</v>
      </c>
      <c r="U1585" s="49">
        <v>0</v>
      </c>
      <c r="V1585" s="49">
        <v>3.4483E-2</v>
      </c>
      <c r="W1585" s="49">
        <v>0</v>
      </c>
      <c r="X1585" s="49">
        <v>0.57117099999999998</v>
      </c>
      <c r="Y1585" s="49">
        <v>0</v>
      </c>
      <c r="Z1585" s="49">
        <v>0</v>
      </c>
      <c r="AA1585" s="68">
        <v>1585</v>
      </c>
      <c r="AB15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85" s="69"/>
      <c r="AD1585" s="75">
        <v>57</v>
      </c>
      <c r="AE1585" s="75">
        <v>62</v>
      </c>
      <c r="AF1585" s="75">
        <v>172</v>
      </c>
      <c r="AG1585" s="75">
        <v>108</v>
      </c>
      <c r="AH1585" s="75">
        <v>-28800</v>
      </c>
      <c r="AI1585" s="75"/>
      <c r="AJ1585" s="75"/>
      <c r="AK1585" s="75"/>
      <c r="AL1585" s="75" t="s">
        <v>11009</v>
      </c>
      <c r="AM1585" s="75">
        <v>42234.425451388888</v>
      </c>
      <c r="AN1585" s="75" t="s">
        <v>13047</v>
      </c>
      <c r="AO1585" s="78" t="s">
        <v>15018</v>
      </c>
      <c r="AP1585" s="75" t="s">
        <v>66</v>
      </c>
      <c r="AQ1585" s="48"/>
      <c r="AR1585" s="48"/>
      <c r="AS1585" s="48"/>
      <c r="AT1585" s="48"/>
      <c r="AU1585" s="48" t="s">
        <v>3261</v>
      </c>
      <c r="AV1585" s="48" t="s">
        <v>3261</v>
      </c>
      <c r="AW1585" s="114" t="s">
        <v>18106</v>
      </c>
      <c r="AX1585" s="114" t="s">
        <v>18106</v>
      </c>
      <c r="AY1585" s="114" t="s">
        <v>18836</v>
      </c>
      <c r="AZ1585" s="114" t="s">
        <v>18836</v>
      </c>
      <c r="BA1585" s="2"/>
      <c r="BB1585" s="3"/>
      <c r="BC1585" s="3"/>
      <c r="BD1585" s="3"/>
      <c r="BE1585" s="3"/>
    </row>
    <row r="1586" spans="1:57" x14ac:dyDescent="0.25">
      <c r="A1586" s="61" t="s">
        <v>1138</v>
      </c>
      <c r="B1586" s="62" t="s">
        <v>19429</v>
      </c>
      <c r="C1586" s="62"/>
      <c r="D1586" s="63">
        <v>1.5030005</v>
      </c>
      <c r="E1586" s="65">
        <v>19.052953110036661</v>
      </c>
      <c r="F1586" s="95" t="s">
        <v>11082</v>
      </c>
      <c r="G1586" s="62"/>
      <c r="H1586" s="66"/>
      <c r="I1586" s="67"/>
      <c r="J1586" s="67"/>
      <c r="K1586" s="66" t="s">
        <v>16235</v>
      </c>
      <c r="L1586" s="70"/>
      <c r="M1586" s="71">
        <v>4305.2236328125</v>
      </c>
      <c r="N1586" s="71">
        <v>2145.326416015625</v>
      </c>
      <c r="O1586" s="72"/>
      <c r="P1586" s="73"/>
      <c r="Q1586" s="73"/>
      <c r="R1586" s="81"/>
      <c r="S1586" s="48">
        <v>0</v>
      </c>
      <c r="T1586" s="48">
        <v>7</v>
      </c>
      <c r="U1586" s="49">
        <v>21824.901366999999</v>
      </c>
      <c r="V1586" s="49">
        <v>3.5300000000000002E-4</v>
      </c>
      <c r="W1586" s="49">
        <v>0</v>
      </c>
      <c r="X1586" s="49">
        <v>1.9822839999999999</v>
      </c>
      <c r="Y1586" s="49">
        <v>0</v>
      </c>
      <c r="Z1586" s="49">
        <v>0</v>
      </c>
      <c r="AA1586" s="68">
        <v>1586</v>
      </c>
      <c r="AB15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86" s="69"/>
      <c r="AD1586" s="75">
        <v>65</v>
      </c>
      <c r="AE1586" s="75">
        <v>61</v>
      </c>
      <c r="AF1586" s="75">
        <v>8970</v>
      </c>
      <c r="AG1586" s="75">
        <v>8706</v>
      </c>
      <c r="AH1586" s="75"/>
      <c r="AI1586" s="75"/>
      <c r="AJ1586" s="75"/>
      <c r="AK1586" s="75"/>
      <c r="AL1586" s="75"/>
      <c r="AM1586" s="75">
        <v>42938.380798611113</v>
      </c>
      <c r="AN1586" s="75" t="s">
        <v>13047</v>
      </c>
      <c r="AO1586" s="78" t="s">
        <v>14183</v>
      </c>
      <c r="AP1586" s="75" t="s">
        <v>66</v>
      </c>
      <c r="AQ1586" s="48"/>
      <c r="AR1586" s="48"/>
      <c r="AS1586" s="48"/>
      <c r="AT1586" s="48"/>
      <c r="AU1586" s="48" t="s">
        <v>3261</v>
      </c>
      <c r="AV1586" s="48" t="s">
        <v>3261</v>
      </c>
      <c r="AW1586" s="114" t="s">
        <v>18427</v>
      </c>
      <c r="AX1586" s="114" t="s">
        <v>18759</v>
      </c>
      <c r="AY1586" s="114" t="s">
        <v>19120</v>
      </c>
      <c r="AZ1586" s="114" t="s">
        <v>19120</v>
      </c>
      <c r="BA1586" s="2"/>
      <c r="BB1586" s="3"/>
      <c r="BC1586" s="3"/>
      <c r="BD1586" s="3"/>
      <c r="BE1586" s="3"/>
    </row>
    <row r="1587" spans="1:57" x14ac:dyDescent="0.25">
      <c r="A1587" s="61" t="s">
        <v>903</v>
      </c>
      <c r="B1587" s="62" t="s">
        <v>19429</v>
      </c>
      <c r="C1587" s="62"/>
      <c r="D1587" s="63">
        <v>1.6214310000000001</v>
      </c>
      <c r="E1587" s="65">
        <v>10.000377090281297</v>
      </c>
      <c r="F1587" s="95" t="s">
        <v>11923</v>
      </c>
      <c r="G1587" s="62"/>
      <c r="H1587" s="66"/>
      <c r="I1587" s="67"/>
      <c r="J1587" s="67"/>
      <c r="K1587" s="66" t="s">
        <v>15974</v>
      </c>
      <c r="L1587" s="70"/>
      <c r="M1587" s="71">
        <v>2851.55322265625</v>
      </c>
      <c r="N1587" s="71">
        <v>6296.4287109375</v>
      </c>
      <c r="O1587" s="72"/>
      <c r="P1587" s="73"/>
      <c r="Q1587" s="73"/>
      <c r="R1587" s="81"/>
      <c r="S1587" s="48">
        <v>0</v>
      </c>
      <c r="T1587" s="48">
        <v>5</v>
      </c>
      <c r="U1587" s="49">
        <v>0.90909099999999998</v>
      </c>
      <c r="V1587" s="49">
        <v>1.4286E-2</v>
      </c>
      <c r="W1587" s="49">
        <v>0</v>
      </c>
      <c r="X1587" s="49">
        <v>0.66087200000000001</v>
      </c>
      <c r="Y1587" s="49">
        <v>0</v>
      </c>
      <c r="Z1587" s="49">
        <v>0</v>
      </c>
      <c r="AA1587" s="68">
        <v>1587</v>
      </c>
      <c r="AB15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87" s="69"/>
      <c r="AD1587" s="75">
        <v>365</v>
      </c>
      <c r="AE1587" s="75">
        <v>61</v>
      </c>
      <c r="AF1587" s="75">
        <v>736</v>
      </c>
      <c r="AG1587" s="75">
        <v>1348</v>
      </c>
      <c r="AH1587" s="75"/>
      <c r="AI1587" s="75" t="s">
        <v>8195</v>
      </c>
      <c r="AJ1587" s="75" t="s">
        <v>9646</v>
      </c>
      <c r="AK1587" s="78" t="s">
        <v>10265</v>
      </c>
      <c r="AL1587" s="75"/>
      <c r="AM1587" s="75">
        <v>41878.114733796298</v>
      </c>
      <c r="AN1587" s="75" t="s">
        <v>13047</v>
      </c>
      <c r="AO1587" s="78" t="s">
        <v>13922</v>
      </c>
      <c r="AP1587" s="75" t="s">
        <v>66</v>
      </c>
      <c r="AQ1587" s="48"/>
      <c r="AR1587" s="48"/>
      <c r="AS1587" s="48"/>
      <c r="AT1587" s="48"/>
      <c r="AU1587" s="48" t="s">
        <v>3261</v>
      </c>
      <c r="AV1587" s="48" t="s">
        <v>3261</v>
      </c>
      <c r="AW1587" s="114" t="s">
        <v>18110</v>
      </c>
      <c r="AX1587" s="114" t="s">
        <v>18110</v>
      </c>
      <c r="AY1587" s="114" t="s">
        <v>17889</v>
      </c>
      <c r="AZ1587" s="114" t="s">
        <v>17889</v>
      </c>
      <c r="BA1587" s="2"/>
      <c r="BB1587" s="3"/>
      <c r="BC1587" s="3"/>
      <c r="BD1587" s="3"/>
      <c r="BE1587" s="3"/>
    </row>
    <row r="1588" spans="1:57" x14ac:dyDescent="0.25">
      <c r="A1588" s="61" t="s">
        <v>482</v>
      </c>
      <c r="B1588" s="62" t="s">
        <v>19429</v>
      </c>
      <c r="C1588" s="62"/>
      <c r="D1588" s="63">
        <v>1.501768</v>
      </c>
      <c r="E1588" s="65">
        <v>10</v>
      </c>
      <c r="F1588" s="95" t="s">
        <v>11449</v>
      </c>
      <c r="G1588" s="62"/>
      <c r="H1588" s="66"/>
      <c r="I1588" s="67"/>
      <c r="J1588" s="67"/>
      <c r="K1588" s="66" t="s">
        <v>15480</v>
      </c>
      <c r="L1588" s="70"/>
      <c r="M1588" s="71">
        <v>9761.716796875</v>
      </c>
      <c r="N1588" s="71">
        <v>658.01605224609375</v>
      </c>
      <c r="O1588" s="72"/>
      <c r="P1588" s="73"/>
      <c r="Q1588" s="73"/>
      <c r="R1588" s="81"/>
      <c r="S1588" s="48">
        <v>0</v>
      </c>
      <c r="T1588" s="48">
        <v>1</v>
      </c>
      <c r="U1588" s="49">
        <v>0</v>
      </c>
      <c r="V1588" s="49">
        <v>2.0799999999999999E-4</v>
      </c>
      <c r="W1588" s="49">
        <v>0</v>
      </c>
      <c r="X1588" s="49">
        <v>0.53919600000000001</v>
      </c>
      <c r="Y1588" s="49">
        <v>0</v>
      </c>
      <c r="Z1588" s="49">
        <v>0</v>
      </c>
      <c r="AA1588" s="68">
        <v>1588</v>
      </c>
      <c r="AB15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88" s="69"/>
      <c r="AD1588" s="75">
        <v>285</v>
      </c>
      <c r="AE1588" s="75">
        <v>61</v>
      </c>
      <c r="AF1588" s="75">
        <v>786</v>
      </c>
      <c r="AG1588" s="75">
        <v>301</v>
      </c>
      <c r="AH1588" s="75"/>
      <c r="AI1588" s="75" t="s">
        <v>7788</v>
      </c>
      <c r="AJ1588" s="75"/>
      <c r="AK1588" s="75"/>
      <c r="AL1588" s="75"/>
      <c r="AM1588" s="75">
        <v>42541.833148148151</v>
      </c>
      <c r="AN1588" s="75" t="s">
        <v>13047</v>
      </c>
      <c r="AO1588" s="78" t="s">
        <v>13428</v>
      </c>
      <c r="AP1588" s="75" t="s">
        <v>66</v>
      </c>
      <c r="AQ1588" s="48"/>
      <c r="AR1588" s="48"/>
      <c r="AS1588" s="48"/>
      <c r="AT1588" s="48"/>
      <c r="AU1588" s="48" t="s">
        <v>3268</v>
      </c>
      <c r="AV1588" s="48" t="s">
        <v>3268</v>
      </c>
      <c r="AW1588" s="114" t="s">
        <v>18087</v>
      </c>
      <c r="AX1588" s="114" t="s">
        <v>18087</v>
      </c>
      <c r="AY1588" s="114" t="s">
        <v>18822</v>
      </c>
      <c r="AZ1588" s="114" t="s">
        <v>18822</v>
      </c>
      <c r="BA1588" s="2"/>
      <c r="BB1588" s="3"/>
      <c r="BC1588" s="3"/>
      <c r="BD1588" s="3"/>
      <c r="BE1588" s="3"/>
    </row>
    <row r="1589" spans="1:57" x14ac:dyDescent="0.25">
      <c r="A1589" s="61" t="s">
        <v>656</v>
      </c>
      <c r="B1589" s="62" t="s">
        <v>19429</v>
      </c>
      <c r="C1589" s="62"/>
      <c r="D1589" s="63">
        <v>1.5321979999999999</v>
      </c>
      <c r="E1589" s="65">
        <v>10</v>
      </c>
      <c r="F1589" s="95" t="s">
        <v>11656</v>
      </c>
      <c r="G1589" s="62"/>
      <c r="H1589" s="66"/>
      <c r="I1589" s="67"/>
      <c r="J1589" s="67"/>
      <c r="K1589" s="66" t="s">
        <v>15695</v>
      </c>
      <c r="L1589" s="70"/>
      <c r="M1589" s="71">
        <v>1620.545166015625</v>
      </c>
      <c r="N1589" s="71">
        <v>7810.47216796875</v>
      </c>
      <c r="O1589" s="72"/>
      <c r="P1589" s="73"/>
      <c r="Q1589" s="73"/>
      <c r="R1589" s="81"/>
      <c r="S1589" s="48">
        <v>0</v>
      </c>
      <c r="T1589" s="48">
        <v>1</v>
      </c>
      <c r="U1589" s="49">
        <v>0</v>
      </c>
      <c r="V1589" s="49">
        <v>3.7880000000000001E-3</v>
      </c>
      <c r="W1589" s="49">
        <v>9.9999999999999995E-7</v>
      </c>
      <c r="X1589" s="49">
        <v>0.54335500000000003</v>
      </c>
      <c r="Y1589" s="49">
        <v>0</v>
      </c>
      <c r="Z1589" s="49">
        <v>0</v>
      </c>
      <c r="AA1589" s="68">
        <v>1589</v>
      </c>
      <c r="AB15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89" s="69"/>
      <c r="AD1589" s="75">
        <v>54</v>
      </c>
      <c r="AE1589" s="75">
        <v>61</v>
      </c>
      <c r="AF1589" s="75">
        <v>145</v>
      </c>
      <c r="AG1589" s="75">
        <v>101</v>
      </c>
      <c r="AH1589" s="75"/>
      <c r="AI1589" s="75"/>
      <c r="AJ1589" s="75"/>
      <c r="AK1589" s="75"/>
      <c r="AL1589" s="75"/>
      <c r="AM1589" s="75">
        <v>41192.526898148149</v>
      </c>
      <c r="AN1589" s="75" t="s">
        <v>13047</v>
      </c>
      <c r="AO1589" s="78" t="s">
        <v>13643</v>
      </c>
      <c r="AP1589" s="75" t="s">
        <v>66</v>
      </c>
      <c r="AQ1589" s="48" t="s">
        <v>3019</v>
      </c>
      <c r="AR1589" s="48" t="s">
        <v>3019</v>
      </c>
      <c r="AS1589" s="48" t="s">
        <v>3212</v>
      </c>
      <c r="AT1589" s="48" t="s">
        <v>3212</v>
      </c>
      <c r="AU1589" s="48" t="s">
        <v>3261</v>
      </c>
      <c r="AV1589" s="48" t="s">
        <v>3261</v>
      </c>
      <c r="AW1589" s="114" t="s">
        <v>18076</v>
      </c>
      <c r="AX1589" s="114" t="s">
        <v>18076</v>
      </c>
      <c r="AY1589" s="114" t="s">
        <v>17882</v>
      </c>
      <c r="AZ1589" s="114" t="s">
        <v>17882</v>
      </c>
      <c r="BA1589" s="2"/>
      <c r="BB1589" s="3"/>
      <c r="BC1589" s="3"/>
      <c r="BD1589" s="3"/>
      <c r="BE1589" s="3"/>
    </row>
    <row r="1590" spans="1:57" x14ac:dyDescent="0.25">
      <c r="A1590" s="61" t="s">
        <v>1075</v>
      </c>
      <c r="B1590" s="62" t="s">
        <v>19429</v>
      </c>
      <c r="C1590" s="62"/>
      <c r="D1590" s="63">
        <v>1.544268</v>
      </c>
      <c r="E1590" s="65">
        <v>10</v>
      </c>
      <c r="F1590" s="95" t="s">
        <v>12111</v>
      </c>
      <c r="G1590" s="62"/>
      <c r="H1590" s="66"/>
      <c r="I1590" s="67"/>
      <c r="J1590" s="67"/>
      <c r="K1590" s="66" t="s">
        <v>16169</v>
      </c>
      <c r="L1590" s="70"/>
      <c r="M1590" s="71">
        <v>3585.546875</v>
      </c>
      <c r="N1590" s="71">
        <v>7915.50146484375</v>
      </c>
      <c r="O1590" s="72"/>
      <c r="P1590" s="73"/>
      <c r="Q1590" s="73"/>
      <c r="R1590" s="81"/>
      <c r="S1590" s="48">
        <v>0</v>
      </c>
      <c r="T1590" s="48">
        <v>1</v>
      </c>
      <c r="U1590" s="49">
        <v>0</v>
      </c>
      <c r="V1590" s="49">
        <v>5.208E-3</v>
      </c>
      <c r="W1590" s="49">
        <v>0</v>
      </c>
      <c r="X1590" s="49">
        <v>0.54446799999999995</v>
      </c>
      <c r="Y1590" s="49">
        <v>0</v>
      </c>
      <c r="Z1590" s="49">
        <v>0</v>
      </c>
      <c r="AA1590" s="68">
        <v>1590</v>
      </c>
      <c r="AB15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90" s="69"/>
      <c r="AD1590" s="75">
        <v>64</v>
      </c>
      <c r="AE1590" s="75">
        <v>61</v>
      </c>
      <c r="AF1590" s="75">
        <v>6991</v>
      </c>
      <c r="AG1590" s="75">
        <v>8761</v>
      </c>
      <c r="AH1590" s="75">
        <v>-28800</v>
      </c>
      <c r="AI1590" s="75" t="s">
        <v>8348</v>
      </c>
      <c r="AJ1590" s="75"/>
      <c r="AK1590" s="78" t="s">
        <v>10638</v>
      </c>
      <c r="AL1590" s="75" t="s">
        <v>11009</v>
      </c>
      <c r="AM1590" s="75">
        <v>42603.230798611112</v>
      </c>
      <c r="AN1590" s="75" t="s">
        <v>13047</v>
      </c>
      <c r="AO1590" s="78" t="s">
        <v>14117</v>
      </c>
      <c r="AP1590" s="75" t="s">
        <v>66</v>
      </c>
      <c r="AQ1590" s="48" t="s">
        <v>3022</v>
      </c>
      <c r="AR1590" s="48" t="s">
        <v>3022</v>
      </c>
      <c r="AS1590" s="48" t="s">
        <v>3213</v>
      </c>
      <c r="AT1590" s="48" t="s">
        <v>3213</v>
      </c>
      <c r="AU1590" s="48" t="s">
        <v>3261</v>
      </c>
      <c r="AV1590" s="48" t="s">
        <v>3261</v>
      </c>
      <c r="AW1590" s="114" t="s">
        <v>18083</v>
      </c>
      <c r="AX1590" s="114" t="s">
        <v>18083</v>
      </c>
      <c r="AY1590" s="114" t="s">
        <v>18818</v>
      </c>
      <c r="AZ1590" s="114" t="s">
        <v>18818</v>
      </c>
      <c r="BA1590" s="2"/>
      <c r="BB1590" s="3"/>
      <c r="BC1590" s="3"/>
      <c r="BD1590" s="3"/>
      <c r="BE1590" s="3"/>
    </row>
    <row r="1591" spans="1:57" x14ac:dyDescent="0.25">
      <c r="A1591" s="61" t="s">
        <v>1435</v>
      </c>
      <c r="B1591" s="62" t="s">
        <v>19429</v>
      </c>
      <c r="C1591" s="62"/>
      <c r="D1591" s="63">
        <v>1.502448</v>
      </c>
      <c r="E1591" s="65">
        <v>10</v>
      </c>
      <c r="F1591" s="95" t="s">
        <v>12481</v>
      </c>
      <c r="G1591" s="62"/>
      <c r="H1591" s="66"/>
      <c r="I1591" s="67"/>
      <c r="J1591" s="67"/>
      <c r="K1591" s="66" t="s">
        <v>16559</v>
      </c>
      <c r="L1591" s="70"/>
      <c r="M1591" s="71">
        <v>8699.7080078125</v>
      </c>
      <c r="N1591" s="71">
        <v>5048.27099609375</v>
      </c>
      <c r="O1591" s="72"/>
      <c r="P1591" s="73"/>
      <c r="Q1591" s="73"/>
      <c r="R1591" s="81"/>
      <c r="S1591" s="48">
        <v>0</v>
      </c>
      <c r="T1591" s="48">
        <v>1</v>
      </c>
      <c r="U1591" s="49">
        <v>0</v>
      </c>
      <c r="V1591" s="49">
        <v>2.8800000000000001E-4</v>
      </c>
      <c r="W1591" s="49">
        <v>0</v>
      </c>
      <c r="X1591" s="49">
        <v>0.52665600000000001</v>
      </c>
      <c r="Y1591" s="49">
        <v>0</v>
      </c>
      <c r="Z1591" s="49">
        <v>0</v>
      </c>
      <c r="AA1591" s="68">
        <v>1591</v>
      </c>
      <c r="AB15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91" s="69"/>
      <c r="AD1591" s="75">
        <v>128</v>
      </c>
      <c r="AE1591" s="75">
        <v>61</v>
      </c>
      <c r="AF1591" s="75">
        <v>1484</v>
      </c>
      <c r="AG1591" s="75">
        <v>4240</v>
      </c>
      <c r="AH1591" s="75"/>
      <c r="AI1591" s="75" t="s">
        <v>8656</v>
      </c>
      <c r="AJ1591" s="75" t="s">
        <v>9916</v>
      </c>
      <c r="AK1591" s="75"/>
      <c r="AL1591" s="75"/>
      <c r="AM1591" s="75">
        <v>42672.037418981483</v>
      </c>
      <c r="AN1591" s="75" t="s">
        <v>13047</v>
      </c>
      <c r="AO1591" s="78" t="s">
        <v>14507</v>
      </c>
      <c r="AP1591" s="75" t="s">
        <v>66</v>
      </c>
      <c r="AQ1591" s="48"/>
      <c r="AR1591" s="48"/>
      <c r="AS1591" s="48"/>
      <c r="AT1591" s="48"/>
      <c r="AU1591" s="48" t="s">
        <v>3261</v>
      </c>
      <c r="AV1591" s="48" t="s">
        <v>3261</v>
      </c>
      <c r="AW1591" s="114" t="s">
        <v>18176</v>
      </c>
      <c r="AX1591" s="114" t="s">
        <v>18176</v>
      </c>
      <c r="AY1591" s="114" t="s">
        <v>18895</v>
      </c>
      <c r="AZ1591" s="114" t="s">
        <v>18895</v>
      </c>
      <c r="BA1591" s="2"/>
      <c r="BB1591" s="3"/>
      <c r="BC1591" s="3"/>
      <c r="BD1591" s="3"/>
      <c r="BE1591" s="3"/>
    </row>
    <row r="1592" spans="1:57" x14ac:dyDescent="0.25">
      <c r="A1592" s="61" t="s">
        <v>447</v>
      </c>
      <c r="B1592" s="62" t="s">
        <v>19429</v>
      </c>
      <c r="C1592" s="62"/>
      <c r="D1592" s="63">
        <v>1.502397</v>
      </c>
      <c r="E1592" s="65">
        <v>10</v>
      </c>
      <c r="F1592" s="95" t="s">
        <v>11410</v>
      </c>
      <c r="G1592" s="62"/>
      <c r="H1592" s="66"/>
      <c r="I1592" s="67"/>
      <c r="J1592" s="67"/>
      <c r="K1592" s="66" t="s">
        <v>15439</v>
      </c>
      <c r="L1592" s="70"/>
      <c r="M1592" s="71">
        <v>4685.30615234375</v>
      </c>
      <c r="N1592" s="71">
        <v>2419.171630859375</v>
      </c>
      <c r="O1592" s="72"/>
      <c r="P1592" s="73"/>
      <c r="Q1592" s="73"/>
      <c r="R1592" s="81"/>
      <c r="S1592" s="48">
        <v>0</v>
      </c>
      <c r="T1592" s="48">
        <v>1</v>
      </c>
      <c r="U1592" s="49">
        <v>0</v>
      </c>
      <c r="V1592" s="49">
        <v>2.8200000000000002E-4</v>
      </c>
      <c r="W1592" s="49">
        <v>0</v>
      </c>
      <c r="X1592" s="49">
        <v>0.44517800000000002</v>
      </c>
      <c r="Y1592" s="49">
        <v>0</v>
      </c>
      <c r="Z1592" s="49">
        <v>0</v>
      </c>
      <c r="AA1592" s="68">
        <v>1592</v>
      </c>
      <c r="AB15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92" s="69"/>
      <c r="AD1592" s="75">
        <v>116</v>
      </c>
      <c r="AE1592" s="75">
        <v>60</v>
      </c>
      <c r="AF1592" s="75">
        <v>894</v>
      </c>
      <c r="AG1592" s="75">
        <v>326</v>
      </c>
      <c r="AH1592" s="75"/>
      <c r="AI1592" s="75"/>
      <c r="AJ1592" s="75"/>
      <c r="AK1592" s="75"/>
      <c r="AL1592" s="75"/>
      <c r="AM1592" s="75">
        <v>42424.699664351851</v>
      </c>
      <c r="AN1592" s="75" t="s">
        <v>13047</v>
      </c>
      <c r="AO1592" s="78" t="s">
        <v>13387</v>
      </c>
      <c r="AP1592" s="75" t="s">
        <v>66</v>
      </c>
      <c r="AQ1592" s="48"/>
      <c r="AR1592" s="48"/>
      <c r="AS1592" s="48"/>
      <c r="AT1592" s="48"/>
      <c r="AU1592" s="48" t="s">
        <v>3261</v>
      </c>
      <c r="AV1592" s="48" t="s">
        <v>3261</v>
      </c>
      <c r="AW1592" s="114" t="s">
        <v>18194</v>
      </c>
      <c r="AX1592" s="114" t="s">
        <v>18194</v>
      </c>
      <c r="AY1592" s="114" t="s">
        <v>18911</v>
      </c>
      <c r="AZ1592" s="114" t="s">
        <v>18911</v>
      </c>
      <c r="BA1592" s="2"/>
      <c r="BB1592" s="3"/>
      <c r="BC1592" s="3"/>
      <c r="BD1592" s="3"/>
      <c r="BE1592" s="3"/>
    </row>
    <row r="1593" spans="1:57" x14ac:dyDescent="0.25">
      <c r="A1593" s="61" t="s">
        <v>696</v>
      </c>
      <c r="B1593" s="62" t="s">
        <v>19429</v>
      </c>
      <c r="C1593" s="62"/>
      <c r="D1593" s="63">
        <v>1.8695630000000001</v>
      </c>
      <c r="E1593" s="65">
        <v>10</v>
      </c>
      <c r="F1593" s="95" t="s">
        <v>11705</v>
      </c>
      <c r="G1593" s="62"/>
      <c r="H1593" s="66"/>
      <c r="I1593" s="67"/>
      <c r="J1593" s="67"/>
      <c r="K1593" s="66" t="s">
        <v>15747</v>
      </c>
      <c r="L1593" s="70"/>
      <c r="M1593" s="71">
        <v>5197.27099609375</v>
      </c>
      <c r="N1593" s="71">
        <v>6175.71826171875</v>
      </c>
      <c r="O1593" s="72"/>
      <c r="P1593" s="73"/>
      <c r="Q1593" s="73"/>
      <c r="R1593" s="81"/>
      <c r="S1593" s="48">
        <v>0</v>
      </c>
      <c r="T1593" s="48">
        <v>1</v>
      </c>
      <c r="U1593" s="49">
        <v>0</v>
      </c>
      <c r="V1593" s="49">
        <v>4.3478000000000003E-2</v>
      </c>
      <c r="W1593" s="49">
        <v>0</v>
      </c>
      <c r="X1593" s="49">
        <v>0.57882900000000004</v>
      </c>
      <c r="Y1593" s="49">
        <v>0</v>
      </c>
      <c r="Z1593" s="49">
        <v>0</v>
      </c>
      <c r="AA1593" s="68">
        <v>1593</v>
      </c>
      <c r="AB15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93" s="69"/>
      <c r="AD1593" s="75">
        <v>181</v>
      </c>
      <c r="AE1593" s="75">
        <v>60</v>
      </c>
      <c r="AF1593" s="75">
        <v>210</v>
      </c>
      <c r="AG1593" s="75">
        <v>824</v>
      </c>
      <c r="AH1593" s="75"/>
      <c r="AI1593" s="75" t="s">
        <v>8004</v>
      </c>
      <c r="AJ1593" s="75" t="s">
        <v>9143</v>
      </c>
      <c r="AK1593" s="75"/>
      <c r="AL1593" s="75"/>
      <c r="AM1593" s="75">
        <v>42325.833113425928</v>
      </c>
      <c r="AN1593" s="75" t="s">
        <v>13047</v>
      </c>
      <c r="AO1593" s="78" t="s">
        <v>13695</v>
      </c>
      <c r="AP1593" s="75" t="s">
        <v>66</v>
      </c>
      <c r="AQ1593" s="48"/>
      <c r="AR1593" s="48"/>
      <c r="AS1593" s="48"/>
      <c r="AT1593" s="48"/>
      <c r="AU1593" s="48" t="s">
        <v>3261</v>
      </c>
      <c r="AV1593" s="48" t="s">
        <v>3261</v>
      </c>
      <c r="AW1593" s="114" t="s">
        <v>18121</v>
      </c>
      <c r="AX1593" s="114" t="s">
        <v>18121</v>
      </c>
      <c r="AY1593" s="114" t="s">
        <v>17897</v>
      </c>
      <c r="AZ1593" s="114" t="s">
        <v>17897</v>
      </c>
      <c r="BA1593" s="2"/>
      <c r="BB1593" s="3"/>
      <c r="BC1593" s="3"/>
      <c r="BD1593" s="3"/>
      <c r="BE1593" s="3"/>
    </row>
    <row r="1594" spans="1:57" x14ac:dyDescent="0.25">
      <c r="A1594" s="61" t="s">
        <v>1038</v>
      </c>
      <c r="B1594" s="62" t="s">
        <v>19429</v>
      </c>
      <c r="C1594" s="62"/>
      <c r="D1594" s="63">
        <v>1.5025329999999999</v>
      </c>
      <c r="E1594" s="65">
        <v>10</v>
      </c>
      <c r="F1594" s="95" t="s">
        <v>12073</v>
      </c>
      <c r="G1594" s="62"/>
      <c r="H1594" s="66"/>
      <c r="I1594" s="67"/>
      <c r="J1594" s="67"/>
      <c r="K1594" s="66" t="s">
        <v>16129</v>
      </c>
      <c r="L1594" s="70"/>
      <c r="M1594" s="71">
        <v>5333.44873046875</v>
      </c>
      <c r="N1594" s="71">
        <v>7830.953125</v>
      </c>
      <c r="O1594" s="72"/>
      <c r="P1594" s="73"/>
      <c r="Q1594" s="73"/>
      <c r="R1594" s="81"/>
      <c r="S1594" s="48">
        <v>0</v>
      </c>
      <c r="T1594" s="48">
        <v>1</v>
      </c>
      <c r="U1594" s="49">
        <v>0</v>
      </c>
      <c r="V1594" s="49">
        <v>2.9799999999999998E-4</v>
      </c>
      <c r="W1594" s="49">
        <v>0</v>
      </c>
      <c r="X1594" s="49">
        <v>0.38656400000000002</v>
      </c>
      <c r="Y1594" s="49">
        <v>0</v>
      </c>
      <c r="Z1594" s="49">
        <v>0</v>
      </c>
      <c r="AA1594" s="68">
        <v>1594</v>
      </c>
      <c r="AB15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94" s="69"/>
      <c r="AD1594" s="75">
        <v>176</v>
      </c>
      <c r="AE1594" s="75">
        <v>60</v>
      </c>
      <c r="AF1594" s="75">
        <v>186</v>
      </c>
      <c r="AG1594" s="75">
        <v>473</v>
      </c>
      <c r="AH1594" s="75"/>
      <c r="AI1594" s="75" t="s">
        <v>8317</v>
      </c>
      <c r="AJ1594" s="75" t="s">
        <v>9724</v>
      </c>
      <c r="AK1594" s="75"/>
      <c r="AL1594" s="75"/>
      <c r="AM1594" s="75">
        <v>42935.918333333335</v>
      </c>
      <c r="AN1594" s="75" t="s">
        <v>13047</v>
      </c>
      <c r="AO1594" s="78" t="s">
        <v>14077</v>
      </c>
      <c r="AP1594" s="75" t="s">
        <v>66</v>
      </c>
      <c r="AQ1594" s="48"/>
      <c r="AR1594" s="48"/>
      <c r="AS1594" s="48"/>
      <c r="AT1594" s="48"/>
      <c r="AU1594" s="48" t="s">
        <v>3261</v>
      </c>
      <c r="AV1594" s="48" t="s">
        <v>3261</v>
      </c>
      <c r="AW1594" s="114" t="s">
        <v>18392</v>
      </c>
      <c r="AX1594" s="114" t="s">
        <v>18392</v>
      </c>
      <c r="AY1594" s="114" t="s">
        <v>19086</v>
      </c>
      <c r="AZ1594" s="114" t="s">
        <v>19086</v>
      </c>
      <c r="BA1594" s="2"/>
      <c r="BB1594" s="3"/>
      <c r="BC1594" s="3"/>
      <c r="BD1594" s="3"/>
      <c r="BE1594" s="3"/>
    </row>
    <row r="1595" spans="1:57" x14ac:dyDescent="0.25">
      <c r="A1595" s="61" t="s">
        <v>246</v>
      </c>
      <c r="B1595" s="62" t="s">
        <v>19429</v>
      </c>
      <c r="C1595" s="62"/>
      <c r="D1595" s="63">
        <v>2.2727265000000001</v>
      </c>
      <c r="E1595" s="65">
        <v>10</v>
      </c>
      <c r="F1595" s="95" t="s">
        <v>11171</v>
      </c>
      <c r="G1595" s="62"/>
      <c r="H1595" s="66"/>
      <c r="I1595" s="67"/>
      <c r="J1595" s="67"/>
      <c r="K1595" s="66" t="s">
        <v>15196</v>
      </c>
      <c r="L1595" s="70"/>
      <c r="M1595" s="71">
        <v>4716.44482421875</v>
      </c>
      <c r="N1595" s="71">
        <v>7352.21484375</v>
      </c>
      <c r="O1595" s="72"/>
      <c r="P1595" s="73"/>
      <c r="Q1595" s="73"/>
      <c r="R1595" s="81"/>
      <c r="S1595" s="48">
        <v>0</v>
      </c>
      <c r="T1595" s="48">
        <v>1</v>
      </c>
      <c r="U1595" s="49">
        <v>0</v>
      </c>
      <c r="V1595" s="49">
        <v>9.0909000000000004E-2</v>
      </c>
      <c r="W1595" s="49">
        <v>0</v>
      </c>
      <c r="X1595" s="49">
        <v>0.61711700000000003</v>
      </c>
      <c r="Y1595" s="49">
        <v>0</v>
      </c>
      <c r="Z1595" s="49">
        <v>0</v>
      </c>
      <c r="AA1595" s="68">
        <v>1595</v>
      </c>
      <c r="AB15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95" s="69"/>
      <c r="AD1595" s="75">
        <v>609</v>
      </c>
      <c r="AE1595" s="75">
        <v>59</v>
      </c>
      <c r="AF1595" s="75">
        <v>1535</v>
      </c>
      <c r="AG1595" s="75">
        <v>7703</v>
      </c>
      <c r="AH1595" s="75"/>
      <c r="AI1595" s="75" t="s">
        <v>7548</v>
      </c>
      <c r="AJ1595" s="75" t="s">
        <v>9177</v>
      </c>
      <c r="AK1595" s="75"/>
      <c r="AL1595" s="75"/>
      <c r="AM1595" s="75">
        <v>42735.416134259256</v>
      </c>
      <c r="AN1595" s="75" t="s">
        <v>13047</v>
      </c>
      <c r="AO1595" s="78" t="s">
        <v>13144</v>
      </c>
      <c r="AP1595" s="75" t="s">
        <v>66</v>
      </c>
      <c r="AQ1595" s="48"/>
      <c r="AR1595" s="48"/>
      <c r="AS1595" s="48"/>
      <c r="AT1595" s="48"/>
      <c r="AU1595" s="48" t="s">
        <v>3261</v>
      </c>
      <c r="AV1595" s="48" t="s">
        <v>3261</v>
      </c>
      <c r="AW1595" s="114" t="s">
        <v>18115</v>
      </c>
      <c r="AX1595" s="114" t="s">
        <v>18115</v>
      </c>
      <c r="AY1595" s="114" t="s">
        <v>17902</v>
      </c>
      <c r="AZ1595" s="114" t="s">
        <v>17902</v>
      </c>
      <c r="BA1595" s="2"/>
      <c r="BB1595" s="3"/>
      <c r="BC1595" s="3"/>
      <c r="BD1595" s="3"/>
      <c r="BE1595" s="3"/>
    </row>
    <row r="1596" spans="1:57" x14ac:dyDescent="0.25">
      <c r="A1596" s="61" t="s">
        <v>829</v>
      </c>
      <c r="B1596" s="62" t="s">
        <v>19429</v>
      </c>
      <c r="C1596" s="62"/>
      <c r="D1596" s="63">
        <v>10</v>
      </c>
      <c r="E1596" s="65">
        <v>10</v>
      </c>
      <c r="F1596" s="95" t="s">
        <v>11851</v>
      </c>
      <c r="G1596" s="62"/>
      <c r="H1596" s="66"/>
      <c r="I1596" s="67"/>
      <c r="J1596" s="67"/>
      <c r="K1596" s="66" t="s">
        <v>15900</v>
      </c>
      <c r="L1596" s="70"/>
      <c r="M1596" s="71">
        <v>5188.9375</v>
      </c>
      <c r="N1596" s="71">
        <v>5497.18798828125</v>
      </c>
      <c r="O1596" s="72"/>
      <c r="P1596" s="73"/>
      <c r="Q1596" s="73"/>
      <c r="R1596" s="81"/>
      <c r="S1596" s="48">
        <v>0</v>
      </c>
      <c r="T1596" s="48">
        <v>1</v>
      </c>
      <c r="U1596" s="49">
        <v>0</v>
      </c>
      <c r="V1596" s="49">
        <v>1</v>
      </c>
      <c r="W1596" s="49">
        <v>0</v>
      </c>
      <c r="X1596" s="49">
        <v>1</v>
      </c>
      <c r="Y1596" s="49">
        <v>0</v>
      </c>
      <c r="Z1596" s="49">
        <v>0</v>
      </c>
      <c r="AA1596" s="68">
        <v>1596</v>
      </c>
      <c r="AB15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96" s="69"/>
      <c r="AD1596" s="75">
        <v>93</v>
      </c>
      <c r="AE1596" s="75">
        <v>59</v>
      </c>
      <c r="AF1596" s="75">
        <v>16</v>
      </c>
      <c r="AG1596" s="75">
        <v>54</v>
      </c>
      <c r="AH1596" s="75"/>
      <c r="AI1596" s="75" t="s">
        <v>8135</v>
      </c>
      <c r="AJ1596" s="75" t="s">
        <v>9610</v>
      </c>
      <c r="AK1596" s="75"/>
      <c r="AL1596" s="75"/>
      <c r="AM1596" s="75">
        <v>43026.357407407406</v>
      </c>
      <c r="AN1596" s="75" t="s">
        <v>13047</v>
      </c>
      <c r="AO1596" s="78" t="s">
        <v>13848</v>
      </c>
      <c r="AP1596" s="75" t="s">
        <v>66</v>
      </c>
      <c r="AQ1596" s="48" t="s">
        <v>3100</v>
      </c>
      <c r="AR1596" s="48" t="s">
        <v>3100</v>
      </c>
      <c r="AS1596" s="48" t="s">
        <v>3218</v>
      </c>
      <c r="AT1596" s="48" t="s">
        <v>3218</v>
      </c>
      <c r="AU1596" s="48" t="s">
        <v>3261</v>
      </c>
      <c r="AV1596" s="48" t="s">
        <v>3261</v>
      </c>
      <c r="AW1596" s="114" t="s">
        <v>18336</v>
      </c>
      <c r="AX1596" s="114" t="s">
        <v>18336</v>
      </c>
      <c r="AY1596" s="114" t="s">
        <v>19036</v>
      </c>
      <c r="AZ1596" s="114" t="s">
        <v>19036</v>
      </c>
      <c r="BA1596" s="2"/>
      <c r="BB1596" s="3"/>
      <c r="BC1596" s="3"/>
      <c r="BD1596" s="3"/>
      <c r="BE1596" s="3"/>
    </row>
    <row r="1597" spans="1:57" x14ac:dyDescent="0.25">
      <c r="A1597" s="61" t="s">
        <v>370</v>
      </c>
      <c r="B1597" s="62" t="s">
        <v>19429</v>
      </c>
      <c r="C1597" s="62"/>
      <c r="D1597" s="63">
        <v>1.5321979999999999</v>
      </c>
      <c r="E1597" s="65">
        <v>10</v>
      </c>
      <c r="F1597" s="95" t="s">
        <v>11318</v>
      </c>
      <c r="G1597" s="62"/>
      <c r="H1597" s="66"/>
      <c r="I1597" s="67"/>
      <c r="J1597" s="67"/>
      <c r="K1597" s="66" t="s">
        <v>15346</v>
      </c>
      <c r="L1597" s="70"/>
      <c r="M1597" s="71">
        <v>1563.989013671875</v>
      </c>
      <c r="N1597" s="71">
        <v>8009.17236328125</v>
      </c>
      <c r="O1597" s="72"/>
      <c r="P1597" s="73"/>
      <c r="Q1597" s="73"/>
      <c r="R1597" s="81"/>
      <c r="S1597" s="48">
        <v>0</v>
      </c>
      <c r="T1597" s="48">
        <v>1</v>
      </c>
      <c r="U1597" s="49">
        <v>0</v>
      </c>
      <c r="V1597" s="49">
        <v>3.7880000000000001E-3</v>
      </c>
      <c r="W1597" s="49">
        <v>9.9999999999999995E-7</v>
      </c>
      <c r="X1597" s="49">
        <v>0.54335500000000003</v>
      </c>
      <c r="Y1597" s="49">
        <v>0</v>
      </c>
      <c r="Z1597" s="49">
        <v>0</v>
      </c>
      <c r="AA1597" s="68">
        <v>1597</v>
      </c>
      <c r="AB15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97" s="69"/>
      <c r="AD1597" s="75">
        <v>378</v>
      </c>
      <c r="AE1597" s="75">
        <v>58</v>
      </c>
      <c r="AF1597" s="75">
        <v>104</v>
      </c>
      <c r="AG1597" s="75">
        <v>50</v>
      </c>
      <c r="AH1597" s="75">
        <v>3600</v>
      </c>
      <c r="AI1597" s="75"/>
      <c r="AJ1597" s="75" t="s">
        <v>9303</v>
      </c>
      <c r="AK1597" s="75"/>
      <c r="AL1597" s="75" t="s">
        <v>11032</v>
      </c>
      <c r="AM1597" s="75">
        <v>41374.467083333337</v>
      </c>
      <c r="AN1597" s="75" t="s">
        <v>13047</v>
      </c>
      <c r="AO1597" s="78" t="s">
        <v>13294</v>
      </c>
      <c r="AP1597" s="75" t="s">
        <v>66</v>
      </c>
      <c r="AQ1597" s="48" t="s">
        <v>3019</v>
      </c>
      <c r="AR1597" s="48" t="s">
        <v>3019</v>
      </c>
      <c r="AS1597" s="48" t="s">
        <v>3212</v>
      </c>
      <c r="AT1597" s="48" t="s">
        <v>3212</v>
      </c>
      <c r="AU1597" s="48" t="s">
        <v>3261</v>
      </c>
      <c r="AV1597" s="48" t="s">
        <v>3261</v>
      </c>
      <c r="AW1597" s="114" t="s">
        <v>18076</v>
      </c>
      <c r="AX1597" s="114" t="s">
        <v>18076</v>
      </c>
      <c r="AY1597" s="114" t="s">
        <v>17882</v>
      </c>
      <c r="AZ1597" s="114" t="s">
        <v>17882</v>
      </c>
      <c r="BA1597" s="2"/>
      <c r="BB1597" s="3"/>
      <c r="BC1597" s="3"/>
      <c r="BD1597" s="3"/>
      <c r="BE1597" s="3"/>
    </row>
    <row r="1598" spans="1:57" x14ac:dyDescent="0.25">
      <c r="A1598" s="61" t="s">
        <v>372</v>
      </c>
      <c r="B1598" s="62" t="s">
        <v>19429</v>
      </c>
      <c r="C1598" s="62"/>
      <c r="D1598" s="63">
        <v>1.50187</v>
      </c>
      <c r="E1598" s="65">
        <v>10</v>
      </c>
      <c r="F1598" s="95" t="s">
        <v>11321</v>
      </c>
      <c r="G1598" s="62"/>
      <c r="H1598" s="66"/>
      <c r="I1598" s="67"/>
      <c r="J1598" s="67"/>
      <c r="K1598" s="66" t="s">
        <v>15349</v>
      </c>
      <c r="L1598" s="70"/>
      <c r="M1598" s="71">
        <v>7298.9970703125</v>
      </c>
      <c r="N1598" s="71">
        <v>8938.63671875</v>
      </c>
      <c r="O1598" s="72"/>
      <c r="P1598" s="73"/>
      <c r="Q1598" s="73"/>
      <c r="R1598" s="81"/>
      <c r="S1598" s="48">
        <v>0</v>
      </c>
      <c r="T1598" s="48">
        <v>1</v>
      </c>
      <c r="U1598" s="49">
        <v>0</v>
      </c>
      <c r="V1598" s="49">
        <v>2.2000000000000001E-4</v>
      </c>
      <c r="W1598" s="49">
        <v>0</v>
      </c>
      <c r="X1598" s="49">
        <v>0.52033200000000002</v>
      </c>
      <c r="Y1598" s="49">
        <v>0</v>
      </c>
      <c r="Z1598" s="49">
        <v>0</v>
      </c>
      <c r="AA1598" s="68">
        <v>1598</v>
      </c>
      <c r="AB15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98" s="69"/>
      <c r="AD1598" s="75">
        <v>239</v>
      </c>
      <c r="AE1598" s="75">
        <v>58</v>
      </c>
      <c r="AF1598" s="75">
        <v>1034</v>
      </c>
      <c r="AG1598" s="75">
        <v>7918</v>
      </c>
      <c r="AH1598" s="75">
        <v>3600</v>
      </c>
      <c r="AI1598" s="75" t="s">
        <v>7676</v>
      </c>
      <c r="AJ1598" s="75" t="s">
        <v>9305</v>
      </c>
      <c r="AK1598" s="75"/>
      <c r="AL1598" s="75" t="s">
        <v>11033</v>
      </c>
      <c r="AM1598" s="75">
        <v>41282.520324074074</v>
      </c>
      <c r="AN1598" s="75" t="s">
        <v>13047</v>
      </c>
      <c r="AO1598" s="78" t="s">
        <v>13297</v>
      </c>
      <c r="AP1598" s="75" t="s">
        <v>66</v>
      </c>
      <c r="AQ1598" s="48"/>
      <c r="AR1598" s="48"/>
      <c r="AS1598" s="48"/>
      <c r="AT1598" s="48"/>
      <c r="AU1598" s="48" t="s">
        <v>3272</v>
      </c>
      <c r="AV1598" s="48" t="s">
        <v>3272</v>
      </c>
      <c r="AW1598" s="114" t="s">
        <v>18101</v>
      </c>
      <c r="AX1598" s="114" t="s">
        <v>18101</v>
      </c>
      <c r="AY1598" s="114" t="s">
        <v>17890</v>
      </c>
      <c r="AZ1598" s="114" t="s">
        <v>17890</v>
      </c>
      <c r="BA1598" s="2"/>
      <c r="BB1598" s="3"/>
      <c r="BC1598" s="3"/>
      <c r="BD1598" s="3"/>
      <c r="BE1598" s="3"/>
    </row>
    <row r="1599" spans="1:57" x14ac:dyDescent="0.25">
      <c r="A1599" s="61" t="s">
        <v>1047</v>
      </c>
      <c r="B1599" s="62" t="s">
        <v>19429</v>
      </c>
      <c r="C1599" s="62"/>
      <c r="D1599" s="63">
        <v>1.5772735</v>
      </c>
      <c r="E1599" s="65">
        <v>10</v>
      </c>
      <c r="F1599" s="95" t="s">
        <v>12081</v>
      </c>
      <c r="G1599" s="62"/>
      <c r="H1599" s="66"/>
      <c r="I1599" s="67"/>
      <c r="J1599" s="67"/>
      <c r="K1599" s="66" t="s">
        <v>16138</v>
      </c>
      <c r="L1599" s="70"/>
      <c r="M1599" s="71">
        <v>2879.79638671875</v>
      </c>
      <c r="N1599" s="71">
        <v>6519.435546875</v>
      </c>
      <c r="O1599" s="72"/>
      <c r="P1599" s="73"/>
      <c r="Q1599" s="73"/>
      <c r="R1599" s="81"/>
      <c r="S1599" s="48">
        <v>0</v>
      </c>
      <c r="T1599" s="48">
        <v>1</v>
      </c>
      <c r="U1599" s="49">
        <v>0</v>
      </c>
      <c r="V1599" s="49">
        <v>9.0910000000000001E-3</v>
      </c>
      <c r="W1599" s="49">
        <v>0</v>
      </c>
      <c r="X1599" s="49">
        <v>0.44349</v>
      </c>
      <c r="Y1599" s="49">
        <v>0</v>
      </c>
      <c r="Z1599" s="49">
        <v>0</v>
      </c>
      <c r="AA1599" s="68">
        <v>1599</v>
      </c>
      <c r="AB15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599" s="69"/>
      <c r="AD1599" s="75">
        <v>805</v>
      </c>
      <c r="AE1599" s="75">
        <v>58</v>
      </c>
      <c r="AF1599" s="75">
        <v>1933</v>
      </c>
      <c r="AG1599" s="75">
        <v>20</v>
      </c>
      <c r="AH1599" s="75"/>
      <c r="AI1599" s="75"/>
      <c r="AJ1599" s="75" t="s">
        <v>9528</v>
      </c>
      <c r="AK1599" s="75"/>
      <c r="AL1599" s="75"/>
      <c r="AM1599" s="75">
        <v>41545.602280092593</v>
      </c>
      <c r="AN1599" s="75" t="s">
        <v>13047</v>
      </c>
      <c r="AO1599" s="78" t="s">
        <v>14086</v>
      </c>
      <c r="AP1599" s="75" t="s">
        <v>66</v>
      </c>
      <c r="AQ1599" s="48"/>
      <c r="AR1599" s="48"/>
      <c r="AS1599" s="48"/>
      <c r="AT1599" s="48"/>
      <c r="AU1599" s="48" t="s">
        <v>3284</v>
      </c>
      <c r="AV1599" s="48" t="s">
        <v>3284</v>
      </c>
      <c r="AW1599" s="114" t="s">
        <v>18156</v>
      </c>
      <c r="AX1599" s="114" t="s">
        <v>18156</v>
      </c>
      <c r="AY1599" s="114" t="s">
        <v>18872</v>
      </c>
      <c r="AZ1599" s="114" t="s">
        <v>18872</v>
      </c>
      <c r="BA1599" s="2"/>
      <c r="BB1599" s="3"/>
      <c r="BC1599" s="3"/>
      <c r="BD1599" s="3"/>
      <c r="BE1599" s="3"/>
    </row>
    <row r="1600" spans="1:57" x14ac:dyDescent="0.25">
      <c r="A1600" s="61" t="s">
        <v>1381</v>
      </c>
      <c r="B1600" s="62" t="s">
        <v>19429</v>
      </c>
      <c r="C1600" s="62"/>
      <c r="D1600" s="63">
        <v>1.544268</v>
      </c>
      <c r="E1600" s="65">
        <v>10</v>
      </c>
      <c r="F1600" s="95" t="s">
        <v>12425</v>
      </c>
      <c r="G1600" s="62"/>
      <c r="H1600" s="66"/>
      <c r="I1600" s="67"/>
      <c r="J1600" s="67"/>
      <c r="K1600" s="66" t="s">
        <v>16501</v>
      </c>
      <c r="L1600" s="70"/>
      <c r="M1600" s="71">
        <v>3743.5185546875</v>
      </c>
      <c r="N1600" s="71">
        <v>8519.447265625</v>
      </c>
      <c r="O1600" s="72"/>
      <c r="P1600" s="73"/>
      <c r="Q1600" s="73"/>
      <c r="R1600" s="81"/>
      <c r="S1600" s="48">
        <v>0</v>
      </c>
      <c r="T1600" s="48">
        <v>1</v>
      </c>
      <c r="U1600" s="49">
        <v>0</v>
      </c>
      <c r="V1600" s="49">
        <v>5.208E-3</v>
      </c>
      <c r="W1600" s="49">
        <v>0</v>
      </c>
      <c r="X1600" s="49">
        <v>0.54446799999999995</v>
      </c>
      <c r="Y1600" s="49">
        <v>0</v>
      </c>
      <c r="Z1600" s="49">
        <v>0</v>
      </c>
      <c r="AA1600" s="68">
        <v>1600</v>
      </c>
      <c r="AB16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00" s="69"/>
      <c r="AD1600" s="75">
        <v>115</v>
      </c>
      <c r="AE1600" s="75">
        <v>58</v>
      </c>
      <c r="AF1600" s="75">
        <v>15740</v>
      </c>
      <c r="AG1600" s="75">
        <v>722</v>
      </c>
      <c r="AH1600" s="75">
        <v>32400</v>
      </c>
      <c r="AI1600" s="75" t="s">
        <v>8606</v>
      </c>
      <c r="AJ1600" s="75"/>
      <c r="AK1600" s="75"/>
      <c r="AL1600" s="75" t="s">
        <v>9690</v>
      </c>
      <c r="AM1600" s="75">
        <v>40880.182754629626</v>
      </c>
      <c r="AN1600" s="75" t="s">
        <v>13047</v>
      </c>
      <c r="AO1600" s="78" t="s">
        <v>14449</v>
      </c>
      <c r="AP1600" s="75" t="s">
        <v>66</v>
      </c>
      <c r="AQ1600" s="48" t="s">
        <v>3020</v>
      </c>
      <c r="AR1600" s="48" t="s">
        <v>3020</v>
      </c>
      <c r="AS1600" s="48" t="s">
        <v>3213</v>
      </c>
      <c r="AT1600" s="48" t="s">
        <v>3213</v>
      </c>
      <c r="AU1600" s="48" t="s">
        <v>3261</v>
      </c>
      <c r="AV1600" s="48" t="s">
        <v>3261</v>
      </c>
      <c r="AW1600" s="114" t="s">
        <v>18081</v>
      </c>
      <c r="AX1600" s="114" t="s">
        <v>18081</v>
      </c>
      <c r="AY1600" s="114" t="s">
        <v>18817</v>
      </c>
      <c r="AZ1600" s="114" t="s">
        <v>18817</v>
      </c>
      <c r="BA1600" s="2"/>
      <c r="BB1600" s="3"/>
      <c r="BC1600" s="3"/>
      <c r="BD1600" s="3"/>
      <c r="BE1600" s="3"/>
    </row>
    <row r="1601" spans="1:57" x14ac:dyDescent="0.25">
      <c r="A1601" s="61" t="s">
        <v>1420</v>
      </c>
      <c r="B1601" s="62" t="s">
        <v>19429</v>
      </c>
      <c r="C1601" s="62"/>
      <c r="D1601" s="63">
        <v>1.5025329999999999</v>
      </c>
      <c r="E1601" s="65">
        <v>10.115148276781955</v>
      </c>
      <c r="F1601" s="95" t="s">
        <v>12465</v>
      </c>
      <c r="G1601" s="62"/>
      <c r="H1601" s="66"/>
      <c r="I1601" s="67"/>
      <c r="J1601" s="67"/>
      <c r="K1601" s="66" t="s">
        <v>16542</v>
      </c>
      <c r="L1601" s="70"/>
      <c r="M1601" s="71">
        <v>5588.12158203125</v>
      </c>
      <c r="N1601" s="71">
        <v>8577.9609375</v>
      </c>
      <c r="O1601" s="72"/>
      <c r="P1601" s="73"/>
      <c r="Q1601" s="73"/>
      <c r="R1601" s="81"/>
      <c r="S1601" s="48">
        <v>0</v>
      </c>
      <c r="T1601" s="48">
        <v>2</v>
      </c>
      <c r="U1601" s="49">
        <v>277.60000000000002</v>
      </c>
      <c r="V1601" s="49">
        <v>2.9799999999999998E-4</v>
      </c>
      <c r="W1601" s="49">
        <v>0</v>
      </c>
      <c r="X1601" s="49">
        <v>0.64883299999999999</v>
      </c>
      <c r="Y1601" s="49">
        <v>0</v>
      </c>
      <c r="Z1601" s="49">
        <v>0</v>
      </c>
      <c r="AA1601" s="68">
        <v>1601</v>
      </c>
      <c r="AB16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01" s="69"/>
      <c r="AD1601" s="75">
        <v>229</v>
      </c>
      <c r="AE1601" s="75">
        <v>57</v>
      </c>
      <c r="AF1601" s="75">
        <v>865</v>
      </c>
      <c r="AG1601" s="75">
        <v>770</v>
      </c>
      <c r="AH1601" s="75">
        <v>-7200</v>
      </c>
      <c r="AI1601" s="75" t="s">
        <v>8642</v>
      </c>
      <c r="AJ1601" s="75" t="s">
        <v>9909</v>
      </c>
      <c r="AK1601" s="75"/>
      <c r="AL1601" s="75" t="s">
        <v>11014</v>
      </c>
      <c r="AM1601" s="75">
        <v>40120.841481481482</v>
      </c>
      <c r="AN1601" s="75" t="s">
        <v>13047</v>
      </c>
      <c r="AO1601" s="78" t="s">
        <v>14490</v>
      </c>
      <c r="AP1601" s="75" t="s">
        <v>66</v>
      </c>
      <c r="AQ1601" s="48"/>
      <c r="AR1601" s="48"/>
      <c r="AS1601" s="48"/>
      <c r="AT1601" s="48"/>
      <c r="AU1601" s="48" t="s">
        <v>3364</v>
      </c>
      <c r="AV1601" s="48" t="s">
        <v>3364</v>
      </c>
      <c r="AW1601" s="114" t="s">
        <v>18469</v>
      </c>
      <c r="AX1601" s="114" t="s">
        <v>18469</v>
      </c>
      <c r="AY1601" s="114" t="s">
        <v>19158</v>
      </c>
      <c r="AZ1601" s="114" t="s">
        <v>19158</v>
      </c>
      <c r="BA1601" s="2"/>
      <c r="BB1601" s="3"/>
      <c r="BC1601" s="3"/>
      <c r="BD1601" s="3"/>
      <c r="BE1601" s="3"/>
    </row>
    <row r="1602" spans="1:57" x14ac:dyDescent="0.25">
      <c r="A1602" s="61" t="s">
        <v>1010</v>
      </c>
      <c r="B1602" s="62" t="s">
        <v>19429</v>
      </c>
      <c r="C1602" s="62"/>
      <c r="D1602" s="63">
        <v>1.6214310000000001</v>
      </c>
      <c r="E1602" s="65">
        <v>10.000377090281297</v>
      </c>
      <c r="F1602" s="95" t="s">
        <v>12044</v>
      </c>
      <c r="G1602" s="62"/>
      <c r="H1602" s="66"/>
      <c r="I1602" s="67"/>
      <c r="J1602" s="67"/>
      <c r="K1602" s="66" t="s">
        <v>16100</v>
      </c>
      <c r="L1602" s="70"/>
      <c r="M1602" s="71">
        <v>2650.602783203125</v>
      </c>
      <c r="N1602" s="71">
        <v>6137.705078125</v>
      </c>
      <c r="O1602" s="72"/>
      <c r="P1602" s="73"/>
      <c r="Q1602" s="73"/>
      <c r="R1602" s="81"/>
      <c r="S1602" s="48">
        <v>0</v>
      </c>
      <c r="T1602" s="48">
        <v>5</v>
      </c>
      <c r="U1602" s="49">
        <v>0.90909099999999998</v>
      </c>
      <c r="V1602" s="49">
        <v>1.4286E-2</v>
      </c>
      <c r="W1602" s="49">
        <v>0</v>
      </c>
      <c r="X1602" s="49">
        <v>0.66087200000000001</v>
      </c>
      <c r="Y1602" s="49">
        <v>0</v>
      </c>
      <c r="Z1602" s="49">
        <v>0</v>
      </c>
      <c r="AA1602" s="68">
        <v>1602</v>
      </c>
      <c r="AB16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02" s="69"/>
      <c r="AD1602" s="75">
        <v>915</v>
      </c>
      <c r="AE1602" s="75">
        <v>57</v>
      </c>
      <c r="AF1602" s="75">
        <v>2841</v>
      </c>
      <c r="AG1602" s="75">
        <v>338</v>
      </c>
      <c r="AH1602" s="75">
        <v>-28800</v>
      </c>
      <c r="AI1602" s="75"/>
      <c r="AJ1602" s="75"/>
      <c r="AK1602" s="75"/>
      <c r="AL1602" s="75" t="s">
        <v>11009</v>
      </c>
      <c r="AM1602" s="75">
        <v>42638.808888888889</v>
      </c>
      <c r="AN1602" s="75" t="s">
        <v>13047</v>
      </c>
      <c r="AO1602" s="78" t="s">
        <v>14048</v>
      </c>
      <c r="AP1602" s="75" t="s">
        <v>66</v>
      </c>
      <c r="AQ1602" s="48"/>
      <c r="AR1602" s="48"/>
      <c r="AS1602" s="48"/>
      <c r="AT1602" s="48"/>
      <c r="AU1602" s="48" t="s">
        <v>3261</v>
      </c>
      <c r="AV1602" s="48" t="s">
        <v>3261</v>
      </c>
      <c r="AW1602" s="114" t="s">
        <v>18110</v>
      </c>
      <c r="AX1602" s="114" t="s">
        <v>18110</v>
      </c>
      <c r="AY1602" s="114" t="s">
        <v>17889</v>
      </c>
      <c r="AZ1602" s="114" t="s">
        <v>17889</v>
      </c>
      <c r="BA1602" s="2"/>
      <c r="BB1602" s="3"/>
      <c r="BC1602" s="3"/>
      <c r="BD1602" s="3"/>
      <c r="BE1602" s="3"/>
    </row>
    <row r="1603" spans="1:57" x14ac:dyDescent="0.25">
      <c r="A1603" s="61" t="s">
        <v>814</v>
      </c>
      <c r="B1603" s="62" t="s">
        <v>19429</v>
      </c>
      <c r="C1603" s="62"/>
      <c r="D1603" s="63">
        <v>1.521522</v>
      </c>
      <c r="E1603" s="65">
        <v>10</v>
      </c>
      <c r="F1603" s="95" t="s">
        <v>11838</v>
      </c>
      <c r="G1603" s="62"/>
      <c r="H1603" s="66"/>
      <c r="I1603" s="67"/>
      <c r="J1603" s="67"/>
      <c r="K1603" s="66" t="s">
        <v>15885</v>
      </c>
      <c r="L1603" s="70"/>
      <c r="M1603" s="71">
        <v>3160.198486328125</v>
      </c>
      <c r="N1603" s="71">
        <v>3375.6591796875</v>
      </c>
      <c r="O1603" s="72"/>
      <c r="P1603" s="73"/>
      <c r="Q1603" s="73"/>
      <c r="R1603" s="81"/>
      <c r="S1603" s="48">
        <v>0</v>
      </c>
      <c r="T1603" s="48">
        <v>1</v>
      </c>
      <c r="U1603" s="49">
        <v>0</v>
      </c>
      <c r="V1603" s="49">
        <v>2.532E-3</v>
      </c>
      <c r="W1603" s="49">
        <v>6.2599999999999999E-3</v>
      </c>
      <c r="X1603" s="49">
        <v>0.50696399999999997</v>
      </c>
      <c r="Y1603" s="49">
        <v>0</v>
      </c>
      <c r="Z1603" s="49">
        <v>0</v>
      </c>
      <c r="AA1603" s="68">
        <v>1603</v>
      </c>
      <c r="AB16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03" s="69"/>
      <c r="AD1603" s="75">
        <v>989</v>
      </c>
      <c r="AE1603" s="75">
        <v>57</v>
      </c>
      <c r="AF1603" s="75">
        <v>1111</v>
      </c>
      <c r="AG1603" s="75">
        <v>1068</v>
      </c>
      <c r="AH1603" s="75"/>
      <c r="AI1603" s="75" t="s">
        <v>8123</v>
      </c>
      <c r="AJ1603" s="75"/>
      <c r="AK1603" s="75"/>
      <c r="AL1603" s="75"/>
      <c r="AM1603" s="75">
        <v>42909.422546296293</v>
      </c>
      <c r="AN1603" s="75" t="s">
        <v>13047</v>
      </c>
      <c r="AO1603" s="78" t="s">
        <v>13833</v>
      </c>
      <c r="AP1603" s="75" t="s">
        <v>66</v>
      </c>
      <c r="AQ1603" s="48" t="s">
        <v>3033</v>
      </c>
      <c r="AR1603" s="48" t="s">
        <v>3033</v>
      </c>
      <c r="AS1603" s="48" t="s">
        <v>3219</v>
      </c>
      <c r="AT1603" s="48" t="s">
        <v>3219</v>
      </c>
      <c r="AU1603" s="48" t="s">
        <v>3276</v>
      </c>
      <c r="AV1603" s="48" t="s">
        <v>3276</v>
      </c>
      <c r="AW1603" s="114" t="s">
        <v>18116</v>
      </c>
      <c r="AX1603" s="114" t="s">
        <v>18722</v>
      </c>
      <c r="AY1603" s="114" t="s">
        <v>18939</v>
      </c>
      <c r="AZ1603" s="114" t="s">
        <v>19389</v>
      </c>
      <c r="BA1603" s="2"/>
      <c r="BB1603" s="3"/>
      <c r="BC1603" s="3"/>
      <c r="BD1603" s="3"/>
      <c r="BE1603" s="3"/>
    </row>
    <row r="1604" spans="1:57" x14ac:dyDescent="0.25">
      <c r="A1604" s="61" t="s">
        <v>1049</v>
      </c>
      <c r="B1604" s="62" t="s">
        <v>19429</v>
      </c>
      <c r="C1604" s="62"/>
      <c r="D1604" s="63">
        <v>1.502448</v>
      </c>
      <c r="E1604" s="65">
        <v>10</v>
      </c>
      <c r="F1604" s="95" t="s">
        <v>12083</v>
      </c>
      <c r="G1604" s="62"/>
      <c r="H1604" s="66"/>
      <c r="I1604" s="67"/>
      <c r="J1604" s="67"/>
      <c r="K1604" s="66" t="s">
        <v>16140</v>
      </c>
      <c r="L1604" s="70"/>
      <c r="M1604" s="71">
        <v>8894.32421875</v>
      </c>
      <c r="N1604" s="71">
        <v>4918.38671875</v>
      </c>
      <c r="O1604" s="72"/>
      <c r="P1604" s="73"/>
      <c r="Q1604" s="73"/>
      <c r="R1604" s="81"/>
      <c r="S1604" s="48">
        <v>0</v>
      </c>
      <c r="T1604" s="48">
        <v>1</v>
      </c>
      <c r="U1604" s="49">
        <v>0</v>
      </c>
      <c r="V1604" s="49">
        <v>2.8800000000000001E-4</v>
      </c>
      <c r="W1604" s="49">
        <v>0</v>
      </c>
      <c r="X1604" s="49">
        <v>0.52665600000000001</v>
      </c>
      <c r="Y1604" s="49">
        <v>0</v>
      </c>
      <c r="Z1604" s="49">
        <v>0</v>
      </c>
      <c r="AA1604" s="68">
        <v>1604</v>
      </c>
      <c r="AB16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04" s="69"/>
      <c r="AD1604" s="75">
        <v>440</v>
      </c>
      <c r="AE1604" s="75">
        <v>57</v>
      </c>
      <c r="AF1604" s="75">
        <v>246</v>
      </c>
      <c r="AG1604" s="75">
        <v>319</v>
      </c>
      <c r="AH1604" s="75"/>
      <c r="AI1604" s="75" t="s">
        <v>8326</v>
      </c>
      <c r="AJ1604" s="75"/>
      <c r="AK1604" s="75"/>
      <c r="AL1604" s="75"/>
      <c r="AM1604" s="75">
        <v>41482.032592592594</v>
      </c>
      <c r="AN1604" s="75" t="s">
        <v>13047</v>
      </c>
      <c r="AO1604" s="78" t="s">
        <v>14088</v>
      </c>
      <c r="AP1604" s="75" t="s">
        <v>66</v>
      </c>
      <c r="AQ1604" s="48"/>
      <c r="AR1604" s="48"/>
      <c r="AS1604" s="48"/>
      <c r="AT1604" s="48"/>
      <c r="AU1604" s="48" t="s">
        <v>3261</v>
      </c>
      <c r="AV1604" s="48" t="s">
        <v>3261</v>
      </c>
      <c r="AW1604" s="114" t="s">
        <v>18137</v>
      </c>
      <c r="AX1604" s="114" t="s">
        <v>18137</v>
      </c>
      <c r="AY1604" s="114" t="s">
        <v>18860</v>
      </c>
      <c r="AZ1604" s="114" t="s">
        <v>18860</v>
      </c>
      <c r="BA1604" s="2"/>
      <c r="BB1604" s="3"/>
      <c r="BC1604" s="3"/>
      <c r="BD1604" s="3"/>
      <c r="BE1604" s="3"/>
    </row>
    <row r="1605" spans="1:57" x14ac:dyDescent="0.25">
      <c r="A1605" s="61" t="s">
        <v>1090</v>
      </c>
      <c r="B1605" s="62" t="s">
        <v>19429</v>
      </c>
      <c r="C1605" s="62"/>
      <c r="D1605" s="63">
        <v>1.5023375000000001</v>
      </c>
      <c r="E1605" s="65">
        <v>10</v>
      </c>
      <c r="F1605" s="95" t="s">
        <v>12128</v>
      </c>
      <c r="G1605" s="62"/>
      <c r="H1605" s="66"/>
      <c r="I1605" s="67"/>
      <c r="J1605" s="67"/>
      <c r="K1605" s="66" t="s">
        <v>16187</v>
      </c>
      <c r="L1605" s="70"/>
      <c r="M1605" s="71">
        <v>7893.8837890625</v>
      </c>
      <c r="N1605" s="71">
        <v>2344.614013671875</v>
      </c>
      <c r="O1605" s="72"/>
      <c r="P1605" s="73"/>
      <c r="Q1605" s="73"/>
      <c r="R1605" s="81"/>
      <c r="S1605" s="48">
        <v>0</v>
      </c>
      <c r="T1605" s="48">
        <v>1</v>
      </c>
      <c r="U1605" s="49">
        <v>0</v>
      </c>
      <c r="V1605" s="49">
        <v>2.7500000000000002E-4</v>
      </c>
      <c r="W1605" s="49">
        <v>0</v>
      </c>
      <c r="X1605" s="49">
        <v>0.52194799999999997</v>
      </c>
      <c r="Y1605" s="49">
        <v>0</v>
      </c>
      <c r="Z1605" s="49">
        <v>0</v>
      </c>
      <c r="AA1605" s="68">
        <v>1605</v>
      </c>
      <c r="AB16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05" s="69"/>
      <c r="AD1605" s="75">
        <v>145</v>
      </c>
      <c r="AE1605" s="75">
        <v>57</v>
      </c>
      <c r="AF1605" s="75">
        <v>993</v>
      </c>
      <c r="AG1605" s="75">
        <v>362</v>
      </c>
      <c r="AH1605" s="75"/>
      <c r="AI1605" s="75" t="s">
        <v>8363</v>
      </c>
      <c r="AJ1605" s="75" t="s">
        <v>9752</v>
      </c>
      <c r="AK1605" s="75"/>
      <c r="AL1605" s="75"/>
      <c r="AM1605" s="75">
        <v>41647.849456018521</v>
      </c>
      <c r="AN1605" s="75" t="s">
        <v>13047</v>
      </c>
      <c r="AO1605" s="78" t="s">
        <v>14135</v>
      </c>
      <c r="AP1605" s="75" t="s">
        <v>66</v>
      </c>
      <c r="AQ1605" s="48"/>
      <c r="AR1605" s="48"/>
      <c r="AS1605" s="48"/>
      <c r="AT1605" s="48"/>
      <c r="AU1605" s="48" t="s">
        <v>3261</v>
      </c>
      <c r="AV1605" s="48" t="s">
        <v>3261</v>
      </c>
      <c r="AW1605" s="114" t="s">
        <v>18386</v>
      </c>
      <c r="AX1605" s="114" t="s">
        <v>18386</v>
      </c>
      <c r="AY1605" s="114" t="s">
        <v>19081</v>
      </c>
      <c r="AZ1605" s="114" t="s">
        <v>19081</v>
      </c>
      <c r="BA1605" s="2"/>
      <c r="BB1605" s="3"/>
      <c r="BC1605" s="3"/>
      <c r="BD1605" s="3"/>
      <c r="BE1605" s="3"/>
    </row>
    <row r="1606" spans="1:57" x14ac:dyDescent="0.25">
      <c r="A1606" s="61" t="s">
        <v>1935</v>
      </c>
      <c r="B1606" s="62" t="s">
        <v>19429</v>
      </c>
      <c r="C1606" s="62"/>
      <c r="D1606" s="63">
        <v>1.5016575000000001</v>
      </c>
      <c r="E1606" s="65">
        <v>10</v>
      </c>
      <c r="F1606" s="95" t="s">
        <v>13000</v>
      </c>
      <c r="G1606" s="62"/>
      <c r="H1606" s="66"/>
      <c r="I1606" s="67"/>
      <c r="J1606" s="67"/>
      <c r="K1606" s="66" t="s">
        <v>17101</v>
      </c>
      <c r="L1606" s="70"/>
      <c r="M1606" s="71">
        <v>8507.2509765625</v>
      </c>
      <c r="N1606" s="71">
        <v>6848.13720703125</v>
      </c>
      <c r="O1606" s="72"/>
      <c r="P1606" s="73"/>
      <c r="Q1606" s="73"/>
      <c r="R1606" s="81"/>
      <c r="S1606" s="48">
        <v>0</v>
      </c>
      <c r="T1606" s="48">
        <v>1</v>
      </c>
      <c r="U1606" s="49">
        <v>0</v>
      </c>
      <c r="V1606" s="49">
        <v>1.95E-4</v>
      </c>
      <c r="W1606" s="49">
        <v>0</v>
      </c>
      <c r="X1606" s="49">
        <v>0.53854199999999997</v>
      </c>
      <c r="Y1606" s="49">
        <v>0</v>
      </c>
      <c r="Z1606" s="49">
        <v>0</v>
      </c>
      <c r="AA1606" s="68">
        <v>1606</v>
      </c>
      <c r="AB16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06" s="69"/>
      <c r="AD1606" s="75">
        <v>204</v>
      </c>
      <c r="AE1606" s="75">
        <v>57</v>
      </c>
      <c r="AF1606" s="75">
        <v>2243</v>
      </c>
      <c r="AG1606" s="75">
        <v>127</v>
      </c>
      <c r="AH1606" s="75">
        <v>0</v>
      </c>
      <c r="AI1606" s="75" t="s">
        <v>9102</v>
      </c>
      <c r="AJ1606" s="75" t="s">
        <v>10176</v>
      </c>
      <c r="AK1606" s="75"/>
      <c r="AL1606" s="75" t="s">
        <v>9190</v>
      </c>
      <c r="AM1606" s="75">
        <v>40677.718275462961</v>
      </c>
      <c r="AN1606" s="75" t="s">
        <v>13047</v>
      </c>
      <c r="AO1606" s="78" t="s">
        <v>15049</v>
      </c>
      <c r="AP1606" s="75" t="s">
        <v>66</v>
      </c>
      <c r="AQ1606" s="48"/>
      <c r="AR1606" s="48"/>
      <c r="AS1606" s="48"/>
      <c r="AT1606" s="48"/>
      <c r="AU1606" s="48" t="s">
        <v>3313</v>
      </c>
      <c r="AV1606" s="48" t="s">
        <v>3313</v>
      </c>
      <c r="AW1606" s="114" t="s">
        <v>18257</v>
      </c>
      <c r="AX1606" s="114" t="s">
        <v>18257</v>
      </c>
      <c r="AY1606" s="114" t="s">
        <v>17891</v>
      </c>
      <c r="AZ1606" s="114" t="s">
        <v>17891</v>
      </c>
      <c r="BA1606" s="2"/>
      <c r="BB1606" s="3"/>
      <c r="BC1606" s="3"/>
      <c r="BD1606" s="3"/>
      <c r="BE1606" s="3"/>
    </row>
    <row r="1607" spans="1:57" x14ac:dyDescent="0.25">
      <c r="A1607" s="61" t="s">
        <v>1520</v>
      </c>
      <c r="B1607" s="62" t="s">
        <v>19429</v>
      </c>
      <c r="C1607" s="62"/>
      <c r="D1607" s="63">
        <v>1.5032045000000001</v>
      </c>
      <c r="E1607" s="65">
        <v>43.020432795745663</v>
      </c>
      <c r="F1607" s="95" t="s">
        <v>12579</v>
      </c>
      <c r="G1607" s="62"/>
      <c r="H1607" s="66"/>
      <c r="I1607" s="67"/>
      <c r="J1607" s="67"/>
      <c r="K1607" s="66" t="s">
        <v>16660</v>
      </c>
      <c r="L1607" s="70"/>
      <c r="M1607" s="71">
        <v>3927.991455078125</v>
      </c>
      <c r="N1607" s="71">
        <v>2169.6533203125</v>
      </c>
      <c r="O1607" s="72"/>
      <c r="P1607" s="73"/>
      <c r="Q1607" s="73"/>
      <c r="R1607" s="81"/>
      <c r="S1607" s="48">
        <v>0</v>
      </c>
      <c r="T1607" s="48">
        <v>8</v>
      </c>
      <c r="U1607" s="49">
        <v>79605.812611999994</v>
      </c>
      <c r="V1607" s="49">
        <v>3.77E-4</v>
      </c>
      <c r="W1607" s="49">
        <v>0</v>
      </c>
      <c r="X1607" s="49">
        <v>2.3062010000000002</v>
      </c>
      <c r="Y1607" s="49">
        <v>0</v>
      </c>
      <c r="Z1607" s="49">
        <v>0</v>
      </c>
      <c r="AA1607" s="68">
        <v>1607</v>
      </c>
      <c r="AB16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07" s="69"/>
      <c r="AD1607" s="75">
        <v>143</v>
      </c>
      <c r="AE1607" s="75">
        <v>56</v>
      </c>
      <c r="AF1607" s="75">
        <v>278</v>
      </c>
      <c r="AG1607" s="75">
        <v>248</v>
      </c>
      <c r="AH1607" s="75"/>
      <c r="AI1607" s="75" t="s">
        <v>8746</v>
      </c>
      <c r="AJ1607" s="75" t="s">
        <v>9319</v>
      </c>
      <c r="AK1607" s="75"/>
      <c r="AL1607" s="75"/>
      <c r="AM1607" s="75">
        <v>43018.781770833331</v>
      </c>
      <c r="AN1607" s="75" t="s">
        <v>13047</v>
      </c>
      <c r="AO1607" s="78" t="s">
        <v>14608</v>
      </c>
      <c r="AP1607" s="75" t="s">
        <v>66</v>
      </c>
      <c r="AQ1607" s="48" t="s">
        <v>17995</v>
      </c>
      <c r="AR1607" s="48" t="s">
        <v>17995</v>
      </c>
      <c r="AS1607" s="48" t="s">
        <v>18007</v>
      </c>
      <c r="AT1607" s="48" t="s">
        <v>18007</v>
      </c>
      <c r="AU1607" s="48" t="s">
        <v>18034</v>
      </c>
      <c r="AV1607" s="48" t="s">
        <v>18062</v>
      </c>
      <c r="AW1607" s="114" t="s">
        <v>18562</v>
      </c>
      <c r="AX1607" s="114" t="s">
        <v>18791</v>
      </c>
      <c r="AY1607" s="114" t="s">
        <v>19246</v>
      </c>
      <c r="AZ1607" s="114" t="s">
        <v>19246</v>
      </c>
      <c r="BA1607" s="2"/>
      <c r="BB1607" s="3"/>
      <c r="BC1607" s="3"/>
      <c r="BD1607" s="3"/>
      <c r="BE1607" s="3"/>
    </row>
    <row r="1608" spans="1:57" x14ac:dyDescent="0.25">
      <c r="A1608" s="61" t="s">
        <v>404</v>
      </c>
      <c r="B1608" s="62" t="s">
        <v>19429</v>
      </c>
      <c r="C1608" s="62"/>
      <c r="D1608" s="63">
        <v>1.9047615</v>
      </c>
      <c r="E1608" s="65">
        <v>10</v>
      </c>
      <c r="F1608" s="95" t="s">
        <v>11358</v>
      </c>
      <c r="G1608" s="62"/>
      <c r="H1608" s="66"/>
      <c r="I1608" s="67"/>
      <c r="J1608" s="67"/>
      <c r="K1608" s="66" t="s">
        <v>15386</v>
      </c>
      <c r="L1608" s="70"/>
      <c r="M1608" s="71">
        <v>3855.368896484375</v>
      </c>
      <c r="N1608" s="71">
        <v>6334.21142578125</v>
      </c>
      <c r="O1608" s="72"/>
      <c r="P1608" s="73"/>
      <c r="Q1608" s="73"/>
      <c r="R1608" s="81"/>
      <c r="S1608" s="48">
        <v>0</v>
      </c>
      <c r="T1608" s="48">
        <v>1</v>
      </c>
      <c r="U1608" s="49">
        <v>0</v>
      </c>
      <c r="V1608" s="49">
        <v>4.7619000000000002E-2</v>
      </c>
      <c r="W1608" s="49">
        <v>0</v>
      </c>
      <c r="X1608" s="49">
        <v>0.58230899999999997</v>
      </c>
      <c r="Y1608" s="49">
        <v>0</v>
      </c>
      <c r="Z1608" s="49">
        <v>0</v>
      </c>
      <c r="AA1608" s="68">
        <v>1608</v>
      </c>
      <c r="AB16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08" s="69"/>
      <c r="AD1608" s="75">
        <v>1836</v>
      </c>
      <c r="AE1608" s="75">
        <v>56</v>
      </c>
      <c r="AF1608" s="75">
        <v>1205</v>
      </c>
      <c r="AG1608" s="75">
        <v>979</v>
      </c>
      <c r="AH1608" s="75"/>
      <c r="AI1608" s="75" t="s">
        <v>7710</v>
      </c>
      <c r="AJ1608" s="75" t="s">
        <v>9328</v>
      </c>
      <c r="AK1608" s="75"/>
      <c r="AL1608" s="75"/>
      <c r="AM1608" s="75">
        <v>41069.281736111108</v>
      </c>
      <c r="AN1608" s="75" t="s">
        <v>13047</v>
      </c>
      <c r="AO1608" s="78" t="s">
        <v>13334</v>
      </c>
      <c r="AP1608" s="75" t="s">
        <v>66</v>
      </c>
      <c r="AQ1608" s="48"/>
      <c r="AR1608" s="48"/>
      <c r="AS1608" s="48"/>
      <c r="AT1608" s="48"/>
      <c r="AU1608" s="48" t="s">
        <v>3261</v>
      </c>
      <c r="AV1608" s="48" t="s">
        <v>3261</v>
      </c>
      <c r="AW1608" s="114" t="s">
        <v>18105</v>
      </c>
      <c r="AX1608" s="114" t="s">
        <v>18105</v>
      </c>
      <c r="AY1608" s="114" t="s">
        <v>17899</v>
      </c>
      <c r="AZ1608" s="114" t="s">
        <v>17899</v>
      </c>
      <c r="BA1608" s="2"/>
      <c r="BB1608" s="3"/>
      <c r="BC1608" s="3"/>
      <c r="BD1608" s="3"/>
      <c r="BE1608" s="3"/>
    </row>
    <row r="1609" spans="1:57" x14ac:dyDescent="0.25">
      <c r="A1609" s="61" t="s">
        <v>1266</v>
      </c>
      <c r="B1609" s="62" t="s">
        <v>19429</v>
      </c>
      <c r="C1609" s="62"/>
      <c r="D1609" s="63">
        <v>1.6307725</v>
      </c>
      <c r="E1609" s="65">
        <v>10</v>
      </c>
      <c r="F1609" s="95" t="s">
        <v>12307</v>
      </c>
      <c r="G1609" s="62"/>
      <c r="H1609" s="66"/>
      <c r="I1609" s="67"/>
      <c r="J1609" s="67"/>
      <c r="K1609" s="66" t="s">
        <v>16375</v>
      </c>
      <c r="L1609" s="70"/>
      <c r="M1609" s="71">
        <v>5143.1689453125</v>
      </c>
      <c r="N1609" s="71">
        <v>2995.27490234375</v>
      </c>
      <c r="O1609" s="72"/>
      <c r="P1609" s="73"/>
      <c r="Q1609" s="73"/>
      <c r="R1609" s="81"/>
      <c r="S1609" s="48">
        <v>0</v>
      </c>
      <c r="T1609" s="48">
        <v>1</v>
      </c>
      <c r="U1609" s="49">
        <v>0</v>
      </c>
      <c r="V1609" s="49">
        <v>1.5384999999999999E-2</v>
      </c>
      <c r="W1609" s="49">
        <v>0</v>
      </c>
      <c r="X1609" s="49">
        <v>0.55446300000000004</v>
      </c>
      <c r="Y1609" s="49">
        <v>0</v>
      </c>
      <c r="Z1609" s="49">
        <v>0</v>
      </c>
      <c r="AA1609" s="68">
        <v>1609</v>
      </c>
      <c r="AB16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09" s="69"/>
      <c r="AD1609" s="75">
        <v>92</v>
      </c>
      <c r="AE1609" s="75">
        <v>56</v>
      </c>
      <c r="AF1609" s="75">
        <v>1647</v>
      </c>
      <c r="AG1609" s="75">
        <v>4328</v>
      </c>
      <c r="AH1609" s="75">
        <v>-28800</v>
      </c>
      <c r="AI1609" s="75" t="s">
        <v>8509</v>
      </c>
      <c r="AJ1609" s="75"/>
      <c r="AK1609" s="75"/>
      <c r="AL1609" s="75" t="s">
        <v>11009</v>
      </c>
      <c r="AM1609" s="75">
        <v>42134.241041666668</v>
      </c>
      <c r="AN1609" s="75" t="s">
        <v>13047</v>
      </c>
      <c r="AO1609" s="78" t="s">
        <v>14323</v>
      </c>
      <c r="AP1609" s="75" t="s">
        <v>66</v>
      </c>
      <c r="AQ1609" s="48"/>
      <c r="AR1609" s="48"/>
      <c r="AS1609" s="48"/>
      <c r="AT1609" s="48"/>
      <c r="AU1609" s="48"/>
      <c r="AV1609" s="48"/>
      <c r="AW1609" s="114" t="s">
        <v>18108</v>
      </c>
      <c r="AX1609" s="114" t="s">
        <v>18108</v>
      </c>
      <c r="AY1609" s="114" t="s">
        <v>17888</v>
      </c>
      <c r="AZ1609" s="114" t="s">
        <v>17888</v>
      </c>
      <c r="BA1609" s="2"/>
      <c r="BB1609" s="3"/>
      <c r="BC1609" s="3"/>
      <c r="BD1609" s="3"/>
      <c r="BE1609" s="3"/>
    </row>
    <row r="1610" spans="1:57" x14ac:dyDescent="0.25">
      <c r="A1610" s="61" t="s">
        <v>1270</v>
      </c>
      <c r="B1610" s="62" t="s">
        <v>19429</v>
      </c>
      <c r="C1610" s="62"/>
      <c r="D1610" s="63">
        <v>1.826927</v>
      </c>
      <c r="E1610" s="65">
        <v>10</v>
      </c>
      <c r="F1610" s="95" t="s">
        <v>12311</v>
      </c>
      <c r="G1610" s="62"/>
      <c r="H1610" s="66"/>
      <c r="I1610" s="67"/>
      <c r="J1610" s="67"/>
      <c r="K1610" s="66" t="s">
        <v>16379</v>
      </c>
      <c r="L1610" s="70"/>
      <c r="M1610" s="71">
        <v>6016.857421875</v>
      </c>
      <c r="N1610" s="71">
        <v>7615.62353515625</v>
      </c>
      <c r="O1610" s="72"/>
      <c r="P1610" s="73"/>
      <c r="Q1610" s="73"/>
      <c r="R1610" s="81"/>
      <c r="S1610" s="48">
        <v>0</v>
      </c>
      <c r="T1610" s="48">
        <v>1</v>
      </c>
      <c r="U1610" s="49">
        <v>0</v>
      </c>
      <c r="V1610" s="49">
        <v>3.8462000000000003E-2</v>
      </c>
      <c r="W1610" s="49">
        <v>0</v>
      </c>
      <c r="X1610" s="49">
        <v>0.544049</v>
      </c>
      <c r="Y1610" s="49">
        <v>0</v>
      </c>
      <c r="Z1610" s="49">
        <v>0</v>
      </c>
      <c r="AA1610" s="68">
        <v>1610</v>
      </c>
      <c r="AB16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10" s="69"/>
      <c r="AD1610" s="75">
        <v>0</v>
      </c>
      <c r="AE1610" s="75">
        <v>56</v>
      </c>
      <c r="AF1610" s="75">
        <v>871</v>
      </c>
      <c r="AG1610" s="75">
        <v>7</v>
      </c>
      <c r="AH1610" s="75">
        <v>-25200</v>
      </c>
      <c r="AI1610" s="75" t="s">
        <v>8511</v>
      </c>
      <c r="AJ1610" s="75"/>
      <c r="AK1610" s="78" t="s">
        <v>10712</v>
      </c>
      <c r="AL1610" s="75" t="s">
        <v>11024</v>
      </c>
      <c r="AM1610" s="75">
        <v>41180.279050925928</v>
      </c>
      <c r="AN1610" s="75" t="s">
        <v>13047</v>
      </c>
      <c r="AO1610" s="78" t="s">
        <v>14327</v>
      </c>
      <c r="AP1610" s="75" t="s">
        <v>66</v>
      </c>
      <c r="AQ1610" s="48" t="s">
        <v>3140</v>
      </c>
      <c r="AR1610" s="48" t="s">
        <v>3140</v>
      </c>
      <c r="AS1610" s="48" t="s">
        <v>3212</v>
      </c>
      <c r="AT1610" s="48" t="s">
        <v>3212</v>
      </c>
      <c r="AU1610" s="48" t="s">
        <v>3363</v>
      </c>
      <c r="AV1610" s="48" t="s">
        <v>3363</v>
      </c>
      <c r="AW1610" s="114" t="s">
        <v>18468</v>
      </c>
      <c r="AX1610" s="114" t="s">
        <v>18468</v>
      </c>
      <c r="AY1610" s="114" t="s">
        <v>19157</v>
      </c>
      <c r="AZ1610" s="114" t="s">
        <v>19157</v>
      </c>
      <c r="BA1610" s="2"/>
      <c r="BB1610" s="3"/>
      <c r="BC1610" s="3"/>
      <c r="BD1610" s="3"/>
      <c r="BE1610" s="3"/>
    </row>
    <row r="1611" spans="1:57" x14ac:dyDescent="0.25">
      <c r="A1611" s="61" t="s">
        <v>1329</v>
      </c>
      <c r="B1611" s="62" t="s">
        <v>19429</v>
      </c>
      <c r="C1611" s="62"/>
      <c r="D1611" s="63">
        <v>1.502448</v>
      </c>
      <c r="E1611" s="65">
        <v>10</v>
      </c>
      <c r="F1611" s="95" t="s">
        <v>12371</v>
      </c>
      <c r="G1611" s="62"/>
      <c r="H1611" s="66"/>
      <c r="I1611" s="67"/>
      <c r="J1611" s="67"/>
      <c r="K1611" s="66" t="s">
        <v>16445</v>
      </c>
      <c r="L1611" s="70"/>
      <c r="M1611" s="71">
        <v>9083.5498046875</v>
      </c>
      <c r="N1611" s="71">
        <v>4761.58984375</v>
      </c>
      <c r="O1611" s="72"/>
      <c r="P1611" s="73"/>
      <c r="Q1611" s="73"/>
      <c r="R1611" s="81"/>
      <c r="S1611" s="48">
        <v>0</v>
      </c>
      <c r="T1611" s="48">
        <v>1</v>
      </c>
      <c r="U1611" s="49">
        <v>0</v>
      </c>
      <c r="V1611" s="49">
        <v>2.8800000000000001E-4</v>
      </c>
      <c r="W1611" s="49">
        <v>0</v>
      </c>
      <c r="X1611" s="49">
        <v>0.52665600000000001</v>
      </c>
      <c r="Y1611" s="49">
        <v>0</v>
      </c>
      <c r="Z1611" s="49">
        <v>0</v>
      </c>
      <c r="AA1611" s="68">
        <v>1611</v>
      </c>
      <c r="AB16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11" s="69"/>
      <c r="AD1611" s="75">
        <v>160</v>
      </c>
      <c r="AE1611" s="75">
        <v>56</v>
      </c>
      <c r="AF1611" s="75">
        <v>454</v>
      </c>
      <c r="AG1611" s="75">
        <v>106</v>
      </c>
      <c r="AH1611" s="75">
        <v>0</v>
      </c>
      <c r="AI1611" s="75" t="s">
        <v>8559</v>
      </c>
      <c r="AJ1611" s="75" t="s">
        <v>9868</v>
      </c>
      <c r="AK1611" s="78" t="s">
        <v>10730</v>
      </c>
      <c r="AL1611" s="75" t="s">
        <v>9190</v>
      </c>
      <c r="AM1611" s="75">
        <v>42411.739282407405</v>
      </c>
      <c r="AN1611" s="75" t="s">
        <v>13047</v>
      </c>
      <c r="AO1611" s="78" t="s">
        <v>14393</v>
      </c>
      <c r="AP1611" s="75" t="s">
        <v>66</v>
      </c>
      <c r="AQ1611" s="48"/>
      <c r="AR1611" s="48"/>
      <c r="AS1611" s="48"/>
      <c r="AT1611" s="48"/>
      <c r="AU1611" s="48" t="s">
        <v>3261</v>
      </c>
      <c r="AV1611" s="48" t="s">
        <v>3261</v>
      </c>
      <c r="AW1611" s="114" t="s">
        <v>18137</v>
      </c>
      <c r="AX1611" s="114" t="s">
        <v>18137</v>
      </c>
      <c r="AY1611" s="114" t="s">
        <v>18860</v>
      </c>
      <c r="AZ1611" s="114" t="s">
        <v>18860</v>
      </c>
      <c r="BA1611" s="2"/>
      <c r="BB1611" s="3"/>
      <c r="BC1611" s="3"/>
      <c r="BD1611" s="3"/>
      <c r="BE1611" s="3"/>
    </row>
    <row r="1612" spans="1:57" x14ac:dyDescent="0.25">
      <c r="A1612" s="61" t="s">
        <v>823</v>
      </c>
      <c r="B1612" s="62" t="s">
        <v>19429</v>
      </c>
      <c r="C1612" s="62"/>
      <c r="D1612" s="63">
        <v>1.5025839999999999</v>
      </c>
      <c r="E1612" s="65">
        <v>10.381258272693342</v>
      </c>
      <c r="F1612" s="95" t="s">
        <v>11845</v>
      </c>
      <c r="G1612" s="62"/>
      <c r="H1612" s="66"/>
      <c r="I1612" s="67"/>
      <c r="J1612" s="67"/>
      <c r="K1612" s="66" t="s">
        <v>15894</v>
      </c>
      <c r="L1612" s="70"/>
      <c r="M1612" s="71">
        <v>4969.6904296875</v>
      </c>
      <c r="N1612" s="71">
        <v>8118.439453125</v>
      </c>
      <c r="O1612" s="72"/>
      <c r="P1612" s="73"/>
      <c r="Q1612" s="73"/>
      <c r="R1612" s="81"/>
      <c r="S1612" s="48">
        <v>0</v>
      </c>
      <c r="T1612" s="48">
        <v>3</v>
      </c>
      <c r="U1612" s="49">
        <v>919.13921300000004</v>
      </c>
      <c r="V1612" s="49">
        <v>3.0400000000000002E-4</v>
      </c>
      <c r="W1612" s="49">
        <v>0</v>
      </c>
      <c r="X1612" s="49">
        <v>0.78457100000000002</v>
      </c>
      <c r="Y1612" s="49">
        <v>0</v>
      </c>
      <c r="Z1612" s="49">
        <v>0</v>
      </c>
      <c r="AA1612" s="68">
        <v>1612</v>
      </c>
      <c r="AB16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12" s="69"/>
      <c r="AD1612" s="75">
        <v>298</v>
      </c>
      <c r="AE1612" s="75">
        <v>54</v>
      </c>
      <c r="AF1612" s="75">
        <v>1224</v>
      </c>
      <c r="AG1612" s="75">
        <v>0</v>
      </c>
      <c r="AH1612" s="75"/>
      <c r="AI1612" s="75" t="s">
        <v>8130</v>
      </c>
      <c r="AJ1612" s="75"/>
      <c r="AK1612" s="75"/>
      <c r="AL1612" s="75"/>
      <c r="AM1612" s="75">
        <v>43029.810833333337</v>
      </c>
      <c r="AN1612" s="75" t="s">
        <v>13047</v>
      </c>
      <c r="AO1612" s="78" t="s">
        <v>13842</v>
      </c>
      <c r="AP1612" s="75" t="s">
        <v>66</v>
      </c>
      <c r="AQ1612" s="48"/>
      <c r="AR1612" s="48"/>
      <c r="AS1612" s="48"/>
      <c r="AT1612" s="48"/>
      <c r="AU1612" s="48" t="s">
        <v>3281</v>
      </c>
      <c r="AV1612" s="48" t="s">
        <v>3281</v>
      </c>
      <c r="AW1612" s="114" t="s">
        <v>18174</v>
      </c>
      <c r="AX1612" s="114" t="s">
        <v>18174</v>
      </c>
      <c r="AY1612" s="114" t="s">
        <v>18893</v>
      </c>
      <c r="AZ1612" s="114" t="s">
        <v>18893</v>
      </c>
      <c r="BA1612" s="2"/>
      <c r="BB1612" s="3"/>
      <c r="BC1612" s="3"/>
      <c r="BD1612" s="3"/>
      <c r="BE1612" s="3"/>
    </row>
    <row r="1613" spans="1:57" x14ac:dyDescent="0.25">
      <c r="A1613" s="61" t="s">
        <v>535</v>
      </c>
      <c r="B1613" s="62" t="s">
        <v>19429</v>
      </c>
      <c r="C1613" s="62"/>
      <c r="D1613" s="63">
        <v>1.5021845</v>
      </c>
      <c r="E1613" s="65">
        <v>10</v>
      </c>
      <c r="F1613" s="95" t="s">
        <v>11507</v>
      </c>
      <c r="G1613" s="62"/>
      <c r="H1613" s="66"/>
      <c r="I1613" s="67"/>
      <c r="J1613" s="67"/>
      <c r="K1613" s="66" t="s">
        <v>15541</v>
      </c>
      <c r="L1613" s="70"/>
      <c r="M1613" s="71">
        <v>275.24249267578125</v>
      </c>
      <c r="N1613" s="71">
        <v>5135.3046875</v>
      </c>
      <c r="O1613" s="72"/>
      <c r="P1613" s="73"/>
      <c r="Q1613" s="73"/>
      <c r="R1613" s="81"/>
      <c r="S1613" s="48">
        <v>0</v>
      </c>
      <c r="T1613" s="48">
        <v>2</v>
      </c>
      <c r="U1613" s="49">
        <v>0</v>
      </c>
      <c r="V1613" s="49">
        <v>2.5700000000000001E-4</v>
      </c>
      <c r="W1613" s="49">
        <v>0</v>
      </c>
      <c r="X1613" s="49">
        <v>0.56441699999999995</v>
      </c>
      <c r="Y1613" s="49">
        <v>0.5</v>
      </c>
      <c r="Z1613" s="49">
        <v>0</v>
      </c>
      <c r="AA1613" s="68">
        <v>1613</v>
      </c>
      <c r="AB16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13" s="69"/>
      <c r="AD1613" s="75">
        <v>192</v>
      </c>
      <c r="AE1613" s="75">
        <v>54</v>
      </c>
      <c r="AF1613" s="75">
        <v>959</v>
      </c>
      <c r="AG1613" s="75">
        <v>375</v>
      </c>
      <c r="AH1613" s="75">
        <v>-18000</v>
      </c>
      <c r="AI1613" s="75" t="s">
        <v>7835</v>
      </c>
      <c r="AJ1613" s="75" t="s">
        <v>9418</v>
      </c>
      <c r="AK1613" s="78" t="s">
        <v>10386</v>
      </c>
      <c r="AL1613" s="75" t="s">
        <v>11010</v>
      </c>
      <c r="AM1613" s="75">
        <v>40674.710787037038</v>
      </c>
      <c r="AN1613" s="75" t="s">
        <v>13047</v>
      </c>
      <c r="AO1613" s="78" t="s">
        <v>13489</v>
      </c>
      <c r="AP1613" s="75" t="s">
        <v>66</v>
      </c>
      <c r="AQ1613" s="48"/>
      <c r="AR1613" s="48"/>
      <c r="AS1613" s="48"/>
      <c r="AT1613" s="48"/>
      <c r="AU1613" s="48" t="s">
        <v>3302</v>
      </c>
      <c r="AV1613" s="48" t="s">
        <v>3302</v>
      </c>
      <c r="AW1613" s="114" t="s">
        <v>18217</v>
      </c>
      <c r="AX1613" s="114" t="s">
        <v>18217</v>
      </c>
      <c r="AY1613" s="114" t="s">
        <v>18932</v>
      </c>
      <c r="AZ1613" s="114" t="s">
        <v>18932</v>
      </c>
      <c r="BA1613" s="2"/>
      <c r="BB1613" s="3"/>
      <c r="BC1613" s="3"/>
      <c r="BD1613" s="3"/>
      <c r="BE1613" s="3"/>
    </row>
    <row r="1614" spans="1:57" x14ac:dyDescent="0.25">
      <c r="A1614" s="61" t="s">
        <v>875</v>
      </c>
      <c r="B1614" s="62" t="s">
        <v>19429</v>
      </c>
      <c r="C1614" s="62"/>
      <c r="D1614" s="63">
        <v>1.5321979999999999</v>
      </c>
      <c r="E1614" s="65">
        <v>10</v>
      </c>
      <c r="F1614" s="95" t="s">
        <v>11897</v>
      </c>
      <c r="G1614" s="62"/>
      <c r="H1614" s="66"/>
      <c r="I1614" s="67"/>
      <c r="J1614" s="67"/>
      <c r="K1614" s="66" t="s">
        <v>15948</v>
      </c>
      <c r="L1614" s="70"/>
      <c r="M1614" s="71">
        <v>1466.3985595703125</v>
      </c>
      <c r="N1614" s="71">
        <v>7509.8837890625</v>
      </c>
      <c r="O1614" s="72"/>
      <c r="P1614" s="73"/>
      <c r="Q1614" s="73"/>
      <c r="R1614" s="81"/>
      <c r="S1614" s="48">
        <v>0</v>
      </c>
      <c r="T1614" s="48">
        <v>1</v>
      </c>
      <c r="U1614" s="49">
        <v>0</v>
      </c>
      <c r="V1614" s="49">
        <v>3.7880000000000001E-3</v>
      </c>
      <c r="W1614" s="49">
        <v>9.9999999999999995E-7</v>
      </c>
      <c r="X1614" s="49">
        <v>0.54335500000000003</v>
      </c>
      <c r="Y1614" s="49">
        <v>0</v>
      </c>
      <c r="Z1614" s="49">
        <v>0</v>
      </c>
      <c r="AA1614" s="68">
        <v>1614</v>
      </c>
      <c r="AB16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14" s="69"/>
      <c r="AD1614" s="75">
        <v>167</v>
      </c>
      <c r="AE1614" s="75">
        <v>54</v>
      </c>
      <c r="AF1614" s="75">
        <v>1823</v>
      </c>
      <c r="AG1614" s="75">
        <v>2838</v>
      </c>
      <c r="AH1614" s="75">
        <v>7200</v>
      </c>
      <c r="AI1614" s="75"/>
      <c r="AJ1614" s="75"/>
      <c r="AK1614" s="75"/>
      <c r="AL1614" s="75" t="s">
        <v>11021</v>
      </c>
      <c r="AM1614" s="75">
        <v>41454.725902777776</v>
      </c>
      <c r="AN1614" s="75" t="s">
        <v>13047</v>
      </c>
      <c r="AO1614" s="78" t="s">
        <v>13896</v>
      </c>
      <c r="AP1614" s="75" t="s">
        <v>66</v>
      </c>
      <c r="AQ1614" s="48" t="s">
        <v>3019</v>
      </c>
      <c r="AR1614" s="48" t="s">
        <v>3019</v>
      </c>
      <c r="AS1614" s="48" t="s">
        <v>3212</v>
      </c>
      <c r="AT1614" s="48" t="s">
        <v>3212</v>
      </c>
      <c r="AU1614" s="48" t="s">
        <v>3261</v>
      </c>
      <c r="AV1614" s="48" t="s">
        <v>3261</v>
      </c>
      <c r="AW1614" s="114" t="s">
        <v>18076</v>
      </c>
      <c r="AX1614" s="114" t="s">
        <v>18076</v>
      </c>
      <c r="AY1614" s="114" t="s">
        <v>17882</v>
      </c>
      <c r="AZ1614" s="114" t="s">
        <v>17882</v>
      </c>
      <c r="BA1614" s="2"/>
      <c r="BB1614" s="3"/>
      <c r="BC1614" s="3"/>
      <c r="BD1614" s="3"/>
      <c r="BE1614" s="3"/>
    </row>
    <row r="1615" spans="1:57" x14ac:dyDescent="0.25">
      <c r="A1615" s="61" t="s">
        <v>1413</v>
      </c>
      <c r="B1615" s="62" t="s">
        <v>19429</v>
      </c>
      <c r="C1615" s="62"/>
      <c r="D1615" s="63">
        <v>1.502448</v>
      </c>
      <c r="E1615" s="65">
        <v>10</v>
      </c>
      <c r="F1615" s="95" t="s">
        <v>12459</v>
      </c>
      <c r="G1615" s="62"/>
      <c r="H1615" s="66"/>
      <c r="I1615" s="67"/>
      <c r="J1615" s="67"/>
      <c r="K1615" s="66" t="s">
        <v>16535</v>
      </c>
      <c r="L1615" s="70"/>
      <c r="M1615" s="71">
        <v>8616.705078125</v>
      </c>
      <c r="N1615" s="71">
        <v>4880.119140625</v>
      </c>
      <c r="O1615" s="72"/>
      <c r="P1615" s="73"/>
      <c r="Q1615" s="73"/>
      <c r="R1615" s="81"/>
      <c r="S1615" s="48">
        <v>0</v>
      </c>
      <c r="T1615" s="48">
        <v>1</v>
      </c>
      <c r="U1615" s="49">
        <v>0</v>
      </c>
      <c r="V1615" s="49">
        <v>2.8800000000000001E-4</v>
      </c>
      <c r="W1615" s="49">
        <v>0</v>
      </c>
      <c r="X1615" s="49">
        <v>0.52665600000000001</v>
      </c>
      <c r="Y1615" s="49">
        <v>0</v>
      </c>
      <c r="Z1615" s="49">
        <v>0</v>
      </c>
      <c r="AA1615" s="68">
        <v>1615</v>
      </c>
      <c r="AB16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15" s="69"/>
      <c r="AD1615" s="75">
        <v>78</v>
      </c>
      <c r="AE1615" s="75">
        <v>54</v>
      </c>
      <c r="AF1615" s="75">
        <v>810</v>
      </c>
      <c r="AG1615" s="75">
        <v>3028</v>
      </c>
      <c r="AH1615" s="75"/>
      <c r="AI1615" s="75" t="s">
        <v>8639</v>
      </c>
      <c r="AJ1615" s="75"/>
      <c r="AK1615" s="75"/>
      <c r="AL1615" s="75"/>
      <c r="AM1615" s="75">
        <v>41828.873020833336</v>
      </c>
      <c r="AN1615" s="75" t="s">
        <v>13047</v>
      </c>
      <c r="AO1615" s="78" t="s">
        <v>14483</v>
      </c>
      <c r="AP1615" s="75" t="s">
        <v>66</v>
      </c>
      <c r="AQ1615" s="48"/>
      <c r="AR1615" s="48"/>
      <c r="AS1615" s="48"/>
      <c r="AT1615" s="48"/>
      <c r="AU1615" s="48" t="s">
        <v>3261</v>
      </c>
      <c r="AV1615" s="48" t="s">
        <v>3261</v>
      </c>
      <c r="AW1615" s="114" t="s">
        <v>18137</v>
      </c>
      <c r="AX1615" s="114" t="s">
        <v>18137</v>
      </c>
      <c r="AY1615" s="114" t="s">
        <v>18860</v>
      </c>
      <c r="AZ1615" s="114" t="s">
        <v>18860</v>
      </c>
      <c r="BA1615" s="2"/>
      <c r="BB1615" s="3"/>
      <c r="BC1615" s="3"/>
      <c r="BD1615" s="3"/>
      <c r="BE1615" s="3"/>
    </row>
    <row r="1616" spans="1:57" x14ac:dyDescent="0.25">
      <c r="A1616" s="61" t="s">
        <v>1703</v>
      </c>
      <c r="B1616" s="62" t="s">
        <v>19429</v>
      </c>
      <c r="C1616" s="62"/>
      <c r="D1616" s="63">
        <v>1.5321979999999999</v>
      </c>
      <c r="E1616" s="65">
        <v>10</v>
      </c>
      <c r="F1616" s="95" t="s">
        <v>12769</v>
      </c>
      <c r="G1616" s="62"/>
      <c r="H1616" s="66"/>
      <c r="I1616" s="67"/>
      <c r="J1616" s="67"/>
      <c r="K1616" s="66" t="s">
        <v>16862</v>
      </c>
      <c r="L1616" s="70"/>
      <c r="M1616" s="71">
        <v>2016.5240478515625</v>
      </c>
      <c r="N1616" s="71">
        <v>7379.37744140625</v>
      </c>
      <c r="O1616" s="72"/>
      <c r="P1616" s="73"/>
      <c r="Q1616" s="73"/>
      <c r="R1616" s="81"/>
      <c r="S1616" s="48">
        <v>0</v>
      </c>
      <c r="T1616" s="48">
        <v>1</v>
      </c>
      <c r="U1616" s="49">
        <v>0</v>
      </c>
      <c r="V1616" s="49">
        <v>3.7880000000000001E-3</v>
      </c>
      <c r="W1616" s="49">
        <v>9.9999999999999995E-7</v>
      </c>
      <c r="X1616" s="49">
        <v>0.54335500000000003</v>
      </c>
      <c r="Y1616" s="49">
        <v>0</v>
      </c>
      <c r="Z1616" s="49">
        <v>0</v>
      </c>
      <c r="AA1616" s="68">
        <v>1616</v>
      </c>
      <c r="AB16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16" s="69"/>
      <c r="AD1616" s="75">
        <v>519</v>
      </c>
      <c r="AE1616" s="75">
        <v>54</v>
      </c>
      <c r="AF1616" s="75">
        <v>426</v>
      </c>
      <c r="AG1616" s="75">
        <v>29</v>
      </c>
      <c r="AH1616" s="75">
        <v>-28800</v>
      </c>
      <c r="AI1616" s="75" t="s">
        <v>8909</v>
      </c>
      <c r="AJ1616" s="75" t="s">
        <v>10066</v>
      </c>
      <c r="AK1616" s="75"/>
      <c r="AL1616" s="75" t="s">
        <v>11009</v>
      </c>
      <c r="AM1616" s="75">
        <v>42017.723692129628</v>
      </c>
      <c r="AN1616" s="75" t="s">
        <v>13047</v>
      </c>
      <c r="AO1616" s="78" t="s">
        <v>14810</v>
      </c>
      <c r="AP1616" s="75" t="s">
        <v>66</v>
      </c>
      <c r="AQ1616" s="48" t="s">
        <v>3019</v>
      </c>
      <c r="AR1616" s="48" t="s">
        <v>3019</v>
      </c>
      <c r="AS1616" s="48" t="s">
        <v>3212</v>
      </c>
      <c r="AT1616" s="48" t="s">
        <v>3212</v>
      </c>
      <c r="AU1616" s="48" t="s">
        <v>3261</v>
      </c>
      <c r="AV1616" s="48" t="s">
        <v>3261</v>
      </c>
      <c r="AW1616" s="114" t="s">
        <v>18076</v>
      </c>
      <c r="AX1616" s="114" t="s">
        <v>18076</v>
      </c>
      <c r="AY1616" s="114" t="s">
        <v>17882</v>
      </c>
      <c r="AZ1616" s="114" t="s">
        <v>17882</v>
      </c>
      <c r="BA1616" s="2"/>
      <c r="BB1616" s="3"/>
      <c r="BC1616" s="3"/>
      <c r="BD1616" s="3"/>
      <c r="BE1616" s="3"/>
    </row>
    <row r="1617" spans="1:57" x14ac:dyDescent="0.25">
      <c r="A1617" s="61" t="s">
        <v>1924</v>
      </c>
      <c r="B1617" s="62" t="s">
        <v>19429</v>
      </c>
      <c r="C1617" s="62"/>
      <c r="D1617" s="63">
        <v>5.75</v>
      </c>
      <c r="E1617" s="65">
        <v>10.000829598535892</v>
      </c>
      <c r="F1617" s="95" t="s">
        <v>12989</v>
      </c>
      <c r="G1617" s="62"/>
      <c r="H1617" s="66"/>
      <c r="I1617" s="67"/>
      <c r="J1617" s="67"/>
      <c r="K1617" s="66" t="s">
        <v>17088</v>
      </c>
      <c r="L1617" s="70"/>
      <c r="M1617" s="71">
        <v>4777.1171875</v>
      </c>
      <c r="N1617" s="71">
        <v>6673.54052734375</v>
      </c>
      <c r="O1617" s="72"/>
      <c r="P1617" s="73"/>
      <c r="Q1617" s="73"/>
      <c r="R1617" s="81"/>
      <c r="S1617" s="48">
        <v>0</v>
      </c>
      <c r="T1617" s="48">
        <v>2</v>
      </c>
      <c r="U1617" s="49">
        <v>2</v>
      </c>
      <c r="V1617" s="49">
        <v>0.5</v>
      </c>
      <c r="W1617" s="49">
        <v>0</v>
      </c>
      <c r="X1617" s="49">
        <v>1.4594590000000001</v>
      </c>
      <c r="Y1617" s="49">
        <v>0</v>
      </c>
      <c r="Z1617" s="49">
        <v>0</v>
      </c>
      <c r="AA1617" s="68">
        <v>1617</v>
      </c>
      <c r="AB16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17" s="69"/>
      <c r="AD1617" s="75">
        <v>168</v>
      </c>
      <c r="AE1617" s="75">
        <v>53</v>
      </c>
      <c r="AF1617" s="75">
        <v>717</v>
      </c>
      <c r="AG1617" s="75">
        <v>176</v>
      </c>
      <c r="AH1617" s="75"/>
      <c r="AI1617" s="75"/>
      <c r="AJ1617" s="75" t="s">
        <v>10169</v>
      </c>
      <c r="AK1617" s="75"/>
      <c r="AL1617" s="75"/>
      <c r="AM1617" s="75">
        <v>42148.082152777781</v>
      </c>
      <c r="AN1617" s="75" t="s">
        <v>13047</v>
      </c>
      <c r="AO1617" s="78" t="s">
        <v>15036</v>
      </c>
      <c r="AP1617" s="75" t="s">
        <v>66</v>
      </c>
      <c r="AQ1617" s="48"/>
      <c r="AR1617" s="48"/>
      <c r="AS1617" s="48"/>
      <c r="AT1617" s="48"/>
      <c r="AU1617" s="48" t="s">
        <v>3420</v>
      </c>
      <c r="AV1617" s="48" t="s">
        <v>3420</v>
      </c>
      <c r="AW1617" s="114" t="s">
        <v>18686</v>
      </c>
      <c r="AX1617" s="114" t="s">
        <v>18686</v>
      </c>
      <c r="AY1617" s="114" t="s">
        <v>19359</v>
      </c>
      <c r="AZ1617" s="114" t="s">
        <v>19359</v>
      </c>
      <c r="BA1617" s="2"/>
      <c r="BB1617" s="3"/>
      <c r="BC1617" s="3"/>
      <c r="BD1617" s="3"/>
      <c r="BE1617" s="3"/>
    </row>
    <row r="1618" spans="1:57" x14ac:dyDescent="0.25">
      <c r="A1618" s="61" t="s">
        <v>1280</v>
      </c>
      <c r="B1618" s="62" t="s">
        <v>19429</v>
      </c>
      <c r="C1618" s="62"/>
      <c r="D1618" s="63">
        <v>1.5321979999999999</v>
      </c>
      <c r="E1618" s="65">
        <v>10</v>
      </c>
      <c r="F1618" s="95" t="s">
        <v>12322</v>
      </c>
      <c r="G1618" s="62"/>
      <c r="H1618" s="66"/>
      <c r="I1618" s="67"/>
      <c r="J1618" s="67"/>
      <c r="K1618" s="66" t="s">
        <v>16390</v>
      </c>
      <c r="L1618" s="70"/>
      <c r="M1618" s="71">
        <v>1526.4171142578125</v>
      </c>
      <c r="N1618" s="71">
        <v>7605.064453125</v>
      </c>
      <c r="O1618" s="72"/>
      <c r="P1618" s="73"/>
      <c r="Q1618" s="73"/>
      <c r="R1618" s="81"/>
      <c r="S1618" s="48">
        <v>0</v>
      </c>
      <c r="T1618" s="48">
        <v>1</v>
      </c>
      <c r="U1618" s="49">
        <v>0</v>
      </c>
      <c r="V1618" s="49">
        <v>3.7880000000000001E-3</v>
      </c>
      <c r="W1618" s="49">
        <v>9.9999999999999995E-7</v>
      </c>
      <c r="X1618" s="49">
        <v>0.54335500000000003</v>
      </c>
      <c r="Y1618" s="49">
        <v>0</v>
      </c>
      <c r="Z1618" s="49">
        <v>0</v>
      </c>
      <c r="AA1618" s="68">
        <v>1618</v>
      </c>
      <c r="AB16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18" s="69"/>
      <c r="AD1618" s="75">
        <v>120</v>
      </c>
      <c r="AE1618" s="75">
        <v>53</v>
      </c>
      <c r="AF1618" s="75">
        <v>4</v>
      </c>
      <c r="AG1618" s="75">
        <v>5</v>
      </c>
      <c r="AH1618" s="75"/>
      <c r="AI1618" s="75" t="s">
        <v>8518</v>
      </c>
      <c r="AJ1618" s="75"/>
      <c r="AK1618" s="75"/>
      <c r="AL1618" s="75"/>
      <c r="AM1618" s="75">
        <v>42036.910856481481</v>
      </c>
      <c r="AN1618" s="75" t="s">
        <v>13047</v>
      </c>
      <c r="AO1618" s="78" t="s">
        <v>14338</v>
      </c>
      <c r="AP1618" s="75" t="s">
        <v>66</v>
      </c>
      <c r="AQ1618" s="48" t="s">
        <v>3019</v>
      </c>
      <c r="AR1618" s="48" t="s">
        <v>3019</v>
      </c>
      <c r="AS1618" s="48" t="s">
        <v>3212</v>
      </c>
      <c r="AT1618" s="48" t="s">
        <v>3212</v>
      </c>
      <c r="AU1618" s="48" t="s">
        <v>3261</v>
      </c>
      <c r="AV1618" s="48" t="s">
        <v>3261</v>
      </c>
      <c r="AW1618" s="114" t="s">
        <v>18076</v>
      </c>
      <c r="AX1618" s="114" t="s">
        <v>18076</v>
      </c>
      <c r="AY1618" s="114" t="s">
        <v>17882</v>
      </c>
      <c r="AZ1618" s="114" t="s">
        <v>17882</v>
      </c>
      <c r="BA1618" s="2"/>
      <c r="BB1618" s="3"/>
      <c r="BC1618" s="3"/>
      <c r="BD1618" s="3"/>
      <c r="BE1618" s="3"/>
    </row>
    <row r="1619" spans="1:57" x14ac:dyDescent="0.25">
      <c r="A1619" s="61" t="s">
        <v>255</v>
      </c>
      <c r="B1619" s="62" t="s">
        <v>19429</v>
      </c>
      <c r="C1619" s="62"/>
      <c r="D1619" s="63">
        <v>1.5018615</v>
      </c>
      <c r="E1619" s="65">
        <v>10</v>
      </c>
      <c r="F1619" s="95" t="s">
        <v>11182</v>
      </c>
      <c r="G1619" s="62"/>
      <c r="H1619" s="66"/>
      <c r="I1619" s="67"/>
      <c r="J1619" s="67"/>
      <c r="K1619" s="66" t="s">
        <v>15207</v>
      </c>
      <c r="L1619" s="70"/>
      <c r="M1619" s="71">
        <v>3025.317626953125</v>
      </c>
      <c r="N1619" s="71">
        <v>9079.8037109375</v>
      </c>
      <c r="O1619" s="72"/>
      <c r="P1619" s="73"/>
      <c r="Q1619" s="73"/>
      <c r="R1619" s="81"/>
      <c r="S1619" s="48">
        <v>0</v>
      </c>
      <c r="T1619" s="48">
        <v>1</v>
      </c>
      <c r="U1619" s="49">
        <v>0</v>
      </c>
      <c r="V1619" s="49">
        <v>2.1900000000000001E-4</v>
      </c>
      <c r="W1619" s="49">
        <v>0</v>
      </c>
      <c r="X1619" s="49">
        <v>0.51693500000000003</v>
      </c>
      <c r="Y1619" s="49">
        <v>0</v>
      </c>
      <c r="Z1619" s="49">
        <v>0</v>
      </c>
      <c r="AA1619" s="68">
        <v>1619</v>
      </c>
      <c r="AB16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19" s="69"/>
      <c r="AD1619" s="75">
        <v>248</v>
      </c>
      <c r="AE1619" s="75">
        <v>52</v>
      </c>
      <c r="AF1619" s="75">
        <v>380</v>
      </c>
      <c r="AG1619" s="75">
        <v>2</v>
      </c>
      <c r="AH1619" s="75"/>
      <c r="AI1619" s="75"/>
      <c r="AJ1619" s="75"/>
      <c r="AK1619" s="75"/>
      <c r="AL1619" s="75"/>
      <c r="AM1619" s="75">
        <v>40721.072141203702</v>
      </c>
      <c r="AN1619" s="75" t="s">
        <v>13047</v>
      </c>
      <c r="AO1619" s="78" t="s">
        <v>13155</v>
      </c>
      <c r="AP1619" s="75" t="s">
        <v>66</v>
      </c>
      <c r="AQ1619" s="48"/>
      <c r="AR1619" s="48"/>
      <c r="AS1619" s="48"/>
      <c r="AT1619" s="48"/>
      <c r="AU1619" s="48" t="s">
        <v>3277</v>
      </c>
      <c r="AV1619" s="48" t="s">
        <v>3277</v>
      </c>
      <c r="AW1619" s="114" t="s">
        <v>18118</v>
      </c>
      <c r="AX1619" s="114" t="s">
        <v>18118</v>
      </c>
      <c r="AY1619" s="114" t="s">
        <v>18845</v>
      </c>
      <c r="AZ1619" s="114" t="s">
        <v>18845</v>
      </c>
      <c r="BA1619" s="2"/>
      <c r="BB1619" s="3"/>
      <c r="BC1619" s="3"/>
      <c r="BD1619" s="3"/>
      <c r="BE1619" s="3"/>
    </row>
    <row r="1620" spans="1:57" x14ac:dyDescent="0.25">
      <c r="A1620" s="61" t="s">
        <v>287</v>
      </c>
      <c r="B1620" s="62" t="s">
        <v>19429</v>
      </c>
      <c r="C1620" s="62"/>
      <c r="D1620" s="63">
        <v>1.5018615</v>
      </c>
      <c r="E1620" s="65">
        <v>10</v>
      </c>
      <c r="F1620" s="95" t="s">
        <v>11222</v>
      </c>
      <c r="G1620" s="62"/>
      <c r="H1620" s="66"/>
      <c r="I1620" s="67"/>
      <c r="J1620" s="67"/>
      <c r="K1620" s="66" t="s">
        <v>15247</v>
      </c>
      <c r="L1620" s="70"/>
      <c r="M1620" s="71">
        <v>2512.774658203125</v>
      </c>
      <c r="N1620" s="71">
        <v>9567.4921875</v>
      </c>
      <c r="O1620" s="72"/>
      <c r="P1620" s="73"/>
      <c r="Q1620" s="73"/>
      <c r="R1620" s="81"/>
      <c r="S1620" s="48">
        <v>0</v>
      </c>
      <c r="T1620" s="48">
        <v>1</v>
      </c>
      <c r="U1620" s="49">
        <v>0</v>
      </c>
      <c r="V1620" s="49">
        <v>2.1900000000000001E-4</v>
      </c>
      <c r="W1620" s="49">
        <v>0</v>
      </c>
      <c r="X1620" s="49">
        <v>0.51693500000000003</v>
      </c>
      <c r="Y1620" s="49">
        <v>0</v>
      </c>
      <c r="Z1620" s="49">
        <v>0</v>
      </c>
      <c r="AA1620" s="68">
        <v>1620</v>
      </c>
      <c r="AB16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20" s="69"/>
      <c r="AD1620" s="75">
        <v>124</v>
      </c>
      <c r="AE1620" s="75">
        <v>52</v>
      </c>
      <c r="AF1620" s="75">
        <v>586</v>
      </c>
      <c r="AG1620" s="75">
        <v>401</v>
      </c>
      <c r="AH1620" s="75">
        <v>-25200</v>
      </c>
      <c r="AI1620" s="75"/>
      <c r="AJ1620" s="75" t="s">
        <v>9242</v>
      </c>
      <c r="AK1620" s="75"/>
      <c r="AL1620" s="75" t="s">
        <v>11024</v>
      </c>
      <c r="AM1620" s="75">
        <v>41843.367881944447</v>
      </c>
      <c r="AN1620" s="75" t="s">
        <v>13047</v>
      </c>
      <c r="AO1620" s="78" t="s">
        <v>13195</v>
      </c>
      <c r="AP1620" s="75" t="s">
        <v>66</v>
      </c>
      <c r="AQ1620" s="48" t="s">
        <v>3028</v>
      </c>
      <c r="AR1620" s="48" t="s">
        <v>3028</v>
      </c>
      <c r="AS1620" s="48" t="s">
        <v>3215</v>
      </c>
      <c r="AT1620" s="48" t="s">
        <v>3215</v>
      </c>
      <c r="AU1620" s="48" t="s">
        <v>3273</v>
      </c>
      <c r="AV1620" s="48" t="s">
        <v>3273</v>
      </c>
      <c r="AW1620" s="114" t="s">
        <v>18103</v>
      </c>
      <c r="AX1620" s="114" t="s">
        <v>18103</v>
      </c>
      <c r="AY1620" s="114" t="s">
        <v>18834</v>
      </c>
      <c r="AZ1620" s="114" t="s">
        <v>18834</v>
      </c>
      <c r="BA1620" s="2"/>
      <c r="BB1620" s="3"/>
      <c r="BC1620" s="3"/>
      <c r="BD1620" s="3"/>
      <c r="BE1620" s="3"/>
    </row>
    <row r="1621" spans="1:57" x14ac:dyDescent="0.25">
      <c r="A1621" s="61" t="s">
        <v>962</v>
      </c>
      <c r="B1621" s="62" t="s">
        <v>19429</v>
      </c>
      <c r="C1621" s="62"/>
      <c r="D1621" s="63">
        <v>1.544268</v>
      </c>
      <c r="E1621" s="65">
        <v>10</v>
      </c>
      <c r="F1621" s="95" t="s">
        <v>11990</v>
      </c>
      <c r="G1621" s="62"/>
      <c r="H1621" s="66"/>
      <c r="I1621" s="67"/>
      <c r="J1621" s="67"/>
      <c r="K1621" s="66" t="s">
        <v>16043</v>
      </c>
      <c r="L1621" s="70"/>
      <c r="M1621" s="71">
        <v>3363.000732421875</v>
      </c>
      <c r="N1621" s="71">
        <v>8712.4609375</v>
      </c>
      <c r="O1621" s="72"/>
      <c r="P1621" s="73"/>
      <c r="Q1621" s="73"/>
      <c r="R1621" s="81"/>
      <c r="S1621" s="48">
        <v>0</v>
      </c>
      <c r="T1621" s="48">
        <v>1</v>
      </c>
      <c r="U1621" s="49">
        <v>0</v>
      </c>
      <c r="V1621" s="49">
        <v>5.208E-3</v>
      </c>
      <c r="W1621" s="49">
        <v>0</v>
      </c>
      <c r="X1621" s="49">
        <v>0.54446799999999995</v>
      </c>
      <c r="Y1621" s="49">
        <v>0</v>
      </c>
      <c r="Z1621" s="49">
        <v>0</v>
      </c>
      <c r="AA1621" s="68">
        <v>1621</v>
      </c>
      <c r="AB16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21" s="69"/>
      <c r="AD1621" s="75">
        <v>40</v>
      </c>
      <c r="AE1621" s="75">
        <v>52</v>
      </c>
      <c r="AF1621" s="75">
        <v>1547</v>
      </c>
      <c r="AG1621" s="75">
        <v>3218</v>
      </c>
      <c r="AH1621" s="75">
        <v>-28800</v>
      </c>
      <c r="AI1621" s="75"/>
      <c r="AJ1621" s="75"/>
      <c r="AK1621" s="75"/>
      <c r="AL1621" s="75" t="s">
        <v>11009</v>
      </c>
      <c r="AM1621" s="75">
        <v>42657.538287037038</v>
      </c>
      <c r="AN1621" s="75" t="s">
        <v>13047</v>
      </c>
      <c r="AO1621" s="78" t="s">
        <v>13991</v>
      </c>
      <c r="AP1621" s="75" t="s">
        <v>66</v>
      </c>
      <c r="AQ1621" s="48" t="s">
        <v>3020</v>
      </c>
      <c r="AR1621" s="48" t="s">
        <v>3020</v>
      </c>
      <c r="AS1621" s="48" t="s">
        <v>3213</v>
      </c>
      <c r="AT1621" s="48" t="s">
        <v>3213</v>
      </c>
      <c r="AU1621" s="48" t="s">
        <v>3261</v>
      </c>
      <c r="AV1621" s="48" t="s">
        <v>3261</v>
      </c>
      <c r="AW1621" s="114" t="s">
        <v>18081</v>
      </c>
      <c r="AX1621" s="114" t="s">
        <v>18081</v>
      </c>
      <c r="AY1621" s="114" t="s">
        <v>18817</v>
      </c>
      <c r="AZ1621" s="114" t="s">
        <v>18817</v>
      </c>
      <c r="BA1621" s="2"/>
      <c r="BB1621" s="3"/>
      <c r="BC1621" s="3"/>
      <c r="BD1621" s="3"/>
      <c r="BE1621" s="3"/>
    </row>
    <row r="1622" spans="1:57" x14ac:dyDescent="0.25">
      <c r="A1622" s="61" t="s">
        <v>1222</v>
      </c>
      <c r="B1622" s="62" t="s">
        <v>19429</v>
      </c>
      <c r="C1622" s="62"/>
      <c r="D1622" s="63">
        <v>1.501768</v>
      </c>
      <c r="E1622" s="65">
        <v>11.735105337820304</v>
      </c>
      <c r="F1622" s="95" t="s">
        <v>12264</v>
      </c>
      <c r="G1622" s="62"/>
      <c r="H1622" s="66"/>
      <c r="I1622" s="67"/>
      <c r="J1622" s="67"/>
      <c r="K1622" s="66" t="s">
        <v>16330</v>
      </c>
      <c r="L1622" s="70"/>
      <c r="M1622" s="71">
        <v>9322.6611328125</v>
      </c>
      <c r="N1622" s="71">
        <v>430.49853515625</v>
      </c>
      <c r="O1622" s="72"/>
      <c r="P1622" s="73"/>
      <c r="Q1622" s="73"/>
      <c r="R1622" s="81"/>
      <c r="S1622" s="48">
        <v>0</v>
      </c>
      <c r="T1622" s="48">
        <v>3</v>
      </c>
      <c r="U1622" s="49">
        <v>4183</v>
      </c>
      <c r="V1622" s="49">
        <v>2.0799999999999999E-4</v>
      </c>
      <c r="W1622" s="49">
        <v>0</v>
      </c>
      <c r="X1622" s="49">
        <v>1.256937</v>
      </c>
      <c r="Y1622" s="49">
        <v>0</v>
      </c>
      <c r="Z1622" s="49">
        <v>0</v>
      </c>
      <c r="AA1622" s="68">
        <v>1622</v>
      </c>
      <c r="AB16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22" s="69"/>
      <c r="AD1622" s="75">
        <v>35</v>
      </c>
      <c r="AE1622" s="75">
        <v>51</v>
      </c>
      <c r="AF1622" s="75">
        <v>13589</v>
      </c>
      <c r="AG1622" s="75">
        <v>11410</v>
      </c>
      <c r="AH1622" s="75">
        <v>0</v>
      </c>
      <c r="AI1622" s="75"/>
      <c r="AJ1622" s="75"/>
      <c r="AK1622" s="75"/>
      <c r="AL1622" s="75" t="s">
        <v>9190</v>
      </c>
      <c r="AM1622" s="75">
        <v>42521.710393518515</v>
      </c>
      <c r="AN1622" s="75" t="s">
        <v>13047</v>
      </c>
      <c r="AO1622" s="78" t="s">
        <v>14278</v>
      </c>
      <c r="AP1622" s="75" t="s">
        <v>66</v>
      </c>
      <c r="AQ1622" s="48"/>
      <c r="AR1622" s="48"/>
      <c r="AS1622" s="48"/>
      <c r="AT1622" s="48"/>
      <c r="AU1622" s="48" t="s">
        <v>3261</v>
      </c>
      <c r="AV1622" s="48" t="s">
        <v>3261</v>
      </c>
      <c r="AW1622" s="114" t="s">
        <v>18453</v>
      </c>
      <c r="AX1622" s="114" t="s">
        <v>18765</v>
      </c>
      <c r="AY1622" s="114" t="s">
        <v>19143</v>
      </c>
      <c r="AZ1622" s="114" t="s">
        <v>19406</v>
      </c>
      <c r="BA1622" s="2"/>
      <c r="BB1622" s="3"/>
      <c r="BC1622" s="3"/>
      <c r="BD1622" s="3"/>
      <c r="BE1622" s="3"/>
    </row>
    <row r="1623" spans="1:57" x14ac:dyDescent="0.25">
      <c r="A1623" s="61" t="s">
        <v>369</v>
      </c>
      <c r="B1623" s="62" t="s">
        <v>19429</v>
      </c>
      <c r="C1623" s="62"/>
      <c r="D1623" s="63">
        <v>1.501768</v>
      </c>
      <c r="E1623" s="65">
        <v>10</v>
      </c>
      <c r="F1623" s="95" t="s">
        <v>11317</v>
      </c>
      <c r="G1623" s="62"/>
      <c r="H1623" s="66"/>
      <c r="I1623" s="67"/>
      <c r="J1623" s="67"/>
      <c r="K1623" s="66" t="s">
        <v>15345</v>
      </c>
      <c r="L1623" s="70"/>
      <c r="M1623" s="71">
        <v>9141.3544921875</v>
      </c>
      <c r="N1623" s="71">
        <v>1014.5562133789062</v>
      </c>
      <c r="O1623" s="72"/>
      <c r="P1623" s="73"/>
      <c r="Q1623" s="73"/>
      <c r="R1623" s="81"/>
      <c r="S1623" s="48">
        <v>0</v>
      </c>
      <c r="T1623" s="48">
        <v>1</v>
      </c>
      <c r="U1623" s="49">
        <v>0</v>
      </c>
      <c r="V1623" s="49">
        <v>2.0799999999999999E-4</v>
      </c>
      <c r="W1623" s="49">
        <v>0</v>
      </c>
      <c r="X1623" s="49">
        <v>0.53919600000000001</v>
      </c>
      <c r="Y1623" s="49">
        <v>0</v>
      </c>
      <c r="Z1623" s="49">
        <v>0</v>
      </c>
      <c r="AA1623" s="68">
        <v>1623</v>
      </c>
      <c r="AB16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23" s="69"/>
      <c r="AD1623" s="75">
        <v>176</v>
      </c>
      <c r="AE1623" s="75">
        <v>51</v>
      </c>
      <c r="AF1623" s="75">
        <v>67</v>
      </c>
      <c r="AG1623" s="75">
        <v>41</v>
      </c>
      <c r="AH1623" s="75"/>
      <c r="AI1623" s="75" t="s">
        <v>7674</v>
      </c>
      <c r="AJ1623" s="75"/>
      <c r="AK1623" s="75"/>
      <c r="AL1623" s="75"/>
      <c r="AM1623" s="75">
        <v>42400.614374999997</v>
      </c>
      <c r="AN1623" s="75" t="s">
        <v>13047</v>
      </c>
      <c r="AO1623" s="78" t="s">
        <v>13293</v>
      </c>
      <c r="AP1623" s="75" t="s">
        <v>66</v>
      </c>
      <c r="AQ1623" s="48"/>
      <c r="AR1623" s="48"/>
      <c r="AS1623" s="48"/>
      <c r="AT1623" s="48"/>
      <c r="AU1623" s="48" t="s">
        <v>3268</v>
      </c>
      <c r="AV1623" s="48" t="s">
        <v>3268</v>
      </c>
      <c r="AW1623" s="114" t="s">
        <v>18087</v>
      </c>
      <c r="AX1623" s="114" t="s">
        <v>18087</v>
      </c>
      <c r="AY1623" s="114" t="s">
        <v>18822</v>
      </c>
      <c r="AZ1623" s="114" t="s">
        <v>18822</v>
      </c>
      <c r="BA1623" s="2"/>
      <c r="BB1623" s="3"/>
      <c r="BC1623" s="3"/>
      <c r="BD1623" s="3"/>
      <c r="BE1623" s="3"/>
    </row>
    <row r="1624" spans="1:57" x14ac:dyDescent="0.25">
      <c r="A1624" s="61" t="s">
        <v>739</v>
      </c>
      <c r="B1624" s="62" t="s">
        <v>19429</v>
      </c>
      <c r="C1624" s="62"/>
      <c r="D1624" s="63">
        <v>1.521522</v>
      </c>
      <c r="E1624" s="65">
        <v>10</v>
      </c>
      <c r="F1624" s="95" t="s">
        <v>11750</v>
      </c>
      <c r="G1624" s="62"/>
      <c r="H1624" s="66"/>
      <c r="I1624" s="67"/>
      <c r="J1624" s="67"/>
      <c r="K1624" s="66" t="s">
        <v>15795</v>
      </c>
      <c r="L1624" s="70"/>
      <c r="M1624" s="71">
        <v>2475.47314453125</v>
      </c>
      <c r="N1624" s="71">
        <v>3964.231201171875</v>
      </c>
      <c r="O1624" s="72"/>
      <c r="P1624" s="73"/>
      <c r="Q1624" s="73"/>
      <c r="R1624" s="81"/>
      <c r="S1624" s="48">
        <v>0</v>
      </c>
      <c r="T1624" s="48">
        <v>1</v>
      </c>
      <c r="U1624" s="49">
        <v>0</v>
      </c>
      <c r="V1624" s="49">
        <v>2.532E-3</v>
      </c>
      <c r="W1624" s="49">
        <v>6.2599999999999999E-3</v>
      </c>
      <c r="X1624" s="49">
        <v>0.50696399999999997</v>
      </c>
      <c r="Y1624" s="49">
        <v>0</v>
      </c>
      <c r="Z1624" s="49">
        <v>0</v>
      </c>
      <c r="AA1624" s="68">
        <v>1624</v>
      </c>
      <c r="AB16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24" s="69"/>
      <c r="AD1624" s="75">
        <v>198</v>
      </c>
      <c r="AE1624" s="75">
        <v>51</v>
      </c>
      <c r="AF1624" s="75">
        <v>2368</v>
      </c>
      <c r="AG1624" s="75">
        <v>472</v>
      </c>
      <c r="AH1624" s="75">
        <v>3600</v>
      </c>
      <c r="AI1624" s="75" t="s">
        <v>8047</v>
      </c>
      <c r="AJ1624" s="75"/>
      <c r="AK1624" s="75"/>
      <c r="AL1624" s="75" t="s">
        <v>11032</v>
      </c>
      <c r="AM1624" s="75">
        <v>41838.607546296298</v>
      </c>
      <c r="AN1624" s="75" t="s">
        <v>13047</v>
      </c>
      <c r="AO1624" s="78" t="s">
        <v>13743</v>
      </c>
      <c r="AP1624" s="75" t="s">
        <v>66</v>
      </c>
      <c r="AQ1624" s="48" t="s">
        <v>3033</v>
      </c>
      <c r="AR1624" s="48" t="s">
        <v>3033</v>
      </c>
      <c r="AS1624" s="48" t="s">
        <v>3219</v>
      </c>
      <c r="AT1624" s="48" t="s">
        <v>3219</v>
      </c>
      <c r="AU1624" s="48" t="s">
        <v>3276</v>
      </c>
      <c r="AV1624" s="48" t="s">
        <v>3276</v>
      </c>
      <c r="AW1624" s="114" t="s">
        <v>18116</v>
      </c>
      <c r="AX1624" s="114" t="s">
        <v>18116</v>
      </c>
      <c r="AY1624" s="114" t="s">
        <v>18843</v>
      </c>
      <c r="AZ1624" s="114" t="s">
        <v>18843</v>
      </c>
      <c r="BA1624" s="2"/>
      <c r="BB1624" s="3"/>
      <c r="BC1624" s="3"/>
      <c r="BD1624" s="3"/>
      <c r="BE1624" s="3"/>
    </row>
    <row r="1625" spans="1:57" x14ac:dyDescent="0.25">
      <c r="A1625" s="61" t="s">
        <v>1208</v>
      </c>
      <c r="B1625" s="62" t="s">
        <v>19429</v>
      </c>
      <c r="C1625" s="62"/>
      <c r="D1625" s="63">
        <v>1.5023375000000001</v>
      </c>
      <c r="E1625" s="65">
        <v>10</v>
      </c>
      <c r="F1625" s="95" t="s">
        <v>12251</v>
      </c>
      <c r="G1625" s="62"/>
      <c r="H1625" s="66"/>
      <c r="I1625" s="67"/>
      <c r="J1625" s="67"/>
      <c r="K1625" s="66" t="s">
        <v>16316</v>
      </c>
      <c r="L1625" s="70"/>
      <c r="M1625" s="71">
        <v>6988.63134765625</v>
      </c>
      <c r="N1625" s="71">
        <v>2781.607666015625</v>
      </c>
      <c r="O1625" s="72"/>
      <c r="P1625" s="73"/>
      <c r="Q1625" s="73"/>
      <c r="R1625" s="81"/>
      <c r="S1625" s="48">
        <v>0</v>
      </c>
      <c r="T1625" s="48">
        <v>1</v>
      </c>
      <c r="U1625" s="49">
        <v>0</v>
      </c>
      <c r="V1625" s="49">
        <v>2.7500000000000002E-4</v>
      </c>
      <c r="W1625" s="49">
        <v>0</v>
      </c>
      <c r="X1625" s="49">
        <v>0.52194799999999997</v>
      </c>
      <c r="Y1625" s="49">
        <v>0</v>
      </c>
      <c r="Z1625" s="49">
        <v>0</v>
      </c>
      <c r="AA1625" s="68">
        <v>1625</v>
      </c>
      <c r="AB16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25" s="69"/>
      <c r="AD1625" s="75">
        <v>279</v>
      </c>
      <c r="AE1625" s="75">
        <v>51</v>
      </c>
      <c r="AF1625" s="75">
        <v>68</v>
      </c>
      <c r="AG1625" s="75">
        <v>116</v>
      </c>
      <c r="AH1625" s="75"/>
      <c r="AI1625" s="75"/>
      <c r="AJ1625" s="75"/>
      <c r="AK1625" s="75"/>
      <c r="AL1625" s="75"/>
      <c r="AM1625" s="75">
        <v>42207.787905092591</v>
      </c>
      <c r="AN1625" s="75" t="s">
        <v>13047</v>
      </c>
      <c r="AO1625" s="78" t="s">
        <v>14264</v>
      </c>
      <c r="AP1625" s="75" t="s">
        <v>66</v>
      </c>
      <c r="AQ1625" s="48"/>
      <c r="AR1625" s="48"/>
      <c r="AS1625" s="48"/>
      <c r="AT1625" s="48"/>
      <c r="AU1625" s="48" t="s">
        <v>3261</v>
      </c>
      <c r="AV1625" s="48" t="s">
        <v>3261</v>
      </c>
      <c r="AW1625" s="114" t="s">
        <v>18089</v>
      </c>
      <c r="AX1625" s="114" t="s">
        <v>18089</v>
      </c>
      <c r="AY1625" s="114" t="s">
        <v>17884</v>
      </c>
      <c r="AZ1625" s="114" t="s">
        <v>17884</v>
      </c>
      <c r="BA1625" s="2"/>
      <c r="BB1625" s="3"/>
      <c r="BC1625" s="3"/>
      <c r="BD1625" s="3"/>
      <c r="BE1625" s="3"/>
    </row>
    <row r="1626" spans="1:57" x14ac:dyDescent="0.25">
      <c r="A1626" s="61" t="s">
        <v>1599</v>
      </c>
      <c r="B1626" s="62" t="s">
        <v>19429</v>
      </c>
      <c r="C1626" s="62"/>
      <c r="D1626" s="63">
        <v>1.5023375000000001</v>
      </c>
      <c r="E1626" s="65">
        <v>10</v>
      </c>
      <c r="F1626" s="95" t="s">
        <v>12658</v>
      </c>
      <c r="G1626" s="62"/>
      <c r="H1626" s="66"/>
      <c r="I1626" s="67"/>
      <c r="J1626" s="67"/>
      <c r="K1626" s="66" t="s">
        <v>16746</v>
      </c>
      <c r="L1626" s="70"/>
      <c r="M1626" s="71">
        <v>7788.66162109375</v>
      </c>
      <c r="N1626" s="71">
        <v>2692.276611328125</v>
      </c>
      <c r="O1626" s="72"/>
      <c r="P1626" s="73"/>
      <c r="Q1626" s="73"/>
      <c r="R1626" s="81"/>
      <c r="S1626" s="48">
        <v>0</v>
      </c>
      <c r="T1626" s="48">
        <v>1</v>
      </c>
      <c r="U1626" s="49">
        <v>0</v>
      </c>
      <c r="V1626" s="49">
        <v>2.7500000000000002E-4</v>
      </c>
      <c r="W1626" s="49">
        <v>0</v>
      </c>
      <c r="X1626" s="49">
        <v>0.52194799999999997</v>
      </c>
      <c r="Y1626" s="49">
        <v>0</v>
      </c>
      <c r="Z1626" s="49">
        <v>0</v>
      </c>
      <c r="AA1626" s="68">
        <v>1626</v>
      </c>
      <c r="AB16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26" s="69"/>
      <c r="AD1626" s="75">
        <v>99</v>
      </c>
      <c r="AE1626" s="75">
        <v>51</v>
      </c>
      <c r="AF1626" s="75">
        <v>1285</v>
      </c>
      <c r="AG1626" s="75">
        <v>2675</v>
      </c>
      <c r="AH1626" s="75"/>
      <c r="AI1626" s="75" t="s">
        <v>8815</v>
      </c>
      <c r="AJ1626" s="75" t="s">
        <v>10009</v>
      </c>
      <c r="AK1626" s="78" t="s">
        <v>10855</v>
      </c>
      <c r="AL1626" s="75"/>
      <c r="AM1626" s="75">
        <v>42704.198136574072</v>
      </c>
      <c r="AN1626" s="75" t="s">
        <v>13047</v>
      </c>
      <c r="AO1626" s="78" t="s">
        <v>14694</v>
      </c>
      <c r="AP1626" s="75" t="s">
        <v>66</v>
      </c>
      <c r="AQ1626" s="48"/>
      <c r="AR1626" s="48"/>
      <c r="AS1626" s="48"/>
      <c r="AT1626" s="48"/>
      <c r="AU1626" s="48" t="s">
        <v>3261</v>
      </c>
      <c r="AV1626" s="48" t="s">
        <v>3261</v>
      </c>
      <c r="AW1626" s="114" t="s">
        <v>18089</v>
      </c>
      <c r="AX1626" s="114" t="s">
        <v>18089</v>
      </c>
      <c r="AY1626" s="114" t="s">
        <v>17884</v>
      </c>
      <c r="AZ1626" s="114" t="s">
        <v>17884</v>
      </c>
      <c r="BA1626" s="2"/>
      <c r="BB1626" s="3"/>
      <c r="BC1626" s="3"/>
      <c r="BD1626" s="3"/>
      <c r="BE1626" s="3"/>
    </row>
    <row r="1627" spans="1:57" x14ac:dyDescent="0.25">
      <c r="A1627" s="61" t="s">
        <v>257</v>
      </c>
      <c r="B1627" s="62" t="s">
        <v>19429</v>
      </c>
      <c r="C1627" s="62"/>
      <c r="D1627" s="63">
        <v>1.8695630000000001</v>
      </c>
      <c r="E1627" s="65">
        <v>10</v>
      </c>
      <c r="F1627" s="95" t="s">
        <v>11185</v>
      </c>
      <c r="G1627" s="62"/>
      <c r="H1627" s="66"/>
      <c r="I1627" s="67"/>
      <c r="J1627" s="67"/>
      <c r="K1627" s="66" t="s">
        <v>15210</v>
      </c>
      <c r="L1627" s="70"/>
      <c r="M1627" s="71">
        <v>5330.77783203125</v>
      </c>
      <c r="N1627" s="71">
        <v>6203.02587890625</v>
      </c>
      <c r="O1627" s="72"/>
      <c r="P1627" s="73"/>
      <c r="Q1627" s="73"/>
      <c r="R1627" s="81"/>
      <c r="S1627" s="48">
        <v>0</v>
      </c>
      <c r="T1627" s="48">
        <v>1</v>
      </c>
      <c r="U1627" s="49">
        <v>0</v>
      </c>
      <c r="V1627" s="49">
        <v>4.3478000000000003E-2</v>
      </c>
      <c r="W1627" s="49">
        <v>0</v>
      </c>
      <c r="X1627" s="49">
        <v>0.57882900000000004</v>
      </c>
      <c r="Y1627" s="49">
        <v>0</v>
      </c>
      <c r="Z1627" s="49">
        <v>0</v>
      </c>
      <c r="AA1627" s="68">
        <v>1627</v>
      </c>
      <c r="AB16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27" s="69"/>
      <c r="AD1627" s="75">
        <v>107</v>
      </c>
      <c r="AE1627" s="75">
        <v>50</v>
      </c>
      <c r="AF1627" s="75">
        <v>306</v>
      </c>
      <c r="AG1627" s="75">
        <v>585</v>
      </c>
      <c r="AH1627" s="75"/>
      <c r="AI1627" s="75"/>
      <c r="AJ1627" s="75"/>
      <c r="AK1627" s="75"/>
      <c r="AL1627" s="75"/>
      <c r="AM1627" s="75">
        <v>42409.774050925924</v>
      </c>
      <c r="AN1627" s="75" t="s">
        <v>13047</v>
      </c>
      <c r="AO1627" s="78" t="s">
        <v>13158</v>
      </c>
      <c r="AP1627" s="75" t="s">
        <v>66</v>
      </c>
      <c r="AQ1627" s="48"/>
      <c r="AR1627" s="48"/>
      <c r="AS1627" s="48"/>
      <c r="AT1627" s="48"/>
      <c r="AU1627" s="48" t="s">
        <v>3261</v>
      </c>
      <c r="AV1627" s="48" t="s">
        <v>3261</v>
      </c>
      <c r="AW1627" s="114" t="s">
        <v>18121</v>
      </c>
      <c r="AX1627" s="114" t="s">
        <v>18121</v>
      </c>
      <c r="AY1627" s="114" t="s">
        <v>17897</v>
      </c>
      <c r="AZ1627" s="114" t="s">
        <v>17897</v>
      </c>
      <c r="BA1627" s="2"/>
      <c r="BB1627" s="3"/>
      <c r="BC1627" s="3"/>
      <c r="BD1627" s="3"/>
      <c r="BE1627" s="3"/>
    </row>
    <row r="1628" spans="1:57" x14ac:dyDescent="0.25">
      <c r="A1628" s="61" t="s">
        <v>961</v>
      </c>
      <c r="B1628" s="62" t="s">
        <v>19429</v>
      </c>
      <c r="C1628" s="62"/>
      <c r="D1628" s="63">
        <v>1.521522</v>
      </c>
      <c r="E1628" s="65">
        <v>10</v>
      </c>
      <c r="F1628" s="95" t="s">
        <v>11989</v>
      </c>
      <c r="G1628" s="62"/>
      <c r="H1628" s="66"/>
      <c r="I1628" s="67"/>
      <c r="J1628" s="67"/>
      <c r="K1628" s="66" t="s">
        <v>16042</v>
      </c>
      <c r="L1628" s="70"/>
      <c r="M1628" s="71">
        <v>2961.518310546875</v>
      </c>
      <c r="N1628" s="71">
        <v>2658.29638671875</v>
      </c>
      <c r="O1628" s="72"/>
      <c r="P1628" s="73"/>
      <c r="Q1628" s="73"/>
      <c r="R1628" s="81"/>
      <c r="S1628" s="48">
        <v>0</v>
      </c>
      <c r="T1628" s="48">
        <v>1</v>
      </c>
      <c r="U1628" s="49">
        <v>0</v>
      </c>
      <c r="V1628" s="49">
        <v>2.532E-3</v>
      </c>
      <c r="W1628" s="49">
        <v>6.2599999999999999E-3</v>
      </c>
      <c r="X1628" s="49">
        <v>0.50696399999999997</v>
      </c>
      <c r="Y1628" s="49">
        <v>0</v>
      </c>
      <c r="Z1628" s="49">
        <v>0</v>
      </c>
      <c r="AA1628" s="68">
        <v>1628</v>
      </c>
      <c r="AB16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28" s="69"/>
      <c r="AD1628" s="75">
        <v>1050</v>
      </c>
      <c r="AE1628" s="75">
        <v>50</v>
      </c>
      <c r="AF1628" s="75">
        <v>1163</v>
      </c>
      <c r="AG1628" s="75">
        <v>1112</v>
      </c>
      <c r="AH1628" s="75"/>
      <c r="AI1628" s="75" t="s">
        <v>8248</v>
      </c>
      <c r="AJ1628" s="75"/>
      <c r="AK1628" s="75"/>
      <c r="AL1628" s="75"/>
      <c r="AM1628" s="75">
        <v>42905.417743055557</v>
      </c>
      <c r="AN1628" s="75" t="s">
        <v>13047</v>
      </c>
      <c r="AO1628" s="78" t="s">
        <v>13990</v>
      </c>
      <c r="AP1628" s="75" t="s">
        <v>66</v>
      </c>
      <c r="AQ1628" s="48" t="s">
        <v>3033</v>
      </c>
      <c r="AR1628" s="48" t="s">
        <v>3033</v>
      </c>
      <c r="AS1628" s="48" t="s">
        <v>3219</v>
      </c>
      <c r="AT1628" s="48" t="s">
        <v>3219</v>
      </c>
      <c r="AU1628" s="48" t="s">
        <v>3276</v>
      </c>
      <c r="AV1628" s="48" t="s">
        <v>3276</v>
      </c>
      <c r="AW1628" s="114" t="s">
        <v>18116</v>
      </c>
      <c r="AX1628" s="114" t="s">
        <v>18722</v>
      </c>
      <c r="AY1628" s="114" t="s">
        <v>18939</v>
      </c>
      <c r="AZ1628" s="114" t="s">
        <v>19389</v>
      </c>
      <c r="BA1628" s="2"/>
      <c r="BB1628" s="3"/>
      <c r="BC1628" s="3"/>
      <c r="BD1628" s="3"/>
      <c r="BE1628" s="3"/>
    </row>
    <row r="1629" spans="1:57" x14ac:dyDescent="0.25">
      <c r="A1629" s="61" t="s">
        <v>1200</v>
      </c>
      <c r="B1629" s="62" t="s">
        <v>19429</v>
      </c>
      <c r="C1629" s="62"/>
      <c r="D1629" s="63">
        <v>10</v>
      </c>
      <c r="E1629" s="65">
        <v>10</v>
      </c>
      <c r="F1629" s="95" t="s">
        <v>12242</v>
      </c>
      <c r="G1629" s="62"/>
      <c r="H1629" s="66"/>
      <c r="I1629" s="67"/>
      <c r="J1629" s="67"/>
      <c r="K1629" s="66" t="s">
        <v>16307</v>
      </c>
      <c r="L1629" s="70"/>
      <c r="M1629" s="71">
        <v>3689.9111328125</v>
      </c>
      <c r="N1629" s="71">
        <v>4569.6787109375</v>
      </c>
      <c r="O1629" s="72"/>
      <c r="P1629" s="73"/>
      <c r="Q1629" s="73"/>
      <c r="R1629" s="81"/>
      <c r="S1629" s="48">
        <v>0</v>
      </c>
      <c r="T1629" s="48">
        <v>1</v>
      </c>
      <c r="U1629" s="49">
        <v>0</v>
      </c>
      <c r="V1629" s="49">
        <v>1</v>
      </c>
      <c r="W1629" s="49">
        <v>0</v>
      </c>
      <c r="X1629" s="49">
        <v>1</v>
      </c>
      <c r="Y1629" s="49">
        <v>0</v>
      </c>
      <c r="Z1629" s="49">
        <v>0</v>
      </c>
      <c r="AA1629" s="68">
        <v>1629</v>
      </c>
      <c r="AB16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29" s="69"/>
      <c r="AD1629" s="75">
        <v>81</v>
      </c>
      <c r="AE1629" s="75">
        <v>50</v>
      </c>
      <c r="AF1629" s="75">
        <v>30380</v>
      </c>
      <c r="AG1629" s="75">
        <v>38</v>
      </c>
      <c r="AH1629" s="75">
        <v>32400</v>
      </c>
      <c r="AI1629" s="75" t="s">
        <v>8455</v>
      </c>
      <c r="AJ1629" s="75" t="s">
        <v>9807</v>
      </c>
      <c r="AK1629" s="75"/>
      <c r="AL1629" s="75" t="s">
        <v>11028</v>
      </c>
      <c r="AM1629" s="75">
        <v>41924.327638888892</v>
      </c>
      <c r="AN1629" s="75" t="s">
        <v>13047</v>
      </c>
      <c r="AO1629" s="78" t="s">
        <v>14255</v>
      </c>
      <c r="AP1629" s="75" t="s">
        <v>66</v>
      </c>
      <c r="AQ1629" s="48"/>
      <c r="AR1629" s="48"/>
      <c r="AS1629" s="48"/>
      <c r="AT1629" s="48"/>
      <c r="AU1629" s="48" t="s">
        <v>3261</v>
      </c>
      <c r="AV1629" s="48" t="s">
        <v>3261</v>
      </c>
      <c r="AW1629" s="114" t="s">
        <v>18448</v>
      </c>
      <c r="AX1629" s="114" t="s">
        <v>18448</v>
      </c>
      <c r="AY1629" s="114" t="s">
        <v>19140</v>
      </c>
      <c r="AZ1629" s="114" t="s">
        <v>19140</v>
      </c>
      <c r="BA1629" s="2"/>
      <c r="BB1629" s="3"/>
      <c r="BC1629" s="3"/>
      <c r="BD1629" s="3"/>
      <c r="BE1629" s="3"/>
    </row>
    <row r="1630" spans="1:57" x14ac:dyDescent="0.25">
      <c r="A1630" s="61" t="s">
        <v>1230</v>
      </c>
      <c r="B1630" s="62" t="s">
        <v>19429</v>
      </c>
      <c r="C1630" s="62"/>
      <c r="D1630" s="63">
        <v>1.5023375000000001</v>
      </c>
      <c r="E1630" s="65">
        <v>10</v>
      </c>
      <c r="F1630" s="95" t="s">
        <v>12270</v>
      </c>
      <c r="G1630" s="62"/>
      <c r="H1630" s="66"/>
      <c r="I1630" s="67"/>
      <c r="J1630" s="67"/>
      <c r="K1630" s="66" t="s">
        <v>16337</v>
      </c>
      <c r="L1630" s="70"/>
      <c r="M1630" s="71">
        <v>7827.4921875</v>
      </c>
      <c r="N1630" s="71">
        <v>2181.76513671875</v>
      </c>
      <c r="O1630" s="72"/>
      <c r="P1630" s="73"/>
      <c r="Q1630" s="73"/>
      <c r="R1630" s="81"/>
      <c r="S1630" s="48">
        <v>0</v>
      </c>
      <c r="T1630" s="48">
        <v>1</v>
      </c>
      <c r="U1630" s="49">
        <v>0</v>
      </c>
      <c r="V1630" s="49">
        <v>2.7500000000000002E-4</v>
      </c>
      <c r="W1630" s="49">
        <v>0</v>
      </c>
      <c r="X1630" s="49">
        <v>0.52194799999999997</v>
      </c>
      <c r="Y1630" s="49">
        <v>0</v>
      </c>
      <c r="Z1630" s="49">
        <v>0</v>
      </c>
      <c r="AA1630" s="68">
        <v>1630</v>
      </c>
      <c r="AB16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30" s="69"/>
      <c r="AD1630" s="75">
        <v>511</v>
      </c>
      <c r="AE1630" s="75">
        <v>50</v>
      </c>
      <c r="AF1630" s="75">
        <v>732</v>
      </c>
      <c r="AG1630" s="75">
        <v>132</v>
      </c>
      <c r="AH1630" s="75"/>
      <c r="AI1630" s="75">
        <v>2013</v>
      </c>
      <c r="AJ1630" s="75" t="s">
        <v>9368</v>
      </c>
      <c r="AK1630" s="75"/>
      <c r="AL1630" s="75"/>
      <c r="AM1630" s="75">
        <v>42647.53765046296</v>
      </c>
      <c r="AN1630" s="75" t="s">
        <v>13047</v>
      </c>
      <c r="AO1630" s="78" t="s">
        <v>14285</v>
      </c>
      <c r="AP1630" s="75" t="s">
        <v>66</v>
      </c>
      <c r="AQ1630" s="48"/>
      <c r="AR1630" s="48"/>
      <c r="AS1630" s="48"/>
      <c r="AT1630" s="48"/>
      <c r="AU1630" s="48" t="s">
        <v>3261</v>
      </c>
      <c r="AV1630" s="48" t="s">
        <v>3261</v>
      </c>
      <c r="AW1630" s="114" t="s">
        <v>18089</v>
      </c>
      <c r="AX1630" s="114" t="s">
        <v>18089</v>
      </c>
      <c r="AY1630" s="114" t="s">
        <v>17884</v>
      </c>
      <c r="AZ1630" s="114" t="s">
        <v>17884</v>
      </c>
      <c r="BA1630" s="2"/>
      <c r="BB1630" s="3"/>
      <c r="BC1630" s="3"/>
      <c r="BD1630" s="3"/>
      <c r="BE1630" s="3"/>
    </row>
    <row r="1631" spans="1:57" x14ac:dyDescent="0.25">
      <c r="A1631" s="61" t="s">
        <v>1460</v>
      </c>
      <c r="B1631" s="62" t="s">
        <v>19429</v>
      </c>
      <c r="C1631" s="62"/>
      <c r="D1631" s="63">
        <v>1.502448</v>
      </c>
      <c r="E1631" s="65">
        <v>10</v>
      </c>
      <c r="F1631" s="95" t="s">
        <v>12514</v>
      </c>
      <c r="G1631" s="62"/>
      <c r="H1631" s="66"/>
      <c r="I1631" s="67"/>
      <c r="J1631" s="67"/>
      <c r="K1631" s="66" t="s">
        <v>16592</v>
      </c>
      <c r="L1631" s="70"/>
      <c r="M1631" s="71">
        <v>8982.0419921875</v>
      </c>
      <c r="N1631" s="71">
        <v>4939.4169921875</v>
      </c>
      <c r="O1631" s="72"/>
      <c r="P1631" s="73"/>
      <c r="Q1631" s="73"/>
      <c r="R1631" s="81"/>
      <c r="S1631" s="48">
        <v>0</v>
      </c>
      <c r="T1631" s="48">
        <v>1</v>
      </c>
      <c r="U1631" s="49">
        <v>0</v>
      </c>
      <c r="V1631" s="49">
        <v>2.8800000000000001E-4</v>
      </c>
      <c r="W1631" s="49">
        <v>0</v>
      </c>
      <c r="X1631" s="49">
        <v>0.52665600000000001</v>
      </c>
      <c r="Y1631" s="49">
        <v>0</v>
      </c>
      <c r="Z1631" s="49">
        <v>0</v>
      </c>
      <c r="AA1631" s="68">
        <v>1631</v>
      </c>
      <c r="AB16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31" s="69"/>
      <c r="AD1631" s="75">
        <v>130</v>
      </c>
      <c r="AE1631" s="75">
        <v>50</v>
      </c>
      <c r="AF1631" s="75">
        <v>2778</v>
      </c>
      <c r="AG1631" s="75">
        <v>4807</v>
      </c>
      <c r="AH1631" s="75"/>
      <c r="AI1631" s="75" t="s">
        <v>8686</v>
      </c>
      <c r="AJ1631" s="75" t="s">
        <v>9933</v>
      </c>
      <c r="AK1631" s="75"/>
      <c r="AL1631" s="75"/>
      <c r="AM1631" s="75">
        <v>42288.478460648148</v>
      </c>
      <c r="AN1631" s="75" t="s">
        <v>13047</v>
      </c>
      <c r="AO1631" s="78" t="s">
        <v>14540</v>
      </c>
      <c r="AP1631" s="75" t="s">
        <v>66</v>
      </c>
      <c r="AQ1631" s="48"/>
      <c r="AR1631" s="48"/>
      <c r="AS1631" s="48"/>
      <c r="AT1631" s="48"/>
      <c r="AU1631" s="48" t="s">
        <v>3261</v>
      </c>
      <c r="AV1631" s="48" t="s">
        <v>3261</v>
      </c>
      <c r="AW1631" s="114" t="s">
        <v>18176</v>
      </c>
      <c r="AX1631" s="114" t="s">
        <v>18176</v>
      </c>
      <c r="AY1631" s="114" t="s">
        <v>18895</v>
      </c>
      <c r="AZ1631" s="114" t="s">
        <v>18895</v>
      </c>
      <c r="BA1631" s="2"/>
      <c r="BB1631" s="3"/>
      <c r="BC1631" s="3"/>
      <c r="BD1631" s="3"/>
      <c r="BE1631" s="3"/>
    </row>
    <row r="1632" spans="1:57" x14ac:dyDescent="0.25">
      <c r="A1632" s="61" t="s">
        <v>1525</v>
      </c>
      <c r="B1632" s="62" t="s">
        <v>19429</v>
      </c>
      <c r="C1632" s="62"/>
      <c r="D1632" s="63">
        <v>10</v>
      </c>
      <c r="E1632" s="65">
        <v>10</v>
      </c>
      <c r="F1632" s="95" t="s">
        <v>12584</v>
      </c>
      <c r="G1632" s="62"/>
      <c r="H1632" s="66"/>
      <c r="I1632" s="67"/>
      <c r="J1632" s="67"/>
      <c r="K1632" s="66" t="s">
        <v>16665</v>
      </c>
      <c r="L1632" s="70"/>
      <c r="M1632" s="71">
        <v>4645.33447265625</v>
      </c>
      <c r="N1632" s="71">
        <v>6221.09716796875</v>
      </c>
      <c r="O1632" s="72"/>
      <c r="P1632" s="73"/>
      <c r="Q1632" s="73"/>
      <c r="R1632" s="81"/>
      <c r="S1632" s="48">
        <v>0</v>
      </c>
      <c r="T1632" s="48">
        <v>1</v>
      </c>
      <c r="U1632" s="49">
        <v>0</v>
      </c>
      <c r="V1632" s="49">
        <v>1</v>
      </c>
      <c r="W1632" s="49">
        <v>0</v>
      </c>
      <c r="X1632" s="49">
        <v>1</v>
      </c>
      <c r="Y1632" s="49">
        <v>0</v>
      </c>
      <c r="Z1632" s="49">
        <v>0</v>
      </c>
      <c r="AA1632" s="68">
        <v>1632</v>
      </c>
      <c r="AB16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32" s="69"/>
      <c r="AD1632" s="75">
        <v>158</v>
      </c>
      <c r="AE1632" s="75">
        <v>50</v>
      </c>
      <c r="AF1632" s="75">
        <v>1464</v>
      </c>
      <c r="AG1632" s="75">
        <v>3578</v>
      </c>
      <c r="AH1632" s="75"/>
      <c r="AI1632" s="75" t="s">
        <v>8750</v>
      </c>
      <c r="AJ1632" s="75" t="s">
        <v>9968</v>
      </c>
      <c r="AK1632" s="75"/>
      <c r="AL1632" s="75"/>
      <c r="AM1632" s="75">
        <v>42725.435300925928</v>
      </c>
      <c r="AN1632" s="75" t="s">
        <v>13047</v>
      </c>
      <c r="AO1632" s="78" t="s">
        <v>14613</v>
      </c>
      <c r="AP1632" s="75" t="s">
        <v>66</v>
      </c>
      <c r="AQ1632" s="48"/>
      <c r="AR1632" s="48"/>
      <c r="AS1632" s="48"/>
      <c r="AT1632" s="48"/>
      <c r="AU1632" s="48" t="s">
        <v>3261</v>
      </c>
      <c r="AV1632" s="48" t="s">
        <v>3261</v>
      </c>
      <c r="AW1632" s="114" t="s">
        <v>18564</v>
      </c>
      <c r="AX1632" s="114" t="s">
        <v>18564</v>
      </c>
      <c r="AY1632" s="114" t="s">
        <v>19248</v>
      </c>
      <c r="AZ1632" s="114" t="s">
        <v>19248</v>
      </c>
      <c r="BA1632" s="2"/>
      <c r="BB1632" s="3"/>
      <c r="BC1632" s="3"/>
      <c r="BD1632" s="3"/>
      <c r="BE1632" s="3"/>
    </row>
    <row r="1633" spans="1:57" x14ac:dyDescent="0.25">
      <c r="A1633" s="61" t="s">
        <v>1787</v>
      </c>
      <c r="B1633" s="62" t="s">
        <v>19429</v>
      </c>
      <c r="C1633" s="62"/>
      <c r="D1633" s="63">
        <v>4.3333304999999998</v>
      </c>
      <c r="E1633" s="65">
        <v>10</v>
      </c>
      <c r="F1633" s="95" t="s">
        <v>12852</v>
      </c>
      <c r="G1633" s="62"/>
      <c r="H1633" s="66"/>
      <c r="I1633" s="67"/>
      <c r="J1633" s="67"/>
      <c r="K1633" s="66" t="s">
        <v>16948</v>
      </c>
      <c r="L1633" s="70"/>
      <c r="M1633" s="71">
        <v>6045.52392578125</v>
      </c>
      <c r="N1633" s="71">
        <v>5565.05419921875</v>
      </c>
      <c r="O1633" s="72"/>
      <c r="P1633" s="73"/>
      <c r="Q1633" s="73"/>
      <c r="R1633" s="81"/>
      <c r="S1633" s="48">
        <v>0</v>
      </c>
      <c r="T1633" s="48">
        <v>1</v>
      </c>
      <c r="U1633" s="49">
        <v>0</v>
      </c>
      <c r="V1633" s="49">
        <v>0.33333299999999999</v>
      </c>
      <c r="W1633" s="49">
        <v>0</v>
      </c>
      <c r="X1633" s="49">
        <v>0.77027000000000001</v>
      </c>
      <c r="Y1633" s="49">
        <v>0</v>
      </c>
      <c r="Z1633" s="49">
        <v>0</v>
      </c>
      <c r="AA1633" s="68">
        <v>1633</v>
      </c>
      <c r="AB16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33" s="69"/>
      <c r="AD1633" s="75">
        <v>35</v>
      </c>
      <c r="AE1633" s="75">
        <v>50</v>
      </c>
      <c r="AF1633" s="75">
        <v>253</v>
      </c>
      <c r="AG1633" s="75">
        <v>121</v>
      </c>
      <c r="AH1633" s="75"/>
      <c r="AI1633" s="75" t="s">
        <v>8978</v>
      </c>
      <c r="AJ1633" s="75" t="s">
        <v>10108</v>
      </c>
      <c r="AK1633" s="75"/>
      <c r="AL1633" s="75"/>
      <c r="AM1633" s="75">
        <v>42358.77542824074</v>
      </c>
      <c r="AN1633" s="75" t="s">
        <v>13047</v>
      </c>
      <c r="AO1633" s="78" t="s">
        <v>14896</v>
      </c>
      <c r="AP1633" s="75" t="s">
        <v>66</v>
      </c>
      <c r="AQ1633" s="48" t="s">
        <v>3051</v>
      </c>
      <c r="AR1633" s="48" t="s">
        <v>3051</v>
      </c>
      <c r="AS1633" s="48" t="s">
        <v>3215</v>
      </c>
      <c r="AT1633" s="48" t="s">
        <v>3215</v>
      </c>
      <c r="AU1633" s="48" t="s">
        <v>3292</v>
      </c>
      <c r="AV1633" s="48" t="s">
        <v>3292</v>
      </c>
      <c r="AW1633" s="114" t="s">
        <v>18171</v>
      </c>
      <c r="AX1633" s="114" t="s">
        <v>18171</v>
      </c>
      <c r="AY1633" s="114" t="s">
        <v>17920</v>
      </c>
      <c r="AZ1633" s="114" t="s">
        <v>17920</v>
      </c>
      <c r="BA1633" s="2"/>
      <c r="BB1633" s="3"/>
      <c r="BC1633" s="3"/>
      <c r="BD1633" s="3"/>
      <c r="BE1633" s="3"/>
    </row>
    <row r="1634" spans="1:57" x14ac:dyDescent="0.25">
      <c r="A1634" s="61" t="s">
        <v>1611</v>
      </c>
      <c r="B1634" s="62" t="s">
        <v>19429</v>
      </c>
      <c r="C1634" s="62"/>
      <c r="D1634" s="63">
        <v>1.5230349999999999</v>
      </c>
      <c r="E1634" s="65">
        <v>10.229570924049728</v>
      </c>
      <c r="F1634" s="95" t="s">
        <v>12671</v>
      </c>
      <c r="G1634" s="62"/>
      <c r="H1634" s="66"/>
      <c r="I1634" s="67"/>
      <c r="J1634" s="67"/>
      <c r="K1634" s="66" t="s">
        <v>16759</v>
      </c>
      <c r="L1634" s="70"/>
      <c r="M1634" s="71">
        <v>2447.83544921875</v>
      </c>
      <c r="N1634" s="71">
        <v>3571.83154296875</v>
      </c>
      <c r="O1634" s="72"/>
      <c r="P1634" s="73"/>
      <c r="Q1634" s="73"/>
      <c r="R1634" s="81"/>
      <c r="S1634" s="48">
        <v>0</v>
      </c>
      <c r="T1634" s="48">
        <v>2</v>
      </c>
      <c r="U1634" s="49">
        <v>553.450649</v>
      </c>
      <c r="V1634" s="49">
        <v>2.7100000000000002E-3</v>
      </c>
      <c r="W1634" s="49">
        <v>6.5890000000000002E-3</v>
      </c>
      <c r="X1634" s="49">
        <v>0.84350099999999995</v>
      </c>
      <c r="Y1634" s="49">
        <v>0</v>
      </c>
      <c r="Z1634" s="49">
        <v>0</v>
      </c>
      <c r="AA1634" s="68">
        <v>1634</v>
      </c>
      <c r="AB16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34" s="69"/>
      <c r="AD1634" s="75">
        <v>464</v>
      </c>
      <c r="AE1634" s="75">
        <v>49</v>
      </c>
      <c r="AF1634" s="75">
        <v>82</v>
      </c>
      <c r="AG1634" s="75">
        <v>102</v>
      </c>
      <c r="AH1634" s="75"/>
      <c r="AI1634" s="75"/>
      <c r="AJ1634" s="75" t="s">
        <v>9197</v>
      </c>
      <c r="AK1634" s="75"/>
      <c r="AL1634" s="75"/>
      <c r="AM1634" s="75">
        <v>41717.806354166663</v>
      </c>
      <c r="AN1634" s="75" t="s">
        <v>13047</v>
      </c>
      <c r="AO1634" s="78" t="s">
        <v>14707</v>
      </c>
      <c r="AP1634" s="75" t="s">
        <v>66</v>
      </c>
      <c r="AQ1634" s="48" t="s">
        <v>3033</v>
      </c>
      <c r="AR1634" s="48" t="s">
        <v>3033</v>
      </c>
      <c r="AS1634" s="48" t="s">
        <v>3219</v>
      </c>
      <c r="AT1634" s="48" t="s">
        <v>3219</v>
      </c>
      <c r="AU1634" s="48" t="s">
        <v>17670</v>
      </c>
      <c r="AV1634" s="48" t="s">
        <v>3276</v>
      </c>
      <c r="AW1634" s="114" t="s">
        <v>18114</v>
      </c>
      <c r="AX1634" s="114" t="s">
        <v>18712</v>
      </c>
      <c r="AY1634" s="114" t="s">
        <v>18842</v>
      </c>
      <c r="AZ1634" s="114" t="s">
        <v>18855</v>
      </c>
      <c r="BA1634" s="2"/>
      <c r="BB1634" s="3"/>
      <c r="BC1634" s="3"/>
      <c r="BD1634" s="3"/>
      <c r="BE1634" s="3"/>
    </row>
    <row r="1635" spans="1:57" x14ac:dyDescent="0.25">
      <c r="A1635" s="61" t="s">
        <v>658</v>
      </c>
      <c r="B1635" s="62" t="s">
        <v>19429</v>
      </c>
      <c r="C1635" s="62"/>
      <c r="D1635" s="63">
        <v>1.521522</v>
      </c>
      <c r="E1635" s="65">
        <v>10</v>
      </c>
      <c r="F1635" s="95" t="s">
        <v>11658</v>
      </c>
      <c r="G1635" s="62"/>
      <c r="H1635" s="66"/>
      <c r="I1635" s="67"/>
      <c r="J1635" s="67"/>
      <c r="K1635" s="66" t="s">
        <v>15697</v>
      </c>
      <c r="L1635" s="70"/>
      <c r="M1635" s="71">
        <v>2917.64599609375</v>
      </c>
      <c r="N1635" s="71">
        <v>3524.386474609375</v>
      </c>
      <c r="O1635" s="72"/>
      <c r="P1635" s="73"/>
      <c r="Q1635" s="73"/>
      <c r="R1635" s="81"/>
      <c r="S1635" s="48">
        <v>0</v>
      </c>
      <c r="T1635" s="48">
        <v>1</v>
      </c>
      <c r="U1635" s="49">
        <v>0</v>
      </c>
      <c r="V1635" s="49">
        <v>2.532E-3</v>
      </c>
      <c r="W1635" s="49">
        <v>6.2599999999999999E-3</v>
      </c>
      <c r="X1635" s="49">
        <v>0.50696399999999997</v>
      </c>
      <c r="Y1635" s="49">
        <v>0</v>
      </c>
      <c r="Z1635" s="49">
        <v>0</v>
      </c>
      <c r="AA1635" s="68">
        <v>1635</v>
      </c>
      <c r="AB16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35" s="69"/>
      <c r="AD1635" s="75">
        <v>261</v>
      </c>
      <c r="AE1635" s="75">
        <v>49</v>
      </c>
      <c r="AF1635" s="75">
        <v>987</v>
      </c>
      <c r="AG1635" s="75">
        <v>790</v>
      </c>
      <c r="AH1635" s="75">
        <v>-28800</v>
      </c>
      <c r="AI1635" s="75" t="s">
        <v>7966</v>
      </c>
      <c r="AJ1635" s="75" t="s">
        <v>9505</v>
      </c>
      <c r="AK1635" s="78" t="s">
        <v>10463</v>
      </c>
      <c r="AL1635" s="75" t="s">
        <v>11009</v>
      </c>
      <c r="AM1635" s="75">
        <v>42629.648495370369</v>
      </c>
      <c r="AN1635" s="75" t="s">
        <v>13047</v>
      </c>
      <c r="AO1635" s="78" t="s">
        <v>13645</v>
      </c>
      <c r="AP1635" s="75" t="s">
        <v>66</v>
      </c>
      <c r="AQ1635" s="48" t="s">
        <v>3033</v>
      </c>
      <c r="AR1635" s="48" t="s">
        <v>3033</v>
      </c>
      <c r="AS1635" s="48" t="s">
        <v>3219</v>
      </c>
      <c r="AT1635" s="48" t="s">
        <v>3219</v>
      </c>
      <c r="AU1635" s="48" t="s">
        <v>3276</v>
      </c>
      <c r="AV1635" s="48" t="s">
        <v>3276</v>
      </c>
      <c r="AW1635" s="114" t="s">
        <v>18116</v>
      </c>
      <c r="AX1635" s="114" t="s">
        <v>18116</v>
      </c>
      <c r="AY1635" s="114" t="s">
        <v>18843</v>
      </c>
      <c r="AZ1635" s="114" t="s">
        <v>18843</v>
      </c>
      <c r="BA1635" s="2"/>
      <c r="BB1635" s="3"/>
      <c r="BC1635" s="3"/>
      <c r="BD1635" s="3"/>
      <c r="BE1635" s="3"/>
    </row>
    <row r="1636" spans="1:57" x14ac:dyDescent="0.25">
      <c r="A1636" s="61" t="s">
        <v>936</v>
      </c>
      <c r="B1636" s="62" t="s">
        <v>19429</v>
      </c>
      <c r="C1636" s="62"/>
      <c r="D1636" s="63">
        <v>4.3333304999999998</v>
      </c>
      <c r="E1636" s="65">
        <v>10</v>
      </c>
      <c r="F1636" s="95" t="s">
        <v>11958</v>
      </c>
      <c r="G1636" s="62"/>
      <c r="H1636" s="66"/>
      <c r="I1636" s="67"/>
      <c r="J1636" s="67"/>
      <c r="K1636" s="66" t="s">
        <v>16011</v>
      </c>
      <c r="L1636" s="70"/>
      <c r="M1636" s="71">
        <v>5847.85009765625</v>
      </c>
      <c r="N1636" s="71">
        <v>5678.1650390625</v>
      </c>
      <c r="O1636" s="72"/>
      <c r="P1636" s="73"/>
      <c r="Q1636" s="73"/>
      <c r="R1636" s="81"/>
      <c r="S1636" s="48">
        <v>0</v>
      </c>
      <c r="T1636" s="48">
        <v>1</v>
      </c>
      <c r="U1636" s="49">
        <v>0</v>
      </c>
      <c r="V1636" s="49">
        <v>0.33333299999999999</v>
      </c>
      <c r="W1636" s="49">
        <v>0</v>
      </c>
      <c r="X1636" s="49">
        <v>0.77027000000000001</v>
      </c>
      <c r="Y1636" s="49">
        <v>0</v>
      </c>
      <c r="Z1636" s="49">
        <v>0</v>
      </c>
      <c r="AA1636" s="68">
        <v>1636</v>
      </c>
      <c r="AB16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36" s="69"/>
      <c r="AD1636" s="75">
        <v>124</v>
      </c>
      <c r="AE1636" s="75">
        <v>49</v>
      </c>
      <c r="AF1636" s="75">
        <v>7455</v>
      </c>
      <c r="AG1636" s="75">
        <v>23</v>
      </c>
      <c r="AH1636" s="75">
        <v>19800</v>
      </c>
      <c r="AI1636" s="75"/>
      <c r="AJ1636" s="75" t="s">
        <v>9664</v>
      </c>
      <c r="AK1636" s="75"/>
      <c r="AL1636" s="75" t="s">
        <v>11055</v>
      </c>
      <c r="AM1636" s="75">
        <v>40591.165937500002</v>
      </c>
      <c r="AN1636" s="75" t="s">
        <v>13047</v>
      </c>
      <c r="AO1636" s="78" t="s">
        <v>13959</v>
      </c>
      <c r="AP1636" s="75" t="s">
        <v>66</v>
      </c>
      <c r="AQ1636" s="48"/>
      <c r="AR1636" s="48"/>
      <c r="AS1636" s="48"/>
      <c r="AT1636" s="48"/>
      <c r="AU1636" s="48" t="s">
        <v>3261</v>
      </c>
      <c r="AV1636" s="48" t="s">
        <v>3261</v>
      </c>
      <c r="AW1636" s="114" t="s">
        <v>18361</v>
      </c>
      <c r="AX1636" s="114" t="s">
        <v>18361</v>
      </c>
      <c r="AY1636" s="114" t="s">
        <v>17918</v>
      </c>
      <c r="AZ1636" s="114" t="s">
        <v>17918</v>
      </c>
      <c r="BA1636" s="2"/>
      <c r="BB1636" s="3"/>
      <c r="BC1636" s="3"/>
      <c r="BD1636" s="3"/>
      <c r="BE1636" s="3"/>
    </row>
    <row r="1637" spans="1:57" x14ac:dyDescent="0.25">
      <c r="A1637" s="61" t="s">
        <v>1101</v>
      </c>
      <c r="B1637" s="62" t="s">
        <v>19429</v>
      </c>
      <c r="C1637" s="62"/>
      <c r="D1637" s="63">
        <v>1.501768</v>
      </c>
      <c r="E1637" s="65">
        <v>10</v>
      </c>
      <c r="F1637" s="95" t="s">
        <v>12138</v>
      </c>
      <c r="G1637" s="62"/>
      <c r="H1637" s="66"/>
      <c r="I1637" s="67"/>
      <c r="J1637" s="67"/>
      <c r="K1637" s="66" t="s">
        <v>16198</v>
      </c>
      <c r="L1637" s="70"/>
      <c r="M1637" s="71">
        <v>9136.84765625</v>
      </c>
      <c r="N1637" s="71">
        <v>936.92919921875</v>
      </c>
      <c r="O1637" s="72"/>
      <c r="P1637" s="73"/>
      <c r="Q1637" s="73"/>
      <c r="R1637" s="81"/>
      <c r="S1637" s="48">
        <v>0</v>
      </c>
      <c r="T1637" s="48">
        <v>1</v>
      </c>
      <c r="U1637" s="49">
        <v>0</v>
      </c>
      <c r="V1637" s="49">
        <v>2.0799999999999999E-4</v>
      </c>
      <c r="W1637" s="49">
        <v>0</v>
      </c>
      <c r="X1637" s="49">
        <v>0.53919600000000001</v>
      </c>
      <c r="Y1637" s="49">
        <v>0</v>
      </c>
      <c r="Z1637" s="49">
        <v>0</v>
      </c>
      <c r="AA1637" s="68">
        <v>1637</v>
      </c>
      <c r="AB16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37" s="69"/>
      <c r="AD1637" s="75">
        <v>237</v>
      </c>
      <c r="AE1637" s="75">
        <v>49</v>
      </c>
      <c r="AF1637" s="75">
        <v>895</v>
      </c>
      <c r="AG1637" s="75">
        <v>128</v>
      </c>
      <c r="AH1637" s="75"/>
      <c r="AI1637" s="75" t="s">
        <v>8370</v>
      </c>
      <c r="AJ1637" s="75" t="s">
        <v>9756</v>
      </c>
      <c r="AK1637" s="78" t="s">
        <v>10647</v>
      </c>
      <c r="AL1637" s="75"/>
      <c r="AM1637" s="75">
        <v>42933.81417824074</v>
      </c>
      <c r="AN1637" s="75" t="s">
        <v>13047</v>
      </c>
      <c r="AO1637" s="78" t="s">
        <v>14146</v>
      </c>
      <c r="AP1637" s="75" t="s">
        <v>66</v>
      </c>
      <c r="AQ1637" s="48"/>
      <c r="AR1637" s="48"/>
      <c r="AS1637" s="48"/>
      <c r="AT1637" s="48"/>
      <c r="AU1637" s="48" t="s">
        <v>3261</v>
      </c>
      <c r="AV1637" s="48" t="s">
        <v>3261</v>
      </c>
      <c r="AW1637" s="114" t="s">
        <v>18184</v>
      </c>
      <c r="AX1637" s="114" t="s">
        <v>18184</v>
      </c>
      <c r="AY1637" s="114" t="s">
        <v>18871</v>
      </c>
      <c r="AZ1637" s="114" t="s">
        <v>18871</v>
      </c>
      <c r="BA1637" s="2"/>
      <c r="BB1637" s="3"/>
      <c r="BC1637" s="3"/>
      <c r="BD1637" s="3"/>
      <c r="BE1637" s="3"/>
    </row>
    <row r="1638" spans="1:57" x14ac:dyDescent="0.25">
      <c r="A1638" s="61" t="s">
        <v>1465</v>
      </c>
      <c r="B1638" s="62" t="s">
        <v>19429</v>
      </c>
      <c r="C1638" s="62"/>
      <c r="D1638" s="63">
        <v>1.666668</v>
      </c>
      <c r="E1638" s="65">
        <v>10</v>
      </c>
      <c r="F1638" s="95" t="s">
        <v>12520</v>
      </c>
      <c r="G1638" s="62"/>
      <c r="H1638" s="66"/>
      <c r="I1638" s="67"/>
      <c r="J1638" s="67"/>
      <c r="K1638" s="66" t="s">
        <v>16598</v>
      </c>
      <c r="L1638" s="70"/>
      <c r="M1638" s="71">
        <v>4116.73876953125</v>
      </c>
      <c r="N1638" s="71">
        <v>5354.44970703125</v>
      </c>
      <c r="O1638" s="72"/>
      <c r="P1638" s="73"/>
      <c r="Q1638" s="73"/>
      <c r="R1638" s="81"/>
      <c r="S1638" s="48">
        <v>0</v>
      </c>
      <c r="T1638" s="48">
        <v>1</v>
      </c>
      <c r="U1638" s="49">
        <v>0</v>
      </c>
      <c r="V1638" s="49">
        <v>1.9608E-2</v>
      </c>
      <c r="W1638" s="49">
        <v>0</v>
      </c>
      <c r="X1638" s="49">
        <v>0.55821200000000004</v>
      </c>
      <c r="Y1638" s="49">
        <v>0</v>
      </c>
      <c r="Z1638" s="49">
        <v>0</v>
      </c>
      <c r="AA1638" s="68">
        <v>1638</v>
      </c>
      <c r="AB16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38" s="69"/>
      <c r="AD1638" s="75">
        <v>130</v>
      </c>
      <c r="AE1638" s="75">
        <v>49</v>
      </c>
      <c r="AF1638" s="75">
        <v>388</v>
      </c>
      <c r="AG1638" s="75">
        <v>1507</v>
      </c>
      <c r="AH1638" s="75"/>
      <c r="AI1638" s="75" t="s">
        <v>8691</v>
      </c>
      <c r="AJ1638" s="75"/>
      <c r="AK1638" s="75"/>
      <c r="AL1638" s="75"/>
      <c r="AM1638" s="75">
        <v>42702.951828703706</v>
      </c>
      <c r="AN1638" s="75" t="s">
        <v>13047</v>
      </c>
      <c r="AO1638" s="78" t="s">
        <v>14546</v>
      </c>
      <c r="AP1638" s="75" t="s">
        <v>66</v>
      </c>
      <c r="AQ1638" s="48"/>
      <c r="AR1638" s="48"/>
      <c r="AS1638" s="48"/>
      <c r="AT1638" s="48"/>
      <c r="AU1638" s="48" t="s">
        <v>3314</v>
      </c>
      <c r="AV1638" s="48" t="s">
        <v>3314</v>
      </c>
      <c r="AW1638" s="114" t="s">
        <v>18259</v>
      </c>
      <c r="AX1638" s="114" t="s">
        <v>18259</v>
      </c>
      <c r="AY1638" s="114" t="s">
        <v>17892</v>
      </c>
      <c r="AZ1638" s="114" t="s">
        <v>17892</v>
      </c>
      <c r="BA1638" s="2"/>
      <c r="BB1638" s="3"/>
      <c r="BC1638" s="3"/>
      <c r="BD1638" s="3"/>
      <c r="BE1638" s="3"/>
    </row>
    <row r="1639" spans="1:57" x14ac:dyDescent="0.25">
      <c r="A1639" s="61" t="s">
        <v>1594</v>
      </c>
      <c r="B1639" s="62" t="s">
        <v>19429</v>
      </c>
      <c r="C1639" s="62"/>
      <c r="D1639" s="63">
        <v>1.502278</v>
      </c>
      <c r="E1639" s="65">
        <v>10.057159339123031</v>
      </c>
      <c r="F1639" s="95" t="s">
        <v>12653</v>
      </c>
      <c r="G1639" s="62"/>
      <c r="H1639" s="66"/>
      <c r="I1639" s="67"/>
      <c r="J1639" s="67"/>
      <c r="K1639" s="66" t="s">
        <v>16741</v>
      </c>
      <c r="L1639" s="70"/>
      <c r="M1639" s="71">
        <v>4524.7939453125</v>
      </c>
      <c r="N1639" s="71">
        <v>2595.912841796875</v>
      </c>
      <c r="O1639" s="72"/>
      <c r="P1639" s="73"/>
      <c r="Q1639" s="73"/>
      <c r="R1639" s="81"/>
      <c r="S1639" s="48">
        <v>0</v>
      </c>
      <c r="T1639" s="48">
        <v>2</v>
      </c>
      <c r="U1639" s="49">
        <v>137.80000000000001</v>
      </c>
      <c r="V1639" s="49">
        <v>2.6800000000000001E-4</v>
      </c>
      <c r="W1639" s="49">
        <v>0</v>
      </c>
      <c r="X1639" s="49">
        <v>0.644903</v>
      </c>
      <c r="Y1639" s="49">
        <v>0</v>
      </c>
      <c r="Z1639" s="49">
        <v>0</v>
      </c>
      <c r="AA1639" s="68">
        <v>1639</v>
      </c>
      <c r="AB16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39" s="69"/>
      <c r="AD1639" s="75">
        <v>96</v>
      </c>
      <c r="AE1639" s="75">
        <v>48</v>
      </c>
      <c r="AF1639" s="75">
        <v>1411</v>
      </c>
      <c r="AG1639" s="75">
        <v>1325</v>
      </c>
      <c r="AH1639" s="75"/>
      <c r="AI1639" s="75" t="s">
        <v>8810</v>
      </c>
      <c r="AJ1639" s="75"/>
      <c r="AK1639" s="75"/>
      <c r="AL1639" s="75"/>
      <c r="AM1639" s="75">
        <v>42903.073750000003</v>
      </c>
      <c r="AN1639" s="75" t="s">
        <v>13047</v>
      </c>
      <c r="AO1639" s="78" t="s">
        <v>14689</v>
      </c>
      <c r="AP1639" s="75" t="s">
        <v>66</v>
      </c>
      <c r="AQ1639" s="48"/>
      <c r="AR1639" s="48"/>
      <c r="AS1639" s="48"/>
      <c r="AT1639" s="48"/>
      <c r="AU1639" s="48"/>
      <c r="AV1639" s="48"/>
      <c r="AW1639" s="114" t="s">
        <v>18090</v>
      </c>
      <c r="AX1639" s="114" t="s">
        <v>18090</v>
      </c>
      <c r="AY1639" s="114" t="s">
        <v>18824</v>
      </c>
      <c r="AZ1639" s="114" t="s">
        <v>18824</v>
      </c>
      <c r="BA1639" s="2"/>
      <c r="BB1639" s="3"/>
      <c r="BC1639" s="3"/>
      <c r="BD1639" s="3"/>
      <c r="BE1639" s="3"/>
    </row>
    <row r="1640" spans="1:57" x14ac:dyDescent="0.25">
      <c r="A1640" s="61" t="s">
        <v>681</v>
      </c>
      <c r="B1640" s="62" t="s">
        <v>19429</v>
      </c>
      <c r="C1640" s="62"/>
      <c r="D1640" s="63">
        <v>1.521522</v>
      </c>
      <c r="E1640" s="65">
        <v>10</v>
      </c>
      <c r="F1640" s="95" t="s">
        <v>11687</v>
      </c>
      <c r="G1640" s="62"/>
      <c r="H1640" s="66"/>
      <c r="I1640" s="67"/>
      <c r="J1640" s="67"/>
      <c r="K1640" s="66" t="s">
        <v>15729</v>
      </c>
      <c r="L1640" s="70"/>
      <c r="M1640" s="71">
        <v>2313.44140625</v>
      </c>
      <c r="N1640" s="71">
        <v>3834.469970703125</v>
      </c>
      <c r="O1640" s="72"/>
      <c r="P1640" s="73"/>
      <c r="Q1640" s="73"/>
      <c r="R1640" s="81"/>
      <c r="S1640" s="48">
        <v>0</v>
      </c>
      <c r="T1640" s="48">
        <v>1</v>
      </c>
      <c r="U1640" s="49">
        <v>0</v>
      </c>
      <c r="V1640" s="49">
        <v>2.532E-3</v>
      </c>
      <c r="W1640" s="49">
        <v>6.2599999999999999E-3</v>
      </c>
      <c r="X1640" s="49">
        <v>0.50696399999999997</v>
      </c>
      <c r="Y1640" s="49">
        <v>0</v>
      </c>
      <c r="Z1640" s="49">
        <v>0</v>
      </c>
      <c r="AA1640" s="68">
        <v>1640</v>
      </c>
      <c r="AB16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40" s="69"/>
      <c r="AD1640" s="75">
        <v>275</v>
      </c>
      <c r="AE1640" s="75">
        <v>48</v>
      </c>
      <c r="AF1640" s="75">
        <v>1699</v>
      </c>
      <c r="AG1640" s="75">
        <v>130</v>
      </c>
      <c r="AH1640" s="75"/>
      <c r="AI1640" s="75" t="s">
        <v>7991</v>
      </c>
      <c r="AJ1640" s="75"/>
      <c r="AK1640" s="75"/>
      <c r="AL1640" s="75"/>
      <c r="AM1640" s="75">
        <v>42336.87023148148</v>
      </c>
      <c r="AN1640" s="75" t="s">
        <v>13047</v>
      </c>
      <c r="AO1640" s="78" t="s">
        <v>13677</v>
      </c>
      <c r="AP1640" s="75" t="s">
        <v>66</v>
      </c>
      <c r="AQ1640" s="48" t="s">
        <v>3033</v>
      </c>
      <c r="AR1640" s="48" t="s">
        <v>3033</v>
      </c>
      <c r="AS1640" s="48" t="s">
        <v>3219</v>
      </c>
      <c r="AT1640" s="48" t="s">
        <v>3219</v>
      </c>
      <c r="AU1640" s="48" t="s">
        <v>3276</v>
      </c>
      <c r="AV1640" s="48" t="s">
        <v>3276</v>
      </c>
      <c r="AW1640" s="114" t="s">
        <v>18116</v>
      </c>
      <c r="AX1640" s="114" t="s">
        <v>18116</v>
      </c>
      <c r="AY1640" s="114" t="s">
        <v>18843</v>
      </c>
      <c r="AZ1640" s="114" t="s">
        <v>18843</v>
      </c>
      <c r="BA1640" s="2"/>
      <c r="BB1640" s="3"/>
      <c r="BC1640" s="3"/>
      <c r="BD1640" s="3"/>
      <c r="BE1640" s="3"/>
    </row>
    <row r="1641" spans="1:57" x14ac:dyDescent="0.25">
      <c r="A1641" s="61" t="s">
        <v>1045</v>
      </c>
      <c r="B1641" s="62" t="s">
        <v>19429</v>
      </c>
      <c r="C1641" s="62"/>
      <c r="D1641" s="63">
        <v>1.512087</v>
      </c>
      <c r="E1641" s="65">
        <v>10</v>
      </c>
      <c r="F1641" s="95" t="s">
        <v>12079</v>
      </c>
      <c r="G1641" s="62"/>
      <c r="H1641" s="66"/>
      <c r="I1641" s="67"/>
      <c r="J1641" s="67"/>
      <c r="K1641" s="66" t="s">
        <v>16136</v>
      </c>
      <c r="L1641" s="70"/>
      <c r="M1641" s="71">
        <v>2412.540283203125</v>
      </c>
      <c r="N1641" s="71">
        <v>3766.159423828125</v>
      </c>
      <c r="O1641" s="72"/>
      <c r="P1641" s="73"/>
      <c r="Q1641" s="73"/>
      <c r="R1641" s="81"/>
      <c r="S1641" s="48">
        <v>0</v>
      </c>
      <c r="T1641" s="48">
        <v>1</v>
      </c>
      <c r="U1641" s="49">
        <v>0</v>
      </c>
      <c r="V1641" s="49">
        <v>1.4220000000000001E-3</v>
      </c>
      <c r="W1641" s="49">
        <v>1.7699999999999999E-4</v>
      </c>
      <c r="X1641" s="49">
        <v>0.504</v>
      </c>
      <c r="Y1641" s="49">
        <v>0</v>
      </c>
      <c r="Z1641" s="49">
        <v>0</v>
      </c>
      <c r="AA1641" s="68">
        <v>1641</v>
      </c>
      <c r="AB16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41" s="69"/>
      <c r="AD1641" s="75">
        <v>124</v>
      </c>
      <c r="AE1641" s="75">
        <v>48</v>
      </c>
      <c r="AF1641" s="75">
        <v>428</v>
      </c>
      <c r="AG1641" s="75">
        <v>563</v>
      </c>
      <c r="AH1641" s="75"/>
      <c r="AI1641" s="75" t="s">
        <v>8323</v>
      </c>
      <c r="AJ1641" s="75"/>
      <c r="AK1641" s="75"/>
      <c r="AL1641" s="75"/>
      <c r="AM1641" s="75">
        <v>42813.546446759261</v>
      </c>
      <c r="AN1641" s="75" t="s">
        <v>13047</v>
      </c>
      <c r="AO1641" s="78" t="s">
        <v>14084</v>
      </c>
      <c r="AP1641" s="75" t="s">
        <v>66</v>
      </c>
      <c r="AQ1641" s="48"/>
      <c r="AR1641" s="48"/>
      <c r="AS1641" s="48"/>
      <c r="AT1641" s="48"/>
      <c r="AU1641" s="48" t="s">
        <v>3306</v>
      </c>
      <c r="AV1641" s="48" t="s">
        <v>3306</v>
      </c>
      <c r="AW1641" s="114" t="s">
        <v>18239</v>
      </c>
      <c r="AX1641" s="114" t="s">
        <v>18239</v>
      </c>
      <c r="AY1641" s="114" t="s">
        <v>18950</v>
      </c>
      <c r="AZ1641" s="114" t="s">
        <v>18950</v>
      </c>
      <c r="BA1641" s="2"/>
      <c r="BB1641" s="3"/>
      <c r="BC1641" s="3"/>
      <c r="BD1641" s="3"/>
      <c r="BE1641" s="3"/>
    </row>
    <row r="1642" spans="1:57" x14ac:dyDescent="0.25">
      <c r="A1642" s="61" t="s">
        <v>1320</v>
      </c>
      <c r="B1642" s="62" t="s">
        <v>19429</v>
      </c>
      <c r="C1642" s="62"/>
      <c r="D1642" s="63">
        <v>1.502448</v>
      </c>
      <c r="E1642" s="65">
        <v>10</v>
      </c>
      <c r="F1642" s="95" t="s">
        <v>12362</v>
      </c>
      <c r="G1642" s="62"/>
      <c r="H1642" s="66"/>
      <c r="I1642" s="67"/>
      <c r="J1642" s="67"/>
      <c r="K1642" s="66" t="s">
        <v>16434</v>
      </c>
      <c r="L1642" s="70"/>
      <c r="M1642" s="71">
        <v>8436.3544921875</v>
      </c>
      <c r="N1642" s="71">
        <v>4648.0673828125</v>
      </c>
      <c r="O1642" s="72"/>
      <c r="P1642" s="73"/>
      <c r="Q1642" s="73"/>
      <c r="R1642" s="81"/>
      <c r="S1642" s="48">
        <v>0</v>
      </c>
      <c r="T1642" s="48">
        <v>1</v>
      </c>
      <c r="U1642" s="49">
        <v>0</v>
      </c>
      <c r="V1642" s="49">
        <v>2.8800000000000001E-4</v>
      </c>
      <c r="W1642" s="49">
        <v>0</v>
      </c>
      <c r="X1642" s="49">
        <v>0.52665600000000001</v>
      </c>
      <c r="Y1642" s="49">
        <v>0</v>
      </c>
      <c r="Z1642" s="49">
        <v>0</v>
      </c>
      <c r="AA1642" s="68">
        <v>1642</v>
      </c>
      <c r="AB16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42" s="69"/>
      <c r="AD1642" s="75">
        <v>92</v>
      </c>
      <c r="AE1642" s="75">
        <v>48</v>
      </c>
      <c r="AF1642" s="75">
        <v>84</v>
      </c>
      <c r="AG1642" s="75">
        <v>88</v>
      </c>
      <c r="AH1642" s="75"/>
      <c r="AI1642" s="75"/>
      <c r="AJ1642" s="75"/>
      <c r="AK1642" s="75"/>
      <c r="AL1642" s="75"/>
      <c r="AM1642" s="75">
        <v>42072.595312500001</v>
      </c>
      <c r="AN1642" s="75" t="s">
        <v>13047</v>
      </c>
      <c r="AO1642" s="78" t="s">
        <v>14382</v>
      </c>
      <c r="AP1642" s="75" t="s">
        <v>66</v>
      </c>
      <c r="AQ1642" s="48"/>
      <c r="AR1642" s="48"/>
      <c r="AS1642" s="48"/>
      <c r="AT1642" s="48"/>
      <c r="AU1642" s="48" t="s">
        <v>3261</v>
      </c>
      <c r="AV1642" s="48" t="s">
        <v>3261</v>
      </c>
      <c r="AW1642" s="114" t="s">
        <v>18137</v>
      </c>
      <c r="AX1642" s="114" t="s">
        <v>18137</v>
      </c>
      <c r="AY1642" s="114" t="s">
        <v>18860</v>
      </c>
      <c r="AZ1642" s="114" t="s">
        <v>18860</v>
      </c>
      <c r="BA1642" s="2"/>
      <c r="BB1642" s="3"/>
      <c r="BC1642" s="3"/>
      <c r="BD1642" s="3"/>
      <c r="BE1642" s="3"/>
    </row>
    <row r="1643" spans="1:57" x14ac:dyDescent="0.25">
      <c r="A1643" s="61" t="s">
        <v>1479</v>
      </c>
      <c r="B1643" s="62" t="s">
        <v>19429</v>
      </c>
      <c r="C1643" s="62"/>
      <c r="D1643" s="63">
        <v>2.7142845000000002</v>
      </c>
      <c r="E1643" s="65">
        <v>10</v>
      </c>
      <c r="F1643" s="95" t="s">
        <v>12536</v>
      </c>
      <c r="G1643" s="62"/>
      <c r="H1643" s="66"/>
      <c r="I1643" s="67"/>
      <c r="J1643" s="67"/>
      <c r="K1643" s="66" t="s">
        <v>16615</v>
      </c>
      <c r="L1643" s="70"/>
      <c r="M1643" s="71">
        <v>5594.87744140625</v>
      </c>
      <c r="N1643" s="71">
        <v>5474.60791015625</v>
      </c>
      <c r="O1643" s="72"/>
      <c r="P1643" s="73"/>
      <c r="Q1643" s="73"/>
      <c r="R1643" s="81"/>
      <c r="S1643" s="48">
        <v>0</v>
      </c>
      <c r="T1643" s="48">
        <v>1</v>
      </c>
      <c r="U1643" s="49">
        <v>0</v>
      </c>
      <c r="V1643" s="49">
        <v>0.14285700000000001</v>
      </c>
      <c r="W1643" s="49">
        <v>0</v>
      </c>
      <c r="X1643" s="49">
        <v>0.65540500000000002</v>
      </c>
      <c r="Y1643" s="49">
        <v>0</v>
      </c>
      <c r="Z1643" s="49">
        <v>0</v>
      </c>
      <c r="AA1643" s="68">
        <v>1643</v>
      </c>
      <c r="AB16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43" s="69"/>
      <c r="AD1643" s="75">
        <v>9</v>
      </c>
      <c r="AE1643" s="75">
        <v>48</v>
      </c>
      <c r="AF1643" s="75">
        <v>8581</v>
      </c>
      <c r="AG1643" s="75">
        <v>9294</v>
      </c>
      <c r="AH1643" s="75"/>
      <c r="AI1643" s="75" t="s">
        <v>8707</v>
      </c>
      <c r="AJ1643" s="75"/>
      <c r="AK1643" s="78" t="s">
        <v>10803</v>
      </c>
      <c r="AL1643" s="75"/>
      <c r="AM1643" s="75">
        <v>42202.504803240743</v>
      </c>
      <c r="AN1643" s="75" t="s">
        <v>13047</v>
      </c>
      <c r="AO1643" s="78" t="s">
        <v>14563</v>
      </c>
      <c r="AP1643" s="75" t="s">
        <v>66</v>
      </c>
      <c r="AQ1643" s="48"/>
      <c r="AR1643" s="48"/>
      <c r="AS1643" s="48"/>
      <c r="AT1643" s="48"/>
      <c r="AU1643" s="48" t="s">
        <v>3261</v>
      </c>
      <c r="AV1643" s="48" t="s">
        <v>3261</v>
      </c>
      <c r="AW1643" s="114" t="s">
        <v>18301</v>
      </c>
      <c r="AX1643" s="114" t="s">
        <v>18301</v>
      </c>
      <c r="AY1643" s="114" t="s">
        <v>17910</v>
      </c>
      <c r="AZ1643" s="114" t="s">
        <v>17910</v>
      </c>
      <c r="BA1643" s="2"/>
      <c r="BB1643" s="3"/>
      <c r="BC1643" s="3"/>
      <c r="BD1643" s="3"/>
      <c r="BE1643" s="3"/>
    </row>
    <row r="1644" spans="1:57" x14ac:dyDescent="0.25">
      <c r="A1644" s="61" t="s">
        <v>1489</v>
      </c>
      <c r="B1644" s="62" t="s">
        <v>19429</v>
      </c>
      <c r="C1644" s="62"/>
      <c r="D1644" s="63">
        <v>2.2727265000000001</v>
      </c>
      <c r="E1644" s="65">
        <v>10</v>
      </c>
      <c r="F1644" s="95" t="s">
        <v>12548</v>
      </c>
      <c r="G1644" s="62"/>
      <c r="H1644" s="66"/>
      <c r="I1644" s="67"/>
      <c r="J1644" s="67"/>
      <c r="K1644" s="66" t="s">
        <v>16627</v>
      </c>
      <c r="L1644" s="70"/>
      <c r="M1644" s="71">
        <v>4908.8857421875</v>
      </c>
      <c r="N1644" s="71">
        <v>3431.12939453125</v>
      </c>
      <c r="O1644" s="72"/>
      <c r="P1644" s="73"/>
      <c r="Q1644" s="73"/>
      <c r="R1644" s="81"/>
      <c r="S1644" s="48">
        <v>0</v>
      </c>
      <c r="T1644" s="48">
        <v>1</v>
      </c>
      <c r="U1644" s="49">
        <v>0</v>
      </c>
      <c r="V1644" s="49">
        <v>9.0909000000000004E-2</v>
      </c>
      <c r="W1644" s="49">
        <v>0</v>
      </c>
      <c r="X1644" s="49">
        <v>0.58405899999999999</v>
      </c>
      <c r="Y1644" s="49">
        <v>0</v>
      </c>
      <c r="Z1644" s="49">
        <v>0</v>
      </c>
      <c r="AA1644" s="68">
        <v>1644</v>
      </c>
      <c r="AB16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44" s="69"/>
      <c r="AD1644" s="75">
        <v>156</v>
      </c>
      <c r="AE1644" s="75">
        <v>48</v>
      </c>
      <c r="AF1644" s="75">
        <v>1009</v>
      </c>
      <c r="AG1644" s="75">
        <v>3091</v>
      </c>
      <c r="AH1644" s="75"/>
      <c r="AI1644" s="75"/>
      <c r="AJ1644" s="75" t="s">
        <v>9946</v>
      </c>
      <c r="AK1644" s="75"/>
      <c r="AL1644" s="75"/>
      <c r="AM1644" s="75">
        <v>41694.710821759261</v>
      </c>
      <c r="AN1644" s="75" t="s">
        <v>13047</v>
      </c>
      <c r="AO1644" s="78" t="s">
        <v>14575</v>
      </c>
      <c r="AP1644" s="75" t="s">
        <v>66</v>
      </c>
      <c r="AQ1644" s="48"/>
      <c r="AR1644" s="48"/>
      <c r="AS1644" s="48"/>
      <c r="AT1644" s="48"/>
      <c r="AU1644" s="48" t="s">
        <v>3261</v>
      </c>
      <c r="AV1644" s="48" t="s">
        <v>3261</v>
      </c>
      <c r="AW1644" s="114" t="s">
        <v>18186</v>
      </c>
      <c r="AX1644" s="114" t="s">
        <v>18186</v>
      </c>
      <c r="AY1644" s="114" t="s">
        <v>17904</v>
      </c>
      <c r="AZ1644" s="114" t="s">
        <v>17904</v>
      </c>
      <c r="BA1644" s="2"/>
      <c r="BB1644" s="3"/>
      <c r="BC1644" s="3"/>
      <c r="BD1644" s="3"/>
      <c r="BE1644" s="3"/>
    </row>
    <row r="1645" spans="1:57" x14ac:dyDescent="0.25">
      <c r="A1645" s="61" t="s">
        <v>1527</v>
      </c>
      <c r="B1645" s="62" t="s">
        <v>19429</v>
      </c>
      <c r="C1645" s="62"/>
      <c r="D1645" s="63">
        <v>1.5018784999999999</v>
      </c>
      <c r="E1645" s="65">
        <v>10</v>
      </c>
      <c r="F1645" s="95" t="s">
        <v>12587</v>
      </c>
      <c r="G1645" s="62"/>
      <c r="H1645" s="66"/>
      <c r="I1645" s="67"/>
      <c r="J1645" s="67"/>
      <c r="K1645" s="66" t="s">
        <v>16668</v>
      </c>
      <c r="L1645" s="70"/>
      <c r="M1645" s="71">
        <v>3939.33447265625</v>
      </c>
      <c r="N1645" s="71">
        <v>2511.346923828125</v>
      </c>
      <c r="O1645" s="72"/>
      <c r="P1645" s="73"/>
      <c r="Q1645" s="73"/>
      <c r="R1645" s="81"/>
      <c r="S1645" s="48">
        <v>0</v>
      </c>
      <c r="T1645" s="48">
        <v>1</v>
      </c>
      <c r="U1645" s="49">
        <v>0</v>
      </c>
      <c r="V1645" s="49">
        <v>2.2100000000000001E-4</v>
      </c>
      <c r="W1645" s="49">
        <v>0</v>
      </c>
      <c r="X1645" s="49">
        <v>0.50676100000000002</v>
      </c>
      <c r="Y1645" s="49">
        <v>0</v>
      </c>
      <c r="Z1645" s="49">
        <v>0</v>
      </c>
      <c r="AA1645" s="68">
        <v>1645</v>
      </c>
      <c r="AB16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45" s="69"/>
      <c r="AD1645" s="75">
        <v>95</v>
      </c>
      <c r="AE1645" s="75">
        <v>48</v>
      </c>
      <c r="AF1645" s="75">
        <v>201</v>
      </c>
      <c r="AG1645" s="75">
        <v>7636</v>
      </c>
      <c r="AH1645" s="75"/>
      <c r="AI1645" s="75" t="s">
        <v>8753</v>
      </c>
      <c r="AJ1645" s="75"/>
      <c r="AK1645" s="75"/>
      <c r="AL1645" s="75"/>
      <c r="AM1645" s="75">
        <v>42448.856898148151</v>
      </c>
      <c r="AN1645" s="75" t="s">
        <v>13047</v>
      </c>
      <c r="AO1645" s="78" t="s">
        <v>14616</v>
      </c>
      <c r="AP1645" s="75" t="s">
        <v>66</v>
      </c>
      <c r="AQ1645" s="48" t="s">
        <v>3080</v>
      </c>
      <c r="AR1645" s="48" t="s">
        <v>3080</v>
      </c>
      <c r="AS1645" s="48" t="s">
        <v>3229</v>
      </c>
      <c r="AT1645" s="48" t="s">
        <v>3229</v>
      </c>
      <c r="AU1645" s="48"/>
      <c r="AV1645" s="48"/>
      <c r="AW1645" s="114" t="s">
        <v>18277</v>
      </c>
      <c r="AX1645" s="114" t="s">
        <v>18277</v>
      </c>
      <c r="AY1645" s="114" t="s">
        <v>18984</v>
      </c>
      <c r="AZ1645" s="114" t="s">
        <v>18984</v>
      </c>
      <c r="BA1645" s="2"/>
      <c r="BB1645" s="3"/>
      <c r="BC1645" s="3"/>
      <c r="BD1645" s="3"/>
      <c r="BE1645" s="3"/>
    </row>
    <row r="1646" spans="1:57" x14ac:dyDescent="0.25">
      <c r="A1646" s="61" t="s">
        <v>1670</v>
      </c>
      <c r="B1646" s="62" t="s">
        <v>19429</v>
      </c>
      <c r="C1646" s="62"/>
      <c r="D1646" s="63">
        <v>1.5016575000000001</v>
      </c>
      <c r="E1646" s="65">
        <v>10</v>
      </c>
      <c r="F1646" s="95" t="s">
        <v>12729</v>
      </c>
      <c r="G1646" s="62"/>
      <c r="H1646" s="66"/>
      <c r="I1646" s="67"/>
      <c r="J1646" s="67"/>
      <c r="K1646" s="66" t="s">
        <v>16822</v>
      </c>
      <c r="L1646" s="70"/>
      <c r="M1646" s="71">
        <v>8417.59375</v>
      </c>
      <c r="N1646" s="71">
        <v>6732.11962890625</v>
      </c>
      <c r="O1646" s="72"/>
      <c r="P1646" s="73"/>
      <c r="Q1646" s="73"/>
      <c r="R1646" s="81"/>
      <c r="S1646" s="48">
        <v>0</v>
      </c>
      <c r="T1646" s="48">
        <v>1</v>
      </c>
      <c r="U1646" s="49">
        <v>0</v>
      </c>
      <c r="V1646" s="49">
        <v>1.95E-4</v>
      </c>
      <c r="W1646" s="49">
        <v>0</v>
      </c>
      <c r="X1646" s="49">
        <v>0.53854199999999997</v>
      </c>
      <c r="Y1646" s="49">
        <v>0</v>
      </c>
      <c r="Z1646" s="49">
        <v>0</v>
      </c>
      <c r="AA1646" s="68">
        <v>1646</v>
      </c>
      <c r="AB16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46" s="69"/>
      <c r="AD1646" s="75">
        <v>125</v>
      </c>
      <c r="AE1646" s="75">
        <v>48</v>
      </c>
      <c r="AF1646" s="75">
        <v>601</v>
      </c>
      <c r="AG1646" s="75">
        <v>1190</v>
      </c>
      <c r="AH1646" s="75"/>
      <c r="AI1646" s="75" t="s">
        <v>8875</v>
      </c>
      <c r="AJ1646" s="75"/>
      <c r="AK1646" s="75"/>
      <c r="AL1646" s="75"/>
      <c r="AM1646" s="75">
        <v>42392.593101851853</v>
      </c>
      <c r="AN1646" s="75" t="s">
        <v>13047</v>
      </c>
      <c r="AO1646" s="78" t="s">
        <v>14770</v>
      </c>
      <c r="AP1646" s="75" t="s">
        <v>66</v>
      </c>
      <c r="AQ1646" s="48"/>
      <c r="AR1646" s="48"/>
      <c r="AS1646" s="48"/>
      <c r="AT1646" s="48"/>
      <c r="AU1646" s="48" t="s">
        <v>3313</v>
      </c>
      <c r="AV1646" s="48" t="s">
        <v>3313</v>
      </c>
      <c r="AW1646" s="114" t="s">
        <v>18257</v>
      </c>
      <c r="AX1646" s="114" t="s">
        <v>18257</v>
      </c>
      <c r="AY1646" s="114" t="s">
        <v>17891</v>
      </c>
      <c r="AZ1646" s="114" t="s">
        <v>17891</v>
      </c>
      <c r="BA1646" s="2"/>
      <c r="BB1646" s="3"/>
      <c r="BC1646" s="3"/>
      <c r="BD1646" s="3"/>
      <c r="BE1646" s="3"/>
    </row>
    <row r="1647" spans="1:57" x14ac:dyDescent="0.25">
      <c r="A1647" s="61" t="s">
        <v>1955</v>
      </c>
      <c r="B1647" s="62" t="s">
        <v>19429</v>
      </c>
      <c r="C1647" s="62"/>
      <c r="D1647" s="63">
        <v>1.5022949999999999</v>
      </c>
      <c r="E1647" s="65">
        <v>10</v>
      </c>
      <c r="F1647" s="95" t="s">
        <v>13018</v>
      </c>
      <c r="G1647" s="62"/>
      <c r="H1647" s="66"/>
      <c r="I1647" s="67"/>
      <c r="J1647" s="67"/>
      <c r="K1647" s="66" t="s">
        <v>17119</v>
      </c>
      <c r="L1647" s="70"/>
      <c r="M1647" s="71">
        <v>3648.762939453125</v>
      </c>
      <c r="N1647" s="71">
        <v>2025.7061767578125</v>
      </c>
      <c r="O1647" s="72"/>
      <c r="P1647" s="73"/>
      <c r="Q1647" s="73"/>
      <c r="R1647" s="81"/>
      <c r="S1647" s="48">
        <v>0</v>
      </c>
      <c r="T1647" s="48">
        <v>1</v>
      </c>
      <c r="U1647" s="49">
        <v>0</v>
      </c>
      <c r="V1647" s="49">
        <v>2.7E-4</v>
      </c>
      <c r="W1647" s="49">
        <v>0</v>
      </c>
      <c r="X1647" s="49">
        <v>0.45292900000000003</v>
      </c>
      <c r="Y1647" s="49">
        <v>0</v>
      </c>
      <c r="Z1647" s="49">
        <v>0</v>
      </c>
      <c r="AA1647" s="68">
        <v>1647</v>
      </c>
      <c r="AB16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47" s="69"/>
      <c r="AD1647" s="75">
        <v>4</v>
      </c>
      <c r="AE1647" s="75">
        <v>48</v>
      </c>
      <c r="AF1647" s="75">
        <v>12</v>
      </c>
      <c r="AG1647" s="75">
        <v>0</v>
      </c>
      <c r="AH1647" s="75">
        <v>0</v>
      </c>
      <c r="AI1647" s="75" t="s">
        <v>9118</v>
      </c>
      <c r="AJ1647" s="75" t="s">
        <v>9143</v>
      </c>
      <c r="AK1647" s="78" t="s">
        <v>10996</v>
      </c>
      <c r="AL1647" s="75" t="s">
        <v>9190</v>
      </c>
      <c r="AM1647" s="75">
        <v>42025.420868055553</v>
      </c>
      <c r="AN1647" s="75" t="s">
        <v>13047</v>
      </c>
      <c r="AO1647" s="78" t="s">
        <v>15067</v>
      </c>
      <c r="AP1647" s="75" t="s">
        <v>66</v>
      </c>
      <c r="AQ1647" s="48" t="s">
        <v>3205</v>
      </c>
      <c r="AR1647" s="48" t="s">
        <v>3205</v>
      </c>
      <c r="AS1647" s="48" t="s">
        <v>3220</v>
      </c>
      <c r="AT1647" s="48" t="s">
        <v>3220</v>
      </c>
      <c r="AU1647" s="48"/>
      <c r="AV1647" s="48"/>
      <c r="AW1647" s="114" t="s">
        <v>18697</v>
      </c>
      <c r="AX1647" s="114" t="s">
        <v>18697</v>
      </c>
      <c r="AY1647" s="114" t="s">
        <v>19369</v>
      </c>
      <c r="AZ1647" s="114" t="s">
        <v>19369</v>
      </c>
      <c r="BA1647" s="2"/>
      <c r="BB1647" s="3"/>
      <c r="BC1647" s="3"/>
      <c r="BD1647" s="3"/>
      <c r="BE1647" s="3"/>
    </row>
    <row r="1648" spans="1:57" x14ac:dyDescent="0.25">
      <c r="A1648" s="61" t="s">
        <v>608</v>
      </c>
      <c r="B1648" s="62" t="s">
        <v>19429</v>
      </c>
      <c r="C1648" s="62"/>
      <c r="D1648" s="63">
        <v>1.5025755000000001</v>
      </c>
      <c r="E1648" s="65">
        <v>10.055123424674489</v>
      </c>
      <c r="F1648" s="95" t="s">
        <v>11604</v>
      </c>
      <c r="G1648" s="62"/>
      <c r="H1648" s="66"/>
      <c r="I1648" s="67"/>
      <c r="J1648" s="67"/>
      <c r="K1648" s="66" t="s">
        <v>15639</v>
      </c>
      <c r="L1648" s="70"/>
      <c r="M1648" s="71">
        <v>4451.98876953125</v>
      </c>
      <c r="N1648" s="71">
        <v>2109.772216796875</v>
      </c>
      <c r="O1648" s="72"/>
      <c r="P1648" s="73"/>
      <c r="Q1648" s="73"/>
      <c r="R1648" s="81"/>
      <c r="S1648" s="48">
        <v>0</v>
      </c>
      <c r="T1648" s="48">
        <v>2</v>
      </c>
      <c r="U1648" s="49">
        <v>132.891808</v>
      </c>
      <c r="V1648" s="49">
        <v>3.0299999999999999E-4</v>
      </c>
      <c r="W1648" s="49">
        <v>0</v>
      </c>
      <c r="X1648" s="49">
        <v>0.65589299999999995</v>
      </c>
      <c r="Y1648" s="49">
        <v>0</v>
      </c>
      <c r="Z1648" s="49">
        <v>0</v>
      </c>
      <c r="AA1648" s="68">
        <v>1648</v>
      </c>
      <c r="AB16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48" s="69"/>
      <c r="AD1648" s="75">
        <v>109</v>
      </c>
      <c r="AE1648" s="75">
        <v>47</v>
      </c>
      <c r="AF1648" s="75">
        <v>287</v>
      </c>
      <c r="AG1648" s="75">
        <v>180</v>
      </c>
      <c r="AH1648" s="75"/>
      <c r="AI1648" s="75" t="s">
        <v>7922</v>
      </c>
      <c r="AJ1648" s="75" t="s">
        <v>9482</v>
      </c>
      <c r="AK1648" s="75"/>
      <c r="AL1648" s="75"/>
      <c r="AM1648" s="75">
        <v>42365.872407407405</v>
      </c>
      <c r="AN1648" s="75" t="s">
        <v>13047</v>
      </c>
      <c r="AO1648" s="78" t="s">
        <v>13587</v>
      </c>
      <c r="AP1648" s="75" t="s">
        <v>66</v>
      </c>
      <c r="AQ1648" s="48" t="s">
        <v>3073</v>
      </c>
      <c r="AR1648" s="48" t="s">
        <v>3073</v>
      </c>
      <c r="AS1648" s="48" t="s">
        <v>3220</v>
      </c>
      <c r="AT1648" s="48" t="s">
        <v>3220</v>
      </c>
      <c r="AU1648" s="48" t="s">
        <v>3261</v>
      </c>
      <c r="AV1648" s="48" t="s">
        <v>3261</v>
      </c>
      <c r="AW1648" s="114" t="s">
        <v>18258</v>
      </c>
      <c r="AX1648" s="114" t="s">
        <v>18258</v>
      </c>
      <c r="AY1648" s="114" t="s">
        <v>18967</v>
      </c>
      <c r="AZ1648" s="114" t="s">
        <v>18967</v>
      </c>
      <c r="BA1648" s="2"/>
      <c r="BB1648" s="3"/>
      <c r="BC1648" s="3"/>
      <c r="BD1648" s="3"/>
      <c r="BE1648" s="3"/>
    </row>
    <row r="1649" spans="1:57" x14ac:dyDescent="0.25">
      <c r="A1649" s="61" t="s">
        <v>430</v>
      </c>
      <c r="B1649" s="62" t="s">
        <v>19429</v>
      </c>
      <c r="C1649" s="62"/>
      <c r="D1649" s="63">
        <v>1.5321979999999999</v>
      </c>
      <c r="E1649" s="65">
        <v>10</v>
      </c>
      <c r="F1649" s="95" t="s">
        <v>11390</v>
      </c>
      <c r="G1649" s="62"/>
      <c r="H1649" s="66"/>
      <c r="I1649" s="67"/>
      <c r="J1649" s="67"/>
      <c r="K1649" s="66" t="s">
        <v>15418</v>
      </c>
      <c r="L1649" s="70"/>
      <c r="M1649" s="71">
        <v>1989.506591796875</v>
      </c>
      <c r="N1649" s="71">
        <v>8460.6923828125</v>
      </c>
      <c r="O1649" s="72"/>
      <c r="P1649" s="73"/>
      <c r="Q1649" s="73"/>
      <c r="R1649" s="81"/>
      <c r="S1649" s="48">
        <v>0</v>
      </c>
      <c r="T1649" s="48">
        <v>1</v>
      </c>
      <c r="U1649" s="49">
        <v>0</v>
      </c>
      <c r="V1649" s="49">
        <v>3.7880000000000001E-3</v>
      </c>
      <c r="W1649" s="49">
        <v>9.9999999999999995E-7</v>
      </c>
      <c r="X1649" s="49">
        <v>0.54335500000000003</v>
      </c>
      <c r="Y1649" s="49">
        <v>0</v>
      </c>
      <c r="Z1649" s="49">
        <v>0</v>
      </c>
      <c r="AA1649" s="68">
        <v>1649</v>
      </c>
      <c r="AB16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49" s="69"/>
      <c r="AD1649" s="75">
        <v>20</v>
      </c>
      <c r="AE1649" s="75">
        <v>47</v>
      </c>
      <c r="AF1649" s="75">
        <v>182</v>
      </c>
      <c r="AG1649" s="75">
        <v>9</v>
      </c>
      <c r="AH1649" s="75"/>
      <c r="AI1649" s="75" t="s">
        <v>7737</v>
      </c>
      <c r="AJ1649" s="75" t="s">
        <v>9353</v>
      </c>
      <c r="AK1649" s="75"/>
      <c r="AL1649" s="75"/>
      <c r="AM1649" s="75">
        <v>42432.312013888892</v>
      </c>
      <c r="AN1649" s="75" t="s">
        <v>13047</v>
      </c>
      <c r="AO1649" s="78" t="s">
        <v>13366</v>
      </c>
      <c r="AP1649" s="75" t="s">
        <v>66</v>
      </c>
      <c r="AQ1649" s="48" t="s">
        <v>3019</v>
      </c>
      <c r="AR1649" s="48" t="s">
        <v>3019</v>
      </c>
      <c r="AS1649" s="48" t="s">
        <v>3212</v>
      </c>
      <c r="AT1649" s="48" t="s">
        <v>3212</v>
      </c>
      <c r="AU1649" s="48" t="s">
        <v>3261</v>
      </c>
      <c r="AV1649" s="48" t="s">
        <v>3261</v>
      </c>
      <c r="AW1649" s="114" t="s">
        <v>18076</v>
      </c>
      <c r="AX1649" s="114" t="s">
        <v>18076</v>
      </c>
      <c r="AY1649" s="114" t="s">
        <v>17882</v>
      </c>
      <c r="AZ1649" s="114" t="s">
        <v>17882</v>
      </c>
      <c r="BA1649" s="2"/>
      <c r="BB1649" s="3"/>
      <c r="BC1649" s="3"/>
      <c r="BD1649" s="3"/>
      <c r="BE1649" s="3"/>
    </row>
    <row r="1650" spans="1:57" x14ac:dyDescent="0.25">
      <c r="A1650" s="61" t="s">
        <v>641</v>
      </c>
      <c r="B1650" s="62" t="s">
        <v>19429</v>
      </c>
      <c r="C1650" s="62"/>
      <c r="D1650" s="63">
        <v>1.5026265000000001</v>
      </c>
      <c r="E1650" s="65">
        <v>19.14154967212249</v>
      </c>
      <c r="F1650" s="95" t="s">
        <v>11644</v>
      </c>
      <c r="G1650" s="62"/>
      <c r="H1650" s="66"/>
      <c r="I1650" s="67"/>
      <c r="J1650" s="67"/>
      <c r="K1650" s="66" t="s">
        <v>15680</v>
      </c>
      <c r="L1650" s="70"/>
      <c r="M1650" s="71">
        <v>4938.32373046875</v>
      </c>
      <c r="N1650" s="71">
        <v>7921.947265625</v>
      </c>
      <c r="O1650" s="72"/>
      <c r="P1650" s="73"/>
      <c r="Q1650" s="73"/>
      <c r="R1650" s="81"/>
      <c r="S1650" s="48">
        <v>0</v>
      </c>
      <c r="T1650" s="48">
        <v>4</v>
      </c>
      <c r="U1650" s="49">
        <v>22038.49037</v>
      </c>
      <c r="V1650" s="49">
        <v>3.0899999999999998E-4</v>
      </c>
      <c r="W1650" s="49">
        <v>0</v>
      </c>
      <c r="X1650" s="49">
        <v>1.154903</v>
      </c>
      <c r="Y1650" s="49">
        <v>0</v>
      </c>
      <c r="Z1650" s="49">
        <v>0</v>
      </c>
      <c r="AA1650" s="68">
        <v>1650</v>
      </c>
      <c r="AB16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50" s="69"/>
      <c r="AD1650" s="75">
        <v>339</v>
      </c>
      <c r="AE1650" s="75">
        <v>46</v>
      </c>
      <c r="AF1650" s="75">
        <v>1411</v>
      </c>
      <c r="AG1650" s="75">
        <v>144</v>
      </c>
      <c r="AH1650" s="75"/>
      <c r="AI1650" s="75"/>
      <c r="AJ1650" s="75" t="s">
        <v>9498</v>
      </c>
      <c r="AK1650" s="75"/>
      <c r="AL1650" s="75"/>
      <c r="AM1650" s="75">
        <v>40147.357719907406</v>
      </c>
      <c r="AN1650" s="75" t="s">
        <v>13047</v>
      </c>
      <c r="AO1650" s="78" t="s">
        <v>13628</v>
      </c>
      <c r="AP1650" s="75" t="s">
        <v>66</v>
      </c>
      <c r="AQ1650" s="48"/>
      <c r="AR1650" s="48"/>
      <c r="AS1650" s="48"/>
      <c r="AT1650" s="48"/>
      <c r="AU1650" s="48" t="s">
        <v>18018</v>
      </c>
      <c r="AV1650" s="48" t="s">
        <v>18044</v>
      </c>
      <c r="AW1650" s="114" t="s">
        <v>18270</v>
      </c>
      <c r="AX1650" s="114" t="s">
        <v>18731</v>
      </c>
      <c r="AY1650" s="114" t="s">
        <v>18977</v>
      </c>
      <c r="AZ1650" s="114" t="s">
        <v>19392</v>
      </c>
      <c r="BA1650" s="2"/>
      <c r="BB1650" s="3"/>
      <c r="BC1650" s="3"/>
      <c r="BD1650" s="3"/>
      <c r="BE1650" s="3"/>
    </row>
    <row r="1651" spans="1:57" x14ac:dyDescent="0.25">
      <c r="A1651" s="61" t="s">
        <v>1263</v>
      </c>
      <c r="B1651" s="62" t="s">
        <v>19429</v>
      </c>
      <c r="C1651" s="62"/>
      <c r="D1651" s="63">
        <v>1.501819</v>
      </c>
      <c r="E1651" s="65">
        <v>10</v>
      </c>
      <c r="F1651" s="95" t="s">
        <v>12303</v>
      </c>
      <c r="G1651" s="62"/>
      <c r="H1651" s="66"/>
      <c r="I1651" s="67"/>
      <c r="J1651" s="67"/>
      <c r="K1651" s="66" t="s">
        <v>16371</v>
      </c>
      <c r="L1651" s="70"/>
      <c r="M1651" s="71">
        <v>577.95758056640625</v>
      </c>
      <c r="N1651" s="71">
        <v>2931.4111328125</v>
      </c>
      <c r="O1651" s="72"/>
      <c r="P1651" s="73"/>
      <c r="Q1651" s="73"/>
      <c r="R1651" s="81"/>
      <c r="S1651" s="48">
        <v>0</v>
      </c>
      <c r="T1651" s="48">
        <v>1</v>
      </c>
      <c r="U1651" s="49">
        <v>0</v>
      </c>
      <c r="V1651" s="49">
        <v>2.14E-4</v>
      </c>
      <c r="W1651" s="49">
        <v>0</v>
      </c>
      <c r="X1651" s="49">
        <v>0.54038799999999998</v>
      </c>
      <c r="Y1651" s="49">
        <v>0</v>
      </c>
      <c r="Z1651" s="49">
        <v>0</v>
      </c>
      <c r="AA1651" s="68">
        <v>1651</v>
      </c>
      <c r="AB16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51" s="69"/>
      <c r="AD1651" s="75">
        <v>194</v>
      </c>
      <c r="AE1651" s="75">
        <v>46</v>
      </c>
      <c r="AF1651" s="75">
        <v>460</v>
      </c>
      <c r="AG1651" s="75">
        <v>455</v>
      </c>
      <c r="AH1651" s="75"/>
      <c r="AI1651" s="75" t="s">
        <v>8505</v>
      </c>
      <c r="AJ1651" s="75"/>
      <c r="AK1651" s="75"/>
      <c r="AL1651" s="75"/>
      <c r="AM1651" s="75">
        <v>42199.324687499997</v>
      </c>
      <c r="AN1651" s="75" t="s">
        <v>13047</v>
      </c>
      <c r="AO1651" s="78" t="s">
        <v>14319</v>
      </c>
      <c r="AP1651" s="75" t="s">
        <v>66</v>
      </c>
      <c r="AQ1651" s="48"/>
      <c r="AR1651" s="48"/>
      <c r="AS1651" s="48"/>
      <c r="AT1651" s="48"/>
      <c r="AU1651" s="48" t="s">
        <v>3261</v>
      </c>
      <c r="AV1651" s="48" t="s">
        <v>3261</v>
      </c>
      <c r="AW1651" s="114" t="s">
        <v>18129</v>
      </c>
      <c r="AX1651" s="114" t="s">
        <v>18129</v>
      </c>
      <c r="AY1651" s="114" t="s">
        <v>17896</v>
      </c>
      <c r="AZ1651" s="114" t="s">
        <v>17896</v>
      </c>
      <c r="BA1651" s="2"/>
      <c r="BB1651" s="3"/>
      <c r="BC1651" s="3"/>
      <c r="BD1651" s="3"/>
      <c r="BE1651" s="3"/>
    </row>
    <row r="1652" spans="1:57" x14ac:dyDescent="0.25">
      <c r="A1652" s="61" t="s">
        <v>1336</v>
      </c>
      <c r="B1652" s="62" t="s">
        <v>19429</v>
      </c>
      <c r="C1652" s="62"/>
      <c r="D1652" s="63">
        <v>1.502448</v>
      </c>
      <c r="E1652" s="65">
        <v>10</v>
      </c>
      <c r="F1652" s="95" t="s">
        <v>12377</v>
      </c>
      <c r="G1652" s="62"/>
      <c r="H1652" s="66"/>
      <c r="I1652" s="67"/>
      <c r="J1652" s="67"/>
      <c r="K1652" s="66" t="s">
        <v>16452</v>
      </c>
      <c r="L1652" s="70"/>
      <c r="M1652" s="71">
        <v>8535.5419921875</v>
      </c>
      <c r="N1652" s="71">
        <v>4026.703857421875</v>
      </c>
      <c r="O1652" s="72"/>
      <c r="P1652" s="73"/>
      <c r="Q1652" s="73"/>
      <c r="R1652" s="81"/>
      <c r="S1652" s="48">
        <v>0</v>
      </c>
      <c r="T1652" s="48">
        <v>1</v>
      </c>
      <c r="U1652" s="49">
        <v>0</v>
      </c>
      <c r="V1652" s="49">
        <v>2.8800000000000001E-4</v>
      </c>
      <c r="W1652" s="49">
        <v>0</v>
      </c>
      <c r="X1652" s="49">
        <v>0.52665600000000001</v>
      </c>
      <c r="Y1652" s="49">
        <v>0</v>
      </c>
      <c r="Z1652" s="49">
        <v>0</v>
      </c>
      <c r="AA1652" s="68">
        <v>1652</v>
      </c>
      <c r="AB16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52" s="69"/>
      <c r="AD1652" s="75">
        <v>306</v>
      </c>
      <c r="AE1652" s="75">
        <v>46</v>
      </c>
      <c r="AF1652" s="75">
        <v>783</v>
      </c>
      <c r="AG1652" s="75">
        <v>647</v>
      </c>
      <c r="AH1652" s="75"/>
      <c r="AI1652" s="75" t="s">
        <v>8565</v>
      </c>
      <c r="AJ1652" s="75"/>
      <c r="AK1652" s="75"/>
      <c r="AL1652" s="75"/>
      <c r="AM1652" s="75">
        <v>42258.042847222219</v>
      </c>
      <c r="AN1652" s="75" t="s">
        <v>13047</v>
      </c>
      <c r="AO1652" s="78" t="s">
        <v>14400</v>
      </c>
      <c r="AP1652" s="75" t="s">
        <v>66</v>
      </c>
      <c r="AQ1652" s="48"/>
      <c r="AR1652" s="48"/>
      <c r="AS1652" s="48"/>
      <c r="AT1652" s="48"/>
      <c r="AU1652" s="48" t="s">
        <v>3261</v>
      </c>
      <c r="AV1652" s="48" t="s">
        <v>3261</v>
      </c>
      <c r="AW1652" s="114" t="s">
        <v>18182</v>
      </c>
      <c r="AX1652" s="114" t="s">
        <v>18182</v>
      </c>
      <c r="AY1652" s="114" t="s">
        <v>18901</v>
      </c>
      <c r="AZ1652" s="114" t="s">
        <v>18901</v>
      </c>
      <c r="BA1652" s="2"/>
      <c r="BB1652" s="3"/>
      <c r="BC1652" s="3"/>
      <c r="BD1652" s="3"/>
      <c r="BE1652" s="3"/>
    </row>
    <row r="1653" spans="1:57" x14ac:dyDescent="0.25">
      <c r="A1653" s="61" t="s">
        <v>1445</v>
      </c>
      <c r="B1653" s="62" t="s">
        <v>19429</v>
      </c>
      <c r="C1653" s="62"/>
      <c r="D1653" s="63">
        <v>10</v>
      </c>
      <c r="E1653" s="65">
        <v>10</v>
      </c>
      <c r="F1653" s="95" t="s">
        <v>12491</v>
      </c>
      <c r="G1653" s="62"/>
      <c r="H1653" s="66"/>
      <c r="I1653" s="67"/>
      <c r="J1653" s="67"/>
      <c r="K1653" s="66" t="s">
        <v>16569</v>
      </c>
      <c r="L1653" s="70"/>
      <c r="M1653" s="71">
        <v>3838.16650390625</v>
      </c>
      <c r="N1653" s="71">
        <v>5836.5205078125</v>
      </c>
      <c r="O1653" s="72"/>
      <c r="P1653" s="73"/>
      <c r="Q1653" s="73"/>
      <c r="R1653" s="81"/>
      <c r="S1653" s="48">
        <v>0</v>
      </c>
      <c r="T1653" s="48">
        <v>1</v>
      </c>
      <c r="U1653" s="49">
        <v>0</v>
      </c>
      <c r="V1653" s="49">
        <v>1</v>
      </c>
      <c r="W1653" s="49">
        <v>0</v>
      </c>
      <c r="X1653" s="49">
        <v>1</v>
      </c>
      <c r="Y1653" s="49">
        <v>0</v>
      </c>
      <c r="Z1653" s="49">
        <v>0</v>
      </c>
      <c r="AA1653" s="68">
        <v>1653</v>
      </c>
      <c r="AB16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53" s="69"/>
      <c r="AD1653" s="75">
        <v>225</v>
      </c>
      <c r="AE1653" s="75">
        <v>46</v>
      </c>
      <c r="AF1653" s="75">
        <v>355</v>
      </c>
      <c r="AG1653" s="75">
        <v>1259</v>
      </c>
      <c r="AH1653" s="75"/>
      <c r="AI1653" s="75" t="s">
        <v>8666</v>
      </c>
      <c r="AJ1653" s="75" t="s">
        <v>9922</v>
      </c>
      <c r="AK1653" s="78" t="s">
        <v>10782</v>
      </c>
      <c r="AL1653" s="75"/>
      <c r="AM1653" s="75">
        <v>41905.164039351854</v>
      </c>
      <c r="AN1653" s="75" t="s">
        <v>13047</v>
      </c>
      <c r="AO1653" s="78" t="s">
        <v>14517</v>
      </c>
      <c r="AP1653" s="75" t="s">
        <v>66</v>
      </c>
      <c r="AQ1653" s="48"/>
      <c r="AR1653" s="48"/>
      <c r="AS1653" s="48"/>
      <c r="AT1653" s="48"/>
      <c r="AU1653" s="48" t="s">
        <v>3261</v>
      </c>
      <c r="AV1653" s="48" t="s">
        <v>3261</v>
      </c>
      <c r="AW1653" s="114" t="s">
        <v>18531</v>
      </c>
      <c r="AX1653" s="114" t="s">
        <v>18531</v>
      </c>
      <c r="AY1653" s="114" t="s">
        <v>19217</v>
      </c>
      <c r="AZ1653" s="114" t="s">
        <v>19217</v>
      </c>
      <c r="BA1653" s="2"/>
      <c r="BB1653" s="3"/>
      <c r="BC1653" s="3"/>
      <c r="BD1653" s="3"/>
      <c r="BE1653" s="3"/>
    </row>
    <row r="1654" spans="1:57" x14ac:dyDescent="0.25">
      <c r="A1654" s="61" t="s">
        <v>1603</v>
      </c>
      <c r="B1654" s="62" t="s">
        <v>19429</v>
      </c>
      <c r="C1654" s="62"/>
      <c r="D1654" s="63">
        <v>2.2727265000000001</v>
      </c>
      <c r="E1654" s="65">
        <v>10</v>
      </c>
      <c r="F1654" s="95" t="s">
        <v>12662</v>
      </c>
      <c r="G1654" s="62"/>
      <c r="H1654" s="66"/>
      <c r="I1654" s="67"/>
      <c r="J1654" s="67"/>
      <c r="K1654" s="66" t="s">
        <v>16750</v>
      </c>
      <c r="L1654" s="70"/>
      <c r="M1654" s="71">
        <v>4848.32373046875</v>
      </c>
      <c r="N1654" s="71">
        <v>3483.8330078125</v>
      </c>
      <c r="O1654" s="72"/>
      <c r="P1654" s="73"/>
      <c r="Q1654" s="73"/>
      <c r="R1654" s="81"/>
      <c r="S1654" s="48">
        <v>0</v>
      </c>
      <c r="T1654" s="48">
        <v>1</v>
      </c>
      <c r="U1654" s="49">
        <v>0</v>
      </c>
      <c r="V1654" s="49">
        <v>9.0909000000000004E-2</v>
      </c>
      <c r="W1654" s="49">
        <v>0</v>
      </c>
      <c r="X1654" s="49">
        <v>0.58405899999999999</v>
      </c>
      <c r="Y1654" s="49">
        <v>0</v>
      </c>
      <c r="Z1654" s="49">
        <v>0</v>
      </c>
      <c r="AA1654" s="68">
        <v>1654</v>
      </c>
      <c r="AB16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54" s="69"/>
      <c r="AD1654" s="75">
        <v>89</v>
      </c>
      <c r="AE1654" s="75">
        <v>46</v>
      </c>
      <c r="AF1654" s="75">
        <v>403</v>
      </c>
      <c r="AG1654" s="75">
        <v>295</v>
      </c>
      <c r="AH1654" s="75"/>
      <c r="AI1654" s="75" t="s">
        <v>8818</v>
      </c>
      <c r="AJ1654" s="75"/>
      <c r="AK1654" s="78" t="s">
        <v>10857</v>
      </c>
      <c r="AL1654" s="75"/>
      <c r="AM1654" s="75">
        <v>42182.430983796294</v>
      </c>
      <c r="AN1654" s="75" t="s">
        <v>13047</v>
      </c>
      <c r="AO1654" s="78" t="s">
        <v>14698</v>
      </c>
      <c r="AP1654" s="75" t="s">
        <v>66</v>
      </c>
      <c r="AQ1654" s="48" t="s">
        <v>3171</v>
      </c>
      <c r="AR1654" s="48" t="s">
        <v>3171</v>
      </c>
      <c r="AS1654" s="48" t="s">
        <v>3217</v>
      </c>
      <c r="AT1654" s="48" t="s">
        <v>3217</v>
      </c>
      <c r="AU1654" s="48" t="s">
        <v>3261</v>
      </c>
      <c r="AV1654" s="48" t="s">
        <v>3261</v>
      </c>
      <c r="AW1654" s="114" t="s">
        <v>18595</v>
      </c>
      <c r="AX1654" s="114" t="s">
        <v>18595</v>
      </c>
      <c r="AY1654" s="114" t="s">
        <v>19274</v>
      </c>
      <c r="AZ1654" s="114" t="s">
        <v>19274</v>
      </c>
      <c r="BA1654" s="2"/>
      <c r="BB1654" s="3"/>
      <c r="BC1654" s="3"/>
      <c r="BD1654" s="3"/>
      <c r="BE1654" s="3"/>
    </row>
    <row r="1655" spans="1:57" x14ac:dyDescent="0.25">
      <c r="A1655" s="61" t="s">
        <v>1779</v>
      </c>
      <c r="B1655" s="62" t="s">
        <v>19429</v>
      </c>
      <c r="C1655" s="62"/>
      <c r="D1655" s="63">
        <v>1.5023375000000001</v>
      </c>
      <c r="E1655" s="65">
        <v>10</v>
      </c>
      <c r="F1655" s="95" t="s">
        <v>12845</v>
      </c>
      <c r="G1655" s="62"/>
      <c r="H1655" s="66"/>
      <c r="I1655" s="67"/>
      <c r="J1655" s="67"/>
      <c r="K1655" s="66" t="s">
        <v>16941</v>
      </c>
      <c r="L1655" s="70"/>
      <c r="M1655" s="71">
        <v>7297.2314453125</v>
      </c>
      <c r="N1655" s="71">
        <v>1945.5081787109375</v>
      </c>
      <c r="O1655" s="72"/>
      <c r="P1655" s="73"/>
      <c r="Q1655" s="73"/>
      <c r="R1655" s="81"/>
      <c r="S1655" s="48">
        <v>0</v>
      </c>
      <c r="T1655" s="48">
        <v>1</v>
      </c>
      <c r="U1655" s="49">
        <v>0</v>
      </c>
      <c r="V1655" s="49">
        <v>2.7500000000000002E-4</v>
      </c>
      <c r="W1655" s="49">
        <v>0</v>
      </c>
      <c r="X1655" s="49">
        <v>0.52194799999999997</v>
      </c>
      <c r="Y1655" s="49">
        <v>0</v>
      </c>
      <c r="Z1655" s="49">
        <v>0</v>
      </c>
      <c r="AA1655" s="68">
        <v>1655</v>
      </c>
      <c r="AB16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55" s="69"/>
      <c r="AD1655" s="75">
        <v>145</v>
      </c>
      <c r="AE1655" s="75">
        <v>46</v>
      </c>
      <c r="AF1655" s="75">
        <v>157</v>
      </c>
      <c r="AG1655" s="75">
        <v>934</v>
      </c>
      <c r="AH1655" s="75"/>
      <c r="AI1655" s="75" t="s">
        <v>8974</v>
      </c>
      <c r="AJ1655" s="75" t="s">
        <v>10106</v>
      </c>
      <c r="AK1655" s="75"/>
      <c r="AL1655" s="75"/>
      <c r="AM1655" s="75">
        <v>40225.643240740741</v>
      </c>
      <c r="AN1655" s="75" t="s">
        <v>13047</v>
      </c>
      <c r="AO1655" s="78" t="s">
        <v>14889</v>
      </c>
      <c r="AP1655" s="75" t="s">
        <v>66</v>
      </c>
      <c r="AQ1655" s="48"/>
      <c r="AR1655" s="48"/>
      <c r="AS1655" s="48"/>
      <c r="AT1655" s="48"/>
      <c r="AU1655" s="48" t="s">
        <v>3261</v>
      </c>
      <c r="AV1655" s="48" t="s">
        <v>3261</v>
      </c>
      <c r="AW1655" s="114" t="s">
        <v>18089</v>
      </c>
      <c r="AX1655" s="114" t="s">
        <v>18089</v>
      </c>
      <c r="AY1655" s="114" t="s">
        <v>17884</v>
      </c>
      <c r="AZ1655" s="114" t="s">
        <v>17884</v>
      </c>
      <c r="BA1655" s="2"/>
      <c r="BB1655" s="3"/>
      <c r="BC1655" s="3"/>
      <c r="BD1655" s="3"/>
      <c r="BE1655" s="3"/>
    </row>
    <row r="1656" spans="1:57" x14ac:dyDescent="0.25">
      <c r="A1656" s="61" t="s">
        <v>1895</v>
      </c>
      <c r="B1656" s="62" t="s">
        <v>19429</v>
      </c>
      <c r="C1656" s="62"/>
      <c r="D1656" s="63">
        <v>10</v>
      </c>
      <c r="E1656" s="65">
        <v>10</v>
      </c>
      <c r="F1656" s="95" t="s">
        <v>12965</v>
      </c>
      <c r="G1656" s="62"/>
      <c r="H1656" s="66"/>
      <c r="I1656" s="67"/>
      <c r="J1656" s="67"/>
      <c r="K1656" s="66" t="s">
        <v>17062</v>
      </c>
      <c r="L1656" s="70"/>
      <c r="M1656" s="71">
        <v>4299.4052734375</v>
      </c>
      <c r="N1656" s="71">
        <v>6107.986328125</v>
      </c>
      <c r="O1656" s="72"/>
      <c r="P1656" s="73"/>
      <c r="Q1656" s="73"/>
      <c r="R1656" s="81"/>
      <c r="S1656" s="48">
        <v>0</v>
      </c>
      <c r="T1656" s="48">
        <v>1</v>
      </c>
      <c r="U1656" s="49">
        <v>0</v>
      </c>
      <c r="V1656" s="49">
        <v>1</v>
      </c>
      <c r="W1656" s="49">
        <v>0</v>
      </c>
      <c r="X1656" s="49">
        <v>1</v>
      </c>
      <c r="Y1656" s="49">
        <v>0</v>
      </c>
      <c r="Z1656" s="49">
        <v>0</v>
      </c>
      <c r="AA1656" s="68">
        <v>1656</v>
      </c>
      <c r="AB16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56" s="69"/>
      <c r="AD1656" s="75">
        <v>12</v>
      </c>
      <c r="AE1656" s="75">
        <v>46</v>
      </c>
      <c r="AF1656" s="75">
        <v>140</v>
      </c>
      <c r="AG1656" s="75">
        <v>39</v>
      </c>
      <c r="AH1656" s="75">
        <v>-28800</v>
      </c>
      <c r="AI1656" s="75" t="s">
        <v>9075</v>
      </c>
      <c r="AJ1656" s="75" t="s">
        <v>9368</v>
      </c>
      <c r="AK1656" s="75"/>
      <c r="AL1656" s="75" t="s">
        <v>11009</v>
      </c>
      <c r="AM1656" s="75">
        <v>42453.915856481479</v>
      </c>
      <c r="AN1656" s="75" t="s">
        <v>13047</v>
      </c>
      <c r="AO1656" s="78" t="s">
        <v>15010</v>
      </c>
      <c r="AP1656" s="75" t="s">
        <v>66</v>
      </c>
      <c r="AQ1656" s="48"/>
      <c r="AR1656" s="48"/>
      <c r="AS1656" s="48"/>
      <c r="AT1656" s="48"/>
      <c r="AU1656" s="48"/>
      <c r="AV1656" s="48"/>
      <c r="AW1656" s="114" t="s">
        <v>18678</v>
      </c>
      <c r="AX1656" s="114" t="s">
        <v>18678</v>
      </c>
      <c r="AY1656" s="114" t="s">
        <v>19351</v>
      </c>
      <c r="AZ1656" s="114" t="s">
        <v>19351</v>
      </c>
      <c r="BA1656" s="2"/>
      <c r="BB1656" s="3"/>
      <c r="BC1656" s="3"/>
      <c r="BD1656" s="3"/>
      <c r="BE1656" s="3"/>
    </row>
    <row r="1657" spans="1:57" x14ac:dyDescent="0.25">
      <c r="A1657" s="61" t="s">
        <v>1732</v>
      </c>
      <c r="B1657" s="62" t="s">
        <v>19429</v>
      </c>
      <c r="C1657" s="62"/>
      <c r="D1657" s="63">
        <v>1.7931055</v>
      </c>
      <c r="E1657" s="65">
        <v>10</v>
      </c>
      <c r="F1657" s="95" t="s">
        <v>12796</v>
      </c>
      <c r="G1657" s="62"/>
      <c r="H1657" s="66"/>
      <c r="I1657" s="67"/>
      <c r="J1657" s="67"/>
      <c r="K1657" s="66" t="s">
        <v>16890</v>
      </c>
      <c r="L1657" s="70"/>
      <c r="M1657" s="71">
        <v>3376.92236328125</v>
      </c>
      <c r="N1657" s="71">
        <v>6989.02783203125</v>
      </c>
      <c r="O1657" s="72"/>
      <c r="P1657" s="73"/>
      <c r="Q1657" s="73"/>
      <c r="R1657" s="81"/>
      <c r="S1657" s="48">
        <v>0</v>
      </c>
      <c r="T1657" s="48">
        <v>1</v>
      </c>
      <c r="U1657" s="49">
        <v>0</v>
      </c>
      <c r="V1657" s="49">
        <v>3.4483E-2</v>
      </c>
      <c r="W1657" s="49">
        <v>0</v>
      </c>
      <c r="X1657" s="49">
        <v>0.57117099999999998</v>
      </c>
      <c r="Y1657" s="49">
        <v>0</v>
      </c>
      <c r="Z1657" s="49">
        <v>0</v>
      </c>
      <c r="AA1657" s="68">
        <v>1657</v>
      </c>
      <c r="AB16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57" s="69"/>
      <c r="AD1657" s="75">
        <v>179</v>
      </c>
      <c r="AE1657" s="75">
        <v>45</v>
      </c>
      <c r="AF1657" s="75">
        <v>421</v>
      </c>
      <c r="AG1657" s="75">
        <v>337</v>
      </c>
      <c r="AH1657" s="75">
        <v>-21600</v>
      </c>
      <c r="AI1657" s="75" t="s">
        <v>8933</v>
      </c>
      <c r="AJ1657" s="75" t="s">
        <v>10078</v>
      </c>
      <c r="AK1657" s="78" t="s">
        <v>10905</v>
      </c>
      <c r="AL1657" s="75" t="s">
        <v>11012</v>
      </c>
      <c r="AM1657" s="75">
        <v>41946.176307870373</v>
      </c>
      <c r="AN1657" s="75" t="s">
        <v>13047</v>
      </c>
      <c r="AO1657" s="78" t="s">
        <v>14838</v>
      </c>
      <c r="AP1657" s="75" t="s">
        <v>66</v>
      </c>
      <c r="AQ1657" s="48"/>
      <c r="AR1657" s="48"/>
      <c r="AS1657" s="48"/>
      <c r="AT1657" s="48"/>
      <c r="AU1657" s="48" t="s">
        <v>3261</v>
      </c>
      <c r="AV1657" s="48" t="s">
        <v>3261</v>
      </c>
      <c r="AW1657" s="114" t="s">
        <v>18284</v>
      </c>
      <c r="AX1657" s="114" t="s">
        <v>18284</v>
      </c>
      <c r="AY1657" s="114" t="s">
        <v>18991</v>
      </c>
      <c r="AZ1657" s="114" t="s">
        <v>18991</v>
      </c>
      <c r="BA1657" s="2"/>
      <c r="BB1657" s="3"/>
      <c r="BC1657" s="3"/>
      <c r="BD1657" s="3"/>
      <c r="BE1657" s="3"/>
    </row>
    <row r="1658" spans="1:57" x14ac:dyDescent="0.25">
      <c r="A1658" s="61" t="s">
        <v>1775</v>
      </c>
      <c r="B1658" s="62" t="s">
        <v>19429</v>
      </c>
      <c r="C1658" s="62"/>
      <c r="D1658" s="63">
        <v>4.3333304999999998</v>
      </c>
      <c r="E1658" s="65">
        <v>10</v>
      </c>
      <c r="F1658" s="95" t="s">
        <v>12841</v>
      </c>
      <c r="G1658" s="62"/>
      <c r="H1658" s="66"/>
      <c r="I1658" s="67"/>
      <c r="J1658" s="67"/>
      <c r="K1658" s="66" t="s">
        <v>16937</v>
      </c>
      <c r="L1658" s="70"/>
      <c r="M1658" s="71">
        <v>4678.2802734375</v>
      </c>
      <c r="N1658" s="71">
        <v>4841.14501953125</v>
      </c>
      <c r="O1658" s="72"/>
      <c r="P1658" s="73"/>
      <c r="Q1658" s="73"/>
      <c r="R1658" s="81"/>
      <c r="S1658" s="48">
        <v>0</v>
      </c>
      <c r="T1658" s="48">
        <v>1</v>
      </c>
      <c r="U1658" s="49">
        <v>0</v>
      </c>
      <c r="V1658" s="49">
        <v>0.33333299999999999</v>
      </c>
      <c r="W1658" s="49">
        <v>0</v>
      </c>
      <c r="X1658" s="49">
        <v>0.77027000000000001</v>
      </c>
      <c r="Y1658" s="49">
        <v>0</v>
      </c>
      <c r="Z1658" s="49">
        <v>0</v>
      </c>
      <c r="AA1658" s="68">
        <v>1658</v>
      </c>
      <c r="AB16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58" s="69"/>
      <c r="AD1658" s="75">
        <v>19</v>
      </c>
      <c r="AE1658" s="75">
        <v>45</v>
      </c>
      <c r="AF1658" s="75">
        <v>17</v>
      </c>
      <c r="AG1658" s="75">
        <v>29</v>
      </c>
      <c r="AH1658" s="75"/>
      <c r="AI1658" s="75" t="s">
        <v>8971</v>
      </c>
      <c r="AJ1658" s="75"/>
      <c r="AK1658" s="75"/>
      <c r="AL1658" s="75"/>
      <c r="AM1658" s="75">
        <v>43023.560798611114</v>
      </c>
      <c r="AN1658" s="75" t="s">
        <v>13047</v>
      </c>
      <c r="AO1658" s="78" t="s">
        <v>14885</v>
      </c>
      <c r="AP1658" s="75" t="s">
        <v>66</v>
      </c>
      <c r="AQ1658" s="48"/>
      <c r="AR1658" s="48"/>
      <c r="AS1658" s="48"/>
      <c r="AT1658" s="48"/>
      <c r="AU1658" s="48"/>
      <c r="AV1658" s="48"/>
      <c r="AW1658" s="114" t="s">
        <v>18589</v>
      </c>
      <c r="AX1658" s="114" t="s">
        <v>18589</v>
      </c>
      <c r="AY1658" s="114" t="s">
        <v>17921</v>
      </c>
      <c r="AZ1658" s="114" t="s">
        <v>17921</v>
      </c>
      <c r="BA1658" s="2"/>
      <c r="BB1658" s="3"/>
      <c r="BC1658" s="3"/>
      <c r="BD1658" s="3"/>
      <c r="BE1658" s="3"/>
    </row>
    <row r="1659" spans="1:57" x14ac:dyDescent="0.25">
      <c r="A1659" s="61" t="s">
        <v>1929</v>
      </c>
      <c r="B1659" s="62" t="s">
        <v>19429</v>
      </c>
      <c r="C1659" s="62"/>
      <c r="D1659" s="63">
        <v>1.502448</v>
      </c>
      <c r="E1659" s="65">
        <v>10</v>
      </c>
      <c r="F1659" s="95" t="s">
        <v>12995</v>
      </c>
      <c r="G1659" s="62"/>
      <c r="H1659" s="66"/>
      <c r="I1659" s="67"/>
      <c r="J1659" s="67"/>
      <c r="K1659" s="66" t="s">
        <v>17095</v>
      </c>
      <c r="L1659" s="70"/>
      <c r="M1659" s="71">
        <v>8850.7216796875</v>
      </c>
      <c r="N1659" s="71">
        <v>4256.06005859375</v>
      </c>
      <c r="O1659" s="72"/>
      <c r="P1659" s="73"/>
      <c r="Q1659" s="73"/>
      <c r="R1659" s="81"/>
      <c r="S1659" s="48">
        <v>0</v>
      </c>
      <c r="T1659" s="48">
        <v>1</v>
      </c>
      <c r="U1659" s="49">
        <v>0</v>
      </c>
      <c r="V1659" s="49">
        <v>2.8800000000000001E-4</v>
      </c>
      <c r="W1659" s="49">
        <v>0</v>
      </c>
      <c r="X1659" s="49">
        <v>0.52665600000000001</v>
      </c>
      <c r="Y1659" s="49">
        <v>0</v>
      </c>
      <c r="Z1659" s="49">
        <v>0</v>
      </c>
      <c r="AA1659" s="68">
        <v>1659</v>
      </c>
      <c r="AB16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59" s="69"/>
      <c r="AD1659" s="75">
        <v>278</v>
      </c>
      <c r="AE1659" s="75">
        <v>45</v>
      </c>
      <c r="AF1659" s="75">
        <v>359</v>
      </c>
      <c r="AG1659" s="75">
        <v>674</v>
      </c>
      <c r="AH1659" s="75"/>
      <c r="AI1659" s="75" t="s">
        <v>9097</v>
      </c>
      <c r="AJ1659" s="75"/>
      <c r="AK1659" s="75"/>
      <c r="AL1659" s="75"/>
      <c r="AM1659" s="75">
        <v>42354.571817129632</v>
      </c>
      <c r="AN1659" s="75" t="s">
        <v>13047</v>
      </c>
      <c r="AO1659" s="78" t="s">
        <v>15043</v>
      </c>
      <c r="AP1659" s="75" t="s">
        <v>66</v>
      </c>
      <c r="AQ1659" s="48"/>
      <c r="AR1659" s="48"/>
      <c r="AS1659" s="48"/>
      <c r="AT1659" s="48"/>
      <c r="AU1659" s="48" t="s">
        <v>3261</v>
      </c>
      <c r="AV1659" s="48" t="s">
        <v>3261</v>
      </c>
      <c r="AW1659" s="114" t="s">
        <v>18176</v>
      </c>
      <c r="AX1659" s="114" t="s">
        <v>18176</v>
      </c>
      <c r="AY1659" s="114" t="s">
        <v>18895</v>
      </c>
      <c r="AZ1659" s="114" t="s">
        <v>18895</v>
      </c>
      <c r="BA1659" s="2"/>
      <c r="BB1659" s="3"/>
      <c r="BC1659" s="3"/>
      <c r="BD1659" s="3"/>
      <c r="BE1659" s="3"/>
    </row>
    <row r="1660" spans="1:57" x14ac:dyDescent="0.25">
      <c r="A1660" s="61" t="s">
        <v>1091</v>
      </c>
      <c r="B1660" s="62" t="s">
        <v>19429</v>
      </c>
      <c r="C1660" s="62"/>
      <c r="D1660" s="63">
        <v>1.5023375000000001</v>
      </c>
      <c r="E1660" s="65">
        <v>10</v>
      </c>
      <c r="F1660" s="95" t="s">
        <v>12129</v>
      </c>
      <c r="G1660" s="62"/>
      <c r="H1660" s="66"/>
      <c r="I1660" s="67"/>
      <c r="J1660" s="67"/>
      <c r="K1660" s="66" t="s">
        <v>16188</v>
      </c>
      <c r="L1660" s="70"/>
      <c r="M1660" s="71">
        <v>7964.76611328125</v>
      </c>
      <c r="N1660" s="71">
        <v>2398.731689453125</v>
      </c>
      <c r="O1660" s="72"/>
      <c r="P1660" s="73"/>
      <c r="Q1660" s="73"/>
      <c r="R1660" s="81"/>
      <c r="S1660" s="48">
        <v>0</v>
      </c>
      <c r="T1660" s="48">
        <v>1</v>
      </c>
      <c r="U1660" s="49">
        <v>0</v>
      </c>
      <c r="V1660" s="49">
        <v>2.7500000000000002E-4</v>
      </c>
      <c r="W1660" s="49">
        <v>0</v>
      </c>
      <c r="X1660" s="49">
        <v>0.52194799999999997</v>
      </c>
      <c r="Y1660" s="49">
        <v>0</v>
      </c>
      <c r="Z1660" s="49">
        <v>0</v>
      </c>
      <c r="AA1660" s="68">
        <v>1660</v>
      </c>
      <c r="AB16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60" s="69"/>
      <c r="AD1660" s="75">
        <v>651</v>
      </c>
      <c r="AE1660" s="75">
        <v>44</v>
      </c>
      <c r="AF1660" s="75">
        <v>2147</v>
      </c>
      <c r="AG1660" s="75">
        <v>637</v>
      </c>
      <c r="AH1660" s="75">
        <v>-25200</v>
      </c>
      <c r="AI1660" s="75"/>
      <c r="AJ1660" s="75" t="s">
        <v>9753</v>
      </c>
      <c r="AK1660" s="75"/>
      <c r="AL1660" s="75" t="s">
        <v>11026</v>
      </c>
      <c r="AM1660" s="75">
        <v>40053.748680555553</v>
      </c>
      <c r="AN1660" s="75" t="s">
        <v>13047</v>
      </c>
      <c r="AO1660" s="78" t="s">
        <v>14136</v>
      </c>
      <c r="AP1660" s="75" t="s">
        <v>66</v>
      </c>
      <c r="AQ1660" s="48" t="s">
        <v>3056</v>
      </c>
      <c r="AR1660" s="48" t="s">
        <v>3056</v>
      </c>
      <c r="AS1660" s="48" t="s">
        <v>3215</v>
      </c>
      <c r="AT1660" s="48" t="s">
        <v>3215</v>
      </c>
      <c r="AU1660" s="48" t="s">
        <v>3261</v>
      </c>
      <c r="AV1660" s="48" t="s">
        <v>3261</v>
      </c>
      <c r="AW1660" s="114" t="s">
        <v>18198</v>
      </c>
      <c r="AX1660" s="114" t="s">
        <v>18198</v>
      </c>
      <c r="AY1660" s="114" t="s">
        <v>18915</v>
      </c>
      <c r="AZ1660" s="114" t="s">
        <v>18915</v>
      </c>
      <c r="BA1660" s="2"/>
      <c r="BB1660" s="3"/>
      <c r="BC1660" s="3"/>
      <c r="BD1660" s="3"/>
      <c r="BE1660" s="3"/>
    </row>
    <row r="1661" spans="1:57" x14ac:dyDescent="0.25">
      <c r="A1661" s="61" t="s">
        <v>1340</v>
      </c>
      <c r="B1661" s="62" t="s">
        <v>19429</v>
      </c>
      <c r="C1661" s="62"/>
      <c r="D1661" s="63">
        <v>2.1538455000000001</v>
      </c>
      <c r="E1661" s="65">
        <v>10</v>
      </c>
      <c r="F1661" s="95" t="s">
        <v>12382</v>
      </c>
      <c r="G1661" s="62"/>
      <c r="H1661" s="66"/>
      <c r="I1661" s="67"/>
      <c r="J1661" s="67"/>
      <c r="K1661" s="66" t="s">
        <v>16457</v>
      </c>
      <c r="L1661" s="70"/>
      <c r="M1661" s="71">
        <v>6259.74267578125</v>
      </c>
      <c r="N1661" s="71">
        <v>6334.2177734375</v>
      </c>
      <c r="O1661" s="72"/>
      <c r="P1661" s="73"/>
      <c r="Q1661" s="73"/>
      <c r="R1661" s="81"/>
      <c r="S1661" s="48">
        <v>0</v>
      </c>
      <c r="T1661" s="48">
        <v>1</v>
      </c>
      <c r="U1661" s="49">
        <v>0</v>
      </c>
      <c r="V1661" s="49">
        <v>7.6923000000000005E-2</v>
      </c>
      <c r="W1661" s="49">
        <v>0</v>
      </c>
      <c r="X1661" s="49">
        <v>0.60617699999999997</v>
      </c>
      <c r="Y1661" s="49">
        <v>0</v>
      </c>
      <c r="Z1661" s="49">
        <v>0</v>
      </c>
      <c r="AA1661" s="68">
        <v>1661</v>
      </c>
      <c r="AB16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61" s="69"/>
      <c r="AD1661" s="75">
        <v>103</v>
      </c>
      <c r="AE1661" s="75">
        <v>44</v>
      </c>
      <c r="AF1661" s="75">
        <v>12827</v>
      </c>
      <c r="AG1661" s="75">
        <v>339</v>
      </c>
      <c r="AH1661" s="75"/>
      <c r="AI1661" s="75" t="s">
        <v>8570</v>
      </c>
      <c r="AJ1661" s="75"/>
      <c r="AK1661" s="75"/>
      <c r="AL1661" s="75"/>
      <c r="AM1661" s="75">
        <v>42305.519085648149</v>
      </c>
      <c r="AN1661" s="75" t="s">
        <v>13047</v>
      </c>
      <c r="AO1661" s="78" t="s">
        <v>14405</v>
      </c>
      <c r="AP1661" s="75" t="s">
        <v>66</v>
      </c>
      <c r="AQ1661" s="48"/>
      <c r="AR1661" s="48"/>
      <c r="AS1661" s="48"/>
      <c r="AT1661" s="48"/>
      <c r="AU1661" s="48"/>
      <c r="AV1661" s="48"/>
      <c r="AW1661" s="114" t="s">
        <v>18094</v>
      </c>
      <c r="AX1661" s="114" t="s">
        <v>18094</v>
      </c>
      <c r="AY1661" s="114" t="s">
        <v>18827</v>
      </c>
      <c r="AZ1661" s="114" t="s">
        <v>18827</v>
      </c>
      <c r="BA1661" s="2"/>
      <c r="BB1661" s="3"/>
      <c r="BC1661" s="3"/>
      <c r="BD1661" s="3"/>
      <c r="BE1661" s="3"/>
    </row>
    <row r="1662" spans="1:57" x14ac:dyDescent="0.25">
      <c r="A1662" s="61" t="s">
        <v>578</v>
      </c>
      <c r="B1662" s="62" t="s">
        <v>19429</v>
      </c>
      <c r="C1662" s="62"/>
      <c r="D1662" s="63">
        <v>1.5021845</v>
      </c>
      <c r="E1662" s="65">
        <v>10</v>
      </c>
      <c r="F1662" s="95" t="s">
        <v>11570</v>
      </c>
      <c r="G1662" s="62"/>
      <c r="H1662" s="66"/>
      <c r="I1662" s="67"/>
      <c r="J1662" s="67"/>
      <c r="K1662" s="66" t="s">
        <v>15604</v>
      </c>
      <c r="L1662" s="70"/>
      <c r="M1662" s="71">
        <v>314.10479736328125</v>
      </c>
      <c r="N1662" s="71">
        <v>5638.47412109375</v>
      </c>
      <c r="O1662" s="72"/>
      <c r="P1662" s="73"/>
      <c r="Q1662" s="73"/>
      <c r="R1662" s="81"/>
      <c r="S1662" s="48">
        <v>0</v>
      </c>
      <c r="T1662" s="48">
        <v>2</v>
      </c>
      <c r="U1662" s="49">
        <v>0</v>
      </c>
      <c r="V1662" s="49">
        <v>2.5700000000000001E-4</v>
      </c>
      <c r="W1662" s="49">
        <v>0</v>
      </c>
      <c r="X1662" s="49">
        <v>0.56441699999999995</v>
      </c>
      <c r="Y1662" s="49">
        <v>0.5</v>
      </c>
      <c r="Z1662" s="49">
        <v>0</v>
      </c>
      <c r="AA1662" s="68">
        <v>1662</v>
      </c>
      <c r="AB16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62" s="69"/>
      <c r="AD1662" s="75">
        <v>59</v>
      </c>
      <c r="AE1662" s="75">
        <v>43</v>
      </c>
      <c r="AF1662" s="75">
        <v>185</v>
      </c>
      <c r="AG1662" s="75">
        <v>88</v>
      </c>
      <c r="AH1662" s="75">
        <v>-21600</v>
      </c>
      <c r="AI1662" s="75" t="s">
        <v>7893</v>
      </c>
      <c r="AJ1662" s="75"/>
      <c r="AK1662" s="78" t="s">
        <v>10431</v>
      </c>
      <c r="AL1662" s="75" t="s">
        <v>11012</v>
      </c>
      <c r="AM1662" s="75">
        <v>42949.232233796298</v>
      </c>
      <c r="AN1662" s="75" t="s">
        <v>13047</v>
      </c>
      <c r="AO1662" s="78" t="s">
        <v>13552</v>
      </c>
      <c r="AP1662" s="75" t="s">
        <v>66</v>
      </c>
      <c r="AQ1662" s="48"/>
      <c r="AR1662" s="48"/>
      <c r="AS1662" s="48"/>
      <c r="AT1662" s="48"/>
      <c r="AU1662" s="48" t="s">
        <v>3302</v>
      </c>
      <c r="AV1662" s="48" t="s">
        <v>3302</v>
      </c>
      <c r="AW1662" s="114" t="s">
        <v>18217</v>
      </c>
      <c r="AX1662" s="114" t="s">
        <v>18217</v>
      </c>
      <c r="AY1662" s="114" t="s">
        <v>18932</v>
      </c>
      <c r="AZ1662" s="114" t="s">
        <v>18932</v>
      </c>
      <c r="BA1662" s="2"/>
      <c r="BB1662" s="3"/>
      <c r="BC1662" s="3"/>
      <c r="BD1662" s="3"/>
      <c r="BE1662" s="3"/>
    </row>
    <row r="1663" spans="1:57" x14ac:dyDescent="0.25">
      <c r="A1663" s="61" t="s">
        <v>1449</v>
      </c>
      <c r="B1663" s="62" t="s">
        <v>19429</v>
      </c>
      <c r="C1663" s="62"/>
      <c r="D1663" s="63">
        <v>1.502448</v>
      </c>
      <c r="E1663" s="65">
        <v>10</v>
      </c>
      <c r="F1663" s="95" t="s">
        <v>12498</v>
      </c>
      <c r="G1663" s="62"/>
      <c r="H1663" s="66"/>
      <c r="I1663" s="67"/>
      <c r="J1663" s="67"/>
      <c r="K1663" s="66" t="s">
        <v>16576</v>
      </c>
      <c r="L1663" s="70"/>
      <c r="M1663" s="71">
        <v>9101.1357421875</v>
      </c>
      <c r="N1663" s="71">
        <v>4458.04296875</v>
      </c>
      <c r="O1663" s="72"/>
      <c r="P1663" s="73"/>
      <c r="Q1663" s="73"/>
      <c r="R1663" s="81"/>
      <c r="S1663" s="48">
        <v>0</v>
      </c>
      <c r="T1663" s="48">
        <v>1</v>
      </c>
      <c r="U1663" s="49">
        <v>0</v>
      </c>
      <c r="V1663" s="49">
        <v>2.8800000000000001E-4</v>
      </c>
      <c r="W1663" s="49">
        <v>0</v>
      </c>
      <c r="X1663" s="49">
        <v>0.52665600000000001</v>
      </c>
      <c r="Y1663" s="49">
        <v>0</v>
      </c>
      <c r="Z1663" s="49">
        <v>0</v>
      </c>
      <c r="AA1663" s="68">
        <v>1663</v>
      </c>
      <c r="AB16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63" s="69"/>
      <c r="AD1663" s="75">
        <v>35</v>
      </c>
      <c r="AE1663" s="75">
        <v>43</v>
      </c>
      <c r="AF1663" s="75">
        <v>106</v>
      </c>
      <c r="AG1663" s="75">
        <v>76</v>
      </c>
      <c r="AH1663" s="75"/>
      <c r="AI1663" s="75" t="s">
        <v>8672</v>
      </c>
      <c r="AJ1663" s="75" t="s">
        <v>9927</v>
      </c>
      <c r="AK1663" s="75"/>
      <c r="AL1663" s="75"/>
      <c r="AM1663" s="75">
        <v>42139.921620370369</v>
      </c>
      <c r="AN1663" s="75" t="s">
        <v>13047</v>
      </c>
      <c r="AO1663" s="78" t="s">
        <v>14524</v>
      </c>
      <c r="AP1663" s="75" t="s">
        <v>66</v>
      </c>
      <c r="AQ1663" s="48"/>
      <c r="AR1663" s="48"/>
      <c r="AS1663" s="48"/>
      <c r="AT1663" s="48"/>
      <c r="AU1663" s="48" t="s">
        <v>3261</v>
      </c>
      <c r="AV1663" s="48" t="s">
        <v>3261</v>
      </c>
      <c r="AW1663" s="114" t="s">
        <v>18137</v>
      </c>
      <c r="AX1663" s="114" t="s">
        <v>18137</v>
      </c>
      <c r="AY1663" s="114" t="s">
        <v>18860</v>
      </c>
      <c r="AZ1663" s="114" t="s">
        <v>18860</v>
      </c>
      <c r="BA1663" s="2"/>
      <c r="BB1663" s="3"/>
      <c r="BC1663" s="3"/>
      <c r="BD1663" s="3"/>
      <c r="BE1663" s="3"/>
    </row>
    <row r="1664" spans="1:57" x14ac:dyDescent="0.25">
      <c r="A1664" s="61" t="s">
        <v>1841</v>
      </c>
      <c r="B1664" s="62" t="s">
        <v>19429</v>
      </c>
      <c r="C1664" s="62"/>
      <c r="D1664" s="63">
        <v>2.03125</v>
      </c>
      <c r="E1664" s="65">
        <v>10</v>
      </c>
      <c r="F1664" s="95" t="s">
        <v>12901</v>
      </c>
      <c r="G1664" s="62"/>
      <c r="H1664" s="66"/>
      <c r="I1664" s="67"/>
      <c r="J1664" s="67"/>
      <c r="K1664" s="66" t="s">
        <v>16997</v>
      </c>
      <c r="L1664" s="70"/>
      <c r="M1664" s="71">
        <v>6133.14599609375</v>
      </c>
      <c r="N1664" s="71">
        <v>6062.755859375</v>
      </c>
      <c r="O1664" s="72"/>
      <c r="P1664" s="73"/>
      <c r="Q1664" s="73"/>
      <c r="R1664" s="81"/>
      <c r="S1664" s="48">
        <v>0</v>
      </c>
      <c r="T1664" s="48">
        <v>2</v>
      </c>
      <c r="U1664" s="49">
        <v>0</v>
      </c>
      <c r="V1664" s="49">
        <v>6.25E-2</v>
      </c>
      <c r="W1664" s="49">
        <v>0</v>
      </c>
      <c r="X1664" s="49">
        <v>0.62341800000000003</v>
      </c>
      <c r="Y1664" s="49">
        <v>0.5</v>
      </c>
      <c r="Z1664" s="49">
        <v>0</v>
      </c>
      <c r="AA1664" s="68">
        <v>1664</v>
      </c>
      <c r="AB16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64" s="69"/>
      <c r="AD1664" s="75">
        <v>188</v>
      </c>
      <c r="AE1664" s="75">
        <v>43</v>
      </c>
      <c r="AF1664" s="75">
        <v>318</v>
      </c>
      <c r="AG1664" s="75">
        <v>364</v>
      </c>
      <c r="AH1664" s="75"/>
      <c r="AI1664" s="75" t="s">
        <v>9019</v>
      </c>
      <c r="AJ1664" s="75"/>
      <c r="AK1664" s="75"/>
      <c r="AL1664" s="75"/>
      <c r="AM1664" s="75">
        <v>42688.359097222223</v>
      </c>
      <c r="AN1664" s="75" t="s">
        <v>13047</v>
      </c>
      <c r="AO1664" s="78" t="s">
        <v>14945</v>
      </c>
      <c r="AP1664" s="75" t="s">
        <v>66</v>
      </c>
      <c r="AQ1664" s="48"/>
      <c r="AR1664" s="48"/>
      <c r="AS1664" s="48"/>
      <c r="AT1664" s="48"/>
      <c r="AU1664" s="48" t="s">
        <v>3261</v>
      </c>
      <c r="AV1664" s="48" t="s">
        <v>3261</v>
      </c>
      <c r="AW1664" s="114" t="s">
        <v>18434</v>
      </c>
      <c r="AX1664" s="114" t="s">
        <v>18434</v>
      </c>
      <c r="AY1664" s="114" t="s">
        <v>19126</v>
      </c>
      <c r="AZ1664" s="114" t="s">
        <v>19126</v>
      </c>
      <c r="BA1664" s="2"/>
      <c r="BB1664" s="3"/>
      <c r="BC1664" s="3"/>
      <c r="BD1664" s="3"/>
      <c r="BE1664" s="3"/>
    </row>
    <row r="1665" spans="1:57" x14ac:dyDescent="0.25">
      <c r="A1665" s="61" t="s">
        <v>354</v>
      </c>
      <c r="B1665" s="62" t="s">
        <v>19429</v>
      </c>
      <c r="C1665" s="62"/>
      <c r="D1665" s="63">
        <v>1.5023375000000001</v>
      </c>
      <c r="E1665" s="65">
        <v>10</v>
      </c>
      <c r="F1665" s="95" t="s">
        <v>11300</v>
      </c>
      <c r="G1665" s="62"/>
      <c r="H1665" s="66"/>
      <c r="I1665" s="67"/>
      <c r="J1665" s="67"/>
      <c r="K1665" s="66" t="s">
        <v>15328</v>
      </c>
      <c r="L1665" s="70"/>
      <c r="M1665" s="71">
        <v>7508.8681640625</v>
      </c>
      <c r="N1665" s="71">
        <v>2063.368896484375</v>
      </c>
      <c r="O1665" s="72"/>
      <c r="P1665" s="73"/>
      <c r="Q1665" s="73"/>
      <c r="R1665" s="81"/>
      <c r="S1665" s="48">
        <v>0</v>
      </c>
      <c r="T1665" s="48">
        <v>1</v>
      </c>
      <c r="U1665" s="49">
        <v>0</v>
      </c>
      <c r="V1665" s="49">
        <v>2.7500000000000002E-4</v>
      </c>
      <c r="W1665" s="49">
        <v>0</v>
      </c>
      <c r="X1665" s="49">
        <v>0.52194799999999997</v>
      </c>
      <c r="Y1665" s="49">
        <v>0</v>
      </c>
      <c r="Z1665" s="49">
        <v>0</v>
      </c>
      <c r="AA1665" s="68">
        <v>1665</v>
      </c>
      <c r="AB16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65" s="69"/>
      <c r="AD1665" s="75">
        <v>61</v>
      </c>
      <c r="AE1665" s="75">
        <v>42</v>
      </c>
      <c r="AF1665" s="75">
        <v>95</v>
      </c>
      <c r="AG1665" s="75">
        <v>145</v>
      </c>
      <c r="AH1665" s="75"/>
      <c r="AI1665" s="75" t="s">
        <v>7658</v>
      </c>
      <c r="AJ1665" s="75" t="s">
        <v>9291</v>
      </c>
      <c r="AK1665" s="75"/>
      <c r="AL1665" s="75"/>
      <c r="AM1665" s="75">
        <v>41815.634965277779</v>
      </c>
      <c r="AN1665" s="75" t="s">
        <v>13047</v>
      </c>
      <c r="AO1665" s="78" t="s">
        <v>13276</v>
      </c>
      <c r="AP1665" s="75" t="s">
        <v>66</v>
      </c>
      <c r="AQ1665" s="48"/>
      <c r="AR1665" s="48"/>
      <c r="AS1665" s="48"/>
      <c r="AT1665" s="48"/>
      <c r="AU1665" s="48" t="s">
        <v>3261</v>
      </c>
      <c r="AV1665" s="48" t="s">
        <v>3261</v>
      </c>
      <c r="AW1665" s="114" t="s">
        <v>18089</v>
      </c>
      <c r="AX1665" s="114" t="s">
        <v>18089</v>
      </c>
      <c r="AY1665" s="114" t="s">
        <v>17884</v>
      </c>
      <c r="AZ1665" s="114" t="s">
        <v>17884</v>
      </c>
      <c r="BA1665" s="2"/>
      <c r="BB1665" s="3"/>
      <c r="BC1665" s="3"/>
      <c r="BD1665" s="3"/>
      <c r="BE1665" s="3"/>
    </row>
    <row r="1666" spans="1:57" x14ac:dyDescent="0.25">
      <c r="A1666" s="61" t="s">
        <v>360</v>
      </c>
      <c r="B1666" s="62" t="s">
        <v>19429</v>
      </c>
      <c r="C1666" s="62"/>
      <c r="D1666" s="63">
        <v>1.544268</v>
      </c>
      <c r="E1666" s="65">
        <v>10</v>
      </c>
      <c r="F1666" s="95" t="s">
        <v>11307</v>
      </c>
      <c r="G1666" s="62"/>
      <c r="H1666" s="66"/>
      <c r="I1666" s="67"/>
      <c r="J1666" s="67"/>
      <c r="K1666" s="66" t="s">
        <v>15335</v>
      </c>
      <c r="L1666" s="70"/>
      <c r="M1666" s="71">
        <v>3660.470458984375</v>
      </c>
      <c r="N1666" s="71">
        <v>8637.5029296875</v>
      </c>
      <c r="O1666" s="72"/>
      <c r="P1666" s="73"/>
      <c r="Q1666" s="73"/>
      <c r="R1666" s="81"/>
      <c r="S1666" s="48">
        <v>0</v>
      </c>
      <c r="T1666" s="48">
        <v>1</v>
      </c>
      <c r="U1666" s="49">
        <v>0</v>
      </c>
      <c r="V1666" s="49">
        <v>5.208E-3</v>
      </c>
      <c r="W1666" s="49">
        <v>0</v>
      </c>
      <c r="X1666" s="49">
        <v>0.54446799999999995</v>
      </c>
      <c r="Y1666" s="49">
        <v>0</v>
      </c>
      <c r="Z1666" s="49">
        <v>0</v>
      </c>
      <c r="AA1666" s="68">
        <v>1666</v>
      </c>
      <c r="AB16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66" s="69"/>
      <c r="AD1666" s="75">
        <v>206</v>
      </c>
      <c r="AE1666" s="75">
        <v>42</v>
      </c>
      <c r="AF1666" s="75">
        <v>521</v>
      </c>
      <c r="AG1666" s="75">
        <v>384</v>
      </c>
      <c r="AH1666" s="75">
        <v>-28800</v>
      </c>
      <c r="AI1666" s="75" t="s">
        <v>7665</v>
      </c>
      <c r="AJ1666" s="75" t="s">
        <v>9297</v>
      </c>
      <c r="AK1666" s="75"/>
      <c r="AL1666" s="75" t="s">
        <v>11009</v>
      </c>
      <c r="AM1666" s="75">
        <v>43005.43072916667</v>
      </c>
      <c r="AN1666" s="75" t="s">
        <v>13047</v>
      </c>
      <c r="AO1666" s="78" t="s">
        <v>13283</v>
      </c>
      <c r="AP1666" s="75" t="s">
        <v>66</v>
      </c>
      <c r="AQ1666" s="48" t="s">
        <v>3022</v>
      </c>
      <c r="AR1666" s="48" t="s">
        <v>3022</v>
      </c>
      <c r="AS1666" s="48" t="s">
        <v>3213</v>
      </c>
      <c r="AT1666" s="48" t="s">
        <v>3213</v>
      </c>
      <c r="AU1666" s="48" t="s">
        <v>3261</v>
      </c>
      <c r="AV1666" s="48" t="s">
        <v>3261</v>
      </c>
      <c r="AW1666" s="114" t="s">
        <v>18083</v>
      </c>
      <c r="AX1666" s="114" t="s">
        <v>18083</v>
      </c>
      <c r="AY1666" s="114" t="s">
        <v>18818</v>
      </c>
      <c r="AZ1666" s="114" t="s">
        <v>18818</v>
      </c>
      <c r="BA1666" s="2"/>
      <c r="BB1666" s="3"/>
      <c r="BC1666" s="3"/>
      <c r="BD1666" s="3"/>
      <c r="BE1666" s="3"/>
    </row>
    <row r="1667" spans="1:57" x14ac:dyDescent="0.25">
      <c r="A1667" s="61" t="s">
        <v>483</v>
      </c>
      <c r="B1667" s="62" t="s">
        <v>19429</v>
      </c>
      <c r="C1667" s="62"/>
      <c r="D1667" s="63">
        <v>1.544268</v>
      </c>
      <c r="E1667" s="65">
        <v>10</v>
      </c>
      <c r="F1667" s="95" t="s">
        <v>11450</v>
      </c>
      <c r="G1667" s="62"/>
      <c r="H1667" s="66"/>
      <c r="I1667" s="67"/>
      <c r="J1667" s="67"/>
      <c r="K1667" s="66" t="s">
        <v>15481</v>
      </c>
      <c r="L1667" s="70"/>
      <c r="M1667" s="71">
        <v>3692.968505859375</v>
      </c>
      <c r="N1667" s="71">
        <v>7789.0146484375</v>
      </c>
      <c r="O1667" s="72"/>
      <c r="P1667" s="73"/>
      <c r="Q1667" s="73"/>
      <c r="R1667" s="81"/>
      <c r="S1667" s="48">
        <v>0</v>
      </c>
      <c r="T1667" s="48">
        <v>1</v>
      </c>
      <c r="U1667" s="49">
        <v>0</v>
      </c>
      <c r="V1667" s="49">
        <v>5.208E-3</v>
      </c>
      <c r="W1667" s="49">
        <v>0</v>
      </c>
      <c r="X1667" s="49">
        <v>0.54446799999999995</v>
      </c>
      <c r="Y1667" s="49">
        <v>0</v>
      </c>
      <c r="Z1667" s="49">
        <v>0</v>
      </c>
      <c r="AA1667" s="68">
        <v>1667</v>
      </c>
      <c r="AB16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67" s="69"/>
      <c r="AD1667" s="75">
        <v>78</v>
      </c>
      <c r="AE1667" s="75">
        <v>42</v>
      </c>
      <c r="AF1667" s="75">
        <v>163</v>
      </c>
      <c r="AG1667" s="75">
        <v>260</v>
      </c>
      <c r="AH1667" s="75"/>
      <c r="AI1667" s="75" t="s">
        <v>7789</v>
      </c>
      <c r="AJ1667" s="75"/>
      <c r="AK1667" s="75"/>
      <c r="AL1667" s="75"/>
      <c r="AM1667" s="75">
        <v>42810.391412037039</v>
      </c>
      <c r="AN1667" s="75" t="s">
        <v>13047</v>
      </c>
      <c r="AO1667" s="78" t="s">
        <v>13429</v>
      </c>
      <c r="AP1667" s="75" t="s">
        <v>66</v>
      </c>
      <c r="AQ1667" s="48" t="s">
        <v>3020</v>
      </c>
      <c r="AR1667" s="48" t="s">
        <v>3020</v>
      </c>
      <c r="AS1667" s="48" t="s">
        <v>3213</v>
      </c>
      <c r="AT1667" s="48" t="s">
        <v>3213</v>
      </c>
      <c r="AU1667" s="48" t="s">
        <v>3261</v>
      </c>
      <c r="AV1667" s="48" t="s">
        <v>3261</v>
      </c>
      <c r="AW1667" s="114" t="s">
        <v>18081</v>
      </c>
      <c r="AX1667" s="114" t="s">
        <v>18081</v>
      </c>
      <c r="AY1667" s="114" t="s">
        <v>18817</v>
      </c>
      <c r="AZ1667" s="114" t="s">
        <v>18817</v>
      </c>
      <c r="BA1667" s="2"/>
      <c r="BB1667" s="3"/>
      <c r="BC1667" s="3"/>
      <c r="BD1667" s="3"/>
      <c r="BE1667" s="3"/>
    </row>
    <row r="1668" spans="1:57" x14ac:dyDescent="0.25">
      <c r="A1668" s="61" t="s">
        <v>612</v>
      </c>
      <c r="B1668" s="62" t="s">
        <v>19429</v>
      </c>
      <c r="C1668" s="62"/>
      <c r="D1668" s="63">
        <v>1.521522</v>
      </c>
      <c r="E1668" s="65">
        <v>10</v>
      </c>
      <c r="F1668" s="95" t="s">
        <v>11609</v>
      </c>
      <c r="G1668" s="62"/>
      <c r="H1668" s="66"/>
      <c r="I1668" s="67"/>
      <c r="J1668" s="67"/>
      <c r="K1668" s="66" t="s">
        <v>15644</v>
      </c>
      <c r="L1668" s="70"/>
      <c r="M1668" s="71">
        <v>2024.5284423828125</v>
      </c>
      <c r="N1668" s="71">
        <v>2913.02099609375</v>
      </c>
      <c r="O1668" s="72"/>
      <c r="P1668" s="73"/>
      <c r="Q1668" s="73"/>
      <c r="R1668" s="81"/>
      <c r="S1668" s="48">
        <v>0</v>
      </c>
      <c r="T1668" s="48">
        <v>1</v>
      </c>
      <c r="U1668" s="49">
        <v>0</v>
      </c>
      <c r="V1668" s="49">
        <v>2.532E-3</v>
      </c>
      <c r="W1668" s="49">
        <v>6.2599999999999999E-3</v>
      </c>
      <c r="X1668" s="49">
        <v>0.50696399999999997</v>
      </c>
      <c r="Y1668" s="49">
        <v>0</v>
      </c>
      <c r="Z1668" s="49">
        <v>0</v>
      </c>
      <c r="AA1668" s="68">
        <v>1668</v>
      </c>
      <c r="AB16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68" s="69"/>
      <c r="AD1668" s="75">
        <v>377</v>
      </c>
      <c r="AE1668" s="75">
        <v>42</v>
      </c>
      <c r="AF1668" s="75">
        <v>430</v>
      </c>
      <c r="AG1668" s="75">
        <v>417</v>
      </c>
      <c r="AH1668" s="75">
        <v>0</v>
      </c>
      <c r="AI1668" s="75" t="s">
        <v>7927</v>
      </c>
      <c r="AJ1668" s="75"/>
      <c r="AK1668" s="75"/>
      <c r="AL1668" s="75" t="s">
        <v>11046</v>
      </c>
      <c r="AM1668" s="75">
        <v>43004.758101851854</v>
      </c>
      <c r="AN1668" s="75" t="s">
        <v>13047</v>
      </c>
      <c r="AO1668" s="78" t="s">
        <v>13592</v>
      </c>
      <c r="AP1668" s="75" t="s">
        <v>66</v>
      </c>
      <c r="AQ1668" s="48" t="s">
        <v>3033</v>
      </c>
      <c r="AR1668" s="48" t="s">
        <v>3033</v>
      </c>
      <c r="AS1668" s="48" t="s">
        <v>3219</v>
      </c>
      <c r="AT1668" s="48" t="s">
        <v>3219</v>
      </c>
      <c r="AU1668" s="48" t="s">
        <v>3276</v>
      </c>
      <c r="AV1668" s="48" t="s">
        <v>3276</v>
      </c>
      <c r="AW1668" s="114" t="s">
        <v>18116</v>
      </c>
      <c r="AX1668" s="114" t="s">
        <v>18722</v>
      </c>
      <c r="AY1668" s="114" t="s">
        <v>18939</v>
      </c>
      <c r="AZ1668" s="114" t="s">
        <v>19389</v>
      </c>
      <c r="BA1668" s="2"/>
      <c r="BB1668" s="3"/>
      <c r="BC1668" s="3"/>
      <c r="BD1668" s="3"/>
      <c r="BE1668" s="3"/>
    </row>
    <row r="1669" spans="1:57" x14ac:dyDescent="0.25">
      <c r="A1669" s="61" t="s">
        <v>1225</v>
      </c>
      <c r="B1669" s="62" t="s">
        <v>19429</v>
      </c>
      <c r="C1669" s="62"/>
      <c r="D1669" s="63">
        <v>1.5023375000000001</v>
      </c>
      <c r="E1669" s="65">
        <v>10</v>
      </c>
      <c r="F1669" s="95" t="s">
        <v>12266</v>
      </c>
      <c r="G1669" s="62"/>
      <c r="H1669" s="66"/>
      <c r="I1669" s="67"/>
      <c r="J1669" s="67"/>
      <c r="K1669" s="66" t="s">
        <v>16332</v>
      </c>
      <c r="L1669" s="70"/>
      <c r="M1669" s="71">
        <v>7858.966796875</v>
      </c>
      <c r="N1669" s="71">
        <v>2809.055419921875</v>
      </c>
      <c r="O1669" s="72"/>
      <c r="P1669" s="73"/>
      <c r="Q1669" s="73"/>
      <c r="R1669" s="81"/>
      <c r="S1669" s="48">
        <v>0</v>
      </c>
      <c r="T1669" s="48">
        <v>1</v>
      </c>
      <c r="U1669" s="49">
        <v>0</v>
      </c>
      <c r="V1669" s="49">
        <v>2.7500000000000002E-4</v>
      </c>
      <c r="W1669" s="49">
        <v>0</v>
      </c>
      <c r="X1669" s="49">
        <v>0.52194799999999997</v>
      </c>
      <c r="Y1669" s="49">
        <v>0</v>
      </c>
      <c r="Z1669" s="49">
        <v>0</v>
      </c>
      <c r="AA1669" s="68">
        <v>1669</v>
      </c>
      <c r="AB16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69" s="69"/>
      <c r="AD1669" s="75">
        <v>201</v>
      </c>
      <c r="AE1669" s="75">
        <v>42</v>
      </c>
      <c r="AF1669" s="75">
        <v>394</v>
      </c>
      <c r="AG1669" s="75">
        <v>163</v>
      </c>
      <c r="AH1669" s="75"/>
      <c r="AI1669" s="75"/>
      <c r="AJ1669" s="75"/>
      <c r="AK1669" s="75"/>
      <c r="AL1669" s="75"/>
      <c r="AM1669" s="75">
        <v>42386.521574074075</v>
      </c>
      <c r="AN1669" s="75" t="s">
        <v>13047</v>
      </c>
      <c r="AO1669" s="78" t="s">
        <v>14280</v>
      </c>
      <c r="AP1669" s="75" t="s">
        <v>66</v>
      </c>
      <c r="AQ1669" s="48"/>
      <c r="AR1669" s="48"/>
      <c r="AS1669" s="48"/>
      <c r="AT1669" s="48"/>
      <c r="AU1669" s="48" t="s">
        <v>3261</v>
      </c>
      <c r="AV1669" s="48" t="s">
        <v>3261</v>
      </c>
      <c r="AW1669" s="114" t="s">
        <v>18368</v>
      </c>
      <c r="AX1669" s="114" t="s">
        <v>18744</v>
      </c>
      <c r="AY1669" s="114" t="s">
        <v>17884</v>
      </c>
      <c r="AZ1669" s="114" t="s">
        <v>19397</v>
      </c>
      <c r="BA1669" s="2"/>
      <c r="BB1669" s="3"/>
      <c r="BC1669" s="3"/>
      <c r="BD1669" s="3"/>
      <c r="BE1669" s="3"/>
    </row>
    <row r="1670" spans="1:57" x14ac:dyDescent="0.25">
      <c r="A1670" s="61" t="s">
        <v>411</v>
      </c>
      <c r="B1670" s="62" t="s">
        <v>19429</v>
      </c>
      <c r="C1670" s="62"/>
      <c r="D1670" s="63">
        <v>1.521522</v>
      </c>
      <c r="E1670" s="65">
        <v>10</v>
      </c>
      <c r="F1670" s="95" t="s">
        <v>11366</v>
      </c>
      <c r="G1670" s="62"/>
      <c r="H1670" s="66"/>
      <c r="I1670" s="67"/>
      <c r="J1670" s="67"/>
      <c r="K1670" s="66" t="s">
        <v>15394</v>
      </c>
      <c r="L1670" s="70"/>
      <c r="M1670" s="71">
        <v>3255.282470703125</v>
      </c>
      <c r="N1670" s="71">
        <v>3389.858154296875</v>
      </c>
      <c r="O1670" s="72"/>
      <c r="P1670" s="73"/>
      <c r="Q1670" s="73"/>
      <c r="R1670" s="81"/>
      <c r="S1670" s="48">
        <v>0</v>
      </c>
      <c r="T1670" s="48">
        <v>1</v>
      </c>
      <c r="U1670" s="49">
        <v>0</v>
      </c>
      <c r="V1670" s="49">
        <v>2.532E-3</v>
      </c>
      <c r="W1670" s="49">
        <v>6.2599999999999999E-3</v>
      </c>
      <c r="X1670" s="49">
        <v>0.50696399999999997</v>
      </c>
      <c r="Y1670" s="49">
        <v>0</v>
      </c>
      <c r="Z1670" s="49">
        <v>0</v>
      </c>
      <c r="AA1670" s="68">
        <v>1670</v>
      </c>
      <c r="AB16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70" s="69"/>
      <c r="AD1670" s="75">
        <v>182</v>
      </c>
      <c r="AE1670" s="75">
        <v>41</v>
      </c>
      <c r="AF1670" s="75">
        <v>1035</v>
      </c>
      <c r="AG1670" s="75">
        <v>1185</v>
      </c>
      <c r="AH1670" s="75"/>
      <c r="AI1670" s="75" t="s">
        <v>7716</v>
      </c>
      <c r="AJ1670" s="75"/>
      <c r="AK1670" s="75"/>
      <c r="AL1670" s="75"/>
      <c r="AM1670" s="75">
        <v>42690.592476851853</v>
      </c>
      <c r="AN1670" s="75" t="s">
        <v>13047</v>
      </c>
      <c r="AO1670" s="78" t="s">
        <v>13342</v>
      </c>
      <c r="AP1670" s="75" t="s">
        <v>66</v>
      </c>
      <c r="AQ1670" s="48" t="s">
        <v>3033</v>
      </c>
      <c r="AR1670" s="48" t="s">
        <v>3033</v>
      </c>
      <c r="AS1670" s="48" t="s">
        <v>3219</v>
      </c>
      <c r="AT1670" s="48" t="s">
        <v>3219</v>
      </c>
      <c r="AU1670" s="48" t="s">
        <v>3276</v>
      </c>
      <c r="AV1670" s="48" t="s">
        <v>3276</v>
      </c>
      <c r="AW1670" s="114" t="s">
        <v>18116</v>
      </c>
      <c r="AX1670" s="114" t="s">
        <v>18116</v>
      </c>
      <c r="AY1670" s="114" t="s">
        <v>18843</v>
      </c>
      <c r="AZ1670" s="114" t="s">
        <v>18843</v>
      </c>
      <c r="BA1670" s="2"/>
      <c r="BB1670" s="3"/>
      <c r="BC1670" s="3"/>
      <c r="BD1670" s="3"/>
      <c r="BE1670" s="3"/>
    </row>
    <row r="1671" spans="1:57" x14ac:dyDescent="0.25">
      <c r="A1671" s="61" t="s">
        <v>508</v>
      </c>
      <c r="B1671" s="62" t="s">
        <v>19429</v>
      </c>
      <c r="C1671" s="62"/>
      <c r="D1671" s="63">
        <v>1.7931055</v>
      </c>
      <c r="E1671" s="65">
        <v>10</v>
      </c>
      <c r="F1671" s="95" t="s">
        <v>11480</v>
      </c>
      <c r="G1671" s="62"/>
      <c r="H1671" s="66"/>
      <c r="I1671" s="67"/>
      <c r="J1671" s="67"/>
      <c r="K1671" s="66" t="s">
        <v>15512</v>
      </c>
      <c r="L1671" s="70"/>
      <c r="M1671" s="71">
        <v>5409.861328125</v>
      </c>
      <c r="N1671" s="71">
        <v>3844.13037109375</v>
      </c>
      <c r="O1671" s="72"/>
      <c r="P1671" s="73"/>
      <c r="Q1671" s="73"/>
      <c r="R1671" s="81"/>
      <c r="S1671" s="48">
        <v>0</v>
      </c>
      <c r="T1671" s="48">
        <v>1</v>
      </c>
      <c r="U1671" s="49">
        <v>0</v>
      </c>
      <c r="V1671" s="49">
        <v>3.4483E-2</v>
      </c>
      <c r="W1671" s="49">
        <v>0</v>
      </c>
      <c r="X1671" s="49">
        <v>0.57117099999999998</v>
      </c>
      <c r="Y1671" s="49">
        <v>0</v>
      </c>
      <c r="Z1671" s="49">
        <v>0</v>
      </c>
      <c r="AA1671" s="68">
        <v>1671</v>
      </c>
      <c r="AB16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71" s="69"/>
      <c r="AD1671" s="75">
        <v>151</v>
      </c>
      <c r="AE1671" s="75">
        <v>41</v>
      </c>
      <c r="AF1671" s="75">
        <v>292</v>
      </c>
      <c r="AG1671" s="75">
        <v>588</v>
      </c>
      <c r="AH1671" s="75"/>
      <c r="AI1671" s="75"/>
      <c r="AJ1671" s="75" t="s">
        <v>9401</v>
      </c>
      <c r="AK1671" s="75"/>
      <c r="AL1671" s="75"/>
      <c r="AM1671" s="75">
        <v>41587.444826388892</v>
      </c>
      <c r="AN1671" s="75" t="s">
        <v>13047</v>
      </c>
      <c r="AO1671" s="78" t="s">
        <v>13460</v>
      </c>
      <c r="AP1671" s="75" t="s">
        <v>66</v>
      </c>
      <c r="AQ1671" s="48"/>
      <c r="AR1671" s="48"/>
      <c r="AS1671" s="48"/>
      <c r="AT1671" s="48"/>
      <c r="AU1671" s="48" t="s">
        <v>3261</v>
      </c>
      <c r="AV1671" s="48" t="s">
        <v>3261</v>
      </c>
      <c r="AW1671" s="114" t="s">
        <v>18072</v>
      </c>
      <c r="AX1671" s="114" t="s">
        <v>18072</v>
      </c>
      <c r="AY1671" s="114" t="s">
        <v>17895</v>
      </c>
      <c r="AZ1671" s="114" t="s">
        <v>17895</v>
      </c>
      <c r="BA1671" s="2"/>
      <c r="BB1671" s="3"/>
      <c r="BC1671" s="3"/>
      <c r="BD1671" s="3"/>
      <c r="BE1671" s="3"/>
    </row>
    <row r="1672" spans="1:57" x14ac:dyDescent="0.25">
      <c r="A1672" s="61" t="s">
        <v>971</v>
      </c>
      <c r="B1672" s="62" t="s">
        <v>19429</v>
      </c>
      <c r="C1672" s="62"/>
      <c r="D1672" s="63">
        <v>1.5321979999999999</v>
      </c>
      <c r="E1672" s="65">
        <v>10</v>
      </c>
      <c r="F1672" s="95" t="s">
        <v>12000</v>
      </c>
      <c r="G1672" s="62"/>
      <c r="H1672" s="66"/>
      <c r="I1672" s="67"/>
      <c r="J1672" s="67"/>
      <c r="K1672" s="66" t="s">
        <v>16053</v>
      </c>
      <c r="L1672" s="70"/>
      <c r="M1672" s="71">
        <v>1371.0968017578125</v>
      </c>
      <c r="N1672" s="71">
        <v>7549.41796875</v>
      </c>
      <c r="O1672" s="72"/>
      <c r="P1672" s="73"/>
      <c r="Q1672" s="73"/>
      <c r="R1672" s="81"/>
      <c r="S1672" s="48">
        <v>0</v>
      </c>
      <c r="T1672" s="48">
        <v>1</v>
      </c>
      <c r="U1672" s="49">
        <v>0</v>
      </c>
      <c r="V1672" s="49">
        <v>3.7880000000000001E-3</v>
      </c>
      <c r="W1672" s="49">
        <v>9.9999999999999995E-7</v>
      </c>
      <c r="X1672" s="49">
        <v>0.54335500000000003</v>
      </c>
      <c r="Y1672" s="49">
        <v>0</v>
      </c>
      <c r="Z1672" s="49">
        <v>0</v>
      </c>
      <c r="AA1672" s="68">
        <v>1672</v>
      </c>
      <c r="AB16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72" s="69"/>
      <c r="AD1672" s="75">
        <v>74</v>
      </c>
      <c r="AE1672" s="75">
        <v>41</v>
      </c>
      <c r="AF1672" s="75">
        <v>151</v>
      </c>
      <c r="AG1672" s="75">
        <v>182</v>
      </c>
      <c r="AH1672" s="75"/>
      <c r="AI1672" s="75"/>
      <c r="AJ1672" s="75"/>
      <c r="AK1672" s="75"/>
      <c r="AL1672" s="75"/>
      <c r="AM1672" s="75">
        <v>42435.004791666666</v>
      </c>
      <c r="AN1672" s="75" t="s">
        <v>13047</v>
      </c>
      <c r="AO1672" s="78" t="s">
        <v>14001</v>
      </c>
      <c r="AP1672" s="75" t="s">
        <v>66</v>
      </c>
      <c r="AQ1672" s="48" t="s">
        <v>3019</v>
      </c>
      <c r="AR1672" s="48" t="s">
        <v>3019</v>
      </c>
      <c r="AS1672" s="48" t="s">
        <v>3212</v>
      </c>
      <c r="AT1672" s="48" t="s">
        <v>3212</v>
      </c>
      <c r="AU1672" s="48" t="s">
        <v>3261</v>
      </c>
      <c r="AV1672" s="48" t="s">
        <v>3261</v>
      </c>
      <c r="AW1672" s="114" t="s">
        <v>18076</v>
      </c>
      <c r="AX1672" s="114" t="s">
        <v>18076</v>
      </c>
      <c r="AY1672" s="114" t="s">
        <v>17882</v>
      </c>
      <c r="AZ1672" s="114" t="s">
        <v>17882</v>
      </c>
      <c r="BA1672" s="2"/>
      <c r="BB1672" s="3"/>
      <c r="BC1672" s="3"/>
      <c r="BD1672" s="3"/>
      <c r="BE1672" s="3"/>
    </row>
    <row r="1673" spans="1:57" x14ac:dyDescent="0.25">
      <c r="A1673" s="61" t="s">
        <v>1181</v>
      </c>
      <c r="B1673" s="62" t="s">
        <v>19429</v>
      </c>
      <c r="C1673" s="62"/>
      <c r="D1673" s="63">
        <v>1.521522</v>
      </c>
      <c r="E1673" s="65">
        <v>10</v>
      </c>
      <c r="F1673" s="95" t="s">
        <v>12220</v>
      </c>
      <c r="G1673" s="62"/>
      <c r="H1673" s="66"/>
      <c r="I1673" s="67"/>
      <c r="J1673" s="67"/>
      <c r="K1673" s="66" t="s">
        <v>16285</v>
      </c>
      <c r="L1673" s="70"/>
      <c r="M1673" s="71">
        <v>3261.6171875</v>
      </c>
      <c r="N1673" s="71">
        <v>3586.8603515625</v>
      </c>
      <c r="O1673" s="72"/>
      <c r="P1673" s="73"/>
      <c r="Q1673" s="73"/>
      <c r="R1673" s="81"/>
      <c r="S1673" s="48">
        <v>0</v>
      </c>
      <c r="T1673" s="48">
        <v>1</v>
      </c>
      <c r="U1673" s="49">
        <v>0</v>
      </c>
      <c r="V1673" s="49">
        <v>2.532E-3</v>
      </c>
      <c r="W1673" s="49">
        <v>6.2599999999999999E-3</v>
      </c>
      <c r="X1673" s="49">
        <v>0.50696399999999997</v>
      </c>
      <c r="Y1673" s="49">
        <v>0</v>
      </c>
      <c r="Z1673" s="49">
        <v>0</v>
      </c>
      <c r="AA1673" s="68">
        <v>1673</v>
      </c>
      <c r="AB16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73" s="69"/>
      <c r="AD1673" s="75">
        <v>350</v>
      </c>
      <c r="AE1673" s="75">
        <v>41</v>
      </c>
      <c r="AF1673" s="75">
        <v>690</v>
      </c>
      <c r="AG1673" s="75">
        <v>351</v>
      </c>
      <c r="AH1673" s="75"/>
      <c r="AI1673" s="75" t="s">
        <v>8437</v>
      </c>
      <c r="AJ1673" s="75" t="s">
        <v>9797</v>
      </c>
      <c r="AK1673" s="75"/>
      <c r="AL1673" s="75"/>
      <c r="AM1673" s="75">
        <v>42193.414699074077</v>
      </c>
      <c r="AN1673" s="75" t="s">
        <v>13047</v>
      </c>
      <c r="AO1673" s="78" t="s">
        <v>14233</v>
      </c>
      <c r="AP1673" s="75" t="s">
        <v>66</v>
      </c>
      <c r="AQ1673" s="48" t="s">
        <v>3033</v>
      </c>
      <c r="AR1673" s="48" t="s">
        <v>3033</v>
      </c>
      <c r="AS1673" s="48" t="s">
        <v>3219</v>
      </c>
      <c r="AT1673" s="48" t="s">
        <v>3219</v>
      </c>
      <c r="AU1673" s="48" t="s">
        <v>3276</v>
      </c>
      <c r="AV1673" s="48" t="s">
        <v>3276</v>
      </c>
      <c r="AW1673" s="114" t="s">
        <v>18116</v>
      </c>
      <c r="AX1673" s="114" t="s">
        <v>18116</v>
      </c>
      <c r="AY1673" s="114" t="s">
        <v>18843</v>
      </c>
      <c r="AZ1673" s="114" t="s">
        <v>18843</v>
      </c>
      <c r="BA1673" s="2"/>
      <c r="BB1673" s="3"/>
      <c r="BC1673" s="3"/>
      <c r="BD1673" s="3"/>
      <c r="BE1673" s="3"/>
    </row>
    <row r="1674" spans="1:57" x14ac:dyDescent="0.25">
      <c r="A1674" s="61" t="s">
        <v>1271</v>
      </c>
      <c r="B1674" s="62" t="s">
        <v>19429</v>
      </c>
      <c r="C1674" s="62"/>
      <c r="D1674" s="63">
        <v>1.5016575000000001</v>
      </c>
      <c r="E1674" s="65">
        <v>10</v>
      </c>
      <c r="F1674" s="95" t="s">
        <v>12312</v>
      </c>
      <c r="G1674" s="62"/>
      <c r="H1674" s="66"/>
      <c r="I1674" s="67"/>
      <c r="J1674" s="67"/>
      <c r="K1674" s="66" t="s">
        <v>16380</v>
      </c>
      <c r="L1674" s="70"/>
      <c r="M1674" s="71">
        <v>8784.9375</v>
      </c>
      <c r="N1674" s="71">
        <v>6523.23388671875</v>
      </c>
      <c r="O1674" s="72"/>
      <c r="P1674" s="73"/>
      <c r="Q1674" s="73"/>
      <c r="R1674" s="81"/>
      <c r="S1674" s="48">
        <v>0</v>
      </c>
      <c r="T1674" s="48">
        <v>1</v>
      </c>
      <c r="U1674" s="49">
        <v>0</v>
      </c>
      <c r="V1674" s="49">
        <v>1.95E-4</v>
      </c>
      <c r="W1674" s="49">
        <v>0</v>
      </c>
      <c r="X1674" s="49">
        <v>0.53854199999999997</v>
      </c>
      <c r="Y1674" s="49">
        <v>0</v>
      </c>
      <c r="Z1674" s="49">
        <v>0</v>
      </c>
      <c r="AA1674" s="68">
        <v>1674</v>
      </c>
      <c r="AB16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74" s="69"/>
      <c r="AD1674" s="75">
        <v>309</v>
      </c>
      <c r="AE1674" s="75">
        <v>41</v>
      </c>
      <c r="AF1674" s="75">
        <v>4231</v>
      </c>
      <c r="AG1674" s="75">
        <v>2178</v>
      </c>
      <c r="AH1674" s="75">
        <v>-18000</v>
      </c>
      <c r="AI1674" s="75"/>
      <c r="AJ1674" s="75" t="s">
        <v>9838</v>
      </c>
      <c r="AK1674" s="75"/>
      <c r="AL1674" s="75" t="s">
        <v>11010</v>
      </c>
      <c r="AM1674" s="75">
        <v>40328.248680555553</v>
      </c>
      <c r="AN1674" s="75" t="s">
        <v>13047</v>
      </c>
      <c r="AO1674" s="78" t="s">
        <v>14328</v>
      </c>
      <c r="AP1674" s="75" t="s">
        <v>66</v>
      </c>
      <c r="AQ1674" s="48"/>
      <c r="AR1674" s="48"/>
      <c r="AS1674" s="48"/>
      <c r="AT1674" s="48"/>
      <c r="AU1674" s="48" t="s">
        <v>3313</v>
      </c>
      <c r="AV1674" s="48" t="s">
        <v>3313</v>
      </c>
      <c r="AW1674" s="114" t="s">
        <v>18257</v>
      </c>
      <c r="AX1674" s="114" t="s">
        <v>18257</v>
      </c>
      <c r="AY1674" s="114" t="s">
        <v>17891</v>
      </c>
      <c r="AZ1674" s="114" t="s">
        <v>17891</v>
      </c>
      <c r="BA1674" s="2"/>
      <c r="BB1674" s="3"/>
      <c r="BC1674" s="3"/>
      <c r="BD1674" s="3"/>
      <c r="BE1674" s="3"/>
    </row>
    <row r="1675" spans="1:57" x14ac:dyDescent="0.25">
      <c r="A1675" s="61" t="s">
        <v>1408</v>
      </c>
      <c r="B1675" s="62" t="s">
        <v>19429</v>
      </c>
      <c r="C1675" s="62"/>
      <c r="D1675" s="63">
        <v>1.502448</v>
      </c>
      <c r="E1675" s="65">
        <v>10</v>
      </c>
      <c r="F1675" s="95" t="s">
        <v>12453</v>
      </c>
      <c r="G1675" s="62"/>
      <c r="H1675" s="66"/>
      <c r="I1675" s="67"/>
      <c r="J1675" s="67"/>
      <c r="K1675" s="66" t="s">
        <v>16529</v>
      </c>
      <c r="L1675" s="70"/>
      <c r="M1675" s="71">
        <v>9000.169921875</v>
      </c>
      <c r="N1675" s="71">
        <v>4755.123046875</v>
      </c>
      <c r="O1675" s="72"/>
      <c r="P1675" s="73"/>
      <c r="Q1675" s="73"/>
      <c r="R1675" s="81"/>
      <c r="S1675" s="48">
        <v>0</v>
      </c>
      <c r="T1675" s="48">
        <v>1</v>
      </c>
      <c r="U1675" s="49">
        <v>0</v>
      </c>
      <c r="V1675" s="49">
        <v>2.8800000000000001E-4</v>
      </c>
      <c r="W1675" s="49">
        <v>0</v>
      </c>
      <c r="X1675" s="49">
        <v>0.52665600000000001</v>
      </c>
      <c r="Y1675" s="49">
        <v>0</v>
      </c>
      <c r="Z1675" s="49">
        <v>0</v>
      </c>
      <c r="AA1675" s="68">
        <v>1675</v>
      </c>
      <c r="AB16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75" s="69"/>
      <c r="AD1675" s="75">
        <v>130</v>
      </c>
      <c r="AE1675" s="75">
        <v>41</v>
      </c>
      <c r="AF1675" s="75">
        <v>370</v>
      </c>
      <c r="AG1675" s="75">
        <v>397</v>
      </c>
      <c r="AH1675" s="75"/>
      <c r="AI1675" s="75" t="s">
        <v>8633</v>
      </c>
      <c r="AJ1675" s="75" t="s">
        <v>9368</v>
      </c>
      <c r="AK1675" s="78" t="s">
        <v>10762</v>
      </c>
      <c r="AL1675" s="75"/>
      <c r="AM1675" s="75">
        <v>42953.710787037038</v>
      </c>
      <c r="AN1675" s="75" t="s">
        <v>13047</v>
      </c>
      <c r="AO1675" s="78" t="s">
        <v>14477</v>
      </c>
      <c r="AP1675" s="75" t="s">
        <v>66</v>
      </c>
      <c r="AQ1675" s="48"/>
      <c r="AR1675" s="48"/>
      <c r="AS1675" s="48"/>
      <c r="AT1675" s="48"/>
      <c r="AU1675" s="48" t="s">
        <v>3261</v>
      </c>
      <c r="AV1675" s="48" t="s">
        <v>3261</v>
      </c>
      <c r="AW1675" s="114" t="s">
        <v>18137</v>
      </c>
      <c r="AX1675" s="114" t="s">
        <v>18137</v>
      </c>
      <c r="AY1675" s="114" t="s">
        <v>18860</v>
      </c>
      <c r="AZ1675" s="114" t="s">
        <v>18860</v>
      </c>
      <c r="BA1675" s="2"/>
      <c r="BB1675" s="3"/>
      <c r="BC1675" s="3"/>
      <c r="BD1675" s="3"/>
      <c r="BE1675" s="3"/>
    </row>
    <row r="1676" spans="1:57" x14ac:dyDescent="0.25">
      <c r="A1676" s="61" t="s">
        <v>1683</v>
      </c>
      <c r="B1676" s="62" t="s">
        <v>19429</v>
      </c>
      <c r="C1676" s="62"/>
      <c r="D1676" s="63">
        <v>10</v>
      </c>
      <c r="E1676" s="65">
        <v>10</v>
      </c>
      <c r="F1676" s="95" t="s">
        <v>12745</v>
      </c>
      <c r="G1676" s="62"/>
      <c r="H1676" s="66"/>
      <c r="I1676" s="67"/>
      <c r="J1676" s="67"/>
      <c r="K1676" s="66" t="s">
        <v>16838</v>
      </c>
      <c r="L1676" s="70"/>
      <c r="M1676" s="71">
        <v>4497.0791015625</v>
      </c>
      <c r="N1676" s="71">
        <v>5089.98876953125</v>
      </c>
      <c r="O1676" s="72"/>
      <c r="P1676" s="73"/>
      <c r="Q1676" s="73"/>
      <c r="R1676" s="81"/>
      <c r="S1676" s="48">
        <v>0</v>
      </c>
      <c r="T1676" s="48">
        <v>1</v>
      </c>
      <c r="U1676" s="49">
        <v>0</v>
      </c>
      <c r="V1676" s="49">
        <v>1</v>
      </c>
      <c r="W1676" s="49">
        <v>0</v>
      </c>
      <c r="X1676" s="49">
        <v>1</v>
      </c>
      <c r="Y1676" s="49">
        <v>0</v>
      </c>
      <c r="Z1676" s="49">
        <v>0</v>
      </c>
      <c r="AA1676" s="68">
        <v>1676</v>
      </c>
      <c r="AB16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76" s="69"/>
      <c r="AD1676" s="75">
        <v>51</v>
      </c>
      <c r="AE1676" s="75">
        <v>41</v>
      </c>
      <c r="AF1676" s="75">
        <v>804</v>
      </c>
      <c r="AG1676" s="75">
        <v>1700</v>
      </c>
      <c r="AH1676" s="75"/>
      <c r="AI1676" s="75" t="s">
        <v>8888</v>
      </c>
      <c r="AJ1676" s="75"/>
      <c r="AK1676" s="75"/>
      <c r="AL1676" s="75"/>
      <c r="AM1676" s="75">
        <v>42617.728344907409</v>
      </c>
      <c r="AN1676" s="75" t="s">
        <v>13047</v>
      </c>
      <c r="AO1676" s="78" t="s">
        <v>14786</v>
      </c>
      <c r="AP1676" s="75" t="s">
        <v>66</v>
      </c>
      <c r="AQ1676" s="48"/>
      <c r="AR1676" s="48"/>
      <c r="AS1676" s="48"/>
      <c r="AT1676" s="48"/>
      <c r="AU1676" s="48" t="s">
        <v>3261</v>
      </c>
      <c r="AV1676" s="48" t="s">
        <v>3261</v>
      </c>
      <c r="AW1676" s="114" t="s">
        <v>18616</v>
      </c>
      <c r="AX1676" s="114" t="s">
        <v>18616</v>
      </c>
      <c r="AY1676" s="114" t="s">
        <v>19293</v>
      </c>
      <c r="AZ1676" s="114" t="s">
        <v>19293</v>
      </c>
      <c r="BA1676" s="2"/>
      <c r="BB1676" s="3"/>
      <c r="BC1676" s="3"/>
      <c r="BD1676" s="3"/>
      <c r="BE1676" s="3"/>
    </row>
    <row r="1677" spans="1:57" x14ac:dyDescent="0.25">
      <c r="A1677" s="61" t="s">
        <v>1821</v>
      </c>
      <c r="B1677" s="62" t="s">
        <v>19429</v>
      </c>
      <c r="C1677" s="62"/>
      <c r="D1677" s="63">
        <v>1.502448</v>
      </c>
      <c r="E1677" s="65">
        <v>10</v>
      </c>
      <c r="F1677" s="95" t="s">
        <v>12884</v>
      </c>
      <c r="G1677" s="62"/>
      <c r="H1677" s="66"/>
      <c r="I1677" s="67"/>
      <c r="J1677" s="67"/>
      <c r="K1677" s="66" t="s">
        <v>16980</v>
      </c>
      <c r="L1677" s="70"/>
      <c r="M1677" s="71">
        <v>9019.126953125</v>
      </c>
      <c r="N1677" s="71">
        <v>4543.8359375</v>
      </c>
      <c r="O1677" s="72"/>
      <c r="P1677" s="73"/>
      <c r="Q1677" s="73"/>
      <c r="R1677" s="81"/>
      <c r="S1677" s="48">
        <v>0</v>
      </c>
      <c r="T1677" s="48">
        <v>1</v>
      </c>
      <c r="U1677" s="49">
        <v>0</v>
      </c>
      <c r="V1677" s="49">
        <v>2.8800000000000001E-4</v>
      </c>
      <c r="W1677" s="49">
        <v>0</v>
      </c>
      <c r="X1677" s="49">
        <v>0.52665600000000001</v>
      </c>
      <c r="Y1677" s="49">
        <v>0</v>
      </c>
      <c r="Z1677" s="49">
        <v>0</v>
      </c>
      <c r="AA1677" s="68">
        <v>1677</v>
      </c>
      <c r="AB16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77" s="69"/>
      <c r="AD1677" s="75">
        <v>26</v>
      </c>
      <c r="AE1677" s="75">
        <v>41</v>
      </c>
      <c r="AF1677" s="75">
        <v>1021</v>
      </c>
      <c r="AG1677" s="75">
        <v>3087</v>
      </c>
      <c r="AH1677" s="75"/>
      <c r="AI1677" s="75" t="s">
        <v>9004</v>
      </c>
      <c r="AJ1677" s="75" t="s">
        <v>10132</v>
      </c>
      <c r="AK1677" s="75"/>
      <c r="AL1677" s="75"/>
      <c r="AM1677" s="75">
        <v>42722.166527777779</v>
      </c>
      <c r="AN1677" s="75" t="s">
        <v>13047</v>
      </c>
      <c r="AO1677" s="78" t="s">
        <v>14928</v>
      </c>
      <c r="AP1677" s="75" t="s">
        <v>66</v>
      </c>
      <c r="AQ1677" s="48"/>
      <c r="AR1677" s="48"/>
      <c r="AS1677" s="48"/>
      <c r="AT1677" s="48"/>
      <c r="AU1677" s="48" t="s">
        <v>3261</v>
      </c>
      <c r="AV1677" s="48" t="s">
        <v>3261</v>
      </c>
      <c r="AW1677" s="114" t="s">
        <v>18182</v>
      </c>
      <c r="AX1677" s="114" t="s">
        <v>18182</v>
      </c>
      <c r="AY1677" s="114" t="s">
        <v>18901</v>
      </c>
      <c r="AZ1677" s="114" t="s">
        <v>18901</v>
      </c>
      <c r="BA1677" s="2"/>
      <c r="BB1677" s="3"/>
      <c r="BC1677" s="3"/>
      <c r="BD1677" s="3"/>
      <c r="BE1677" s="3"/>
    </row>
    <row r="1678" spans="1:57" x14ac:dyDescent="0.25">
      <c r="A1678" s="61" t="s">
        <v>1904</v>
      </c>
      <c r="B1678" s="62" t="s">
        <v>19429</v>
      </c>
      <c r="C1678" s="62"/>
      <c r="D1678" s="63">
        <v>1.5765765</v>
      </c>
      <c r="E1678" s="65">
        <v>10</v>
      </c>
      <c r="F1678" s="95" t="s">
        <v>12972</v>
      </c>
      <c r="G1678" s="62"/>
      <c r="H1678" s="66"/>
      <c r="I1678" s="67"/>
      <c r="J1678" s="67"/>
      <c r="K1678" s="66" t="s">
        <v>17069</v>
      </c>
      <c r="L1678" s="70"/>
      <c r="M1678" s="71">
        <v>6305.74169921875</v>
      </c>
      <c r="N1678" s="71">
        <v>3234.97119140625</v>
      </c>
      <c r="O1678" s="72"/>
      <c r="P1678" s="73"/>
      <c r="Q1678" s="73"/>
      <c r="R1678" s="81"/>
      <c r="S1678" s="48">
        <v>0</v>
      </c>
      <c r="T1678" s="48">
        <v>1</v>
      </c>
      <c r="U1678" s="49">
        <v>0</v>
      </c>
      <c r="V1678" s="49">
        <v>9.0089999999999996E-3</v>
      </c>
      <c r="W1678" s="49">
        <v>0</v>
      </c>
      <c r="X1678" s="49">
        <v>0.53571899999999995</v>
      </c>
      <c r="Y1678" s="49">
        <v>0</v>
      </c>
      <c r="Z1678" s="49">
        <v>0</v>
      </c>
      <c r="AA1678" s="68">
        <v>1678</v>
      </c>
      <c r="AB16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78" s="69"/>
      <c r="AD1678" s="75">
        <v>129</v>
      </c>
      <c r="AE1678" s="75">
        <v>41</v>
      </c>
      <c r="AF1678" s="75">
        <v>572</v>
      </c>
      <c r="AG1678" s="75">
        <v>669</v>
      </c>
      <c r="AH1678" s="75"/>
      <c r="AI1678" s="75"/>
      <c r="AJ1678" s="75"/>
      <c r="AK1678" s="75"/>
      <c r="AL1678" s="75"/>
      <c r="AM1678" s="75">
        <v>41964.12777777778</v>
      </c>
      <c r="AN1678" s="75" t="s">
        <v>13047</v>
      </c>
      <c r="AO1678" s="78" t="s">
        <v>15017</v>
      </c>
      <c r="AP1678" s="75" t="s">
        <v>66</v>
      </c>
      <c r="AQ1678" s="48"/>
      <c r="AR1678" s="48"/>
      <c r="AS1678" s="48"/>
      <c r="AT1678" s="48"/>
      <c r="AU1678" s="48" t="s">
        <v>3261</v>
      </c>
      <c r="AV1678" s="48" t="s">
        <v>3261</v>
      </c>
      <c r="AW1678" s="114" t="s">
        <v>18585</v>
      </c>
      <c r="AX1678" s="114" t="s">
        <v>18585</v>
      </c>
      <c r="AY1678" s="114" t="s">
        <v>19266</v>
      </c>
      <c r="AZ1678" s="114" t="s">
        <v>19266</v>
      </c>
      <c r="BA1678" s="2"/>
      <c r="BB1678" s="3"/>
      <c r="BC1678" s="3"/>
      <c r="BD1678" s="3"/>
      <c r="BE1678" s="3"/>
    </row>
    <row r="1679" spans="1:57" x14ac:dyDescent="0.25">
      <c r="A1679" s="61" t="s">
        <v>1095</v>
      </c>
      <c r="B1679" s="62" t="s">
        <v>19429</v>
      </c>
      <c r="C1679" s="62"/>
      <c r="D1679" s="63">
        <v>1.5023035</v>
      </c>
      <c r="E1679" s="65">
        <v>10.909772186532747</v>
      </c>
      <c r="F1679" s="95" t="s">
        <v>12133</v>
      </c>
      <c r="G1679" s="62"/>
      <c r="H1679" s="66"/>
      <c r="I1679" s="67"/>
      <c r="J1679" s="67"/>
      <c r="K1679" s="66" t="s">
        <v>16192</v>
      </c>
      <c r="L1679" s="70"/>
      <c r="M1679" s="71">
        <v>4225.12451171875</v>
      </c>
      <c r="N1679" s="71">
        <v>2387.1494140625</v>
      </c>
      <c r="O1679" s="72"/>
      <c r="P1679" s="73"/>
      <c r="Q1679" s="73"/>
      <c r="R1679" s="81"/>
      <c r="S1679" s="48">
        <v>0</v>
      </c>
      <c r="T1679" s="48">
        <v>2</v>
      </c>
      <c r="U1679" s="49">
        <v>2193.2830090000002</v>
      </c>
      <c r="V1679" s="49">
        <v>2.7099999999999997E-4</v>
      </c>
      <c r="W1679" s="49">
        <v>0</v>
      </c>
      <c r="X1679" s="49">
        <v>0.775501</v>
      </c>
      <c r="Y1679" s="49">
        <v>0</v>
      </c>
      <c r="Z1679" s="49">
        <v>0</v>
      </c>
      <c r="AA1679" s="68">
        <v>1679</v>
      </c>
      <c r="AB16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79" s="69"/>
      <c r="AD1679" s="75">
        <v>51</v>
      </c>
      <c r="AE1679" s="75">
        <v>40</v>
      </c>
      <c r="AF1679" s="75">
        <v>813</v>
      </c>
      <c r="AG1679" s="75">
        <v>2876</v>
      </c>
      <c r="AH1679" s="75"/>
      <c r="AI1679" s="75" t="s">
        <v>8366</v>
      </c>
      <c r="AJ1679" s="75" t="s">
        <v>9240</v>
      </c>
      <c r="AK1679" s="75"/>
      <c r="AL1679" s="75"/>
      <c r="AM1679" s="75">
        <v>40827.561932870369</v>
      </c>
      <c r="AN1679" s="75" t="s">
        <v>13047</v>
      </c>
      <c r="AO1679" s="78" t="s">
        <v>14140</v>
      </c>
      <c r="AP1679" s="75" t="s">
        <v>66</v>
      </c>
      <c r="AQ1679" s="48" t="s">
        <v>3113</v>
      </c>
      <c r="AR1679" s="48" t="s">
        <v>3113</v>
      </c>
      <c r="AS1679" s="48" t="s">
        <v>3238</v>
      </c>
      <c r="AT1679" s="48" t="s">
        <v>3238</v>
      </c>
      <c r="AU1679" s="48" t="s">
        <v>3261</v>
      </c>
      <c r="AV1679" s="48" t="s">
        <v>3261</v>
      </c>
      <c r="AW1679" s="114" t="s">
        <v>18373</v>
      </c>
      <c r="AX1679" s="114" t="s">
        <v>18373</v>
      </c>
      <c r="AY1679" s="114" t="s">
        <v>19069</v>
      </c>
      <c r="AZ1679" s="114" t="s">
        <v>19069</v>
      </c>
      <c r="BA1679" s="2"/>
      <c r="BB1679" s="3"/>
      <c r="BC1679" s="3"/>
      <c r="BD1679" s="3"/>
      <c r="BE1679" s="3"/>
    </row>
    <row r="1680" spans="1:57" x14ac:dyDescent="0.25">
      <c r="A1680" s="61" t="s">
        <v>997</v>
      </c>
      <c r="B1680" s="62" t="s">
        <v>19429</v>
      </c>
      <c r="C1680" s="62"/>
      <c r="D1680" s="63">
        <v>1.5018615</v>
      </c>
      <c r="E1680" s="65">
        <v>10</v>
      </c>
      <c r="F1680" s="95" t="s">
        <v>12024</v>
      </c>
      <c r="G1680" s="62"/>
      <c r="H1680" s="66"/>
      <c r="I1680" s="67"/>
      <c r="J1680" s="67"/>
      <c r="K1680" s="66" t="s">
        <v>16079</v>
      </c>
      <c r="L1680" s="70"/>
      <c r="M1680" s="71">
        <v>2866.177978515625</v>
      </c>
      <c r="N1680" s="71">
        <v>9725.939453125</v>
      </c>
      <c r="O1680" s="72"/>
      <c r="P1680" s="73"/>
      <c r="Q1680" s="73"/>
      <c r="R1680" s="81"/>
      <c r="S1680" s="48">
        <v>0</v>
      </c>
      <c r="T1680" s="48">
        <v>1</v>
      </c>
      <c r="U1680" s="49">
        <v>0</v>
      </c>
      <c r="V1680" s="49">
        <v>2.1900000000000001E-4</v>
      </c>
      <c r="W1680" s="49">
        <v>0</v>
      </c>
      <c r="X1680" s="49">
        <v>0.51693500000000003</v>
      </c>
      <c r="Y1680" s="49">
        <v>0</v>
      </c>
      <c r="Z1680" s="49">
        <v>0</v>
      </c>
      <c r="AA1680" s="68">
        <v>1680</v>
      </c>
      <c r="AB16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80" s="69"/>
      <c r="AD1680" s="75">
        <v>471</v>
      </c>
      <c r="AE1680" s="75">
        <v>40</v>
      </c>
      <c r="AF1680" s="75">
        <v>1370</v>
      </c>
      <c r="AG1680" s="75">
        <v>27</v>
      </c>
      <c r="AH1680" s="75"/>
      <c r="AI1680" s="75"/>
      <c r="AJ1680" s="75"/>
      <c r="AK1680" s="75"/>
      <c r="AL1680" s="75"/>
      <c r="AM1680" s="75">
        <v>41389.984780092593</v>
      </c>
      <c r="AN1680" s="75" t="s">
        <v>13047</v>
      </c>
      <c r="AO1680" s="78" t="s">
        <v>14027</v>
      </c>
      <c r="AP1680" s="75" t="s">
        <v>66</v>
      </c>
      <c r="AQ1680" s="48" t="s">
        <v>3028</v>
      </c>
      <c r="AR1680" s="48" t="s">
        <v>3028</v>
      </c>
      <c r="AS1680" s="48" t="s">
        <v>3215</v>
      </c>
      <c r="AT1680" s="48" t="s">
        <v>3215</v>
      </c>
      <c r="AU1680" s="48" t="s">
        <v>3273</v>
      </c>
      <c r="AV1680" s="48" t="s">
        <v>3273</v>
      </c>
      <c r="AW1680" s="114" t="s">
        <v>18103</v>
      </c>
      <c r="AX1680" s="114" t="s">
        <v>18103</v>
      </c>
      <c r="AY1680" s="114" t="s">
        <v>18834</v>
      </c>
      <c r="AZ1680" s="114" t="s">
        <v>18834</v>
      </c>
      <c r="BA1680" s="2"/>
      <c r="BB1680" s="3"/>
      <c r="BC1680" s="3"/>
      <c r="BD1680" s="3"/>
      <c r="BE1680" s="3"/>
    </row>
    <row r="1681" spans="1:57" x14ac:dyDescent="0.25">
      <c r="A1681" s="61" t="s">
        <v>1298</v>
      </c>
      <c r="B1681" s="62" t="s">
        <v>19429</v>
      </c>
      <c r="C1681" s="62"/>
      <c r="D1681" s="63">
        <v>1.502448</v>
      </c>
      <c r="E1681" s="65">
        <v>10</v>
      </c>
      <c r="F1681" s="95" t="s">
        <v>12342</v>
      </c>
      <c r="G1681" s="62"/>
      <c r="H1681" s="66"/>
      <c r="I1681" s="67"/>
      <c r="J1681" s="67"/>
      <c r="K1681" s="66" t="s">
        <v>16411</v>
      </c>
      <c r="L1681" s="70"/>
      <c r="M1681" s="71">
        <v>8760.13671875</v>
      </c>
      <c r="N1681" s="71">
        <v>3985.908203125</v>
      </c>
      <c r="O1681" s="72"/>
      <c r="P1681" s="73"/>
      <c r="Q1681" s="73"/>
      <c r="R1681" s="81"/>
      <c r="S1681" s="48">
        <v>0</v>
      </c>
      <c r="T1681" s="48">
        <v>1</v>
      </c>
      <c r="U1681" s="49">
        <v>0</v>
      </c>
      <c r="V1681" s="49">
        <v>2.8800000000000001E-4</v>
      </c>
      <c r="W1681" s="49">
        <v>0</v>
      </c>
      <c r="X1681" s="49">
        <v>0.52665600000000001</v>
      </c>
      <c r="Y1681" s="49">
        <v>0</v>
      </c>
      <c r="Z1681" s="49">
        <v>0</v>
      </c>
      <c r="AA1681" s="68">
        <v>1681</v>
      </c>
      <c r="AB16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81" s="69"/>
      <c r="AD1681" s="75">
        <v>222</v>
      </c>
      <c r="AE1681" s="75">
        <v>40</v>
      </c>
      <c r="AF1681" s="75">
        <v>159</v>
      </c>
      <c r="AG1681" s="75">
        <v>353</v>
      </c>
      <c r="AH1681" s="75"/>
      <c r="AI1681" s="75"/>
      <c r="AJ1681" s="75"/>
      <c r="AK1681" s="75"/>
      <c r="AL1681" s="75"/>
      <c r="AM1681" s="75">
        <v>42392.533750000002</v>
      </c>
      <c r="AN1681" s="75" t="s">
        <v>13047</v>
      </c>
      <c r="AO1681" s="78" t="s">
        <v>14359</v>
      </c>
      <c r="AP1681" s="75" t="s">
        <v>66</v>
      </c>
      <c r="AQ1681" s="48"/>
      <c r="AR1681" s="48"/>
      <c r="AS1681" s="48"/>
      <c r="AT1681" s="48"/>
      <c r="AU1681" s="48" t="s">
        <v>3261</v>
      </c>
      <c r="AV1681" s="48" t="s">
        <v>3261</v>
      </c>
      <c r="AW1681" s="114" t="s">
        <v>18176</v>
      </c>
      <c r="AX1681" s="114" t="s">
        <v>18176</v>
      </c>
      <c r="AY1681" s="114" t="s">
        <v>18895</v>
      </c>
      <c r="AZ1681" s="114" t="s">
        <v>18895</v>
      </c>
      <c r="BA1681" s="2"/>
      <c r="BB1681" s="3"/>
      <c r="BC1681" s="3"/>
      <c r="BD1681" s="3"/>
      <c r="BE1681" s="3"/>
    </row>
    <row r="1682" spans="1:57" x14ac:dyDescent="0.25">
      <c r="A1682" s="61" t="s">
        <v>845</v>
      </c>
      <c r="B1682" s="62" t="s">
        <v>19429</v>
      </c>
      <c r="C1682" s="62"/>
      <c r="D1682" s="63">
        <v>1.502448</v>
      </c>
      <c r="E1682" s="65">
        <v>10</v>
      </c>
      <c r="F1682" s="95" t="s">
        <v>11867</v>
      </c>
      <c r="G1682" s="62"/>
      <c r="H1682" s="66"/>
      <c r="I1682" s="67"/>
      <c r="J1682" s="67"/>
      <c r="K1682" s="66" t="s">
        <v>15917</v>
      </c>
      <c r="L1682" s="70"/>
      <c r="M1682" s="71">
        <v>8251.1806640625</v>
      </c>
      <c r="N1682" s="71">
        <v>4934.17529296875</v>
      </c>
      <c r="O1682" s="72"/>
      <c r="P1682" s="73"/>
      <c r="Q1682" s="73"/>
      <c r="R1682" s="81"/>
      <c r="S1682" s="48">
        <v>0</v>
      </c>
      <c r="T1682" s="48">
        <v>1</v>
      </c>
      <c r="U1682" s="49">
        <v>0</v>
      </c>
      <c r="V1682" s="49">
        <v>2.8800000000000001E-4</v>
      </c>
      <c r="W1682" s="49">
        <v>0</v>
      </c>
      <c r="X1682" s="49">
        <v>0.52665600000000001</v>
      </c>
      <c r="Y1682" s="49">
        <v>0</v>
      </c>
      <c r="Z1682" s="49">
        <v>0</v>
      </c>
      <c r="AA1682" s="68">
        <v>1682</v>
      </c>
      <c r="AB16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82" s="69"/>
      <c r="AD1682" s="75">
        <v>40</v>
      </c>
      <c r="AE1682" s="75">
        <v>39</v>
      </c>
      <c r="AF1682" s="75">
        <v>152</v>
      </c>
      <c r="AG1682" s="75">
        <v>5343</v>
      </c>
      <c r="AH1682" s="75"/>
      <c r="AI1682" s="75" t="s">
        <v>8150</v>
      </c>
      <c r="AJ1682" s="75" t="s">
        <v>9620</v>
      </c>
      <c r="AK1682" s="78" t="s">
        <v>10551</v>
      </c>
      <c r="AL1682" s="75"/>
      <c r="AM1682" s="75">
        <v>42472.236122685186</v>
      </c>
      <c r="AN1682" s="75" t="s">
        <v>13047</v>
      </c>
      <c r="AO1682" s="78" t="s">
        <v>13865</v>
      </c>
      <c r="AP1682" s="75" t="s">
        <v>66</v>
      </c>
      <c r="AQ1682" s="48"/>
      <c r="AR1682" s="48"/>
      <c r="AS1682" s="48"/>
      <c r="AT1682" s="48"/>
      <c r="AU1682" s="48" t="s">
        <v>3261</v>
      </c>
      <c r="AV1682" s="48" t="s">
        <v>3261</v>
      </c>
      <c r="AW1682" s="114" t="s">
        <v>18137</v>
      </c>
      <c r="AX1682" s="114" t="s">
        <v>18137</v>
      </c>
      <c r="AY1682" s="114" t="s">
        <v>18860</v>
      </c>
      <c r="AZ1682" s="114" t="s">
        <v>18860</v>
      </c>
      <c r="BA1682" s="2"/>
      <c r="BB1682" s="3"/>
      <c r="BC1682" s="3"/>
      <c r="BD1682" s="3"/>
      <c r="BE1682" s="3"/>
    </row>
    <row r="1683" spans="1:57" x14ac:dyDescent="0.25">
      <c r="A1683" s="61" t="s">
        <v>897</v>
      </c>
      <c r="B1683" s="62" t="s">
        <v>19429</v>
      </c>
      <c r="C1683" s="62"/>
      <c r="D1683" s="63">
        <v>1.521522</v>
      </c>
      <c r="E1683" s="65">
        <v>10</v>
      </c>
      <c r="F1683" s="95" t="s">
        <v>11917</v>
      </c>
      <c r="G1683" s="62"/>
      <c r="H1683" s="66"/>
      <c r="I1683" s="67"/>
      <c r="J1683" s="67"/>
      <c r="K1683" s="66" t="s">
        <v>15968</v>
      </c>
      <c r="L1683" s="70"/>
      <c r="M1683" s="71">
        <v>3149.515625</v>
      </c>
      <c r="N1683" s="71">
        <v>3362.312744140625</v>
      </c>
      <c r="O1683" s="72"/>
      <c r="P1683" s="73"/>
      <c r="Q1683" s="73"/>
      <c r="R1683" s="81"/>
      <c r="S1683" s="48">
        <v>0</v>
      </c>
      <c r="T1683" s="48">
        <v>1</v>
      </c>
      <c r="U1683" s="49">
        <v>0</v>
      </c>
      <c r="V1683" s="49">
        <v>2.532E-3</v>
      </c>
      <c r="W1683" s="49">
        <v>6.2599999999999999E-3</v>
      </c>
      <c r="X1683" s="49">
        <v>0.50696399999999997</v>
      </c>
      <c r="Y1683" s="49">
        <v>0</v>
      </c>
      <c r="Z1683" s="49">
        <v>0</v>
      </c>
      <c r="AA1683" s="68">
        <v>1683</v>
      </c>
      <c r="AB16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83" s="69"/>
      <c r="AD1683" s="75">
        <v>394</v>
      </c>
      <c r="AE1683" s="75">
        <v>39</v>
      </c>
      <c r="AF1683" s="75">
        <v>1023</v>
      </c>
      <c r="AG1683" s="75">
        <v>108</v>
      </c>
      <c r="AH1683" s="75"/>
      <c r="AI1683" s="75" t="s">
        <v>8189</v>
      </c>
      <c r="AJ1683" s="75" t="s">
        <v>9643</v>
      </c>
      <c r="AK1683" s="75"/>
      <c r="AL1683" s="75"/>
      <c r="AM1683" s="75">
        <v>42383.664733796293</v>
      </c>
      <c r="AN1683" s="75" t="s">
        <v>13047</v>
      </c>
      <c r="AO1683" s="78" t="s">
        <v>13916</v>
      </c>
      <c r="AP1683" s="75" t="s">
        <v>66</v>
      </c>
      <c r="AQ1683" s="48" t="s">
        <v>3033</v>
      </c>
      <c r="AR1683" s="48" t="s">
        <v>3033</v>
      </c>
      <c r="AS1683" s="48" t="s">
        <v>3219</v>
      </c>
      <c r="AT1683" s="48" t="s">
        <v>3219</v>
      </c>
      <c r="AU1683" s="48" t="s">
        <v>3276</v>
      </c>
      <c r="AV1683" s="48" t="s">
        <v>3276</v>
      </c>
      <c r="AW1683" s="114" t="s">
        <v>18116</v>
      </c>
      <c r="AX1683" s="114" t="s">
        <v>18116</v>
      </c>
      <c r="AY1683" s="114" t="s">
        <v>18843</v>
      </c>
      <c r="AZ1683" s="114" t="s">
        <v>18843</v>
      </c>
      <c r="BA1683" s="2"/>
      <c r="BB1683" s="3"/>
      <c r="BC1683" s="3"/>
      <c r="BD1683" s="3"/>
      <c r="BE1683" s="3"/>
    </row>
    <row r="1684" spans="1:57" x14ac:dyDescent="0.25">
      <c r="A1684" s="61" t="s">
        <v>902</v>
      </c>
      <c r="B1684" s="62" t="s">
        <v>19429</v>
      </c>
      <c r="C1684" s="62"/>
      <c r="D1684" s="63">
        <v>1.5023375000000001</v>
      </c>
      <c r="E1684" s="65">
        <v>10</v>
      </c>
      <c r="F1684" s="95" t="s">
        <v>11922</v>
      </c>
      <c r="G1684" s="62"/>
      <c r="H1684" s="66"/>
      <c r="I1684" s="67"/>
      <c r="J1684" s="67"/>
      <c r="K1684" s="66" t="s">
        <v>15973</v>
      </c>
      <c r="L1684" s="70"/>
      <c r="M1684" s="71">
        <v>7652.71240234375</v>
      </c>
      <c r="N1684" s="71">
        <v>2243.27685546875</v>
      </c>
      <c r="O1684" s="72"/>
      <c r="P1684" s="73"/>
      <c r="Q1684" s="73"/>
      <c r="R1684" s="81"/>
      <c r="S1684" s="48">
        <v>0</v>
      </c>
      <c r="T1684" s="48">
        <v>1</v>
      </c>
      <c r="U1684" s="49">
        <v>0</v>
      </c>
      <c r="V1684" s="49">
        <v>2.7500000000000002E-4</v>
      </c>
      <c r="W1684" s="49">
        <v>0</v>
      </c>
      <c r="X1684" s="49">
        <v>0.52194799999999997</v>
      </c>
      <c r="Y1684" s="49">
        <v>0</v>
      </c>
      <c r="Z1684" s="49">
        <v>0</v>
      </c>
      <c r="AA1684" s="68">
        <v>1684</v>
      </c>
      <c r="AB16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84" s="69"/>
      <c r="AD1684" s="75">
        <v>205</v>
      </c>
      <c r="AE1684" s="75">
        <v>39</v>
      </c>
      <c r="AF1684" s="75">
        <v>572</v>
      </c>
      <c r="AG1684" s="75">
        <v>716</v>
      </c>
      <c r="AH1684" s="75"/>
      <c r="AI1684" s="75" t="s">
        <v>8194</v>
      </c>
      <c r="AJ1684" s="75"/>
      <c r="AK1684" s="75"/>
      <c r="AL1684" s="75"/>
      <c r="AM1684" s="75">
        <v>42657.963391203702</v>
      </c>
      <c r="AN1684" s="75" t="s">
        <v>13047</v>
      </c>
      <c r="AO1684" s="78" t="s">
        <v>13921</v>
      </c>
      <c r="AP1684" s="75" t="s">
        <v>66</v>
      </c>
      <c r="AQ1684" s="48"/>
      <c r="AR1684" s="48"/>
      <c r="AS1684" s="48"/>
      <c r="AT1684" s="48"/>
      <c r="AU1684" s="48" t="s">
        <v>3261</v>
      </c>
      <c r="AV1684" s="48" t="s">
        <v>3261</v>
      </c>
      <c r="AW1684" s="114" t="s">
        <v>18089</v>
      </c>
      <c r="AX1684" s="114" t="s">
        <v>18089</v>
      </c>
      <c r="AY1684" s="114" t="s">
        <v>17884</v>
      </c>
      <c r="AZ1684" s="114" t="s">
        <v>17884</v>
      </c>
      <c r="BA1684" s="2"/>
      <c r="BB1684" s="3"/>
      <c r="BC1684" s="3"/>
      <c r="BD1684" s="3"/>
      <c r="BE1684" s="3"/>
    </row>
    <row r="1685" spans="1:57" x14ac:dyDescent="0.25">
      <c r="A1685" s="61" t="s">
        <v>1352</v>
      </c>
      <c r="B1685" s="62" t="s">
        <v>19429</v>
      </c>
      <c r="C1685" s="62"/>
      <c r="D1685" s="63">
        <v>1.501768</v>
      </c>
      <c r="E1685" s="65">
        <v>10</v>
      </c>
      <c r="F1685" s="95" t="s">
        <v>12398</v>
      </c>
      <c r="G1685" s="62"/>
      <c r="H1685" s="66"/>
      <c r="I1685" s="67"/>
      <c r="J1685" s="67"/>
      <c r="K1685" s="66" t="s">
        <v>16473</v>
      </c>
      <c r="L1685" s="70"/>
      <c r="M1685" s="71">
        <v>9152.884765625</v>
      </c>
      <c r="N1685" s="71">
        <v>684.60028076171875</v>
      </c>
      <c r="O1685" s="72"/>
      <c r="P1685" s="73"/>
      <c r="Q1685" s="73"/>
      <c r="R1685" s="81"/>
      <c r="S1685" s="48">
        <v>0</v>
      </c>
      <c r="T1685" s="48">
        <v>1</v>
      </c>
      <c r="U1685" s="49">
        <v>0</v>
      </c>
      <c r="V1685" s="49">
        <v>2.0799999999999999E-4</v>
      </c>
      <c r="W1685" s="49">
        <v>0</v>
      </c>
      <c r="X1685" s="49">
        <v>0.53919600000000001</v>
      </c>
      <c r="Y1685" s="49">
        <v>0</v>
      </c>
      <c r="Z1685" s="49">
        <v>0</v>
      </c>
      <c r="AA1685" s="68">
        <v>1685</v>
      </c>
      <c r="AB16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85" s="69"/>
      <c r="AD1685" s="75">
        <v>58</v>
      </c>
      <c r="AE1685" s="75">
        <v>39</v>
      </c>
      <c r="AF1685" s="75">
        <v>1031</v>
      </c>
      <c r="AG1685" s="75">
        <v>753</v>
      </c>
      <c r="AH1685" s="75"/>
      <c r="AI1685" s="75"/>
      <c r="AJ1685" s="75"/>
      <c r="AK1685" s="78" t="s">
        <v>10742</v>
      </c>
      <c r="AL1685" s="75"/>
      <c r="AM1685" s="75">
        <v>42534.488969907405</v>
      </c>
      <c r="AN1685" s="75" t="s">
        <v>13047</v>
      </c>
      <c r="AO1685" s="78" t="s">
        <v>14421</v>
      </c>
      <c r="AP1685" s="75" t="s">
        <v>66</v>
      </c>
      <c r="AQ1685" s="48"/>
      <c r="AR1685" s="48"/>
      <c r="AS1685" s="48"/>
      <c r="AT1685" s="48"/>
      <c r="AU1685" s="48" t="s">
        <v>3268</v>
      </c>
      <c r="AV1685" s="48" t="s">
        <v>3268</v>
      </c>
      <c r="AW1685" s="114" t="s">
        <v>18087</v>
      </c>
      <c r="AX1685" s="114" t="s">
        <v>18087</v>
      </c>
      <c r="AY1685" s="114" t="s">
        <v>18822</v>
      </c>
      <c r="AZ1685" s="114" t="s">
        <v>18822</v>
      </c>
      <c r="BA1685" s="2"/>
      <c r="BB1685" s="3"/>
      <c r="BC1685" s="3"/>
      <c r="BD1685" s="3"/>
      <c r="BE1685" s="3"/>
    </row>
    <row r="1686" spans="1:57" x14ac:dyDescent="0.25">
      <c r="A1686" s="61" t="s">
        <v>1727</v>
      </c>
      <c r="B1686" s="62" t="s">
        <v>19429</v>
      </c>
      <c r="C1686" s="62"/>
      <c r="D1686" s="63">
        <v>1.502278</v>
      </c>
      <c r="E1686" s="65">
        <v>10</v>
      </c>
      <c r="F1686" s="95" t="s">
        <v>12791</v>
      </c>
      <c r="G1686" s="62"/>
      <c r="H1686" s="66"/>
      <c r="I1686" s="67"/>
      <c r="J1686" s="67"/>
      <c r="K1686" s="66" t="s">
        <v>16884</v>
      </c>
      <c r="L1686" s="70"/>
      <c r="M1686" s="71">
        <v>4305.90478515625</v>
      </c>
      <c r="N1686" s="71">
        <v>1703.563232421875</v>
      </c>
      <c r="O1686" s="72"/>
      <c r="P1686" s="73"/>
      <c r="Q1686" s="73"/>
      <c r="R1686" s="81"/>
      <c r="S1686" s="48">
        <v>0</v>
      </c>
      <c r="T1686" s="48">
        <v>1</v>
      </c>
      <c r="U1686" s="49">
        <v>0</v>
      </c>
      <c r="V1686" s="49">
        <v>2.6800000000000001E-4</v>
      </c>
      <c r="W1686" s="49">
        <v>0</v>
      </c>
      <c r="X1686" s="49">
        <v>0.39797500000000002</v>
      </c>
      <c r="Y1686" s="49">
        <v>0</v>
      </c>
      <c r="Z1686" s="49">
        <v>0</v>
      </c>
      <c r="AA1686" s="68">
        <v>1686</v>
      </c>
      <c r="AB16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86" s="69"/>
      <c r="AD1686" s="75">
        <v>114</v>
      </c>
      <c r="AE1686" s="75">
        <v>39</v>
      </c>
      <c r="AF1686" s="75">
        <v>319</v>
      </c>
      <c r="AG1686" s="75">
        <v>1476</v>
      </c>
      <c r="AH1686" s="75"/>
      <c r="AI1686" s="75"/>
      <c r="AJ1686" s="75"/>
      <c r="AK1686" s="75"/>
      <c r="AL1686" s="75"/>
      <c r="AM1686" s="75">
        <v>41170.566886574074</v>
      </c>
      <c r="AN1686" s="75" t="s">
        <v>13047</v>
      </c>
      <c r="AO1686" s="78" t="s">
        <v>14832</v>
      </c>
      <c r="AP1686" s="75" t="s">
        <v>66</v>
      </c>
      <c r="AQ1686" s="48"/>
      <c r="AR1686" s="48"/>
      <c r="AS1686" s="48"/>
      <c r="AT1686" s="48"/>
      <c r="AU1686" s="48" t="s">
        <v>3406</v>
      </c>
      <c r="AV1686" s="48" t="s">
        <v>3406</v>
      </c>
      <c r="AW1686" s="114" t="s">
        <v>18631</v>
      </c>
      <c r="AX1686" s="114" t="s">
        <v>18631</v>
      </c>
      <c r="AY1686" s="114" t="s">
        <v>19308</v>
      </c>
      <c r="AZ1686" s="114" t="s">
        <v>19308</v>
      </c>
      <c r="BA1686" s="2"/>
      <c r="BB1686" s="3"/>
      <c r="BC1686" s="3"/>
      <c r="BD1686" s="3"/>
      <c r="BE1686" s="3"/>
    </row>
    <row r="1687" spans="1:57" x14ac:dyDescent="0.25">
      <c r="A1687" s="61" t="s">
        <v>1737</v>
      </c>
      <c r="B1687" s="62" t="s">
        <v>19429</v>
      </c>
      <c r="C1687" s="62"/>
      <c r="D1687" s="63">
        <v>1.50187</v>
      </c>
      <c r="E1687" s="65">
        <v>10</v>
      </c>
      <c r="F1687" s="95" t="s">
        <v>12802</v>
      </c>
      <c r="G1687" s="62"/>
      <c r="H1687" s="66"/>
      <c r="I1687" s="67"/>
      <c r="J1687" s="67"/>
      <c r="K1687" s="66" t="s">
        <v>16896</v>
      </c>
      <c r="L1687" s="70"/>
      <c r="M1687" s="71">
        <v>7502.36962890625</v>
      </c>
      <c r="N1687" s="71">
        <v>8968.896484375</v>
      </c>
      <c r="O1687" s="72"/>
      <c r="P1687" s="73"/>
      <c r="Q1687" s="73"/>
      <c r="R1687" s="81"/>
      <c r="S1687" s="48">
        <v>0</v>
      </c>
      <c r="T1687" s="48">
        <v>1</v>
      </c>
      <c r="U1687" s="49">
        <v>0</v>
      </c>
      <c r="V1687" s="49">
        <v>2.2000000000000001E-4</v>
      </c>
      <c r="W1687" s="49">
        <v>0</v>
      </c>
      <c r="X1687" s="49">
        <v>0.52033200000000002</v>
      </c>
      <c r="Y1687" s="49">
        <v>0</v>
      </c>
      <c r="Z1687" s="49">
        <v>0</v>
      </c>
      <c r="AA1687" s="68">
        <v>1687</v>
      </c>
      <c r="AB16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87" s="69"/>
      <c r="AD1687" s="75">
        <v>360</v>
      </c>
      <c r="AE1687" s="75">
        <v>39</v>
      </c>
      <c r="AF1687" s="75">
        <v>574</v>
      </c>
      <c r="AG1687" s="75">
        <v>287</v>
      </c>
      <c r="AH1687" s="75"/>
      <c r="AI1687" s="75"/>
      <c r="AJ1687" s="75" t="s">
        <v>10082</v>
      </c>
      <c r="AK1687" s="75"/>
      <c r="AL1687" s="75"/>
      <c r="AM1687" s="75">
        <v>42629.918298611112</v>
      </c>
      <c r="AN1687" s="75" t="s">
        <v>13047</v>
      </c>
      <c r="AO1687" s="78" t="s">
        <v>14844</v>
      </c>
      <c r="AP1687" s="75" t="s">
        <v>66</v>
      </c>
      <c r="AQ1687" s="48"/>
      <c r="AR1687" s="48"/>
      <c r="AS1687" s="48"/>
      <c r="AT1687" s="48"/>
      <c r="AU1687" s="48" t="s">
        <v>3272</v>
      </c>
      <c r="AV1687" s="48" t="s">
        <v>3272</v>
      </c>
      <c r="AW1687" s="114" t="s">
        <v>18101</v>
      </c>
      <c r="AX1687" s="114" t="s">
        <v>18101</v>
      </c>
      <c r="AY1687" s="114" t="s">
        <v>17890</v>
      </c>
      <c r="AZ1687" s="114" t="s">
        <v>17890</v>
      </c>
      <c r="BA1687" s="2"/>
      <c r="BB1687" s="3"/>
      <c r="BC1687" s="3"/>
      <c r="BD1687" s="3"/>
      <c r="BE1687" s="3"/>
    </row>
    <row r="1688" spans="1:57" x14ac:dyDescent="0.25">
      <c r="A1688" s="61" t="s">
        <v>1193</v>
      </c>
      <c r="B1688" s="62" t="s">
        <v>19429</v>
      </c>
      <c r="C1688" s="62"/>
      <c r="D1688" s="63">
        <v>5.75</v>
      </c>
      <c r="E1688" s="65">
        <v>10.000829598535892</v>
      </c>
      <c r="F1688" s="95" t="s">
        <v>12235</v>
      </c>
      <c r="G1688" s="62"/>
      <c r="H1688" s="66"/>
      <c r="I1688" s="67"/>
      <c r="J1688" s="67"/>
      <c r="K1688" s="66" t="s">
        <v>16300</v>
      </c>
      <c r="L1688" s="70"/>
      <c r="M1688" s="71">
        <v>5501.9208984375</v>
      </c>
      <c r="N1688" s="71">
        <v>6764.029296875</v>
      </c>
      <c r="O1688" s="72"/>
      <c r="P1688" s="73"/>
      <c r="Q1688" s="73"/>
      <c r="R1688" s="81"/>
      <c r="S1688" s="48">
        <v>0</v>
      </c>
      <c r="T1688" s="48">
        <v>2</v>
      </c>
      <c r="U1688" s="49">
        <v>2</v>
      </c>
      <c r="V1688" s="49">
        <v>0.5</v>
      </c>
      <c r="W1688" s="49">
        <v>0</v>
      </c>
      <c r="X1688" s="49">
        <v>1.4594590000000001</v>
      </c>
      <c r="Y1688" s="49">
        <v>0</v>
      </c>
      <c r="Z1688" s="49">
        <v>0</v>
      </c>
      <c r="AA1688" s="68">
        <v>1688</v>
      </c>
      <c r="AB16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88" s="69"/>
      <c r="AD1688" s="75">
        <v>15</v>
      </c>
      <c r="AE1688" s="75">
        <v>38</v>
      </c>
      <c r="AF1688" s="75">
        <v>12513</v>
      </c>
      <c r="AG1688" s="75">
        <v>14081</v>
      </c>
      <c r="AH1688" s="75"/>
      <c r="AI1688" s="75" t="s">
        <v>8449</v>
      </c>
      <c r="AJ1688" s="75" t="s">
        <v>9803</v>
      </c>
      <c r="AK1688" s="75"/>
      <c r="AL1688" s="75"/>
      <c r="AM1688" s="75">
        <v>42755.068865740737</v>
      </c>
      <c r="AN1688" s="75" t="s">
        <v>13047</v>
      </c>
      <c r="AO1688" s="78" t="s">
        <v>14248</v>
      </c>
      <c r="AP1688" s="75" t="s">
        <v>66</v>
      </c>
      <c r="AQ1688" s="48"/>
      <c r="AR1688" s="48"/>
      <c r="AS1688" s="48"/>
      <c r="AT1688" s="48"/>
      <c r="AU1688" s="48"/>
      <c r="AV1688" s="48"/>
      <c r="AW1688" s="114" t="s">
        <v>18446</v>
      </c>
      <c r="AX1688" s="114" t="s">
        <v>18446</v>
      </c>
      <c r="AY1688" s="114" t="s">
        <v>19139</v>
      </c>
      <c r="AZ1688" s="114" t="s">
        <v>19139</v>
      </c>
      <c r="BA1688" s="2"/>
      <c r="BB1688" s="3"/>
      <c r="BC1688" s="3"/>
      <c r="BD1688" s="3"/>
      <c r="BE1688" s="3"/>
    </row>
    <row r="1689" spans="1:57" x14ac:dyDescent="0.25">
      <c r="A1689" s="61" t="s">
        <v>606</v>
      </c>
      <c r="B1689" s="62" t="s">
        <v>19429</v>
      </c>
      <c r="C1689" s="62"/>
      <c r="D1689" s="63">
        <v>1.502448</v>
      </c>
      <c r="E1689" s="65">
        <v>10</v>
      </c>
      <c r="F1689" s="95" t="s">
        <v>11602</v>
      </c>
      <c r="G1689" s="62"/>
      <c r="H1689" s="66"/>
      <c r="I1689" s="67"/>
      <c r="J1689" s="67"/>
      <c r="K1689" s="66" t="s">
        <v>15637</v>
      </c>
      <c r="L1689" s="70"/>
      <c r="M1689" s="71">
        <v>8710.96875</v>
      </c>
      <c r="N1689" s="71">
        <v>4941.12890625</v>
      </c>
      <c r="O1689" s="72"/>
      <c r="P1689" s="73"/>
      <c r="Q1689" s="73"/>
      <c r="R1689" s="81"/>
      <c r="S1689" s="48">
        <v>0</v>
      </c>
      <c r="T1689" s="48">
        <v>1</v>
      </c>
      <c r="U1689" s="49">
        <v>0</v>
      </c>
      <c r="V1689" s="49">
        <v>2.8800000000000001E-4</v>
      </c>
      <c r="W1689" s="49">
        <v>0</v>
      </c>
      <c r="X1689" s="49">
        <v>0.52665600000000001</v>
      </c>
      <c r="Y1689" s="49">
        <v>0</v>
      </c>
      <c r="Z1689" s="49">
        <v>0</v>
      </c>
      <c r="AA1689" s="68">
        <v>1689</v>
      </c>
      <c r="AB16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89" s="69"/>
      <c r="AD1689" s="75">
        <v>68</v>
      </c>
      <c r="AE1689" s="75">
        <v>38</v>
      </c>
      <c r="AF1689" s="75">
        <v>182</v>
      </c>
      <c r="AG1689" s="75">
        <v>241</v>
      </c>
      <c r="AH1689" s="75"/>
      <c r="AI1689" s="75" t="s">
        <v>7921</v>
      </c>
      <c r="AJ1689" s="75"/>
      <c r="AK1689" s="78" t="s">
        <v>10443</v>
      </c>
      <c r="AL1689" s="75"/>
      <c r="AM1689" s="75">
        <v>43019.970578703702</v>
      </c>
      <c r="AN1689" s="75" t="s">
        <v>13047</v>
      </c>
      <c r="AO1689" s="78" t="s">
        <v>13585</v>
      </c>
      <c r="AP1689" s="75" t="s">
        <v>66</v>
      </c>
      <c r="AQ1689" s="48"/>
      <c r="AR1689" s="48"/>
      <c r="AS1689" s="48"/>
      <c r="AT1689" s="48"/>
      <c r="AU1689" s="48" t="s">
        <v>3261</v>
      </c>
      <c r="AV1689" s="48" t="s">
        <v>3261</v>
      </c>
      <c r="AW1689" s="114" t="s">
        <v>18176</v>
      </c>
      <c r="AX1689" s="114" t="s">
        <v>18176</v>
      </c>
      <c r="AY1689" s="114" t="s">
        <v>18895</v>
      </c>
      <c r="AZ1689" s="114" t="s">
        <v>18895</v>
      </c>
      <c r="BA1689" s="2"/>
      <c r="BB1689" s="3"/>
      <c r="BC1689" s="3"/>
      <c r="BD1689" s="3"/>
      <c r="BE1689" s="3"/>
    </row>
    <row r="1690" spans="1:57" x14ac:dyDescent="0.25">
      <c r="A1690" s="61" t="s">
        <v>685</v>
      </c>
      <c r="B1690" s="62" t="s">
        <v>19429</v>
      </c>
      <c r="C1690" s="62"/>
      <c r="D1690" s="63">
        <v>1.5023375000000001</v>
      </c>
      <c r="E1690" s="65">
        <v>10</v>
      </c>
      <c r="F1690" s="95" t="s">
        <v>11691</v>
      </c>
      <c r="G1690" s="62"/>
      <c r="H1690" s="66"/>
      <c r="I1690" s="67"/>
      <c r="J1690" s="67"/>
      <c r="K1690" s="66" t="s">
        <v>15733</v>
      </c>
      <c r="L1690" s="70"/>
      <c r="M1690" s="71">
        <v>7368.427734375</v>
      </c>
      <c r="N1690" s="71">
        <v>3126.411376953125</v>
      </c>
      <c r="O1690" s="72"/>
      <c r="P1690" s="73"/>
      <c r="Q1690" s="73"/>
      <c r="R1690" s="81"/>
      <c r="S1690" s="48">
        <v>0</v>
      </c>
      <c r="T1690" s="48">
        <v>1</v>
      </c>
      <c r="U1690" s="49">
        <v>0</v>
      </c>
      <c r="V1690" s="49">
        <v>2.7500000000000002E-4</v>
      </c>
      <c r="W1690" s="49">
        <v>0</v>
      </c>
      <c r="X1690" s="49">
        <v>0.52194799999999997</v>
      </c>
      <c r="Y1690" s="49">
        <v>0</v>
      </c>
      <c r="Z1690" s="49">
        <v>0</v>
      </c>
      <c r="AA1690" s="68">
        <v>1690</v>
      </c>
      <c r="AB16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90" s="69"/>
      <c r="AD1690" s="75">
        <v>243</v>
      </c>
      <c r="AE1690" s="75">
        <v>38</v>
      </c>
      <c r="AF1690" s="75">
        <v>605</v>
      </c>
      <c r="AG1690" s="75">
        <v>108</v>
      </c>
      <c r="AH1690" s="75"/>
      <c r="AI1690" s="75"/>
      <c r="AJ1690" s="75" t="s">
        <v>9525</v>
      </c>
      <c r="AK1690" s="75"/>
      <c r="AL1690" s="75"/>
      <c r="AM1690" s="75">
        <v>42502.70108796296</v>
      </c>
      <c r="AN1690" s="75" t="s">
        <v>13047</v>
      </c>
      <c r="AO1690" s="78" t="s">
        <v>13681</v>
      </c>
      <c r="AP1690" s="75" t="s">
        <v>66</v>
      </c>
      <c r="AQ1690" s="48"/>
      <c r="AR1690" s="48"/>
      <c r="AS1690" s="48"/>
      <c r="AT1690" s="48"/>
      <c r="AU1690" s="48" t="s">
        <v>3261</v>
      </c>
      <c r="AV1690" s="48" t="s">
        <v>3261</v>
      </c>
      <c r="AW1690" s="114" t="s">
        <v>18089</v>
      </c>
      <c r="AX1690" s="114" t="s">
        <v>18089</v>
      </c>
      <c r="AY1690" s="114" t="s">
        <v>17884</v>
      </c>
      <c r="AZ1690" s="114" t="s">
        <v>17884</v>
      </c>
      <c r="BA1690" s="2"/>
      <c r="BB1690" s="3"/>
      <c r="BC1690" s="3"/>
      <c r="BD1690" s="3"/>
      <c r="BE1690" s="3"/>
    </row>
    <row r="1691" spans="1:57" x14ac:dyDescent="0.25">
      <c r="A1691" s="61" t="s">
        <v>982</v>
      </c>
      <c r="B1691" s="62" t="s">
        <v>19429</v>
      </c>
      <c r="C1691" s="62"/>
      <c r="D1691" s="63">
        <v>1.5625005000000001</v>
      </c>
      <c r="E1691" s="65">
        <v>10</v>
      </c>
      <c r="F1691" s="95" t="s">
        <v>12011</v>
      </c>
      <c r="G1691" s="62"/>
      <c r="H1691" s="66"/>
      <c r="I1691" s="67"/>
      <c r="J1691" s="67"/>
      <c r="K1691" s="66" t="s">
        <v>16064</v>
      </c>
      <c r="L1691" s="70"/>
      <c r="M1691" s="71">
        <v>2823.0869140625</v>
      </c>
      <c r="N1691" s="71">
        <v>4541.27978515625</v>
      </c>
      <c r="O1691" s="72"/>
      <c r="P1691" s="73"/>
      <c r="Q1691" s="73"/>
      <c r="R1691" s="81"/>
      <c r="S1691" s="48">
        <v>0</v>
      </c>
      <c r="T1691" s="48">
        <v>1</v>
      </c>
      <c r="U1691" s="49">
        <v>0</v>
      </c>
      <c r="V1691" s="49">
        <v>7.3530000000000002E-3</v>
      </c>
      <c r="W1691" s="49">
        <v>0</v>
      </c>
      <c r="X1691" s="49">
        <v>0.54624799999999996</v>
      </c>
      <c r="Y1691" s="49">
        <v>0</v>
      </c>
      <c r="Z1691" s="49">
        <v>0</v>
      </c>
      <c r="AA1691" s="68">
        <v>1691</v>
      </c>
      <c r="AB16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91" s="69"/>
      <c r="AD1691" s="75">
        <v>82</v>
      </c>
      <c r="AE1691" s="75">
        <v>38</v>
      </c>
      <c r="AF1691" s="75">
        <v>210</v>
      </c>
      <c r="AG1691" s="75">
        <v>130</v>
      </c>
      <c r="AH1691" s="75"/>
      <c r="AI1691" s="75" t="s">
        <v>8261</v>
      </c>
      <c r="AJ1691" s="75" t="s">
        <v>9688</v>
      </c>
      <c r="AK1691" s="78" t="s">
        <v>10603</v>
      </c>
      <c r="AL1691" s="75"/>
      <c r="AM1691" s="75">
        <v>42828.756851851853</v>
      </c>
      <c r="AN1691" s="75" t="s">
        <v>13047</v>
      </c>
      <c r="AO1691" s="78" t="s">
        <v>14012</v>
      </c>
      <c r="AP1691" s="75" t="s">
        <v>66</v>
      </c>
      <c r="AQ1691" s="48"/>
      <c r="AR1691" s="48"/>
      <c r="AS1691" s="48"/>
      <c r="AT1691" s="48"/>
      <c r="AU1691" s="48"/>
      <c r="AV1691" s="48"/>
      <c r="AW1691" s="114" t="s">
        <v>18092</v>
      </c>
      <c r="AX1691" s="114" t="s">
        <v>18092</v>
      </c>
      <c r="AY1691" s="114" t="s">
        <v>17886</v>
      </c>
      <c r="AZ1691" s="114" t="s">
        <v>17886</v>
      </c>
      <c r="BA1691" s="2"/>
      <c r="BB1691" s="3"/>
      <c r="BC1691" s="3"/>
      <c r="BD1691" s="3"/>
      <c r="BE1691" s="3"/>
    </row>
    <row r="1692" spans="1:57" x14ac:dyDescent="0.25">
      <c r="A1692" s="61" t="s">
        <v>1209</v>
      </c>
      <c r="B1692" s="62" t="s">
        <v>19429</v>
      </c>
      <c r="C1692" s="62"/>
      <c r="D1692" s="63">
        <v>1.521522</v>
      </c>
      <c r="E1692" s="65">
        <v>10</v>
      </c>
      <c r="F1692" s="95" t="s">
        <v>12252</v>
      </c>
      <c r="G1692" s="62"/>
      <c r="H1692" s="66"/>
      <c r="I1692" s="67"/>
      <c r="J1692" s="67"/>
      <c r="K1692" s="66" t="s">
        <v>16317</v>
      </c>
      <c r="L1692" s="70"/>
      <c r="M1692" s="71">
        <v>2152.6279296875</v>
      </c>
      <c r="N1692" s="71">
        <v>3701.781982421875</v>
      </c>
      <c r="O1692" s="72"/>
      <c r="P1692" s="73"/>
      <c r="Q1692" s="73"/>
      <c r="R1692" s="81"/>
      <c r="S1692" s="48">
        <v>0</v>
      </c>
      <c r="T1692" s="48">
        <v>1</v>
      </c>
      <c r="U1692" s="49">
        <v>0</v>
      </c>
      <c r="V1692" s="49">
        <v>2.532E-3</v>
      </c>
      <c r="W1692" s="49">
        <v>6.2599999999999999E-3</v>
      </c>
      <c r="X1692" s="49">
        <v>0.50696399999999997</v>
      </c>
      <c r="Y1692" s="49">
        <v>0</v>
      </c>
      <c r="Z1692" s="49">
        <v>0</v>
      </c>
      <c r="AA1692" s="68">
        <v>1692</v>
      </c>
      <c r="AB16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92" s="69"/>
      <c r="AD1692" s="75">
        <v>130</v>
      </c>
      <c r="AE1692" s="75">
        <v>38</v>
      </c>
      <c r="AF1692" s="75">
        <v>1205</v>
      </c>
      <c r="AG1692" s="75">
        <v>128</v>
      </c>
      <c r="AH1692" s="75">
        <v>3600</v>
      </c>
      <c r="AI1692" s="75"/>
      <c r="AJ1692" s="75"/>
      <c r="AK1692" s="75"/>
      <c r="AL1692" s="75" t="s">
        <v>9292</v>
      </c>
      <c r="AM1692" s="75">
        <v>42078.752997685187</v>
      </c>
      <c r="AN1692" s="75" t="s">
        <v>13047</v>
      </c>
      <c r="AO1692" s="78" t="s">
        <v>14265</v>
      </c>
      <c r="AP1692" s="75" t="s">
        <v>66</v>
      </c>
      <c r="AQ1692" s="48" t="s">
        <v>3033</v>
      </c>
      <c r="AR1692" s="48" t="s">
        <v>3033</v>
      </c>
      <c r="AS1692" s="48" t="s">
        <v>3219</v>
      </c>
      <c r="AT1692" s="48" t="s">
        <v>3219</v>
      </c>
      <c r="AU1692" s="48" t="s">
        <v>3276</v>
      </c>
      <c r="AV1692" s="48" t="s">
        <v>3276</v>
      </c>
      <c r="AW1692" s="114" t="s">
        <v>18116</v>
      </c>
      <c r="AX1692" s="114" t="s">
        <v>18116</v>
      </c>
      <c r="AY1692" s="114" t="s">
        <v>18843</v>
      </c>
      <c r="AZ1692" s="114" t="s">
        <v>18843</v>
      </c>
      <c r="BA1692" s="2"/>
      <c r="BB1692" s="3"/>
      <c r="BC1692" s="3"/>
      <c r="BD1692" s="3"/>
      <c r="BE1692" s="3"/>
    </row>
    <row r="1693" spans="1:57" x14ac:dyDescent="0.25">
      <c r="A1693" s="61" t="s">
        <v>1909</v>
      </c>
      <c r="B1693" s="62" t="s">
        <v>19429</v>
      </c>
      <c r="C1693" s="62"/>
      <c r="D1693" s="63">
        <v>1.6307725</v>
      </c>
      <c r="E1693" s="65">
        <v>10</v>
      </c>
      <c r="F1693" s="95" t="s">
        <v>12977</v>
      </c>
      <c r="G1693" s="62"/>
      <c r="H1693" s="66"/>
      <c r="I1693" s="67"/>
      <c r="J1693" s="67"/>
      <c r="K1693" s="66" t="s">
        <v>17074</v>
      </c>
      <c r="L1693" s="70"/>
      <c r="M1693" s="71">
        <v>5215.28564453125</v>
      </c>
      <c r="N1693" s="71">
        <v>3270.04150390625</v>
      </c>
      <c r="O1693" s="72"/>
      <c r="P1693" s="73"/>
      <c r="Q1693" s="73"/>
      <c r="R1693" s="81"/>
      <c r="S1693" s="48">
        <v>0</v>
      </c>
      <c r="T1693" s="48">
        <v>1</v>
      </c>
      <c r="U1693" s="49">
        <v>0</v>
      </c>
      <c r="V1693" s="49">
        <v>1.5384999999999999E-2</v>
      </c>
      <c r="W1693" s="49">
        <v>0</v>
      </c>
      <c r="X1693" s="49">
        <v>0.55446300000000004</v>
      </c>
      <c r="Y1693" s="49">
        <v>0</v>
      </c>
      <c r="Z1693" s="49">
        <v>0</v>
      </c>
      <c r="AA1693" s="68">
        <v>1693</v>
      </c>
      <c r="AB16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93" s="69"/>
      <c r="AD1693" s="75">
        <v>38</v>
      </c>
      <c r="AE1693" s="75">
        <v>38</v>
      </c>
      <c r="AF1693" s="75">
        <v>524</v>
      </c>
      <c r="AG1693" s="75">
        <v>388</v>
      </c>
      <c r="AH1693" s="75"/>
      <c r="AI1693" s="75" t="s">
        <v>9083</v>
      </c>
      <c r="AJ1693" s="75"/>
      <c r="AK1693" s="75"/>
      <c r="AL1693" s="75"/>
      <c r="AM1693" s="75">
        <v>42928.505497685182</v>
      </c>
      <c r="AN1693" s="75" t="s">
        <v>13047</v>
      </c>
      <c r="AO1693" s="78" t="s">
        <v>15022</v>
      </c>
      <c r="AP1693" s="75" t="s">
        <v>66</v>
      </c>
      <c r="AQ1693" s="48"/>
      <c r="AR1693" s="48"/>
      <c r="AS1693" s="48"/>
      <c r="AT1693" s="48"/>
      <c r="AU1693" s="48"/>
      <c r="AV1693" s="48"/>
      <c r="AW1693" s="114" t="s">
        <v>18108</v>
      </c>
      <c r="AX1693" s="114" t="s">
        <v>18108</v>
      </c>
      <c r="AY1693" s="114" t="s">
        <v>17888</v>
      </c>
      <c r="AZ1693" s="114" t="s">
        <v>17888</v>
      </c>
      <c r="BA1693" s="2"/>
      <c r="BB1693" s="3"/>
      <c r="BC1693" s="3"/>
      <c r="BD1693" s="3"/>
      <c r="BE1693" s="3"/>
    </row>
    <row r="1694" spans="1:57" x14ac:dyDescent="0.25">
      <c r="A1694" s="61" t="s">
        <v>1867</v>
      </c>
      <c r="B1694" s="62" t="s">
        <v>19429</v>
      </c>
      <c r="C1694" s="62"/>
      <c r="D1694" s="63">
        <v>1.5025839999999999</v>
      </c>
      <c r="E1694" s="65">
        <v>10.381258272693342</v>
      </c>
      <c r="F1694" s="95" t="s">
        <v>12929</v>
      </c>
      <c r="G1694" s="62"/>
      <c r="H1694" s="66"/>
      <c r="I1694" s="67"/>
      <c r="J1694" s="67"/>
      <c r="K1694" s="66" t="s">
        <v>17026</v>
      </c>
      <c r="L1694" s="70"/>
      <c r="M1694" s="71">
        <v>4890.7568359375</v>
      </c>
      <c r="N1694" s="71">
        <v>8042.81298828125</v>
      </c>
      <c r="O1694" s="72"/>
      <c r="P1694" s="73"/>
      <c r="Q1694" s="73"/>
      <c r="R1694" s="81"/>
      <c r="S1694" s="48">
        <v>0</v>
      </c>
      <c r="T1694" s="48">
        <v>3</v>
      </c>
      <c r="U1694" s="49">
        <v>919.13921300000004</v>
      </c>
      <c r="V1694" s="49">
        <v>3.0400000000000002E-4</v>
      </c>
      <c r="W1694" s="49">
        <v>0</v>
      </c>
      <c r="X1694" s="49">
        <v>0.78457100000000002</v>
      </c>
      <c r="Y1694" s="49">
        <v>0</v>
      </c>
      <c r="Z1694" s="49">
        <v>0</v>
      </c>
      <c r="AA1694" s="68">
        <v>1694</v>
      </c>
      <c r="AB16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94" s="69"/>
      <c r="AD1694" s="75">
        <v>126</v>
      </c>
      <c r="AE1694" s="75">
        <v>37</v>
      </c>
      <c r="AF1694" s="75">
        <v>76</v>
      </c>
      <c r="AG1694" s="75">
        <v>240</v>
      </c>
      <c r="AH1694" s="75"/>
      <c r="AI1694" s="75" t="s">
        <v>9044</v>
      </c>
      <c r="AJ1694" s="75" t="s">
        <v>9748</v>
      </c>
      <c r="AK1694" s="78" t="s">
        <v>10955</v>
      </c>
      <c r="AL1694" s="75"/>
      <c r="AM1694" s="75">
        <v>42655.960451388892</v>
      </c>
      <c r="AN1694" s="75" t="s">
        <v>13047</v>
      </c>
      <c r="AO1694" s="78" t="s">
        <v>14974</v>
      </c>
      <c r="AP1694" s="75" t="s">
        <v>66</v>
      </c>
      <c r="AQ1694" s="48"/>
      <c r="AR1694" s="48"/>
      <c r="AS1694" s="48"/>
      <c r="AT1694" s="48"/>
      <c r="AU1694" s="48" t="s">
        <v>3281</v>
      </c>
      <c r="AV1694" s="48" t="s">
        <v>3281</v>
      </c>
      <c r="AW1694" s="114" t="s">
        <v>18174</v>
      </c>
      <c r="AX1694" s="114" t="s">
        <v>18174</v>
      </c>
      <c r="AY1694" s="114" t="s">
        <v>18893</v>
      </c>
      <c r="AZ1694" s="114" t="s">
        <v>18893</v>
      </c>
      <c r="BA1694" s="2"/>
      <c r="BB1694" s="3"/>
      <c r="BC1694" s="3"/>
      <c r="BD1694" s="3"/>
      <c r="BE1694" s="3"/>
    </row>
    <row r="1695" spans="1:57" x14ac:dyDescent="0.25">
      <c r="A1695" s="61" t="s">
        <v>345</v>
      </c>
      <c r="B1695" s="62" t="s">
        <v>19429</v>
      </c>
      <c r="C1695" s="62"/>
      <c r="D1695" s="63">
        <v>1.521522</v>
      </c>
      <c r="E1695" s="65">
        <v>10</v>
      </c>
      <c r="F1695" s="95" t="s">
        <v>11292</v>
      </c>
      <c r="G1695" s="62"/>
      <c r="H1695" s="66"/>
      <c r="I1695" s="67"/>
      <c r="J1695" s="67"/>
      <c r="K1695" s="66" t="s">
        <v>15319</v>
      </c>
      <c r="L1695" s="70"/>
      <c r="M1695" s="71">
        <v>2197.995849609375</v>
      </c>
      <c r="N1695" s="71">
        <v>2460.161865234375</v>
      </c>
      <c r="O1695" s="72"/>
      <c r="P1695" s="73"/>
      <c r="Q1695" s="73"/>
      <c r="R1695" s="81"/>
      <c r="S1695" s="48">
        <v>0</v>
      </c>
      <c r="T1695" s="48">
        <v>1</v>
      </c>
      <c r="U1695" s="49">
        <v>0</v>
      </c>
      <c r="V1695" s="49">
        <v>2.532E-3</v>
      </c>
      <c r="W1695" s="49">
        <v>6.2599999999999999E-3</v>
      </c>
      <c r="X1695" s="49">
        <v>0.50696399999999997</v>
      </c>
      <c r="Y1695" s="49">
        <v>0</v>
      </c>
      <c r="Z1695" s="49">
        <v>0</v>
      </c>
      <c r="AA1695" s="68">
        <v>1695</v>
      </c>
      <c r="AB16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95" s="69"/>
      <c r="AD1695" s="75">
        <v>109</v>
      </c>
      <c r="AE1695" s="75">
        <v>37</v>
      </c>
      <c r="AF1695" s="75">
        <v>867</v>
      </c>
      <c r="AG1695" s="75">
        <v>725</v>
      </c>
      <c r="AH1695" s="75">
        <v>-28800</v>
      </c>
      <c r="AI1695" s="75"/>
      <c r="AJ1695" s="75"/>
      <c r="AK1695" s="75"/>
      <c r="AL1695" s="75" t="s">
        <v>11009</v>
      </c>
      <c r="AM1695" s="75">
        <v>40928.427986111114</v>
      </c>
      <c r="AN1695" s="75" t="s">
        <v>13047</v>
      </c>
      <c r="AO1695" s="78" t="s">
        <v>13267</v>
      </c>
      <c r="AP1695" s="75" t="s">
        <v>66</v>
      </c>
      <c r="AQ1695" s="48" t="s">
        <v>3033</v>
      </c>
      <c r="AR1695" s="48" t="s">
        <v>3033</v>
      </c>
      <c r="AS1695" s="48" t="s">
        <v>3219</v>
      </c>
      <c r="AT1695" s="48" t="s">
        <v>3219</v>
      </c>
      <c r="AU1695" s="48" t="s">
        <v>3276</v>
      </c>
      <c r="AV1695" s="48" t="s">
        <v>3276</v>
      </c>
      <c r="AW1695" s="114" t="s">
        <v>18116</v>
      </c>
      <c r="AX1695" s="114" t="s">
        <v>18116</v>
      </c>
      <c r="AY1695" s="114" t="s">
        <v>18843</v>
      </c>
      <c r="AZ1695" s="114" t="s">
        <v>18843</v>
      </c>
      <c r="BA1695" s="2"/>
      <c r="BB1695" s="3"/>
      <c r="BC1695" s="3"/>
      <c r="BD1695" s="3"/>
      <c r="BE1695" s="3"/>
    </row>
    <row r="1696" spans="1:57" x14ac:dyDescent="0.25">
      <c r="A1696" s="61" t="s">
        <v>570</v>
      </c>
      <c r="B1696" s="62" t="s">
        <v>19429</v>
      </c>
      <c r="C1696" s="62"/>
      <c r="D1696" s="63">
        <v>2.2727265000000001</v>
      </c>
      <c r="E1696" s="65">
        <v>10</v>
      </c>
      <c r="F1696" s="95" t="s">
        <v>11562</v>
      </c>
      <c r="G1696" s="62"/>
      <c r="H1696" s="66"/>
      <c r="I1696" s="67"/>
      <c r="J1696" s="67"/>
      <c r="K1696" s="66" t="s">
        <v>15596</v>
      </c>
      <c r="L1696" s="70"/>
      <c r="M1696" s="71">
        <v>3976.28466796875</v>
      </c>
      <c r="N1696" s="71">
        <v>4477.16796875</v>
      </c>
      <c r="O1696" s="72"/>
      <c r="P1696" s="73"/>
      <c r="Q1696" s="73"/>
      <c r="R1696" s="81"/>
      <c r="S1696" s="48">
        <v>0</v>
      </c>
      <c r="T1696" s="48">
        <v>1</v>
      </c>
      <c r="U1696" s="49">
        <v>0</v>
      </c>
      <c r="V1696" s="49">
        <v>9.0909000000000004E-2</v>
      </c>
      <c r="W1696" s="49">
        <v>0</v>
      </c>
      <c r="X1696" s="49">
        <v>0.57851200000000003</v>
      </c>
      <c r="Y1696" s="49">
        <v>0</v>
      </c>
      <c r="Z1696" s="49">
        <v>0</v>
      </c>
      <c r="AA1696" s="68">
        <v>1696</v>
      </c>
      <c r="AB16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96" s="69"/>
      <c r="AD1696" s="75">
        <v>33</v>
      </c>
      <c r="AE1696" s="75">
        <v>37</v>
      </c>
      <c r="AF1696" s="75">
        <v>209</v>
      </c>
      <c r="AG1696" s="75">
        <v>123</v>
      </c>
      <c r="AH1696" s="75"/>
      <c r="AI1696" s="75" t="s">
        <v>7886</v>
      </c>
      <c r="AJ1696" s="75"/>
      <c r="AK1696" s="78" t="s">
        <v>10427</v>
      </c>
      <c r="AL1696" s="75"/>
      <c r="AM1696" s="75">
        <v>42964.643622685187</v>
      </c>
      <c r="AN1696" s="75" t="s">
        <v>13047</v>
      </c>
      <c r="AO1696" s="78" t="s">
        <v>13544</v>
      </c>
      <c r="AP1696" s="75" t="s">
        <v>66</v>
      </c>
      <c r="AQ1696" s="48" t="s">
        <v>3070</v>
      </c>
      <c r="AR1696" s="48" t="s">
        <v>3070</v>
      </c>
      <c r="AS1696" s="48" t="s">
        <v>3227</v>
      </c>
      <c r="AT1696" s="48" t="s">
        <v>3227</v>
      </c>
      <c r="AU1696" s="48" t="s">
        <v>3308</v>
      </c>
      <c r="AV1696" s="48" t="s">
        <v>3308</v>
      </c>
      <c r="AW1696" s="114" t="s">
        <v>18244</v>
      </c>
      <c r="AX1696" s="114" t="s">
        <v>18244</v>
      </c>
      <c r="AY1696" s="114" t="s">
        <v>18955</v>
      </c>
      <c r="AZ1696" s="114" t="s">
        <v>18955</v>
      </c>
      <c r="BA1696" s="2"/>
      <c r="BB1696" s="3"/>
      <c r="BC1696" s="3"/>
      <c r="BD1696" s="3"/>
      <c r="BE1696" s="3"/>
    </row>
    <row r="1697" spans="1:57" x14ac:dyDescent="0.25">
      <c r="A1697" s="61" t="s">
        <v>1054</v>
      </c>
      <c r="B1697" s="62" t="s">
        <v>19429</v>
      </c>
      <c r="C1697" s="62"/>
      <c r="D1697" s="63">
        <v>10</v>
      </c>
      <c r="E1697" s="65">
        <v>10</v>
      </c>
      <c r="F1697" s="95" t="s">
        <v>12090</v>
      </c>
      <c r="G1697" s="62"/>
      <c r="H1697" s="66"/>
      <c r="I1697" s="67"/>
      <c r="J1697" s="67"/>
      <c r="K1697" s="66" t="s">
        <v>16147</v>
      </c>
      <c r="L1697" s="70"/>
      <c r="M1697" s="71">
        <v>3508.7099609375</v>
      </c>
      <c r="N1697" s="71">
        <v>5293.58837890625</v>
      </c>
      <c r="O1697" s="72"/>
      <c r="P1697" s="73"/>
      <c r="Q1697" s="73"/>
      <c r="R1697" s="81"/>
      <c r="S1697" s="48">
        <v>0</v>
      </c>
      <c r="T1697" s="48">
        <v>1</v>
      </c>
      <c r="U1697" s="49">
        <v>0</v>
      </c>
      <c r="V1697" s="49">
        <v>1</v>
      </c>
      <c r="W1697" s="49">
        <v>0</v>
      </c>
      <c r="X1697" s="49">
        <v>1</v>
      </c>
      <c r="Y1697" s="49">
        <v>0</v>
      </c>
      <c r="Z1697" s="49">
        <v>0</v>
      </c>
      <c r="AA1697" s="68">
        <v>1697</v>
      </c>
      <c r="AB16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97" s="69"/>
      <c r="AD1697" s="75">
        <v>161</v>
      </c>
      <c r="AE1697" s="75">
        <v>37</v>
      </c>
      <c r="AF1697" s="75">
        <v>164</v>
      </c>
      <c r="AG1697" s="75">
        <v>349</v>
      </c>
      <c r="AH1697" s="75"/>
      <c r="AI1697" s="75" t="s">
        <v>8331</v>
      </c>
      <c r="AJ1697" s="75"/>
      <c r="AK1697" s="75"/>
      <c r="AL1697" s="75"/>
      <c r="AM1697" s="75">
        <v>42006.324490740742</v>
      </c>
      <c r="AN1697" s="75" t="s">
        <v>13047</v>
      </c>
      <c r="AO1697" s="78" t="s">
        <v>14095</v>
      </c>
      <c r="AP1697" s="75" t="s">
        <v>66</v>
      </c>
      <c r="AQ1697" s="48" t="s">
        <v>3124</v>
      </c>
      <c r="AR1697" s="48" t="s">
        <v>3124</v>
      </c>
      <c r="AS1697" s="48" t="s">
        <v>3212</v>
      </c>
      <c r="AT1697" s="48" t="s">
        <v>3212</v>
      </c>
      <c r="AU1697" s="48" t="s">
        <v>3347</v>
      </c>
      <c r="AV1697" s="48" t="s">
        <v>3347</v>
      </c>
      <c r="AW1697" s="114" t="s">
        <v>18397</v>
      </c>
      <c r="AX1697" s="114" t="s">
        <v>18397</v>
      </c>
      <c r="AY1697" s="114" t="s">
        <v>19091</v>
      </c>
      <c r="AZ1697" s="114" t="s">
        <v>19091</v>
      </c>
      <c r="BA1697" s="2"/>
      <c r="BB1697" s="3"/>
      <c r="BC1697" s="3"/>
      <c r="BD1697" s="3"/>
      <c r="BE1697" s="3"/>
    </row>
    <row r="1698" spans="1:57" x14ac:dyDescent="0.25">
      <c r="A1698" s="61" t="s">
        <v>1205</v>
      </c>
      <c r="B1698" s="62" t="s">
        <v>19429</v>
      </c>
      <c r="C1698" s="62"/>
      <c r="D1698" s="63">
        <v>1.501768</v>
      </c>
      <c r="E1698" s="65">
        <v>10</v>
      </c>
      <c r="F1698" s="95" t="s">
        <v>12248</v>
      </c>
      <c r="G1698" s="62"/>
      <c r="H1698" s="66"/>
      <c r="I1698" s="67"/>
      <c r="J1698" s="67"/>
      <c r="K1698" s="66" t="s">
        <v>16313</v>
      </c>
      <c r="L1698" s="70"/>
      <c r="M1698" s="71">
        <v>9208.2373046875</v>
      </c>
      <c r="N1698" s="71">
        <v>937.58917236328125</v>
      </c>
      <c r="O1698" s="72"/>
      <c r="P1698" s="73"/>
      <c r="Q1698" s="73"/>
      <c r="R1698" s="81"/>
      <c r="S1698" s="48">
        <v>0</v>
      </c>
      <c r="T1698" s="48">
        <v>1</v>
      </c>
      <c r="U1698" s="49">
        <v>0</v>
      </c>
      <c r="V1698" s="49">
        <v>2.0799999999999999E-4</v>
      </c>
      <c r="W1698" s="49">
        <v>0</v>
      </c>
      <c r="X1698" s="49">
        <v>0.53919600000000001</v>
      </c>
      <c r="Y1698" s="49">
        <v>0</v>
      </c>
      <c r="Z1698" s="49">
        <v>0</v>
      </c>
      <c r="AA1698" s="68">
        <v>1698</v>
      </c>
      <c r="AB16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98" s="69"/>
      <c r="AD1698" s="75">
        <v>296</v>
      </c>
      <c r="AE1698" s="75">
        <v>37</v>
      </c>
      <c r="AF1698" s="75">
        <v>1308</v>
      </c>
      <c r="AG1698" s="75">
        <v>439</v>
      </c>
      <c r="AH1698" s="75"/>
      <c r="AI1698" s="75" t="s">
        <v>8459</v>
      </c>
      <c r="AJ1698" s="75"/>
      <c r="AK1698" s="75"/>
      <c r="AL1698" s="75"/>
      <c r="AM1698" s="75">
        <v>41910.650590277779</v>
      </c>
      <c r="AN1698" s="75" t="s">
        <v>13047</v>
      </c>
      <c r="AO1698" s="78" t="s">
        <v>14261</v>
      </c>
      <c r="AP1698" s="75" t="s">
        <v>66</v>
      </c>
      <c r="AQ1698" s="48"/>
      <c r="AR1698" s="48"/>
      <c r="AS1698" s="48"/>
      <c r="AT1698" s="48"/>
      <c r="AU1698" s="48" t="s">
        <v>3261</v>
      </c>
      <c r="AV1698" s="48" t="s">
        <v>3261</v>
      </c>
      <c r="AW1698" s="114" t="s">
        <v>18184</v>
      </c>
      <c r="AX1698" s="114" t="s">
        <v>18184</v>
      </c>
      <c r="AY1698" s="114" t="s">
        <v>18871</v>
      </c>
      <c r="AZ1698" s="114" t="s">
        <v>18871</v>
      </c>
      <c r="BA1698" s="2"/>
      <c r="BB1698" s="3"/>
      <c r="BC1698" s="3"/>
      <c r="BD1698" s="3"/>
      <c r="BE1698" s="3"/>
    </row>
    <row r="1699" spans="1:57" x14ac:dyDescent="0.25">
      <c r="A1699" s="61" t="s">
        <v>1212</v>
      </c>
      <c r="B1699" s="62" t="s">
        <v>19429</v>
      </c>
      <c r="C1699" s="62"/>
      <c r="D1699" s="63">
        <v>1.5023375000000001</v>
      </c>
      <c r="E1699" s="65">
        <v>10</v>
      </c>
      <c r="F1699" s="95" t="s">
        <v>12255</v>
      </c>
      <c r="G1699" s="62"/>
      <c r="H1699" s="66"/>
      <c r="I1699" s="67"/>
      <c r="J1699" s="67"/>
      <c r="K1699" s="66" t="s">
        <v>16320</v>
      </c>
      <c r="L1699" s="70"/>
      <c r="M1699" s="71">
        <v>7270.642578125</v>
      </c>
      <c r="N1699" s="71">
        <v>3236.15185546875</v>
      </c>
      <c r="O1699" s="72"/>
      <c r="P1699" s="73"/>
      <c r="Q1699" s="73"/>
      <c r="R1699" s="81"/>
      <c r="S1699" s="48">
        <v>0</v>
      </c>
      <c r="T1699" s="48">
        <v>1</v>
      </c>
      <c r="U1699" s="49">
        <v>0</v>
      </c>
      <c r="V1699" s="49">
        <v>2.7500000000000002E-4</v>
      </c>
      <c r="W1699" s="49">
        <v>0</v>
      </c>
      <c r="X1699" s="49">
        <v>0.52194799999999997</v>
      </c>
      <c r="Y1699" s="49">
        <v>0</v>
      </c>
      <c r="Z1699" s="49">
        <v>0</v>
      </c>
      <c r="AA1699" s="68">
        <v>1699</v>
      </c>
      <c r="AB16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699" s="69"/>
      <c r="AD1699" s="75">
        <v>266</v>
      </c>
      <c r="AE1699" s="75">
        <v>37</v>
      </c>
      <c r="AF1699" s="75">
        <v>1574</v>
      </c>
      <c r="AG1699" s="75">
        <v>731</v>
      </c>
      <c r="AH1699" s="75">
        <v>3600</v>
      </c>
      <c r="AI1699" s="75" t="s">
        <v>8464</v>
      </c>
      <c r="AJ1699" s="75" t="s">
        <v>9811</v>
      </c>
      <c r="AK1699" s="78" t="s">
        <v>10692</v>
      </c>
      <c r="AL1699" s="75" t="s">
        <v>11050</v>
      </c>
      <c r="AM1699" s="75">
        <v>41841.794432870367</v>
      </c>
      <c r="AN1699" s="75" t="s">
        <v>13047</v>
      </c>
      <c r="AO1699" s="78" t="s">
        <v>14268</v>
      </c>
      <c r="AP1699" s="75" t="s">
        <v>66</v>
      </c>
      <c r="AQ1699" s="48"/>
      <c r="AR1699" s="48"/>
      <c r="AS1699" s="48"/>
      <c r="AT1699" s="48"/>
      <c r="AU1699" s="48" t="s">
        <v>3319</v>
      </c>
      <c r="AV1699" s="48" t="s">
        <v>3319</v>
      </c>
      <c r="AW1699" s="114" t="s">
        <v>18450</v>
      </c>
      <c r="AX1699" s="114" t="s">
        <v>18450</v>
      </c>
      <c r="AY1699" s="114" t="s">
        <v>18978</v>
      </c>
      <c r="AZ1699" s="114" t="s">
        <v>18978</v>
      </c>
      <c r="BA1699" s="2"/>
      <c r="BB1699" s="3"/>
      <c r="BC1699" s="3"/>
      <c r="BD1699" s="3"/>
      <c r="BE1699" s="3"/>
    </row>
    <row r="1700" spans="1:57" x14ac:dyDescent="0.25">
      <c r="A1700" s="61" t="s">
        <v>1476</v>
      </c>
      <c r="B1700" s="62" t="s">
        <v>19429</v>
      </c>
      <c r="C1700" s="62"/>
      <c r="D1700" s="63">
        <v>1.502448</v>
      </c>
      <c r="E1700" s="65">
        <v>10</v>
      </c>
      <c r="F1700" s="95" t="s">
        <v>12534</v>
      </c>
      <c r="G1700" s="62"/>
      <c r="H1700" s="66"/>
      <c r="I1700" s="67"/>
      <c r="J1700" s="67"/>
      <c r="K1700" s="66" t="s">
        <v>16612</v>
      </c>
      <c r="L1700" s="70"/>
      <c r="M1700" s="71">
        <v>8450.3837890625</v>
      </c>
      <c r="N1700" s="71">
        <v>4119.171875</v>
      </c>
      <c r="O1700" s="72"/>
      <c r="P1700" s="73"/>
      <c r="Q1700" s="73"/>
      <c r="R1700" s="81"/>
      <c r="S1700" s="48">
        <v>0</v>
      </c>
      <c r="T1700" s="48">
        <v>1</v>
      </c>
      <c r="U1700" s="49">
        <v>0</v>
      </c>
      <c r="V1700" s="49">
        <v>2.8800000000000001E-4</v>
      </c>
      <c r="W1700" s="49">
        <v>0</v>
      </c>
      <c r="X1700" s="49">
        <v>0.52665600000000001</v>
      </c>
      <c r="Y1700" s="49">
        <v>0</v>
      </c>
      <c r="Z1700" s="49">
        <v>0</v>
      </c>
      <c r="AA1700" s="68">
        <v>1700</v>
      </c>
      <c r="AB17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00" s="69"/>
      <c r="AD1700" s="75">
        <v>156</v>
      </c>
      <c r="AE1700" s="75">
        <v>37</v>
      </c>
      <c r="AF1700" s="75">
        <v>749</v>
      </c>
      <c r="AG1700" s="75">
        <v>467</v>
      </c>
      <c r="AH1700" s="75"/>
      <c r="AI1700" s="75"/>
      <c r="AJ1700" s="75" t="s">
        <v>9368</v>
      </c>
      <c r="AK1700" s="75"/>
      <c r="AL1700" s="75"/>
      <c r="AM1700" s="75">
        <v>42602.884155092594</v>
      </c>
      <c r="AN1700" s="75" t="s">
        <v>13047</v>
      </c>
      <c r="AO1700" s="78" t="s">
        <v>14560</v>
      </c>
      <c r="AP1700" s="75" t="s">
        <v>66</v>
      </c>
      <c r="AQ1700" s="48"/>
      <c r="AR1700" s="48"/>
      <c r="AS1700" s="48"/>
      <c r="AT1700" s="48"/>
      <c r="AU1700" s="48" t="s">
        <v>3261</v>
      </c>
      <c r="AV1700" s="48" t="s">
        <v>3261</v>
      </c>
      <c r="AW1700" s="114" t="s">
        <v>18176</v>
      </c>
      <c r="AX1700" s="114" t="s">
        <v>18176</v>
      </c>
      <c r="AY1700" s="114" t="s">
        <v>18895</v>
      </c>
      <c r="AZ1700" s="114" t="s">
        <v>18895</v>
      </c>
      <c r="BA1700" s="2"/>
      <c r="BB1700" s="3"/>
      <c r="BC1700" s="3"/>
      <c r="BD1700" s="3"/>
      <c r="BE1700" s="3"/>
    </row>
    <row r="1701" spans="1:57" x14ac:dyDescent="0.25">
      <c r="A1701" s="61" t="s">
        <v>1579</v>
      </c>
      <c r="B1701" s="62" t="s">
        <v>19429</v>
      </c>
      <c r="C1701" s="62"/>
      <c r="D1701" s="63">
        <v>10</v>
      </c>
      <c r="E1701" s="65">
        <v>10</v>
      </c>
      <c r="F1701" s="95" t="s">
        <v>12638</v>
      </c>
      <c r="G1701" s="62"/>
      <c r="H1701" s="66"/>
      <c r="I1701" s="67"/>
      <c r="J1701" s="67"/>
      <c r="K1701" s="66" t="s">
        <v>16726</v>
      </c>
      <c r="L1701" s="70"/>
      <c r="M1701" s="71">
        <v>4645.33447265625</v>
      </c>
      <c r="N1701" s="71">
        <v>6447.31884765625</v>
      </c>
      <c r="O1701" s="72"/>
      <c r="P1701" s="73"/>
      <c r="Q1701" s="73"/>
      <c r="R1701" s="81"/>
      <c r="S1701" s="48">
        <v>0</v>
      </c>
      <c r="T1701" s="48">
        <v>1</v>
      </c>
      <c r="U1701" s="49">
        <v>0</v>
      </c>
      <c r="V1701" s="49">
        <v>1</v>
      </c>
      <c r="W1701" s="49">
        <v>0</v>
      </c>
      <c r="X1701" s="49">
        <v>1</v>
      </c>
      <c r="Y1701" s="49">
        <v>0</v>
      </c>
      <c r="Z1701" s="49">
        <v>0</v>
      </c>
      <c r="AA1701" s="68">
        <v>1701</v>
      </c>
      <c r="AB17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01" s="69"/>
      <c r="AD1701" s="75">
        <v>607</v>
      </c>
      <c r="AE1701" s="75">
        <v>37</v>
      </c>
      <c r="AF1701" s="75">
        <v>527</v>
      </c>
      <c r="AG1701" s="75">
        <v>24</v>
      </c>
      <c r="AH1701" s="75">
        <v>-28800</v>
      </c>
      <c r="AI1701" s="75"/>
      <c r="AJ1701" s="75"/>
      <c r="AK1701" s="75"/>
      <c r="AL1701" s="75" t="s">
        <v>11009</v>
      </c>
      <c r="AM1701" s="75">
        <v>41608.911944444444</v>
      </c>
      <c r="AN1701" s="75" t="s">
        <v>13047</v>
      </c>
      <c r="AO1701" s="78" t="s">
        <v>14674</v>
      </c>
      <c r="AP1701" s="75" t="s">
        <v>66</v>
      </c>
      <c r="AQ1701" s="48"/>
      <c r="AR1701" s="48"/>
      <c r="AS1701" s="48"/>
      <c r="AT1701" s="48"/>
      <c r="AU1701" s="48" t="s">
        <v>3261</v>
      </c>
      <c r="AV1701" s="48" t="s">
        <v>3261</v>
      </c>
      <c r="AW1701" s="114" t="s">
        <v>18590</v>
      </c>
      <c r="AX1701" s="114" t="s">
        <v>18590</v>
      </c>
      <c r="AY1701" s="114" t="s">
        <v>19270</v>
      </c>
      <c r="AZ1701" s="114" t="s">
        <v>19270</v>
      </c>
      <c r="BA1701" s="2"/>
      <c r="BB1701" s="3"/>
      <c r="BC1701" s="3"/>
      <c r="BD1701" s="3"/>
      <c r="BE1701" s="3"/>
    </row>
    <row r="1702" spans="1:57" x14ac:dyDescent="0.25">
      <c r="A1702" s="61" t="s">
        <v>1718</v>
      </c>
      <c r="B1702" s="62" t="s">
        <v>19429</v>
      </c>
      <c r="C1702" s="62"/>
      <c r="D1702" s="63">
        <v>1.5023375000000001</v>
      </c>
      <c r="E1702" s="65">
        <v>10</v>
      </c>
      <c r="F1702" s="95" t="s">
        <v>12783</v>
      </c>
      <c r="G1702" s="62"/>
      <c r="H1702" s="66"/>
      <c r="I1702" s="67"/>
      <c r="J1702" s="67"/>
      <c r="K1702" s="66" t="s">
        <v>16876</v>
      </c>
      <c r="L1702" s="70"/>
      <c r="M1702" s="71">
        <v>7884.72021484375</v>
      </c>
      <c r="N1702" s="71">
        <v>2736.68896484375</v>
      </c>
      <c r="O1702" s="72"/>
      <c r="P1702" s="73"/>
      <c r="Q1702" s="73"/>
      <c r="R1702" s="81"/>
      <c r="S1702" s="48">
        <v>0</v>
      </c>
      <c r="T1702" s="48">
        <v>1</v>
      </c>
      <c r="U1702" s="49">
        <v>0</v>
      </c>
      <c r="V1702" s="49">
        <v>2.7500000000000002E-4</v>
      </c>
      <c r="W1702" s="49">
        <v>0</v>
      </c>
      <c r="X1702" s="49">
        <v>0.52194799999999997</v>
      </c>
      <c r="Y1702" s="49">
        <v>0</v>
      </c>
      <c r="Z1702" s="49">
        <v>0</v>
      </c>
      <c r="AA1702" s="68">
        <v>1702</v>
      </c>
      <c r="AB17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02" s="69"/>
      <c r="AD1702" s="75">
        <v>84</v>
      </c>
      <c r="AE1702" s="75">
        <v>37</v>
      </c>
      <c r="AF1702" s="75">
        <v>140</v>
      </c>
      <c r="AG1702" s="75">
        <v>140</v>
      </c>
      <c r="AH1702" s="75"/>
      <c r="AI1702" s="75" t="s">
        <v>8922</v>
      </c>
      <c r="AJ1702" s="75" t="s">
        <v>10072</v>
      </c>
      <c r="AK1702" s="78" t="s">
        <v>10898</v>
      </c>
      <c r="AL1702" s="75"/>
      <c r="AM1702" s="75">
        <v>42576.74732638889</v>
      </c>
      <c r="AN1702" s="75" t="s">
        <v>13047</v>
      </c>
      <c r="AO1702" s="78" t="s">
        <v>14824</v>
      </c>
      <c r="AP1702" s="75" t="s">
        <v>66</v>
      </c>
      <c r="AQ1702" s="48"/>
      <c r="AR1702" s="48"/>
      <c r="AS1702" s="48"/>
      <c r="AT1702" s="48"/>
      <c r="AU1702" s="48" t="s">
        <v>3261</v>
      </c>
      <c r="AV1702" s="48" t="s">
        <v>3261</v>
      </c>
      <c r="AW1702" s="114" t="s">
        <v>18089</v>
      </c>
      <c r="AX1702" s="114" t="s">
        <v>18089</v>
      </c>
      <c r="AY1702" s="114" t="s">
        <v>17884</v>
      </c>
      <c r="AZ1702" s="114" t="s">
        <v>17884</v>
      </c>
      <c r="BA1702" s="2"/>
      <c r="BB1702" s="3"/>
      <c r="BC1702" s="3"/>
      <c r="BD1702" s="3"/>
      <c r="BE1702" s="3"/>
    </row>
    <row r="1703" spans="1:57" x14ac:dyDescent="0.25">
      <c r="A1703" s="61" t="s">
        <v>1767</v>
      </c>
      <c r="B1703" s="62" t="s">
        <v>19429</v>
      </c>
      <c r="C1703" s="62"/>
      <c r="D1703" s="63">
        <v>1.666668</v>
      </c>
      <c r="E1703" s="65">
        <v>10</v>
      </c>
      <c r="F1703" s="95" t="s">
        <v>12833</v>
      </c>
      <c r="G1703" s="62"/>
      <c r="H1703" s="66"/>
      <c r="I1703" s="67"/>
      <c r="J1703" s="67"/>
      <c r="K1703" s="66" t="s">
        <v>16929</v>
      </c>
      <c r="L1703" s="70"/>
      <c r="M1703" s="71">
        <v>4370.2783203125</v>
      </c>
      <c r="N1703" s="71">
        <v>5353.03515625</v>
      </c>
      <c r="O1703" s="72"/>
      <c r="P1703" s="73"/>
      <c r="Q1703" s="73"/>
      <c r="R1703" s="81"/>
      <c r="S1703" s="48">
        <v>0</v>
      </c>
      <c r="T1703" s="48">
        <v>1</v>
      </c>
      <c r="U1703" s="49">
        <v>0</v>
      </c>
      <c r="V1703" s="49">
        <v>1.9608E-2</v>
      </c>
      <c r="W1703" s="49">
        <v>0</v>
      </c>
      <c r="X1703" s="49">
        <v>0.55821200000000004</v>
      </c>
      <c r="Y1703" s="49">
        <v>0</v>
      </c>
      <c r="Z1703" s="49">
        <v>0</v>
      </c>
      <c r="AA1703" s="68">
        <v>1703</v>
      </c>
      <c r="AB17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03" s="69"/>
      <c r="AD1703" s="75">
        <v>136</v>
      </c>
      <c r="AE1703" s="75">
        <v>37</v>
      </c>
      <c r="AF1703" s="75">
        <v>207</v>
      </c>
      <c r="AG1703" s="75">
        <v>712</v>
      </c>
      <c r="AH1703" s="75">
        <v>-28800</v>
      </c>
      <c r="AI1703" s="75" t="s">
        <v>8964</v>
      </c>
      <c r="AJ1703" s="75"/>
      <c r="AK1703" s="78" t="s">
        <v>10919</v>
      </c>
      <c r="AL1703" s="75" t="s">
        <v>11009</v>
      </c>
      <c r="AM1703" s="75">
        <v>42872.038298611114</v>
      </c>
      <c r="AN1703" s="75" t="s">
        <v>13047</v>
      </c>
      <c r="AO1703" s="78" t="s">
        <v>14877</v>
      </c>
      <c r="AP1703" s="75" t="s">
        <v>66</v>
      </c>
      <c r="AQ1703" s="48"/>
      <c r="AR1703" s="48"/>
      <c r="AS1703" s="48"/>
      <c r="AT1703" s="48"/>
      <c r="AU1703" s="48" t="s">
        <v>3314</v>
      </c>
      <c r="AV1703" s="48" t="s">
        <v>3314</v>
      </c>
      <c r="AW1703" s="114" t="s">
        <v>18259</v>
      </c>
      <c r="AX1703" s="114" t="s">
        <v>18259</v>
      </c>
      <c r="AY1703" s="114" t="s">
        <v>17892</v>
      </c>
      <c r="AZ1703" s="114" t="s">
        <v>17892</v>
      </c>
      <c r="BA1703" s="2"/>
      <c r="BB1703" s="3"/>
      <c r="BC1703" s="3"/>
      <c r="BD1703" s="3"/>
      <c r="BE1703" s="3"/>
    </row>
    <row r="1704" spans="1:57" x14ac:dyDescent="0.25">
      <c r="A1704" s="61" t="s">
        <v>321</v>
      </c>
      <c r="B1704" s="62" t="s">
        <v>19429</v>
      </c>
      <c r="C1704" s="62"/>
      <c r="D1704" s="63">
        <v>1.502448</v>
      </c>
      <c r="E1704" s="65">
        <v>10</v>
      </c>
      <c r="F1704" s="95" t="s">
        <v>11265</v>
      </c>
      <c r="G1704" s="62"/>
      <c r="H1704" s="66"/>
      <c r="I1704" s="67"/>
      <c r="J1704" s="67"/>
      <c r="K1704" s="66" t="s">
        <v>15292</v>
      </c>
      <c r="L1704" s="70"/>
      <c r="M1704" s="71">
        <v>8921.8974609375</v>
      </c>
      <c r="N1704" s="71">
        <v>3997.80615234375</v>
      </c>
      <c r="O1704" s="72"/>
      <c r="P1704" s="73"/>
      <c r="Q1704" s="73"/>
      <c r="R1704" s="81"/>
      <c r="S1704" s="48">
        <v>0</v>
      </c>
      <c r="T1704" s="48">
        <v>1</v>
      </c>
      <c r="U1704" s="49">
        <v>0</v>
      </c>
      <c r="V1704" s="49">
        <v>2.8800000000000001E-4</v>
      </c>
      <c r="W1704" s="49">
        <v>0</v>
      </c>
      <c r="X1704" s="49">
        <v>0.52665600000000001</v>
      </c>
      <c r="Y1704" s="49">
        <v>0</v>
      </c>
      <c r="Z1704" s="49">
        <v>0</v>
      </c>
      <c r="AA1704" s="68">
        <v>1704</v>
      </c>
      <c r="AB17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04" s="69"/>
      <c r="AD1704" s="75">
        <v>85</v>
      </c>
      <c r="AE1704" s="75">
        <v>36</v>
      </c>
      <c r="AF1704" s="75">
        <v>186</v>
      </c>
      <c r="AG1704" s="75">
        <v>34</v>
      </c>
      <c r="AH1704" s="75"/>
      <c r="AI1704" s="75"/>
      <c r="AJ1704" s="75" t="s">
        <v>9268</v>
      </c>
      <c r="AK1704" s="75"/>
      <c r="AL1704" s="75"/>
      <c r="AM1704" s="75">
        <v>42546.838379629633</v>
      </c>
      <c r="AN1704" s="75" t="s">
        <v>13047</v>
      </c>
      <c r="AO1704" s="78" t="s">
        <v>13240</v>
      </c>
      <c r="AP1704" s="75" t="s">
        <v>66</v>
      </c>
      <c r="AQ1704" s="48"/>
      <c r="AR1704" s="48"/>
      <c r="AS1704" s="48"/>
      <c r="AT1704" s="48"/>
      <c r="AU1704" s="48" t="s">
        <v>3261</v>
      </c>
      <c r="AV1704" s="48" t="s">
        <v>3261</v>
      </c>
      <c r="AW1704" s="114" t="s">
        <v>18137</v>
      </c>
      <c r="AX1704" s="114" t="s">
        <v>18137</v>
      </c>
      <c r="AY1704" s="114" t="s">
        <v>18860</v>
      </c>
      <c r="AZ1704" s="114" t="s">
        <v>18860</v>
      </c>
      <c r="BA1704" s="2"/>
      <c r="BB1704" s="3"/>
      <c r="BC1704" s="3"/>
      <c r="BD1704" s="3"/>
      <c r="BE1704" s="3"/>
    </row>
    <row r="1705" spans="1:57" x14ac:dyDescent="0.25">
      <c r="A1705" s="61" t="s">
        <v>1156</v>
      </c>
      <c r="B1705" s="62" t="s">
        <v>19429</v>
      </c>
      <c r="C1705" s="62"/>
      <c r="D1705" s="63">
        <v>1.501768</v>
      </c>
      <c r="E1705" s="65">
        <v>10</v>
      </c>
      <c r="F1705" s="95" t="s">
        <v>12194</v>
      </c>
      <c r="G1705" s="62"/>
      <c r="H1705" s="66"/>
      <c r="I1705" s="67"/>
      <c r="J1705" s="67"/>
      <c r="K1705" s="66" t="s">
        <v>16258</v>
      </c>
      <c r="L1705" s="70"/>
      <c r="M1705" s="71">
        <v>9757.6298828125</v>
      </c>
      <c r="N1705" s="71">
        <v>1050.1884765625</v>
      </c>
      <c r="O1705" s="72"/>
      <c r="P1705" s="73"/>
      <c r="Q1705" s="73"/>
      <c r="R1705" s="81"/>
      <c r="S1705" s="48">
        <v>0</v>
      </c>
      <c r="T1705" s="48">
        <v>1</v>
      </c>
      <c r="U1705" s="49">
        <v>0</v>
      </c>
      <c r="V1705" s="49">
        <v>2.0799999999999999E-4</v>
      </c>
      <c r="W1705" s="49">
        <v>0</v>
      </c>
      <c r="X1705" s="49">
        <v>0.53919600000000001</v>
      </c>
      <c r="Y1705" s="49">
        <v>0</v>
      </c>
      <c r="Z1705" s="49">
        <v>0</v>
      </c>
      <c r="AA1705" s="68">
        <v>1705</v>
      </c>
      <c r="AB17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05" s="69"/>
      <c r="AD1705" s="75">
        <v>241</v>
      </c>
      <c r="AE1705" s="75">
        <v>36</v>
      </c>
      <c r="AF1705" s="75">
        <v>1390</v>
      </c>
      <c r="AG1705" s="75">
        <v>977</v>
      </c>
      <c r="AH1705" s="75"/>
      <c r="AI1705" s="75" t="s">
        <v>8415</v>
      </c>
      <c r="AJ1705" s="75"/>
      <c r="AK1705" s="75"/>
      <c r="AL1705" s="75"/>
      <c r="AM1705" s="75">
        <v>42639.637777777774</v>
      </c>
      <c r="AN1705" s="75" t="s">
        <v>13047</v>
      </c>
      <c r="AO1705" s="78" t="s">
        <v>14206</v>
      </c>
      <c r="AP1705" s="75" t="s">
        <v>66</v>
      </c>
      <c r="AQ1705" s="48"/>
      <c r="AR1705" s="48"/>
      <c r="AS1705" s="48"/>
      <c r="AT1705" s="48"/>
      <c r="AU1705" s="48" t="s">
        <v>3261</v>
      </c>
      <c r="AV1705" s="48" t="s">
        <v>3261</v>
      </c>
      <c r="AW1705" s="114" t="s">
        <v>18184</v>
      </c>
      <c r="AX1705" s="114" t="s">
        <v>18184</v>
      </c>
      <c r="AY1705" s="114" t="s">
        <v>18871</v>
      </c>
      <c r="AZ1705" s="114" t="s">
        <v>18871</v>
      </c>
      <c r="BA1705" s="2"/>
      <c r="BB1705" s="3"/>
      <c r="BC1705" s="3"/>
      <c r="BD1705" s="3"/>
      <c r="BE1705" s="3"/>
    </row>
    <row r="1706" spans="1:57" x14ac:dyDescent="0.25">
      <c r="A1706" s="61" t="s">
        <v>1452</v>
      </c>
      <c r="B1706" s="62" t="s">
        <v>19429</v>
      </c>
      <c r="C1706" s="62"/>
      <c r="D1706" s="63">
        <v>1.50187</v>
      </c>
      <c r="E1706" s="65">
        <v>10</v>
      </c>
      <c r="F1706" s="95" t="s">
        <v>12501</v>
      </c>
      <c r="G1706" s="62"/>
      <c r="H1706" s="66"/>
      <c r="I1706" s="67"/>
      <c r="J1706" s="67"/>
      <c r="K1706" s="66" t="s">
        <v>16579</v>
      </c>
      <c r="L1706" s="70"/>
      <c r="M1706" s="71">
        <v>7231.560546875</v>
      </c>
      <c r="N1706" s="71">
        <v>8933.9736328125</v>
      </c>
      <c r="O1706" s="72"/>
      <c r="P1706" s="73"/>
      <c r="Q1706" s="73"/>
      <c r="R1706" s="81"/>
      <c r="S1706" s="48">
        <v>0</v>
      </c>
      <c r="T1706" s="48">
        <v>1</v>
      </c>
      <c r="U1706" s="49">
        <v>0</v>
      </c>
      <c r="V1706" s="49">
        <v>2.2000000000000001E-4</v>
      </c>
      <c r="W1706" s="49">
        <v>0</v>
      </c>
      <c r="X1706" s="49">
        <v>0.52033200000000002</v>
      </c>
      <c r="Y1706" s="49">
        <v>0</v>
      </c>
      <c r="Z1706" s="49">
        <v>0</v>
      </c>
      <c r="AA1706" s="68">
        <v>1706</v>
      </c>
      <c r="AB17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06" s="69"/>
      <c r="AD1706" s="75">
        <v>287</v>
      </c>
      <c r="AE1706" s="75">
        <v>36</v>
      </c>
      <c r="AF1706" s="75">
        <v>236</v>
      </c>
      <c r="AG1706" s="75">
        <v>232</v>
      </c>
      <c r="AH1706" s="75"/>
      <c r="AI1706" s="75"/>
      <c r="AJ1706" s="75"/>
      <c r="AK1706" s="75"/>
      <c r="AL1706" s="75"/>
      <c r="AM1706" s="75">
        <v>41580.517534722225</v>
      </c>
      <c r="AN1706" s="75" t="s">
        <v>13047</v>
      </c>
      <c r="AO1706" s="78" t="s">
        <v>14527</v>
      </c>
      <c r="AP1706" s="75" t="s">
        <v>66</v>
      </c>
      <c r="AQ1706" s="48"/>
      <c r="AR1706" s="48"/>
      <c r="AS1706" s="48"/>
      <c r="AT1706" s="48"/>
      <c r="AU1706" s="48" t="s">
        <v>3272</v>
      </c>
      <c r="AV1706" s="48" t="s">
        <v>3272</v>
      </c>
      <c r="AW1706" s="114" t="s">
        <v>18101</v>
      </c>
      <c r="AX1706" s="114" t="s">
        <v>18101</v>
      </c>
      <c r="AY1706" s="114" t="s">
        <v>17890</v>
      </c>
      <c r="AZ1706" s="114" t="s">
        <v>17890</v>
      </c>
      <c r="BA1706" s="2"/>
      <c r="BB1706" s="3"/>
      <c r="BC1706" s="3"/>
      <c r="BD1706" s="3"/>
      <c r="BE1706" s="3"/>
    </row>
    <row r="1707" spans="1:57" x14ac:dyDescent="0.25">
      <c r="A1707" s="61" t="s">
        <v>1675</v>
      </c>
      <c r="B1707" s="62" t="s">
        <v>19429</v>
      </c>
      <c r="C1707" s="62"/>
      <c r="D1707" s="63">
        <v>10</v>
      </c>
      <c r="E1707" s="65">
        <v>10</v>
      </c>
      <c r="F1707" s="95" t="s">
        <v>12735</v>
      </c>
      <c r="G1707" s="62"/>
      <c r="H1707" s="66"/>
      <c r="I1707" s="67"/>
      <c r="J1707" s="67"/>
      <c r="K1707" s="66" t="s">
        <v>16828</v>
      </c>
      <c r="L1707" s="70"/>
      <c r="M1707" s="71">
        <v>4810.0625</v>
      </c>
      <c r="N1707" s="71">
        <v>6424.69677734375</v>
      </c>
      <c r="O1707" s="72"/>
      <c r="P1707" s="73"/>
      <c r="Q1707" s="73"/>
      <c r="R1707" s="81"/>
      <c r="S1707" s="48">
        <v>0</v>
      </c>
      <c r="T1707" s="48">
        <v>1</v>
      </c>
      <c r="U1707" s="49">
        <v>0</v>
      </c>
      <c r="V1707" s="49">
        <v>1</v>
      </c>
      <c r="W1707" s="49">
        <v>0</v>
      </c>
      <c r="X1707" s="49">
        <v>1</v>
      </c>
      <c r="Y1707" s="49">
        <v>0</v>
      </c>
      <c r="Z1707" s="49">
        <v>0</v>
      </c>
      <c r="AA1707" s="68">
        <v>1707</v>
      </c>
      <c r="AB17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07" s="69"/>
      <c r="AD1707" s="75">
        <v>55</v>
      </c>
      <c r="AE1707" s="75">
        <v>36</v>
      </c>
      <c r="AF1707" s="75">
        <v>422</v>
      </c>
      <c r="AG1707" s="75">
        <v>35</v>
      </c>
      <c r="AH1707" s="75">
        <v>7200</v>
      </c>
      <c r="AI1707" s="75" t="s">
        <v>8880</v>
      </c>
      <c r="AJ1707" s="75" t="s">
        <v>10048</v>
      </c>
      <c r="AK1707" s="75"/>
      <c r="AL1707" s="75" t="s">
        <v>11021</v>
      </c>
      <c r="AM1707" s="75">
        <v>41125.730590277781</v>
      </c>
      <c r="AN1707" s="75" t="s">
        <v>13047</v>
      </c>
      <c r="AO1707" s="78" t="s">
        <v>14776</v>
      </c>
      <c r="AP1707" s="75" t="s">
        <v>66</v>
      </c>
      <c r="AQ1707" s="48"/>
      <c r="AR1707" s="48"/>
      <c r="AS1707" s="48"/>
      <c r="AT1707" s="48"/>
      <c r="AU1707" s="48" t="s">
        <v>3401</v>
      </c>
      <c r="AV1707" s="48" t="s">
        <v>3401</v>
      </c>
      <c r="AW1707" s="114" t="s">
        <v>18611</v>
      </c>
      <c r="AX1707" s="114" t="s">
        <v>18611</v>
      </c>
      <c r="AY1707" s="114" t="s">
        <v>19288</v>
      </c>
      <c r="AZ1707" s="114" t="s">
        <v>19288</v>
      </c>
      <c r="BA1707" s="2"/>
      <c r="BB1707" s="3"/>
      <c r="BC1707" s="3"/>
      <c r="BD1707" s="3"/>
      <c r="BE1707" s="3"/>
    </row>
    <row r="1708" spans="1:57" x14ac:dyDescent="0.25">
      <c r="A1708" s="61" t="s">
        <v>1823</v>
      </c>
      <c r="B1708" s="62" t="s">
        <v>19429</v>
      </c>
      <c r="C1708" s="62"/>
      <c r="D1708" s="63">
        <v>1.521522</v>
      </c>
      <c r="E1708" s="65">
        <v>10</v>
      </c>
      <c r="F1708" s="95" t="s">
        <v>12886</v>
      </c>
      <c r="G1708" s="62"/>
      <c r="H1708" s="66"/>
      <c r="I1708" s="67"/>
      <c r="J1708" s="67"/>
      <c r="K1708" s="66" t="s">
        <v>16982</v>
      </c>
      <c r="L1708" s="70"/>
      <c r="M1708" s="71">
        <v>3228.43115234375</v>
      </c>
      <c r="N1708" s="71">
        <v>2665.05029296875</v>
      </c>
      <c r="O1708" s="72"/>
      <c r="P1708" s="73"/>
      <c r="Q1708" s="73"/>
      <c r="R1708" s="81"/>
      <c r="S1708" s="48">
        <v>0</v>
      </c>
      <c r="T1708" s="48">
        <v>1</v>
      </c>
      <c r="U1708" s="49">
        <v>0</v>
      </c>
      <c r="V1708" s="49">
        <v>2.532E-3</v>
      </c>
      <c r="W1708" s="49">
        <v>6.2599999999999999E-3</v>
      </c>
      <c r="X1708" s="49">
        <v>0.50696399999999997</v>
      </c>
      <c r="Y1708" s="49">
        <v>0</v>
      </c>
      <c r="Z1708" s="49">
        <v>0</v>
      </c>
      <c r="AA1708" s="68">
        <v>1708</v>
      </c>
      <c r="AB17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08" s="69"/>
      <c r="AD1708" s="75">
        <v>294</v>
      </c>
      <c r="AE1708" s="75">
        <v>36</v>
      </c>
      <c r="AF1708" s="75">
        <v>67</v>
      </c>
      <c r="AG1708" s="75">
        <v>24</v>
      </c>
      <c r="AH1708" s="75"/>
      <c r="AI1708" s="75"/>
      <c r="AJ1708" s="75" t="s">
        <v>10133</v>
      </c>
      <c r="AK1708" s="75"/>
      <c r="AL1708" s="75"/>
      <c r="AM1708" s="75">
        <v>42656.57236111111</v>
      </c>
      <c r="AN1708" s="75" t="s">
        <v>13047</v>
      </c>
      <c r="AO1708" s="78" t="s">
        <v>14930</v>
      </c>
      <c r="AP1708" s="75" t="s">
        <v>66</v>
      </c>
      <c r="AQ1708" s="48" t="s">
        <v>3033</v>
      </c>
      <c r="AR1708" s="48" t="s">
        <v>3033</v>
      </c>
      <c r="AS1708" s="48" t="s">
        <v>3219</v>
      </c>
      <c r="AT1708" s="48" t="s">
        <v>3219</v>
      </c>
      <c r="AU1708" s="48" t="s">
        <v>3276</v>
      </c>
      <c r="AV1708" s="48" t="s">
        <v>3276</v>
      </c>
      <c r="AW1708" s="114" t="s">
        <v>18116</v>
      </c>
      <c r="AX1708" s="114" t="s">
        <v>18116</v>
      </c>
      <c r="AY1708" s="114" t="s">
        <v>18843</v>
      </c>
      <c r="AZ1708" s="114" t="s">
        <v>18843</v>
      </c>
      <c r="BA1708" s="2"/>
      <c r="BB1708" s="3"/>
      <c r="BC1708" s="3"/>
      <c r="BD1708" s="3"/>
      <c r="BE1708" s="3"/>
    </row>
    <row r="1709" spans="1:57" x14ac:dyDescent="0.25">
      <c r="A1709" s="61" t="s">
        <v>1835</v>
      </c>
      <c r="B1709" s="62" t="s">
        <v>19429</v>
      </c>
      <c r="C1709" s="62"/>
      <c r="D1709" s="63">
        <v>1.5321979999999999</v>
      </c>
      <c r="E1709" s="65">
        <v>10</v>
      </c>
      <c r="F1709" s="95" t="s">
        <v>12897</v>
      </c>
      <c r="G1709" s="62"/>
      <c r="H1709" s="66"/>
      <c r="I1709" s="67"/>
      <c r="J1709" s="67"/>
      <c r="K1709" s="66" t="s">
        <v>16993</v>
      </c>
      <c r="L1709" s="70"/>
      <c r="M1709" s="71">
        <v>1436.9813232421875</v>
      </c>
      <c r="N1709" s="71">
        <v>7733.7001953125</v>
      </c>
      <c r="O1709" s="72"/>
      <c r="P1709" s="73"/>
      <c r="Q1709" s="73"/>
      <c r="R1709" s="81"/>
      <c r="S1709" s="48">
        <v>0</v>
      </c>
      <c r="T1709" s="48">
        <v>1</v>
      </c>
      <c r="U1709" s="49">
        <v>0</v>
      </c>
      <c r="V1709" s="49">
        <v>3.7880000000000001E-3</v>
      </c>
      <c r="W1709" s="49">
        <v>9.9999999999999995E-7</v>
      </c>
      <c r="X1709" s="49">
        <v>0.54335500000000003</v>
      </c>
      <c r="Y1709" s="49">
        <v>0</v>
      </c>
      <c r="Z1709" s="49">
        <v>0</v>
      </c>
      <c r="AA1709" s="68">
        <v>1709</v>
      </c>
      <c r="AB17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09" s="69"/>
      <c r="AD1709" s="75">
        <v>105</v>
      </c>
      <c r="AE1709" s="75">
        <v>36</v>
      </c>
      <c r="AF1709" s="75">
        <v>48</v>
      </c>
      <c r="AG1709" s="75">
        <v>20</v>
      </c>
      <c r="AH1709" s="75"/>
      <c r="AI1709" s="75"/>
      <c r="AJ1709" s="75" t="s">
        <v>10138</v>
      </c>
      <c r="AK1709" s="75"/>
      <c r="AL1709" s="75"/>
      <c r="AM1709" s="75">
        <v>42369.817708333336</v>
      </c>
      <c r="AN1709" s="75" t="s">
        <v>13047</v>
      </c>
      <c r="AO1709" s="78" t="s">
        <v>14941</v>
      </c>
      <c r="AP1709" s="75" t="s">
        <v>66</v>
      </c>
      <c r="AQ1709" s="48" t="s">
        <v>3019</v>
      </c>
      <c r="AR1709" s="48" t="s">
        <v>3019</v>
      </c>
      <c r="AS1709" s="48" t="s">
        <v>3212</v>
      </c>
      <c r="AT1709" s="48" t="s">
        <v>3212</v>
      </c>
      <c r="AU1709" s="48" t="s">
        <v>3261</v>
      </c>
      <c r="AV1709" s="48" t="s">
        <v>3261</v>
      </c>
      <c r="AW1709" s="114" t="s">
        <v>18076</v>
      </c>
      <c r="AX1709" s="114" t="s">
        <v>18076</v>
      </c>
      <c r="AY1709" s="114" t="s">
        <v>17882</v>
      </c>
      <c r="AZ1709" s="114" t="s">
        <v>17882</v>
      </c>
      <c r="BA1709" s="2"/>
      <c r="BB1709" s="3"/>
      <c r="BC1709" s="3"/>
      <c r="BD1709" s="3"/>
      <c r="BE1709" s="3"/>
    </row>
    <row r="1710" spans="1:57" x14ac:dyDescent="0.25">
      <c r="A1710" s="61" t="s">
        <v>1977</v>
      </c>
      <c r="B1710" s="62" t="s">
        <v>19429</v>
      </c>
      <c r="C1710" s="62"/>
      <c r="D1710" s="63">
        <v>1.544268</v>
      </c>
      <c r="E1710" s="65">
        <v>10</v>
      </c>
      <c r="F1710" s="95" t="s">
        <v>13039</v>
      </c>
      <c r="G1710" s="62"/>
      <c r="H1710" s="66"/>
      <c r="I1710" s="67"/>
      <c r="J1710" s="67"/>
      <c r="K1710" s="66" t="s">
        <v>17144</v>
      </c>
      <c r="L1710" s="70"/>
      <c r="M1710" s="71">
        <v>3608.56201171875</v>
      </c>
      <c r="N1710" s="71">
        <v>8045.43115234375</v>
      </c>
      <c r="O1710" s="72"/>
      <c r="P1710" s="73"/>
      <c r="Q1710" s="73"/>
      <c r="R1710" s="81"/>
      <c r="S1710" s="48">
        <v>0</v>
      </c>
      <c r="T1710" s="48">
        <v>1</v>
      </c>
      <c r="U1710" s="49">
        <v>0</v>
      </c>
      <c r="V1710" s="49">
        <v>5.208E-3</v>
      </c>
      <c r="W1710" s="49">
        <v>0</v>
      </c>
      <c r="X1710" s="49">
        <v>0.54446799999999995</v>
      </c>
      <c r="Y1710" s="49">
        <v>0</v>
      </c>
      <c r="Z1710" s="49">
        <v>0</v>
      </c>
      <c r="AA1710" s="68">
        <v>1710</v>
      </c>
      <c r="AB17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10" s="69"/>
      <c r="AD1710" s="75">
        <v>37</v>
      </c>
      <c r="AE1710" s="75">
        <v>36</v>
      </c>
      <c r="AF1710" s="75">
        <v>2466</v>
      </c>
      <c r="AG1710" s="75">
        <v>2013</v>
      </c>
      <c r="AH1710" s="75">
        <v>32400</v>
      </c>
      <c r="AI1710" s="75" t="s">
        <v>9135</v>
      </c>
      <c r="AJ1710" s="75" t="s">
        <v>10192</v>
      </c>
      <c r="AK1710" s="75"/>
      <c r="AL1710" s="75" t="s">
        <v>11028</v>
      </c>
      <c r="AM1710" s="75">
        <v>41915.537581018521</v>
      </c>
      <c r="AN1710" s="75" t="s">
        <v>13047</v>
      </c>
      <c r="AO1710" s="78" t="s">
        <v>15092</v>
      </c>
      <c r="AP1710" s="75" t="s">
        <v>66</v>
      </c>
      <c r="AQ1710" s="48" t="s">
        <v>3020</v>
      </c>
      <c r="AR1710" s="48" t="s">
        <v>3020</v>
      </c>
      <c r="AS1710" s="48" t="s">
        <v>3213</v>
      </c>
      <c r="AT1710" s="48" t="s">
        <v>3213</v>
      </c>
      <c r="AU1710" s="48" t="s">
        <v>3261</v>
      </c>
      <c r="AV1710" s="48" t="s">
        <v>3261</v>
      </c>
      <c r="AW1710" s="114" t="s">
        <v>18081</v>
      </c>
      <c r="AX1710" s="114" t="s">
        <v>18081</v>
      </c>
      <c r="AY1710" s="114" t="s">
        <v>18817</v>
      </c>
      <c r="AZ1710" s="114" t="s">
        <v>18817</v>
      </c>
      <c r="BA1710" s="2"/>
      <c r="BB1710" s="3"/>
      <c r="BC1710" s="3"/>
      <c r="BD1710" s="3"/>
      <c r="BE1710" s="3"/>
    </row>
    <row r="1711" spans="1:57" x14ac:dyDescent="0.25">
      <c r="A1711" s="61" t="s">
        <v>968</v>
      </c>
      <c r="B1711" s="62" t="s">
        <v>19429</v>
      </c>
      <c r="C1711" s="62"/>
      <c r="D1711" s="63">
        <v>1.5025329999999999</v>
      </c>
      <c r="E1711" s="65">
        <v>10.579889376589239</v>
      </c>
      <c r="F1711" s="95" t="s">
        <v>11996</v>
      </c>
      <c r="G1711" s="62"/>
      <c r="H1711" s="66"/>
      <c r="I1711" s="67"/>
      <c r="J1711" s="67"/>
      <c r="K1711" s="66" t="s">
        <v>16049</v>
      </c>
      <c r="L1711" s="70"/>
      <c r="M1711" s="71">
        <v>5546.162109375</v>
      </c>
      <c r="N1711" s="71">
        <v>8381.73828125</v>
      </c>
      <c r="O1711" s="72"/>
      <c r="P1711" s="73"/>
      <c r="Q1711" s="73"/>
      <c r="R1711" s="81"/>
      <c r="S1711" s="48">
        <v>0</v>
      </c>
      <c r="T1711" s="48">
        <v>2</v>
      </c>
      <c r="U1711" s="49">
        <v>1398</v>
      </c>
      <c r="V1711" s="49">
        <v>2.9799999999999998E-4</v>
      </c>
      <c r="W1711" s="49">
        <v>0</v>
      </c>
      <c r="X1711" s="49">
        <v>0.80479699999999998</v>
      </c>
      <c r="Y1711" s="49">
        <v>0</v>
      </c>
      <c r="Z1711" s="49">
        <v>0</v>
      </c>
      <c r="AA1711" s="68">
        <v>1711</v>
      </c>
      <c r="AB17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11" s="69"/>
      <c r="AD1711" s="75">
        <v>173</v>
      </c>
      <c r="AE1711" s="75">
        <v>35</v>
      </c>
      <c r="AF1711" s="75">
        <v>649</v>
      </c>
      <c r="AG1711" s="75">
        <v>138</v>
      </c>
      <c r="AH1711" s="75">
        <v>0</v>
      </c>
      <c r="AI1711" s="75"/>
      <c r="AJ1711" s="75"/>
      <c r="AK1711" s="75"/>
      <c r="AL1711" s="75" t="s">
        <v>9190</v>
      </c>
      <c r="AM1711" s="75">
        <v>40829.738680555558</v>
      </c>
      <c r="AN1711" s="75" t="s">
        <v>13047</v>
      </c>
      <c r="AO1711" s="78" t="s">
        <v>13997</v>
      </c>
      <c r="AP1711" s="75" t="s">
        <v>66</v>
      </c>
      <c r="AQ1711" s="48"/>
      <c r="AR1711" s="48"/>
      <c r="AS1711" s="48"/>
      <c r="AT1711" s="48"/>
      <c r="AU1711" s="48"/>
      <c r="AV1711" s="48"/>
      <c r="AW1711" s="114" t="s">
        <v>18372</v>
      </c>
      <c r="AX1711" s="114" t="s">
        <v>18372</v>
      </c>
      <c r="AY1711" s="114" t="s">
        <v>19068</v>
      </c>
      <c r="AZ1711" s="114" t="s">
        <v>19068</v>
      </c>
      <c r="BA1711" s="2"/>
      <c r="BB1711" s="3"/>
      <c r="BC1711" s="3"/>
      <c r="BD1711" s="3"/>
      <c r="BE1711" s="3"/>
    </row>
    <row r="1712" spans="1:57" x14ac:dyDescent="0.25">
      <c r="A1712" s="61" t="s">
        <v>437</v>
      </c>
      <c r="B1712" s="62" t="s">
        <v>19429</v>
      </c>
      <c r="C1712" s="62"/>
      <c r="D1712" s="63">
        <v>1.9047615</v>
      </c>
      <c r="E1712" s="65">
        <v>10</v>
      </c>
      <c r="F1712" s="95" t="s">
        <v>11402</v>
      </c>
      <c r="G1712" s="62"/>
      <c r="H1712" s="66"/>
      <c r="I1712" s="67"/>
      <c r="J1712" s="67"/>
      <c r="K1712" s="66" t="s">
        <v>15430</v>
      </c>
      <c r="L1712" s="70"/>
      <c r="M1712" s="71">
        <v>3909.322265625</v>
      </c>
      <c r="N1712" s="71">
        <v>6551.39501953125</v>
      </c>
      <c r="O1712" s="72"/>
      <c r="P1712" s="73"/>
      <c r="Q1712" s="73"/>
      <c r="R1712" s="81"/>
      <c r="S1712" s="48">
        <v>0</v>
      </c>
      <c r="T1712" s="48">
        <v>1</v>
      </c>
      <c r="U1712" s="49">
        <v>0</v>
      </c>
      <c r="V1712" s="49">
        <v>4.7619000000000002E-2</v>
      </c>
      <c r="W1712" s="49">
        <v>0</v>
      </c>
      <c r="X1712" s="49">
        <v>0.58230899999999997</v>
      </c>
      <c r="Y1712" s="49">
        <v>0</v>
      </c>
      <c r="Z1712" s="49">
        <v>0</v>
      </c>
      <c r="AA1712" s="68">
        <v>1712</v>
      </c>
      <c r="AB17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12" s="69"/>
      <c r="AD1712" s="75">
        <v>1122</v>
      </c>
      <c r="AE1712" s="75">
        <v>35</v>
      </c>
      <c r="AF1712" s="75">
        <v>1197</v>
      </c>
      <c r="AG1712" s="75">
        <v>971</v>
      </c>
      <c r="AH1712" s="75"/>
      <c r="AI1712" s="75" t="s">
        <v>7747</v>
      </c>
      <c r="AJ1712" s="75" t="s">
        <v>9360</v>
      </c>
      <c r="AK1712" s="75"/>
      <c r="AL1712" s="75"/>
      <c r="AM1712" s="75">
        <v>41074.810312499998</v>
      </c>
      <c r="AN1712" s="75" t="s">
        <v>13047</v>
      </c>
      <c r="AO1712" s="78" t="s">
        <v>13378</v>
      </c>
      <c r="AP1712" s="75" t="s">
        <v>66</v>
      </c>
      <c r="AQ1712" s="48"/>
      <c r="AR1712" s="48"/>
      <c r="AS1712" s="48"/>
      <c r="AT1712" s="48"/>
      <c r="AU1712" s="48" t="s">
        <v>3261</v>
      </c>
      <c r="AV1712" s="48" t="s">
        <v>3261</v>
      </c>
      <c r="AW1712" s="114" t="s">
        <v>18105</v>
      </c>
      <c r="AX1712" s="114" t="s">
        <v>18105</v>
      </c>
      <c r="AY1712" s="114" t="s">
        <v>17899</v>
      </c>
      <c r="AZ1712" s="114" t="s">
        <v>17899</v>
      </c>
      <c r="BA1712" s="2"/>
      <c r="BB1712" s="3"/>
      <c r="BC1712" s="3"/>
      <c r="BD1712" s="3"/>
      <c r="BE1712" s="3"/>
    </row>
    <row r="1713" spans="1:57" x14ac:dyDescent="0.25">
      <c r="A1713" s="61" t="s">
        <v>1249</v>
      </c>
      <c r="B1713" s="62" t="s">
        <v>19429</v>
      </c>
      <c r="C1713" s="62"/>
      <c r="D1713" s="63">
        <v>1.5018615</v>
      </c>
      <c r="E1713" s="65">
        <v>10</v>
      </c>
      <c r="F1713" s="95" t="s">
        <v>12290</v>
      </c>
      <c r="G1713" s="62"/>
      <c r="H1713" s="66"/>
      <c r="I1713" s="67"/>
      <c r="J1713" s="67"/>
      <c r="K1713" s="66" t="s">
        <v>16357</v>
      </c>
      <c r="L1713" s="70"/>
      <c r="M1713" s="71">
        <v>2505.90478515625</v>
      </c>
      <c r="N1713" s="71">
        <v>9352.685546875</v>
      </c>
      <c r="O1713" s="72"/>
      <c r="P1713" s="73"/>
      <c r="Q1713" s="73"/>
      <c r="R1713" s="81"/>
      <c r="S1713" s="48">
        <v>0</v>
      </c>
      <c r="T1713" s="48">
        <v>1</v>
      </c>
      <c r="U1713" s="49">
        <v>0</v>
      </c>
      <c r="V1713" s="49">
        <v>2.1900000000000001E-4</v>
      </c>
      <c r="W1713" s="49">
        <v>0</v>
      </c>
      <c r="X1713" s="49">
        <v>0.51693500000000003</v>
      </c>
      <c r="Y1713" s="49">
        <v>0</v>
      </c>
      <c r="Z1713" s="49">
        <v>0</v>
      </c>
      <c r="AA1713" s="68">
        <v>1713</v>
      </c>
      <c r="AB17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13" s="69"/>
      <c r="AD1713" s="75">
        <v>60</v>
      </c>
      <c r="AE1713" s="75">
        <v>35</v>
      </c>
      <c r="AF1713" s="75">
        <v>332</v>
      </c>
      <c r="AG1713" s="75">
        <v>300</v>
      </c>
      <c r="AH1713" s="75"/>
      <c r="AI1713" s="75" t="s">
        <v>8493</v>
      </c>
      <c r="AJ1713" s="75" t="s">
        <v>9240</v>
      </c>
      <c r="AK1713" s="75"/>
      <c r="AL1713" s="75"/>
      <c r="AM1713" s="75">
        <v>42653.587939814817</v>
      </c>
      <c r="AN1713" s="75" t="s">
        <v>13047</v>
      </c>
      <c r="AO1713" s="78" t="s">
        <v>14305</v>
      </c>
      <c r="AP1713" s="75" t="s">
        <v>66</v>
      </c>
      <c r="AQ1713" s="48" t="s">
        <v>3028</v>
      </c>
      <c r="AR1713" s="48" t="s">
        <v>3028</v>
      </c>
      <c r="AS1713" s="48" t="s">
        <v>3215</v>
      </c>
      <c r="AT1713" s="48" t="s">
        <v>3215</v>
      </c>
      <c r="AU1713" s="48" t="s">
        <v>3273</v>
      </c>
      <c r="AV1713" s="48" t="s">
        <v>3273</v>
      </c>
      <c r="AW1713" s="114" t="s">
        <v>18103</v>
      </c>
      <c r="AX1713" s="114" t="s">
        <v>18103</v>
      </c>
      <c r="AY1713" s="114" t="s">
        <v>18834</v>
      </c>
      <c r="AZ1713" s="114" t="s">
        <v>18834</v>
      </c>
      <c r="BA1713" s="2"/>
      <c r="BB1713" s="3"/>
      <c r="BC1713" s="3"/>
      <c r="BD1713" s="3"/>
      <c r="BE1713" s="3"/>
    </row>
    <row r="1714" spans="1:57" x14ac:dyDescent="0.25">
      <c r="A1714" s="61" t="s">
        <v>721</v>
      </c>
      <c r="B1714" s="62" t="s">
        <v>19429</v>
      </c>
      <c r="C1714" s="62"/>
      <c r="D1714" s="63">
        <v>10</v>
      </c>
      <c r="E1714" s="65">
        <v>10</v>
      </c>
      <c r="F1714" s="95" t="s">
        <v>11731</v>
      </c>
      <c r="G1714" s="62"/>
      <c r="H1714" s="66"/>
      <c r="I1714" s="67"/>
      <c r="J1714" s="67"/>
      <c r="K1714" s="66" t="s">
        <v>15774</v>
      </c>
      <c r="L1714" s="70"/>
      <c r="M1714" s="71">
        <v>5501.9208984375</v>
      </c>
      <c r="N1714" s="71">
        <v>4954.255859375</v>
      </c>
      <c r="O1714" s="72"/>
      <c r="P1714" s="73"/>
      <c r="Q1714" s="73"/>
      <c r="R1714" s="81"/>
      <c r="S1714" s="48">
        <v>0</v>
      </c>
      <c r="T1714" s="48">
        <v>1</v>
      </c>
      <c r="U1714" s="49">
        <v>0</v>
      </c>
      <c r="V1714" s="49">
        <v>1</v>
      </c>
      <c r="W1714" s="49">
        <v>0</v>
      </c>
      <c r="X1714" s="49">
        <v>1</v>
      </c>
      <c r="Y1714" s="49">
        <v>0</v>
      </c>
      <c r="Z1714" s="49">
        <v>0</v>
      </c>
      <c r="AA1714" s="68">
        <v>1714</v>
      </c>
      <c r="AB17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14" s="69"/>
      <c r="AD1714" s="75">
        <v>417</v>
      </c>
      <c r="AE1714" s="75">
        <v>34</v>
      </c>
      <c r="AF1714" s="75">
        <v>40</v>
      </c>
      <c r="AG1714" s="75">
        <v>10</v>
      </c>
      <c r="AH1714" s="75"/>
      <c r="AI1714" s="75" t="s">
        <v>8028</v>
      </c>
      <c r="AJ1714" s="75"/>
      <c r="AK1714" s="78" t="s">
        <v>10494</v>
      </c>
      <c r="AL1714" s="75"/>
      <c r="AM1714" s="75">
        <v>43010.488495370373</v>
      </c>
      <c r="AN1714" s="75" t="s">
        <v>13047</v>
      </c>
      <c r="AO1714" s="78" t="s">
        <v>13722</v>
      </c>
      <c r="AP1714" s="75" t="s">
        <v>66</v>
      </c>
      <c r="AQ1714" s="48"/>
      <c r="AR1714" s="48"/>
      <c r="AS1714" s="48"/>
      <c r="AT1714" s="48"/>
      <c r="AU1714" s="48"/>
      <c r="AV1714" s="48"/>
      <c r="AW1714" s="114" t="s">
        <v>18295</v>
      </c>
      <c r="AX1714" s="114" t="s">
        <v>18295</v>
      </c>
      <c r="AY1714" s="114" t="s">
        <v>19000</v>
      </c>
      <c r="AZ1714" s="114" t="s">
        <v>19000</v>
      </c>
      <c r="BA1714" s="2"/>
      <c r="BB1714" s="3"/>
      <c r="BC1714" s="3"/>
      <c r="BD1714" s="3"/>
      <c r="BE1714" s="3"/>
    </row>
    <row r="1715" spans="1:57" x14ac:dyDescent="0.25">
      <c r="A1715" s="61" t="s">
        <v>1267</v>
      </c>
      <c r="B1715" s="62" t="s">
        <v>19429</v>
      </c>
      <c r="C1715" s="62"/>
      <c r="D1715" s="63">
        <v>1.521522</v>
      </c>
      <c r="E1715" s="65">
        <v>10</v>
      </c>
      <c r="F1715" s="95" t="s">
        <v>12308</v>
      </c>
      <c r="G1715" s="62"/>
      <c r="H1715" s="66"/>
      <c r="I1715" s="67"/>
      <c r="J1715" s="67"/>
      <c r="K1715" s="66" t="s">
        <v>16376</v>
      </c>
      <c r="L1715" s="70"/>
      <c r="M1715" s="71">
        <v>3134.631103515625</v>
      </c>
      <c r="N1715" s="71">
        <v>2766.175537109375</v>
      </c>
      <c r="O1715" s="72"/>
      <c r="P1715" s="73"/>
      <c r="Q1715" s="73"/>
      <c r="R1715" s="81"/>
      <c r="S1715" s="48">
        <v>0</v>
      </c>
      <c r="T1715" s="48">
        <v>1</v>
      </c>
      <c r="U1715" s="49">
        <v>0</v>
      </c>
      <c r="V1715" s="49">
        <v>2.532E-3</v>
      </c>
      <c r="W1715" s="49">
        <v>6.2599999999999999E-3</v>
      </c>
      <c r="X1715" s="49">
        <v>0.50696399999999997</v>
      </c>
      <c r="Y1715" s="49">
        <v>0</v>
      </c>
      <c r="Z1715" s="49">
        <v>0</v>
      </c>
      <c r="AA1715" s="68">
        <v>1715</v>
      </c>
      <c r="AB17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15" s="69"/>
      <c r="AD1715" s="75">
        <v>140</v>
      </c>
      <c r="AE1715" s="75">
        <v>34</v>
      </c>
      <c r="AF1715" s="75">
        <v>1151</v>
      </c>
      <c r="AG1715" s="75">
        <v>127</v>
      </c>
      <c r="AH1715" s="75"/>
      <c r="AI1715" s="75"/>
      <c r="AJ1715" s="75"/>
      <c r="AK1715" s="75"/>
      <c r="AL1715" s="75"/>
      <c r="AM1715" s="75">
        <v>40908.991006944445</v>
      </c>
      <c r="AN1715" s="75" t="s">
        <v>13047</v>
      </c>
      <c r="AO1715" s="78" t="s">
        <v>14324</v>
      </c>
      <c r="AP1715" s="75" t="s">
        <v>66</v>
      </c>
      <c r="AQ1715" s="48" t="s">
        <v>3033</v>
      </c>
      <c r="AR1715" s="48" t="s">
        <v>3033</v>
      </c>
      <c r="AS1715" s="48" t="s">
        <v>3219</v>
      </c>
      <c r="AT1715" s="48" t="s">
        <v>3219</v>
      </c>
      <c r="AU1715" s="48" t="s">
        <v>3276</v>
      </c>
      <c r="AV1715" s="48" t="s">
        <v>3276</v>
      </c>
      <c r="AW1715" s="114" t="s">
        <v>18116</v>
      </c>
      <c r="AX1715" s="114" t="s">
        <v>18116</v>
      </c>
      <c r="AY1715" s="114" t="s">
        <v>18843</v>
      </c>
      <c r="AZ1715" s="114" t="s">
        <v>18843</v>
      </c>
      <c r="BA1715" s="2"/>
      <c r="BB1715" s="3"/>
      <c r="BC1715" s="3"/>
      <c r="BD1715" s="3"/>
      <c r="BE1715" s="3"/>
    </row>
    <row r="1716" spans="1:57" x14ac:dyDescent="0.25">
      <c r="A1716" s="61" t="s">
        <v>1552</v>
      </c>
      <c r="B1716" s="62" t="s">
        <v>19429</v>
      </c>
      <c r="C1716" s="62"/>
      <c r="D1716" s="63">
        <v>1.5321979999999999</v>
      </c>
      <c r="E1716" s="65">
        <v>10</v>
      </c>
      <c r="F1716" s="95" t="s">
        <v>12608</v>
      </c>
      <c r="G1716" s="62"/>
      <c r="H1716" s="66"/>
      <c r="I1716" s="67"/>
      <c r="J1716" s="67"/>
      <c r="K1716" s="66" t="s">
        <v>16694</v>
      </c>
      <c r="L1716" s="70"/>
      <c r="M1716" s="71">
        <v>2420.78466796875</v>
      </c>
      <c r="N1716" s="71">
        <v>8046.63525390625</v>
      </c>
      <c r="O1716" s="72"/>
      <c r="P1716" s="73"/>
      <c r="Q1716" s="73"/>
      <c r="R1716" s="81"/>
      <c r="S1716" s="48">
        <v>0</v>
      </c>
      <c r="T1716" s="48">
        <v>1</v>
      </c>
      <c r="U1716" s="49">
        <v>0</v>
      </c>
      <c r="V1716" s="49">
        <v>3.7880000000000001E-3</v>
      </c>
      <c r="W1716" s="49">
        <v>9.9999999999999995E-7</v>
      </c>
      <c r="X1716" s="49">
        <v>0.54335500000000003</v>
      </c>
      <c r="Y1716" s="49">
        <v>0</v>
      </c>
      <c r="Z1716" s="49">
        <v>0</v>
      </c>
      <c r="AA1716" s="68">
        <v>1716</v>
      </c>
      <c r="AB17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16" s="69"/>
      <c r="AD1716" s="75">
        <v>484</v>
      </c>
      <c r="AE1716" s="75">
        <v>34</v>
      </c>
      <c r="AF1716" s="75">
        <v>304</v>
      </c>
      <c r="AG1716" s="75">
        <v>82</v>
      </c>
      <c r="AH1716" s="75"/>
      <c r="AI1716" s="75"/>
      <c r="AJ1716" s="75" t="s">
        <v>9979</v>
      </c>
      <c r="AK1716" s="75"/>
      <c r="AL1716" s="75"/>
      <c r="AM1716" s="75">
        <v>42015.620833333334</v>
      </c>
      <c r="AN1716" s="75" t="s">
        <v>13047</v>
      </c>
      <c r="AO1716" s="78" t="s">
        <v>14642</v>
      </c>
      <c r="AP1716" s="75" t="s">
        <v>66</v>
      </c>
      <c r="AQ1716" s="48" t="s">
        <v>3019</v>
      </c>
      <c r="AR1716" s="48" t="s">
        <v>3019</v>
      </c>
      <c r="AS1716" s="48" t="s">
        <v>3212</v>
      </c>
      <c r="AT1716" s="48" t="s">
        <v>3212</v>
      </c>
      <c r="AU1716" s="48" t="s">
        <v>3261</v>
      </c>
      <c r="AV1716" s="48" t="s">
        <v>3261</v>
      </c>
      <c r="AW1716" s="114" t="s">
        <v>18076</v>
      </c>
      <c r="AX1716" s="114" t="s">
        <v>18076</v>
      </c>
      <c r="AY1716" s="114" t="s">
        <v>17882</v>
      </c>
      <c r="AZ1716" s="114" t="s">
        <v>17882</v>
      </c>
      <c r="BA1716" s="2"/>
      <c r="BB1716" s="3"/>
      <c r="BC1716" s="3"/>
      <c r="BD1716" s="3"/>
      <c r="BE1716" s="3"/>
    </row>
    <row r="1717" spans="1:57" x14ac:dyDescent="0.25">
      <c r="A1717" s="61" t="s">
        <v>1863</v>
      </c>
      <c r="B1717" s="62" t="s">
        <v>19429</v>
      </c>
      <c r="C1717" s="62"/>
      <c r="D1717" s="63">
        <v>1.502448</v>
      </c>
      <c r="E1717" s="65">
        <v>10</v>
      </c>
      <c r="F1717" s="95" t="s">
        <v>12925</v>
      </c>
      <c r="G1717" s="62"/>
      <c r="H1717" s="66"/>
      <c r="I1717" s="67"/>
      <c r="J1717" s="67"/>
      <c r="K1717" s="66" t="s">
        <v>17022</v>
      </c>
      <c r="L1717" s="70"/>
      <c r="M1717" s="71">
        <v>8830.498046875</v>
      </c>
      <c r="N1717" s="71">
        <v>4074.598388671875</v>
      </c>
      <c r="O1717" s="72"/>
      <c r="P1717" s="73"/>
      <c r="Q1717" s="73"/>
      <c r="R1717" s="81"/>
      <c r="S1717" s="48">
        <v>0</v>
      </c>
      <c r="T1717" s="48">
        <v>1</v>
      </c>
      <c r="U1717" s="49">
        <v>0</v>
      </c>
      <c r="V1717" s="49">
        <v>2.8800000000000001E-4</v>
      </c>
      <c r="W1717" s="49">
        <v>0</v>
      </c>
      <c r="X1717" s="49">
        <v>0.52665600000000001</v>
      </c>
      <c r="Y1717" s="49">
        <v>0</v>
      </c>
      <c r="Z1717" s="49">
        <v>0</v>
      </c>
      <c r="AA1717" s="68">
        <v>1717</v>
      </c>
      <c r="AB17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17" s="69"/>
      <c r="AD1717" s="75">
        <v>262</v>
      </c>
      <c r="AE1717" s="75">
        <v>34</v>
      </c>
      <c r="AF1717" s="75">
        <v>159</v>
      </c>
      <c r="AG1717" s="75">
        <v>848</v>
      </c>
      <c r="AH1717" s="75"/>
      <c r="AI1717" s="75" t="s">
        <v>9041</v>
      </c>
      <c r="AJ1717" s="75" t="s">
        <v>9483</v>
      </c>
      <c r="AK1717" s="75"/>
      <c r="AL1717" s="75"/>
      <c r="AM1717" s="75">
        <v>42640.954837962963</v>
      </c>
      <c r="AN1717" s="75" t="s">
        <v>13047</v>
      </c>
      <c r="AO1717" s="78" t="s">
        <v>14970</v>
      </c>
      <c r="AP1717" s="75" t="s">
        <v>66</v>
      </c>
      <c r="AQ1717" s="48"/>
      <c r="AR1717" s="48"/>
      <c r="AS1717" s="48"/>
      <c r="AT1717" s="48"/>
      <c r="AU1717" s="48" t="s">
        <v>3261</v>
      </c>
      <c r="AV1717" s="48" t="s">
        <v>3261</v>
      </c>
      <c r="AW1717" s="114" t="s">
        <v>18137</v>
      </c>
      <c r="AX1717" s="114" t="s">
        <v>18137</v>
      </c>
      <c r="AY1717" s="114" t="s">
        <v>18860</v>
      </c>
      <c r="AZ1717" s="114" t="s">
        <v>18860</v>
      </c>
      <c r="BA1717" s="2"/>
      <c r="BB1717" s="3"/>
      <c r="BC1717" s="3"/>
      <c r="BD1717" s="3"/>
      <c r="BE1717" s="3"/>
    </row>
    <row r="1718" spans="1:57" x14ac:dyDescent="0.25">
      <c r="A1718" s="61" t="s">
        <v>1915</v>
      </c>
      <c r="B1718" s="62" t="s">
        <v>19429</v>
      </c>
      <c r="C1718" s="62"/>
      <c r="D1718" s="63">
        <v>1.7931055</v>
      </c>
      <c r="E1718" s="65">
        <v>10</v>
      </c>
      <c r="F1718" s="95" t="s">
        <v>12984</v>
      </c>
      <c r="G1718" s="62"/>
      <c r="H1718" s="66"/>
      <c r="I1718" s="67"/>
      <c r="J1718" s="67"/>
      <c r="K1718" s="66" t="s">
        <v>17081</v>
      </c>
      <c r="L1718" s="70"/>
      <c r="M1718" s="71">
        <v>3455.440185546875</v>
      </c>
      <c r="N1718" s="71">
        <v>7216.47705078125</v>
      </c>
      <c r="O1718" s="72"/>
      <c r="P1718" s="73"/>
      <c r="Q1718" s="73"/>
      <c r="R1718" s="81"/>
      <c r="S1718" s="48">
        <v>0</v>
      </c>
      <c r="T1718" s="48">
        <v>1</v>
      </c>
      <c r="U1718" s="49">
        <v>0</v>
      </c>
      <c r="V1718" s="49">
        <v>3.4483E-2</v>
      </c>
      <c r="W1718" s="49">
        <v>0</v>
      </c>
      <c r="X1718" s="49">
        <v>0.57117099999999998</v>
      </c>
      <c r="Y1718" s="49">
        <v>0</v>
      </c>
      <c r="Z1718" s="49">
        <v>0</v>
      </c>
      <c r="AA1718" s="68">
        <v>1718</v>
      </c>
      <c r="AB17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18" s="69"/>
      <c r="AD1718" s="75">
        <v>183</v>
      </c>
      <c r="AE1718" s="75">
        <v>34</v>
      </c>
      <c r="AF1718" s="75">
        <v>10</v>
      </c>
      <c r="AG1718" s="75">
        <v>56</v>
      </c>
      <c r="AH1718" s="75">
        <v>-28800</v>
      </c>
      <c r="AI1718" s="75"/>
      <c r="AJ1718" s="75"/>
      <c r="AK1718" s="75"/>
      <c r="AL1718" s="75" t="s">
        <v>11009</v>
      </c>
      <c r="AM1718" s="75">
        <v>42363.402650462966</v>
      </c>
      <c r="AN1718" s="75" t="s">
        <v>13047</v>
      </c>
      <c r="AO1718" s="78" t="s">
        <v>15029</v>
      </c>
      <c r="AP1718" s="75" t="s">
        <v>66</v>
      </c>
      <c r="AQ1718" s="48"/>
      <c r="AR1718" s="48"/>
      <c r="AS1718" s="48"/>
      <c r="AT1718" s="48"/>
      <c r="AU1718" s="48" t="s">
        <v>3261</v>
      </c>
      <c r="AV1718" s="48" t="s">
        <v>3261</v>
      </c>
      <c r="AW1718" s="114" t="s">
        <v>18284</v>
      </c>
      <c r="AX1718" s="114" t="s">
        <v>18284</v>
      </c>
      <c r="AY1718" s="114" t="s">
        <v>18991</v>
      </c>
      <c r="AZ1718" s="114" t="s">
        <v>18991</v>
      </c>
      <c r="BA1718" s="2"/>
      <c r="BB1718" s="3"/>
      <c r="BC1718" s="3"/>
      <c r="BD1718" s="3"/>
      <c r="BE1718" s="3"/>
    </row>
    <row r="1719" spans="1:57" x14ac:dyDescent="0.25">
      <c r="A1719" s="61" t="s">
        <v>1358</v>
      </c>
      <c r="B1719" s="62" t="s">
        <v>19429</v>
      </c>
      <c r="C1719" s="62"/>
      <c r="D1719" s="63">
        <v>1.5030005</v>
      </c>
      <c r="E1719" s="65">
        <v>17.278475162586634</v>
      </c>
      <c r="F1719" s="95" t="s">
        <v>12404</v>
      </c>
      <c r="G1719" s="62"/>
      <c r="H1719" s="66"/>
      <c r="I1719" s="67"/>
      <c r="J1719" s="67"/>
      <c r="K1719" s="66" t="s">
        <v>16479</v>
      </c>
      <c r="L1719" s="70"/>
      <c r="M1719" s="71">
        <v>3993.21630859375</v>
      </c>
      <c r="N1719" s="71">
        <v>2598.62744140625</v>
      </c>
      <c r="O1719" s="72"/>
      <c r="P1719" s="73"/>
      <c r="Q1719" s="73"/>
      <c r="R1719" s="81"/>
      <c r="S1719" s="48">
        <v>0</v>
      </c>
      <c r="T1719" s="48">
        <v>5</v>
      </c>
      <c r="U1719" s="49">
        <v>17546.981696999999</v>
      </c>
      <c r="V1719" s="49">
        <v>3.5300000000000002E-4</v>
      </c>
      <c r="W1719" s="49">
        <v>0</v>
      </c>
      <c r="X1719" s="49">
        <v>1.3521650000000001</v>
      </c>
      <c r="Y1719" s="49">
        <v>0</v>
      </c>
      <c r="Z1719" s="49">
        <v>0</v>
      </c>
      <c r="AA1719" s="68">
        <v>1719</v>
      </c>
      <c r="AB17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19" s="69"/>
      <c r="AD1719" s="75">
        <v>73</v>
      </c>
      <c r="AE1719" s="75">
        <v>33</v>
      </c>
      <c r="AF1719" s="75">
        <v>198</v>
      </c>
      <c r="AG1719" s="75">
        <v>5392</v>
      </c>
      <c r="AH1719" s="75"/>
      <c r="AI1719" s="75" t="s">
        <v>8587</v>
      </c>
      <c r="AJ1719" s="75" t="s">
        <v>9882</v>
      </c>
      <c r="AK1719" s="75"/>
      <c r="AL1719" s="75"/>
      <c r="AM1719" s="75">
        <v>41230.897870370369</v>
      </c>
      <c r="AN1719" s="75" t="s">
        <v>13047</v>
      </c>
      <c r="AO1719" s="78" t="s">
        <v>14427</v>
      </c>
      <c r="AP1719" s="75" t="s">
        <v>66</v>
      </c>
      <c r="AQ1719" s="48"/>
      <c r="AR1719" s="48"/>
      <c r="AS1719" s="48"/>
      <c r="AT1719" s="48"/>
      <c r="AU1719" s="48" t="s">
        <v>3261</v>
      </c>
      <c r="AV1719" s="48" t="s">
        <v>3261</v>
      </c>
      <c r="AW1719" s="114" t="s">
        <v>18457</v>
      </c>
      <c r="AX1719" s="114" t="s">
        <v>18457</v>
      </c>
      <c r="AY1719" s="114" t="s">
        <v>19147</v>
      </c>
      <c r="AZ1719" s="114" t="s">
        <v>19147</v>
      </c>
      <c r="BA1719" s="2"/>
      <c r="BB1719" s="3"/>
      <c r="BC1719" s="3"/>
      <c r="BD1719" s="3"/>
      <c r="BE1719" s="3"/>
    </row>
    <row r="1720" spans="1:57" x14ac:dyDescent="0.25">
      <c r="A1720" s="61" t="s">
        <v>642</v>
      </c>
      <c r="B1720" s="62" t="s">
        <v>19429</v>
      </c>
      <c r="C1720" s="62"/>
      <c r="D1720" s="63">
        <v>1.5023375000000001</v>
      </c>
      <c r="E1720" s="65">
        <v>10</v>
      </c>
      <c r="F1720" s="95" t="s">
        <v>11645</v>
      </c>
      <c r="G1720" s="62"/>
      <c r="H1720" s="66"/>
      <c r="I1720" s="67"/>
      <c r="J1720" s="67"/>
      <c r="K1720" s="66" t="s">
        <v>15681</v>
      </c>
      <c r="L1720" s="70"/>
      <c r="M1720" s="71">
        <v>7335.10791015625</v>
      </c>
      <c r="N1720" s="71">
        <v>2278.793701171875</v>
      </c>
      <c r="O1720" s="72"/>
      <c r="P1720" s="73"/>
      <c r="Q1720" s="73"/>
      <c r="R1720" s="81"/>
      <c r="S1720" s="48">
        <v>0</v>
      </c>
      <c r="T1720" s="48">
        <v>1</v>
      </c>
      <c r="U1720" s="49">
        <v>0</v>
      </c>
      <c r="V1720" s="49">
        <v>2.7500000000000002E-4</v>
      </c>
      <c r="W1720" s="49">
        <v>0</v>
      </c>
      <c r="X1720" s="49">
        <v>0.52194799999999997</v>
      </c>
      <c r="Y1720" s="49">
        <v>0</v>
      </c>
      <c r="Z1720" s="49">
        <v>0</v>
      </c>
      <c r="AA1720" s="68">
        <v>1720</v>
      </c>
      <c r="AB17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20" s="69"/>
      <c r="AD1720" s="75">
        <v>50</v>
      </c>
      <c r="AE1720" s="75">
        <v>33</v>
      </c>
      <c r="AF1720" s="75">
        <v>26</v>
      </c>
      <c r="AG1720" s="75">
        <v>51</v>
      </c>
      <c r="AH1720" s="75"/>
      <c r="AI1720" s="75" t="s">
        <v>7954</v>
      </c>
      <c r="AJ1720" s="75" t="s">
        <v>9499</v>
      </c>
      <c r="AK1720" s="75"/>
      <c r="AL1720" s="75"/>
      <c r="AM1720" s="75">
        <v>43001.308333333334</v>
      </c>
      <c r="AN1720" s="75" t="s">
        <v>13047</v>
      </c>
      <c r="AO1720" s="78" t="s">
        <v>13629</v>
      </c>
      <c r="AP1720" s="75" t="s">
        <v>66</v>
      </c>
      <c r="AQ1720" s="48"/>
      <c r="AR1720" s="48"/>
      <c r="AS1720" s="48"/>
      <c r="AT1720" s="48"/>
      <c r="AU1720" s="48" t="s">
        <v>3319</v>
      </c>
      <c r="AV1720" s="48" t="s">
        <v>3262</v>
      </c>
      <c r="AW1720" s="114" t="s">
        <v>18271</v>
      </c>
      <c r="AX1720" s="114" t="s">
        <v>18732</v>
      </c>
      <c r="AY1720" s="114" t="s">
        <v>18978</v>
      </c>
      <c r="AZ1720" s="114" t="s">
        <v>19393</v>
      </c>
      <c r="BA1720" s="2"/>
      <c r="BB1720" s="3"/>
      <c r="BC1720" s="3"/>
      <c r="BD1720" s="3"/>
      <c r="BE1720" s="3"/>
    </row>
    <row r="1721" spans="1:57" x14ac:dyDescent="0.25">
      <c r="A1721" s="61" t="s">
        <v>850</v>
      </c>
      <c r="B1721" s="62" t="s">
        <v>19429</v>
      </c>
      <c r="C1721" s="62"/>
      <c r="D1721" s="63">
        <v>1.521522</v>
      </c>
      <c r="E1721" s="65">
        <v>10</v>
      </c>
      <c r="F1721" s="95" t="s">
        <v>11874</v>
      </c>
      <c r="G1721" s="62"/>
      <c r="H1721" s="66"/>
      <c r="I1721" s="67"/>
      <c r="J1721" s="67"/>
      <c r="K1721" s="66" t="s">
        <v>15924</v>
      </c>
      <c r="L1721" s="70"/>
      <c r="M1721" s="71">
        <v>2033.3128662109375</v>
      </c>
      <c r="N1721" s="71">
        <v>3251.9013671875</v>
      </c>
      <c r="O1721" s="72"/>
      <c r="P1721" s="73"/>
      <c r="Q1721" s="73"/>
      <c r="R1721" s="81"/>
      <c r="S1721" s="48">
        <v>0</v>
      </c>
      <c r="T1721" s="48">
        <v>1</v>
      </c>
      <c r="U1721" s="49">
        <v>0</v>
      </c>
      <c r="V1721" s="49">
        <v>2.532E-3</v>
      </c>
      <c r="W1721" s="49">
        <v>6.2599999999999999E-3</v>
      </c>
      <c r="X1721" s="49">
        <v>0.50696399999999997</v>
      </c>
      <c r="Y1721" s="49">
        <v>0</v>
      </c>
      <c r="Z1721" s="49">
        <v>0</v>
      </c>
      <c r="AA1721" s="68">
        <v>1721</v>
      </c>
      <c r="AB17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21" s="69"/>
      <c r="AD1721" s="75">
        <v>96</v>
      </c>
      <c r="AE1721" s="75">
        <v>33</v>
      </c>
      <c r="AF1721" s="75">
        <v>2227</v>
      </c>
      <c r="AG1721" s="75">
        <v>272</v>
      </c>
      <c r="AH1721" s="75"/>
      <c r="AI1721" s="75"/>
      <c r="AJ1721" s="75"/>
      <c r="AK1721" s="75"/>
      <c r="AL1721" s="75"/>
      <c r="AM1721" s="75">
        <v>40940.553124999999</v>
      </c>
      <c r="AN1721" s="75" t="s">
        <v>13047</v>
      </c>
      <c r="AO1721" s="78" t="s">
        <v>13872</v>
      </c>
      <c r="AP1721" s="75" t="s">
        <v>66</v>
      </c>
      <c r="AQ1721" s="48" t="s">
        <v>3033</v>
      </c>
      <c r="AR1721" s="48" t="s">
        <v>3033</v>
      </c>
      <c r="AS1721" s="48" t="s">
        <v>3219</v>
      </c>
      <c r="AT1721" s="48" t="s">
        <v>3219</v>
      </c>
      <c r="AU1721" s="48" t="s">
        <v>3276</v>
      </c>
      <c r="AV1721" s="48" t="s">
        <v>3276</v>
      </c>
      <c r="AW1721" s="114" t="s">
        <v>18116</v>
      </c>
      <c r="AX1721" s="114" t="s">
        <v>18116</v>
      </c>
      <c r="AY1721" s="114" t="s">
        <v>18843</v>
      </c>
      <c r="AZ1721" s="114" t="s">
        <v>18843</v>
      </c>
      <c r="BA1721" s="2"/>
      <c r="BB1721" s="3"/>
      <c r="BC1721" s="3"/>
      <c r="BD1721" s="3"/>
      <c r="BE1721" s="3"/>
    </row>
    <row r="1722" spans="1:57" x14ac:dyDescent="0.25">
      <c r="A1722" s="61" t="s">
        <v>916</v>
      </c>
      <c r="B1722" s="62" t="s">
        <v>19429</v>
      </c>
      <c r="C1722" s="62"/>
      <c r="D1722" s="63">
        <v>1.5625005000000001</v>
      </c>
      <c r="E1722" s="65">
        <v>10</v>
      </c>
      <c r="F1722" s="95" t="s">
        <v>11937</v>
      </c>
      <c r="G1722" s="62"/>
      <c r="H1722" s="66"/>
      <c r="I1722" s="67"/>
      <c r="J1722" s="67"/>
      <c r="K1722" s="66" t="s">
        <v>15989</v>
      </c>
      <c r="L1722" s="70"/>
      <c r="M1722" s="71">
        <v>2744.49609375</v>
      </c>
      <c r="N1722" s="71">
        <v>4850.24462890625</v>
      </c>
      <c r="O1722" s="72"/>
      <c r="P1722" s="73"/>
      <c r="Q1722" s="73"/>
      <c r="R1722" s="81"/>
      <c r="S1722" s="48">
        <v>0</v>
      </c>
      <c r="T1722" s="48">
        <v>1</v>
      </c>
      <c r="U1722" s="49">
        <v>0</v>
      </c>
      <c r="V1722" s="49">
        <v>7.3530000000000002E-3</v>
      </c>
      <c r="W1722" s="49">
        <v>0</v>
      </c>
      <c r="X1722" s="49">
        <v>0.54624799999999996</v>
      </c>
      <c r="Y1722" s="49">
        <v>0</v>
      </c>
      <c r="Z1722" s="49">
        <v>0</v>
      </c>
      <c r="AA1722" s="68">
        <v>1722</v>
      </c>
      <c r="AB17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22" s="69"/>
      <c r="AD1722" s="75">
        <v>91</v>
      </c>
      <c r="AE1722" s="75">
        <v>33</v>
      </c>
      <c r="AF1722" s="75">
        <v>7</v>
      </c>
      <c r="AG1722" s="75">
        <v>2</v>
      </c>
      <c r="AH1722" s="75"/>
      <c r="AI1722" s="75"/>
      <c r="AJ1722" s="75"/>
      <c r="AK1722" s="75"/>
      <c r="AL1722" s="75"/>
      <c r="AM1722" s="75">
        <v>42808.34175925926</v>
      </c>
      <c r="AN1722" s="75" t="s">
        <v>13047</v>
      </c>
      <c r="AO1722" s="78" t="s">
        <v>13937</v>
      </c>
      <c r="AP1722" s="75" t="s">
        <v>66</v>
      </c>
      <c r="AQ1722" s="48"/>
      <c r="AR1722" s="48"/>
      <c r="AS1722" s="48"/>
      <c r="AT1722" s="48"/>
      <c r="AU1722" s="48"/>
      <c r="AV1722" s="48"/>
      <c r="AW1722" s="114" t="s">
        <v>18092</v>
      </c>
      <c r="AX1722" s="114" t="s">
        <v>18092</v>
      </c>
      <c r="AY1722" s="114" t="s">
        <v>17886</v>
      </c>
      <c r="AZ1722" s="114" t="s">
        <v>17886</v>
      </c>
      <c r="BA1722" s="2"/>
      <c r="BB1722" s="3"/>
      <c r="BC1722" s="3"/>
      <c r="BD1722" s="3"/>
      <c r="BE1722" s="3"/>
    </row>
    <row r="1723" spans="1:57" x14ac:dyDescent="0.25">
      <c r="A1723" s="61" t="s">
        <v>1229</v>
      </c>
      <c r="B1723" s="62" t="s">
        <v>19429</v>
      </c>
      <c r="C1723" s="62"/>
      <c r="D1723" s="63">
        <v>1.501768</v>
      </c>
      <c r="E1723" s="65">
        <v>10</v>
      </c>
      <c r="F1723" s="95" t="s">
        <v>12269</v>
      </c>
      <c r="G1723" s="62"/>
      <c r="H1723" s="66"/>
      <c r="I1723" s="67"/>
      <c r="J1723" s="67"/>
      <c r="K1723" s="66" t="s">
        <v>16336</v>
      </c>
      <c r="L1723" s="70"/>
      <c r="M1723" s="71">
        <v>9507.1083984375</v>
      </c>
      <c r="N1723" s="71">
        <v>530.5654296875</v>
      </c>
      <c r="O1723" s="72"/>
      <c r="P1723" s="73"/>
      <c r="Q1723" s="73"/>
      <c r="R1723" s="81"/>
      <c r="S1723" s="48">
        <v>0</v>
      </c>
      <c r="T1723" s="48">
        <v>1</v>
      </c>
      <c r="U1723" s="49">
        <v>0</v>
      </c>
      <c r="V1723" s="49">
        <v>2.0799999999999999E-4</v>
      </c>
      <c r="W1723" s="49">
        <v>0</v>
      </c>
      <c r="X1723" s="49">
        <v>0.53919600000000001</v>
      </c>
      <c r="Y1723" s="49">
        <v>0</v>
      </c>
      <c r="Z1723" s="49">
        <v>0</v>
      </c>
      <c r="AA1723" s="68">
        <v>1723</v>
      </c>
      <c r="AB17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23" s="69"/>
      <c r="AD1723" s="75">
        <v>120</v>
      </c>
      <c r="AE1723" s="75">
        <v>33</v>
      </c>
      <c r="AF1723" s="75">
        <v>360</v>
      </c>
      <c r="AG1723" s="75">
        <v>199</v>
      </c>
      <c r="AH1723" s="75"/>
      <c r="AI1723" s="75" t="s">
        <v>8474</v>
      </c>
      <c r="AJ1723" s="75"/>
      <c r="AK1723" s="75"/>
      <c r="AL1723" s="75"/>
      <c r="AM1723" s="75">
        <v>41622.466261574074</v>
      </c>
      <c r="AN1723" s="75" t="s">
        <v>13047</v>
      </c>
      <c r="AO1723" s="78" t="s">
        <v>14284</v>
      </c>
      <c r="AP1723" s="75" t="s">
        <v>66</v>
      </c>
      <c r="AQ1723" s="48"/>
      <c r="AR1723" s="48"/>
      <c r="AS1723" s="48"/>
      <c r="AT1723" s="48"/>
      <c r="AU1723" s="48" t="s">
        <v>3261</v>
      </c>
      <c r="AV1723" s="48" t="s">
        <v>3261</v>
      </c>
      <c r="AW1723" s="114" t="s">
        <v>18454</v>
      </c>
      <c r="AX1723" s="114" t="s">
        <v>18454</v>
      </c>
      <c r="AY1723" s="114" t="s">
        <v>19144</v>
      </c>
      <c r="AZ1723" s="114" t="s">
        <v>19144</v>
      </c>
      <c r="BA1723" s="2"/>
      <c r="BB1723" s="3"/>
      <c r="BC1723" s="3"/>
      <c r="BD1723" s="3"/>
      <c r="BE1723" s="3"/>
    </row>
    <row r="1724" spans="1:57" x14ac:dyDescent="0.25">
      <c r="A1724" s="61" t="s">
        <v>627</v>
      </c>
      <c r="B1724" s="62" t="s">
        <v>19429</v>
      </c>
      <c r="C1724" s="62"/>
      <c r="D1724" s="63">
        <v>1.521522</v>
      </c>
      <c r="E1724" s="65">
        <v>10</v>
      </c>
      <c r="F1724" s="95" t="s">
        <v>11630</v>
      </c>
      <c r="G1724" s="62"/>
      <c r="H1724" s="66"/>
      <c r="I1724" s="67"/>
      <c r="J1724" s="67"/>
      <c r="K1724" s="66" t="s">
        <v>15665</v>
      </c>
      <c r="L1724" s="70"/>
      <c r="M1724" s="71">
        <v>2824.737548828125</v>
      </c>
      <c r="N1724" s="71">
        <v>3894.23486328125</v>
      </c>
      <c r="O1724" s="72"/>
      <c r="P1724" s="73"/>
      <c r="Q1724" s="73"/>
      <c r="R1724" s="81"/>
      <c r="S1724" s="48">
        <v>0</v>
      </c>
      <c r="T1724" s="48">
        <v>1</v>
      </c>
      <c r="U1724" s="49">
        <v>0</v>
      </c>
      <c r="V1724" s="49">
        <v>2.532E-3</v>
      </c>
      <c r="W1724" s="49">
        <v>6.2599999999999999E-3</v>
      </c>
      <c r="X1724" s="49">
        <v>0.50696399999999997</v>
      </c>
      <c r="Y1724" s="49">
        <v>0</v>
      </c>
      <c r="Z1724" s="49">
        <v>0</v>
      </c>
      <c r="AA1724" s="68">
        <v>1724</v>
      </c>
      <c r="AB17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24" s="69"/>
      <c r="AD1724" s="75">
        <v>182</v>
      </c>
      <c r="AE1724" s="75">
        <v>32</v>
      </c>
      <c r="AF1724" s="75">
        <v>477</v>
      </c>
      <c r="AG1724" s="75">
        <v>34</v>
      </c>
      <c r="AH1724" s="75"/>
      <c r="AI1724" s="75"/>
      <c r="AJ1724" s="75" t="s">
        <v>9495</v>
      </c>
      <c r="AK1724" s="75"/>
      <c r="AL1724" s="75"/>
      <c r="AM1724" s="75">
        <v>42669.694120370368</v>
      </c>
      <c r="AN1724" s="75" t="s">
        <v>13047</v>
      </c>
      <c r="AO1724" s="78" t="s">
        <v>13613</v>
      </c>
      <c r="AP1724" s="75" t="s">
        <v>66</v>
      </c>
      <c r="AQ1724" s="48" t="s">
        <v>3033</v>
      </c>
      <c r="AR1724" s="48" t="s">
        <v>3033</v>
      </c>
      <c r="AS1724" s="48" t="s">
        <v>3219</v>
      </c>
      <c r="AT1724" s="48" t="s">
        <v>3219</v>
      </c>
      <c r="AU1724" s="48" t="s">
        <v>3276</v>
      </c>
      <c r="AV1724" s="48" t="s">
        <v>3276</v>
      </c>
      <c r="AW1724" s="114" t="s">
        <v>18116</v>
      </c>
      <c r="AX1724" s="114" t="s">
        <v>18116</v>
      </c>
      <c r="AY1724" s="114" t="s">
        <v>18843</v>
      </c>
      <c r="AZ1724" s="114" t="s">
        <v>18843</v>
      </c>
      <c r="BA1724" s="2"/>
      <c r="BB1724" s="3"/>
      <c r="BC1724" s="3"/>
      <c r="BD1724" s="3"/>
      <c r="BE1724" s="3"/>
    </row>
    <row r="1725" spans="1:57" x14ac:dyDescent="0.25">
      <c r="A1725" s="61" t="s">
        <v>692</v>
      </c>
      <c r="B1725" s="62" t="s">
        <v>19429</v>
      </c>
      <c r="C1725" s="62"/>
      <c r="D1725" s="63">
        <v>1.521522</v>
      </c>
      <c r="E1725" s="65">
        <v>10</v>
      </c>
      <c r="F1725" s="95" t="s">
        <v>11700</v>
      </c>
      <c r="G1725" s="62"/>
      <c r="H1725" s="66"/>
      <c r="I1725" s="67"/>
      <c r="J1725" s="67"/>
      <c r="K1725" s="66" t="s">
        <v>15742</v>
      </c>
      <c r="L1725" s="70"/>
      <c r="M1725" s="71">
        <v>2162.73681640625</v>
      </c>
      <c r="N1725" s="71">
        <v>3015.515869140625</v>
      </c>
      <c r="O1725" s="72"/>
      <c r="P1725" s="73"/>
      <c r="Q1725" s="73"/>
      <c r="R1725" s="81"/>
      <c r="S1725" s="48">
        <v>0</v>
      </c>
      <c r="T1725" s="48">
        <v>1</v>
      </c>
      <c r="U1725" s="49">
        <v>0</v>
      </c>
      <c r="V1725" s="49">
        <v>2.532E-3</v>
      </c>
      <c r="W1725" s="49">
        <v>6.2599999999999999E-3</v>
      </c>
      <c r="X1725" s="49">
        <v>0.50696399999999997</v>
      </c>
      <c r="Y1725" s="49">
        <v>0</v>
      </c>
      <c r="Z1725" s="49">
        <v>0</v>
      </c>
      <c r="AA1725" s="68">
        <v>1725</v>
      </c>
      <c r="AB17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25" s="69"/>
      <c r="AD1725" s="75">
        <v>145</v>
      </c>
      <c r="AE1725" s="75">
        <v>32</v>
      </c>
      <c r="AF1725" s="75">
        <v>26</v>
      </c>
      <c r="AG1725" s="75">
        <v>167</v>
      </c>
      <c r="AH1725" s="75">
        <v>3600</v>
      </c>
      <c r="AI1725" s="75"/>
      <c r="AJ1725" s="75" t="s">
        <v>9530</v>
      </c>
      <c r="AK1725" s="75"/>
      <c r="AL1725" s="75" t="s">
        <v>9292</v>
      </c>
      <c r="AM1725" s="75">
        <v>41311.921585648146</v>
      </c>
      <c r="AN1725" s="75" t="s">
        <v>13047</v>
      </c>
      <c r="AO1725" s="78" t="s">
        <v>13690</v>
      </c>
      <c r="AP1725" s="75" t="s">
        <v>66</v>
      </c>
      <c r="AQ1725" s="48" t="s">
        <v>3033</v>
      </c>
      <c r="AR1725" s="48" t="s">
        <v>3033</v>
      </c>
      <c r="AS1725" s="48" t="s">
        <v>3219</v>
      </c>
      <c r="AT1725" s="48" t="s">
        <v>3219</v>
      </c>
      <c r="AU1725" s="48" t="s">
        <v>3276</v>
      </c>
      <c r="AV1725" s="48" t="s">
        <v>3276</v>
      </c>
      <c r="AW1725" s="114" t="s">
        <v>18116</v>
      </c>
      <c r="AX1725" s="114" t="s">
        <v>18116</v>
      </c>
      <c r="AY1725" s="114" t="s">
        <v>18843</v>
      </c>
      <c r="AZ1725" s="114" t="s">
        <v>18843</v>
      </c>
      <c r="BA1725" s="2"/>
      <c r="BB1725" s="3"/>
      <c r="BC1725" s="3"/>
      <c r="BD1725" s="3"/>
      <c r="BE1725" s="3"/>
    </row>
    <row r="1726" spans="1:57" x14ac:dyDescent="0.25">
      <c r="A1726" s="61" t="s">
        <v>929</v>
      </c>
      <c r="B1726" s="62" t="s">
        <v>19429</v>
      </c>
      <c r="C1726" s="62"/>
      <c r="D1726" s="63">
        <v>1.521522</v>
      </c>
      <c r="E1726" s="65">
        <v>10</v>
      </c>
      <c r="F1726" s="95" t="s">
        <v>11951</v>
      </c>
      <c r="G1726" s="62"/>
      <c r="H1726" s="66"/>
      <c r="I1726" s="67"/>
      <c r="J1726" s="67"/>
      <c r="K1726" s="66" t="s">
        <v>16003</v>
      </c>
      <c r="L1726" s="70"/>
      <c r="M1726" s="71">
        <v>2413.705810546875</v>
      </c>
      <c r="N1726" s="71">
        <v>2721.5478515625</v>
      </c>
      <c r="O1726" s="72"/>
      <c r="P1726" s="73"/>
      <c r="Q1726" s="73"/>
      <c r="R1726" s="81"/>
      <c r="S1726" s="48">
        <v>0</v>
      </c>
      <c r="T1726" s="48">
        <v>1</v>
      </c>
      <c r="U1726" s="49">
        <v>0</v>
      </c>
      <c r="V1726" s="49">
        <v>2.532E-3</v>
      </c>
      <c r="W1726" s="49">
        <v>6.2599999999999999E-3</v>
      </c>
      <c r="X1726" s="49">
        <v>0.50696399999999997</v>
      </c>
      <c r="Y1726" s="49">
        <v>0</v>
      </c>
      <c r="Z1726" s="49">
        <v>0</v>
      </c>
      <c r="AA1726" s="68">
        <v>1726</v>
      </c>
      <c r="AB17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26" s="69"/>
      <c r="AD1726" s="75">
        <v>667</v>
      </c>
      <c r="AE1726" s="75">
        <v>32</v>
      </c>
      <c r="AF1726" s="75">
        <v>410</v>
      </c>
      <c r="AG1726" s="75">
        <v>20</v>
      </c>
      <c r="AH1726" s="75">
        <v>3600</v>
      </c>
      <c r="AI1726" s="75" t="s">
        <v>8215</v>
      </c>
      <c r="AJ1726" s="75" t="s">
        <v>9661</v>
      </c>
      <c r="AK1726" s="75"/>
      <c r="AL1726" s="75" t="s">
        <v>9292</v>
      </c>
      <c r="AM1726" s="75">
        <v>41213.824756944443</v>
      </c>
      <c r="AN1726" s="75" t="s">
        <v>13047</v>
      </c>
      <c r="AO1726" s="78" t="s">
        <v>13951</v>
      </c>
      <c r="AP1726" s="75" t="s">
        <v>66</v>
      </c>
      <c r="AQ1726" s="48" t="s">
        <v>3033</v>
      </c>
      <c r="AR1726" s="48" t="s">
        <v>3033</v>
      </c>
      <c r="AS1726" s="48" t="s">
        <v>3219</v>
      </c>
      <c r="AT1726" s="48" t="s">
        <v>3219</v>
      </c>
      <c r="AU1726" s="48" t="s">
        <v>3276</v>
      </c>
      <c r="AV1726" s="48" t="s">
        <v>3276</v>
      </c>
      <c r="AW1726" s="114" t="s">
        <v>18116</v>
      </c>
      <c r="AX1726" s="114" t="s">
        <v>18116</v>
      </c>
      <c r="AY1726" s="114" t="s">
        <v>18843</v>
      </c>
      <c r="AZ1726" s="114" t="s">
        <v>18843</v>
      </c>
      <c r="BA1726" s="2"/>
      <c r="BB1726" s="3"/>
      <c r="BC1726" s="3"/>
      <c r="BD1726" s="3"/>
      <c r="BE1726" s="3"/>
    </row>
    <row r="1727" spans="1:57" x14ac:dyDescent="0.25">
      <c r="A1727" s="61" t="s">
        <v>970</v>
      </c>
      <c r="B1727" s="62" t="s">
        <v>19429</v>
      </c>
      <c r="C1727" s="62"/>
      <c r="D1727" s="63">
        <v>2.2727265000000001</v>
      </c>
      <c r="E1727" s="65">
        <v>10</v>
      </c>
      <c r="F1727" s="95" t="s">
        <v>11999</v>
      </c>
      <c r="G1727" s="62"/>
      <c r="H1727" s="66"/>
      <c r="I1727" s="67"/>
      <c r="J1727" s="67"/>
      <c r="K1727" s="66" t="s">
        <v>16052</v>
      </c>
      <c r="L1727" s="70"/>
      <c r="M1727" s="71">
        <v>4793.576171875</v>
      </c>
      <c r="N1727" s="71">
        <v>3399.70556640625</v>
      </c>
      <c r="O1727" s="72"/>
      <c r="P1727" s="73"/>
      <c r="Q1727" s="73"/>
      <c r="R1727" s="81"/>
      <c r="S1727" s="48">
        <v>0</v>
      </c>
      <c r="T1727" s="48">
        <v>1</v>
      </c>
      <c r="U1727" s="49">
        <v>0</v>
      </c>
      <c r="V1727" s="49">
        <v>9.0909000000000004E-2</v>
      </c>
      <c r="W1727" s="49">
        <v>0</v>
      </c>
      <c r="X1727" s="49">
        <v>0.58405899999999999</v>
      </c>
      <c r="Y1727" s="49">
        <v>0</v>
      </c>
      <c r="Z1727" s="49">
        <v>0</v>
      </c>
      <c r="AA1727" s="68">
        <v>1727</v>
      </c>
      <c r="AB17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27" s="69"/>
      <c r="AD1727" s="75">
        <v>42</v>
      </c>
      <c r="AE1727" s="75">
        <v>32</v>
      </c>
      <c r="AF1727" s="75">
        <v>217</v>
      </c>
      <c r="AG1727" s="75">
        <v>40</v>
      </c>
      <c r="AH1727" s="75">
        <v>0</v>
      </c>
      <c r="AI1727" s="75" t="s">
        <v>8255</v>
      </c>
      <c r="AJ1727" s="75"/>
      <c r="AK1727" s="75"/>
      <c r="AL1727" s="75" t="s">
        <v>9719</v>
      </c>
      <c r="AM1727" s="75">
        <v>40676.628136574072</v>
      </c>
      <c r="AN1727" s="75" t="s">
        <v>13047</v>
      </c>
      <c r="AO1727" s="78" t="s">
        <v>14000</v>
      </c>
      <c r="AP1727" s="75" t="s">
        <v>66</v>
      </c>
      <c r="AQ1727" s="48"/>
      <c r="AR1727" s="48"/>
      <c r="AS1727" s="48"/>
      <c r="AT1727" s="48"/>
      <c r="AU1727" s="48" t="s">
        <v>3261</v>
      </c>
      <c r="AV1727" s="48" t="s">
        <v>3261</v>
      </c>
      <c r="AW1727" s="114" t="s">
        <v>18186</v>
      </c>
      <c r="AX1727" s="114" t="s">
        <v>18186</v>
      </c>
      <c r="AY1727" s="114" t="s">
        <v>17904</v>
      </c>
      <c r="AZ1727" s="114" t="s">
        <v>17904</v>
      </c>
      <c r="BA1727" s="2"/>
      <c r="BB1727" s="3"/>
      <c r="BC1727" s="3"/>
      <c r="BD1727" s="3"/>
      <c r="BE1727" s="3"/>
    </row>
    <row r="1728" spans="1:57" x14ac:dyDescent="0.25">
      <c r="A1728" s="61" t="s">
        <v>1554</v>
      </c>
      <c r="B1728" s="62" t="s">
        <v>19429</v>
      </c>
      <c r="C1728" s="62"/>
      <c r="D1728" s="63">
        <v>2.7142845000000002</v>
      </c>
      <c r="E1728" s="65">
        <v>10</v>
      </c>
      <c r="F1728" s="95" t="s">
        <v>12610</v>
      </c>
      <c r="G1728" s="62"/>
      <c r="H1728" s="66"/>
      <c r="I1728" s="67"/>
      <c r="J1728" s="67"/>
      <c r="K1728" s="66" t="s">
        <v>16696</v>
      </c>
      <c r="L1728" s="70"/>
      <c r="M1728" s="71">
        <v>4513.525390625</v>
      </c>
      <c r="N1728" s="71">
        <v>6700.7392578125</v>
      </c>
      <c r="O1728" s="72"/>
      <c r="P1728" s="73"/>
      <c r="Q1728" s="73"/>
      <c r="R1728" s="81"/>
      <c r="S1728" s="48">
        <v>0</v>
      </c>
      <c r="T1728" s="48">
        <v>1</v>
      </c>
      <c r="U1728" s="49">
        <v>0</v>
      </c>
      <c r="V1728" s="49">
        <v>0.14285700000000001</v>
      </c>
      <c r="W1728" s="49">
        <v>0</v>
      </c>
      <c r="X1728" s="49">
        <v>0.65540500000000002</v>
      </c>
      <c r="Y1728" s="49">
        <v>0</v>
      </c>
      <c r="Z1728" s="49">
        <v>0</v>
      </c>
      <c r="AA1728" s="68">
        <v>1728</v>
      </c>
      <c r="AB17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28" s="69"/>
      <c r="AD1728" s="75">
        <v>102</v>
      </c>
      <c r="AE1728" s="75">
        <v>32</v>
      </c>
      <c r="AF1728" s="75">
        <v>161</v>
      </c>
      <c r="AG1728" s="75">
        <v>135</v>
      </c>
      <c r="AH1728" s="75"/>
      <c r="AI1728" s="75"/>
      <c r="AJ1728" s="75" t="s">
        <v>9980</v>
      </c>
      <c r="AK1728" s="75"/>
      <c r="AL1728" s="75"/>
      <c r="AM1728" s="75">
        <v>40841.763321759259</v>
      </c>
      <c r="AN1728" s="75" t="s">
        <v>13047</v>
      </c>
      <c r="AO1728" s="78" t="s">
        <v>14644</v>
      </c>
      <c r="AP1728" s="75" t="s">
        <v>66</v>
      </c>
      <c r="AQ1728" s="48"/>
      <c r="AR1728" s="48"/>
      <c r="AS1728" s="48"/>
      <c r="AT1728" s="48"/>
      <c r="AU1728" s="48" t="s">
        <v>3261</v>
      </c>
      <c r="AV1728" s="48" t="s">
        <v>3261</v>
      </c>
      <c r="AW1728" s="114" t="s">
        <v>18577</v>
      </c>
      <c r="AX1728" s="114" t="s">
        <v>18577</v>
      </c>
      <c r="AY1728" s="114" t="s">
        <v>17906</v>
      </c>
      <c r="AZ1728" s="114" t="s">
        <v>17906</v>
      </c>
      <c r="BA1728" s="2"/>
      <c r="BB1728" s="3"/>
      <c r="BC1728" s="3"/>
      <c r="BD1728" s="3"/>
      <c r="BE1728" s="3"/>
    </row>
    <row r="1729" spans="1:57" x14ac:dyDescent="0.25">
      <c r="A1729" s="61" t="s">
        <v>1762</v>
      </c>
      <c r="B1729" s="62" t="s">
        <v>19429</v>
      </c>
      <c r="C1729" s="62"/>
      <c r="D1729" s="63">
        <v>1.6214310000000001</v>
      </c>
      <c r="E1729" s="65">
        <v>10.000377090281297</v>
      </c>
      <c r="F1729" s="95" t="s">
        <v>12828</v>
      </c>
      <c r="G1729" s="62"/>
      <c r="H1729" s="66"/>
      <c r="I1729" s="67"/>
      <c r="J1729" s="67"/>
      <c r="K1729" s="66" t="s">
        <v>16924</v>
      </c>
      <c r="L1729" s="70"/>
      <c r="M1729" s="71">
        <v>2826.25927734375</v>
      </c>
      <c r="N1729" s="71">
        <v>6219.04150390625</v>
      </c>
      <c r="O1729" s="72"/>
      <c r="P1729" s="73"/>
      <c r="Q1729" s="73"/>
      <c r="R1729" s="81"/>
      <c r="S1729" s="48">
        <v>0</v>
      </c>
      <c r="T1729" s="48">
        <v>5</v>
      </c>
      <c r="U1729" s="49">
        <v>0.90909099999999998</v>
      </c>
      <c r="V1729" s="49">
        <v>1.4286E-2</v>
      </c>
      <c r="W1729" s="49">
        <v>0</v>
      </c>
      <c r="X1729" s="49">
        <v>0.66087200000000001</v>
      </c>
      <c r="Y1729" s="49">
        <v>0</v>
      </c>
      <c r="Z1729" s="49">
        <v>0</v>
      </c>
      <c r="AA1729" s="68">
        <v>1729</v>
      </c>
      <c r="AB17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29" s="69"/>
      <c r="AD1729" s="75">
        <v>148</v>
      </c>
      <c r="AE1729" s="75">
        <v>31</v>
      </c>
      <c r="AF1729" s="75">
        <v>347</v>
      </c>
      <c r="AG1729" s="75">
        <v>213</v>
      </c>
      <c r="AH1729" s="75"/>
      <c r="AI1729" s="75"/>
      <c r="AJ1729" s="75"/>
      <c r="AK1729" s="75"/>
      <c r="AL1729" s="75"/>
      <c r="AM1729" s="75">
        <v>42480.026238425926</v>
      </c>
      <c r="AN1729" s="75" t="s">
        <v>13047</v>
      </c>
      <c r="AO1729" s="78" t="s">
        <v>14872</v>
      </c>
      <c r="AP1729" s="75" t="s">
        <v>66</v>
      </c>
      <c r="AQ1729" s="48"/>
      <c r="AR1729" s="48"/>
      <c r="AS1729" s="48"/>
      <c r="AT1729" s="48"/>
      <c r="AU1729" s="48" t="s">
        <v>3261</v>
      </c>
      <c r="AV1729" s="48" t="s">
        <v>3261</v>
      </c>
      <c r="AW1729" s="114" t="s">
        <v>18110</v>
      </c>
      <c r="AX1729" s="114" t="s">
        <v>18110</v>
      </c>
      <c r="AY1729" s="114" t="s">
        <v>17889</v>
      </c>
      <c r="AZ1729" s="114" t="s">
        <v>17889</v>
      </c>
      <c r="BA1729" s="2"/>
      <c r="BB1729" s="3"/>
      <c r="BC1729" s="3"/>
      <c r="BD1729" s="3"/>
      <c r="BE1729" s="3"/>
    </row>
    <row r="1730" spans="1:57" x14ac:dyDescent="0.25">
      <c r="A1730" s="61" t="s">
        <v>511</v>
      </c>
      <c r="B1730" s="62" t="s">
        <v>19429</v>
      </c>
      <c r="C1730" s="62"/>
      <c r="D1730" s="63">
        <v>1.5021845</v>
      </c>
      <c r="E1730" s="65">
        <v>10</v>
      </c>
      <c r="F1730" s="95" t="s">
        <v>11483</v>
      </c>
      <c r="G1730" s="62"/>
      <c r="H1730" s="66"/>
      <c r="I1730" s="67"/>
      <c r="J1730" s="67"/>
      <c r="K1730" s="66" t="s">
        <v>15515</v>
      </c>
      <c r="L1730" s="70"/>
      <c r="M1730" s="71">
        <v>372.02206420898437</v>
      </c>
      <c r="N1730" s="71">
        <v>5124.77978515625</v>
      </c>
      <c r="O1730" s="72"/>
      <c r="P1730" s="73"/>
      <c r="Q1730" s="73"/>
      <c r="R1730" s="81"/>
      <c r="S1730" s="48">
        <v>0</v>
      </c>
      <c r="T1730" s="48">
        <v>2</v>
      </c>
      <c r="U1730" s="49">
        <v>0</v>
      </c>
      <c r="V1730" s="49">
        <v>2.5700000000000001E-4</v>
      </c>
      <c r="W1730" s="49">
        <v>0</v>
      </c>
      <c r="X1730" s="49">
        <v>0.56441699999999995</v>
      </c>
      <c r="Y1730" s="49">
        <v>0.5</v>
      </c>
      <c r="Z1730" s="49">
        <v>0</v>
      </c>
      <c r="AA1730" s="68">
        <v>1730</v>
      </c>
      <c r="AB17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30" s="69"/>
      <c r="AD1730" s="75">
        <v>9</v>
      </c>
      <c r="AE1730" s="75">
        <v>31</v>
      </c>
      <c r="AF1730" s="75">
        <v>5898</v>
      </c>
      <c r="AG1730" s="75">
        <v>80</v>
      </c>
      <c r="AH1730" s="75">
        <v>-18000</v>
      </c>
      <c r="AI1730" s="75"/>
      <c r="AJ1730" s="75"/>
      <c r="AK1730" s="75"/>
      <c r="AL1730" s="75" t="s">
        <v>11010</v>
      </c>
      <c r="AM1730" s="75">
        <v>41822.76798611111</v>
      </c>
      <c r="AN1730" s="75" t="s">
        <v>13047</v>
      </c>
      <c r="AO1730" s="78" t="s">
        <v>13463</v>
      </c>
      <c r="AP1730" s="75" t="s">
        <v>66</v>
      </c>
      <c r="AQ1730" s="48"/>
      <c r="AR1730" s="48"/>
      <c r="AS1730" s="48"/>
      <c r="AT1730" s="48"/>
      <c r="AU1730" s="48" t="s">
        <v>3302</v>
      </c>
      <c r="AV1730" s="48" t="s">
        <v>3302</v>
      </c>
      <c r="AW1730" s="114" t="s">
        <v>18217</v>
      </c>
      <c r="AX1730" s="114" t="s">
        <v>18217</v>
      </c>
      <c r="AY1730" s="114" t="s">
        <v>18932</v>
      </c>
      <c r="AZ1730" s="114" t="s">
        <v>18932</v>
      </c>
      <c r="BA1730" s="2"/>
      <c r="BB1730" s="3"/>
      <c r="BC1730" s="3"/>
      <c r="BD1730" s="3"/>
      <c r="BE1730" s="3"/>
    </row>
    <row r="1731" spans="1:57" x14ac:dyDescent="0.25">
      <c r="A1731" s="61" t="s">
        <v>611</v>
      </c>
      <c r="B1731" s="62" t="s">
        <v>19429</v>
      </c>
      <c r="C1731" s="62"/>
      <c r="D1731" s="63">
        <v>2.4444435000000002</v>
      </c>
      <c r="E1731" s="65">
        <v>10</v>
      </c>
      <c r="F1731" s="95" t="s">
        <v>11608</v>
      </c>
      <c r="G1731" s="62"/>
      <c r="H1731" s="66"/>
      <c r="I1731" s="67"/>
      <c r="J1731" s="67"/>
      <c r="K1731" s="66" t="s">
        <v>15643</v>
      </c>
      <c r="L1731" s="70"/>
      <c r="M1731" s="71">
        <v>4464.11572265625</v>
      </c>
      <c r="N1731" s="71">
        <v>7201.4833984375</v>
      </c>
      <c r="O1731" s="72"/>
      <c r="P1731" s="73"/>
      <c r="Q1731" s="73"/>
      <c r="R1731" s="81"/>
      <c r="S1731" s="48">
        <v>0</v>
      </c>
      <c r="T1731" s="48">
        <v>1</v>
      </c>
      <c r="U1731" s="49">
        <v>0</v>
      </c>
      <c r="V1731" s="49">
        <v>0.111111</v>
      </c>
      <c r="W1731" s="49">
        <v>0</v>
      </c>
      <c r="X1731" s="49">
        <v>0.58536600000000005</v>
      </c>
      <c r="Y1731" s="49">
        <v>0</v>
      </c>
      <c r="Z1731" s="49">
        <v>0</v>
      </c>
      <c r="AA1731" s="68">
        <v>1731</v>
      </c>
      <c r="AB17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31" s="69"/>
      <c r="AD1731" s="75">
        <v>186</v>
      </c>
      <c r="AE1731" s="75">
        <v>31</v>
      </c>
      <c r="AF1731" s="75">
        <v>605</v>
      </c>
      <c r="AG1731" s="75">
        <v>308</v>
      </c>
      <c r="AH1731" s="75"/>
      <c r="AI1731" s="75" t="s">
        <v>7926</v>
      </c>
      <c r="AJ1731" s="75" t="s">
        <v>9484</v>
      </c>
      <c r="AK1731" s="78" t="s">
        <v>10445</v>
      </c>
      <c r="AL1731" s="75"/>
      <c r="AM1731" s="75">
        <v>42876.852511574078</v>
      </c>
      <c r="AN1731" s="75" t="s">
        <v>13047</v>
      </c>
      <c r="AO1731" s="78" t="s">
        <v>13591</v>
      </c>
      <c r="AP1731" s="75" t="s">
        <v>66</v>
      </c>
      <c r="AQ1731" s="48"/>
      <c r="AR1731" s="48"/>
      <c r="AS1731" s="48"/>
      <c r="AT1731" s="48"/>
      <c r="AU1731" s="48" t="s">
        <v>3261</v>
      </c>
      <c r="AV1731" s="48" t="s">
        <v>3261</v>
      </c>
      <c r="AW1731" s="114" t="s">
        <v>18248</v>
      </c>
      <c r="AX1731" s="114" t="s">
        <v>18248</v>
      </c>
      <c r="AY1731" s="114" t="s">
        <v>18959</v>
      </c>
      <c r="AZ1731" s="114" t="s">
        <v>18959</v>
      </c>
      <c r="BA1731" s="2"/>
      <c r="BB1731" s="3"/>
      <c r="BC1731" s="3"/>
      <c r="BD1731" s="3"/>
      <c r="BE1731" s="3"/>
    </row>
    <row r="1732" spans="1:57" x14ac:dyDescent="0.25">
      <c r="A1732" s="61" t="s">
        <v>697</v>
      </c>
      <c r="B1732" s="62" t="s">
        <v>19429</v>
      </c>
      <c r="C1732" s="62"/>
      <c r="D1732" s="63">
        <v>1.544268</v>
      </c>
      <c r="E1732" s="65">
        <v>10</v>
      </c>
      <c r="F1732" s="95" t="s">
        <v>11706</v>
      </c>
      <c r="G1732" s="62"/>
      <c r="H1732" s="66"/>
      <c r="I1732" s="67"/>
      <c r="J1732" s="67"/>
      <c r="K1732" s="66" t="s">
        <v>15748</v>
      </c>
      <c r="L1732" s="70"/>
      <c r="M1732" s="71">
        <v>3658.776611328125</v>
      </c>
      <c r="N1732" s="71">
        <v>7695.57861328125</v>
      </c>
      <c r="O1732" s="72"/>
      <c r="P1732" s="73"/>
      <c r="Q1732" s="73"/>
      <c r="R1732" s="81"/>
      <c r="S1732" s="48">
        <v>0</v>
      </c>
      <c r="T1732" s="48">
        <v>1</v>
      </c>
      <c r="U1732" s="49">
        <v>0</v>
      </c>
      <c r="V1732" s="49">
        <v>5.208E-3</v>
      </c>
      <c r="W1732" s="49">
        <v>0</v>
      </c>
      <c r="X1732" s="49">
        <v>0.54446799999999995</v>
      </c>
      <c r="Y1732" s="49">
        <v>0</v>
      </c>
      <c r="Z1732" s="49">
        <v>0</v>
      </c>
      <c r="AA1732" s="68">
        <v>1732</v>
      </c>
      <c r="AB17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32" s="69"/>
      <c r="AD1732" s="75">
        <v>28</v>
      </c>
      <c r="AE1732" s="75">
        <v>31</v>
      </c>
      <c r="AF1732" s="75">
        <v>4559</v>
      </c>
      <c r="AG1732" s="75">
        <v>1216</v>
      </c>
      <c r="AH1732" s="75">
        <v>-28800</v>
      </c>
      <c r="AI1732" s="75" t="s">
        <v>8005</v>
      </c>
      <c r="AJ1732" s="75"/>
      <c r="AK1732" s="75"/>
      <c r="AL1732" s="75" t="s">
        <v>11009</v>
      </c>
      <c r="AM1732" s="75">
        <v>42660.1484375</v>
      </c>
      <c r="AN1732" s="75" t="s">
        <v>13047</v>
      </c>
      <c r="AO1732" s="78" t="s">
        <v>13696</v>
      </c>
      <c r="AP1732" s="75" t="s">
        <v>66</v>
      </c>
      <c r="AQ1732" s="48" t="s">
        <v>3020</v>
      </c>
      <c r="AR1732" s="48" t="s">
        <v>3020</v>
      </c>
      <c r="AS1732" s="48" t="s">
        <v>3213</v>
      </c>
      <c r="AT1732" s="48" t="s">
        <v>3213</v>
      </c>
      <c r="AU1732" s="48" t="s">
        <v>3261</v>
      </c>
      <c r="AV1732" s="48" t="s">
        <v>3261</v>
      </c>
      <c r="AW1732" s="114" t="s">
        <v>18081</v>
      </c>
      <c r="AX1732" s="114" t="s">
        <v>18081</v>
      </c>
      <c r="AY1732" s="114" t="s">
        <v>18817</v>
      </c>
      <c r="AZ1732" s="114" t="s">
        <v>18817</v>
      </c>
      <c r="BA1732" s="2"/>
      <c r="BB1732" s="3"/>
      <c r="BC1732" s="3"/>
      <c r="BD1732" s="3"/>
      <c r="BE1732" s="3"/>
    </row>
    <row r="1733" spans="1:57" x14ac:dyDescent="0.25">
      <c r="A1733" s="61" t="s">
        <v>780</v>
      </c>
      <c r="B1733" s="62" t="s">
        <v>19429</v>
      </c>
      <c r="C1733" s="62"/>
      <c r="D1733" s="63">
        <v>1.5625005000000001</v>
      </c>
      <c r="E1733" s="65">
        <v>10</v>
      </c>
      <c r="F1733" s="95" t="s">
        <v>11800</v>
      </c>
      <c r="G1733" s="62"/>
      <c r="H1733" s="66"/>
      <c r="I1733" s="67"/>
      <c r="J1733" s="67"/>
      <c r="K1733" s="66" t="s">
        <v>15846</v>
      </c>
      <c r="L1733" s="70"/>
      <c r="M1733" s="71">
        <v>2253.2666015625</v>
      </c>
      <c r="N1733" s="71">
        <v>4905.47021484375</v>
      </c>
      <c r="O1733" s="72"/>
      <c r="P1733" s="73"/>
      <c r="Q1733" s="73"/>
      <c r="R1733" s="81"/>
      <c r="S1733" s="48">
        <v>0</v>
      </c>
      <c r="T1733" s="48">
        <v>1</v>
      </c>
      <c r="U1733" s="49">
        <v>0</v>
      </c>
      <c r="V1733" s="49">
        <v>7.3530000000000002E-3</v>
      </c>
      <c r="W1733" s="49">
        <v>0</v>
      </c>
      <c r="X1733" s="49">
        <v>0.54624799999999996</v>
      </c>
      <c r="Y1733" s="49">
        <v>0</v>
      </c>
      <c r="Z1733" s="49">
        <v>0</v>
      </c>
      <c r="AA1733" s="68">
        <v>1733</v>
      </c>
      <c r="AB17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33" s="69"/>
      <c r="AD1733" s="75">
        <v>130</v>
      </c>
      <c r="AE1733" s="75">
        <v>31</v>
      </c>
      <c r="AF1733" s="75">
        <v>169</v>
      </c>
      <c r="AG1733" s="75">
        <v>167</v>
      </c>
      <c r="AH1733" s="75"/>
      <c r="AI1733" s="75" t="s">
        <v>8089</v>
      </c>
      <c r="AJ1733" s="75"/>
      <c r="AK1733" s="75"/>
      <c r="AL1733" s="75"/>
      <c r="AM1733" s="75">
        <v>42932.463090277779</v>
      </c>
      <c r="AN1733" s="75" t="s">
        <v>13047</v>
      </c>
      <c r="AO1733" s="78" t="s">
        <v>13794</v>
      </c>
      <c r="AP1733" s="75" t="s">
        <v>66</v>
      </c>
      <c r="AQ1733" s="48"/>
      <c r="AR1733" s="48"/>
      <c r="AS1733" s="48"/>
      <c r="AT1733" s="48"/>
      <c r="AU1733" s="48"/>
      <c r="AV1733" s="48"/>
      <c r="AW1733" s="114" t="s">
        <v>18092</v>
      </c>
      <c r="AX1733" s="114" t="s">
        <v>18092</v>
      </c>
      <c r="AY1733" s="114" t="s">
        <v>17886</v>
      </c>
      <c r="AZ1733" s="114" t="s">
        <v>17886</v>
      </c>
      <c r="BA1733" s="2"/>
      <c r="BB1733" s="3"/>
      <c r="BC1733" s="3"/>
      <c r="BD1733" s="3"/>
      <c r="BE1733" s="3"/>
    </row>
    <row r="1734" spans="1:57" x14ac:dyDescent="0.25">
      <c r="A1734" s="61" t="s">
        <v>1651</v>
      </c>
      <c r="B1734" s="62" t="s">
        <v>19429</v>
      </c>
      <c r="C1734" s="62"/>
      <c r="D1734" s="63">
        <v>1.521522</v>
      </c>
      <c r="E1734" s="65">
        <v>10</v>
      </c>
      <c r="F1734" s="95" t="s">
        <v>12711</v>
      </c>
      <c r="G1734" s="62"/>
      <c r="H1734" s="66"/>
      <c r="I1734" s="67"/>
      <c r="J1734" s="67"/>
      <c r="K1734" s="66" t="s">
        <v>16803</v>
      </c>
      <c r="L1734" s="70"/>
      <c r="M1734" s="71">
        <v>3171.556884765625</v>
      </c>
      <c r="N1734" s="71">
        <v>3785.7646484375</v>
      </c>
      <c r="O1734" s="72"/>
      <c r="P1734" s="73"/>
      <c r="Q1734" s="73"/>
      <c r="R1734" s="81"/>
      <c r="S1734" s="48">
        <v>0</v>
      </c>
      <c r="T1734" s="48">
        <v>1</v>
      </c>
      <c r="U1734" s="49">
        <v>0</v>
      </c>
      <c r="V1734" s="49">
        <v>2.532E-3</v>
      </c>
      <c r="W1734" s="49">
        <v>6.2599999999999999E-3</v>
      </c>
      <c r="X1734" s="49">
        <v>0.50696399999999997</v>
      </c>
      <c r="Y1734" s="49">
        <v>0</v>
      </c>
      <c r="Z1734" s="49">
        <v>0</v>
      </c>
      <c r="AA1734" s="68">
        <v>1734</v>
      </c>
      <c r="AB17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34" s="69"/>
      <c r="AD1734" s="75">
        <v>837</v>
      </c>
      <c r="AE1734" s="75">
        <v>31</v>
      </c>
      <c r="AF1734" s="75">
        <v>1400</v>
      </c>
      <c r="AG1734" s="75">
        <v>73</v>
      </c>
      <c r="AH1734" s="75"/>
      <c r="AI1734" s="75"/>
      <c r="AJ1734" s="75" t="s">
        <v>10036</v>
      </c>
      <c r="AK1734" s="75"/>
      <c r="AL1734" s="75"/>
      <c r="AM1734" s="75">
        <v>42841.343124999999</v>
      </c>
      <c r="AN1734" s="75" t="s">
        <v>13047</v>
      </c>
      <c r="AO1734" s="78" t="s">
        <v>14751</v>
      </c>
      <c r="AP1734" s="75" t="s">
        <v>66</v>
      </c>
      <c r="AQ1734" s="48" t="s">
        <v>3033</v>
      </c>
      <c r="AR1734" s="48" t="s">
        <v>3033</v>
      </c>
      <c r="AS1734" s="48" t="s">
        <v>3219</v>
      </c>
      <c r="AT1734" s="48" t="s">
        <v>3219</v>
      </c>
      <c r="AU1734" s="48" t="s">
        <v>3276</v>
      </c>
      <c r="AV1734" s="48" t="s">
        <v>3276</v>
      </c>
      <c r="AW1734" s="114" t="s">
        <v>18116</v>
      </c>
      <c r="AX1734" s="114" t="s">
        <v>18116</v>
      </c>
      <c r="AY1734" s="114" t="s">
        <v>18843</v>
      </c>
      <c r="AZ1734" s="114" t="s">
        <v>18843</v>
      </c>
      <c r="BA1734" s="2"/>
      <c r="BB1734" s="3"/>
      <c r="BC1734" s="3"/>
      <c r="BD1734" s="3"/>
      <c r="BE1734" s="3"/>
    </row>
    <row r="1735" spans="1:57" x14ac:dyDescent="0.25">
      <c r="A1735" s="61" t="s">
        <v>1819</v>
      </c>
      <c r="B1735" s="62" t="s">
        <v>19429</v>
      </c>
      <c r="C1735" s="62"/>
      <c r="D1735" s="63">
        <v>1.5023375000000001</v>
      </c>
      <c r="E1735" s="65">
        <v>10</v>
      </c>
      <c r="F1735" s="95" t="s">
        <v>12882</v>
      </c>
      <c r="G1735" s="62"/>
      <c r="H1735" s="66"/>
      <c r="I1735" s="67"/>
      <c r="J1735" s="67"/>
      <c r="K1735" s="66" t="s">
        <v>16978</v>
      </c>
      <c r="L1735" s="70"/>
      <c r="M1735" s="71">
        <v>6985.3701171875</v>
      </c>
      <c r="N1735" s="71">
        <v>2409.931640625</v>
      </c>
      <c r="O1735" s="72"/>
      <c r="P1735" s="73"/>
      <c r="Q1735" s="73"/>
      <c r="R1735" s="81"/>
      <c r="S1735" s="48">
        <v>0</v>
      </c>
      <c r="T1735" s="48">
        <v>1</v>
      </c>
      <c r="U1735" s="49">
        <v>0</v>
      </c>
      <c r="V1735" s="49">
        <v>2.7500000000000002E-4</v>
      </c>
      <c r="W1735" s="49">
        <v>0</v>
      </c>
      <c r="X1735" s="49">
        <v>0.52194799999999997</v>
      </c>
      <c r="Y1735" s="49">
        <v>0</v>
      </c>
      <c r="Z1735" s="49">
        <v>0</v>
      </c>
      <c r="AA1735" s="68">
        <v>1735</v>
      </c>
      <c r="AB17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35" s="69"/>
      <c r="AD1735" s="75">
        <v>89</v>
      </c>
      <c r="AE1735" s="75">
        <v>31</v>
      </c>
      <c r="AF1735" s="75">
        <v>249</v>
      </c>
      <c r="AG1735" s="75">
        <v>78</v>
      </c>
      <c r="AH1735" s="75">
        <v>-21600</v>
      </c>
      <c r="AI1735" s="75"/>
      <c r="AJ1735" s="75"/>
      <c r="AK1735" s="75"/>
      <c r="AL1735" s="75" t="s">
        <v>11012</v>
      </c>
      <c r="AM1735" s="75">
        <v>40693.7502662037</v>
      </c>
      <c r="AN1735" s="75" t="s">
        <v>13047</v>
      </c>
      <c r="AO1735" s="78" t="s">
        <v>14926</v>
      </c>
      <c r="AP1735" s="75" t="s">
        <v>66</v>
      </c>
      <c r="AQ1735" s="48"/>
      <c r="AR1735" s="48"/>
      <c r="AS1735" s="48"/>
      <c r="AT1735" s="48"/>
      <c r="AU1735" s="48" t="s">
        <v>3261</v>
      </c>
      <c r="AV1735" s="48" t="s">
        <v>3261</v>
      </c>
      <c r="AW1735" s="114" t="s">
        <v>18386</v>
      </c>
      <c r="AX1735" s="114" t="s">
        <v>18386</v>
      </c>
      <c r="AY1735" s="114" t="s">
        <v>19081</v>
      </c>
      <c r="AZ1735" s="114" t="s">
        <v>19081</v>
      </c>
      <c r="BA1735" s="2"/>
      <c r="BB1735" s="3"/>
      <c r="BC1735" s="3"/>
      <c r="BD1735" s="3"/>
      <c r="BE1735" s="3"/>
    </row>
    <row r="1736" spans="1:57" x14ac:dyDescent="0.25">
      <c r="A1736" s="61" t="s">
        <v>1855</v>
      </c>
      <c r="B1736" s="62" t="s">
        <v>19429</v>
      </c>
      <c r="C1736" s="62"/>
      <c r="D1736" s="63">
        <v>1.5765765</v>
      </c>
      <c r="E1736" s="65">
        <v>10</v>
      </c>
      <c r="F1736" s="95" t="s">
        <v>12917</v>
      </c>
      <c r="G1736" s="62"/>
      <c r="H1736" s="66"/>
      <c r="I1736" s="67"/>
      <c r="J1736" s="67"/>
      <c r="K1736" s="66" t="s">
        <v>17014</v>
      </c>
      <c r="L1736" s="70"/>
      <c r="M1736" s="71">
        <v>6190.28662109375</v>
      </c>
      <c r="N1736" s="71">
        <v>3488.464111328125</v>
      </c>
      <c r="O1736" s="72"/>
      <c r="P1736" s="73"/>
      <c r="Q1736" s="73"/>
      <c r="R1736" s="81"/>
      <c r="S1736" s="48">
        <v>0</v>
      </c>
      <c r="T1736" s="48">
        <v>1</v>
      </c>
      <c r="U1736" s="49">
        <v>0</v>
      </c>
      <c r="V1736" s="49">
        <v>9.0089999999999996E-3</v>
      </c>
      <c r="W1736" s="49">
        <v>0</v>
      </c>
      <c r="X1736" s="49">
        <v>0.53571899999999995</v>
      </c>
      <c r="Y1736" s="49">
        <v>0</v>
      </c>
      <c r="Z1736" s="49">
        <v>0</v>
      </c>
      <c r="AA1736" s="68">
        <v>1736</v>
      </c>
      <c r="AB17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36" s="69"/>
      <c r="AD1736" s="75">
        <v>281</v>
      </c>
      <c r="AE1736" s="75">
        <v>31</v>
      </c>
      <c r="AF1736" s="75">
        <v>144</v>
      </c>
      <c r="AG1736" s="75">
        <v>1511</v>
      </c>
      <c r="AH1736" s="75"/>
      <c r="AI1736" s="75"/>
      <c r="AJ1736" s="75"/>
      <c r="AK1736" s="75"/>
      <c r="AL1736" s="75"/>
      <c r="AM1736" s="75">
        <v>41681.844571759262</v>
      </c>
      <c r="AN1736" s="75" t="s">
        <v>13047</v>
      </c>
      <c r="AO1736" s="78" t="s">
        <v>14962</v>
      </c>
      <c r="AP1736" s="75" t="s">
        <v>66</v>
      </c>
      <c r="AQ1736" s="48"/>
      <c r="AR1736" s="48"/>
      <c r="AS1736" s="48"/>
      <c r="AT1736" s="48"/>
      <c r="AU1736" s="48" t="s">
        <v>3261</v>
      </c>
      <c r="AV1736" s="48" t="s">
        <v>3261</v>
      </c>
      <c r="AW1736" s="114" t="s">
        <v>18585</v>
      </c>
      <c r="AX1736" s="114" t="s">
        <v>18585</v>
      </c>
      <c r="AY1736" s="114" t="s">
        <v>19266</v>
      </c>
      <c r="AZ1736" s="114" t="s">
        <v>19266</v>
      </c>
      <c r="BA1736" s="2"/>
      <c r="BB1736" s="3"/>
      <c r="BC1736" s="3"/>
      <c r="BD1736" s="3"/>
      <c r="BE1736" s="3"/>
    </row>
    <row r="1737" spans="1:57" x14ac:dyDescent="0.25">
      <c r="A1737" s="61" t="s">
        <v>1954</v>
      </c>
      <c r="B1737" s="62" t="s">
        <v>19429</v>
      </c>
      <c r="C1737" s="62"/>
      <c r="D1737" s="63">
        <v>1.501768</v>
      </c>
      <c r="E1737" s="65">
        <v>10</v>
      </c>
      <c r="F1737" s="95" t="s">
        <v>13017</v>
      </c>
      <c r="G1737" s="62"/>
      <c r="H1737" s="66"/>
      <c r="I1737" s="67"/>
      <c r="J1737" s="67"/>
      <c r="K1737" s="66" t="s">
        <v>17118</v>
      </c>
      <c r="L1737" s="70"/>
      <c r="M1737" s="71">
        <v>9683.13671875</v>
      </c>
      <c r="N1737" s="71">
        <v>730.86431884765625</v>
      </c>
      <c r="O1737" s="72"/>
      <c r="P1737" s="73"/>
      <c r="Q1737" s="73"/>
      <c r="R1737" s="81"/>
      <c r="S1737" s="48">
        <v>0</v>
      </c>
      <c r="T1737" s="48">
        <v>1</v>
      </c>
      <c r="U1737" s="49">
        <v>0</v>
      </c>
      <c r="V1737" s="49">
        <v>2.0799999999999999E-4</v>
      </c>
      <c r="W1737" s="49">
        <v>0</v>
      </c>
      <c r="X1737" s="49">
        <v>0.53919600000000001</v>
      </c>
      <c r="Y1737" s="49">
        <v>0</v>
      </c>
      <c r="Z1737" s="49">
        <v>0</v>
      </c>
      <c r="AA1737" s="68">
        <v>1737</v>
      </c>
      <c r="AB17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37" s="69"/>
      <c r="AD1737" s="75">
        <v>151</v>
      </c>
      <c r="AE1737" s="75">
        <v>31</v>
      </c>
      <c r="AF1737" s="75">
        <v>350</v>
      </c>
      <c r="AG1737" s="75">
        <v>390</v>
      </c>
      <c r="AH1737" s="75"/>
      <c r="AI1737" s="75"/>
      <c r="AJ1737" s="75"/>
      <c r="AK1737" s="75"/>
      <c r="AL1737" s="75"/>
      <c r="AM1737" s="75">
        <v>42707.512430555558</v>
      </c>
      <c r="AN1737" s="75" t="s">
        <v>13047</v>
      </c>
      <c r="AO1737" s="78" t="s">
        <v>15066</v>
      </c>
      <c r="AP1737" s="75" t="s">
        <v>66</v>
      </c>
      <c r="AQ1737" s="48"/>
      <c r="AR1737" s="48"/>
      <c r="AS1737" s="48"/>
      <c r="AT1737" s="48"/>
      <c r="AU1737" s="48" t="s">
        <v>3268</v>
      </c>
      <c r="AV1737" s="48" t="s">
        <v>3268</v>
      </c>
      <c r="AW1737" s="114" t="s">
        <v>18087</v>
      </c>
      <c r="AX1737" s="114" t="s">
        <v>18087</v>
      </c>
      <c r="AY1737" s="114" t="s">
        <v>18822</v>
      </c>
      <c r="AZ1737" s="114" t="s">
        <v>18822</v>
      </c>
      <c r="BA1737" s="2"/>
      <c r="BB1737" s="3"/>
      <c r="BC1737" s="3"/>
      <c r="BD1737" s="3"/>
      <c r="BE1737" s="3"/>
    </row>
    <row r="1738" spans="1:57" x14ac:dyDescent="0.25">
      <c r="A1738" s="61" t="s">
        <v>802</v>
      </c>
      <c r="B1738" s="62" t="s">
        <v>19429</v>
      </c>
      <c r="C1738" s="62"/>
      <c r="D1738" s="63">
        <v>1.5013685000000001</v>
      </c>
      <c r="E1738" s="65">
        <v>10.000414799267947</v>
      </c>
      <c r="F1738" s="95" t="s">
        <v>11823</v>
      </c>
      <c r="G1738" s="62"/>
      <c r="H1738" s="66"/>
      <c r="I1738" s="67"/>
      <c r="J1738" s="67"/>
      <c r="K1738" s="66" t="s">
        <v>15870</v>
      </c>
      <c r="L1738" s="70"/>
      <c r="M1738" s="71">
        <v>9398.6279296875</v>
      </c>
      <c r="N1738" s="71">
        <v>757.951171875</v>
      </c>
      <c r="O1738" s="72"/>
      <c r="P1738" s="73"/>
      <c r="Q1738" s="73"/>
      <c r="R1738" s="81"/>
      <c r="S1738" s="48">
        <v>0</v>
      </c>
      <c r="T1738" s="48">
        <v>2</v>
      </c>
      <c r="U1738" s="49">
        <v>1</v>
      </c>
      <c r="V1738" s="49">
        <v>1.6100000000000001E-4</v>
      </c>
      <c r="W1738" s="49">
        <v>0</v>
      </c>
      <c r="X1738" s="49">
        <v>0.86774099999999998</v>
      </c>
      <c r="Y1738" s="49">
        <v>0</v>
      </c>
      <c r="Z1738" s="49">
        <v>0</v>
      </c>
      <c r="AA1738" s="68">
        <v>1738</v>
      </c>
      <c r="AB17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38" s="69"/>
      <c r="AD1738" s="75">
        <v>74</v>
      </c>
      <c r="AE1738" s="75">
        <v>30</v>
      </c>
      <c r="AF1738" s="75">
        <v>8352</v>
      </c>
      <c r="AG1738" s="75">
        <v>8288</v>
      </c>
      <c r="AH1738" s="75"/>
      <c r="AI1738" s="75" t="s">
        <v>8110</v>
      </c>
      <c r="AJ1738" s="75" t="s">
        <v>9594</v>
      </c>
      <c r="AK1738" s="75"/>
      <c r="AL1738" s="75"/>
      <c r="AM1738" s="75">
        <v>41882.332141203704</v>
      </c>
      <c r="AN1738" s="75" t="s">
        <v>13047</v>
      </c>
      <c r="AO1738" s="78" t="s">
        <v>13818</v>
      </c>
      <c r="AP1738" s="75" t="s">
        <v>66</v>
      </c>
      <c r="AQ1738" s="48" t="s">
        <v>3095</v>
      </c>
      <c r="AR1738" s="48" t="s">
        <v>3095</v>
      </c>
      <c r="AS1738" s="48" t="s">
        <v>3212</v>
      </c>
      <c r="AT1738" s="48" t="s">
        <v>3212</v>
      </c>
      <c r="AU1738" s="48" t="s">
        <v>3261</v>
      </c>
      <c r="AV1738" s="48" t="s">
        <v>3261</v>
      </c>
      <c r="AW1738" s="114" t="s">
        <v>18326</v>
      </c>
      <c r="AX1738" s="114" t="s">
        <v>18739</v>
      </c>
      <c r="AY1738" s="114" t="s">
        <v>19027</v>
      </c>
      <c r="AZ1738" s="114" t="s">
        <v>19395</v>
      </c>
      <c r="BA1738" s="2"/>
      <c r="BB1738" s="3"/>
      <c r="BC1738" s="3"/>
      <c r="BD1738" s="3"/>
      <c r="BE1738" s="3"/>
    </row>
    <row r="1739" spans="1:57" x14ac:dyDescent="0.25">
      <c r="A1739" s="61" t="s">
        <v>1729</v>
      </c>
      <c r="B1739" s="62" t="s">
        <v>19429</v>
      </c>
      <c r="C1739" s="62"/>
      <c r="D1739" s="63">
        <v>1.6214310000000001</v>
      </c>
      <c r="E1739" s="65">
        <v>10.000377090281297</v>
      </c>
      <c r="F1739" s="95" t="s">
        <v>12793</v>
      </c>
      <c r="G1739" s="62"/>
      <c r="H1739" s="66"/>
      <c r="I1739" s="67"/>
      <c r="J1739" s="67"/>
      <c r="K1739" s="66" t="s">
        <v>16886</v>
      </c>
      <c r="L1739" s="70"/>
      <c r="M1739" s="71">
        <v>2545.097412109375</v>
      </c>
      <c r="N1739" s="71">
        <v>6263.6103515625</v>
      </c>
      <c r="O1739" s="72"/>
      <c r="P1739" s="73"/>
      <c r="Q1739" s="73"/>
      <c r="R1739" s="81"/>
      <c r="S1739" s="48">
        <v>0</v>
      </c>
      <c r="T1739" s="48">
        <v>5</v>
      </c>
      <c r="U1739" s="49">
        <v>0.90909099999999998</v>
      </c>
      <c r="V1739" s="49">
        <v>1.4286E-2</v>
      </c>
      <c r="W1739" s="49">
        <v>0</v>
      </c>
      <c r="X1739" s="49">
        <v>0.66087200000000001</v>
      </c>
      <c r="Y1739" s="49">
        <v>0</v>
      </c>
      <c r="Z1739" s="49">
        <v>0</v>
      </c>
      <c r="AA1739" s="68">
        <v>1739</v>
      </c>
      <c r="AB17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39" s="69"/>
      <c r="AD1739" s="75">
        <v>664</v>
      </c>
      <c r="AE1739" s="75">
        <v>30</v>
      </c>
      <c r="AF1739" s="75">
        <v>1356</v>
      </c>
      <c r="AG1739" s="75">
        <v>47</v>
      </c>
      <c r="AH1739" s="75"/>
      <c r="AI1739" s="75"/>
      <c r="AJ1739" s="75"/>
      <c r="AK1739" s="75"/>
      <c r="AL1739" s="75"/>
      <c r="AM1739" s="75">
        <v>41550.378437500003</v>
      </c>
      <c r="AN1739" s="75" t="s">
        <v>13047</v>
      </c>
      <c r="AO1739" s="78" t="s">
        <v>14834</v>
      </c>
      <c r="AP1739" s="75" t="s">
        <v>66</v>
      </c>
      <c r="AQ1739" s="48"/>
      <c r="AR1739" s="48"/>
      <c r="AS1739" s="48"/>
      <c r="AT1739" s="48"/>
      <c r="AU1739" s="48" t="s">
        <v>3261</v>
      </c>
      <c r="AV1739" s="48" t="s">
        <v>3261</v>
      </c>
      <c r="AW1739" s="114" t="s">
        <v>18110</v>
      </c>
      <c r="AX1739" s="114" t="s">
        <v>18110</v>
      </c>
      <c r="AY1739" s="114" t="s">
        <v>17889</v>
      </c>
      <c r="AZ1739" s="114" t="s">
        <v>17889</v>
      </c>
      <c r="BA1739" s="2"/>
      <c r="BB1739" s="3"/>
      <c r="BC1739" s="3"/>
      <c r="BD1739" s="3"/>
      <c r="BE1739" s="3"/>
    </row>
    <row r="1740" spans="1:57" x14ac:dyDescent="0.25">
      <c r="A1740" s="61" t="s">
        <v>533</v>
      </c>
      <c r="B1740" s="62" t="s">
        <v>19429</v>
      </c>
      <c r="C1740" s="62"/>
      <c r="D1740" s="63">
        <v>1.521522</v>
      </c>
      <c r="E1740" s="65">
        <v>10</v>
      </c>
      <c r="F1740" s="95" t="s">
        <v>11505</v>
      </c>
      <c r="G1740" s="62"/>
      <c r="H1740" s="66"/>
      <c r="I1740" s="67"/>
      <c r="J1740" s="67"/>
      <c r="K1740" s="66" t="s">
        <v>15539</v>
      </c>
      <c r="L1740" s="70"/>
      <c r="M1740" s="71">
        <v>2892.6513671875</v>
      </c>
      <c r="N1740" s="71">
        <v>2829.54150390625</v>
      </c>
      <c r="O1740" s="72"/>
      <c r="P1740" s="73"/>
      <c r="Q1740" s="73"/>
      <c r="R1740" s="81"/>
      <c r="S1740" s="48">
        <v>0</v>
      </c>
      <c r="T1740" s="48">
        <v>1</v>
      </c>
      <c r="U1740" s="49">
        <v>0</v>
      </c>
      <c r="V1740" s="49">
        <v>2.532E-3</v>
      </c>
      <c r="W1740" s="49">
        <v>6.2599999999999999E-3</v>
      </c>
      <c r="X1740" s="49">
        <v>0.50696399999999997</v>
      </c>
      <c r="Y1740" s="49">
        <v>0</v>
      </c>
      <c r="Z1740" s="49">
        <v>0</v>
      </c>
      <c r="AA1740" s="68">
        <v>1740</v>
      </c>
      <c r="AB17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40" s="69"/>
      <c r="AD1740" s="75">
        <v>391</v>
      </c>
      <c r="AE1740" s="75">
        <v>30</v>
      </c>
      <c r="AF1740" s="75">
        <v>507</v>
      </c>
      <c r="AG1740" s="75">
        <v>494</v>
      </c>
      <c r="AH1740" s="75"/>
      <c r="AI1740" s="75"/>
      <c r="AJ1740" s="75"/>
      <c r="AK1740" s="75"/>
      <c r="AL1740" s="75"/>
      <c r="AM1740" s="75">
        <v>42983.765879629631</v>
      </c>
      <c r="AN1740" s="75" t="s">
        <v>13047</v>
      </c>
      <c r="AO1740" s="78" t="s">
        <v>13487</v>
      </c>
      <c r="AP1740" s="75" t="s">
        <v>66</v>
      </c>
      <c r="AQ1740" s="48" t="s">
        <v>3033</v>
      </c>
      <c r="AR1740" s="48" t="s">
        <v>3033</v>
      </c>
      <c r="AS1740" s="48" t="s">
        <v>3219</v>
      </c>
      <c r="AT1740" s="48" t="s">
        <v>3219</v>
      </c>
      <c r="AU1740" s="48" t="s">
        <v>3276</v>
      </c>
      <c r="AV1740" s="48" t="s">
        <v>3276</v>
      </c>
      <c r="AW1740" s="114" t="s">
        <v>18116</v>
      </c>
      <c r="AX1740" s="114" t="s">
        <v>18722</v>
      </c>
      <c r="AY1740" s="114" t="s">
        <v>18939</v>
      </c>
      <c r="AZ1740" s="114" t="s">
        <v>19389</v>
      </c>
      <c r="BA1740" s="2"/>
      <c r="BB1740" s="3"/>
      <c r="BC1740" s="3"/>
      <c r="BD1740" s="3"/>
      <c r="BE1740" s="3"/>
    </row>
    <row r="1741" spans="1:57" x14ac:dyDescent="0.25">
      <c r="A1741" s="61" t="s">
        <v>784</v>
      </c>
      <c r="B1741" s="62" t="s">
        <v>19429</v>
      </c>
      <c r="C1741" s="62"/>
      <c r="D1741" s="63">
        <v>1.7741929999999999</v>
      </c>
      <c r="E1741" s="65">
        <v>10</v>
      </c>
      <c r="F1741" s="95" t="s">
        <v>11803</v>
      </c>
      <c r="G1741" s="62"/>
      <c r="H1741" s="66"/>
      <c r="I1741" s="67"/>
      <c r="J1741" s="67"/>
      <c r="K1741" s="66" t="s">
        <v>15849</v>
      </c>
      <c r="L1741" s="70"/>
      <c r="M1741" s="71">
        <v>5832.1044921875</v>
      </c>
      <c r="N1741" s="71">
        <v>6718.79052734375</v>
      </c>
      <c r="O1741" s="72"/>
      <c r="P1741" s="73"/>
      <c r="Q1741" s="73"/>
      <c r="R1741" s="81"/>
      <c r="S1741" s="48">
        <v>0</v>
      </c>
      <c r="T1741" s="48">
        <v>1</v>
      </c>
      <c r="U1741" s="49">
        <v>0</v>
      </c>
      <c r="V1741" s="49">
        <v>3.2258000000000002E-2</v>
      </c>
      <c r="W1741" s="49">
        <v>0</v>
      </c>
      <c r="X1741" s="49">
        <v>0.56925700000000001</v>
      </c>
      <c r="Y1741" s="49">
        <v>0</v>
      </c>
      <c r="Z1741" s="49">
        <v>0</v>
      </c>
      <c r="AA1741" s="68">
        <v>1741</v>
      </c>
      <c r="AB17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41" s="69"/>
      <c r="AD1741" s="75">
        <v>199</v>
      </c>
      <c r="AE1741" s="75">
        <v>30</v>
      </c>
      <c r="AF1741" s="75">
        <v>3805</v>
      </c>
      <c r="AG1741" s="75">
        <v>6403</v>
      </c>
      <c r="AH1741" s="75"/>
      <c r="AI1741" s="75" t="s">
        <v>8092</v>
      </c>
      <c r="AJ1741" s="75" t="s">
        <v>9335</v>
      </c>
      <c r="AK1741" s="75"/>
      <c r="AL1741" s="75"/>
      <c r="AM1741" s="75">
        <v>42721.480370370373</v>
      </c>
      <c r="AN1741" s="75" t="s">
        <v>13047</v>
      </c>
      <c r="AO1741" s="78" t="s">
        <v>13797</v>
      </c>
      <c r="AP1741" s="75" t="s">
        <v>66</v>
      </c>
      <c r="AQ1741" s="48"/>
      <c r="AR1741" s="48"/>
      <c r="AS1741" s="48"/>
      <c r="AT1741" s="48"/>
      <c r="AU1741" s="48" t="s">
        <v>3261</v>
      </c>
      <c r="AV1741" s="48" t="s">
        <v>3261</v>
      </c>
      <c r="AW1741" s="114" t="s">
        <v>18122</v>
      </c>
      <c r="AX1741" s="114" t="s">
        <v>18122</v>
      </c>
      <c r="AY1741" s="114" t="s">
        <v>17893</v>
      </c>
      <c r="AZ1741" s="114" t="s">
        <v>17893</v>
      </c>
      <c r="BA1741" s="2"/>
      <c r="BB1741" s="3"/>
      <c r="BC1741" s="3"/>
      <c r="BD1741" s="3"/>
      <c r="BE1741" s="3"/>
    </row>
    <row r="1742" spans="1:57" x14ac:dyDescent="0.25">
      <c r="A1742" s="61" t="s">
        <v>1000</v>
      </c>
      <c r="B1742" s="62" t="s">
        <v>19429</v>
      </c>
      <c r="C1742" s="62"/>
      <c r="D1742" s="63">
        <v>1.502448</v>
      </c>
      <c r="E1742" s="65">
        <v>10</v>
      </c>
      <c r="F1742" s="95" t="s">
        <v>12033</v>
      </c>
      <c r="G1742" s="62"/>
      <c r="H1742" s="66"/>
      <c r="I1742" s="67"/>
      <c r="J1742" s="67"/>
      <c r="K1742" s="66" t="s">
        <v>16088</v>
      </c>
      <c r="L1742" s="70"/>
      <c r="M1742" s="71">
        <v>8311.8798828125</v>
      </c>
      <c r="N1742" s="71">
        <v>4071.01123046875</v>
      </c>
      <c r="O1742" s="72"/>
      <c r="P1742" s="73"/>
      <c r="Q1742" s="73"/>
      <c r="R1742" s="81"/>
      <c r="S1742" s="48">
        <v>0</v>
      </c>
      <c r="T1742" s="48">
        <v>1</v>
      </c>
      <c r="U1742" s="49">
        <v>0</v>
      </c>
      <c r="V1742" s="49">
        <v>2.8800000000000001E-4</v>
      </c>
      <c r="W1742" s="49">
        <v>0</v>
      </c>
      <c r="X1742" s="49">
        <v>0.52665600000000001</v>
      </c>
      <c r="Y1742" s="49">
        <v>0</v>
      </c>
      <c r="Z1742" s="49">
        <v>0</v>
      </c>
      <c r="AA1742" s="68">
        <v>1742</v>
      </c>
      <c r="AB17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42" s="69"/>
      <c r="AD1742" s="75">
        <v>44</v>
      </c>
      <c r="AE1742" s="75">
        <v>30</v>
      </c>
      <c r="AF1742" s="75">
        <v>261</v>
      </c>
      <c r="AG1742" s="75">
        <v>307</v>
      </c>
      <c r="AH1742" s="75"/>
      <c r="AI1742" s="75" t="s">
        <v>8281</v>
      </c>
      <c r="AJ1742" s="75" t="s">
        <v>9160</v>
      </c>
      <c r="AK1742" s="75"/>
      <c r="AL1742" s="75"/>
      <c r="AM1742" s="75">
        <v>42473.735393518517</v>
      </c>
      <c r="AN1742" s="75" t="s">
        <v>13047</v>
      </c>
      <c r="AO1742" s="78" t="s">
        <v>14036</v>
      </c>
      <c r="AP1742" s="75" t="s">
        <v>66</v>
      </c>
      <c r="AQ1742" s="48"/>
      <c r="AR1742" s="48"/>
      <c r="AS1742" s="48"/>
      <c r="AT1742" s="48"/>
      <c r="AU1742" s="48" t="s">
        <v>3261</v>
      </c>
      <c r="AV1742" s="48" t="s">
        <v>3261</v>
      </c>
      <c r="AW1742" s="114" t="s">
        <v>18137</v>
      </c>
      <c r="AX1742" s="114" t="s">
        <v>18137</v>
      </c>
      <c r="AY1742" s="114" t="s">
        <v>18860</v>
      </c>
      <c r="AZ1742" s="114" t="s">
        <v>18860</v>
      </c>
      <c r="BA1742" s="2"/>
      <c r="BB1742" s="3"/>
      <c r="BC1742" s="3"/>
      <c r="BD1742" s="3"/>
      <c r="BE1742" s="3"/>
    </row>
    <row r="1743" spans="1:57" x14ac:dyDescent="0.25">
      <c r="A1743" s="61" t="s">
        <v>1422</v>
      </c>
      <c r="B1743" s="62" t="s">
        <v>19429</v>
      </c>
      <c r="C1743" s="62"/>
      <c r="D1743" s="63">
        <v>1.5025329999999999</v>
      </c>
      <c r="E1743" s="65">
        <v>10</v>
      </c>
      <c r="F1743" s="95" t="s">
        <v>12467</v>
      </c>
      <c r="G1743" s="62"/>
      <c r="H1743" s="66"/>
      <c r="I1743" s="67"/>
      <c r="J1743" s="67"/>
      <c r="K1743" s="66" t="s">
        <v>16544</v>
      </c>
      <c r="L1743" s="70"/>
      <c r="M1743" s="71">
        <v>5180.77734375</v>
      </c>
      <c r="N1743" s="71">
        <v>8713.9833984375</v>
      </c>
      <c r="O1743" s="72"/>
      <c r="P1743" s="73"/>
      <c r="Q1743" s="73"/>
      <c r="R1743" s="81"/>
      <c r="S1743" s="48">
        <v>0</v>
      </c>
      <c r="T1743" s="48">
        <v>1</v>
      </c>
      <c r="U1743" s="49">
        <v>0</v>
      </c>
      <c r="V1743" s="49">
        <v>2.9799999999999998E-4</v>
      </c>
      <c r="W1743" s="49">
        <v>0</v>
      </c>
      <c r="X1743" s="49">
        <v>0.38656400000000002</v>
      </c>
      <c r="Y1743" s="49">
        <v>0</v>
      </c>
      <c r="Z1743" s="49">
        <v>0</v>
      </c>
      <c r="AA1743" s="68">
        <v>1743</v>
      </c>
      <c r="AB17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43" s="69"/>
      <c r="AD1743" s="75">
        <v>72</v>
      </c>
      <c r="AE1743" s="75">
        <v>30</v>
      </c>
      <c r="AF1743" s="75">
        <v>99</v>
      </c>
      <c r="AG1743" s="75">
        <v>1299</v>
      </c>
      <c r="AH1743" s="75"/>
      <c r="AI1743" s="75" t="s">
        <v>8644</v>
      </c>
      <c r="AJ1743" s="75" t="s">
        <v>9280</v>
      </c>
      <c r="AK1743" s="78" t="s">
        <v>10766</v>
      </c>
      <c r="AL1743" s="75"/>
      <c r="AM1743" s="75">
        <v>42179.968252314815</v>
      </c>
      <c r="AN1743" s="75" t="s">
        <v>13047</v>
      </c>
      <c r="AO1743" s="78" t="s">
        <v>14492</v>
      </c>
      <c r="AP1743" s="75" t="s">
        <v>66</v>
      </c>
      <c r="AQ1743" s="48"/>
      <c r="AR1743" s="48"/>
      <c r="AS1743" s="48"/>
      <c r="AT1743" s="48"/>
      <c r="AU1743" s="48" t="s">
        <v>3261</v>
      </c>
      <c r="AV1743" s="48" t="s">
        <v>3261</v>
      </c>
      <c r="AW1743" s="114" t="s">
        <v>18235</v>
      </c>
      <c r="AX1743" s="114" t="s">
        <v>18235</v>
      </c>
      <c r="AY1743" s="114" t="s">
        <v>18947</v>
      </c>
      <c r="AZ1743" s="114" t="s">
        <v>18947</v>
      </c>
      <c r="BA1743" s="2"/>
      <c r="BB1743" s="3"/>
      <c r="BC1743" s="3"/>
      <c r="BD1743" s="3"/>
      <c r="BE1743" s="3"/>
    </row>
    <row r="1744" spans="1:57" x14ac:dyDescent="0.25">
      <c r="A1744" s="61" t="s">
        <v>1851</v>
      </c>
      <c r="B1744" s="62" t="s">
        <v>19429</v>
      </c>
      <c r="C1744" s="62"/>
      <c r="D1744" s="63">
        <v>1.501768</v>
      </c>
      <c r="E1744" s="65">
        <v>10.020809622712388</v>
      </c>
      <c r="F1744" s="95" t="s">
        <v>12914</v>
      </c>
      <c r="G1744" s="62"/>
      <c r="H1744" s="66"/>
      <c r="I1744" s="67"/>
      <c r="J1744" s="67"/>
      <c r="K1744" s="66" t="s">
        <v>17010</v>
      </c>
      <c r="L1744" s="70"/>
      <c r="M1744" s="71">
        <v>397.83969116210937</v>
      </c>
      <c r="N1744" s="71">
        <v>5282.18603515625</v>
      </c>
      <c r="O1744" s="72"/>
      <c r="P1744" s="73"/>
      <c r="Q1744" s="73"/>
      <c r="R1744" s="81"/>
      <c r="S1744" s="48">
        <v>0</v>
      </c>
      <c r="T1744" s="48">
        <v>6</v>
      </c>
      <c r="U1744" s="49">
        <v>50.167935</v>
      </c>
      <c r="V1744" s="49">
        <v>2.0799999999999999E-4</v>
      </c>
      <c r="W1744" s="49">
        <v>0</v>
      </c>
      <c r="X1744" s="49">
        <v>0.85338199999999997</v>
      </c>
      <c r="Y1744" s="49">
        <v>0.6333333333333333</v>
      </c>
      <c r="Z1744" s="49">
        <v>0</v>
      </c>
      <c r="AA1744" s="68">
        <v>1744</v>
      </c>
      <c r="AB17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44" s="69"/>
      <c r="AD1744" s="75">
        <v>3</v>
      </c>
      <c r="AE1744" s="75">
        <v>29</v>
      </c>
      <c r="AF1744" s="75">
        <v>18</v>
      </c>
      <c r="AG1744" s="75">
        <v>62</v>
      </c>
      <c r="AH1744" s="75"/>
      <c r="AI1744" s="75" t="s">
        <v>9031</v>
      </c>
      <c r="AJ1744" s="75"/>
      <c r="AK1744" s="78" t="s">
        <v>10950</v>
      </c>
      <c r="AL1744" s="75"/>
      <c r="AM1744" s="75">
        <v>42331.898773148147</v>
      </c>
      <c r="AN1744" s="75" t="s">
        <v>13047</v>
      </c>
      <c r="AO1744" s="78" t="s">
        <v>14958</v>
      </c>
      <c r="AP1744" s="75" t="s">
        <v>66</v>
      </c>
      <c r="AQ1744" s="48"/>
      <c r="AR1744" s="48"/>
      <c r="AS1744" s="48"/>
      <c r="AT1744" s="48"/>
      <c r="AU1744" s="48"/>
      <c r="AV1744" s="48"/>
      <c r="AW1744" s="114" t="s">
        <v>18181</v>
      </c>
      <c r="AX1744" s="114" t="s">
        <v>18181</v>
      </c>
      <c r="AY1744" s="114" t="s">
        <v>18900</v>
      </c>
      <c r="AZ1744" s="114" t="s">
        <v>18900</v>
      </c>
      <c r="BA1744" s="2"/>
      <c r="BB1744" s="3"/>
      <c r="BC1744" s="3"/>
      <c r="BD1744" s="3"/>
      <c r="BE1744" s="3"/>
    </row>
    <row r="1745" spans="1:57" x14ac:dyDescent="0.25">
      <c r="A1745" s="61" t="s">
        <v>299</v>
      </c>
      <c r="B1745" s="62" t="s">
        <v>19429</v>
      </c>
      <c r="C1745" s="62"/>
      <c r="D1745" s="63">
        <v>1.50187</v>
      </c>
      <c r="E1745" s="65">
        <v>10</v>
      </c>
      <c r="F1745" s="95" t="s">
        <v>11237</v>
      </c>
      <c r="G1745" s="62"/>
      <c r="H1745" s="66"/>
      <c r="I1745" s="67"/>
      <c r="J1745" s="67"/>
      <c r="K1745" s="66" t="s">
        <v>15262</v>
      </c>
      <c r="L1745" s="70"/>
      <c r="M1745" s="71">
        <v>7315.97607421875</v>
      </c>
      <c r="N1745" s="71">
        <v>8681.1357421875</v>
      </c>
      <c r="O1745" s="72"/>
      <c r="P1745" s="73"/>
      <c r="Q1745" s="73"/>
      <c r="R1745" s="81"/>
      <c r="S1745" s="48">
        <v>0</v>
      </c>
      <c r="T1745" s="48">
        <v>1</v>
      </c>
      <c r="U1745" s="49">
        <v>0</v>
      </c>
      <c r="V1745" s="49">
        <v>2.2000000000000001E-4</v>
      </c>
      <c r="W1745" s="49">
        <v>0</v>
      </c>
      <c r="X1745" s="49">
        <v>0.52033200000000002</v>
      </c>
      <c r="Y1745" s="49">
        <v>0</v>
      </c>
      <c r="Z1745" s="49">
        <v>0</v>
      </c>
      <c r="AA1745" s="68">
        <v>1745</v>
      </c>
      <c r="AB17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45" s="69"/>
      <c r="AD1745" s="75">
        <v>87</v>
      </c>
      <c r="AE1745" s="75">
        <v>29</v>
      </c>
      <c r="AF1745" s="75">
        <v>2411</v>
      </c>
      <c r="AG1745" s="75">
        <v>1896</v>
      </c>
      <c r="AH1745" s="75"/>
      <c r="AI1745" s="75"/>
      <c r="AJ1745" s="75"/>
      <c r="AK1745" s="75"/>
      <c r="AL1745" s="75"/>
      <c r="AM1745" s="75">
        <v>41693.835555555554</v>
      </c>
      <c r="AN1745" s="75" t="s">
        <v>13047</v>
      </c>
      <c r="AO1745" s="78" t="s">
        <v>13210</v>
      </c>
      <c r="AP1745" s="75" t="s">
        <v>66</v>
      </c>
      <c r="AQ1745" s="48"/>
      <c r="AR1745" s="48"/>
      <c r="AS1745" s="48"/>
      <c r="AT1745" s="48"/>
      <c r="AU1745" s="48" t="s">
        <v>3272</v>
      </c>
      <c r="AV1745" s="48" t="s">
        <v>3272</v>
      </c>
      <c r="AW1745" s="114" t="s">
        <v>18101</v>
      </c>
      <c r="AX1745" s="114" t="s">
        <v>18101</v>
      </c>
      <c r="AY1745" s="114" t="s">
        <v>17890</v>
      </c>
      <c r="AZ1745" s="114" t="s">
        <v>17890</v>
      </c>
      <c r="BA1745" s="2"/>
      <c r="BB1745" s="3"/>
      <c r="BC1745" s="3"/>
      <c r="BD1745" s="3"/>
      <c r="BE1745" s="3"/>
    </row>
    <row r="1746" spans="1:57" x14ac:dyDescent="0.25">
      <c r="A1746" s="61" t="s">
        <v>355</v>
      </c>
      <c r="B1746" s="62" t="s">
        <v>19429</v>
      </c>
      <c r="C1746" s="62"/>
      <c r="D1746" s="63">
        <v>1.5125204999999999</v>
      </c>
      <c r="E1746" s="65">
        <v>10</v>
      </c>
      <c r="F1746" s="95" t="s">
        <v>11301</v>
      </c>
      <c r="G1746" s="62"/>
      <c r="H1746" s="66"/>
      <c r="I1746" s="67"/>
      <c r="J1746" s="67"/>
      <c r="K1746" s="66" t="s">
        <v>15329</v>
      </c>
      <c r="L1746" s="70"/>
      <c r="M1746" s="71">
        <v>2647.37548828125</v>
      </c>
      <c r="N1746" s="71">
        <v>2579.058837890625</v>
      </c>
      <c r="O1746" s="72"/>
      <c r="P1746" s="73"/>
      <c r="Q1746" s="73"/>
      <c r="R1746" s="81"/>
      <c r="S1746" s="48">
        <v>0</v>
      </c>
      <c r="T1746" s="48">
        <v>1</v>
      </c>
      <c r="U1746" s="49">
        <v>0</v>
      </c>
      <c r="V1746" s="49">
        <v>1.4729999999999999E-3</v>
      </c>
      <c r="W1746" s="49">
        <v>3.2899999999999997E-4</v>
      </c>
      <c r="X1746" s="49">
        <v>0.486537</v>
      </c>
      <c r="Y1746" s="49">
        <v>0</v>
      </c>
      <c r="Z1746" s="49">
        <v>0</v>
      </c>
      <c r="AA1746" s="68">
        <v>1746</v>
      </c>
      <c r="AB17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46" s="69"/>
      <c r="AD1746" s="75">
        <v>557</v>
      </c>
      <c r="AE1746" s="75">
        <v>29</v>
      </c>
      <c r="AF1746" s="75">
        <v>807</v>
      </c>
      <c r="AG1746" s="75">
        <v>19</v>
      </c>
      <c r="AH1746" s="75">
        <v>-28800</v>
      </c>
      <c r="AI1746" s="75" t="s">
        <v>7659</v>
      </c>
      <c r="AJ1746" s="75" t="s">
        <v>9292</v>
      </c>
      <c r="AK1746" s="75"/>
      <c r="AL1746" s="75" t="s">
        <v>11009</v>
      </c>
      <c r="AM1746" s="75">
        <v>43010.35728009259</v>
      </c>
      <c r="AN1746" s="75" t="s">
        <v>13047</v>
      </c>
      <c r="AO1746" s="78" t="s">
        <v>13277</v>
      </c>
      <c r="AP1746" s="75" t="s">
        <v>66</v>
      </c>
      <c r="AQ1746" s="48"/>
      <c r="AR1746" s="48"/>
      <c r="AS1746" s="48"/>
      <c r="AT1746" s="48"/>
      <c r="AU1746" s="48" t="s">
        <v>3261</v>
      </c>
      <c r="AV1746" s="48" t="s">
        <v>3261</v>
      </c>
      <c r="AW1746" s="114" t="s">
        <v>18132</v>
      </c>
      <c r="AX1746" s="114" t="s">
        <v>18132</v>
      </c>
      <c r="AY1746" s="114" t="s">
        <v>18855</v>
      </c>
      <c r="AZ1746" s="114" t="s">
        <v>18855</v>
      </c>
      <c r="BA1746" s="2"/>
      <c r="BB1746" s="3"/>
      <c r="BC1746" s="3"/>
      <c r="BD1746" s="3"/>
      <c r="BE1746" s="3"/>
    </row>
    <row r="1747" spans="1:57" x14ac:dyDescent="0.25">
      <c r="A1747" s="61" t="s">
        <v>594</v>
      </c>
      <c r="B1747" s="62" t="s">
        <v>19429</v>
      </c>
      <c r="C1747" s="62"/>
      <c r="D1747" s="63">
        <v>1.5321979999999999</v>
      </c>
      <c r="E1747" s="65">
        <v>10</v>
      </c>
      <c r="F1747" s="95" t="s">
        <v>11588</v>
      </c>
      <c r="G1747" s="62"/>
      <c r="H1747" s="66"/>
      <c r="I1747" s="67"/>
      <c r="J1747" s="67"/>
      <c r="K1747" s="66" t="s">
        <v>15622</v>
      </c>
      <c r="L1747" s="70"/>
      <c r="M1747" s="71">
        <v>2312.939697265625</v>
      </c>
      <c r="N1747" s="71">
        <v>8259.5517578125</v>
      </c>
      <c r="O1747" s="72"/>
      <c r="P1747" s="73"/>
      <c r="Q1747" s="73"/>
      <c r="R1747" s="81"/>
      <c r="S1747" s="48">
        <v>0</v>
      </c>
      <c r="T1747" s="48">
        <v>1</v>
      </c>
      <c r="U1747" s="49">
        <v>0</v>
      </c>
      <c r="V1747" s="49">
        <v>3.7880000000000001E-3</v>
      </c>
      <c r="W1747" s="49">
        <v>9.9999999999999995E-7</v>
      </c>
      <c r="X1747" s="49">
        <v>0.54335500000000003</v>
      </c>
      <c r="Y1747" s="49">
        <v>0</v>
      </c>
      <c r="Z1747" s="49">
        <v>0</v>
      </c>
      <c r="AA1747" s="68">
        <v>1747</v>
      </c>
      <c r="AB17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47" s="69"/>
      <c r="AD1747" s="75">
        <v>266</v>
      </c>
      <c r="AE1747" s="75">
        <v>29</v>
      </c>
      <c r="AF1747" s="75">
        <v>146</v>
      </c>
      <c r="AG1747" s="75">
        <v>1674</v>
      </c>
      <c r="AH1747" s="75">
        <v>-28800</v>
      </c>
      <c r="AI1747" s="75" t="s">
        <v>7909</v>
      </c>
      <c r="AJ1747" s="75" t="s">
        <v>9473</v>
      </c>
      <c r="AK1747" s="78" t="s">
        <v>10435</v>
      </c>
      <c r="AL1747" s="75" t="s">
        <v>11009</v>
      </c>
      <c r="AM1747" s="75">
        <v>42815.543391203704</v>
      </c>
      <c r="AN1747" s="75" t="s">
        <v>13047</v>
      </c>
      <c r="AO1747" s="78" t="s">
        <v>13570</v>
      </c>
      <c r="AP1747" s="75" t="s">
        <v>66</v>
      </c>
      <c r="AQ1747" s="48" t="s">
        <v>3019</v>
      </c>
      <c r="AR1747" s="48" t="s">
        <v>3019</v>
      </c>
      <c r="AS1747" s="48" t="s">
        <v>3212</v>
      </c>
      <c r="AT1747" s="48" t="s">
        <v>3212</v>
      </c>
      <c r="AU1747" s="48" t="s">
        <v>3261</v>
      </c>
      <c r="AV1747" s="48" t="s">
        <v>3261</v>
      </c>
      <c r="AW1747" s="114" t="s">
        <v>18076</v>
      </c>
      <c r="AX1747" s="114" t="s">
        <v>18076</v>
      </c>
      <c r="AY1747" s="114" t="s">
        <v>17882</v>
      </c>
      <c r="AZ1747" s="114" t="s">
        <v>17882</v>
      </c>
      <c r="BA1747" s="2"/>
      <c r="BB1747" s="3"/>
      <c r="BC1747" s="3"/>
      <c r="BD1747" s="3"/>
      <c r="BE1747" s="3"/>
    </row>
    <row r="1748" spans="1:57" x14ac:dyDescent="0.25">
      <c r="A1748" s="61" t="s">
        <v>620</v>
      </c>
      <c r="B1748" s="62" t="s">
        <v>19429</v>
      </c>
      <c r="C1748" s="62"/>
      <c r="D1748" s="63">
        <v>1.521522</v>
      </c>
      <c r="E1748" s="65">
        <v>10</v>
      </c>
      <c r="F1748" s="95" t="s">
        <v>11619</v>
      </c>
      <c r="G1748" s="62"/>
      <c r="H1748" s="66"/>
      <c r="I1748" s="67"/>
      <c r="J1748" s="67"/>
      <c r="K1748" s="66" t="s">
        <v>15654</v>
      </c>
      <c r="L1748" s="70"/>
      <c r="M1748" s="71">
        <v>3193.47216796875</v>
      </c>
      <c r="N1748" s="71">
        <v>3564.494384765625</v>
      </c>
      <c r="O1748" s="72"/>
      <c r="P1748" s="73"/>
      <c r="Q1748" s="73"/>
      <c r="R1748" s="81"/>
      <c r="S1748" s="48">
        <v>0</v>
      </c>
      <c r="T1748" s="48">
        <v>1</v>
      </c>
      <c r="U1748" s="49">
        <v>0</v>
      </c>
      <c r="V1748" s="49">
        <v>2.532E-3</v>
      </c>
      <c r="W1748" s="49">
        <v>6.2599999999999999E-3</v>
      </c>
      <c r="X1748" s="49">
        <v>0.50696399999999997</v>
      </c>
      <c r="Y1748" s="49">
        <v>0</v>
      </c>
      <c r="Z1748" s="49">
        <v>0</v>
      </c>
      <c r="AA1748" s="68">
        <v>1748</v>
      </c>
      <c r="AB17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48" s="69"/>
      <c r="AD1748" s="75">
        <v>161</v>
      </c>
      <c r="AE1748" s="75">
        <v>29</v>
      </c>
      <c r="AF1748" s="75">
        <v>430</v>
      </c>
      <c r="AG1748" s="75">
        <v>27</v>
      </c>
      <c r="AH1748" s="75">
        <v>-28800</v>
      </c>
      <c r="AI1748" s="75"/>
      <c r="AJ1748" s="75" t="s">
        <v>9197</v>
      </c>
      <c r="AK1748" s="78" t="s">
        <v>10452</v>
      </c>
      <c r="AL1748" s="75" t="s">
        <v>11009</v>
      </c>
      <c r="AM1748" s="75">
        <v>41823.797708333332</v>
      </c>
      <c r="AN1748" s="75" t="s">
        <v>13047</v>
      </c>
      <c r="AO1748" s="78" t="s">
        <v>13602</v>
      </c>
      <c r="AP1748" s="75" t="s">
        <v>66</v>
      </c>
      <c r="AQ1748" s="48" t="s">
        <v>3033</v>
      </c>
      <c r="AR1748" s="48" t="s">
        <v>3033</v>
      </c>
      <c r="AS1748" s="48" t="s">
        <v>3219</v>
      </c>
      <c r="AT1748" s="48" t="s">
        <v>3219</v>
      </c>
      <c r="AU1748" s="48" t="s">
        <v>3276</v>
      </c>
      <c r="AV1748" s="48" t="s">
        <v>3276</v>
      </c>
      <c r="AW1748" s="114" t="s">
        <v>18116</v>
      </c>
      <c r="AX1748" s="114" t="s">
        <v>18116</v>
      </c>
      <c r="AY1748" s="114" t="s">
        <v>18843</v>
      </c>
      <c r="AZ1748" s="114" t="s">
        <v>18843</v>
      </c>
      <c r="BA1748" s="2"/>
      <c r="BB1748" s="3"/>
      <c r="BC1748" s="3"/>
      <c r="BD1748" s="3"/>
      <c r="BE1748" s="3"/>
    </row>
    <row r="1749" spans="1:57" x14ac:dyDescent="0.25">
      <c r="A1749" s="61" t="s">
        <v>680</v>
      </c>
      <c r="B1749" s="62" t="s">
        <v>19429</v>
      </c>
      <c r="C1749" s="62"/>
      <c r="D1749" s="63">
        <v>1.5321979999999999</v>
      </c>
      <c r="E1749" s="65">
        <v>10</v>
      </c>
      <c r="F1749" s="95" t="s">
        <v>11686</v>
      </c>
      <c r="G1749" s="62"/>
      <c r="H1749" s="66"/>
      <c r="I1749" s="67"/>
      <c r="J1749" s="67"/>
      <c r="K1749" s="66" t="s">
        <v>15728</v>
      </c>
      <c r="L1749" s="70"/>
      <c r="M1749" s="71">
        <v>2418.963623046875</v>
      </c>
      <c r="N1749" s="71">
        <v>7132.9443359375</v>
      </c>
      <c r="O1749" s="72"/>
      <c r="P1749" s="73"/>
      <c r="Q1749" s="73"/>
      <c r="R1749" s="81"/>
      <c r="S1749" s="48">
        <v>0</v>
      </c>
      <c r="T1749" s="48">
        <v>1</v>
      </c>
      <c r="U1749" s="49">
        <v>0</v>
      </c>
      <c r="V1749" s="49">
        <v>3.7880000000000001E-3</v>
      </c>
      <c r="W1749" s="49">
        <v>9.9999999999999995E-7</v>
      </c>
      <c r="X1749" s="49">
        <v>0.54335500000000003</v>
      </c>
      <c r="Y1749" s="49">
        <v>0</v>
      </c>
      <c r="Z1749" s="49">
        <v>0</v>
      </c>
      <c r="AA1749" s="68">
        <v>1749</v>
      </c>
      <c r="AB17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49" s="69"/>
      <c r="AD1749" s="75">
        <v>134</v>
      </c>
      <c r="AE1749" s="75">
        <v>29</v>
      </c>
      <c r="AF1749" s="75">
        <v>20</v>
      </c>
      <c r="AG1749" s="75">
        <v>16</v>
      </c>
      <c r="AH1749" s="75"/>
      <c r="AI1749" s="75" t="s">
        <v>7990</v>
      </c>
      <c r="AJ1749" s="75" t="s">
        <v>9425</v>
      </c>
      <c r="AK1749" s="75"/>
      <c r="AL1749" s="75"/>
      <c r="AM1749" s="75">
        <v>40868.403020833335</v>
      </c>
      <c r="AN1749" s="75" t="s">
        <v>13047</v>
      </c>
      <c r="AO1749" s="78" t="s">
        <v>13676</v>
      </c>
      <c r="AP1749" s="75" t="s">
        <v>66</v>
      </c>
      <c r="AQ1749" s="48" t="s">
        <v>3019</v>
      </c>
      <c r="AR1749" s="48" t="s">
        <v>3019</v>
      </c>
      <c r="AS1749" s="48" t="s">
        <v>3212</v>
      </c>
      <c r="AT1749" s="48" t="s">
        <v>3212</v>
      </c>
      <c r="AU1749" s="48" t="s">
        <v>3261</v>
      </c>
      <c r="AV1749" s="48" t="s">
        <v>3261</v>
      </c>
      <c r="AW1749" s="114" t="s">
        <v>18076</v>
      </c>
      <c r="AX1749" s="114" t="s">
        <v>18076</v>
      </c>
      <c r="AY1749" s="114" t="s">
        <v>17882</v>
      </c>
      <c r="AZ1749" s="114" t="s">
        <v>17882</v>
      </c>
      <c r="BA1749" s="2"/>
      <c r="BB1749" s="3"/>
      <c r="BC1749" s="3"/>
      <c r="BD1749" s="3"/>
      <c r="BE1749" s="3"/>
    </row>
    <row r="1750" spans="1:57" x14ac:dyDescent="0.25">
      <c r="A1750" s="61" t="s">
        <v>805</v>
      </c>
      <c r="B1750" s="62" t="s">
        <v>19429</v>
      </c>
      <c r="C1750" s="62"/>
      <c r="D1750" s="63">
        <v>1.501768</v>
      </c>
      <c r="E1750" s="65">
        <v>10</v>
      </c>
      <c r="F1750" s="95" t="s">
        <v>11828</v>
      </c>
      <c r="G1750" s="62"/>
      <c r="H1750" s="66"/>
      <c r="I1750" s="67"/>
      <c r="J1750" s="67"/>
      <c r="K1750" s="66" t="s">
        <v>15875</v>
      </c>
      <c r="L1750" s="70"/>
      <c r="M1750" s="71">
        <v>9792.5537109375</v>
      </c>
      <c r="N1750" s="71">
        <v>921.53521728515625</v>
      </c>
      <c r="O1750" s="72"/>
      <c r="P1750" s="73"/>
      <c r="Q1750" s="73"/>
      <c r="R1750" s="81"/>
      <c r="S1750" s="48">
        <v>0</v>
      </c>
      <c r="T1750" s="48">
        <v>1</v>
      </c>
      <c r="U1750" s="49">
        <v>0</v>
      </c>
      <c r="V1750" s="49">
        <v>2.0799999999999999E-4</v>
      </c>
      <c r="W1750" s="49">
        <v>0</v>
      </c>
      <c r="X1750" s="49">
        <v>0.53919600000000001</v>
      </c>
      <c r="Y1750" s="49">
        <v>0</v>
      </c>
      <c r="Z1750" s="49">
        <v>0</v>
      </c>
      <c r="AA1750" s="68">
        <v>1750</v>
      </c>
      <c r="AB17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50" s="69"/>
      <c r="AD1750" s="75">
        <v>235</v>
      </c>
      <c r="AE1750" s="75">
        <v>29</v>
      </c>
      <c r="AF1750" s="75">
        <v>72</v>
      </c>
      <c r="AG1750" s="75">
        <v>253</v>
      </c>
      <c r="AH1750" s="75"/>
      <c r="AI1750" s="75" t="s">
        <v>7826</v>
      </c>
      <c r="AJ1750" s="75" t="s">
        <v>9599</v>
      </c>
      <c r="AK1750" s="75"/>
      <c r="AL1750" s="75"/>
      <c r="AM1750" s="75">
        <v>42743.956562500003</v>
      </c>
      <c r="AN1750" s="75" t="s">
        <v>13047</v>
      </c>
      <c r="AO1750" s="78" t="s">
        <v>13823</v>
      </c>
      <c r="AP1750" s="75" t="s">
        <v>66</v>
      </c>
      <c r="AQ1750" s="48"/>
      <c r="AR1750" s="48"/>
      <c r="AS1750" s="48"/>
      <c r="AT1750" s="48"/>
      <c r="AU1750" s="48" t="s">
        <v>3268</v>
      </c>
      <c r="AV1750" s="48" t="s">
        <v>3268</v>
      </c>
      <c r="AW1750" s="114" t="s">
        <v>18087</v>
      </c>
      <c r="AX1750" s="114" t="s">
        <v>18087</v>
      </c>
      <c r="AY1750" s="114" t="s">
        <v>18822</v>
      </c>
      <c r="AZ1750" s="114" t="s">
        <v>18822</v>
      </c>
      <c r="BA1750" s="2"/>
      <c r="BB1750" s="3"/>
      <c r="BC1750" s="3"/>
      <c r="BD1750" s="3"/>
      <c r="BE1750" s="3"/>
    </row>
    <row r="1751" spans="1:57" x14ac:dyDescent="0.25">
      <c r="A1751" s="61" t="s">
        <v>877</v>
      </c>
      <c r="B1751" s="62" t="s">
        <v>19429</v>
      </c>
      <c r="C1751" s="62"/>
      <c r="D1751" s="63">
        <v>1.5016575000000001</v>
      </c>
      <c r="E1751" s="65">
        <v>10</v>
      </c>
      <c r="F1751" s="95" t="s">
        <v>11899</v>
      </c>
      <c r="G1751" s="62"/>
      <c r="H1751" s="66"/>
      <c r="I1751" s="67"/>
      <c r="J1751" s="67"/>
      <c r="K1751" s="66" t="s">
        <v>15950</v>
      </c>
      <c r="L1751" s="70"/>
      <c r="M1751" s="71">
        <v>8527.4140625</v>
      </c>
      <c r="N1751" s="71">
        <v>6632.689453125</v>
      </c>
      <c r="O1751" s="72"/>
      <c r="P1751" s="73"/>
      <c r="Q1751" s="73"/>
      <c r="R1751" s="81"/>
      <c r="S1751" s="48">
        <v>0</v>
      </c>
      <c r="T1751" s="48">
        <v>1</v>
      </c>
      <c r="U1751" s="49">
        <v>0</v>
      </c>
      <c r="V1751" s="49">
        <v>1.95E-4</v>
      </c>
      <c r="W1751" s="49">
        <v>0</v>
      </c>
      <c r="X1751" s="49">
        <v>0.53854199999999997</v>
      </c>
      <c r="Y1751" s="49">
        <v>0</v>
      </c>
      <c r="Z1751" s="49">
        <v>0</v>
      </c>
      <c r="AA1751" s="68">
        <v>1751</v>
      </c>
      <c r="AB17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51" s="69"/>
      <c r="AD1751" s="75">
        <v>103</v>
      </c>
      <c r="AE1751" s="75">
        <v>29</v>
      </c>
      <c r="AF1751" s="75">
        <v>205</v>
      </c>
      <c r="AG1751" s="75">
        <v>169</v>
      </c>
      <c r="AH1751" s="75"/>
      <c r="AI1751" s="75"/>
      <c r="AJ1751" s="75"/>
      <c r="AK1751" s="75"/>
      <c r="AL1751" s="75"/>
      <c r="AM1751" s="75">
        <v>42188.842141203706</v>
      </c>
      <c r="AN1751" s="75" t="s">
        <v>13047</v>
      </c>
      <c r="AO1751" s="78" t="s">
        <v>13898</v>
      </c>
      <c r="AP1751" s="75" t="s">
        <v>66</v>
      </c>
      <c r="AQ1751" s="48"/>
      <c r="AR1751" s="48"/>
      <c r="AS1751" s="48"/>
      <c r="AT1751" s="48"/>
      <c r="AU1751" s="48" t="s">
        <v>3313</v>
      </c>
      <c r="AV1751" s="48" t="s">
        <v>3313</v>
      </c>
      <c r="AW1751" s="114" t="s">
        <v>18257</v>
      </c>
      <c r="AX1751" s="114" t="s">
        <v>18257</v>
      </c>
      <c r="AY1751" s="114" t="s">
        <v>17891</v>
      </c>
      <c r="AZ1751" s="114" t="s">
        <v>17891</v>
      </c>
      <c r="BA1751" s="2"/>
      <c r="BB1751" s="3"/>
      <c r="BC1751" s="3"/>
      <c r="BD1751" s="3"/>
      <c r="BE1751" s="3"/>
    </row>
    <row r="1752" spans="1:57" x14ac:dyDescent="0.25">
      <c r="A1752" s="61" t="s">
        <v>1007</v>
      </c>
      <c r="B1752" s="62" t="s">
        <v>19429</v>
      </c>
      <c r="C1752" s="62"/>
      <c r="D1752" s="63">
        <v>1.5321979999999999</v>
      </c>
      <c r="E1752" s="65">
        <v>10</v>
      </c>
      <c r="F1752" s="95" t="s">
        <v>11082</v>
      </c>
      <c r="G1752" s="62"/>
      <c r="H1752" s="66"/>
      <c r="I1752" s="67"/>
      <c r="J1752" s="67"/>
      <c r="K1752" s="66" t="s">
        <v>16097</v>
      </c>
      <c r="L1752" s="70"/>
      <c r="M1752" s="71">
        <v>2295.5263671875</v>
      </c>
      <c r="N1752" s="71">
        <v>8097.2783203125</v>
      </c>
      <c r="O1752" s="72"/>
      <c r="P1752" s="73"/>
      <c r="Q1752" s="73"/>
      <c r="R1752" s="81"/>
      <c r="S1752" s="48">
        <v>0</v>
      </c>
      <c r="T1752" s="48">
        <v>1</v>
      </c>
      <c r="U1752" s="49">
        <v>0</v>
      </c>
      <c r="V1752" s="49">
        <v>3.7880000000000001E-3</v>
      </c>
      <c r="W1752" s="49">
        <v>9.9999999999999995E-7</v>
      </c>
      <c r="X1752" s="49">
        <v>0.54335500000000003</v>
      </c>
      <c r="Y1752" s="49">
        <v>0</v>
      </c>
      <c r="Z1752" s="49">
        <v>0</v>
      </c>
      <c r="AA1752" s="68">
        <v>1752</v>
      </c>
      <c r="AB17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52" s="69"/>
      <c r="AD1752" s="75">
        <v>145</v>
      </c>
      <c r="AE1752" s="75">
        <v>29</v>
      </c>
      <c r="AF1752" s="75">
        <v>253</v>
      </c>
      <c r="AG1752" s="75">
        <v>113</v>
      </c>
      <c r="AH1752" s="75"/>
      <c r="AI1752" s="75" t="s">
        <v>8290</v>
      </c>
      <c r="AJ1752" s="75" t="s">
        <v>9216</v>
      </c>
      <c r="AK1752" s="75"/>
      <c r="AL1752" s="75"/>
      <c r="AM1752" s="75">
        <v>40984.733194444445</v>
      </c>
      <c r="AN1752" s="75" t="s">
        <v>13047</v>
      </c>
      <c r="AO1752" s="78" t="s">
        <v>14045</v>
      </c>
      <c r="AP1752" s="75" t="s">
        <v>66</v>
      </c>
      <c r="AQ1752" s="48" t="s">
        <v>3019</v>
      </c>
      <c r="AR1752" s="48" t="s">
        <v>3019</v>
      </c>
      <c r="AS1752" s="48" t="s">
        <v>3212</v>
      </c>
      <c r="AT1752" s="48" t="s">
        <v>3212</v>
      </c>
      <c r="AU1752" s="48" t="s">
        <v>3261</v>
      </c>
      <c r="AV1752" s="48" t="s">
        <v>3261</v>
      </c>
      <c r="AW1752" s="114" t="s">
        <v>18076</v>
      </c>
      <c r="AX1752" s="114" t="s">
        <v>18076</v>
      </c>
      <c r="AY1752" s="114" t="s">
        <v>17882</v>
      </c>
      <c r="AZ1752" s="114" t="s">
        <v>17882</v>
      </c>
      <c r="BA1752" s="2"/>
      <c r="BB1752" s="3"/>
      <c r="BC1752" s="3"/>
      <c r="BD1752" s="3"/>
      <c r="BE1752" s="3"/>
    </row>
    <row r="1753" spans="1:57" x14ac:dyDescent="0.25">
      <c r="A1753" s="61" t="s">
        <v>1077</v>
      </c>
      <c r="B1753" s="62" t="s">
        <v>19429</v>
      </c>
      <c r="C1753" s="62"/>
      <c r="D1753" s="63">
        <v>10</v>
      </c>
      <c r="E1753" s="65">
        <v>10</v>
      </c>
      <c r="F1753" s="95" t="s">
        <v>11082</v>
      </c>
      <c r="G1753" s="62"/>
      <c r="H1753" s="66"/>
      <c r="I1753" s="67"/>
      <c r="J1753" s="67"/>
      <c r="K1753" s="66" t="s">
        <v>16171</v>
      </c>
      <c r="L1753" s="70"/>
      <c r="M1753" s="71">
        <v>5814.904296875</v>
      </c>
      <c r="N1753" s="71">
        <v>5338.83251953125</v>
      </c>
      <c r="O1753" s="72"/>
      <c r="P1753" s="73"/>
      <c r="Q1753" s="73"/>
      <c r="R1753" s="81"/>
      <c r="S1753" s="48">
        <v>0</v>
      </c>
      <c r="T1753" s="48">
        <v>1</v>
      </c>
      <c r="U1753" s="49">
        <v>0</v>
      </c>
      <c r="V1753" s="49">
        <v>1</v>
      </c>
      <c r="W1753" s="49">
        <v>0</v>
      </c>
      <c r="X1753" s="49">
        <v>1</v>
      </c>
      <c r="Y1753" s="49">
        <v>0</v>
      </c>
      <c r="Z1753" s="49">
        <v>0</v>
      </c>
      <c r="AA1753" s="68">
        <v>1753</v>
      </c>
      <c r="AB17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53" s="69"/>
      <c r="AD1753" s="75">
        <v>130</v>
      </c>
      <c r="AE1753" s="75">
        <v>29</v>
      </c>
      <c r="AF1753" s="75">
        <v>177</v>
      </c>
      <c r="AG1753" s="75">
        <v>10</v>
      </c>
      <c r="AH1753" s="75"/>
      <c r="AI1753" s="75"/>
      <c r="AJ1753" s="75"/>
      <c r="AK1753" s="78" t="s">
        <v>10640</v>
      </c>
      <c r="AL1753" s="75"/>
      <c r="AM1753" s="75">
        <v>40946.486550925925</v>
      </c>
      <c r="AN1753" s="75" t="s">
        <v>13047</v>
      </c>
      <c r="AO1753" s="78" t="s">
        <v>14119</v>
      </c>
      <c r="AP1753" s="75" t="s">
        <v>66</v>
      </c>
      <c r="AQ1753" s="48"/>
      <c r="AR1753" s="48"/>
      <c r="AS1753" s="48"/>
      <c r="AT1753" s="48"/>
      <c r="AU1753" s="48" t="s">
        <v>3261</v>
      </c>
      <c r="AV1753" s="48" t="s">
        <v>3261</v>
      </c>
      <c r="AW1753" s="114" t="s">
        <v>18407</v>
      </c>
      <c r="AX1753" s="114" t="s">
        <v>18407</v>
      </c>
      <c r="AY1753" s="114" t="s">
        <v>19101</v>
      </c>
      <c r="AZ1753" s="114" t="s">
        <v>19101</v>
      </c>
      <c r="BA1753" s="2"/>
      <c r="BB1753" s="3"/>
      <c r="BC1753" s="3"/>
      <c r="BD1753" s="3"/>
      <c r="BE1753" s="3"/>
    </row>
    <row r="1754" spans="1:57" x14ac:dyDescent="0.25">
      <c r="A1754" s="61" t="s">
        <v>1978</v>
      </c>
      <c r="B1754" s="62" t="s">
        <v>19429</v>
      </c>
      <c r="C1754" s="62"/>
      <c r="D1754" s="63">
        <v>1.544268</v>
      </c>
      <c r="E1754" s="65">
        <v>10</v>
      </c>
      <c r="F1754" s="95" t="s">
        <v>13040</v>
      </c>
      <c r="G1754" s="62"/>
      <c r="H1754" s="66"/>
      <c r="I1754" s="67"/>
      <c r="J1754" s="67"/>
      <c r="K1754" s="66" t="s">
        <v>17145</v>
      </c>
      <c r="L1754" s="70"/>
      <c r="M1754" s="71">
        <v>3081.926513671875</v>
      </c>
      <c r="N1754" s="71">
        <v>8640.07421875</v>
      </c>
      <c r="O1754" s="72"/>
      <c r="P1754" s="73"/>
      <c r="Q1754" s="73"/>
      <c r="R1754" s="81"/>
      <c r="S1754" s="48">
        <v>0</v>
      </c>
      <c r="T1754" s="48">
        <v>1</v>
      </c>
      <c r="U1754" s="49">
        <v>0</v>
      </c>
      <c r="V1754" s="49">
        <v>5.208E-3</v>
      </c>
      <c r="W1754" s="49">
        <v>0</v>
      </c>
      <c r="X1754" s="49">
        <v>0.54446799999999995</v>
      </c>
      <c r="Y1754" s="49">
        <v>0</v>
      </c>
      <c r="Z1754" s="49">
        <v>0</v>
      </c>
      <c r="AA1754" s="68">
        <v>1754</v>
      </c>
      <c r="AB17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54" s="69"/>
      <c r="AD1754" s="75">
        <v>121</v>
      </c>
      <c r="AE1754" s="75">
        <v>29</v>
      </c>
      <c r="AF1754" s="75">
        <v>201</v>
      </c>
      <c r="AG1754" s="75">
        <v>818</v>
      </c>
      <c r="AH1754" s="75"/>
      <c r="AI1754" s="75" t="s">
        <v>9136</v>
      </c>
      <c r="AJ1754" s="75"/>
      <c r="AK1754" s="75"/>
      <c r="AL1754" s="75"/>
      <c r="AM1754" s="75">
        <v>42848.105949074074</v>
      </c>
      <c r="AN1754" s="75" t="s">
        <v>13047</v>
      </c>
      <c r="AO1754" s="78" t="s">
        <v>15093</v>
      </c>
      <c r="AP1754" s="75" t="s">
        <v>66</v>
      </c>
      <c r="AQ1754" s="48" t="s">
        <v>3020</v>
      </c>
      <c r="AR1754" s="48" t="s">
        <v>3020</v>
      </c>
      <c r="AS1754" s="48" t="s">
        <v>3213</v>
      </c>
      <c r="AT1754" s="48" t="s">
        <v>3213</v>
      </c>
      <c r="AU1754" s="48" t="s">
        <v>3261</v>
      </c>
      <c r="AV1754" s="48" t="s">
        <v>3261</v>
      </c>
      <c r="AW1754" s="114" t="s">
        <v>18081</v>
      </c>
      <c r="AX1754" s="114" t="s">
        <v>18081</v>
      </c>
      <c r="AY1754" s="114" t="s">
        <v>18817</v>
      </c>
      <c r="AZ1754" s="114" t="s">
        <v>18817</v>
      </c>
      <c r="BA1754" s="2"/>
      <c r="BB1754" s="3"/>
      <c r="BC1754" s="3"/>
      <c r="BD1754" s="3"/>
      <c r="BE1754" s="3"/>
    </row>
    <row r="1755" spans="1:57" x14ac:dyDescent="0.25">
      <c r="A1755" s="61" t="s">
        <v>222</v>
      </c>
      <c r="B1755" s="62" t="s">
        <v>19429</v>
      </c>
      <c r="C1755" s="62"/>
      <c r="D1755" s="63">
        <v>1.5321979999999999</v>
      </c>
      <c r="E1755" s="65">
        <v>10</v>
      </c>
      <c r="F1755" s="95" t="s">
        <v>11132</v>
      </c>
      <c r="G1755" s="62"/>
      <c r="H1755" s="66"/>
      <c r="I1755" s="67"/>
      <c r="J1755" s="67"/>
      <c r="K1755" s="66" t="s">
        <v>15157</v>
      </c>
      <c r="L1755" s="70"/>
      <c r="M1755" s="71">
        <v>2148.077392578125</v>
      </c>
      <c r="N1755" s="71">
        <v>8334.65234375</v>
      </c>
      <c r="O1755" s="72"/>
      <c r="P1755" s="73"/>
      <c r="Q1755" s="73"/>
      <c r="R1755" s="81"/>
      <c r="S1755" s="48">
        <v>0</v>
      </c>
      <c r="T1755" s="48">
        <v>1</v>
      </c>
      <c r="U1755" s="49">
        <v>0</v>
      </c>
      <c r="V1755" s="49">
        <v>3.7880000000000001E-3</v>
      </c>
      <c r="W1755" s="49">
        <v>9.9999999999999995E-7</v>
      </c>
      <c r="X1755" s="49">
        <v>0.54335500000000003</v>
      </c>
      <c r="Y1755" s="49">
        <v>0</v>
      </c>
      <c r="Z1755" s="49">
        <v>0</v>
      </c>
      <c r="AA1755" s="68">
        <v>1755</v>
      </c>
      <c r="AB17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55" s="69"/>
      <c r="AD1755" s="75">
        <v>13</v>
      </c>
      <c r="AE1755" s="75">
        <v>28</v>
      </c>
      <c r="AF1755" s="75">
        <v>184</v>
      </c>
      <c r="AG1755" s="75">
        <v>187</v>
      </c>
      <c r="AH1755" s="75"/>
      <c r="AI1755" s="75"/>
      <c r="AJ1755" s="75" t="s">
        <v>9182</v>
      </c>
      <c r="AK1755" s="78" t="s">
        <v>10229</v>
      </c>
      <c r="AL1755" s="75"/>
      <c r="AM1755" s="75">
        <v>41735.794733796298</v>
      </c>
      <c r="AN1755" s="75" t="s">
        <v>13047</v>
      </c>
      <c r="AO1755" s="78" t="s">
        <v>13105</v>
      </c>
      <c r="AP1755" s="75" t="s">
        <v>66</v>
      </c>
      <c r="AQ1755" s="48" t="s">
        <v>3019</v>
      </c>
      <c r="AR1755" s="48" t="s">
        <v>3019</v>
      </c>
      <c r="AS1755" s="48" t="s">
        <v>3212</v>
      </c>
      <c r="AT1755" s="48" t="s">
        <v>3212</v>
      </c>
      <c r="AU1755" s="48" t="s">
        <v>3261</v>
      </c>
      <c r="AV1755" s="48" t="s">
        <v>3261</v>
      </c>
      <c r="AW1755" s="114" t="s">
        <v>18076</v>
      </c>
      <c r="AX1755" s="114" t="s">
        <v>18076</v>
      </c>
      <c r="AY1755" s="114" t="s">
        <v>17882</v>
      </c>
      <c r="AZ1755" s="114" t="s">
        <v>17882</v>
      </c>
      <c r="BA1755" s="2"/>
      <c r="BB1755" s="3"/>
      <c r="BC1755" s="3"/>
      <c r="BD1755" s="3"/>
      <c r="BE1755" s="3"/>
    </row>
    <row r="1756" spans="1:57" x14ac:dyDescent="0.25">
      <c r="A1756" s="61" t="s">
        <v>326</v>
      </c>
      <c r="B1756" s="62" t="s">
        <v>19429</v>
      </c>
      <c r="C1756" s="62"/>
      <c r="D1756" s="63">
        <v>1.5625005000000001</v>
      </c>
      <c r="E1756" s="65">
        <v>10</v>
      </c>
      <c r="F1756" s="95" t="s">
        <v>11270</v>
      </c>
      <c r="G1756" s="62"/>
      <c r="H1756" s="66"/>
      <c r="I1756" s="67"/>
      <c r="J1756" s="67"/>
      <c r="K1756" s="66" t="s">
        <v>15297</v>
      </c>
      <c r="L1756" s="70"/>
      <c r="M1756" s="71">
        <v>2849.795654296875</v>
      </c>
      <c r="N1756" s="71">
        <v>4912.541015625</v>
      </c>
      <c r="O1756" s="72"/>
      <c r="P1756" s="73"/>
      <c r="Q1756" s="73"/>
      <c r="R1756" s="81"/>
      <c r="S1756" s="48">
        <v>0</v>
      </c>
      <c r="T1756" s="48">
        <v>1</v>
      </c>
      <c r="U1756" s="49">
        <v>0</v>
      </c>
      <c r="V1756" s="49">
        <v>7.3530000000000002E-3</v>
      </c>
      <c r="W1756" s="49">
        <v>0</v>
      </c>
      <c r="X1756" s="49">
        <v>0.54624799999999996</v>
      </c>
      <c r="Y1756" s="49">
        <v>0</v>
      </c>
      <c r="Z1756" s="49">
        <v>0</v>
      </c>
      <c r="AA1756" s="68">
        <v>1756</v>
      </c>
      <c r="AB17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56" s="69"/>
      <c r="AD1756" s="75">
        <v>40</v>
      </c>
      <c r="AE1756" s="75">
        <v>28</v>
      </c>
      <c r="AF1756" s="75">
        <v>46</v>
      </c>
      <c r="AG1756" s="75">
        <v>122</v>
      </c>
      <c r="AH1756" s="75"/>
      <c r="AI1756" s="75" t="s">
        <v>7633</v>
      </c>
      <c r="AJ1756" s="75" t="s">
        <v>9257</v>
      </c>
      <c r="AK1756" s="75"/>
      <c r="AL1756" s="75"/>
      <c r="AM1756" s="75">
        <v>42969.84337962963</v>
      </c>
      <c r="AN1756" s="75" t="s">
        <v>13047</v>
      </c>
      <c r="AO1756" s="78" t="s">
        <v>13245</v>
      </c>
      <c r="AP1756" s="75" t="s">
        <v>66</v>
      </c>
      <c r="AQ1756" s="48"/>
      <c r="AR1756" s="48"/>
      <c r="AS1756" s="48"/>
      <c r="AT1756" s="48"/>
      <c r="AU1756" s="48"/>
      <c r="AV1756" s="48"/>
      <c r="AW1756" s="114" t="s">
        <v>18092</v>
      </c>
      <c r="AX1756" s="114" t="s">
        <v>18092</v>
      </c>
      <c r="AY1756" s="114" t="s">
        <v>17886</v>
      </c>
      <c r="AZ1756" s="114" t="s">
        <v>17886</v>
      </c>
      <c r="BA1756" s="2"/>
      <c r="BB1756" s="3"/>
      <c r="BC1756" s="3"/>
      <c r="BD1756" s="3"/>
      <c r="BE1756" s="3"/>
    </row>
    <row r="1757" spans="1:57" x14ac:dyDescent="0.25">
      <c r="A1757" s="61" t="s">
        <v>648</v>
      </c>
      <c r="B1757" s="62" t="s">
        <v>19429</v>
      </c>
      <c r="C1757" s="62"/>
      <c r="D1757" s="63">
        <v>1.521522</v>
      </c>
      <c r="E1757" s="65">
        <v>10</v>
      </c>
      <c r="F1757" s="95" t="s">
        <v>11651</v>
      </c>
      <c r="G1757" s="62"/>
      <c r="H1757" s="66"/>
      <c r="I1757" s="67"/>
      <c r="J1757" s="67"/>
      <c r="K1757" s="66" t="s">
        <v>15687</v>
      </c>
      <c r="L1757" s="70"/>
      <c r="M1757" s="71">
        <v>2920.164306640625</v>
      </c>
      <c r="N1757" s="71">
        <v>3853.94189453125</v>
      </c>
      <c r="O1757" s="72"/>
      <c r="P1757" s="73"/>
      <c r="Q1757" s="73"/>
      <c r="R1757" s="81"/>
      <c r="S1757" s="48">
        <v>0</v>
      </c>
      <c r="T1757" s="48">
        <v>1</v>
      </c>
      <c r="U1757" s="49">
        <v>0</v>
      </c>
      <c r="V1757" s="49">
        <v>2.532E-3</v>
      </c>
      <c r="W1757" s="49">
        <v>6.2599999999999999E-3</v>
      </c>
      <c r="X1757" s="49">
        <v>0.50696399999999997</v>
      </c>
      <c r="Y1757" s="49">
        <v>0</v>
      </c>
      <c r="Z1757" s="49">
        <v>0</v>
      </c>
      <c r="AA1757" s="68">
        <v>1757</v>
      </c>
      <c r="AB17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57" s="69"/>
      <c r="AD1757" s="75">
        <v>42</v>
      </c>
      <c r="AE1757" s="75">
        <v>28</v>
      </c>
      <c r="AF1757" s="75">
        <v>332</v>
      </c>
      <c r="AG1757" s="75">
        <v>323</v>
      </c>
      <c r="AH1757" s="75">
        <v>3600</v>
      </c>
      <c r="AI1757" s="75" t="s">
        <v>7960</v>
      </c>
      <c r="AJ1757" s="75" t="s">
        <v>9502</v>
      </c>
      <c r="AK1757" s="75"/>
      <c r="AL1757" s="75" t="s">
        <v>9292</v>
      </c>
      <c r="AM1757" s="75">
        <v>40681.44835648148</v>
      </c>
      <c r="AN1757" s="75" t="s">
        <v>13047</v>
      </c>
      <c r="AO1757" s="78" t="s">
        <v>13635</v>
      </c>
      <c r="AP1757" s="75" t="s">
        <v>66</v>
      </c>
      <c r="AQ1757" s="48" t="s">
        <v>3033</v>
      </c>
      <c r="AR1757" s="48" t="s">
        <v>3033</v>
      </c>
      <c r="AS1757" s="48" t="s">
        <v>3219</v>
      </c>
      <c r="AT1757" s="48" t="s">
        <v>3219</v>
      </c>
      <c r="AU1757" s="48" t="s">
        <v>3276</v>
      </c>
      <c r="AV1757" s="48" t="s">
        <v>3276</v>
      </c>
      <c r="AW1757" s="114" t="s">
        <v>18116</v>
      </c>
      <c r="AX1757" s="114" t="s">
        <v>18116</v>
      </c>
      <c r="AY1757" s="114" t="s">
        <v>18843</v>
      </c>
      <c r="AZ1757" s="114" t="s">
        <v>18843</v>
      </c>
      <c r="BA1757" s="2"/>
      <c r="BB1757" s="3"/>
      <c r="BC1757" s="3"/>
      <c r="BD1757" s="3"/>
      <c r="BE1757" s="3"/>
    </row>
    <row r="1758" spans="1:57" x14ac:dyDescent="0.25">
      <c r="A1758" s="61" t="s">
        <v>974</v>
      </c>
      <c r="B1758" s="62" t="s">
        <v>19429</v>
      </c>
      <c r="C1758" s="62"/>
      <c r="D1758" s="63">
        <v>1.502397</v>
      </c>
      <c r="E1758" s="65">
        <v>10</v>
      </c>
      <c r="F1758" s="95" t="s">
        <v>12003</v>
      </c>
      <c r="G1758" s="62"/>
      <c r="H1758" s="66"/>
      <c r="I1758" s="67"/>
      <c r="J1758" s="67"/>
      <c r="K1758" s="66" t="s">
        <v>16056</v>
      </c>
      <c r="L1758" s="70"/>
      <c r="M1758" s="71">
        <v>3813.999755859375</v>
      </c>
      <c r="N1758" s="71">
        <v>1998.2362060546875</v>
      </c>
      <c r="O1758" s="72"/>
      <c r="P1758" s="73"/>
      <c r="Q1758" s="73"/>
      <c r="R1758" s="81"/>
      <c r="S1758" s="48">
        <v>0</v>
      </c>
      <c r="T1758" s="48">
        <v>1</v>
      </c>
      <c r="U1758" s="49">
        <v>0</v>
      </c>
      <c r="V1758" s="49">
        <v>2.8200000000000002E-4</v>
      </c>
      <c r="W1758" s="49">
        <v>0</v>
      </c>
      <c r="X1758" s="49">
        <v>0.44517800000000002</v>
      </c>
      <c r="Y1758" s="49">
        <v>0</v>
      </c>
      <c r="Z1758" s="49">
        <v>0</v>
      </c>
      <c r="AA1758" s="68">
        <v>1758</v>
      </c>
      <c r="AB17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58" s="69"/>
      <c r="AD1758" s="75">
        <v>100</v>
      </c>
      <c r="AE1758" s="75">
        <v>28</v>
      </c>
      <c r="AF1758" s="75">
        <v>429</v>
      </c>
      <c r="AG1758" s="75">
        <v>1356</v>
      </c>
      <c r="AH1758" s="75"/>
      <c r="AI1758" s="75" t="s">
        <v>8256</v>
      </c>
      <c r="AJ1758" s="75"/>
      <c r="AK1758" s="75"/>
      <c r="AL1758" s="75"/>
      <c r="AM1758" s="75">
        <v>41821.880254629628</v>
      </c>
      <c r="AN1758" s="75" t="s">
        <v>13047</v>
      </c>
      <c r="AO1758" s="78" t="s">
        <v>14004</v>
      </c>
      <c r="AP1758" s="75" t="s">
        <v>66</v>
      </c>
      <c r="AQ1758" s="48"/>
      <c r="AR1758" s="48"/>
      <c r="AS1758" s="48"/>
      <c r="AT1758" s="48"/>
      <c r="AU1758" s="48"/>
      <c r="AV1758" s="48"/>
      <c r="AW1758" s="114" t="s">
        <v>18119</v>
      </c>
      <c r="AX1758" s="114" t="s">
        <v>18119</v>
      </c>
      <c r="AY1758" s="114" t="s">
        <v>18846</v>
      </c>
      <c r="AZ1758" s="114" t="s">
        <v>18846</v>
      </c>
      <c r="BA1758" s="2"/>
      <c r="BB1758" s="3"/>
      <c r="BC1758" s="3"/>
      <c r="BD1758" s="3"/>
      <c r="BE1758" s="3"/>
    </row>
    <row r="1759" spans="1:57" x14ac:dyDescent="0.25">
      <c r="A1759" s="61" t="s">
        <v>1251</v>
      </c>
      <c r="B1759" s="62" t="s">
        <v>19429</v>
      </c>
      <c r="C1759" s="62"/>
      <c r="D1759" s="63">
        <v>1.502448</v>
      </c>
      <c r="E1759" s="65">
        <v>10</v>
      </c>
      <c r="F1759" s="95" t="s">
        <v>12291</v>
      </c>
      <c r="G1759" s="62"/>
      <c r="H1759" s="66"/>
      <c r="I1759" s="67"/>
      <c r="J1759" s="67"/>
      <c r="K1759" s="66" t="s">
        <v>16359</v>
      </c>
      <c r="L1759" s="70"/>
      <c r="M1759" s="71">
        <v>9047.439453125</v>
      </c>
      <c r="N1759" s="71">
        <v>4423.40869140625</v>
      </c>
      <c r="O1759" s="72"/>
      <c r="P1759" s="73"/>
      <c r="Q1759" s="73"/>
      <c r="R1759" s="81"/>
      <c r="S1759" s="48">
        <v>0</v>
      </c>
      <c r="T1759" s="48">
        <v>1</v>
      </c>
      <c r="U1759" s="49">
        <v>0</v>
      </c>
      <c r="V1759" s="49">
        <v>2.8800000000000001E-4</v>
      </c>
      <c r="W1759" s="49">
        <v>0</v>
      </c>
      <c r="X1759" s="49">
        <v>0.52665600000000001</v>
      </c>
      <c r="Y1759" s="49">
        <v>0</v>
      </c>
      <c r="Z1759" s="49">
        <v>0</v>
      </c>
      <c r="AA1759" s="68">
        <v>1759</v>
      </c>
      <c r="AB17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59" s="69"/>
      <c r="AD1759" s="75">
        <v>212</v>
      </c>
      <c r="AE1759" s="75">
        <v>28</v>
      </c>
      <c r="AF1759" s="75">
        <v>529</v>
      </c>
      <c r="AG1759" s="75">
        <v>1236</v>
      </c>
      <c r="AH1759" s="75">
        <v>-28800</v>
      </c>
      <c r="AI1759" s="75" t="s">
        <v>8494</v>
      </c>
      <c r="AJ1759" s="75"/>
      <c r="AK1759" s="75"/>
      <c r="AL1759" s="75" t="s">
        <v>11009</v>
      </c>
      <c r="AM1759" s="75">
        <v>42519.647962962961</v>
      </c>
      <c r="AN1759" s="75" t="s">
        <v>13047</v>
      </c>
      <c r="AO1759" s="78" t="s">
        <v>14307</v>
      </c>
      <c r="AP1759" s="75" t="s">
        <v>66</v>
      </c>
      <c r="AQ1759" s="48"/>
      <c r="AR1759" s="48"/>
      <c r="AS1759" s="48"/>
      <c r="AT1759" s="48"/>
      <c r="AU1759" s="48" t="s">
        <v>3261</v>
      </c>
      <c r="AV1759" s="48" t="s">
        <v>3261</v>
      </c>
      <c r="AW1759" s="114" t="s">
        <v>18137</v>
      </c>
      <c r="AX1759" s="114" t="s">
        <v>18137</v>
      </c>
      <c r="AY1759" s="114" t="s">
        <v>18860</v>
      </c>
      <c r="AZ1759" s="114" t="s">
        <v>18860</v>
      </c>
      <c r="BA1759" s="2"/>
      <c r="BB1759" s="3"/>
      <c r="BC1759" s="3"/>
      <c r="BD1759" s="3"/>
      <c r="BE1759" s="3"/>
    </row>
    <row r="1760" spans="1:57" x14ac:dyDescent="0.25">
      <c r="A1760" s="61" t="s">
        <v>1614</v>
      </c>
      <c r="B1760" s="62" t="s">
        <v>19429</v>
      </c>
      <c r="C1760" s="62"/>
      <c r="D1760" s="63">
        <v>1.5321979999999999</v>
      </c>
      <c r="E1760" s="65">
        <v>10</v>
      </c>
      <c r="F1760" s="95" t="s">
        <v>12674</v>
      </c>
      <c r="G1760" s="62"/>
      <c r="H1760" s="66"/>
      <c r="I1760" s="67"/>
      <c r="J1760" s="67"/>
      <c r="K1760" s="66" t="s">
        <v>16762</v>
      </c>
      <c r="L1760" s="70"/>
      <c r="M1760" s="71">
        <v>1458.6949462890625</v>
      </c>
      <c r="N1760" s="71">
        <v>8119.30517578125</v>
      </c>
      <c r="O1760" s="72"/>
      <c r="P1760" s="73"/>
      <c r="Q1760" s="73"/>
      <c r="R1760" s="81"/>
      <c r="S1760" s="48">
        <v>0</v>
      </c>
      <c r="T1760" s="48">
        <v>1</v>
      </c>
      <c r="U1760" s="49">
        <v>0</v>
      </c>
      <c r="V1760" s="49">
        <v>3.7880000000000001E-3</v>
      </c>
      <c r="W1760" s="49">
        <v>9.9999999999999995E-7</v>
      </c>
      <c r="X1760" s="49">
        <v>0.54335500000000003</v>
      </c>
      <c r="Y1760" s="49">
        <v>0</v>
      </c>
      <c r="Z1760" s="49">
        <v>0</v>
      </c>
      <c r="AA1760" s="68">
        <v>1760</v>
      </c>
      <c r="AB17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60" s="69"/>
      <c r="AD1760" s="75">
        <v>291</v>
      </c>
      <c r="AE1760" s="75">
        <v>28</v>
      </c>
      <c r="AF1760" s="75">
        <v>49</v>
      </c>
      <c r="AG1760" s="75">
        <v>2</v>
      </c>
      <c r="AH1760" s="75"/>
      <c r="AI1760" s="75"/>
      <c r="AJ1760" s="75"/>
      <c r="AK1760" s="75"/>
      <c r="AL1760" s="75"/>
      <c r="AM1760" s="75">
        <v>41713.924687500003</v>
      </c>
      <c r="AN1760" s="75" t="s">
        <v>13047</v>
      </c>
      <c r="AO1760" s="78" t="s">
        <v>14710</v>
      </c>
      <c r="AP1760" s="75" t="s">
        <v>66</v>
      </c>
      <c r="AQ1760" s="48" t="s">
        <v>3019</v>
      </c>
      <c r="AR1760" s="48" t="s">
        <v>3019</v>
      </c>
      <c r="AS1760" s="48" t="s">
        <v>3212</v>
      </c>
      <c r="AT1760" s="48" t="s">
        <v>3212</v>
      </c>
      <c r="AU1760" s="48" t="s">
        <v>3261</v>
      </c>
      <c r="AV1760" s="48" t="s">
        <v>3261</v>
      </c>
      <c r="AW1760" s="114" t="s">
        <v>18076</v>
      </c>
      <c r="AX1760" s="114" t="s">
        <v>18076</v>
      </c>
      <c r="AY1760" s="114" t="s">
        <v>17882</v>
      </c>
      <c r="AZ1760" s="114" t="s">
        <v>17882</v>
      </c>
      <c r="BA1760" s="2"/>
      <c r="BB1760" s="3"/>
      <c r="BC1760" s="3"/>
      <c r="BD1760" s="3"/>
      <c r="BE1760" s="3"/>
    </row>
    <row r="1761" spans="1:57" x14ac:dyDescent="0.25">
      <c r="A1761" s="61" t="s">
        <v>1661</v>
      </c>
      <c r="B1761" s="62" t="s">
        <v>19429</v>
      </c>
      <c r="C1761" s="62"/>
      <c r="D1761" s="63">
        <v>1.5321979999999999</v>
      </c>
      <c r="E1761" s="65">
        <v>10</v>
      </c>
      <c r="F1761" s="95" t="s">
        <v>12720</v>
      </c>
      <c r="G1761" s="62"/>
      <c r="H1761" s="66"/>
      <c r="I1761" s="67"/>
      <c r="J1761" s="67"/>
      <c r="K1761" s="66" t="s">
        <v>16813</v>
      </c>
      <c r="L1761" s="70"/>
      <c r="M1761" s="71">
        <v>1963.052978515625</v>
      </c>
      <c r="N1761" s="71">
        <v>7231.60986328125</v>
      </c>
      <c r="O1761" s="72"/>
      <c r="P1761" s="73"/>
      <c r="Q1761" s="73"/>
      <c r="R1761" s="81"/>
      <c r="S1761" s="48">
        <v>0</v>
      </c>
      <c r="T1761" s="48">
        <v>1</v>
      </c>
      <c r="U1761" s="49">
        <v>0</v>
      </c>
      <c r="V1761" s="49">
        <v>3.7880000000000001E-3</v>
      </c>
      <c r="W1761" s="49">
        <v>9.9999999999999995E-7</v>
      </c>
      <c r="X1761" s="49">
        <v>0.54335500000000003</v>
      </c>
      <c r="Y1761" s="49">
        <v>0</v>
      </c>
      <c r="Z1761" s="49">
        <v>0</v>
      </c>
      <c r="AA1761" s="68">
        <v>1761</v>
      </c>
      <c r="AB17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61" s="69"/>
      <c r="AD1761" s="75">
        <v>30</v>
      </c>
      <c r="AE1761" s="75">
        <v>28</v>
      </c>
      <c r="AF1761" s="75">
        <v>47</v>
      </c>
      <c r="AG1761" s="75">
        <v>8</v>
      </c>
      <c r="AH1761" s="75"/>
      <c r="AI1761" s="75"/>
      <c r="AJ1761" s="75"/>
      <c r="AK1761" s="75"/>
      <c r="AL1761" s="75"/>
      <c r="AM1761" s="75">
        <v>42535.086157407408</v>
      </c>
      <c r="AN1761" s="75" t="s">
        <v>13047</v>
      </c>
      <c r="AO1761" s="78" t="s">
        <v>14761</v>
      </c>
      <c r="AP1761" s="75" t="s">
        <v>66</v>
      </c>
      <c r="AQ1761" s="48" t="s">
        <v>3019</v>
      </c>
      <c r="AR1761" s="48" t="s">
        <v>3019</v>
      </c>
      <c r="AS1761" s="48" t="s">
        <v>3212</v>
      </c>
      <c r="AT1761" s="48" t="s">
        <v>3212</v>
      </c>
      <c r="AU1761" s="48" t="s">
        <v>3261</v>
      </c>
      <c r="AV1761" s="48" t="s">
        <v>3261</v>
      </c>
      <c r="AW1761" s="114" t="s">
        <v>18076</v>
      </c>
      <c r="AX1761" s="114" t="s">
        <v>18076</v>
      </c>
      <c r="AY1761" s="114" t="s">
        <v>17882</v>
      </c>
      <c r="AZ1761" s="114" t="s">
        <v>17882</v>
      </c>
      <c r="BA1761" s="2"/>
      <c r="BB1761" s="3"/>
      <c r="BC1761" s="3"/>
      <c r="BD1761" s="3"/>
      <c r="BE1761" s="3"/>
    </row>
    <row r="1762" spans="1:57" x14ac:dyDescent="0.25">
      <c r="A1762" s="61" t="s">
        <v>1114</v>
      </c>
      <c r="B1762" s="62" t="s">
        <v>19429</v>
      </c>
      <c r="C1762" s="62"/>
      <c r="D1762" s="63">
        <v>1.826927</v>
      </c>
      <c r="E1762" s="65">
        <v>10</v>
      </c>
      <c r="F1762" s="95" t="s">
        <v>12150</v>
      </c>
      <c r="G1762" s="62"/>
      <c r="H1762" s="66"/>
      <c r="I1762" s="67"/>
      <c r="J1762" s="67"/>
      <c r="K1762" s="66" t="s">
        <v>16211</v>
      </c>
      <c r="L1762" s="70"/>
      <c r="M1762" s="71">
        <v>5847.83837890625</v>
      </c>
      <c r="N1762" s="71">
        <v>7487.41845703125</v>
      </c>
      <c r="O1762" s="72"/>
      <c r="P1762" s="73"/>
      <c r="Q1762" s="73"/>
      <c r="R1762" s="81"/>
      <c r="S1762" s="48">
        <v>0</v>
      </c>
      <c r="T1762" s="48">
        <v>1</v>
      </c>
      <c r="U1762" s="49">
        <v>0</v>
      </c>
      <c r="V1762" s="49">
        <v>3.8462000000000003E-2</v>
      </c>
      <c r="W1762" s="49">
        <v>0</v>
      </c>
      <c r="X1762" s="49">
        <v>0.544049</v>
      </c>
      <c r="Y1762" s="49">
        <v>0</v>
      </c>
      <c r="Z1762" s="49">
        <v>0</v>
      </c>
      <c r="AA1762" s="68">
        <v>1762</v>
      </c>
      <c r="AB17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62" s="69"/>
      <c r="AD1762" s="75">
        <v>184</v>
      </c>
      <c r="AE1762" s="75">
        <v>27</v>
      </c>
      <c r="AF1762" s="75">
        <v>823</v>
      </c>
      <c r="AG1762" s="75">
        <v>338</v>
      </c>
      <c r="AH1762" s="75">
        <v>-28800</v>
      </c>
      <c r="AI1762" s="75" t="s">
        <v>8382</v>
      </c>
      <c r="AJ1762" s="75" t="s">
        <v>9763</v>
      </c>
      <c r="AK1762" s="78" t="s">
        <v>10652</v>
      </c>
      <c r="AL1762" s="75" t="s">
        <v>11009</v>
      </c>
      <c r="AM1762" s="75">
        <v>42511.787476851852</v>
      </c>
      <c r="AN1762" s="75" t="s">
        <v>13047</v>
      </c>
      <c r="AO1762" s="78" t="s">
        <v>14159</v>
      </c>
      <c r="AP1762" s="75" t="s">
        <v>66</v>
      </c>
      <c r="AQ1762" s="48" t="s">
        <v>17991</v>
      </c>
      <c r="AR1762" s="48" t="s">
        <v>17991</v>
      </c>
      <c r="AS1762" s="48" t="s">
        <v>3212</v>
      </c>
      <c r="AT1762" s="48" t="s">
        <v>3212</v>
      </c>
      <c r="AU1762" s="48"/>
      <c r="AV1762" s="48"/>
      <c r="AW1762" s="114" t="s">
        <v>18420</v>
      </c>
      <c r="AX1762" s="114" t="s">
        <v>18757</v>
      </c>
      <c r="AY1762" s="114" t="s">
        <v>19113</v>
      </c>
      <c r="AZ1762" s="114" t="s">
        <v>19402</v>
      </c>
      <c r="BA1762" s="2"/>
      <c r="BB1762" s="3"/>
      <c r="BC1762" s="3"/>
      <c r="BD1762" s="3"/>
      <c r="BE1762" s="3"/>
    </row>
    <row r="1763" spans="1:57" x14ac:dyDescent="0.25">
      <c r="A1763" s="61" t="s">
        <v>1577</v>
      </c>
      <c r="B1763" s="62" t="s">
        <v>19429</v>
      </c>
      <c r="C1763" s="62"/>
      <c r="D1763" s="63">
        <v>4.3333304999999998</v>
      </c>
      <c r="E1763" s="65">
        <v>10</v>
      </c>
      <c r="F1763" s="95" t="s">
        <v>12635</v>
      </c>
      <c r="G1763" s="62"/>
      <c r="H1763" s="66"/>
      <c r="I1763" s="67"/>
      <c r="J1763" s="67"/>
      <c r="K1763" s="66" t="s">
        <v>16723</v>
      </c>
      <c r="L1763" s="70"/>
      <c r="M1763" s="71">
        <v>4678.2802734375</v>
      </c>
      <c r="N1763" s="71">
        <v>4841.14501953125</v>
      </c>
      <c r="O1763" s="72"/>
      <c r="P1763" s="73"/>
      <c r="Q1763" s="73"/>
      <c r="R1763" s="81"/>
      <c r="S1763" s="48">
        <v>0</v>
      </c>
      <c r="T1763" s="48">
        <v>1</v>
      </c>
      <c r="U1763" s="49">
        <v>0</v>
      </c>
      <c r="V1763" s="49">
        <v>0.33333299999999999</v>
      </c>
      <c r="W1763" s="49">
        <v>0</v>
      </c>
      <c r="X1763" s="49">
        <v>0.77027000000000001</v>
      </c>
      <c r="Y1763" s="49">
        <v>0</v>
      </c>
      <c r="Z1763" s="49">
        <v>0</v>
      </c>
      <c r="AA1763" s="68">
        <v>1763</v>
      </c>
      <c r="AB17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63" s="69"/>
      <c r="AD1763" s="75">
        <v>63</v>
      </c>
      <c r="AE1763" s="75">
        <v>27</v>
      </c>
      <c r="AF1763" s="75">
        <v>50</v>
      </c>
      <c r="AG1763" s="75">
        <v>298</v>
      </c>
      <c r="AH1763" s="75"/>
      <c r="AI1763" s="75" t="s">
        <v>8796</v>
      </c>
      <c r="AJ1763" s="75"/>
      <c r="AK1763" s="75"/>
      <c r="AL1763" s="75"/>
      <c r="AM1763" s="75">
        <v>43020.626793981479</v>
      </c>
      <c r="AN1763" s="75" t="s">
        <v>13047</v>
      </c>
      <c r="AO1763" s="78" t="s">
        <v>14671</v>
      </c>
      <c r="AP1763" s="75" t="s">
        <v>66</v>
      </c>
      <c r="AQ1763" s="48"/>
      <c r="AR1763" s="48"/>
      <c r="AS1763" s="48"/>
      <c r="AT1763" s="48"/>
      <c r="AU1763" s="48"/>
      <c r="AV1763" s="48"/>
      <c r="AW1763" s="114" t="s">
        <v>18589</v>
      </c>
      <c r="AX1763" s="114" t="s">
        <v>18589</v>
      </c>
      <c r="AY1763" s="114" t="s">
        <v>17921</v>
      </c>
      <c r="AZ1763" s="114" t="s">
        <v>17921</v>
      </c>
      <c r="BA1763" s="2"/>
      <c r="BB1763" s="3"/>
      <c r="BC1763" s="3"/>
      <c r="BD1763" s="3"/>
      <c r="BE1763" s="3"/>
    </row>
    <row r="1764" spans="1:57" x14ac:dyDescent="0.25">
      <c r="A1764" s="61" t="s">
        <v>1691</v>
      </c>
      <c r="B1764" s="62" t="s">
        <v>19429</v>
      </c>
      <c r="C1764" s="62"/>
      <c r="D1764" s="63">
        <v>1.7931055</v>
      </c>
      <c r="E1764" s="65">
        <v>10</v>
      </c>
      <c r="F1764" s="95" t="s">
        <v>12756</v>
      </c>
      <c r="G1764" s="62"/>
      <c r="H1764" s="66"/>
      <c r="I1764" s="67"/>
      <c r="J1764" s="67"/>
      <c r="K1764" s="66" t="s">
        <v>16849</v>
      </c>
      <c r="L1764" s="70"/>
      <c r="M1764" s="71">
        <v>3380.3447265625</v>
      </c>
      <c r="N1764" s="71">
        <v>7163.0771484375</v>
      </c>
      <c r="O1764" s="72"/>
      <c r="P1764" s="73"/>
      <c r="Q1764" s="73"/>
      <c r="R1764" s="81"/>
      <c r="S1764" s="48">
        <v>0</v>
      </c>
      <c r="T1764" s="48">
        <v>1</v>
      </c>
      <c r="U1764" s="49">
        <v>0</v>
      </c>
      <c r="V1764" s="49">
        <v>3.4483E-2</v>
      </c>
      <c r="W1764" s="49">
        <v>0</v>
      </c>
      <c r="X1764" s="49">
        <v>0.57117099999999998</v>
      </c>
      <c r="Y1764" s="49">
        <v>0</v>
      </c>
      <c r="Z1764" s="49">
        <v>0</v>
      </c>
      <c r="AA1764" s="68">
        <v>1764</v>
      </c>
      <c r="AB17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64" s="69"/>
      <c r="AD1764" s="75">
        <v>124</v>
      </c>
      <c r="AE1764" s="75">
        <v>27</v>
      </c>
      <c r="AF1764" s="75">
        <v>71</v>
      </c>
      <c r="AG1764" s="75">
        <v>437</v>
      </c>
      <c r="AH1764" s="75"/>
      <c r="AI1764" s="75"/>
      <c r="AJ1764" s="75"/>
      <c r="AK1764" s="75"/>
      <c r="AL1764" s="75"/>
      <c r="AM1764" s="75">
        <v>42234.775497685187</v>
      </c>
      <c r="AN1764" s="75" t="s">
        <v>13047</v>
      </c>
      <c r="AO1764" s="78" t="s">
        <v>14797</v>
      </c>
      <c r="AP1764" s="75" t="s">
        <v>66</v>
      </c>
      <c r="AQ1764" s="48"/>
      <c r="AR1764" s="48"/>
      <c r="AS1764" s="48"/>
      <c r="AT1764" s="48"/>
      <c r="AU1764" s="48" t="s">
        <v>3261</v>
      </c>
      <c r="AV1764" s="48" t="s">
        <v>3261</v>
      </c>
      <c r="AW1764" s="114" t="s">
        <v>18106</v>
      </c>
      <c r="AX1764" s="114" t="s">
        <v>18106</v>
      </c>
      <c r="AY1764" s="114" t="s">
        <v>18836</v>
      </c>
      <c r="AZ1764" s="114" t="s">
        <v>18836</v>
      </c>
      <c r="BA1764" s="2"/>
      <c r="BB1764" s="3"/>
      <c r="BC1764" s="3"/>
      <c r="BD1764" s="3"/>
      <c r="BE1764" s="3"/>
    </row>
    <row r="1765" spans="1:57" x14ac:dyDescent="0.25">
      <c r="A1765" s="61" t="s">
        <v>311</v>
      </c>
      <c r="B1765" s="62" t="s">
        <v>19429</v>
      </c>
      <c r="C1765" s="62"/>
      <c r="D1765" s="63">
        <v>1.5230349999999999</v>
      </c>
      <c r="E1765" s="65">
        <v>10.229570924049728</v>
      </c>
      <c r="F1765" s="95" t="s">
        <v>11253</v>
      </c>
      <c r="G1765" s="62"/>
      <c r="H1765" s="66"/>
      <c r="I1765" s="67"/>
      <c r="J1765" s="67"/>
      <c r="K1765" s="66" t="s">
        <v>15280</v>
      </c>
      <c r="L1765" s="70"/>
      <c r="M1765" s="71">
        <v>2682.7421875</v>
      </c>
      <c r="N1765" s="71">
        <v>3459.85986328125</v>
      </c>
      <c r="O1765" s="72"/>
      <c r="P1765" s="73"/>
      <c r="Q1765" s="73"/>
      <c r="R1765" s="81"/>
      <c r="S1765" s="48">
        <v>0</v>
      </c>
      <c r="T1765" s="48">
        <v>2</v>
      </c>
      <c r="U1765" s="49">
        <v>553.450649</v>
      </c>
      <c r="V1765" s="49">
        <v>2.7100000000000002E-3</v>
      </c>
      <c r="W1765" s="49">
        <v>6.5890000000000002E-3</v>
      </c>
      <c r="X1765" s="49">
        <v>0.84350099999999995</v>
      </c>
      <c r="Y1765" s="49">
        <v>0</v>
      </c>
      <c r="Z1765" s="49">
        <v>0</v>
      </c>
      <c r="AA1765" s="68">
        <v>1765</v>
      </c>
      <c r="AB17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65" s="69"/>
      <c r="AD1765" s="75">
        <v>304</v>
      </c>
      <c r="AE1765" s="75">
        <v>26</v>
      </c>
      <c r="AF1765" s="75">
        <v>1535</v>
      </c>
      <c r="AG1765" s="75">
        <v>392</v>
      </c>
      <c r="AH1765" s="75">
        <v>-28800</v>
      </c>
      <c r="AI1765" s="75"/>
      <c r="AJ1765" s="75"/>
      <c r="AK1765" s="75"/>
      <c r="AL1765" s="75" t="s">
        <v>11009</v>
      </c>
      <c r="AM1765" s="75">
        <v>41711.354050925926</v>
      </c>
      <c r="AN1765" s="75" t="s">
        <v>13047</v>
      </c>
      <c r="AO1765" s="78" t="s">
        <v>13228</v>
      </c>
      <c r="AP1765" s="75" t="s">
        <v>66</v>
      </c>
      <c r="AQ1765" s="48" t="s">
        <v>3033</v>
      </c>
      <c r="AR1765" s="48" t="s">
        <v>3033</v>
      </c>
      <c r="AS1765" s="48" t="s">
        <v>3219</v>
      </c>
      <c r="AT1765" s="48" t="s">
        <v>3219</v>
      </c>
      <c r="AU1765" s="48" t="s">
        <v>17670</v>
      </c>
      <c r="AV1765" s="48" t="s">
        <v>3276</v>
      </c>
      <c r="AW1765" s="114" t="s">
        <v>18136</v>
      </c>
      <c r="AX1765" s="114" t="s">
        <v>18714</v>
      </c>
      <c r="AY1765" s="114" t="s">
        <v>18859</v>
      </c>
      <c r="AZ1765" s="114" t="s">
        <v>19384</v>
      </c>
      <c r="BA1765" s="2"/>
      <c r="BB1765" s="3"/>
      <c r="BC1765" s="3"/>
      <c r="BD1765" s="3"/>
      <c r="BE1765" s="3"/>
    </row>
    <row r="1766" spans="1:57" x14ac:dyDescent="0.25">
      <c r="A1766" s="61" t="s">
        <v>638</v>
      </c>
      <c r="B1766" s="62" t="s">
        <v>19429</v>
      </c>
      <c r="C1766" s="62"/>
      <c r="D1766" s="63">
        <v>1.502448</v>
      </c>
      <c r="E1766" s="65">
        <v>10</v>
      </c>
      <c r="F1766" s="95" t="s">
        <v>11640</v>
      </c>
      <c r="G1766" s="62"/>
      <c r="H1766" s="66"/>
      <c r="I1766" s="67"/>
      <c r="J1766" s="67"/>
      <c r="K1766" s="66" t="s">
        <v>15676</v>
      </c>
      <c r="L1766" s="70"/>
      <c r="M1766" s="71">
        <v>8278.7900390625</v>
      </c>
      <c r="N1766" s="71">
        <v>4181.142578125</v>
      </c>
      <c r="O1766" s="72"/>
      <c r="P1766" s="73"/>
      <c r="Q1766" s="73"/>
      <c r="R1766" s="81"/>
      <c r="S1766" s="48">
        <v>0</v>
      </c>
      <c r="T1766" s="48">
        <v>1</v>
      </c>
      <c r="U1766" s="49">
        <v>0</v>
      </c>
      <c r="V1766" s="49">
        <v>2.8800000000000001E-4</v>
      </c>
      <c r="W1766" s="49">
        <v>0</v>
      </c>
      <c r="X1766" s="49">
        <v>0.52665600000000001</v>
      </c>
      <c r="Y1766" s="49">
        <v>0</v>
      </c>
      <c r="Z1766" s="49">
        <v>0</v>
      </c>
      <c r="AA1766" s="68">
        <v>1766</v>
      </c>
      <c r="AB17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66" s="69"/>
      <c r="AD1766" s="75">
        <v>69</v>
      </c>
      <c r="AE1766" s="75">
        <v>26</v>
      </c>
      <c r="AF1766" s="75">
        <v>430</v>
      </c>
      <c r="AG1766" s="75">
        <v>445</v>
      </c>
      <c r="AH1766" s="75">
        <v>-28800</v>
      </c>
      <c r="AI1766" s="75" t="s">
        <v>7951</v>
      </c>
      <c r="AJ1766" s="75" t="s">
        <v>9497</v>
      </c>
      <c r="AK1766" s="75"/>
      <c r="AL1766" s="75" t="s">
        <v>11009</v>
      </c>
      <c r="AM1766" s="75">
        <v>42459.154502314814</v>
      </c>
      <c r="AN1766" s="75" t="s">
        <v>13047</v>
      </c>
      <c r="AO1766" s="78" t="s">
        <v>13624</v>
      </c>
      <c r="AP1766" s="75" t="s">
        <v>66</v>
      </c>
      <c r="AQ1766" s="48"/>
      <c r="AR1766" s="48"/>
      <c r="AS1766" s="48"/>
      <c r="AT1766" s="48"/>
      <c r="AU1766" s="48" t="s">
        <v>3261</v>
      </c>
      <c r="AV1766" s="48" t="s">
        <v>3261</v>
      </c>
      <c r="AW1766" s="114" t="s">
        <v>18182</v>
      </c>
      <c r="AX1766" s="114" t="s">
        <v>18182</v>
      </c>
      <c r="AY1766" s="114" t="s">
        <v>18901</v>
      </c>
      <c r="AZ1766" s="114" t="s">
        <v>18901</v>
      </c>
      <c r="BA1766" s="2"/>
      <c r="BB1766" s="3"/>
      <c r="BC1766" s="3"/>
      <c r="BD1766" s="3"/>
      <c r="BE1766" s="3"/>
    </row>
    <row r="1767" spans="1:57" x14ac:dyDescent="0.25">
      <c r="A1767" s="61" t="s">
        <v>688</v>
      </c>
      <c r="B1767" s="62" t="s">
        <v>19429</v>
      </c>
      <c r="C1767" s="62"/>
      <c r="D1767" s="63">
        <v>1.521522</v>
      </c>
      <c r="E1767" s="65">
        <v>10</v>
      </c>
      <c r="F1767" s="95" t="s">
        <v>11694</v>
      </c>
      <c r="G1767" s="62"/>
      <c r="H1767" s="66"/>
      <c r="I1767" s="67"/>
      <c r="J1767" s="67"/>
      <c r="K1767" s="66" t="s">
        <v>15736</v>
      </c>
      <c r="L1767" s="70"/>
      <c r="M1767" s="71">
        <v>2537.919189453125</v>
      </c>
      <c r="N1767" s="71">
        <v>3762.766845703125</v>
      </c>
      <c r="O1767" s="72"/>
      <c r="P1767" s="73"/>
      <c r="Q1767" s="73"/>
      <c r="R1767" s="81"/>
      <c r="S1767" s="48">
        <v>0</v>
      </c>
      <c r="T1767" s="48">
        <v>1</v>
      </c>
      <c r="U1767" s="49">
        <v>0</v>
      </c>
      <c r="V1767" s="49">
        <v>2.532E-3</v>
      </c>
      <c r="W1767" s="49">
        <v>6.2599999999999999E-3</v>
      </c>
      <c r="X1767" s="49">
        <v>0.50696399999999997</v>
      </c>
      <c r="Y1767" s="49">
        <v>0</v>
      </c>
      <c r="Z1767" s="49">
        <v>0</v>
      </c>
      <c r="AA1767" s="68">
        <v>1767</v>
      </c>
      <c r="AB17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67" s="69"/>
      <c r="AD1767" s="75">
        <v>138</v>
      </c>
      <c r="AE1767" s="75">
        <v>26</v>
      </c>
      <c r="AF1767" s="75">
        <v>2333</v>
      </c>
      <c r="AG1767" s="75">
        <v>894</v>
      </c>
      <c r="AH1767" s="75">
        <v>3600</v>
      </c>
      <c r="AI1767" s="75" t="s">
        <v>7995</v>
      </c>
      <c r="AJ1767" s="75" t="s">
        <v>9526</v>
      </c>
      <c r="AK1767" s="75"/>
      <c r="AL1767" s="75" t="s">
        <v>9292</v>
      </c>
      <c r="AM1767" s="75">
        <v>40444.882256944446</v>
      </c>
      <c r="AN1767" s="75" t="s">
        <v>13047</v>
      </c>
      <c r="AO1767" s="78" t="s">
        <v>13684</v>
      </c>
      <c r="AP1767" s="75" t="s">
        <v>66</v>
      </c>
      <c r="AQ1767" s="48" t="s">
        <v>3033</v>
      </c>
      <c r="AR1767" s="48" t="s">
        <v>3033</v>
      </c>
      <c r="AS1767" s="48" t="s">
        <v>3219</v>
      </c>
      <c r="AT1767" s="48" t="s">
        <v>3219</v>
      </c>
      <c r="AU1767" s="48" t="s">
        <v>3276</v>
      </c>
      <c r="AV1767" s="48" t="s">
        <v>3276</v>
      </c>
      <c r="AW1767" s="114" t="s">
        <v>18116</v>
      </c>
      <c r="AX1767" s="114" t="s">
        <v>18116</v>
      </c>
      <c r="AY1767" s="114" t="s">
        <v>18843</v>
      </c>
      <c r="AZ1767" s="114" t="s">
        <v>18843</v>
      </c>
      <c r="BA1767" s="2"/>
      <c r="BB1767" s="3"/>
      <c r="BC1767" s="3"/>
      <c r="BD1767" s="3"/>
      <c r="BE1767" s="3"/>
    </row>
    <row r="1768" spans="1:57" x14ac:dyDescent="0.25">
      <c r="A1768" s="61" t="s">
        <v>1046</v>
      </c>
      <c r="B1768" s="62" t="s">
        <v>19429</v>
      </c>
      <c r="C1768" s="62"/>
      <c r="D1768" s="63">
        <v>1.521522</v>
      </c>
      <c r="E1768" s="65">
        <v>10</v>
      </c>
      <c r="F1768" s="95" t="s">
        <v>12080</v>
      </c>
      <c r="G1768" s="62"/>
      <c r="H1768" s="66"/>
      <c r="I1768" s="67"/>
      <c r="J1768" s="67"/>
      <c r="K1768" s="66" t="s">
        <v>16137</v>
      </c>
      <c r="L1768" s="70"/>
      <c r="M1768" s="71">
        <v>3026.86279296875</v>
      </c>
      <c r="N1768" s="71">
        <v>2450.557373046875</v>
      </c>
      <c r="O1768" s="72"/>
      <c r="P1768" s="73"/>
      <c r="Q1768" s="73"/>
      <c r="R1768" s="81"/>
      <c r="S1768" s="48">
        <v>0</v>
      </c>
      <c r="T1768" s="48">
        <v>1</v>
      </c>
      <c r="U1768" s="49">
        <v>0</v>
      </c>
      <c r="V1768" s="49">
        <v>2.532E-3</v>
      </c>
      <c r="W1768" s="49">
        <v>6.2599999999999999E-3</v>
      </c>
      <c r="X1768" s="49">
        <v>0.50696399999999997</v>
      </c>
      <c r="Y1768" s="49">
        <v>0</v>
      </c>
      <c r="Z1768" s="49">
        <v>0</v>
      </c>
      <c r="AA1768" s="68">
        <v>1768</v>
      </c>
      <c r="AB17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68" s="69"/>
      <c r="AD1768" s="75">
        <v>14</v>
      </c>
      <c r="AE1768" s="75">
        <v>26</v>
      </c>
      <c r="AF1768" s="75">
        <v>951</v>
      </c>
      <c r="AG1768" s="75">
        <v>156</v>
      </c>
      <c r="AH1768" s="75"/>
      <c r="AI1768" s="75" t="s">
        <v>8324</v>
      </c>
      <c r="AJ1768" s="75" t="s">
        <v>9727</v>
      </c>
      <c r="AK1768" s="75"/>
      <c r="AL1768" s="75"/>
      <c r="AM1768" s="75">
        <v>41970.400601851848</v>
      </c>
      <c r="AN1768" s="75" t="s">
        <v>13047</v>
      </c>
      <c r="AO1768" s="78" t="s">
        <v>14085</v>
      </c>
      <c r="AP1768" s="75" t="s">
        <v>66</v>
      </c>
      <c r="AQ1768" s="48" t="s">
        <v>3033</v>
      </c>
      <c r="AR1768" s="48" t="s">
        <v>3033</v>
      </c>
      <c r="AS1768" s="48" t="s">
        <v>3219</v>
      </c>
      <c r="AT1768" s="48" t="s">
        <v>3219</v>
      </c>
      <c r="AU1768" s="48" t="s">
        <v>3276</v>
      </c>
      <c r="AV1768" s="48" t="s">
        <v>3276</v>
      </c>
      <c r="AW1768" s="114" t="s">
        <v>18116</v>
      </c>
      <c r="AX1768" s="114" t="s">
        <v>18116</v>
      </c>
      <c r="AY1768" s="114" t="s">
        <v>18843</v>
      </c>
      <c r="AZ1768" s="114" t="s">
        <v>18843</v>
      </c>
      <c r="BA1768" s="2"/>
      <c r="BB1768" s="3"/>
      <c r="BC1768" s="3"/>
      <c r="BD1768" s="3"/>
      <c r="BE1768" s="3"/>
    </row>
    <row r="1769" spans="1:57" x14ac:dyDescent="0.25">
      <c r="A1769" s="61" t="s">
        <v>1316</v>
      </c>
      <c r="B1769" s="62" t="s">
        <v>19429</v>
      </c>
      <c r="C1769" s="62"/>
      <c r="D1769" s="63">
        <v>1.501768</v>
      </c>
      <c r="E1769" s="65">
        <v>10</v>
      </c>
      <c r="F1769" s="95" t="s">
        <v>12358</v>
      </c>
      <c r="G1769" s="62"/>
      <c r="H1769" s="66"/>
      <c r="I1769" s="67"/>
      <c r="J1769" s="67"/>
      <c r="K1769" s="66" t="s">
        <v>16430</v>
      </c>
      <c r="L1769" s="70"/>
      <c r="M1769" s="71">
        <v>9685.90234375</v>
      </c>
      <c r="N1769" s="71">
        <v>1050.5509033203125</v>
      </c>
      <c r="O1769" s="72"/>
      <c r="P1769" s="73"/>
      <c r="Q1769" s="73"/>
      <c r="R1769" s="81"/>
      <c r="S1769" s="48">
        <v>0</v>
      </c>
      <c r="T1769" s="48">
        <v>1</v>
      </c>
      <c r="U1769" s="49">
        <v>0</v>
      </c>
      <c r="V1769" s="49">
        <v>2.0799999999999999E-4</v>
      </c>
      <c r="W1769" s="49">
        <v>0</v>
      </c>
      <c r="X1769" s="49">
        <v>0.53919600000000001</v>
      </c>
      <c r="Y1769" s="49">
        <v>0</v>
      </c>
      <c r="Z1769" s="49">
        <v>0</v>
      </c>
      <c r="AA1769" s="68">
        <v>1769</v>
      </c>
      <c r="AB17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69" s="69"/>
      <c r="AD1769" s="75">
        <v>253</v>
      </c>
      <c r="AE1769" s="75">
        <v>26</v>
      </c>
      <c r="AF1769" s="75">
        <v>226</v>
      </c>
      <c r="AG1769" s="75">
        <v>2009</v>
      </c>
      <c r="AH1769" s="75"/>
      <c r="AI1769" s="75" t="s">
        <v>8547</v>
      </c>
      <c r="AJ1769" s="75" t="s">
        <v>9860</v>
      </c>
      <c r="AK1769" s="75"/>
      <c r="AL1769" s="75"/>
      <c r="AM1769" s="75">
        <v>42810.59946759259</v>
      </c>
      <c r="AN1769" s="75" t="s">
        <v>13047</v>
      </c>
      <c r="AO1769" s="78" t="s">
        <v>14378</v>
      </c>
      <c r="AP1769" s="75" t="s">
        <v>66</v>
      </c>
      <c r="AQ1769" s="48"/>
      <c r="AR1769" s="48"/>
      <c r="AS1769" s="48"/>
      <c r="AT1769" s="48"/>
      <c r="AU1769" s="48" t="s">
        <v>3268</v>
      </c>
      <c r="AV1769" s="48" t="s">
        <v>3268</v>
      </c>
      <c r="AW1769" s="114" t="s">
        <v>18087</v>
      </c>
      <c r="AX1769" s="114" t="s">
        <v>18087</v>
      </c>
      <c r="AY1769" s="114" t="s">
        <v>18822</v>
      </c>
      <c r="AZ1769" s="114" t="s">
        <v>18822</v>
      </c>
      <c r="BA1769" s="2"/>
      <c r="BB1769" s="3"/>
      <c r="BC1769" s="3"/>
      <c r="BD1769" s="3"/>
      <c r="BE1769" s="3"/>
    </row>
    <row r="1770" spans="1:57" x14ac:dyDescent="0.25">
      <c r="A1770" s="61" t="s">
        <v>1415</v>
      </c>
      <c r="B1770" s="62" t="s">
        <v>19429</v>
      </c>
      <c r="C1770" s="62"/>
      <c r="D1770" s="63">
        <v>1.521522</v>
      </c>
      <c r="E1770" s="65">
        <v>10</v>
      </c>
      <c r="F1770" s="95" t="s">
        <v>12461</v>
      </c>
      <c r="G1770" s="62"/>
      <c r="H1770" s="66"/>
      <c r="I1770" s="67"/>
      <c r="J1770" s="67"/>
      <c r="K1770" s="66" t="s">
        <v>16537</v>
      </c>
      <c r="L1770" s="70"/>
      <c r="M1770" s="71">
        <v>2853.1337890625</v>
      </c>
      <c r="N1770" s="71">
        <v>3655.007080078125</v>
      </c>
      <c r="O1770" s="72"/>
      <c r="P1770" s="73"/>
      <c r="Q1770" s="73"/>
      <c r="R1770" s="81"/>
      <c r="S1770" s="48">
        <v>0</v>
      </c>
      <c r="T1770" s="48">
        <v>1</v>
      </c>
      <c r="U1770" s="49">
        <v>0</v>
      </c>
      <c r="V1770" s="49">
        <v>2.532E-3</v>
      </c>
      <c r="W1770" s="49">
        <v>6.2599999999999999E-3</v>
      </c>
      <c r="X1770" s="49">
        <v>0.50696399999999997</v>
      </c>
      <c r="Y1770" s="49">
        <v>0</v>
      </c>
      <c r="Z1770" s="49">
        <v>0</v>
      </c>
      <c r="AA1770" s="68">
        <v>1770</v>
      </c>
      <c r="AB17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70" s="69"/>
      <c r="AD1770" s="75">
        <v>398</v>
      </c>
      <c r="AE1770" s="75">
        <v>26</v>
      </c>
      <c r="AF1770" s="75">
        <v>1172</v>
      </c>
      <c r="AG1770" s="75">
        <v>364</v>
      </c>
      <c r="AH1770" s="75"/>
      <c r="AI1770" s="75"/>
      <c r="AJ1770" s="75"/>
      <c r="AK1770" s="75"/>
      <c r="AL1770" s="75"/>
      <c r="AM1770" s="75">
        <v>42743.829814814817</v>
      </c>
      <c r="AN1770" s="75" t="s">
        <v>13047</v>
      </c>
      <c r="AO1770" s="78" t="s">
        <v>14485</v>
      </c>
      <c r="AP1770" s="75" t="s">
        <v>66</v>
      </c>
      <c r="AQ1770" s="48" t="s">
        <v>3033</v>
      </c>
      <c r="AR1770" s="48" t="s">
        <v>3033</v>
      </c>
      <c r="AS1770" s="48" t="s">
        <v>3219</v>
      </c>
      <c r="AT1770" s="48" t="s">
        <v>3219</v>
      </c>
      <c r="AU1770" s="48" t="s">
        <v>3276</v>
      </c>
      <c r="AV1770" s="48" t="s">
        <v>3276</v>
      </c>
      <c r="AW1770" s="114" t="s">
        <v>18116</v>
      </c>
      <c r="AX1770" s="114" t="s">
        <v>18116</v>
      </c>
      <c r="AY1770" s="114" t="s">
        <v>18843</v>
      </c>
      <c r="AZ1770" s="114" t="s">
        <v>18843</v>
      </c>
      <c r="BA1770" s="2"/>
      <c r="BB1770" s="3"/>
      <c r="BC1770" s="3"/>
      <c r="BD1770" s="3"/>
      <c r="BE1770" s="3"/>
    </row>
    <row r="1771" spans="1:57" x14ac:dyDescent="0.25">
      <c r="A1771" s="61" t="s">
        <v>1417</v>
      </c>
      <c r="B1771" s="62" t="s">
        <v>19429</v>
      </c>
      <c r="C1771" s="62"/>
      <c r="D1771" s="63">
        <v>1.502448</v>
      </c>
      <c r="E1771" s="65">
        <v>10</v>
      </c>
      <c r="F1771" s="95" t="s">
        <v>12463</v>
      </c>
      <c r="G1771" s="62"/>
      <c r="H1771" s="66"/>
      <c r="I1771" s="67"/>
      <c r="J1771" s="67"/>
      <c r="K1771" s="66" t="s">
        <v>16539</v>
      </c>
      <c r="L1771" s="70"/>
      <c r="M1771" s="71">
        <v>8226.71484375</v>
      </c>
      <c r="N1771" s="71">
        <v>4591.87890625</v>
      </c>
      <c r="O1771" s="72"/>
      <c r="P1771" s="73"/>
      <c r="Q1771" s="73"/>
      <c r="R1771" s="81"/>
      <c r="S1771" s="48">
        <v>0</v>
      </c>
      <c r="T1771" s="48">
        <v>1</v>
      </c>
      <c r="U1771" s="49">
        <v>0</v>
      </c>
      <c r="V1771" s="49">
        <v>2.8800000000000001E-4</v>
      </c>
      <c r="W1771" s="49">
        <v>0</v>
      </c>
      <c r="X1771" s="49">
        <v>0.52665600000000001</v>
      </c>
      <c r="Y1771" s="49">
        <v>0</v>
      </c>
      <c r="Z1771" s="49">
        <v>0</v>
      </c>
      <c r="AA1771" s="68">
        <v>1771</v>
      </c>
      <c r="AB17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71" s="69"/>
      <c r="AD1771" s="75">
        <v>132</v>
      </c>
      <c r="AE1771" s="75">
        <v>26</v>
      </c>
      <c r="AF1771" s="75">
        <v>113</v>
      </c>
      <c r="AG1771" s="75">
        <v>107</v>
      </c>
      <c r="AH1771" s="75">
        <v>3600</v>
      </c>
      <c r="AI1771" s="75"/>
      <c r="AJ1771" s="75"/>
      <c r="AK1771" s="75"/>
      <c r="AL1771" s="75" t="s">
        <v>11033</v>
      </c>
      <c r="AM1771" s="75">
        <v>42338.800243055557</v>
      </c>
      <c r="AN1771" s="75" t="s">
        <v>13047</v>
      </c>
      <c r="AO1771" s="78" t="s">
        <v>14487</v>
      </c>
      <c r="AP1771" s="75" t="s">
        <v>66</v>
      </c>
      <c r="AQ1771" s="48"/>
      <c r="AR1771" s="48"/>
      <c r="AS1771" s="48"/>
      <c r="AT1771" s="48"/>
      <c r="AU1771" s="48" t="s">
        <v>3261</v>
      </c>
      <c r="AV1771" s="48" t="s">
        <v>3261</v>
      </c>
      <c r="AW1771" s="114" t="s">
        <v>18137</v>
      </c>
      <c r="AX1771" s="114" t="s">
        <v>18137</v>
      </c>
      <c r="AY1771" s="114" t="s">
        <v>18860</v>
      </c>
      <c r="AZ1771" s="114" t="s">
        <v>18860</v>
      </c>
      <c r="BA1771" s="2"/>
      <c r="BB1771" s="3"/>
      <c r="BC1771" s="3"/>
      <c r="BD1771" s="3"/>
      <c r="BE1771" s="3"/>
    </row>
    <row r="1772" spans="1:57" x14ac:dyDescent="0.25">
      <c r="A1772" s="61" t="s">
        <v>1739</v>
      </c>
      <c r="B1772" s="62" t="s">
        <v>19429</v>
      </c>
      <c r="C1772" s="62"/>
      <c r="D1772" s="63">
        <v>1.5023375000000001</v>
      </c>
      <c r="E1772" s="65">
        <v>10</v>
      </c>
      <c r="F1772" s="95" t="s">
        <v>12804</v>
      </c>
      <c r="G1772" s="62"/>
      <c r="H1772" s="66"/>
      <c r="I1772" s="67"/>
      <c r="J1772" s="67"/>
      <c r="K1772" s="66" t="s">
        <v>16898</v>
      </c>
      <c r="L1772" s="70"/>
      <c r="M1772" s="71">
        <v>7001.392578125</v>
      </c>
      <c r="N1772" s="71">
        <v>2681.461181640625</v>
      </c>
      <c r="O1772" s="72"/>
      <c r="P1772" s="73"/>
      <c r="Q1772" s="73"/>
      <c r="R1772" s="81"/>
      <c r="S1772" s="48">
        <v>0</v>
      </c>
      <c r="T1772" s="48">
        <v>1</v>
      </c>
      <c r="U1772" s="49">
        <v>0</v>
      </c>
      <c r="V1772" s="49">
        <v>2.7500000000000002E-4</v>
      </c>
      <c r="W1772" s="49">
        <v>0</v>
      </c>
      <c r="X1772" s="49">
        <v>0.52194799999999997</v>
      </c>
      <c r="Y1772" s="49">
        <v>0</v>
      </c>
      <c r="Z1772" s="49">
        <v>0</v>
      </c>
      <c r="AA1772" s="68">
        <v>1772</v>
      </c>
      <c r="AB17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72" s="69"/>
      <c r="AD1772" s="75">
        <v>51</v>
      </c>
      <c r="AE1772" s="75">
        <v>26</v>
      </c>
      <c r="AF1772" s="75">
        <v>222</v>
      </c>
      <c r="AG1772" s="75">
        <v>900</v>
      </c>
      <c r="AH1772" s="75"/>
      <c r="AI1772" s="75"/>
      <c r="AJ1772" s="75" t="s">
        <v>9937</v>
      </c>
      <c r="AK1772" s="75"/>
      <c r="AL1772" s="75"/>
      <c r="AM1772" s="75">
        <v>42552.986678240741</v>
      </c>
      <c r="AN1772" s="75" t="s">
        <v>13047</v>
      </c>
      <c r="AO1772" s="78" t="s">
        <v>14846</v>
      </c>
      <c r="AP1772" s="75" t="s">
        <v>66</v>
      </c>
      <c r="AQ1772" s="48"/>
      <c r="AR1772" s="48"/>
      <c r="AS1772" s="48"/>
      <c r="AT1772" s="48"/>
      <c r="AU1772" s="48" t="s">
        <v>3261</v>
      </c>
      <c r="AV1772" s="48" t="s">
        <v>3261</v>
      </c>
      <c r="AW1772" s="114" t="s">
        <v>18089</v>
      </c>
      <c r="AX1772" s="114" t="s">
        <v>18089</v>
      </c>
      <c r="AY1772" s="114" t="s">
        <v>17884</v>
      </c>
      <c r="AZ1772" s="114" t="s">
        <v>17884</v>
      </c>
      <c r="BA1772" s="2"/>
      <c r="BB1772" s="3"/>
      <c r="BC1772" s="3"/>
      <c r="BD1772" s="3"/>
      <c r="BE1772" s="3"/>
    </row>
    <row r="1773" spans="1:57" x14ac:dyDescent="0.25">
      <c r="A1773" s="61" t="s">
        <v>922</v>
      </c>
      <c r="B1773" s="62" t="s">
        <v>19429</v>
      </c>
      <c r="C1773" s="62"/>
      <c r="D1773" s="63">
        <v>1.544268</v>
      </c>
      <c r="E1773" s="65">
        <v>10</v>
      </c>
      <c r="F1773" s="95" t="s">
        <v>11944</v>
      </c>
      <c r="G1773" s="62"/>
      <c r="H1773" s="66"/>
      <c r="I1773" s="67"/>
      <c r="J1773" s="67"/>
      <c r="K1773" s="66" t="s">
        <v>15996</v>
      </c>
      <c r="L1773" s="70"/>
      <c r="M1773" s="71">
        <v>3330.119873046875</v>
      </c>
      <c r="N1773" s="71">
        <v>7508.32275390625</v>
      </c>
      <c r="O1773" s="72"/>
      <c r="P1773" s="73"/>
      <c r="Q1773" s="73"/>
      <c r="R1773" s="81"/>
      <c r="S1773" s="48">
        <v>0</v>
      </c>
      <c r="T1773" s="48">
        <v>1</v>
      </c>
      <c r="U1773" s="49">
        <v>0</v>
      </c>
      <c r="V1773" s="49">
        <v>5.208E-3</v>
      </c>
      <c r="W1773" s="49">
        <v>0</v>
      </c>
      <c r="X1773" s="49">
        <v>0.54446799999999995</v>
      </c>
      <c r="Y1773" s="49">
        <v>0</v>
      </c>
      <c r="Z1773" s="49">
        <v>0</v>
      </c>
      <c r="AA1773" s="68">
        <v>1773</v>
      </c>
      <c r="AB17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73" s="69"/>
      <c r="AD1773" s="75">
        <v>60</v>
      </c>
      <c r="AE1773" s="75">
        <v>25</v>
      </c>
      <c r="AF1773" s="75">
        <v>110</v>
      </c>
      <c r="AG1773" s="75">
        <v>27</v>
      </c>
      <c r="AH1773" s="75"/>
      <c r="AI1773" s="75" t="s">
        <v>8210</v>
      </c>
      <c r="AJ1773" s="75" t="s">
        <v>9658</v>
      </c>
      <c r="AK1773" s="75"/>
      <c r="AL1773" s="75"/>
      <c r="AM1773" s="75">
        <v>42755.654768518521</v>
      </c>
      <c r="AN1773" s="75" t="s">
        <v>13047</v>
      </c>
      <c r="AO1773" s="78" t="s">
        <v>13944</v>
      </c>
      <c r="AP1773" s="75" t="s">
        <v>66</v>
      </c>
      <c r="AQ1773" s="48" t="s">
        <v>3020</v>
      </c>
      <c r="AR1773" s="48" t="s">
        <v>3020</v>
      </c>
      <c r="AS1773" s="48" t="s">
        <v>3213</v>
      </c>
      <c r="AT1773" s="48" t="s">
        <v>3213</v>
      </c>
      <c r="AU1773" s="48" t="s">
        <v>3261</v>
      </c>
      <c r="AV1773" s="48" t="s">
        <v>3261</v>
      </c>
      <c r="AW1773" s="114" t="s">
        <v>18081</v>
      </c>
      <c r="AX1773" s="114" t="s">
        <v>18081</v>
      </c>
      <c r="AY1773" s="114" t="s">
        <v>18817</v>
      </c>
      <c r="AZ1773" s="114" t="s">
        <v>18817</v>
      </c>
      <c r="BA1773" s="2"/>
      <c r="BB1773" s="3"/>
      <c r="BC1773" s="3"/>
      <c r="BD1773" s="3"/>
      <c r="BE1773" s="3"/>
    </row>
    <row r="1774" spans="1:57" x14ac:dyDescent="0.25">
      <c r="A1774" s="61" t="s">
        <v>992</v>
      </c>
      <c r="B1774" s="62" t="s">
        <v>19429</v>
      </c>
      <c r="C1774" s="62"/>
      <c r="D1774" s="63">
        <v>1.6307725</v>
      </c>
      <c r="E1774" s="65">
        <v>10</v>
      </c>
      <c r="F1774" s="95" t="s">
        <v>12020</v>
      </c>
      <c r="G1774" s="62"/>
      <c r="H1774" s="66"/>
      <c r="I1774" s="67"/>
      <c r="J1774" s="67"/>
      <c r="K1774" s="66" t="s">
        <v>16074</v>
      </c>
      <c r="L1774" s="70"/>
      <c r="M1774" s="71">
        <v>5207.9228515625</v>
      </c>
      <c r="N1774" s="71">
        <v>2730.911376953125</v>
      </c>
      <c r="O1774" s="72"/>
      <c r="P1774" s="73"/>
      <c r="Q1774" s="73"/>
      <c r="R1774" s="81"/>
      <c r="S1774" s="48">
        <v>0</v>
      </c>
      <c r="T1774" s="48">
        <v>1</v>
      </c>
      <c r="U1774" s="49">
        <v>0</v>
      </c>
      <c r="V1774" s="49">
        <v>1.5384999999999999E-2</v>
      </c>
      <c r="W1774" s="49">
        <v>0</v>
      </c>
      <c r="X1774" s="49">
        <v>0.55446300000000004</v>
      </c>
      <c r="Y1774" s="49">
        <v>0</v>
      </c>
      <c r="Z1774" s="49">
        <v>0</v>
      </c>
      <c r="AA1774" s="68">
        <v>1774</v>
      </c>
      <c r="AB17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74" s="69"/>
      <c r="AD1774" s="75">
        <v>68</v>
      </c>
      <c r="AE1774" s="75">
        <v>25</v>
      </c>
      <c r="AF1774" s="75">
        <v>568</v>
      </c>
      <c r="AG1774" s="75">
        <v>1122</v>
      </c>
      <c r="AH1774" s="75"/>
      <c r="AI1774" s="75" t="s">
        <v>8269</v>
      </c>
      <c r="AJ1774" s="75" t="s">
        <v>9694</v>
      </c>
      <c r="AK1774" s="75"/>
      <c r="AL1774" s="75"/>
      <c r="AM1774" s="75">
        <v>41884.47996527778</v>
      </c>
      <c r="AN1774" s="75" t="s">
        <v>13047</v>
      </c>
      <c r="AO1774" s="78" t="s">
        <v>14022</v>
      </c>
      <c r="AP1774" s="75" t="s">
        <v>66</v>
      </c>
      <c r="AQ1774" s="48"/>
      <c r="AR1774" s="48"/>
      <c r="AS1774" s="48"/>
      <c r="AT1774" s="48"/>
      <c r="AU1774" s="48"/>
      <c r="AV1774" s="48"/>
      <c r="AW1774" s="114" t="s">
        <v>18108</v>
      </c>
      <c r="AX1774" s="114" t="s">
        <v>18108</v>
      </c>
      <c r="AY1774" s="114" t="s">
        <v>17888</v>
      </c>
      <c r="AZ1774" s="114" t="s">
        <v>17888</v>
      </c>
      <c r="BA1774" s="2"/>
      <c r="BB1774" s="3"/>
      <c r="BC1774" s="3"/>
      <c r="BD1774" s="3"/>
      <c r="BE1774" s="3"/>
    </row>
    <row r="1775" spans="1:57" x14ac:dyDescent="0.25">
      <c r="A1775" s="61" t="s">
        <v>1342</v>
      </c>
      <c r="B1775" s="62" t="s">
        <v>19429</v>
      </c>
      <c r="C1775" s="62"/>
      <c r="D1775" s="63">
        <v>2.7142845000000002</v>
      </c>
      <c r="E1775" s="65">
        <v>10</v>
      </c>
      <c r="F1775" s="95" t="s">
        <v>12384</v>
      </c>
      <c r="G1775" s="62"/>
      <c r="H1775" s="66"/>
      <c r="I1775" s="67"/>
      <c r="J1775" s="67"/>
      <c r="K1775" s="66" t="s">
        <v>16459</v>
      </c>
      <c r="L1775" s="70"/>
      <c r="M1775" s="71">
        <v>3508.68115234375</v>
      </c>
      <c r="N1775" s="71">
        <v>4323.51025390625</v>
      </c>
      <c r="O1775" s="72"/>
      <c r="P1775" s="73"/>
      <c r="Q1775" s="73"/>
      <c r="R1775" s="81"/>
      <c r="S1775" s="48">
        <v>0</v>
      </c>
      <c r="T1775" s="48">
        <v>1</v>
      </c>
      <c r="U1775" s="49">
        <v>0</v>
      </c>
      <c r="V1775" s="49">
        <v>0.14285700000000001</v>
      </c>
      <c r="W1775" s="49">
        <v>0</v>
      </c>
      <c r="X1775" s="49">
        <v>0.65540500000000002</v>
      </c>
      <c r="Y1775" s="49">
        <v>0</v>
      </c>
      <c r="Z1775" s="49">
        <v>0</v>
      </c>
      <c r="AA1775" s="68">
        <v>1775</v>
      </c>
      <c r="AB17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75" s="69"/>
      <c r="AD1775" s="75">
        <v>752</v>
      </c>
      <c r="AE1775" s="75">
        <v>25</v>
      </c>
      <c r="AF1775" s="75">
        <v>753</v>
      </c>
      <c r="AG1775" s="75">
        <v>67</v>
      </c>
      <c r="AH1775" s="75">
        <v>-28800</v>
      </c>
      <c r="AI1775" s="75" t="s">
        <v>8572</v>
      </c>
      <c r="AJ1775" s="75"/>
      <c r="AK1775" s="75"/>
      <c r="AL1775" s="75" t="s">
        <v>11009</v>
      </c>
      <c r="AM1775" s="75">
        <v>42663.485092592593</v>
      </c>
      <c r="AN1775" s="75" t="s">
        <v>13047</v>
      </c>
      <c r="AO1775" s="78" t="s">
        <v>14407</v>
      </c>
      <c r="AP1775" s="75" t="s">
        <v>66</v>
      </c>
      <c r="AQ1775" s="48"/>
      <c r="AR1775" s="48"/>
      <c r="AS1775" s="48"/>
      <c r="AT1775" s="48"/>
      <c r="AU1775" s="48" t="s">
        <v>3261</v>
      </c>
      <c r="AV1775" s="48" t="s">
        <v>3261</v>
      </c>
      <c r="AW1775" s="114" t="s">
        <v>18459</v>
      </c>
      <c r="AX1775" s="114" t="s">
        <v>18459</v>
      </c>
      <c r="AY1775" s="114" t="s">
        <v>17909</v>
      </c>
      <c r="AZ1775" s="114" t="s">
        <v>17909</v>
      </c>
      <c r="BA1775" s="2"/>
      <c r="BB1775" s="3"/>
      <c r="BC1775" s="3"/>
      <c r="BD1775" s="3"/>
      <c r="BE1775" s="3"/>
    </row>
    <row r="1776" spans="1:57" x14ac:dyDescent="0.25">
      <c r="A1776" s="61" t="s">
        <v>1574</v>
      </c>
      <c r="B1776" s="62" t="s">
        <v>19429</v>
      </c>
      <c r="C1776" s="62"/>
      <c r="D1776" s="63">
        <v>1.502397</v>
      </c>
      <c r="E1776" s="65">
        <v>10</v>
      </c>
      <c r="F1776" s="95" t="s">
        <v>12632</v>
      </c>
      <c r="G1776" s="62"/>
      <c r="H1776" s="66"/>
      <c r="I1776" s="67"/>
      <c r="J1776" s="67"/>
      <c r="K1776" s="66" t="s">
        <v>16720</v>
      </c>
      <c r="L1776" s="70"/>
      <c r="M1776" s="71">
        <v>3702.13525390625</v>
      </c>
      <c r="N1776" s="71">
        <v>2630.6669921875</v>
      </c>
      <c r="O1776" s="72"/>
      <c r="P1776" s="73"/>
      <c r="Q1776" s="73"/>
      <c r="R1776" s="81"/>
      <c r="S1776" s="48">
        <v>0</v>
      </c>
      <c r="T1776" s="48">
        <v>1</v>
      </c>
      <c r="U1776" s="49">
        <v>0</v>
      </c>
      <c r="V1776" s="49">
        <v>2.8200000000000002E-4</v>
      </c>
      <c r="W1776" s="49">
        <v>0</v>
      </c>
      <c r="X1776" s="49">
        <v>0.44517800000000002</v>
      </c>
      <c r="Y1776" s="49">
        <v>0</v>
      </c>
      <c r="Z1776" s="49">
        <v>0</v>
      </c>
      <c r="AA1776" s="68">
        <v>1776</v>
      </c>
      <c r="AB17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76" s="69"/>
      <c r="AD1776" s="75">
        <v>231</v>
      </c>
      <c r="AE1776" s="75">
        <v>25</v>
      </c>
      <c r="AF1776" s="75">
        <v>443</v>
      </c>
      <c r="AG1776" s="75">
        <v>305</v>
      </c>
      <c r="AH1776" s="75"/>
      <c r="AI1776" s="75" t="s">
        <v>8793</v>
      </c>
      <c r="AJ1776" s="75" t="s">
        <v>9996</v>
      </c>
      <c r="AK1776" s="75"/>
      <c r="AL1776" s="75"/>
      <c r="AM1776" s="75">
        <v>42823.98269675926</v>
      </c>
      <c r="AN1776" s="75" t="s">
        <v>13047</v>
      </c>
      <c r="AO1776" s="78" t="s">
        <v>14668</v>
      </c>
      <c r="AP1776" s="75" t="s">
        <v>66</v>
      </c>
      <c r="AQ1776" s="48"/>
      <c r="AR1776" s="48"/>
      <c r="AS1776" s="48"/>
      <c r="AT1776" s="48"/>
      <c r="AU1776" s="48" t="s">
        <v>3261</v>
      </c>
      <c r="AV1776" s="48" t="s">
        <v>3261</v>
      </c>
      <c r="AW1776" s="114" t="s">
        <v>18194</v>
      </c>
      <c r="AX1776" s="114" t="s">
        <v>18194</v>
      </c>
      <c r="AY1776" s="114" t="s">
        <v>18911</v>
      </c>
      <c r="AZ1776" s="114" t="s">
        <v>18911</v>
      </c>
      <c r="BA1776" s="2"/>
      <c r="BB1776" s="3"/>
      <c r="BC1776" s="3"/>
      <c r="BD1776" s="3"/>
      <c r="BE1776" s="3"/>
    </row>
    <row r="1777" spans="1:57" x14ac:dyDescent="0.25">
      <c r="A1777" s="61" t="s">
        <v>1736</v>
      </c>
      <c r="B1777" s="62" t="s">
        <v>19429</v>
      </c>
      <c r="C1777" s="62"/>
      <c r="D1777" s="63">
        <v>1.502448</v>
      </c>
      <c r="E1777" s="65">
        <v>10</v>
      </c>
      <c r="F1777" s="95" t="s">
        <v>12801</v>
      </c>
      <c r="G1777" s="62"/>
      <c r="H1777" s="66"/>
      <c r="I1777" s="67"/>
      <c r="J1777" s="67"/>
      <c r="K1777" s="66" t="s">
        <v>16895</v>
      </c>
      <c r="L1777" s="70"/>
      <c r="M1777" s="71">
        <v>8784.1396484375</v>
      </c>
      <c r="N1777" s="71">
        <v>5065.59375</v>
      </c>
      <c r="O1777" s="72"/>
      <c r="P1777" s="73"/>
      <c r="Q1777" s="73"/>
      <c r="R1777" s="81"/>
      <c r="S1777" s="48">
        <v>0</v>
      </c>
      <c r="T1777" s="48">
        <v>1</v>
      </c>
      <c r="U1777" s="49">
        <v>0</v>
      </c>
      <c r="V1777" s="49">
        <v>2.8800000000000001E-4</v>
      </c>
      <c r="W1777" s="49">
        <v>0</v>
      </c>
      <c r="X1777" s="49">
        <v>0.52665600000000001</v>
      </c>
      <c r="Y1777" s="49">
        <v>0</v>
      </c>
      <c r="Z1777" s="49">
        <v>0</v>
      </c>
      <c r="AA1777" s="68">
        <v>1777</v>
      </c>
      <c r="AB17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77" s="69"/>
      <c r="AD1777" s="75">
        <v>225</v>
      </c>
      <c r="AE1777" s="75">
        <v>25</v>
      </c>
      <c r="AF1777" s="75">
        <v>885</v>
      </c>
      <c r="AG1777" s="75">
        <v>1332</v>
      </c>
      <c r="AH1777" s="75"/>
      <c r="AI1777" s="75" t="s">
        <v>8938</v>
      </c>
      <c r="AJ1777" s="75" t="s">
        <v>10081</v>
      </c>
      <c r="AK1777" s="75"/>
      <c r="AL1777" s="75"/>
      <c r="AM1777" s="75">
        <v>42725.169872685183</v>
      </c>
      <c r="AN1777" s="75" t="s">
        <v>13047</v>
      </c>
      <c r="AO1777" s="78" t="s">
        <v>14843</v>
      </c>
      <c r="AP1777" s="75" t="s">
        <v>66</v>
      </c>
      <c r="AQ1777" s="48"/>
      <c r="AR1777" s="48"/>
      <c r="AS1777" s="48"/>
      <c r="AT1777" s="48"/>
      <c r="AU1777" s="48" t="s">
        <v>3261</v>
      </c>
      <c r="AV1777" s="48" t="s">
        <v>3261</v>
      </c>
      <c r="AW1777" s="114" t="s">
        <v>18176</v>
      </c>
      <c r="AX1777" s="114" t="s">
        <v>18176</v>
      </c>
      <c r="AY1777" s="114" t="s">
        <v>18895</v>
      </c>
      <c r="AZ1777" s="114" t="s">
        <v>18895</v>
      </c>
      <c r="BA1777" s="2"/>
      <c r="BB1777" s="3"/>
      <c r="BC1777" s="3"/>
      <c r="BD1777" s="3"/>
      <c r="BE1777" s="3"/>
    </row>
    <row r="1778" spans="1:57" x14ac:dyDescent="0.25">
      <c r="A1778" s="61" t="s">
        <v>1620</v>
      </c>
      <c r="B1778" s="62" t="s">
        <v>19429</v>
      </c>
      <c r="C1778" s="62"/>
      <c r="D1778" s="63">
        <v>1.5224314999999999</v>
      </c>
      <c r="E1778" s="65">
        <v>10.266467049728845</v>
      </c>
      <c r="F1778" s="95" t="s">
        <v>12679</v>
      </c>
      <c r="G1778" s="62"/>
      <c r="H1778" s="66"/>
      <c r="I1778" s="67"/>
      <c r="J1778" s="67"/>
      <c r="K1778" s="66" t="s">
        <v>16768</v>
      </c>
      <c r="L1778" s="70"/>
      <c r="M1778" s="71">
        <v>2594.126953125</v>
      </c>
      <c r="N1778" s="71">
        <v>3964.444580078125</v>
      </c>
      <c r="O1778" s="72"/>
      <c r="P1778" s="73"/>
      <c r="Q1778" s="73"/>
      <c r="R1778" s="81"/>
      <c r="S1778" s="48">
        <v>0</v>
      </c>
      <c r="T1778" s="48">
        <v>2</v>
      </c>
      <c r="U1778" s="49">
        <v>642.4</v>
      </c>
      <c r="V1778" s="49">
        <v>2.6389999999999999E-3</v>
      </c>
      <c r="W1778" s="49">
        <v>6.437E-3</v>
      </c>
      <c r="X1778" s="49">
        <v>0.86096399999999995</v>
      </c>
      <c r="Y1778" s="49">
        <v>0</v>
      </c>
      <c r="Z1778" s="49">
        <v>0</v>
      </c>
      <c r="AA1778" s="68">
        <v>1778</v>
      </c>
      <c r="AB17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78" s="69"/>
      <c r="AD1778" s="75">
        <v>119</v>
      </c>
      <c r="AE1778" s="75">
        <v>24</v>
      </c>
      <c r="AF1778" s="75">
        <v>30</v>
      </c>
      <c r="AG1778" s="75">
        <v>82</v>
      </c>
      <c r="AH1778" s="75">
        <v>-28800</v>
      </c>
      <c r="AI1778" s="75"/>
      <c r="AJ1778" s="75"/>
      <c r="AK1778" s="75"/>
      <c r="AL1778" s="75" t="s">
        <v>11009</v>
      </c>
      <c r="AM1778" s="75">
        <v>42213.841921296298</v>
      </c>
      <c r="AN1778" s="75" t="s">
        <v>13047</v>
      </c>
      <c r="AO1778" s="78" t="s">
        <v>14716</v>
      </c>
      <c r="AP1778" s="75" t="s">
        <v>66</v>
      </c>
      <c r="AQ1778" s="48" t="s">
        <v>3033</v>
      </c>
      <c r="AR1778" s="48" t="s">
        <v>3033</v>
      </c>
      <c r="AS1778" s="48" t="s">
        <v>3219</v>
      </c>
      <c r="AT1778" s="48" t="s">
        <v>3219</v>
      </c>
      <c r="AU1778" s="48" t="s">
        <v>3276</v>
      </c>
      <c r="AV1778" s="48" t="s">
        <v>18064</v>
      </c>
      <c r="AW1778" s="114" t="s">
        <v>18600</v>
      </c>
      <c r="AX1778" s="114" t="s">
        <v>18799</v>
      </c>
      <c r="AY1778" s="114" t="s">
        <v>18843</v>
      </c>
      <c r="AZ1778" s="114" t="s">
        <v>18843</v>
      </c>
      <c r="BA1778" s="2"/>
      <c r="BB1778" s="3"/>
      <c r="BC1778" s="3"/>
      <c r="BD1778" s="3"/>
      <c r="BE1778" s="3"/>
    </row>
    <row r="1779" spans="1:57" x14ac:dyDescent="0.25">
      <c r="A1779" s="61" t="s">
        <v>250</v>
      </c>
      <c r="B1779" s="62" t="s">
        <v>19429</v>
      </c>
      <c r="C1779" s="62"/>
      <c r="D1779" s="63">
        <v>1.521522</v>
      </c>
      <c r="E1779" s="65">
        <v>10</v>
      </c>
      <c r="F1779" s="95" t="s">
        <v>11176</v>
      </c>
      <c r="G1779" s="62"/>
      <c r="H1779" s="66"/>
      <c r="I1779" s="67"/>
      <c r="J1779" s="67"/>
      <c r="K1779" s="66" t="s">
        <v>15201</v>
      </c>
      <c r="L1779" s="70"/>
      <c r="M1779" s="71">
        <v>3201.55078125</v>
      </c>
      <c r="N1779" s="71">
        <v>2827.81298828125</v>
      </c>
      <c r="O1779" s="72"/>
      <c r="P1779" s="73"/>
      <c r="Q1779" s="73"/>
      <c r="R1779" s="81"/>
      <c r="S1779" s="48">
        <v>0</v>
      </c>
      <c r="T1779" s="48">
        <v>1</v>
      </c>
      <c r="U1779" s="49">
        <v>0</v>
      </c>
      <c r="V1779" s="49">
        <v>2.532E-3</v>
      </c>
      <c r="W1779" s="49">
        <v>6.2599999999999999E-3</v>
      </c>
      <c r="X1779" s="49">
        <v>0.50696399999999997</v>
      </c>
      <c r="Y1779" s="49">
        <v>0</v>
      </c>
      <c r="Z1779" s="49">
        <v>0</v>
      </c>
      <c r="AA1779" s="68">
        <v>1779</v>
      </c>
      <c r="AB17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79" s="69"/>
      <c r="AD1779" s="75">
        <v>184</v>
      </c>
      <c r="AE1779" s="75">
        <v>24</v>
      </c>
      <c r="AF1779" s="75">
        <v>349</v>
      </c>
      <c r="AG1779" s="75">
        <v>92</v>
      </c>
      <c r="AH1779" s="75"/>
      <c r="AI1779" s="75" t="s">
        <v>7552</v>
      </c>
      <c r="AJ1779" s="75"/>
      <c r="AK1779" s="75"/>
      <c r="AL1779" s="75"/>
      <c r="AM1779" s="75">
        <v>41637.860625000001</v>
      </c>
      <c r="AN1779" s="75" t="s">
        <v>13047</v>
      </c>
      <c r="AO1779" s="78" t="s">
        <v>13149</v>
      </c>
      <c r="AP1779" s="75" t="s">
        <v>66</v>
      </c>
      <c r="AQ1779" s="48" t="s">
        <v>3033</v>
      </c>
      <c r="AR1779" s="48" t="s">
        <v>3033</v>
      </c>
      <c r="AS1779" s="48" t="s">
        <v>3219</v>
      </c>
      <c r="AT1779" s="48" t="s">
        <v>3219</v>
      </c>
      <c r="AU1779" s="48" t="s">
        <v>3276</v>
      </c>
      <c r="AV1779" s="48" t="s">
        <v>3276</v>
      </c>
      <c r="AW1779" s="114" t="s">
        <v>18116</v>
      </c>
      <c r="AX1779" s="114" t="s">
        <v>18116</v>
      </c>
      <c r="AY1779" s="114" t="s">
        <v>18843</v>
      </c>
      <c r="AZ1779" s="114" t="s">
        <v>18843</v>
      </c>
      <c r="BA1779" s="2"/>
      <c r="BB1779" s="3"/>
      <c r="BC1779" s="3"/>
      <c r="BD1779" s="3"/>
      <c r="BE1779" s="3"/>
    </row>
    <row r="1780" spans="1:57" x14ac:dyDescent="0.25">
      <c r="A1780" s="61" t="s">
        <v>376</v>
      </c>
      <c r="B1780" s="62" t="s">
        <v>19429</v>
      </c>
      <c r="C1780" s="62"/>
      <c r="D1780" s="63">
        <v>1.521522</v>
      </c>
      <c r="E1780" s="65">
        <v>10</v>
      </c>
      <c r="F1780" s="95" t="s">
        <v>11325</v>
      </c>
      <c r="G1780" s="62"/>
      <c r="H1780" s="66"/>
      <c r="I1780" s="67"/>
      <c r="J1780" s="67"/>
      <c r="K1780" s="66" t="s">
        <v>15353</v>
      </c>
      <c r="L1780" s="70"/>
      <c r="M1780" s="71">
        <v>2888.852783203125</v>
      </c>
      <c r="N1780" s="71">
        <v>3811.781494140625</v>
      </c>
      <c r="O1780" s="72"/>
      <c r="P1780" s="73"/>
      <c r="Q1780" s="73"/>
      <c r="R1780" s="81"/>
      <c r="S1780" s="48">
        <v>0</v>
      </c>
      <c r="T1780" s="48">
        <v>1</v>
      </c>
      <c r="U1780" s="49">
        <v>0</v>
      </c>
      <c r="V1780" s="49">
        <v>2.532E-3</v>
      </c>
      <c r="W1780" s="49">
        <v>6.2599999999999999E-3</v>
      </c>
      <c r="X1780" s="49">
        <v>0.50696399999999997</v>
      </c>
      <c r="Y1780" s="49">
        <v>0</v>
      </c>
      <c r="Z1780" s="49">
        <v>0</v>
      </c>
      <c r="AA1780" s="68">
        <v>1780</v>
      </c>
      <c r="AB17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80" s="69"/>
      <c r="AD1780" s="75">
        <v>109</v>
      </c>
      <c r="AE1780" s="75">
        <v>24</v>
      </c>
      <c r="AF1780" s="75">
        <v>81</v>
      </c>
      <c r="AG1780" s="75">
        <v>149</v>
      </c>
      <c r="AH1780" s="75">
        <v>-28800</v>
      </c>
      <c r="AI1780" s="75" t="s">
        <v>7679</v>
      </c>
      <c r="AJ1780" s="75"/>
      <c r="AK1780" s="75"/>
      <c r="AL1780" s="75" t="s">
        <v>11009</v>
      </c>
      <c r="AM1780" s="75">
        <v>42138.689432870371</v>
      </c>
      <c r="AN1780" s="75" t="s">
        <v>13047</v>
      </c>
      <c r="AO1780" s="78" t="s">
        <v>13301</v>
      </c>
      <c r="AP1780" s="75" t="s">
        <v>66</v>
      </c>
      <c r="AQ1780" s="48" t="s">
        <v>3033</v>
      </c>
      <c r="AR1780" s="48" t="s">
        <v>3033</v>
      </c>
      <c r="AS1780" s="48" t="s">
        <v>3219</v>
      </c>
      <c r="AT1780" s="48" t="s">
        <v>3219</v>
      </c>
      <c r="AU1780" s="48" t="s">
        <v>3276</v>
      </c>
      <c r="AV1780" s="48" t="s">
        <v>3276</v>
      </c>
      <c r="AW1780" s="114" t="s">
        <v>18116</v>
      </c>
      <c r="AX1780" s="114" t="s">
        <v>18116</v>
      </c>
      <c r="AY1780" s="114" t="s">
        <v>18843</v>
      </c>
      <c r="AZ1780" s="114" t="s">
        <v>18843</v>
      </c>
      <c r="BA1780" s="2"/>
      <c r="BB1780" s="3"/>
      <c r="BC1780" s="3"/>
      <c r="BD1780" s="3"/>
      <c r="BE1780" s="3"/>
    </row>
    <row r="1781" spans="1:57" x14ac:dyDescent="0.25">
      <c r="A1781" s="61" t="s">
        <v>709</v>
      </c>
      <c r="B1781" s="62" t="s">
        <v>19429</v>
      </c>
      <c r="C1781" s="62"/>
      <c r="D1781" s="63">
        <v>1.5321979999999999</v>
      </c>
      <c r="E1781" s="65">
        <v>10</v>
      </c>
      <c r="F1781" s="95" t="s">
        <v>11719</v>
      </c>
      <c r="G1781" s="62"/>
      <c r="H1781" s="66"/>
      <c r="I1781" s="67"/>
      <c r="J1781" s="67"/>
      <c r="K1781" s="66" t="s">
        <v>15761</v>
      </c>
      <c r="L1781" s="70"/>
      <c r="M1781" s="71">
        <v>1385.0704345703125</v>
      </c>
      <c r="N1781" s="71">
        <v>7811.15185546875</v>
      </c>
      <c r="O1781" s="72"/>
      <c r="P1781" s="73"/>
      <c r="Q1781" s="73"/>
      <c r="R1781" s="81"/>
      <c r="S1781" s="48">
        <v>0</v>
      </c>
      <c r="T1781" s="48">
        <v>1</v>
      </c>
      <c r="U1781" s="49">
        <v>0</v>
      </c>
      <c r="V1781" s="49">
        <v>3.7880000000000001E-3</v>
      </c>
      <c r="W1781" s="49">
        <v>9.9999999999999995E-7</v>
      </c>
      <c r="X1781" s="49">
        <v>0.54335500000000003</v>
      </c>
      <c r="Y1781" s="49">
        <v>0</v>
      </c>
      <c r="Z1781" s="49">
        <v>0</v>
      </c>
      <c r="AA1781" s="68">
        <v>1781</v>
      </c>
      <c r="AB17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81" s="69"/>
      <c r="AD1781" s="75">
        <v>87</v>
      </c>
      <c r="AE1781" s="75">
        <v>24</v>
      </c>
      <c r="AF1781" s="75">
        <v>73</v>
      </c>
      <c r="AG1781" s="75">
        <v>13</v>
      </c>
      <c r="AH1781" s="75"/>
      <c r="AI1781" s="75" t="s">
        <v>8017</v>
      </c>
      <c r="AJ1781" s="75" t="s">
        <v>9540</v>
      </c>
      <c r="AK1781" s="75"/>
      <c r="AL1781" s="75"/>
      <c r="AM1781" s="75">
        <v>42520.694513888891</v>
      </c>
      <c r="AN1781" s="75" t="s">
        <v>13047</v>
      </c>
      <c r="AO1781" s="78" t="s">
        <v>13709</v>
      </c>
      <c r="AP1781" s="75" t="s">
        <v>66</v>
      </c>
      <c r="AQ1781" s="48" t="s">
        <v>3019</v>
      </c>
      <c r="AR1781" s="48" t="s">
        <v>3019</v>
      </c>
      <c r="AS1781" s="48" t="s">
        <v>3212</v>
      </c>
      <c r="AT1781" s="48" t="s">
        <v>3212</v>
      </c>
      <c r="AU1781" s="48" t="s">
        <v>3261</v>
      </c>
      <c r="AV1781" s="48" t="s">
        <v>3261</v>
      </c>
      <c r="AW1781" s="114" t="s">
        <v>18076</v>
      </c>
      <c r="AX1781" s="114" t="s">
        <v>18076</v>
      </c>
      <c r="AY1781" s="114" t="s">
        <v>17882</v>
      </c>
      <c r="AZ1781" s="114" t="s">
        <v>17882</v>
      </c>
      <c r="BA1781" s="2"/>
      <c r="BB1781" s="3"/>
      <c r="BC1781" s="3"/>
      <c r="BD1781" s="3"/>
      <c r="BE1781" s="3"/>
    </row>
    <row r="1782" spans="1:57" x14ac:dyDescent="0.25">
      <c r="A1782" s="61" t="s">
        <v>896</v>
      </c>
      <c r="B1782" s="62" t="s">
        <v>19429</v>
      </c>
      <c r="C1782" s="62"/>
      <c r="D1782" s="63">
        <v>1.544268</v>
      </c>
      <c r="E1782" s="65">
        <v>10</v>
      </c>
      <c r="F1782" s="95" t="s">
        <v>11916</v>
      </c>
      <c r="G1782" s="62"/>
      <c r="H1782" s="66"/>
      <c r="I1782" s="67"/>
      <c r="J1782" s="67"/>
      <c r="K1782" s="66" t="s">
        <v>15967</v>
      </c>
      <c r="L1782" s="70"/>
      <c r="M1782" s="71">
        <v>3236.670654296875</v>
      </c>
      <c r="N1782" s="71">
        <v>7610.673828125</v>
      </c>
      <c r="O1782" s="72"/>
      <c r="P1782" s="73"/>
      <c r="Q1782" s="73"/>
      <c r="R1782" s="81"/>
      <c r="S1782" s="48">
        <v>0</v>
      </c>
      <c r="T1782" s="48">
        <v>1</v>
      </c>
      <c r="U1782" s="49">
        <v>0</v>
      </c>
      <c r="V1782" s="49">
        <v>5.208E-3</v>
      </c>
      <c r="W1782" s="49">
        <v>0</v>
      </c>
      <c r="X1782" s="49">
        <v>0.54446799999999995</v>
      </c>
      <c r="Y1782" s="49">
        <v>0</v>
      </c>
      <c r="Z1782" s="49">
        <v>0</v>
      </c>
      <c r="AA1782" s="68">
        <v>1782</v>
      </c>
      <c r="AB17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82" s="69"/>
      <c r="AD1782" s="75">
        <v>16</v>
      </c>
      <c r="AE1782" s="75">
        <v>24</v>
      </c>
      <c r="AF1782" s="75">
        <v>4687</v>
      </c>
      <c r="AG1782" s="75">
        <v>586</v>
      </c>
      <c r="AH1782" s="75">
        <v>32400</v>
      </c>
      <c r="AI1782" s="75" t="s">
        <v>8188</v>
      </c>
      <c r="AJ1782" s="75" t="s">
        <v>9257</v>
      </c>
      <c r="AK1782" s="75"/>
      <c r="AL1782" s="75" t="s">
        <v>9690</v>
      </c>
      <c r="AM1782" s="75">
        <v>40485.16982638889</v>
      </c>
      <c r="AN1782" s="75" t="s">
        <v>13047</v>
      </c>
      <c r="AO1782" s="78" t="s">
        <v>13915</v>
      </c>
      <c r="AP1782" s="75" t="s">
        <v>66</v>
      </c>
      <c r="AQ1782" s="48" t="s">
        <v>3022</v>
      </c>
      <c r="AR1782" s="48" t="s">
        <v>3022</v>
      </c>
      <c r="AS1782" s="48" t="s">
        <v>3213</v>
      </c>
      <c r="AT1782" s="48" t="s">
        <v>3213</v>
      </c>
      <c r="AU1782" s="48" t="s">
        <v>3261</v>
      </c>
      <c r="AV1782" s="48" t="s">
        <v>3261</v>
      </c>
      <c r="AW1782" s="114" t="s">
        <v>18083</v>
      </c>
      <c r="AX1782" s="114" t="s">
        <v>18083</v>
      </c>
      <c r="AY1782" s="114" t="s">
        <v>18818</v>
      </c>
      <c r="AZ1782" s="114" t="s">
        <v>18818</v>
      </c>
      <c r="BA1782" s="2"/>
      <c r="BB1782" s="3"/>
      <c r="BC1782" s="3"/>
      <c r="BD1782" s="3"/>
      <c r="BE1782" s="3"/>
    </row>
    <row r="1783" spans="1:57" x14ac:dyDescent="0.25">
      <c r="A1783" s="61" t="s">
        <v>1068</v>
      </c>
      <c r="B1783" s="62" t="s">
        <v>19429</v>
      </c>
      <c r="C1783" s="62"/>
      <c r="D1783" s="63">
        <v>1.501768</v>
      </c>
      <c r="E1783" s="65">
        <v>10</v>
      </c>
      <c r="F1783" s="95" t="s">
        <v>12105</v>
      </c>
      <c r="G1783" s="62"/>
      <c r="H1783" s="66"/>
      <c r="I1783" s="67"/>
      <c r="J1783" s="67"/>
      <c r="K1783" s="66" t="s">
        <v>16162</v>
      </c>
      <c r="L1783" s="70"/>
      <c r="M1783" s="71">
        <v>9104.7294921875</v>
      </c>
      <c r="N1783" s="71">
        <v>811.88385009765625</v>
      </c>
      <c r="O1783" s="72"/>
      <c r="P1783" s="73"/>
      <c r="Q1783" s="73"/>
      <c r="R1783" s="81"/>
      <c r="S1783" s="48">
        <v>0</v>
      </c>
      <c r="T1783" s="48">
        <v>1</v>
      </c>
      <c r="U1783" s="49">
        <v>0</v>
      </c>
      <c r="V1783" s="49">
        <v>2.0799999999999999E-4</v>
      </c>
      <c r="W1783" s="49">
        <v>0</v>
      </c>
      <c r="X1783" s="49">
        <v>0.53919600000000001</v>
      </c>
      <c r="Y1783" s="49">
        <v>0</v>
      </c>
      <c r="Z1783" s="49">
        <v>0</v>
      </c>
      <c r="AA1783" s="68">
        <v>1783</v>
      </c>
      <c r="AB17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83" s="69"/>
      <c r="AD1783" s="75">
        <v>32</v>
      </c>
      <c r="AE1783" s="75">
        <v>24</v>
      </c>
      <c r="AF1783" s="75">
        <v>1926</v>
      </c>
      <c r="AG1783" s="75">
        <v>554</v>
      </c>
      <c r="AH1783" s="75">
        <v>-28800</v>
      </c>
      <c r="AI1783" s="75" t="s">
        <v>8342</v>
      </c>
      <c r="AJ1783" s="75" t="s">
        <v>9741</v>
      </c>
      <c r="AK1783" s="75"/>
      <c r="AL1783" s="75" t="s">
        <v>11009</v>
      </c>
      <c r="AM1783" s="75">
        <v>42450.740381944444</v>
      </c>
      <c r="AN1783" s="75" t="s">
        <v>13047</v>
      </c>
      <c r="AO1783" s="78" t="s">
        <v>14110</v>
      </c>
      <c r="AP1783" s="75" t="s">
        <v>66</v>
      </c>
      <c r="AQ1783" s="48"/>
      <c r="AR1783" s="48"/>
      <c r="AS1783" s="48"/>
      <c r="AT1783" s="48"/>
      <c r="AU1783" s="48" t="s">
        <v>3261</v>
      </c>
      <c r="AV1783" s="48" t="s">
        <v>3261</v>
      </c>
      <c r="AW1783" s="114" t="s">
        <v>18184</v>
      </c>
      <c r="AX1783" s="114" t="s">
        <v>18184</v>
      </c>
      <c r="AY1783" s="114" t="s">
        <v>18871</v>
      </c>
      <c r="AZ1783" s="114" t="s">
        <v>18871</v>
      </c>
      <c r="BA1783" s="2"/>
      <c r="BB1783" s="3"/>
      <c r="BC1783" s="3"/>
      <c r="BD1783" s="3"/>
      <c r="BE1783" s="3"/>
    </row>
    <row r="1784" spans="1:57" x14ac:dyDescent="0.25">
      <c r="A1784" s="61" t="s">
        <v>1139</v>
      </c>
      <c r="B1784" s="62" t="s">
        <v>19429</v>
      </c>
      <c r="C1784" s="62"/>
      <c r="D1784" s="63">
        <v>1.521522</v>
      </c>
      <c r="E1784" s="65">
        <v>10</v>
      </c>
      <c r="F1784" s="95" t="s">
        <v>11082</v>
      </c>
      <c r="G1784" s="62"/>
      <c r="H1784" s="66"/>
      <c r="I1784" s="67"/>
      <c r="J1784" s="67"/>
      <c r="K1784" s="66" t="s">
        <v>16239</v>
      </c>
      <c r="L1784" s="70"/>
      <c r="M1784" s="71">
        <v>1902.20263671875</v>
      </c>
      <c r="N1784" s="71">
        <v>2986.66455078125</v>
      </c>
      <c r="O1784" s="72"/>
      <c r="P1784" s="73"/>
      <c r="Q1784" s="73"/>
      <c r="R1784" s="81"/>
      <c r="S1784" s="48">
        <v>0</v>
      </c>
      <c r="T1784" s="48">
        <v>1</v>
      </c>
      <c r="U1784" s="49">
        <v>0</v>
      </c>
      <c r="V1784" s="49">
        <v>2.532E-3</v>
      </c>
      <c r="W1784" s="49">
        <v>6.2599999999999999E-3</v>
      </c>
      <c r="X1784" s="49">
        <v>0.50696399999999997</v>
      </c>
      <c r="Y1784" s="49">
        <v>0</v>
      </c>
      <c r="Z1784" s="49">
        <v>0</v>
      </c>
      <c r="AA1784" s="68">
        <v>1784</v>
      </c>
      <c r="AB17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84" s="69"/>
      <c r="AD1784" s="75">
        <v>139</v>
      </c>
      <c r="AE1784" s="75">
        <v>24</v>
      </c>
      <c r="AF1784" s="75">
        <v>110</v>
      </c>
      <c r="AG1784" s="75">
        <v>129</v>
      </c>
      <c r="AH1784" s="75"/>
      <c r="AI1784" s="75"/>
      <c r="AJ1784" s="75"/>
      <c r="AK1784" s="75"/>
      <c r="AL1784" s="75"/>
      <c r="AM1784" s="75">
        <v>42476.377314814818</v>
      </c>
      <c r="AN1784" s="75" t="s">
        <v>13047</v>
      </c>
      <c r="AO1784" s="78" t="s">
        <v>14187</v>
      </c>
      <c r="AP1784" s="75" t="s">
        <v>66</v>
      </c>
      <c r="AQ1784" s="48" t="s">
        <v>3033</v>
      </c>
      <c r="AR1784" s="48" t="s">
        <v>3033</v>
      </c>
      <c r="AS1784" s="48" t="s">
        <v>3219</v>
      </c>
      <c r="AT1784" s="48" t="s">
        <v>3219</v>
      </c>
      <c r="AU1784" s="48" t="s">
        <v>3276</v>
      </c>
      <c r="AV1784" s="48" t="s">
        <v>3276</v>
      </c>
      <c r="AW1784" s="114" t="s">
        <v>18116</v>
      </c>
      <c r="AX1784" s="114" t="s">
        <v>18116</v>
      </c>
      <c r="AY1784" s="114" t="s">
        <v>18843</v>
      </c>
      <c r="AZ1784" s="114" t="s">
        <v>18843</v>
      </c>
      <c r="BA1784" s="2"/>
      <c r="BB1784" s="3"/>
      <c r="BC1784" s="3"/>
      <c r="BD1784" s="3"/>
      <c r="BE1784" s="3"/>
    </row>
    <row r="1785" spans="1:57" x14ac:dyDescent="0.25">
      <c r="A1785" s="61" t="s">
        <v>1648</v>
      </c>
      <c r="B1785" s="62" t="s">
        <v>19429</v>
      </c>
      <c r="C1785" s="62"/>
      <c r="D1785" s="63">
        <v>1.502448</v>
      </c>
      <c r="E1785" s="65">
        <v>10</v>
      </c>
      <c r="F1785" s="95" t="s">
        <v>12709</v>
      </c>
      <c r="G1785" s="62"/>
      <c r="H1785" s="66"/>
      <c r="I1785" s="67"/>
      <c r="J1785" s="67"/>
      <c r="K1785" s="66" t="s">
        <v>16800</v>
      </c>
      <c r="L1785" s="70"/>
      <c r="M1785" s="71">
        <v>8676.177734375</v>
      </c>
      <c r="N1785" s="71">
        <v>4220.5126953125</v>
      </c>
      <c r="O1785" s="72"/>
      <c r="P1785" s="73"/>
      <c r="Q1785" s="73"/>
      <c r="R1785" s="81"/>
      <c r="S1785" s="48">
        <v>0</v>
      </c>
      <c r="T1785" s="48">
        <v>1</v>
      </c>
      <c r="U1785" s="49">
        <v>0</v>
      </c>
      <c r="V1785" s="49">
        <v>2.8800000000000001E-4</v>
      </c>
      <c r="W1785" s="49">
        <v>0</v>
      </c>
      <c r="X1785" s="49">
        <v>0.52665600000000001</v>
      </c>
      <c r="Y1785" s="49">
        <v>0</v>
      </c>
      <c r="Z1785" s="49">
        <v>0</v>
      </c>
      <c r="AA1785" s="68">
        <v>1785</v>
      </c>
      <c r="AB17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85" s="69"/>
      <c r="AD1785" s="75">
        <v>725</v>
      </c>
      <c r="AE1785" s="75">
        <v>24</v>
      </c>
      <c r="AF1785" s="75">
        <v>331</v>
      </c>
      <c r="AG1785" s="75">
        <v>436</v>
      </c>
      <c r="AH1785" s="75"/>
      <c r="AI1785" s="75" t="s">
        <v>8857</v>
      </c>
      <c r="AJ1785" s="75" t="s">
        <v>10035</v>
      </c>
      <c r="AK1785" s="75"/>
      <c r="AL1785" s="75"/>
      <c r="AM1785" s="75">
        <v>42934.885405092595</v>
      </c>
      <c r="AN1785" s="75" t="s">
        <v>13047</v>
      </c>
      <c r="AO1785" s="78" t="s">
        <v>14748</v>
      </c>
      <c r="AP1785" s="75" t="s">
        <v>66</v>
      </c>
      <c r="AQ1785" s="48"/>
      <c r="AR1785" s="48"/>
      <c r="AS1785" s="48"/>
      <c r="AT1785" s="48"/>
      <c r="AU1785" s="48" t="s">
        <v>3261</v>
      </c>
      <c r="AV1785" s="48" t="s">
        <v>3261</v>
      </c>
      <c r="AW1785" s="114" t="s">
        <v>18137</v>
      </c>
      <c r="AX1785" s="114" t="s">
        <v>18137</v>
      </c>
      <c r="AY1785" s="114" t="s">
        <v>18860</v>
      </c>
      <c r="AZ1785" s="114" t="s">
        <v>18860</v>
      </c>
      <c r="BA1785" s="2"/>
      <c r="BB1785" s="3"/>
      <c r="BC1785" s="3"/>
      <c r="BD1785" s="3"/>
      <c r="BE1785" s="3"/>
    </row>
    <row r="1786" spans="1:57" x14ac:dyDescent="0.25">
      <c r="A1786" s="61" t="s">
        <v>1165</v>
      </c>
      <c r="B1786" s="62" t="s">
        <v>19429</v>
      </c>
      <c r="C1786" s="62"/>
      <c r="D1786" s="63">
        <v>1.502856</v>
      </c>
      <c r="E1786" s="65">
        <v>18.848395652855821</v>
      </c>
      <c r="F1786" s="95" t="s">
        <v>12205</v>
      </c>
      <c r="G1786" s="62"/>
      <c r="H1786" s="66"/>
      <c r="I1786" s="67"/>
      <c r="J1786" s="67"/>
      <c r="K1786" s="66" t="s">
        <v>16269</v>
      </c>
      <c r="L1786" s="70"/>
      <c r="M1786" s="71">
        <v>8499.7294921875</v>
      </c>
      <c r="N1786" s="71">
        <v>4310.4130859375</v>
      </c>
      <c r="O1786" s="72"/>
      <c r="P1786" s="73"/>
      <c r="Q1786" s="73"/>
      <c r="R1786" s="81"/>
      <c r="S1786" s="48">
        <v>0</v>
      </c>
      <c r="T1786" s="48">
        <v>2</v>
      </c>
      <c r="U1786" s="49">
        <v>21331.7533</v>
      </c>
      <c r="V1786" s="49">
        <v>3.3599999999999998E-4</v>
      </c>
      <c r="W1786" s="49">
        <v>0</v>
      </c>
      <c r="X1786" s="49">
        <v>0.89860399999999996</v>
      </c>
      <c r="Y1786" s="49">
        <v>0</v>
      </c>
      <c r="Z1786" s="49">
        <v>0</v>
      </c>
      <c r="AA1786" s="68">
        <v>1786</v>
      </c>
      <c r="AB17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86" s="69"/>
      <c r="AD1786" s="75">
        <v>107</v>
      </c>
      <c r="AE1786" s="75">
        <v>23</v>
      </c>
      <c r="AF1786" s="75">
        <v>848</v>
      </c>
      <c r="AG1786" s="75">
        <v>816</v>
      </c>
      <c r="AH1786" s="75"/>
      <c r="AI1786" s="75"/>
      <c r="AJ1786" s="75"/>
      <c r="AK1786" s="75"/>
      <c r="AL1786" s="75"/>
      <c r="AM1786" s="75">
        <v>42941.422476851854</v>
      </c>
      <c r="AN1786" s="75" t="s">
        <v>13047</v>
      </c>
      <c r="AO1786" s="78" t="s">
        <v>14217</v>
      </c>
      <c r="AP1786" s="75" t="s">
        <v>66</v>
      </c>
      <c r="AQ1786" s="48"/>
      <c r="AR1786" s="48"/>
      <c r="AS1786" s="48"/>
      <c r="AT1786" s="48"/>
      <c r="AU1786" s="48" t="s">
        <v>3261</v>
      </c>
      <c r="AV1786" s="48" t="s">
        <v>3261</v>
      </c>
      <c r="AW1786" s="114" t="s">
        <v>18317</v>
      </c>
      <c r="AX1786" s="114" t="s">
        <v>18737</v>
      </c>
      <c r="AY1786" s="114" t="s">
        <v>19019</v>
      </c>
      <c r="AZ1786" s="114" t="s">
        <v>19019</v>
      </c>
      <c r="BA1786" s="2"/>
      <c r="BB1786" s="3"/>
      <c r="BC1786" s="3"/>
      <c r="BD1786" s="3"/>
      <c r="BE1786" s="3"/>
    </row>
    <row r="1787" spans="1:57" x14ac:dyDescent="0.25">
      <c r="A1787" s="61" t="s">
        <v>1412</v>
      </c>
      <c r="B1787" s="62" t="s">
        <v>19429</v>
      </c>
      <c r="C1787" s="62"/>
      <c r="D1787" s="63">
        <v>1.6214310000000001</v>
      </c>
      <c r="E1787" s="65">
        <v>10.000377090281297</v>
      </c>
      <c r="F1787" s="95" t="s">
        <v>12458</v>
      </c>
      <c r="G1787" s="62"/>
      <c r="H1787" s="66"/>
      <c r="I1787" s="67"/>
      <c r="J1787" s="67"/>
      <c r="K1787" s="66" t="s">
        <v>16534</v>
      </c>
      <c r="L1787" s="70"/>
      <c r="M1787" s="71">
        <v>2730.452392578125</v>
      </c>
      <c r="N1787" s="71">
        <v>6131.06103515625</v>
      </c>
      <c r="O1787" s="72"/>
      <c r="P1787" s="73"/>
      <c r="Q1787" s="73"/>
      <c r="R1787" s="81"/>
      <c r="S1787" s="48">
        <v>0</v>
      </c>
      <c r="T1787" s="48">
        <v>5</v>
      </c>
      <c r="U1787" s="49">
        <v>0.90909099999999998</v>
      </c>
      <c r="V1787" s="49">
        <v>1.4286E-2</v>
      </c>
      <c r="W1787" s="49">
        <v>0</v>
      </c>
      <c r="X1787" s="49">
        <v>0.66087200000000001</v>
      </c>
      <c r="Y1787" s="49">
        <v>0</v>
      </c>
      <c r="Z1787" s="49">
        <v>0</v>
      </c>
      <c r="AA1787" s="68">
        <v>1787</v>
      </c>
      <c r="AB17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87" s="69"/>
      <c r="AD1787" s="75">
        <v>395</v>
      </c>
      <c r="AE1787" s="75">
        <v>23</v>
      </c>
      <c r="AF1787" s="75">
        <v>283</v>
      </c>
      <c r="AG1787" s="75">
        <v>15</v>
      </c>
      <c r="AH1787" s="75">
        <v>-7200</v>
      </c>
      <c r="AI1787" s="75" t="s">
        <v>8638</v>
      </c>
      <c r="AJ1787" s="75" t="s">
        <v>9907</v>
      </c>
      <c r="AK1787" s="75"/>
      <c r="AL1787" s="75" t="s">
        <v>11014</v>
      </c>
      <c r="AM1787" s="75">
        <v>42802.765416666669</v>
      </c>
      <c r="AN1787" s="75" t="s">
        <v>13047</v>
      </c>
      <c r="AO1787" s="78" t="s">
        <v>14482</v>
      </c>
      <c r="AP1787" s="75" t="s">
        <v>66</v>
      </c>
      <c r="AQ1787" s="48"/>
      <c r="AR1787" s="48"/>
      <c r="AS1787" s="48"/>
      <c r="AT1787" s="48"/>
      <c r="AU1787" s="48" t="s">
        <v>3261</v>
      </c>
      <c r="AV1787" s="48" t="s">
        <v>3261</v>
      </c>
      <c r="AW1787" s="114" t="s">
        <v>18110</v>
      </c>
      <c r="AX1787" s="114" t="s">
        <v>18110</v>
      </c>
      <c r="AY1787" s="114" t="s">
        <v>17889</v>
      </c>
      <c r="AZ1787" s="114" t="s">
        <v>17889</v>
      </c>
      <c r="BA1787" s="2"/>
      <c r="BB1787" s="3"/>
      <c r="BC1787" s="3"/>
      <c r="BD1787" s="3"/>
      <c r="BE1787" s="3"/>
    </row>
    <row r="1788" spans="1:57" x14ac:dyDescent="0.25">
      <c r="A1788" s="61" t="s">
        <v>336</v>
      </c>
      <c r="B1788" s="62" t="s">
        <v>19429</v>
      </c>
      <c r="C1788" s="62"/>
      <c r="D1788" s="63">
        <v>1.502448</v>
      </c>
      <c r="E1788" s="65">
        <v>10</v>
      </c>
      <c r="F1788" s="95" t="s">
        <v>11281</v>
      </c>
      <c r="G1788" s="62"/>
      <c r="H1788" s="66"/>
      <c r="I1788" s="67"/>
      <c r="J1788" s="67"/>
      <c r="K1788" s="66" t="s">
        <v>15308</v>
      </c>
      <c r="L1788" s="70"/>
      <c r="M1788" s="71">
        <v>8975.8642578125</v>
      </c>
      <c r="N1788" s="71">
        <v>4640.30029296875</v>
      </c>
      <c r="O1788" s="72"/>
      <c r="P1788" s="73"/>
      <c r="Q1788" s="73"/>
      <c r="R1788" s="81"/>
      <c r="S1788" s="48">
        <v>0</v>
      </c>
      <c r="T1788" s="48">
        <v>1</v>
      </c>
      <c r="U1788" s="49">
        <v>0</v>
      </c>
      <c r="V1788" s="49">
        <v>2.8800000000000001E-4</v>
      </c>
      <c r="W1788" s="49">
        <v>0</v>
      </c>
      <c r="X1788" s="49">
        <v>0.52665600000000001</v>
      </c>
      <c r="Y1788" s="49">
        <v>0</v>
      </c>
      <c r="Z1788" s="49">
        <v>0</v>
      </c>
      <c r="AA1788" s="68">
        <v>1788</v>
      </c>
      <c r="AB17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88" s="69"/>
      <c r="AD1788" s="75">
        <v>169</v>
      </c>
      <c r="AE1788" s="75">
        <v>23</v>
      </c>
      <c r="AF1788" s="75">
        <v>493</v>
      </c>
      <c r="AG1788" s="75">
        <v>252</v>
      </c>
      <c r="AH1788" s="75"/>
      <c r="AI1788" s="75" t="s">
        <v>7643</v>
      </c>
      <c r="AJ1788" s="75" t="s">
        <v>9278</v>
      </c>
      <c r="AK1788" s="78" t="s">
        <v>10301</v>
      </c>
      <c r="AL1788" s="75"/>
      <c r="AM1788" s="75">
        <v>42810.570243055554</v>
      </c>
      <c r="AN1788" s="75" t="s">
        <v>13047</v>
      </c>
      <c r="AO1788" s="78" t="s">
        <v>13256</v>
      </c>
      <c r="AP1788" s="75" t="s">
        <v>66</v>
      </c>
      <c r="AQ1788" s="48"/>
      <c r="AR1788" s="48"/>
      <c r="AS1788" s="48"/>
      <c r="AT1788" s="48"/>
      <c r="AU1788" s="48" t="s">
        <v>3261</v>
      </c>
      <c r="AV1788" s="48" t="s">
        <v>3261</v>
      </c>
      <c r="AW1788" s="114" t="s">
        <v>18137</v>
      </c>
      <c r="AX1788" s="114" t="s">
        <v>18137</v>
      </c>
      <c r="AY1788" s="114" t="s">
        <v>18860</v>
      </c>
      <c r="AZ1788" s="114" t="s">
        <v>18860</v>
      </c>
      <c r="BA1788" s="2"/>
      <c r="BB1788" s="3"/>
      <c r="BC1788" s="3"/>
      <c r="BD1788" s="3"/>
      <c r="BE1788" s="3"/>
    </row>
    <row r="1789" spans="1:57" x14ac:dyDescent="0.25">
      <c r="A1789" s="61" t="s">
        <v>344</v>
      </c>
      <c r="B1789" s="62" t="s">
        <v>19429</v>
      </c>
      <c r="C1789" s="62"/>
      <c r="D1789" s="63">
        <v>1.501819</v>
      </c>
      <c r="E1789" s="65">
        <v>10</v>
      </c>
      <c r="F1789" s="95" t="s">
        <v>11291</v>
      </c>
      <c r="G1789" s="62"/>
      <c r="H1789" s="66"/>
      <c r="I1789" s="67"/>
      <c r="J1789" s="67"/>
      <c r="K1789" s="66" t="s">
        <v>15318</v>
      </c>
      <c r="L1789" s="70"/>
      <c r="M1789" s="71">
        <v>743.4620361328125</v>
      </c>
      <c r="N1789" s="71">
        <v>2974.384765625</v>
      </c>
      <c r="O1789" s="72"/>
      <c r="P1789" s="73"/>
      <c r="Q1789" s="73"/>
      <c r="R1789" s="81"/>
      <c r="S1789" s="48">
        <v>0</v>
      </c>
      <c r="T1789" s="48">
        <v>1</v>
      </c>
      <c r="U1789" s="49">
        <v>0</v>
      </c>
      <c r="V1789" s="49">
        <v>2.14E-4</v>
      </c>
      <c r="W1789" s="49">
        <v>0</v>
      </c>
      <c r="X1789" s="49">
        <v>0.54038799999999998</v>
      </c>
      <c r="Y1789" s="49">
        <v>0</v>
      </c>
      <c r="Z1789" s="49">
        <v>0</v>
      </c>
      <c r="AA1789" s="68">
        <v>1789</v>
      </c>
      <c r="AB17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89" s="69"/>
      <c r="AD1789" s="75">
        <v>44</v>
      </c>
      <c r="AE1789" s="75">
        <v>23</v>
      </c>
      <c r="AF1789" s="75">
        <v>20</v>
      </c>
      <c r="AG1789" s="75">
        <v>66</v>
      </c>
      <c r="AH1789" s="75"/>
      <c r="AI1789" s="75" t="s">
        <v>7651</v>
      </c>
      <c r="AJ1789" s="75" t="s">
        <v>9286</v>
      </c>
      <c r="AK1789" s="75"/>
      <c r="AL1789" s="75"/>
      <c r="AM1789" s="75">
        <v>41999.089386574073</v>
      </c>
      <c r="AN1789" s="75" t="s">
        <v>13047</v>
      </c>
      <c r="AO1789" s="78" t="s">
        <v>13266</v>
      </c>
      <c r="AP1789" s="75" t="s">
        <v>66</v>
      </c>
      <c r="AQ1789" s="48"/>
      <c r="AR1789" s="48"/>
      <c r="AS1789" s="48"/>
      <c r="AT1789" s="48"/>
      <c r="AU1789" s="48" t="s">
        <v>3261</v>
      </c>
      <c r="AV1789" s="48" t="s">
        <v>3261</v>
      </c>
      <c r="AW1789" s="114" t="s">
        <v>18129</v>
      </c>
      <c r="AX1789" s="114" t="s">
        <v>18129</v>
      </c>
      <c r="AY1789" s="114" t="s">
        <v>17896</v>
      </c>
      <c r="AZ1789" s="114" t="s">
        <v>17896</v>
      </c>
      <c r="BA1789" s="2"/>
      <c r="BB1789" s="3"/>
      <c r="BC1789" s="3"/>
      <c r="BD1789" s="3"/>
      <c r="BE1789" s="3"/>
    </row>
    <row r="1790" spans="1:57" x14ac:dyDescent="0.25">
      <c r="A1790" s="61" t="s">
        <v>530</v>
      </c>
      <c r="B1790" s="62" t="s">
        <v>19429</v>
      </c>
      <c r="C1790" s="62"/>
      <c r="D1790" s="63">
        <v>1.5021845</v>
      </c>
      <c r="E1790" s="65">
        <v>10</v>
      </c>
      <c r="F1790" s="95" t="s">
        <v>11502</v>
      </c>
      <c r="G1790" s="62"/>
      <c r="H1790" s="66"/>
      <c r="I1790" s="67"/>
      <c r="J1790" s="67"/>
      <c r="K1790" s="66" t="s">
        <v>15536</v>
      </c>
      <c r="L1790" s="70"/>
      <c r="M1790" s="71">
        <v>547.40301513671875</v>
      </c>
      <c r="N1790" s="71">
        <v>5546.74462890625</v>
      </c>
      <c r="O1790" s="72"/>
      <c r="P1790" s="73"/>
      <c r="Q1790" s="73"/>
      <c r="R1790" s="81"/>
      <c r="S1790" s="48">
        <v>0</v>
      </c>
      <c r="T1790" s="48">
        <v>2</v>
      </c>
      <c r="U1790" s="49">
        <v>0</v>
      </c>
      <c r="V1790" s="49">
        <v>2.5700000000000001E-4</v>
      </c>
      <c r="W1790" s="49">
        <v>0</v>
      </c>
      <c r="X1790" s="49">
        <v>0.56441699999999995</v>
      </c>
      <c r="Y1790" s="49">
        <v>0.5</v>
      </c>
      <c r="Z1790" s="49">
        <v>0</v>
      </c>
      <c r="AA1790" s="68">
        <v>1790</v>
      </c>
      <c r="AB17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90" s="69"/>
      <c r="AD1790" s="75">
        <v>60</v>
      </c>
      <c r="AE1790" s="75">
        <v>23</v>
      </c>
      <c r="AF1790" s="75">
        <v>343</v>
      </c>
      <c r="AG1790" s="75">
        <v>344</v>
      </c>
      <c r="AH1790" s="75"/>
      <c r="AI1790" s="75" t="s">
        <v>7831</v>
      </c>
      <c r="AJ1790" s="75" t="s">
        <v>9368</v>
      </c>
      <c r="AK1790" s="75"/>
      <c r="AL1790" s="75"/>
      <c r="AM1790" s="75">
        <v>42615.495127314818</v>
      </c>
      <c r="AN1790" s="75" t="s">
        <v>13047</v>
      </c>
      <c r="AO1790" s="78" t="s">
        <v>13484</v>
      </c>
      <c r="AP1790" s="75" t="s">
        <v>66</v>
      </c>
      <c r="AQ1790" s="48"/>
      <c r="AR1790" s="48"/>
      <c r="AS1790" s="48"/>
      <c r="AT1790" s="48"/>
      <c r="AU1790" s="48" t="s">
        <v>3302</v>
      </c>
      <c r="AV1790" s="48" t="s">
        <v>3302</v>
      </c>
      <c r="AW1790" s="114" t="s">
        <v>18217</v>
      </c>
      <c r="AX1790" s="114" t="s">
        <v>18217</v>
      </c>
      <c r="AY1790" s="114" t="s">
        <v>18932</v>
      </c>
      <c r="AZ1790" s="114" t="s">
        <v>18932</v>
      </c>
      <c r="BA1790" s="2"/>
      <c r="BB1790" s="3"/>
      <c r="BC1790" s="3"/>
      <c r="BD1790" s="3"/>
      <c r="BE1790" s="3"/>
    </row>
    <row r="1791" spans="1:57" x14ac:dyDescent="0.25">
      <c r="A1791" s="61" t="s">
        <v>674</v>
      </c>
      <c r="B1791" s="62" t="s">
        <v>19429</v>
      </c>
      <c r="C1791" s="62"/>
      <c r="D1791" s="63">
        <v>1.5321979999999999</v>
      </c>
      <c r="E1791" s="65">
        <v>10</v>
      </c>
      <c r="F1791" s="95" t="s">
        <v>11678</v>
      </c>
      <c r="G1791" s="62"/>
      <c r="H1791" s="66"/>
      <c r="I1791" s="67"/>
      <c r="J1791" s="67"/>
      <c r="K1791" s="66" t="s">
        <v>15719</v>
      </c>
      <c r="L1791" s="70"/>
      <c r="M1791" s="71">
        <v>2172.31884765625</v>
      </c>
      <c r="N1791" s="71">
        <v>8065.0595703125</v>
      </c>
      <c r="O1791" s="72"/>
      <c r="P1791" s="73"/>
      <c r="Q1791" s="73"/>
      <c r="R1791" s="81"/>
      <c r="S1791" s="48">
        <v>0</v>
      </c>
      <c r="T1791" s="48">
        <v>1</v>
      </c>
      <c r="U1791" s="49">
        <v>0</v>
      </c>
      <c r="V1791" s="49">
        <v>3.7880000000000001E-3</v>
      </c>
      <c r="W1791" s="49">
        <v>9.9999999999999995E-7</v>
      </c>
      <c r="X1791" s="49">
        <v>0.54335500000000003</v>
      </c>
      <c r="Y1791" s="49">
        <v>0</v>
      </c>
      <c r="Z1791" s="49">
        <v>0</v>
      </c>
      <c r="AA1791" s="68">
        <v>1791</v>
      </c>
      <c r="AB17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91" s="69"/>
      <c r="AD1791" s="75">
        <v>99</v>
      </c>
      <c r="AE1791" s="75">
        <v>23</v>
      </c>
      <c r="AF1791" s="75">
        <v>55</v>
      </c>
      <c r="AG1791" s="75">
        <v>10</v>
      </c>
      <c r="AH1791" s="75"/>
      <c r="AI1791" s="75"/>
      <c r="AJ1791" s="75" t="s">
        <v>9518</v>
      </c>
      <c r="AK1791" s="75"/>
      <c r="AL1791" s="75"/>
      <c r="AM1791" s="75">
        <v>41679.272928240738</v>
      </c>
      <c r="AN1791" s="75" t="s">
        <v>13047</v>
      </c>
      <c r="AO1791" s="78" t="s">
        <v>13667</v>
      </c>
      <c r="AP1791" s="75" t="s">
        <v>66</v>
      </c>
      <c r="AQ1791" s="48" t="s">
        <v>3019</v>
      </c>
      <c r="AR1791" s="48" t="s">
        <v>3019</v>
      </c>
      <c r="AS1791" s="48" t="s">
        <v>3212</v>
      </c>
      <c r="AT1791" s="48" t="s">
        <v>3212</v>
      </c>
      <c r="AU1791" s="48" t="s">
        <v>3261</v>
      </c>
      <c r="AV1791" s="48" t="s">
        <v>3261</v>
      </c>
      <c r="AW1791" s="114" t="s">
        <v>18076</v>
      </c>
      <c r="AX1791" s="114" t="s">
        <v>18076</v>
      </c>
      <c r="AY1791" s="114" t="s">
        <v>17882</v>
      </c>
      <c r="AZ1791" s="114" t="s">
        <v>17882</v>
      </c>
      <c r="BA1791" s="2"/>
      <c r="BB1791" s="3"/>
      <c r="BC1791" s="3"/>
      <c r="BD1791" s="3"/>
      <c r="BE1791" s="3"/>
    </row>
    <row r="1792" spans="1:57" x14ac:dyDescent="0.25">
      <c r="A1792" s="61" t="s">
        <v>923</v>
      </c>
      <c r="B1792" s="62" t="s">
        <v>19429</v>
      </c>
      <c r="C1792" s="62"/>
      <c r="D1792" s="63">
        <v>1.544268</v>
      </c>
      <c r="E1792" s="65">
        <v>10</v>
      </c>
      <c r="F1792" s="95" t="s">
        <v>11945</v>
      </c>
      <c r="G1792" s="62"/>
      <c r="H1792" s="66"/>
      <c r="I1792" s="67"/>
      <c r="J1792" s="67"/>
      <c r="K1792" s="66" t="s">
        <v>15997</v>
      </c>
      <c r="L1792" s="70"/>
      <c r="M1792" s="71">
        <v>2944.12255859375</v>
      </c>
      <c r="N1792" s="71">
        <v>8531.41796875</v>
      </c>
      <c r="O1792" s="72"/>
      <c r="P1792" s="73"/>
      <c r="Q1792" s="73"/>
      <c r="R1792" s="81"/>
      <c r="S1792" s="48">
        <v>0</v>
      </c>
      <c r="T1792" s="48">
        <v>1</v>
      </c>
      <c r="U1792" s="49">
        <v>0</v>
      </c>
      <c r="V1792" s="49">
        <v>5.208E-3</v>
      </c>
      <c r="W1792" s="49">
        <v>0</v>
      </c>
      <c r="X1792" s="49">
        <v>0.54446799999999995</v>
      </c>
      <c r="Y1792" s="49">
        <v>0</v>
      </c>
      <c r="Z1792" s="49">
        <v>0</v>
      </c>
      <c r="AA1792" s="68">
        <v>1792</v>
      </c>
      <c r="AB17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92" s="69"/>
      <c r="AD1792" s="75">
        <v>72</v>
      </c>
      <c r="AE1792" s="75">
        <v>23</v>
      </c>
      <c r="AF1792" s="75">
        <v>1622</v>
      </c>
      <c r="AG1792" s="75">
        <v>1049</v>
      </c>
      <c r="AH1792" s="75"/>
      <c r="AI1792" s="75" t="s">
        <v>8211</v>
      </c>
      <c r="AJ1792" s="75" t="s">
        <v>9257</v>
      </c>
      <c r="AK1792" s="75"/>
      <c r="AL1792" s="75"/>
      <c r="AM1792" s="75">
        <v>42446.516006944446</v>
      </c>
      <c r="AN1792" s="75" t="s">
        <v>13047</v>
      </c>
      <c r="AO1792" s="78" t="s">
        <v>13945</v>
      </c>
      <c r="AP1792" s="75" t="s">
        <v>66</v>
      </c>
      <c r="AQ1792" s="48" t="s">
        <v>3020</v>
      </c>
      <c r="AR1792" s="48" t="s">
        <v>3020</v>
      </c>
      <c r="AS1792" s="48" t="s">
        <v>3213</v>
      </c>
      <c r="AT1792" s="48" t="s">
        <v>3213</v>
      </c>
      <c r="AU1792" s="48" t="s">
        <v>3261</v>
      </c>
      <c r="AV1792" s="48" t="s">
        <v>3261</v>
      </c>
      <c r="AW1792" s="114" t="s">
        <v>18081</v>
      </c>
      <c r="AX1792" s="114" t="s">
        <v>18081</v>
      </c>
      <c r="AY1792" s="114" t="s">
        <v>18817</v>
      </c>
      <c r="AZ1792" s="114" t="s">
        <v>18817</v>
      </c>
      <c r="BA1792" s="2"/>
      <c r="BB1792" s="3"/>
      <c r="BC1792" s="3"/>
      <c r="BD1792" s="3"/>
      <c r="BE1792" s="3"/>
    </row>
    <row r="1793" spans="1:57" x14ac:dyDescent="0.25">
      <c r="A1793" s="61" t="s">
        <v>1602</v>
      </c>
      <c r="B1793" s="62" t="s">
        <v>19429</v>
      </c>
      <c r="C1793" s="62"/>
      <c r="D1793" s="63">
        <v>1.8695630000000001</v>
      </c>
      <c r="E1793" s="65">
        <v>10</v>
      </c>
      <c r="F1793" s="95" t="s">
        <v>12661</v>
      </c>
      <c r="G1793" s="62"/>
      <c r="H1793" s="66"/>
      <c r="I1793" s="67"/>
      <c r="J1793" s="67"/>
      <c r="K1793" s="66" t="s">
        <v>16749</v>
      </c>
      <c r="L1793" s="70"/>
      <c r="M1793" s="71">
        <v>5167.44921875</v>
      </c>
      <c r="N1793" s="71">
        <v>6032.64599609375</v>
      </c>
      <c r="O1793" s="72"/>
      <c r="P1793" s="73"/>
      <c r="Q1793" s="73"/>
      <c r="R1793" s="81"/>
      <c r="S1793" s="48">
        <v>0</v>
      </c>
      <c r="T1793" s="48">
        <v>1</v>
      </c>
      <c r="U1793" s="49">
        <v>0</v>
      </c>
      <c r="V1793" s="49">
        <v>4.3478000000000003E-2</v>
      </c>
      <c r="W1793" s="49">
        <v>0</v>
      </c>
      <c r="X1793" s="49">
        <v>0.57882900000000004</v>
      </c>
      <c r="Y1793" s="49">
        <v>0</v>
      </c>
      <c r="Z1793" s="49">
        <v>0</v>
      </c>
      <c r="AA1793" s="68">
        <v>1793</v>
      </c>
      <c r="AB17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93" s="69"/>
      <c r="AD1793" s="75">
        <v>30</v>
      </c>
      <c r="AE1793" s="75">
        <v>23</v>
      </c>
      <c r="AF1793" s="75">
        <v>193</v>
      </c>
      <c r="AG1793" s="75">
        <v>814</v>
      </c>
      <c r="AH1793" s="75"/>
      <c r="AI1793" s="75"/>
      <c r="AJ1793" s="75"/>
      <c r="AK1793" s="75"/>
      <c r="AL1793" s="75"/>
      <c r="AM1793" s="75">
        <v>42414.151331018518</v>
      </c>
      <c r="AN1793" s="75" t="s">
        <v>13047</v>
      </c>
      <c r="AO1793" s="78" t="s">
        <v>14697</v>
      </c>
      <c r="AP1793" s="75" t="s">
        <v>66</v>
      </c>
      <c r="AQ1793" s="48"/>
      <c r="AR1793" s="48"/>
      <c r="AS1793" s="48"/>
      <c r="AT1793" s="48"/>
      <c r="AU1793" s="48" t="s">
        <v>3261</v>
      </c>
      <c r="AV1793" s="48" t="s">
        <v>3261</v>
      </c>
      <c r="AW1793" s="114" t="s">
        <v>18121</v>
      </c>
      <c r="AX1793" s="114" t="s">
        <v>18121</v>
      </c>
      <c r="AY1793" s="114" t="s">
        <v>17897</v>
      </c>
      <c r="AZ1793" s="114" t="s">
        <v>17897</v>
      </c>
      <c r="BA1793" s="2"/>
      <c r="BB1793" s="3"/>
      <c r="BC1793" s="3"/>
      <c r="BD1793" s="3"/>
      <c r="BE1793" s="3"/>
    </row>
    <row r="1794" spans="1:57" x14ac:dyDescent="0.25">
      <c r="A1794" s="61" t="s">
        <v>1662</v>
      </c>
      <c r="B1794" s="62" t="s">
        <v>19429</v>
      </c>
      <c r="C1794" s="62"/>
      <c r="D1794" s="63">
        <v>1.5765765</v>
      </c>
      <c r="E1794" s="65">
        <v>10</v>
      </c>
      <c r="F1794" s="95" t="s">
        <v>12721</v>
      </c>
      <c r="G1794" s="62"/>
      <c r="H1794" s="66"/>
      <c r="I1794" s="67"/>
      <c r="J1794" s="67"/>
      <c r="K1794" s="66" t="s">
        <v>16814</v>
      </c>
      <c r="L1794" s="70"/>
      <c r="M1794" s="71">
        <v>6090.05859375</v>
      </c>
      <c r="N1794" s="71">
        <v>3750.208984375</v>
      </c>
      <c r="O1794" s="72"/>
      <c r="P1794" s="73"/>
      <c r="Q1794" s="73"/>
      <c r="R1794" s="81"/>
      <c r="S1794" s="48">
        <v>0</v>
      </c>
      <c r="T1794" s="48">
        <v>1</v>
      </c>
      <c r="U1794" s="49">
        <v>0</v>
      </c>
      <c r="V1794" s="49">
        <v>9.0089999999999996E-3</v>
      </c>
      <c r="W1794" s="49">
        <v>0</v>
      </c>
      <c r="X1794" s="49">
        <v>0.53571899999999995</v>
      </c>
      <c r="Y1794" s="49">
        <v>0</v>
      </c>
      <c r="Z1794" s="49">
        <v>0</v>
      </c>
      <c r="AA1794" s="68">
        <v>1794</v>
      </c>
      <c r="AB17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94" s="69"/>
      <c r="AD1794" s="75">
        <v>123</v>
      </c>
      <c r="AE1794" s="75">
        <v>23</v>
      </c>
      <c r="AF1794" s="75">
        <v>558</v>
      </c>
      <c r="AG1794" s="75">
        <v>1216</v>
      </c>
      <c r="AH1794" s="75"/>
      <c r="AI1794" s="75" t="s">
        <v>8867</v>
      </c>
      <c r="AJ1794" s="75" t="s">
        <v>9319</v>
      </c>
      <c r="AK1794" s="75"/>
      <c r="AL1794" s="75"/>
      <c r="AM1794" s="75">
        <v>42613.005150462966</v>
      </c>
      <c r="AN1794" s="75" t="s">
        <v>13047</v>
      </c>
      <c r="AO1794" s="78" t="s">
        <v>14762</v>
      </c>
      <c r="AP1794" s="75" t="s">
        <v>66</v>
      </c>
      <c r="AQ1794" s="48"/>
      <c r="AR1794" s="48"/>
      <c r="AS1794" s="48"/>
      <c r="AT1794" s="48"/>
      <c r="AU1794" s="48" t="s">
        <v>3261</v>
      </c>
      <c r="AV1794" s="48" t="s">
        <v>3261</v>
      </c>
      <c r="AW1794" s="114" t="s">
        <v>18585</v>
      </c>
      <c r="AX1794" s="114" t="s">
        <v>18585</v>
      </c>
      <c r="AY1794" s="114" t="s">
        <v>19266</v>
      </c>
      <c r="AZ1794" s="114" t="s">
        <v>19266</v>
      </c>
      <c r="BA1794" s="2"/>
      <c r="BB1794" s="3"/>
      <c r="BC1794" s="3"/>
      <c r="BD1794" s="3"/>
      <c r="BE1794" s="3"/>
    </row>
    <row r="1795" spans="1:57" x14ac:dyDescent="0.25">
      <c r="A1795" s="61" t="s">
        <v>419</v>
      </c>
      <c r="B1795" s="62" t="s">
        <v>19429</v>
      </c>
      <c r="C1795" s="62"/>
      <c r="D1795" s="63">
        <v>1.5016149999999999</v>
      </c>
      <c r="E1795" s="65">
        <v>11.737179334160038</v>
      </c>
      <c r="F1795" s="95" t="s">
        <v>11375</v>
      </c>
      <c r="G1795" s="62"/>
      <c r="H1795" s="66"/>
      <c r="I1795" s="67"/>
      <c r="J1795" s="67"/>
      <c r="K1795" s="66" t="s">
        <v>15403</v>
      </c>
      <c r="L1795" s="70"/>
      <c r="M1795" s="71">
        <v>622.87896728515625</v>
      </c>
      <c r="N1795" s="71">
        <v>4932.59326171875</v>
      </c>
      <c r="O1795" s="72"/>
      <c r="P1795" s="73"/>
      <c r="Q1795" s="73"/>
      <c r="R1795" s="81"/>
      <c r="S1795" s="48">
        <v>0</v>
      </c>
      <c r="T1795" s="48">
        <v>4</v>
      </c>
      <c r="U1795" s="49">
        <v>4188</v>
      </c>
      <c r="V1795" s="49">
        <v>1.9000000000000001E-4</v>
      </c>
      <c r="W1795" s="49">
        <v>0</v>
      </c>
      <c r="X1795" s="49">
        <v>1.432922</v>
      </c>
      <c r="Y1795" s="49">
        <v>0</v>
      </c>
      <c r="Z1795" s="49">
        <v>0</v>
      </c>
      <c r="AA1795" s="68">
        <v>1795</v>
      </c>
      <c r="AB17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95" s="69"/>
      <c r="AD1795" s="75">
        <v>57</v>
      </c>
      <c r="AE1795" s="75">
        <v>22</v>
      </c>
      <c r="AF1795" s="75">
        <v>142</v>
      </c>
      <c r="AG1795" s="75">
        <v>512</v>
      </c>
      <c r="AH1795" s="75"/>
      <c r="AI1795" s="75"/>
      <c r="AJ1795" s="75"/>
      <c r="AK1795" s="75"/>
      <c r="AL1795" s="75"/>
      <c r="AM1795" s="75">
        <v>42821.189976851849</v>
      </c>
      <c r="AN1795" s="75" t="s">
        <v>13047</v>
      </c>
      <c r="AO1795" s="78" t="s">
        <v>13351</v>
      </c>
      <c r="AP1795" s="75" t="s">
        <v>66</v>
      </c>
      <c r="AQ1795" s="48"/>
      <c r="AR1795" s="48"/>
      <c r="AS1795" s="48"/>
      <c r="AT1795" s="48"/>
      <c r="AU1795" s="48" t="s">
        <v>3261</v>
      </c>
      <c r="AV1795" s="48" t="s">
        <v>3261</v>
      </c>
      <c r="AW1795" s="114" t="s">
        <v>18180</v>
      </c>
      <c r="AX1795" s="114" t="s">
        <v>18180</v>
      </c>
      <c r="AY1795" s="114" t="s">
        <v>18899</v>
      </c>
      <c r="AZ1795" s="114" t="s">
        <v>18899</v>
      </c>
      <c r="BA1795" s="2"/>
      <c r="BB1795" s="3"/>
      <c r="BC1795" s="3"/>
      <c r="BD1795" s="3"/>
      <c r="BE1795" s="3"/>
    </row>
    <row r="1796" spans="1:57" x14ac:dyDescent="0.25">
      <c r="A1796" s="61" t="s">
        <v>1746</v>
      </c>
      <c r="B1796" s="62" t="s">
        <v>19429</v>
      </c>
      <c r="C1796" s="62"/>
      <c r="D1796" s="63">
        <v>3.625</v>
      </c>
      <c r="E1796" s="65">
        <v>10.000414799267947</v>
      </c>
      <c r="F1796" s="95" t="s">
        <v>12811</v>
      </c>
      <c r="G1796" s="62"/>
      <c r="H1796" s="66"/>
      <c r="I1796" s="67"/>
      <c r="J1796" s="67"/>
      <c r="K1796" s="66" t="s">
        <v>16905</v>
      </c>
      <c r="L1796" s="70"/>
      <c r="M1796" s="71">
        <v>5584.16455078125</v>
      </c>
      <c r="N1796" s="71">
        <v>6424.77392578125</v>
      </c>
      <c r="O1796" s="72"/>
      <c r="P1796" s="73"/>
      <c r="Q1796" s="73"/>
      <c r="R1796" s="81"/>
      <c r="S1796" s="48">
        <v>0</v>
      </c>
      <c r="T1796" s="48">
        <v>2</v>
      </c>
      <c r="U1796" s="49">
        <v>1</v>
      </c>
      <c r="V1796" s="49">
        <v>0.25</v>
      </c>
      <c r="W1796" s="49">
        <v>0</v>
      </c>
      <c r="X1796" s="49">
        <v>1</v>
      </c>
      <c r="Y1796" s="49">
        <v>0</v>
      </c>
      <c r="Z1796" s="49">
        <v>0</v>
      </c>
      <c r="AA1796" s="68">
        <v>1796</v>
      </c>
      <c r="AB17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96" s="69"/>
      <c r="AD1796" s="75">
        <v>115</v>
      </c>
      <c r="AE1796" s="75">
        <v>22</v>
      </c>
      <c r="AF1796" s="75">
        <v>185</v>
      </c>
      <c r="AG1796" s="75">
        <v>1058</v>
      </c>
      <c r="AH1796" s="75">
        <v>0</v>
      </c>
      <c r="AI1796" s="75"/>
      <c r="AJ1796" s="75"/>
      <c r="AK1796" s="75"/>
      <c r="AL1796" s="75" t="s">
        <v>9190</v>
      </c>
      <c r="AM1796" s="75">
        <v>41936.612141203703</v>
      </c>
      <c r="AN1796" s="75" t="s">
        <v>13047</v>
      </c>
      <c r="AO1796" s="78" t="s">
        <v>14853</v>
      </c>
      <c r="AP1796" s="75" t="s">
        <v>66</v>
      </c>
      <c r="AQ1796" s="48"/>
      <c r="AR1796" s="48"/>
      <c r="AS1796" s="48"/>
      <c r="AT1796" s="48"/>
      <c r="AU1796" s="48"/>
      <c r="AV1796" s="48"/>
      <c r="AW1796" s="114" t="s">
        <v>18362</v>
      </c>
      <c r="AX1796" s="114" t="s">
        <v>18362</v>
      </c>
      <c r="AY1796" s="114" t="s">
        <v>17911</v>
      </c>
      <c r="AZ1796" s="114" t="s">
        <v>17911</v>
      </c>
      <c r="BA1796" s="2"/>
      <c r="BB1796" s="3"/>
      <c r="BC1796" s="3"/>
      <c r="BD1796" s="3"/>
      <c r="BE1796" s="3"/>
    </row>
    <row r="1797" spans="1:57" x14ac:dyDescent="0.25">
      <c r="A1797" s="61" t="s">
        <v>356</v>
      </c>
      <c r="B1797" s="62" t="s">
        <v>19429</v>
      </c>
      <c r="C1797" s="62"/>
      <c r="D1797" s="63">
        <v>1.544268</v>
      </c>
      <c r="E1797" s="65">
        <v>10</v>
      </c>
      <c r="F1797" s="95" t="s">
        <v>11302</v>
      </c>
      <c r="G1797" s="62"/>
      <c r="H1797" s="66"/>
      <c r="I1797" s="67"/>
      <c r="J1797" s="67"/>
      <c r="K1797" s="66" t="s">
        <v>15330</v>
      </c>
      <c r="L1797" s="70"/>
      <c r="M1797" s="71">
        <v>3155.423583984375</v>
      </c>
      <c r="N1797" s="71">
        <v>8602.74609375</v>
      </c>
      <c r="O1797" s="72"/>
      <c r="P1797" s="73"/>
      <c r="Q1797" s="73"/>
      <c r="R1797" s="81"/>
      <c r="S1797" s="48">
        <v>0</v>
      </c>
      <c r="T1797" s="48">
        <v>1</v>
      </c>
      <c r="U1797" s="49">
        <v>0</v>
      </c>
      <c r="V1797" s="49">
        <v>5.208E-3</v>
      </c>
      <c r="W1797" s="49">
        <v>0</v>
      </c>
      <c r="X1797" s="49">
        <v>0.54446799999999995</v>
      </c>
      <c r="Y1797" s="49">
        <v>0</v>
      </c>
      <c r="Z1797" s="49">
        <v>0</v>
      </c>
      <c r="AA1797" s="68">
        <v>1797</v>
      </c>
      <c r="AB17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97" s="69"/>
      <c r="AD1797" s="75">
        <v>37</v>
      </c>
      <c r="AE1797" s="75">
        <v>22</v>
      </c>
      <c r="AF1797" s="75">
        <v>466</v>
      </c>
      <c r="AG1797" s="75">
        <v>37</v>
      </c>
      <c r="AH1797" s="75"/>
      <c r="AI1797" s="75" t="s">
        <v>7660</v>
      </c>
      <c r="AJ1797" s="75" t="s">
        <v>9293</v>
      </c>
      <c r="AK1797" s="75"/>
      <c r="AL1797" s="75"/>
      <c r="AM1797" s="75">
        <v>42727.560555555552</v>
      </c>
      <c r="AN1797" s="75" t="s">
        <v>13047</v>
      </c>
      <c r="AO1797" s="78" t="s">
        <v>13278</v>
      </c>
      <c r="AP1797" s="75" t="s">
        <v>66</v>
      </c>
      <c r="AQ1797" s="48" t="s">
        <v>3022</v>
      </c>
      <c r="AR1797" s="48" t="s">
        <v>3022</v>
      </c>
      <c r="AS1797" s="48" t="s">
        <v>3213</v>
      </c>
      <c r="AT1797" s="48" t="s">
        <v>3213</v>
      </c>
      <c r="AU1797" s="48" t="s">
        <v>3261</v>
      </c>
      <c r="AV1797" s="48" t="s">
        <v>3261</v>
      </c>
      <c r="AW1797" s="114" t="s">
        <v>18083</v>
      </c>
      <c r="AX1797" s="114" t="s">
        <v>18083</v>
      </c>
      <c r="AY1797" s="114" t="s">
        <v>18818</v>
      </c>
      <c r="AZ1797" s="114" t="s">
        <v>18818</v>
      </c>
      <c r="BA1797" s="2"/>
      <c r="BB1797" s="3"/>
      <c r="BC1797" s="3"/>
      <c r="BD1797" s="3"/>
      <c r="BE1797" s="3"/>
    </row>
    <row r="1798" spans="1:57" x14ac:dyDescent="0.25">
      <c r="A1798" s="61" t="s">
        <v>416</v>
      </c>
      <c r="B1798" s="62" t="s">
        <v>19429</v>
      </c>
      <c r="C1798" s="62"/>
      <c r="D1798" s="63">
        <v>1.50187</v>
      </c>
      <c r="E1798" s="65">
        <v>10</v>
      </c>
      <c r="F1798" s="95" t="s">
        <v>11372</v>
      </c>
      <c r="G1798" s="62"/>
      <c r="H1798" s="66"/>
      <c r="I1798" s="67"/>
      <c r="J1798" s="67"/>
      <c r="K1798" s="66" t="s">
        <v>15400</v>
      </c>
      <c r="L1798" s="70"/>
      <c r="M1798" s="71">
        <v>7391.63427734375</v>
      </c>
      <c r="N1798" s="71">
        <v>8634.646484375</v>
      </c>
      <c r="O1798" s="72"/>
      <c r="P1798" s="73"/>
      <c r="Q1798" s="73"/>
      <c r="R1798" s="81"/>
      <c r="S1798" s="48">
        <v>0</v>
      </c>
      <c r="T1798" s="48">
        <v>1</v>
      </c>
      <c r="U1798" s="49">
        <v>0</v>
      </c>
      <c r="V1798" s="49">
        <v>2.2000000000000001E-4</v>
      </c>
      <c r="W1798" s="49">
        <v>0</v>
      </c>
      <c r="X1798" s="49">
        <v>0.52033200000000002</v>
      </c>
      <c r="Y1798" s="49">
        <v>0</v>
      </c>
      <c r="Z1798" s="49">
        <v>0</v>
      </c>
      <c r="AA1798" s="68">
        <v>1798</v>
      </c>
      <c r="AB17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98" s="69"/>
      <c r="AD1798" s="75">
        <v>145</v>
      </c>
      <c r="AE1798" s="75">
        <v>22</v>
      </c>
      <c r="AF1798" s="75">
        <v>504</v>
      </c>
      <c r="AG1798" s="75">
        <v>444</v>
      </c>
      <c r="AH1798" s="75">
        <v>-28800</v>
      </c>
      <c r="AI1798" s="75" t="s">
        <v>7722</v>
      </c>
      <c r="AJ1798" s="75" t="s">
        <v>9337</v>
      </c>
      <c r="AK1798" s="75"/>
      <c r="AL1798" s="75" t="s">
        <v>11009</v>
      </c>
      <c r="AM1798" s="75">
        <v>42020.551006944443</v>
      </c>
      <c r="AN1798" s="75" t="s">
        <v>13047</v>
      </c>
      <c r="AO1798" s="78" t="s">
        <v>13348</v>
      </c>
      <c r="AP1798" s="75" t="s">
        <v>66</v>
      </c>
      <c r="AQ1798" s="48"/>
      <c r="AR1798" s="48"/>
      <c r="AS1798" s="48"/>
      <c r="AT1798" s="48"/>
      <c r="AU1798" s="48" t="s">
        <v>3272</v>
      </c>
      <c r="AV1798" s="48" t="s">
        <v>3272</v>
      </c>
      <c r="AW1798" s="114" t="s">
        <v>18101</v>
      </c>
      <c r="AX1798" s="114" t="s">
        <v>18101</v>
      </c>
      <c r="AY1798" s="114" t="s">
        <v>17890</v>
      </c>
      <c r="AZ1798" s="114" t="s">
        <v>17890</v>
      </c>
      <c r="BA1798" s="2"/>
      <c r="BB1798" s="3"/>
      <c r="BC1798" s="3"/>
      <c r="BD1798" s="3"/>
      <c r="BE1798" s="3"/>
    </row>
    <row r="1799" spans="1:57" x14ac:dyDescent="0.25">
      <c r="A1799" s="61" t="s">
        <v>694</v>
      </c>
      <c r="B1799" s="62" t="s">
        <v>19429</v>
      </c>
      <c r="C1799" s="62"/>
      <c r="D1799" s="63">
        <v>1.521522</v>
      </c>
      <c r="E1799" s="65">
        <v>10</v>
      </c>
      <c r="F1799" s="95" t="s">
        <v>11703</v>
      </c>
      <c r="G1799" s="62"/>
      <c r="H1799" s="66"/>
      <c r="I1799" s="67"/>
      <c r="J1799" s="67"/>
      <c r="K1799" s="66" t="s">
        <v>15745</v>
      </c>
      <c r="L1799" s="70"/>
      <c r="M1799" s="71">
        <v>2654.678466796875</v>
      </c>
      <c r="N1799" s="71">
        <v>3965.0546875</v>
      </c>
      <c r="O1799" s="72"/>
      <c r="P1799" s="73"/>
      <c r="Q1799" s="73"/>
      <c r="R1799" s="81"/>
      <c r="S1799" s="48">
        <v>0</v>
      </c>
      <c r="T1799" s="48">
        <v>1</v>
      </c>
      <c r="U1799" s="49">
        <v>0</v>
      </c>
      <c r="V1799" s="49">
        <v>2.532E-3</v>
      </c>
      <c r="W1799" s="49">
        <v>6.2599999999999999E-3</v>
      </c>
      <c r="X1799" s="49">
        <v>0.50696399999999997</v>
      </c>
      <c r="Y1799" s="49">
        <v>0</v>
      </c>
      <c r="Z1799" s="49">
        <v>0</v>
      </c>
      <c r="AA1799" s="68">
        <v>1799</v>
      </c>
      <c r="AB17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799" s="69"/>
      <c r="AD1799" s="75">
        <v>379</v>
      </c>
      <c r="AE1799" s="75">
        <v>22</v>
      </c>
      <c r="AF1799" s="75">
        <v>531</v>
      </c>
      <c r="AG1799" s="75">
        <v>519</v>
      </c>
      <c r="AH1799" s="75">
        <v>0</v>
      </c>
      <c r="AI1799" s="75" t="s">
        <v>8002</v>
      </c>
      <c r="AJ1799" s="75"/>
      <c r="AK1799" s="75"/>
      <c r="AL1799" s="75" t="s">
        <v>11051</v>
      </c>
      <c r="AM1799" s="75">
        <v>43007.786782407406</v>
      </c>
      <c r="AN1799" s="75" t="s">
        <v>13047</v>
      </c>
      <c r="AO1799" s="78" t="s">
        <v>13693</v>
      </c>
      <c r="AP1799" s="75" t="s">
        <v>66</v>
      </c>
      <c r="AQ1799" s="48" t="s">
        <v>3033</v>
      </c>
      <c r="AR1799" s="48" t="s">
        <v>3033</v>
      </c>
      <c r="AS1799" s="48" t="s">
        <v>3219</v>
      </c>
      <c r="AT1799" s="48" t="s">
        <v>3219</v>
      </c>
      <c r="AU1799" s="48" t="s">
        <v>3276</v>
      </c>
      <c r="AV1799" s="48" t="s">
        <v>3276</v>
      </c>
      <c r="AW1799" s="114" t="s">
        <v>18116</v>
      </c>
      <c r="AX1799" s="114" t="s">
        <v>18722</v>
      </c>
      <c r="AY1799" s="114" t="s">
        <v>18939</v>
      </c>
      <c r="AZ1799" s="114" t="s">
        <v>19389</v>
      </c>
      <c r="BA1799" s="2"/>
      <c r="BB1799" s="3"/>
      <c r="BC1799" s="3"/>
      <c r="BD1799" s="3"/>
      <c r="BE1799" s="3"/>
    </row>
    <row r="1800" spans="1:57" x14ac:dyDescent="0.25">
      <c r="A1800" s="61" t="s">
        <v>1872</v>
      </c>
      <c r="B1800" s="62" t="s">
        <v>19429</v>
      </c>
      <c r="C1800" s="62"/>
      <c r="D1800" s="63">
        <v>1.502397</v>
      </c>
      <c r="E1800" s="65">
        <v>10</v>
      </c>
      <c r="F1800" s="95" t="s">
        <v>12938</v>
      </c>
      <c r="G1800" s="62"/>
      <c r="H1800" s="66"/>
      <c r="I1800" s="67"/>
      <c r="J1800" s="67"/>
      <c r="K1800" s="66" t="s">
        <v>17035</v>
      </c>
      <c r="L1800" s="70"/>
      <c r="M1800" s="71">
        <v>3996.790283203125</v>
      </c>
      <c r="N1800" s="71">
        <v>1493.0667724609375</v>
      </c>
      <c r="O1800" s="72"/>
      <c r="P1800" s="73"/>
      <c r="Q1800" s="73"/>
      <c r="R1800" s="81"/>
      <c r="S1800" s="48">
        <v>0</v>
      </c>
      <c r="T1800" s="48">
        <v>1</v>
      </c>
      <c r="U1800" s="49">
        <v>0</v>
      </c>
      <c r="V1800" s="49">
        <v>2.8200000000000002E-4</v>
      </c>
      <c r="W1800" s="49">
        <v>0</v>
      </c>
      <c r="X1800" s="49">
        <v>0.44517800000000002</v>
      </c>
      <c r="Y1800" s="49">
        <v>0</v>
      </c>
      <c r="Z1800" s="49">
        <v>0</v>
      </c>
      <c r="AA1800" s="68">
        <v>1800</v>
      </c>
      <c r="AB18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00" s="69"/>
      <c r="AD1800" s="75">
        <v>80</v>
      </c>
      <c r="AE1800" s="75">
        <v>22</v>
      </c>
      <c r="AF1800" s="75">
        <v>77</v>
      </c>
      <c r="AG1800" s="75">
        <v>124</v>
      </c>
      <c r="AH1800" s="75"/>
      <c r="AI1800" s="75" t="s">
        <v>9052</v>
      </c>
      <c r="AJ1800" s="75"/>
      <c r="AK1800" s="75"/>
      <c r="AL1800" s="75"/>
      <c r="AM1800" s="75">
        <v>42140.741041666668</v>
      </c>
      <c r="AN1800" s="75" t="s">
        <v>13047</v>
      </c>
      <c r="AO1800" s="78" t="s">
        <v>14983</v>
      </c>
      <c r="AP1800" s="75" t="s">
        <v>66</v>
      </c>
      <c r="AQ1800" s="48"/>
      <c r="AR1800" s="48"/>
      <c r="AS1800" s="48"/>
      <c r="AT1800" s="48"/>
      <c r="AU1800" s="48" t="s">
        <v>3261</v>
      </c>
      <c r="AV1800" s="48" t="s">
        <v>3261</v>
      </c>
      <c r="AW1800" s="114" t="s">
        <v>18667</v>
      </c>
      <c r="AX1800" s="114" t="s">
        <v>18667</v>
      </c>
      <c r="AY1800" s="114" t="s">
        <v>19341</v>
      </c>
      <c r="AZ1800" s="114" t="s">
        <v>19341</v>
      </c>
      <c r="BA1800" s="2"/>
      <c r="BB1800" s="3"/>
      <c r="BC1800" s="3"/>
      <c r="BD1800" s="3"/>
      <c r="BE1800" s="3"/>
    </row>
    <row r="1801" spans="1:57" x14ac:dyDescent="0.25">
      <c r="A1801" s="61" t="s">
        <v>781</v>
      </c>
      <c r="B1801" s="62" t="s">
        <v>19429</v>
      </c>
      <c r="C1801" s="62"/>
      <c r="D1801" s="63">
        <v>1.502856</v>
      </c>
      <c r="E1801" s="65">
        <v>18.848395652855821</v>
      </c>
      <c r="F1801" s="95" t="s">
        <v>11801</v>
      </c>
      <c r="G1801" s="62"/>
      <c r="H1801" s="66"/>
      <c r="I1801" s="67"/>
      <c r="J1801" s="67"/>
      <c r="K1801" s="66" t="s">
        <v>15847</v>
      </c>
      <c r="L1801" s="70"/>
      <c r="M1801" s="71">
        <v>8658.17578125</v>
      </c>
      <c r="N1801" s="71">
        <v>3988.92236328125</v>
      </c>
      <c r="O1801" s="72"/>
      <c r="P1801" s="73"/>
      <c r="Q1801" s="73"/>
      <c r="R1801" s="81"/>
      <c r="S1801" s="48">
        <v>0</v>
      </c>
      <c r="T1801" s="48">
        <v>2</v>
      </c>
      <c r="U1801" s="49">
        <v>21331.7533</v>
      </c>
      <c r="V1801" s="49">
        <v>3.3599999999999998E-4</v>
      </c>
      <c r="W1801" s="49">
        <v>0</v>
      </c>
      <c r="X1801" s="49">
        <v>0.89860399999999996</v>
      </c>
      <c r="Y1801" s="49">
        <v>0</v>
      </c>
      <c r="Z1801" s="49">
        <v>0</v>
      </c>
      <c r="AA1801" s="68">
        <v>1801</v>
      </c>
      <c r="AB18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01" s="69"/>
      <c r="AD1801" s="75">
        <v>31</v>
      </c>
      <c r="AE1801" s="75">
        <v>21</v>
      </c>
      <c r="AF1801" s="75">
        <v>63</v>
      </c>
      <c r="AG1801" s="75">
        <v>32</v>
      </c>
      <c r="AH1801" s="75">
        <v>-28800</v>
      </c>
      <c r="AI1801" s="75" t="s">
        <v>8090</v>
      </c>
      <c r="AJ1801" s="75" t="s">
        <v>9454</v>
      </c>
      <c r="AK1801" s="75"/>
      <c r="AL1801" s="75" t="s">
        <v>11009</v>
      </c>
      <c r="AM1801" s="75">
        <v>42631.760289351849</v>
      </c>
      <c r="AN1801" s="75" t="s">
        <v>13047</v>
      </c>
      <c r="AO1801" s="78" t="s">
        <v>13795</v>
      </c>
      <c r="AP1801" s="75" t="s">
        <v>66</v>
      </c>
      <c r="AQ1801" s="48"/>
      <c r="AR1801" s="48"/>
      <c r="AS1801" s="48"/>
      <c r="AT1801" s="48"/>
      <c r="AU1801" s="48" t="s">
        <v>3261</v>
      </c>
      <c r="AV1801" s="48" t="s">
        <v>3261</v>
      </c>
      <c r="AW1801" s="114" t="s">
        <v>18317</v>
      </c>
      <c r="AX1801" s="114" t="s">
        <v>18737</v>
      </c>
      <c r="AY1801" s="114" t="s">
        <v>19019</v>
      </c>
      <c r="AZ1801" s="114" t="s">
        <v>19019</v>
      </c>
      <c r="BA1801" s="2"/>
      <c r="BB1801" s="3"/>
      <c r="BC1801" s="3"/>
      <c r="BD1801" s="3"/>
      <c r="BE1801" s="3"/>
    </row>
    <row r="1802" spans="1:57" x14ac:dyDescent="0.25">
      <c r="A1802" s="61" t="s">
        <v>572</v>
      </c>
      <c r="B1802" s="62" t="s">
        <v>19429</v>
      </c>
      <c r="C1802" s="62"/>
      <c r="D1802" s="63">
        <v>1.5027029999999999</v>
      </c>
      <c r="E1802" s="65">
        <v>12.161651672918358</v>
      </c>
      <c r="F1802" s="95" t="s">
        <v>11564</v>
      </c>
      <c r="G1802" s="62"/>
      <c r="H1802" s="66"/>
      <c r="I1802" s="67"/>
      <c r="J1802" s="67"/>
      <c r="K1802" s="66" t="s">
        <v>15598</v>
      </c>
      <c r="L1802" s="70"/>
      <c r="M1802" s="71">
        <v>3785.08544921875</v>
      </c>
      <c r="N1802" s="71">
        <v>1659.5587158203125</v>
      </c>
      <c r="O1802" s="72"/>
      <c r="P1802" s="73"/>
      <c r="Q1802" s="73"/>
      <c r="R1802" s="81"/>
      <c r="S1802" s="48">
        <v>0</v>
      </c>
      <c r="T1802" s="48">
        <v>2</v>
      </c>
      <c r="U1802" s="49">
        <v>5211.3198839999995</v>
      </c>
      <c r="V1802" s="49">
        <v>3.1799999999999998E-4</v>
      </c>
      <c r="W1802" s="49">
        <v>0</v>
      </c>
      <c r="X1802" s="49">
        <v>0.70277000000000001</v>
      </c>
      <c r="Y1802" s="49">
        <v>0</v>
      </c>
      <c r="Z1802" s="49">
        <v>0</v>
      </c>
      <c r="AA1802" s="68">
        <v>1802</v>
      </c>
      <c r="AB18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02" s="69"/>
      <c r="AD1802" s="75">
        <v>92</v>
      </c>
      <c r="AE1802" s="75">
        <v>21</v>
      </c>
      <c r="AF1802" s="75">
        <v>110</v>
      </c>
      <c r="AG1802" s="75">
        <v>138</v>
      </c>
      <c r="AH1802" s="75"/>
      <c r="AI1802" s="75" t="s">
        <v>7888</v>
      </c>
      <c r="AJ1802" s="75" t="s">
        <v>9457</v>
      </c>
      <c r="AK1802" s="75"/>
      <c r="AL1802" s="75"/>
      <c r="AM1802" s="75">
        <v>41950.848761574074</v>
      </c>
      <c r="AN1802" s="75" t="s">
        <v>13047</v>
      </c>
      <c r="AO1802" s="78" t="s">
        <v>13546</v>
      </c>
      <c r="AP1802" s="75" t="s">
        <v>66</v>
      </c>
      <c r="AQ1802" s="48"/>
      <c r="AR1802" s="48"/>
      <c r="AS1802" s="48"/>
      <c r="AT1802" s="48"/>
      <c r="AU1802" s="48" t="s">
        <v>3261</v>
      </c>
      <c r="AV1802" s="48" t="s">
        <v>3261</v>
      </c>
      <c r="AW1802" s="114" t="s">
        <v>18247</v>
      </c>
      <c r="AX1802" s="114" t="s">
        <v>18247</v>
      </c>
      <c r="AY1802" s="114" t="s">
        <v>18958</v>
      </c>
      <c r="AZ1802" s="114" t="s">
        <v>18958</v>
      </c>
      <c r="BA1802" s="2"/>
      <c r="BB1802" s="3"/>
      <c r="BC1802" s="3"/>
      <c r="BD1802" s="3"/>
      <c r="BE1802" s="3"/>
    </row>
    <row r="1803" spans="1:57" x14ac:dyDescent="0.25">
      <c r="A1803" s="61" t="s">
        <v>286</v>
      </c>
      <c r="B1803" s="62" t="s">
        <v>19429</v>
      </c>
      <c r="C1803" s="62"/>
      <c r="D1803" s="63">
        <v>1.5125204999999999</v>
      </c>
      <c r="E1803" s="65">
        <v>10</v>
      </c>
      <c r="F1803" s="95" t="s">
        <v>11221</v>
      </c>
      <c r="G1803" s="62"/>
      <c r="H1803" s="66"/>
      <c r="I1803" s="67"/>
      <c r="J1803" s="67"/>
      <c r="K1803" s="66" t="s">
        <v>15246</v>
      </c>
      <c r="L1803" s="70"/>
      <c r="M1803" s="71">
        <v>2203.39111328125</v>
      </c>
      <c r="N1803" s="71">
        <v>3749.922607421875</v>
      </c>
      <c r="O1803" s="72"/>
      <c r="P1803" s="73"/>
      <c r="Q1803" s="73"/>
      <c r="R1803" s="81"/>
      <c r="S1803" s="48">
        <v>0</v>
      </c>
      <c r="T1803" s="48">
        <v>1</v>
      </c>
      <c r="U1803" s="49">
        <v>0</v>
      </c>
      <c r="V1803" s="49">
        <v>1.4729999999999999E-3</v>
      </c>
      <c r="W1803" s="49">
        <v>3.2899999999999997E-4</v>
      </c>
      <c r="X1803" s="49">
        <v>0.486537</v>
      </c>
      <c r="Y1803" s="49">
        <v>0</v>
      </c>
      <c r="Z1803" s="49">
        <v>0</v>
      </c>
      <c r="AA1803" s="68">
        <v>1803</v>
      </c>
      <c r="AB18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03" s="69"/>
      <c r="AD1803" s="75">
        <v>86</v>
      </c>
      <c r="AE1803" s="75">
        <v>21</v>
      </c>
      <c r="AF1803" s="75">
        <v>1295</v>
      </c>
      <c r="AG1803" s="75">
        <v>67</v>
      </c>
      <c r="AH1803" s="75"/>
      <c r="AI1803" s="75" t="s">
        <v>7591</v>
      </c>
      <c r="AJ1803" s="75"/>
      <c r="AK1803" s="75"/>
      <c r="AL1803" s="75"/>
      <c r="AM1803" s="75">
        <v>41007.428090277775</v>
      </c>
      <c r="AN1803" s="75" t="s">
        <v>13047</v>
      </c>
      <c r="AO1803" s="78" t="s">
        <v>13194</v>
      </c>
      <c r="AP1803" s="75" t="s">
        <v>66</v>
      </c>
      <c r="AQ1803" s="48"/>
      <c r="AR1803" s="48"/>
      <c r="AS1803" s="48"/>
      <c r="AT1803" s="48"/>
      <c r="AU1803" s="48" t="s">
        <v>3261</v>
      </c>
      <c r="AV1803" s="48" t="s">
        <v>3261</v>
      </c>
      <c r="AW1803" s="114" t="s">
        <v>18132</v>
      </c>
      <c r="AX1803" s="114" t="s">
        <v>18132</v>
      </c>
      <c r="AY1803" s="114" t="s">
        <v>18855</v>
      </c>
      <c r="AZ1803" s="114" t="s">
        <v>18855</v>
      </c>
      <c r="BA1803" s="2"/>
      <c r="BB1803" s="3"/>
      <c r="BC1803" s="3"/>
      <c r="BD1803" s="3"/>
      <c r="BE1803" s="3"/>
    </row>
    <row r="1804" spans="1:57" x14ac:dyDescent="0.25">
      <c r="A1804" s="61" t="s">
        <v>352</v>
      </c>
      <c r="B1804" s="62" t="s">
        <v>19429</v>
      </c>
      <c r="C1804" s="62"/>
      <c r="D1804" s="63">
        <v>1.5321979999999999</v>
      </c>
      <c r="E1804" s="65">
        <v>10</v>
      </c>
      <c r="F1804" s="95" t="s">
        <v>11299</v>
      </c>
      <c r="G1804" s="62"/>
      <c r="H1804" s="66"/>
      <c r="I1804" s="67"/>
      <c r="J1804" s="67"/>
      <c r="K1804" s="66" t="s">
        <v>15326</v>
      </c>
      <c r="L1804" s="70"/>
      <c r="M1804" s="71">
        <v>1664.326904296875</v>
      </c>
      <c r="N1804" s="71">
        <v>8161.4609375</v>
      </c>
      <c r="O1804" s="72"/>
      <c r="P1804" s="73"/>
      <c r="Q1804" s="73"/>
      <c r="R1804" s="81"/>
      <c r="S1804" s="48">
        <v>0</v>
      </c>
      <c r="T1804" s="48">
        <v>1</v>
      </c>
      <c r="U1804" s="49">
        <v>0</v>
      </c>
      <c r="V1804" s="49">
        <v>3.7880000000000001E-3</v>
      </c>
      <c r="W1804" s="49">
        <v>9.9999999999999995E-7</v>
      </c>
      <c r="X1804" s="49">
        <v>0.54335500000000003</v>
      </c>
      <c r="Y1804" s="49">
        <v>0</v>
      </c>
      <c r="Z1804" s="49">
        <v>0</v>
      </c>
      <c r="AA1804" s="68">
        <v>1804</v>
      </c>
      <c r="AB18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04" s="69"/>
      <c r="AD1804" s="75">
        <v>61</v>
      </c>
      <c r="AE1804" s="75">
        <v>21</v>
      </c>
      <c r="AF1804" s="75">
        <v>118</v>
      </c>
      <c r="AG1804" s="75">
        <v>54</v>
      </c>
      <c r="AH1804" s="75"/>
      <c r="AI1804" s="75"/>
      <c r="AJ1804" s="75"/>
      <c r="AK1804" s="75"/>
      <c r="AL1804" s="75"/>
      <c r="AM1804" s="75">
        <v>41416.796284722222</v>
      </c>
      <c r="AN1804" s="75" t="s">
        <v>13047</v>
      </c>
      <c r="AO1804" s="78" t="s">
        <v>13274</v>
      </c>
      <c r="AP1804" s="75" t="s">
        <v>66</v>
      </c>
      <c r="AQ1804" s="48" t="s">
        <v>3019</v>
      </c>
      <c r="AR1804" s="48" t="s">
        <v>3019</v>
      </c>
      <c r="AS1804" s="48" t="s">
        <v>3212</v>
      </c>
      <c r="AT1804" s="48" t="s">
        <v>3212</v>
      </c>
      <c r="AU1804" s="48" t="s">
        <v>3261</v>
      </c>
      <c r="AV1804" s="48" t="s">
        <v>3261</v>
      </c>
      <c r="AW1804" s="114" t="s">
        <v>18076</v>
      </c>
      <c r="AX1804" s="114" t="s">
        <v>18076</v>
      </c>
      <c r="AY1804" s="114" t="s">
        <v>17882</v>
      </c>
      <c r="AZ1804" s="114" t="s">
        <v>17882</v>
      </c>
      <c r="BA1804" s="2"/>
      <c r="BB1804" s="3"/>
      <c r="BC1804" s="3"/>
      <c r="BD1804" s="3"/>
      <c r="BE1804" s="3"/>
    </row>
    <row r="1805" spans="1:57" x14ac:dyDescent="0.25">
      <c r="A1805" s="61" t="s">
        <v>842</v>
      </c>
      <c r="B1805" s="62" t="s">
        <v>19429</v>
      </c>
      <c r="C1805" s="62"/>
      <c r="D1805" s="63">
        <v>1.5023375000000001</v>
      </c>
      <c r="E1805" s="65">
        <v>10</v>
      </c>
      <c r="F1805" s="95" t="s">
        <v>11864</v>
      </c>
      <c r="G1805" s="62"/>
      <c r="H1805" s="66"/>
      <c r="I1805" s="67"/>
      <c r="J1805" s="67"/>
      <c r="K1805" s="66" t="s">
        <v>15914</v>
      </c>
      <c r="L1805" s="70"/>
      <c r="M1805" s="71">
        <v>7679.76513671875</v>
      </c>
      <c r="N1805" s="71">
        <v>3003.534423828125</v>
      </c>
      <c r="O1805" s="72"/>
      <c r="P1805" s="73"/>
      <c r="Q1805" s="73"/>
      <c r="R1805" s="81"/>
      <c r="S1805" s="48">
        <v>0</v>
      </c>
      <c r="T1805" s="48">
        <v>1</v>
      </c>
      <c r="U1805" s="49">
        <v>0</v>
      </c>
      <c r="V1805" s="49">
        <v>2.7500000000000002E-4</v>
      </c>
      <c r="W1805" s="49">
        <v>0</v>
      </c>
      <c r="X1805" s="49">
        <v>0.52194799999999997</v>
      </c>
      <c r="Y1805" s="49">
        <v>0</v>
      </c>
      <c r="Z1805" s="49">
        <v>0</v>
      </c>
      <c r="AA1805" s="68">
        <v>1805</v>
      </c>
      <c r="AB18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05" s="69"/>
      <c r="AD1805" s="75">
        <v>51</v>
      </c>
      <c r="AE1805" s="75">
        <v>21</v>
      </c>
      <c r="AF1805" s="75">
        <v>29</v>
      </c>
      <c r="AG1805" s="75">
        <v>8</v>
      </c>
      <c r="AH1805" s="75"/>
      <c r="AI1805" s="75" t="s">
        <v>8147</v>
      </c>
      <c r="AJ1805" s="75" t="s">
        <v>9618</v>
      </c>
      <c r="AK1805" s="75"/>
      <c r="AL1805" s="75"/>
      <c r="AM1805" s="75">
        <v>42811.66547453704</v>
      </c>
      <c r="AN1805" s="75" t="s">
        <v>13047</v>
      </c>
      <c r="AO1805" s="78" t="s">
        <v>13862</v>
      </c>
      <c r="AP1805" s="75" t="s">
        <v>66</v>
      </c>
      <c r="AQ1805" s="48"/>
      <c r="AR1805" s="48"/>
      <c r="AS1805" s="48"/>
      <c r="AT1805" s="48"/>
      <c r="AU1805" s="48" t="s">
        <v>3261</v>
      </c>
      <c r="AV1805" s="48" t="s">
        <v>3261</v>
      </c>
      <c r="AW1805" s="114" t="s">
        <v>18089</v>
      </c>
      <c r="AX1805" s="114" t="s">
        <v>18089</v>
      </c>
      <c r="AY1805" s="114" t="s">
        <v>17884</v>
      </c>
      <c r="AZ1805" s="114" t="s">
        <v>17884</v>
      </c>
      <c r="BA1805" s="2"/>
      <c r="BB1805" s="3"/>
      <c r="BC1805" s="3"/>
      <c r="BD1805" s="3"/>
      <c r="BE1805" s="3"/>
    </row>
    <row r="1806" spans="1:57" x14ac:dyDescent="0.25">
      <c r="A1806" s="61" t="s">
        <v>1065</v>
      </c>
      <c r="B1806" s="62" t="s">
        <v>19429</v>
      </c>
      <c r="C1806" s="62"/>
      <c r="D1806" s="63">
        <v>1.5321979999999999</v>
      </c>
      <c r="E1806" s="65">
        <v>10</v>
      </c>
      <c r="F1806" s="95" t="s">
        <v>12102</v>
      </c>
      <c r="G1806" s="62"/>
      <c r="H1806" s="66"/>
      <c r="I1806" s="67"/>
      <c r="J1806" s="67"/>
      <c r="K1806" s="66" t="s">
        <v>16159</v>
      </c>
      <c r="L1806" s="70"/>
      <c r="M1806" s="71">
        <v>2392.81396484375</v>
      </c>
      <c r="N1806" s="71">
        <v>7318.6044921875</v>
      </c>
      <c r="O1806" s="72"/>
      <c r="P1806" s="73"/>
      <c r="Q1806" s="73"/>
      <c r="R1806" s="81"/>
      <c r="S1806" s="48">
        <v>0</v>
      </c>
      <c r="T1806" s="48">
        <v>1</v>
      </c>
      <c r="U1806" s="49">
        <v>0</v>
      </c>
      <c r="V1806" s="49">
        <v>3.7880000000000001E-3</v>
      </c>
      <c r="W1806" s="49">
        <v>9.9999999999999995E-7</v>
      </c>
      <c r="X1806" s="49">
        <v>0.54335500000000003</v>
      </c>
      <c r="Y1806" s="49">
        <v>0</v>
      </c>
      <c r="Z1806" s="49">
        <v>0</v>
      </c>
      <c r="AA1806" s="68">
        <v>1806</v>
      </c>
      <c r="AB18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06" s="69"/>
      <c r="AD1806" s="75">
        <v>350</v>
      </c>
      <c r="AE1806" s="75">
        <v>21</v>
      </c>
      <c r="AF1806" s="75">
        <v>42</v>
      </c>
      <c r="AG1806" s="75">
        <v>8</v>
      </c>
      <c r="AH1806" s="75"/>
      <c r="AI1806" s="75" t="s">
        <v>8340</v>
      </c>
      <c r="AJ1806" s="75" t="s">
        <v>9739</v>
      </c>
      <c r="AK1806" s="75"/>
      <c r="AL1806" s="75"/>
      <c r="AM1806" s="75">
        <v>42676.862696759257</v>
      </c>
      <c r="AN1806" s="75" t="s">
        <v>13047</v>
      </c>
      <c r="AO1806" s="78" t="s">
        <v>14107</v>
      </c>
      <c r="AP1806" s="75" t="s">
        <v>66</v>
      </c>
      <c r="AQ1806" s="48" t="s">
        <v>3019</v>
      </c>
      <c r="AR1806" s="48" t="s">
        <v>3019</v>
      </c>
      <c r="AS1806" s="48" t="s">
        <v>3212</v>
      </c>
      <c r="AT1806" s="48" t="s">
        <v>3212</v>
      </c>
      <c r="AU1806" s="48" t="s">
        <v>3261</v>
      </c>
      <c r="AV1806" s="48" t="s">
        <v>3261</v>
      </c>
      <c r="AW1806" s="114" t="s">
        <v>18076</v>
      </c>
      <c r="AX1806" s="114" t="s">
        <v>18076</v>
      </c>
      <c r="AY1806" s="114" t="s">
        <v>17882</v>
      </c>
      <c r="AZ1806" s="114" t="s">
        <v>17882</v>
      </c>
      <c r="BA1806" s="2"/>
      <c r="BB1806" s="3"/>
      <c r="BC1806" s="3"/>
      <c r="BD1806" s="3"/>
      <c r="BE1806" s="3"/>
    </row>
    <row r="1807" spans="1:57" x14ac:dyDescent="0.25">
      <c r="A1807" s="61" t="s">
        <v>1115</v>
      </c>
      <c r="B1807" s="62" t="s">
        <v>19429</v>
      </c>
      <c r="C1807" s="62"/>
      <c r="D1807" s="63">
        <v>2.7142845000000002</v>
      </c>
      <c r="E1807" s="65">
        <v>10</v>
      </c>
      <c r="F1807" s="95" t="s">
        <v>12151</v>
      </c>
      <c r="G1807" s="62"/>
      <c r="H1807" s="66"/>
      <c r="I1807" s="67"/>
      <c r="J1807" s="67"/>
      <c r="K1807" s="66" t="s">
        <v>16212</v>
      </c>
      <c r="L1807" s="70"/>
      <c r="M1807" s="71">
        <v>5633.65087890625</v>
      </c>
      <c r="N1807" s="71">
        <v>5454.537109375</v>
      </c>
      <c r="O1807" s="72"/>
      <c r="P1807" s="73"/>
      <c r="Q1807" s="73"/>
      <c r="R1807" s="81"/>
      <c r="S1807" s="48">
        <v>0</v>
      </c>
      <c r="T1807" s="48">
        <v>1</v>
      </c>
      <c r="U1807" s="49">
        <v>0</v>
      </c>
      <c r="V1807" s="49">
        <v>0.14285700000000001</v>
      </c>
      <c r="W1807" s="49">
        <v>0</v>
      </c>
      <c r="X1807" s="49">
        <v>0.65540500000000002</v>
      </c>
      <c r="Y1807" s="49">
        <v>0</v>
      </c>
      <c r="Z1807" s="49">
        <v>0</v>
      </c>
      <c r="AA1807" s="68">
        <v>1807</v>
      </c>
      <c r="AB18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07" s="69"/>
      <c r="AD1807" s="75">
        <v>317</v>
      </c>
      <c r="AE1807" s="75">
        <v>21</v>
      </c>
      <c r="AF1807" s="75">
        <v>910</v>
      </c>
      <c r="AG1807" s="75">
        <v>1168</v>
      </c>
      <c r="AH1807" s="75"/>
      <c r="AI1807" s="75" t="s">
        <v>8383</v>
      </c>
      <c r="AJ1807" s="75"/>
      <c r="AK1807" s="75"/>
      <c r="AL1807" s="75"/>
      <c r="AM1807" s="75">
        <v>41499.613819444443</v>
      </c>
      <c r="AN1807" s="75" t="s">
        <v>13047</v>
      </c>
      <c r="AO1807" s="78" t="s">
        <v>14160</v>
      </c>
      <c r="AP1807" s="75" t="s">
        <v>66</v>
      </c>
      <c r="AQ1807" s="48"/>
      <c r="AR1807" s="48"/>
      <c r="AS1807" s="48"/>
      <c r="AT1807" s="48"/>
      <c r="AU1807" s="48" t="s">
        <v>3261</v>
      </c>
      <c r="AV1807" s="48" t="s">
        <v>3261</v>
      </c>
      <c r="AW1807" s="114" t="s">
        <v>18301</v>
      </c>
      <c r="AX1807" s="114" t="s">
        <v>18301</v>
      </c>
      <c r="AY1807" s="114" t="s">
        <v>17910</v>
      </c>
      <c r="AZ1807" s="114" t="s">
        <v>17910</v>
      </c>
      <c r="BA1807" s="2"/>
      <c r="BB1807" s="3"/>
      <c r="BC1807" s="3"/>
      <c r="BD1807" s="3"/>
      <c r="BE1807" s="3"/>
    </row>
    <row r="1808" spans="1:57" x14ac:dyDescent="0.25">
      <c r="A1808" s="61" t="s">
        <v>1145</v>
      </c>
      <c r="B1808" s="62" t="s">
        <v>19429</v>
      </c>
      <c r="C1808" s="62"/>
      <c r="D1808" s="63">
        <v>10</v>
      </c>
      <c r="E1808" s="65">
        <v>10</v>
      </c>
      <c r="F1808" s="95" t="s">
        <v>12181</v>
      </c>
      <c r="G1808" s="62"/>
      <c r="H1808" s="66"/>
      <c r="I1808" s="67"/>
      <c r="J1808" s="67"/>
      <c r="K1808" s="66" t="s">
        <v>16245</v>
      </c>
      <c r="L1808" s="70"/>
      <c r="M1808" s="71">
        <v>3838.16650390625</v>
      </c>
      <c r="N1808" s="71">
        <v>6854.51806640625</v>
      </c>
      <c r="O1808" s="72"/>
      <c r="P1808" s="73"/>
      <c r="Q1808" s="73"/>
      <c r="R1808" s="81"/>
      <c r="S1808" s="48">
        <v>0</v>
      </c>
      <c r="T1808" s="48">
        <v>1</v>
      </c>
      <c r="U1808" s="49">
        <v>0</v>
      </c>
      <c r="V1808" s="49">
        <v>1</v>
      </c>
      <c r="W1808" s="49">
        <v>0</v>
      </c>
      <c r="X1808" s="49">
        <v>1</v>
      </c>
      <c r="Y1808" s="49">
        <v>0</v>
      </c>
      <c r="Z1808" s="49">
        <v>0</v>
      </c>
      <c r="AA1808" s="68">
        <v>1808</v>
      </c>
      <c r="AB18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08" s="69"/>
      <c r="AD1808" s="75">
        <v>80</v>
      </c>
      <c r="AE1808" s="75">
        <v>21</v>
      </c>
      <c r="AF1808" s="75">
        <v>220</v>
      </c>
      <c r="AG1808" s="75">
        <v>179</v>
      </c>
      <c r="AH1808" s="75">
        <v>-28800</v>
      </c>
      <c r="AI1808" s="75" t="s">
        <v>8404</v>
      </c>
      <c r="AJ1808" s="75" t="s">
        <v>9779</v>
      </c>
      <c r="AK1808" s="78" t="s">
        <v>10660</v>
      </c>
      <c r="AL1808" s="75" t="s">
        <v>11009</v>
      </c>
      <c r="AM1808" s="75">
        <v>42539.371990740743</v>
      </c>
      <c r="AN1808" s="75" t="s">
        <v>13047</v>
      </c>
      <c r="AO1808" s="78" t="s">
        <v>14193</v>
      </c>
      <c r="AP1808" s="75" t="s">
        <v>66</v>
      </c>
      <c r="AQ1808" s="48"/>
      <c r="AR1808" s="48"/>
      <c r="AS1808" s="48"/>
      <c r="AT1808" s="48"/>
      <c r="AU1808" s="48"/>
      <c r="AV1808" s="48"/>
      <c r="AW1808" s="114" t="s">
        <v>18429</v>
      </c>
      <c r="AX1808" s="114" t="s">
        <v>18429</v>
      </c>
      <c r="AY1808" s="114" t="s">
        <v>19122</v>
      </c>
      <c r="AZ1808" s="114" t="s">
        <v>19122</v>
      </c>
      <c r="BA1808" s="2"/>
      <c r="BB1808" s="3"/>
      <c r="BC1808" s="3"/>
      <c r="BD1808" s="3"/>
      <c r="BE1808" s="3"/>
    </row>
    <row r="1809" spans="1:57" x14ac:dyDescent="0.25">
      <c r="A1809" s="61" t="s">
        <v>1311</v>
      </c>
      <c r="B1809" s="62" t="s">
        <v>19429</v>
      </c>
      <c r="C1809" s="62"/>
      <c r="D1809" s="63">
        <v>1.502448</v>
      </c>
      <c r="E1809" s="65">
        <v>10</v>
      </c>
      <c r="F1809" s="95" t="s">
        <v>12354</v>
      </c>
      <c r="G1809" s="62"/>
      <c r="H1809" s="66"/>
      <c r="I1809" s="67"/>
      <c r="J1809" s="67"/>
      <c r="K1809" s="66" t="s">
        <v>16425</v>
      </c>
      <c r="L1809" s="70"/>
      <c r="M1809" s="71">
        <v>8221.6875</v>
      </c>
      <c r="N1809" s="71">
        <v>4446.76806640625</v>
      </c>
      <c r="O1809" s="72"/>
      <c r="P1809" s="73"/>
      <c r="Q1809" s="73"/>
      <c r="R1809" s="81"/>
      <c r="S1809" s="48">
        <v>0</v>
      </c>
      <c r="T1809" s="48">
        <v>1</v>
      </c>
      <c r="U1809" s="49">
        <v>0</v>
      </c>
      <c r="V1809" s="49">
        <v>2.8800000000000001E-4</v>
      </c>
      <c r="W1809" s="49">
        <v>0</v>
      </c>
      <c r="X1809" s="49">
        <v>0.52665600000000001</v>
      </c>
      <c r="Y1809" s="49">
        <v>0</v>
      </c>
      <c r="Z1809" s="49">
        <v>0</v>
      </c>
      <c r="AA1809" s="68">
        <v>1809</v>
      </c>
      <c r="AB18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09" s="69"/>
      <c r="AD1809" s="75">
        <v>93</v>
      </c>
      <c r="AE1809" s="75">
        <v>21</v>
      </c>
      <c r="AF1809" s="75">
        <v>79</v>
      </c>
      <c r="AG1809" s="75">
        <v>357</v>
      </c>
      <c r="AH1809" s="75"/>
      <c r="AI1809" s="75"/>
      <c r="AJ1809" s="75"/>
      <c r="AK1809" s="75"/>
      <c r="AL1809" s="75"/>
      <c r="AM1809" s="75">
        <v>41698.022974537038</v>
      </c>
      <c r="AN1809" s="75" t="s">
        <v>13047</v>
      </c>
      <c r="AO1809" s="78" t="s">
        <v>14373</v>
      </c>
      <c r="AP1809" s="75" t="s">
        <v>66</v>
      </c>
      <c r="AQ1809" s="48"/>
      <c r="AR1809" s="48"/>
      <c r="AS1809" s="48"/>
      <c r="AT1809" s="48"/>
      <c r="AU1809" s="48" t="s">
        <v>3261</v>
      </c>
      <c r="AV1809" s="48" t="s">
        <v>3261</v>
      </c>
      <c r="AW1809" s="114" t="s">
        <v>18137</v>
      </c>
      <c r="AX1809" s="114" t="s">
        <v>18137</v>
      </c>
      <c r="AY1809" s="114" t="s">
        <v>18860</v>
      </c>
      <c r="AZ1809" s="114" t="s">
        <v>18860</v>
      </c>
      <c r="BA1809" s="2"/>
      <c r="BB1809" s="3"/>
      <c r="BC1809" s="3"/>
      <c r="BD1809" s="3"/>
      <c r="BE1809" s="3"/>
    </row>
    <row r="1810" spans="1:57" x14ac:dyDescent="0.25">
      <c r="A1810" s="61" t="s">
        <v>1959</v>
      </c>
      <c r="B1810" s="62" t="s">
        <v>19429</v>
      </c>
      <c r="C1810" s="62"/>
      <c r="D1810" s="63">
        <v>1.5023375000000001</v>
      </c>
      <c r="E1810" s="65">
        <v>10</v>
      </c>
      <c r="F1810" s="95" t="s">
        <v>11082</v>
      </c>
      <c r="G1810" s="62"/>
      <c r="H1810" s="66"/>
      <c r="I1810" s="67"/>
      <c r="J1810" s="67"/>
      <c r="K1810" s="66" t="s">
        <v>17123</v>
      </c>
      <c r="L1810" s="70"/>
      <c r="M1810" s="71">
        <v>7190.09130859375</v>
      </c>
      <c r="N1810" s="71">
        <v>3214.71435546875</v>
      </c>
      <c r="O1810" s="72"/>
      <c r="P1810" s="73"/>
      <c r="Q1810" s="73"/>
      <c r="R1810" s="81"/>
      <c r="S1810" s="48">
        <v>0</v>
      </c>
      <c r="T1810" s="48">
        <v>1</v>
      </c>
      <c r="U1810" s="49">
        <v>0</v>
      </c>
      <c r="V1810" s="49">
        <v>2.7500000000000002E-4</v>
      </c>
      <c r="W1810" s="49">
        <v>0</v>
      </c>
      <c r="X1810" s="49">
        <v>0.52194799999999997</v>
      </c>
      <c r="Y1810" s="49">
        <v>0</v>
      </c>
      <c r="Z1810" s="49">
        <v>0</v>
      </c>
      <c r="AA1810" s="68">
        <v>1810</v>
      </c>
      <c r="AB18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10" s="69"/>
      <c r="AD1810" s="75">
        <v>50</v>
      </c>
      <c r="AE1810" s="75">
        <v>21</v>
      </c>
      <c r="AF1810" s="75">
        <v>5</v>
      </c>
      <c r="AG1810" s="75">
        <v>8</v>
      </c>
      <c r="AH1810" s="75"/>
      <c r="AI1810" s="75"/>
      <c r="AJ1810" s="75"/>
      <c r="AK1810" s="75"/>
      <c r="AL1810" s="75"/>
      <c r="AM1810" s="75">
        <v>42879.568449074075</v>
      </c>
      <c r="AN1810" s="75" t="s">
        <v>13047</v>
      </c>
      <c r="AO1810" s="78" t="s">
        <v>15071</v>
      </c>
      <c r="AP1810" s="75" t="s">
        <v>66</v>
      </c>
      <c r="AQ1810" s="48"/>
      <c r="AR1810" s="48"/>
      <c r="AS1810" s="48"/>
      <c r="AT1810" s="48"/>
      <c r="AU1810" s="48" t="s">
        <v>3319</v>
      </c>
      <c r="AV1810" s="48" t="s">
        <v>3319</v>
      </c>
      <c r="AW1810" s="114" t="s">
        <v>18699</v>
      </c>
      <c r="AX1810" s="114" t="s">
        <v>18699</v>
      </c>
      <c r="AY1810" s="114" t="s">
        <v>19371</v>
      </c>
      <c r="AZ1810" s="114" t="s">
        <v>19371</v>
      </c>
      <c r="BA1810" s="2"/>
      <c r="BB1810" s="3"/>
      <c r="BC1810" s="3"/>
      <c r="BD1810" s="3"/>
      <c r="BE1810" s="3"/>
    </row>
    <row r="1811" spans="1:57" x14ac:dyDescent="0.25">
      <c r="A1811" s="61" t="s">
        <v>429</v>
      </c>
      <c r="B1811" s="62" t="s">
        <v>19429</v>
      </c>
      <c r="C1811" s="62"/>
      <c r="D1811" s="63">
        <v>1.501768</v>
      </c>
      <c r="E1811" s="65">
        <v>10</v>
      </c>
      <c r="F1811" s="95" t="s">
        <v>11389</v>
      </c>
      <c r="G1811" s="62"/>
      <c r="H1811" s="66"/>
      <c r="I1811" s="67"/>
      <c r="J1811" s="67"/>
      <c r="K1811" s="66" t="s">
        <v>15417</v>
      </c>
      <c r="L1811" s="70"/>
      <c r="M1811" s="71">
        <v>9267.0859375</v>
      </c>
      <c r="N1811" s="71">
        <v>668.83697509765625</v>
      </c>
      <c r="O1811" s="72"/>
      <c r="P1811" s="73"/>
      <c r="Q1811" s="73"/>
      <c r="R1811" s="81"/>
      <c r="S1811" s="48">
        <v>0</v>
      </c>
      <c r="T1811" s="48">
        <v>1</v>
      </c>
      <c r="U1811" s="49">
        <v>0</v>
      </c>
      <c r="V1811" s="49">
        <v>2.0799999999999999E-4</v>
      </c>
      <c r="W1811" s="49">
        <v>0</v>
      </c>
      <c r="X1811" s="49">
        <v>0.53919600000000001</v>
      </c>
      <c r="Y1811" s="49">
        <v>0</v>
      </c>
      <c r="Z1811" s="49">
        <v>0</v>
      </c>
      <c r="AA1811" s="68">
        <v>1811</v>
      </c>
      <c r="AB18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11" s="69"/>
      <c r="AD1811" s="75">
        <v>485</v>
      </c>
      <c r="AE1811" s="75">
        <v>20</v>
      </c>
      <c r="AF1811" s="75">
        <v>5500</v>
      </c>
      <c r="AG1811" s="75">
        <v>4326</v>
      </c>
      <c r="AH1811" s="75">
        <v>3600</v>
      </c>
      <c r="AI1811" s="75" t="s">
        <v>7736</v>
      </c>
      <c r="AJ1811" s="75" t="s">
        <v>9352</v>
      </c>
      <c r="AK1811" s="75"/>
      <c r="AL1811" s="75" t="s">
        <v>9292</v>
      </c>
      <c r="AM1811" s="75">
        <v>42918.602824074071</v>
      </c>
      <c r="AN1811" s="75" t="s">
        <v>13047</v>
      </c>
      <c r="AO1811" s="78" t="s">
        <v>13365</v>
      </c>
      <c r="AP1811" s="75" t="s">
        <v>66</v>
      </c>
      <c r="AQ1811" s="48"/>
      <c r="AR1811" s="48"/>
      <c r="AS1811" s="48"/>
      <c r="AT1811" s="48"/>
      <c r="AU1811" s="48" t="s">
        <v>3261</v>
      </c>
      <c r="AV1811" s="48" t="s">
        <v>3261</v>
      </c>
      <c r="AW1811" s="114" t="s">
        <v>18184</v>
      </c>
      <c r="AX1811" s="114" t="s">
        <v>18184</v>
      </c>
      <c r="AY1811" s="114" t="s">
        <v>18871</v>
      </c>
      <c r="AZ1811" s="114" t="s">
        <v>18871</v>
      </c>
      <c r="BA1811" s="2"/>
      <c r="BB1811" s="3"/>
      <c r="BC1811" s="3"/>
      <c r="BD1811" s="3"/>
      <c r="BE1811" s="3"/>
    </row>
    <row r="1812" spans="1:57" x14ac:dyDescent="0.25">
      <c r="A1812" s="61" t="s">
        <v>787</v>
      </c>
      <c r="B1812" s="62" t="s">
        <v>19429</v>
      </c>
      <c r="C1812" s="62"/>
      <c r="D1812" s="63">
        <v>1.502448</v>
      </c>
      <c r="E1812" s="65">
        <v>10</v>
      </c>
      <c r="F1812" s="95" t="s">
        <v>11808</v>
      </c>
      <c r="G1812" s="62"/>
      <c r="H1812" s="66"/>
      <c r="I1812" s="67"/>
      <c r="J1812" s="67"/>
      <c r="K1812" s="66" t="s">
        <v>15854</v>
      </c>
      <c r="L1812" s="70"/>
      <c r="M1812" s="71">
        <v>8297.3681640625</v>
      </c>
      <c r="N1812" s="71">
        <v>4015.034423828125</v>
      </c>
      <c r="O1812" s="72"/>
      <c r="P1812" s="73"/>
      <c r="Q1812" s="73"/>
      <c r="R1812" s="81"/>
      <c r="S1812" s="48">
        <v>0</v>
      </c>
      <c r="T1812" s="48">
        <v>1</v>
      </c>
      <c r="U1812" s="49">
        <v>0</v>
      </c>
      <c r="V1812" s="49">
        <v>2.8800000000000001E-4</v>
      </c>
      <c r="W1812" s="49">
        <v>0</v>
      </c>
      <c r="X1812" s="49">
        <v>0.52665600000000001</v>
      </c>
      <c r="Y1812" s="49">
        <v>0</v>
      </c>
      <c r="Z1812" s="49">
        <v>0</v>
      </c>
      <c r="AA1812" s="68">
        <v>1812</v>
      </c>
      <c r="AB18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12" s="69"/>
      <c r="AD1812" s="75">
        <v>12</v>
      </c>
      <c r="AE1812" s="75">
        <v>20</v>
      </c>
      <c r="AF1812" s="75">
        <v>25</v>
      </c>
      <c r="AG1812" s="75">
        <v>68</v>
      </c>
      <c r="AH1812" s="75"/>
      <c r="AI1812" s="75" t="s">
        <v>8097</v>
      </c>
      <c r="AJ1812" s="75" t="s">
        <v>9585</v>
      </c>
      <c r="AK1812" s="78" t="s">
        <v>10528</v>
      </c>
      <c r="AL1812" s="75"/>
      <c r="AM1812" s="75">
        <v>42699.532175925924</v>
      </c>
      <c r="AN1812" s="75" t="s">
        <v>13047</v>
      </c>
      <c r="AO1812" s="78" t="s">
        <v>13802</v>
      </c>
      <c r="AP1812" s="75" t="s">
        <v>66</v>
      </c>
      <c r="AQ1812" s="48"/>
      <c r="AR1812" s="48"/>
      <c r="AS1812" s="48"/>
      <c r="AT1812" s="48"/>
      <c r="AU1812" s="48" t="s">
        <v>3261</v>
      </c>
      <c r="AV1812" s="48" t="s">
        <v>3261</v>
      </c>
      <c r="AW1812" s="114" t="s">
        <v>18137</v>
      </c>
      <c r="AX1812" s="114" t="s">
        <v>18137</v>
      </c>
      <c r="AY1812" s="114" t="s">
        <v>18860</v>
      </c>
      <c r="AZ1812" s="114" t="s">
        <v>18860</v>
      </c>
      <c r="BA1812" s="2"/>
      <c r="BB1812" s="3"/>
      <c r="BC1812" s="3"/>
      <c r="BD1812" s="3"/>
      <c r="BE1812" s="3"/>
    </row>
    <row r="1813" spans="1:57" x14ac:dyDescent="0.25">
      <c r="A1813" s="61" t="s">
        <v>827</v>
      </c>
      <c r="B1813" s="62" t="s">
        <v>19429</v>
      </c>
      <c r="C1813" s="62"/>
      <c r="D1813" s="63">
        <v>1.5625005000000001</v>
      </c>
      <c r="E1813" s="65">
        <v>10</v>
      </c>
      <c r="F1813" s="95" t="s">
        <v>11849</v>
      </c>
      <c r="G1813" s="62"/>
      <c r="H1813" s="66"/>
      <c r="I1813" s="67"/>
      <c r="J1813" s="67"/>
      <c r="K1813" s="66" t="s">
        <v>15898</v>
      </c>
      <c r="L1813" s="70"/>
      <c r="M1813" s="71">
        <v>2480.670166015625</v>
      </c>
      <c r="N1813" s="71">
        <v>5136.93701171875</v>
      </c>
      <c r="O1813" s="72"/>
      <c r="P1813" s="73"/>
      <c r="Q1813" s="73"/>
      <c r="R1813" s="81"/>
      <c r="S1813" s="48">
        <v>0</v>
      </c>
      <c r="T1813" s="48">
        <v>1</v>
      </c>
      <c r="U1813" s="49">
        <v>0</v>
      </c>
      <c r="V1813" s="49">
        <v>7.3530000000000002E-3</v>
      </c>
      <c r="W1813" s="49">
        <v>0</v>
      </c>
      <c r="X1813" s="49">
        <v>0.54624799999999996</v>
      </c>
      <c r="Y1813" s="49">
        <v>0</v>
      </c>
      <c r="Z1813" s="49">
        <v>0</v>
      </c>
      <c r="AA1813" s="68">
        <v>1813</v>
      </c>
      <c r="AB18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13" s="69"/>
      <c r="AD1813" s="75">
        <v>411</v>
      </c>
      <c r="AE1813" s="75">
        <v>20</v>
      </c>
      <c r="AF1813" s="75">
        <v>159</v>
      </c>
      <c r="AG1813" s="75">
        <v>273</v>
      </c>
      <c r="AH1813" s="75"/>
      <c r="AI1813" s="75" t="s">
        <v>8134</v>
      </c>
      <c r="AJ1813" s="75"/>
      <c r="AK1813" s="75"/>
      <c r="AL1813" s="75"/>
      <c r="AM1813" s="75">
        <v>42919.201805555553</v>
      </c>
      <c r="AN1813" s="75" t="s">
        <v>13047</v>
      </c>
      <c r="AO1813" s="78" t="s">
        <v>13846</v>
      </c>
      <c r="AP1813" s="75" t="s">
        <v>66</v>
      </c>
      <c r="AQ1813" s="48"/>
      <c r="AR1813" s="48"/>
      <c r="AS1813" s="48"/>
      <c r="AT1813" s="48"/>
      <c r="AU1813" s="48"/>
      <c r="AV1813" s="48"/>
      <c r="AW1813" s="114" t="s">
        <v>18092</v>
      </c>
      <c r="AX1813" s="114" t="s">
        <v>18092</v>
      </c>
      <c r="AY1813" s="114" t="s">
        <v>17886</v>
      </c>
      <c r="AZ1813" s="114" t="s">
        <v>17886</v>
      </c>
      <c r="BA1813" s="2"/>
      <c r="BB1813" s="3"/>
      <c r="BC1813" s="3"/>
      <c r="BD1813" s="3"/>
      <c r="BE1813" s="3"/>
    </row>
    <row r="1814" spans="1:57" x14ac:dyDescent="0.25">
      <c r="A1814" s="61" t="s">
        <v>1031</v>
      </c>
      <c r="B1814" s="62" t="s">
        <v>19429</v>
      </c>
      <c r="C1814" s="62"/>
      <c r="D1814" s="63">
        <v>1.501819</v>
      </c>
      <c r="E1814" s="65">
        <v>10</v>
      </c>
      <c r="F1814" s="95" t="s">
        <v>12064</v>
      </c>
      <c r="G1814" s="62"/>
      <c r="H1814" s="66"/>
      <c r="I1814" s="67"/>
      <c r="J1814" s="67"/>
      <c r="K1814" s="66" t="s">
        <v>16120</v>
      </c>
      <c r="L1814" s="70"/>
      <c r="M1814" s="71">
        <v>628.9520263671875</v>
      </c>
      <c r="N1814" s="71">
        <v>2704.621826171875</v>
      </c>
      <c r="O1814" s="72"/>
      <c r="P1814" s="73"/>
      <c r="Q1814" s="73"/>
      <c r="R1814" s="81"/>
      <c r="S1814" s="48">
        <v>0</v>
      </c>
      <c r="T1814" s="48">
        <v>1</v>
      </c>
      <c r="U1814" s="49">
        <v>0</v>
      </c>
      <c r="V1814" s="49">
        <v>2.14E-4</v>
      </c>
      <c r="W1814" s="49">
        <v>0</v>
      </c>
      <c r="X1814" s="49">
        <v>0.54038799999999998</v>
      </c>
      <c r="Y1814" s="49">
        <v>0</v>
      </c>
      <c r="Z1814" s="49">
        <v>0</v>
      </c>
      <c r="AA1814" s="68">
        <v>1814</v>
      </c>
      <c r="AB18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14" s="69"/>
      <c r="AD1814" s="75">
        <v>102</v>
      </c>
      <c r="AE1814" s="75">
        <v>20</v>
      </c>
      <c r="AF1814" s="75">
        <v>404</v>
      </c>
      <c r="AG1814" s="75">
        <v>310</v>
      </c>
      <c r="AH1814" s="75">
        <v>0</v>
      </c>
      <c r="AI1814" s="75" t="s">
        <v>8309</v>
      </c>
      <c r="AJ1814" s="75" t="s">
        <v>9143</v>
      </c>
      <c r="AK1814" s="78" t="s">
        <v>10625</v>
      </c>
      <c r="AL1814" s="75" t="s">
        <v>9190</v>
      </c>
      <c r="AM1814" s="75">
        <v>41233.840983796297</v>
      </c>
      <c r="AN1814" s="75" t="s">
        <v>13047</v>
      </c>
      <c r="AO1814" s="78" t="s">
        <v>14068</v>
      </c>
      <c r="AP1814" s="75" t="s">
        <v>66</v>
      </c>
      <c r="AQ1814" s="48"/>
      <c r="AR1814" s="48"/>
      <c r="AS1814" s="48"/>
      <c r="AT1814" s="48"/>
      <c r="AU1814" s="48" t="s">
        <v>3261</v>
      </c>
      <c r="AV1814" s="48" t="s">
        <v>3261</v>
      </c>
      <c r="AW1814" s="114" t="s">
        <v>18129</v>
      </c>
      <c r="AX1814" s="114" t="s">
        <v>18129</v>
      </c>
      <c r="AY1814" s="114" t="s">
        <v>17896</v>
      </c>
      <c r="AZ1814" s="114" t="s">
        <v>17896</v>
      </c>
      <c r="BA1814" s="2"/>
      <c r="BB1814" s="3"/>
      <c r="BC1814" s="3"/>
      <c r="BD1814" s="3"/>
      <c r="BE1814" s="3"/>
    </row>
    <row r="1815" spans="1:57" x14ac:dyDescent="0.25">
      <c r="A1815" s="61" t="s">
        <v>1272</v>
      </c>
      <c r="B1815" s="62" t="s">
        <v>19429</v>
      </c>
      <c r="C1815" s="62"/>
      <c r="D1815" s="63">
        <v>1.502448</v>
      </c>
      <c r="E1815" s="65">
        <v>10</v>
      </c>
      <c r="F1815" s="95" t="s">
        <v>12313</v>
      </c>
      <c r="G1815" s="62"/>
      <c r="H1815" s="66"/>
      <c r="I1815" s="67"/>
      <c r="J1815" s="67"/>
      <c r="K1815" s="66" t="s">
        <v>16381</v>
      </c>
      <c r="L1815" s="70"/>
      <c r="M1815" s="71">
        <v>9060.1494140625</v>
      </c>
      <c r="N1815" s="71">
        <v>4665.91357421875</v>
      </c>
      <c r="O1815" s="72"/>
      <c r="P1815" s="73"/>
      <c r="Q1815" s="73"/>
      <c r="R1815" s="81"/>
      <c r="S1815" s="48">
        <v>0</v>
      </c>
      <c r="T1815" s="48">
        <v>1</v>
      </c>
      <c r="U1815" s="49">
        <v>0</v>
      </c>
      <c r="V1815" s="49">
        <v>2.8800000000000001E-4</v>
      </c>
      <c r="W1815" s="49">
        <v>0</v>
      </c>
      <c r="X1815" s="49">
        <v>0.52665600000000001</v>
      </c>
      <c r="Y1815" s="49">
        <v>0</v>
      </c>
      <c r="Z1815" s="49">
        <v>0</v>
      </c>
      <c r="AA1815" s="68">
        <v>1815</v>
      </c>
      <c r="AB18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15" s="69"/>
      <c r="AD1815" s="75">
        <v>82</v>
      </c>
      <c r="AE1815" s="75">
        <v>20</v>
      </c>
      <c r="AF1815" s="75">
        <v>18</v>
      </c>
      <c r="AG1815" s="75">
        <v>12</v>
      </c>
      <c r="AH1815" s="75"/>
      <c r="AI1815" s="75"/>
      <c r="AJ1815" s="75"/>
      <c r="AK1815" s="75"/>
      <c r="AL1815" s="75"/>
      <c r="AM1815" s="75">
        <v>42329.793888888889</v>
      </c>
      <c r="AN1815" s="75" t="s">
        <v>13047</v>
      </c>
      <c r="AO1815" s="78" t="s">
        <v>14329</v>
      </c>
      <c r="AP1815" s="75" t="s">
        <v>66</v>
      </c>
      <c r="AQ1815" s="48"/>
      <c r="AR1815" s="48"/>
      <c r="AS1815" s="48"/>
      <c r="AT1815" s="48"/>
      <c r="AU1815" s="48" t="s">
        <v>3261</v>
      </c>
      <c r="AV1815" s="48" t="s">
        <v>3261</v>
      </c>
      <c r="AW1815" s="114" t="s">
        <v>18137</v>
      </c>
      <c r="AX1815" s="114" t="s">
        <v>18137</v>
      </c>
      <c r="AY1815" s="114" t="s">
        <v>18860</v>
      </c>
      <c r="AZ1815" s="114" t="s">
        <v>18860</v>
      </c>
      <c r="BA1815" s="2"/>
      <c r="BB1815" s="3"/>
      <c r="BC1815" s="3"/>
      <c r="BD1815" s="3"/>
      <c r="BE1815" s="3"/>
    </row>
    <row r="1816" spans="1:57" x14ac:dyDescent="0.25">
      <c r="A1816" s="61" t="s">
        <v>1365</v>
      </c>
      <c r="B1816" s="62" t="s">
        <v>19429</v>
      </c>
      <c r="C1816" s="62"/>
      <c r="D1816" s="63">
        <v>1.5625005000000001</v>
      </c>
      <c r="E1816" s="65">
        <v>10</v>
      </c>
      <c r="F1816" s="95" t="s">
        <v>12410</v>
      </c>
      <c r="G1816" s="62"/>
      <c r="H1816" s="66"/>
      <c r="I1816" s="67"/>
      <c r="J1816" s="67"/>
      <c r="K1816" s="66" t="s">
        <v>16486</v>
      </c>
      <c r="L1816" s="70"/>
      <c r="M1816" s="71">
        <v>2372.51171875</v>
      </c>
      <c r="N1816" s="71">
        <v>4343.46044921875</v>
      </c>
      <c r="O1816" s="72"/>
      <c r="P1816" s="73"/>
      <c r="Q1816" s="73"/>
      <c r="R1816" s="81"/>
      <c r="S1816" s="48">
        <v>0</v>
      </c>
      <c r="T1816" s="48">
        <v>1</v>
      </c>
      <c r="U1816" s="49">
        <v>0</v>
      </c>
      <c r="V1816" s="49">
        <v>7.3530000000000002E-3</v>
      </c>
      <c r="W1816" s="49">
        <v>0</v>
      </c>
      <c r="X1816" s="49">
        <v>0.54624799999999996</v>
      </c>
      <c r="Y1816" s="49">
        <v>0</v>
      </c>
      <c r="Z1816" s="49">
        <v>0</v>
      </c>
      <c r="AA1816" s="68">
        <v>1816</v>
      </c>
      <c r="AB18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16" s="69"/>
      <c r="AD1816" s="75">
        <v>27</v>
      </c>
      <c r="AE1816" s="75">
        <v>20</v>
      </c>
      <c r="AF1816" s="75">
        <v>189</v>
      </c>
      <c r="AG1816" s="75">
        <v>47</v>
      </c>
      <c r="AH1816" s="75"/>
      <c r="AI1816" s="75" t="s">
        <v>8592</v>
      </c>
      <c r="AJ1816" s="75"/>
      <c r="AK1816" s="75"/>
      <c r="AL1816" s="75"/>
      <c r="AM1816" s="75">
        <v>42799.378171296295</v>
      </c>
      <c r="AN1816" s="75" t="s">
        <v>13047</v>
      </c>
      <c r="AO1816" s="78" t="s">
        <v>14434</v>
      </c>
      <c r="AP1816" s="75" t="s">
        <v>66</v>
      </c>
      <c r="AQ1816" s="48"/>
      <c r="AR1816" s="48"/>
      <c r="AS1816" s="48"/>
      <c r="AT1816" s="48"/>
      <c r="AU1816" s="48"/>
      <c r="AV1816" s="48"/>
      <c r="AW1816" s="114" t="s">
        <v>18092</v>
      </c>
      <c r="AX1816" s="114" t="s">
        <v>18092</v>
      </c>
      <c r="AY1816" s="114" t="s">
        <v>17886</v>
      </c>
      <c r="AZ1816" s="114" t="s">
        <v>17886</v>
      </c>
      <c r="BA1816" s="2"/>
      <c r="BB1816" s="3"/>
      <c r="BC1816" s="3"/>
      <c r="BD1816" s="3"/>
      <c r="BE1816" s="3"/>
    </row>
    <row r="1817" spans="1:57" x14ac:dyDescent="0.25">
      <c r="A1817" s="61" t="s">
        <v>1411</v>
      </c>
      <c r="B1817" s="62" t="s">
        <v>19429</v>
      </c>
      <c r="C1817" s="62"/>
      <c r="D1817" s="63">
        <v>10</v>
      </c>
      <c r="E1817" s="65">
        <v>10</v>
      </c>
      <c r="F1817" s="95" t="s">
        <v>12456</v>
      </c>
      <c r="G1817" s="62"/>
      <c r="H1817" s="66"/>
      <c r="I1817" s="67"/>
      <c r="J1817" s="67"/>
      <c r="K1817" s="66" t="s">
        <v>16532</v>
      </c>
      <c r="L1817" s="70"/>
      <c r="M1817" s="71">
        <v>5254.82861328125</v>
      </c>
      <c r="N1817" s="71">
        <v>5270.9658203125</v>
      </c>
      <c r="O1817" s="72"/>
      <c r="P1817" s="73"/>
      <c r="Q1817" s="73"/>
      <c r="R1817" s="81"/>
      <c r="S1817" s="48">
        <v>0</v>
      </c>
      <c r="T1817" s="48">
        <v>1</v>
      </c>
      <c r="U1817" s="49">
        <v>0</v>
      </c>
      <c r="V1817" s="49">
        <v>1</v>
      </c>
      <c r="W1817" s="49">
        <v>0</v>
      </c>
      <c r="X1817" s="49">
        <v>1</v>
      </c>
      <c r="Y1817" s="49">
        <v>0</v>
      </c>
      <c r="Z1817" s="49">
        <v>0</v>
      </c>
      <c r="AA1817" s="68">
        <v>1817</v>
      </c>
      <c r="AB18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17" s="69"/>
      <c r="AD1817" s="75">
        <v>42</v>
      </c>
      <c r="AE1817" s="75">
        <v>20</v>
      </c>
      <c r="AF1817" s="75">
        <v>389</v>
      </c>
      <c r="AG1817" s="75">
        <v>2481</v>
      </c>
      <c r="AH1817" s="75"/>
      <c r="AI1817" s="75" t="s">
        <v>8636</v>
      </c>
      <c r="AJ1817" s="75" t="s">
        <v>9906</v>
      </c>
      <c r="AK1817" s="78" t="s">
        <v>10764</v>
      </c>
      <c r="AL1817" s="75"/>
      <c r="AM1817" s="75">
        <v>41406.086365740739</v>
      </c>
      <c r="AN1817" s="75" t="s">
        <v>13047</v>
      </c>
      <c r="AO1817" s="78" t="s">
        <v>14480</v>
      </c>
      <c r="AP1817" s="75" t="s">
        <v>66</v>
      </c>
      <c r="AQ1817" s="48"/>
      <c r="AR1817" s="48"/>
      <c r="AS1817" s="48"/>
      <c r="AT1817" s="48"/>
      <c r="AU1817" s="48" t="s">
        <v>3261</v>
      </c>
      <c r="AV1817" s="48" t="s">
        <v>3261</v>
      </c>
      <c r="AW1817" s="114" t="s">
        <v>18524</v>
      </c>
      <c r="AX1817" s="114" t="s">
        <v>18524</v>
      </c>
      <c r="AY1817" s="114" t="s">
        <v>19210</v>
      </c>
      <c r="AZ1817" s="114" t="s">
        <v>19210</v>
      </c>
      <c r="BA1817" s="2"/>
      <c r="BB1817" s="3"/>
      <c r="BC1817" s="3"/>
      <c r="BD1817" s="3"/>
      <c r="BE1817" s="3"/>
    </row>
    <row r="1818" spans="1:57" x14ac:dyDescent="0.25">
      <c r="A1818" s="61" t="s">
        <v>1589</v>
      </c>
      <c r="B1818" s="62" t="s">
        <v>19429</v>
      </c>
      <c r="C1818" s="62"/>
      <c r="D1818" s="63">
        <v>1.5765765</v>
      </c>
      <c r="E1818" s="65">
        <v>10</v>
      </c>
      <c r="F1818" s="95" t="s">
        <v>12649</v>
      </c>
      <c r="G1818" s="62"/>
      <c r="H1818" s="66"/>
      <c r="I1818" s="67"/>
      <c r="J1818" s="67"/>
      <c r="K1818" s="66" t="s">
        <v>16737</v>
      </c>
      <c r="L1818" s="70"/>
      <c r="M1818" s="71">
        <v>6092.85400390625</v>
      </c>
      <c r="N1818" s="71">
        <v>3591.8828125</v>
      </c>
      <c r="O1818" s="72"/>
      <c r="P1818" s="73"/>
      <c r="Q1818" s="73"/>
      <c r="R1818" s="81"/>
      <c r="S1818" s="48">
        <v>0</v>
      </c>
      <c r="T1818" s="48">
        <v>1</v>
      </c>
      <c r="U1818" s="49">
        <v>0</v>
      </c>
      <c r="V1818" s="49">
        <v>9.0089999999999996E-3</v>
      </c>
      <c r="W1818" s="49">
        <v>0</v>
      </c>
      <c r="X1818" s="49">
        <v>0.53571899999999995</v>
      </c>
      <c r="Y1818" s="49">
        <v>0</v>
      </c>
      <c r="Z1818" s="49">
        <v>0</v>
      </c>
      <c r="AA1818" s="68">
        <v>1818</v>
      </c>
      <c r="AB18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18" s="69"/>
      <c r="AD1818" s="75">
        <v>255</v>
      </c>
      <c r="AE1818" s="75">
        <v>20</v>
      </c>
      <c r="AF1818" s="75">
        <v>842</v>
      </c>
      <c r="AG1818" s="75">
        <v>689</v>
      </c>
      <c r="AH1818" s="75"/>
      <c r="AI1818" s="75"/>
      <c r="AJ1818" s="75" t="s">
        <v>10004</v>
      </c>
      <c r="AK1818" s="75"/>
      <c r="AL1818" s="75"/>
      <c r="AM1818" s="75">
        <v>42964.746527777781</v>
      </c>
      <c r="AN1818" s="75" t="s">
        <v>13047</v>
      </c>
      <c r="AO1818" s="78" t="s">
        <v>14685</v>
      </c>
      <c r="AP1818" s="75" t="s">
        <v>66</v>
      </c>
      <c r="AQ1818" s="48"/>
      <c r="AR1818" s="48"/>
      <c r="AS1818" s="48"/>
      <c r="AT1818" s="48"/>
      <c r="AU1818" s="48" t="s">
        <v>3261</v>
      </c>
      <c r="AV1818" s="48" t="s">
        <v>3261</v>
      </c>
      <c r="AW1818" s="114" t="s">
        <v>18585</v>
      </c>
      <c r="AX1818" s="114" t="s">
        <v>18585</v>
      </c>
      <c r="AY1818" s="114" t="s">
        <v>19266</v>
      </c>
      <c r="AZ1818" s="114" t="s">
        <v>19266</v>
      </c>
      <c r="BA1818" s="2"/>
      <c r="BB1818" s="3"/>
      <c r="BC1818" s="3"/>
      <c r="BD1818" s="3"/>
      <c r="BE1818" s="3"/>
    </row>
    <row r="1819" spans="1:57" x14ac:dyDescent="0.25">
      <c r="A1819" s="61" t="s">
        <v>1942</v>
      </c>
      <c r="B1819" s="62" t="s">
        <v>19429</v>
      </c>
      <c r="C1819" s="62"/>
      <c r="D1819" s="63">
        <v>1.8695630000000001</v>
      </c>
      <c r="E1819" s="65">
        <v>10</v>
      </c>
      <c r="F1819" s="95" t="s">
        <v>13004</v>
      </c>
      <c r="G1819" s="62"/>
      <c r="H1819" s="66"/>
      <c r="I1819" s="67"/>
      <c r="J1819" s="67"/>
      <c r="K1819" s="66" t="s">
        <v>17105</v>
      </c>
      <c r="L1819" s="70"/>
      <c r="M1819" s="71">
        <v>5331.50341796875</v>
      </c>
      <c r="N1819" s="71">
        <v>6152.00048828125</v>
      </c>
      <c r="O1819" s="72"/>
      <c r="P1819" s="73"/>
      <c r="Q1819" s="73"/>
      <c r="R1819" s="81"/>
      <c r="S1819" s="48">
        <v>0</v>
      </c>
      <c r="T1819" s="48">
        <v>1</v>
      </c>
      <c r="U1819" s="49">
        <v>0</v>
      </c>
      <c r="V1819" s="49">
        <v>4.3478000000000003E-2</v>
      </c>
      <c r="W1819" s="49">
        <v>0</v>
      </c>
      <c r="X1819" s="49">
        <v>0.57882900000000004</v>
      </c>
      <c r="Y1819" s="49">
        <v>0</v>
      </c>
      <c r="Z1819" s="49">
        <v>0</v>
      </c>
      <c r="AA1819" s="68">
        <v>1819</v>
      </c>
      <c r="AB18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19" s="69"/>
      <c r="AD1819" s="75">
        <v>68</v>
      </c>
      <c r="AE1819" s="75">
        <v>20</v>
      </c>
      <c r="AF1819" s="75">
        <v>45</v>
      </c>
      <c r="AG1819" s="75">
        <v>15</v>
      </c>
      <c r="AH1819" s="75"/>
      <c r="AI1819" s="75" t="s">
        <v>9106</v>
      </c>
      <c r="AJ1819" s="75" t="s">
        <v>10178</v>
      </c>
      <c r="AK1819" s="75"/>
      <c r="AL1819" s="75"/>
      <c r="AM1819" s="75">
        <v>42649.46402777778</v>
      </c>
      <c r="AN1819" s="75" t="s">
        <v>13047</v>
      </c>
      <c r="AO1819" s="78" t="s">
        <v>15053</v>
      </c>
      <c r="AP1819" s="75" t="s">
        <v>66</v>
      </c>
      <c r="AQ1819" s="48"/>
      <c r="AR1819" s="48"/>
      <c r="AS1819" s="48"/>
      <c r="AT1819" s="48"/>
      <c r="AU1819" s="48" t="s">
        <v>3261</v>
      </c>
      <c r="AV1819" s="48" t="s">
        <v>3261</v>
      </c>
      <c r="AW1819" s="114" t="s">
        <v>18121</v>
      </c>
      <c r="AX1819" s="114" t="s">
        <v>18121</v>
      </c>
      <c r="AY1819" s="114" t="s">
        <v>17897</v>
      </c>
      <c r="AZ1819" s="114" t="s">
        <v>17897</v>
      </c>
      <c r="BA1819" s="2"/>
      <c r="BB1819" s="3"/>
      <c r="BC1819" s="3"/>
      <c r="BD1819" s="3"/>
      <c r="BE1819" s="3"/>
    </row>
    <row r="1820" spans="1:57" x14ac:dyDescent="0.25">
      <c r="A1820" s="61" t="s">
        <v>318</v>
      </c>
      <c r="B1820" s="62" t="s">
        <v>19429</v>
      </c>
      <c r="C1820" s="62"/>
      <c r="D1820" s="63">
        <v>1.521522</v>
      </c>
      <c r="E1820" s="65">
        <v>10</v>
      </c>
      <c r="F1820" s="95" t="s">
        <v>11261</v>
      </c>
      <c r="G1820" s="62"/>
      <c r="H1820" s="66"/>
      <c r="I1820" s="67"/>
      <c r="J1820" s="67"/>
      <c r="K1820" s="66" t="s">
        <v>15288</v>
      </c>
      <c r="L1820" s="70"/>
      <c r="M1820" s="71">
        <v>3057.83544921875</v>
      </c>
      <c r="N1820" s="71">
        <v>2321.7578125</v>
      </c>
      <c r="O1820" s="72"/>
      <c r="P1820" s="73"/>
      <c r="Q1820" s="73"/>
      <c r="R1820" s="81"/>
      <c r="S1820" s="48">
        <v>0</v>
      </c>
      <c r="T1820" s="48">
        <v>1</v>
      </c>
      <c r="U1820" s="49">
        <v>0</v>
      </c>
      <c r="V1820" s="49">
        <v>2.532E-3</v>
      </c>
      <c r="W1820" s="49">
        <v>6.2599999999999999E-3</v>
      </c>
      <c r="X1820" s="49">
        <v>0.50696399999999997</v>
      </c>
      <c r="Y1820" s="49">
        <v>0</v>
      </c>
      <c r="Z1820" s="49">
        <v>0</v>
      </c>
      <c r="AA1820" s="68">
        <v>1820</v>
      </c>
      <c r="AB18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20" s="69"/>
      <c r="AD1820" s="75">
        <v>131</v>
      </c>
      <c r="AE1820" s="75">
        <v>19</v>
      </c>
      <c r="AF1820" s="75">
        <v>2901</v>
      </c>
      <c r="AG1820" s="75">
        <v>383</v>
      </c>
      <c r="AH1820" s="75">
        <v>-28800</v>
      </c>
      <c r="AI1820" s="75" t="s">
        <v>7625</v>
      </c>
      <c r="AJ1820" s="75" t="s">
        <v>9197</v>
      </c>
      <c r="AK1820" s="75"/>
      <c r="AL1820" s="75" t="s">
        <v>11009</v>
      </c>
      <c r="AM1820" s="75">
        <v>42752.304560185185</v>
      </c>
      <c r="AN1820" s="75" t="s">
        <v>13047</v>
      </c>
      <c r="AO1820" s="78" t="s">
        <v>13236</v>
      </c>
      <c r="AP1820" s="75" t="s">
        <v>66</v>
      </c>
      <c r="AQ1820" s="48" t="s">
        <v>3033</v>
      </c>
      <c r="AR1820" s="48" t="s">
        <v>3033</v>
      </c>
      <c r="AS1820" s="48" t="s">
        <v>3219</v>
      </c>
      <c r="AT1820" s="48" t="s">
        <v>3219</v>
      </c>
      <c r="AU1820" s="48" t="s">
        <v>3276</v>
      </c>
      <c r="AV1820" s="48" t="s">
        <v>3276</v>
      </c>
      <c r="AW1820" s="114" t="s">
        <v>18116</v>
      </c>
      <c r="AX1820" s="114" t="s">
        <v>18116</v>
      </c>
      <c r="AY1820" s="114" t="s">
        <v>18843</v>
      </c>
      <c r="AZ1820" s="114" t="s">
        <v>18843</v>
      </c>
      <c r="BA1820" s="2"/>
      <c r="BB1820" s="3"/>
      <c r="BC1820" s="3"/>
      <c r="BD1820" s="3"/>
      <c r="BE1820" s="3"/>
    </row>
    <row r="1821" spans="1:57" x14ac:dyDescent="0.25">
      <c r="A1821" s="61" t="s">
        <v>543</v>
      </c>
      <c r="B1821" s="62" t="s">
        <v>19429</v>
      </c>
      <c r="C1821" s="62"/>
      <c r="D1821" s="63">
        <v>1.544268</v>
      </c>
      <c r="E1821" s="65">
        <v>10</v>
      </c>
      <c r="F1821" s="95" t="s">
        <v>11528</v>
      </c>
      <c r="G1821" s="62"/>
      <c r="H1821" s="66"/>
      <c r="I1821" s="67"/>
      <c r="J1821" s="67"/>
      <c r="K1821" s="66" t="s">
        <v>15562</v>
      </c>
      <c r="L1821" s="70"/>
      <c r="M1821" s="71">
        <v>2947.5390625</v>
      </c>
      <c r="N1821" s="71">
        <v>7678.54296875</v>
      </c>
      <c r="O1821" s="72"/>
      <c r="P1821" s="73"/>
      <c r="Q1821" s="73"/>
      <c r="R1821" s="81"/>
      <c r="S1821" s="48">
        <v>0</v>
      </c>
      <c r="T1821" s="48">
        <v>1</v>
      </c>
      <c r="U1821" s="49">
        <v>0</v>
      </c>
      <c r="V1821" s="49">
        <v>5.208E-3</v>
      </c>
      <c r="W1821" s="49">
        <v>0</v>
      </c>
      <c r="X1821" s="49">
        <v>0.54446799999999995</v>
      </c>
      <c r="Y1821" s="49">
        <v>0</v>
      </c>
      <c r="Z1821" s="49">
        <v>0</v>
      </c>
      <c r="AA1821" s="68">
        <v>1821</v>
      </c>
      <c r="AB18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21" s="69"/>
      <c r="AD1821" s="75">
        <v>103</v>
      </c>
      <c r="AE1821" s="75">
        <v>19</v>
      </c>
      <c r="AF1821" s="75">
        <v>4826</v>
      </c>
      <c r="AG1821" s="75">
        <v>5641</v>
      </c>
      <c r="AH1821" s="75"/>
      <c r="AI1821" s="75" t="s">
        <v>7856</v>
      </c>
      <c r="AJ1821" s="75" t="s">
        <v>9436</v>
      </c>
      <c r="AK1821" s="75"/>
      <c r="AL1821" s="75"/>
      <c r="AM1821" s="75">
        <v>42700.419166666667</v>
      </c>
      <c r="AN1821" s="75" t="s">
        <v>13047</v>
      </c>
      <c r="AO1821" s="78" t="s">
        <v>13510</v>
      </c>
      <c r="AP1821" s="75" t="s">
        <v>66</v>
      </c>
      <c r="AQ1821" s="48" t="s">
        <v>3020</v>
      </c>
      <c r="AR1821" s="48" t="s">
        <v>3020</v>
      </c>
      <c r="AS1821" s="48" t="s">
        <v>3213</v>
      </c>
      <c r="AT1821" s="48" t="s">
        <v>3213</v>
      </c>
      <c r="AU1821" s="48" t="s">
        <v>3261</v>
      </c>
      <c r="AV1821" s="48" t="s">
        <v>3261</v>
      </c>
      <c r="AW1821" s="114" t="s">
        <v>18081</v>
      </c>
      <c r="AX1821" s="114" t="s">
        <v>18081</v>
      </c>
      <c r="AY1821" s="114" t="s">
        <v>18817</v>
      </c>
      <c r="AZ1821" s="114" t="s">
        <v>18817</v>
      </c>
      <c r="BA1821" s="2"/>
      <c r="BB1821" s="3"/>
      <c r="BC1821" s="3"/>
      <c r="BD1821" s="3"/>
      <c r="BE1821" s="3"/>
    </row>
    <row r="1822" spans="1:57" x14ac:dyDescent="0.25">
      <c r="A1822" s="61" t="s">
        <v>574</v>
      </c>
      <c r="B1822" s="62" t="s">
        <v>19429</v>
      </c>
      <c r="C1822" s="62"/>
      <c r="D1822" s="63">
        <v>1.501819</v>
      </c>
      <c r="E1822" s="65">
        <v>10</v>
      </c>
      <c r="F1822" s="95" t="s">
        <v>11566</v>
      </c>
      <c r="G1822" s="62"/>
      <c r="H1822" s="66"/>
      <c r="I1822" s="67"/>
      <c r="J1822" s="67"/>
      <c r="K1822" s="66" t="s">
        <v>15600</v>
      </c>
      <c r="L1822" s="70"/>
      <c r="M1822" s="71">
        <v>770.28192138671875</v>
      </c>
      <c r="N1822" s="71">
        <v>2767.614501953125</v>
      </c>
      <c r="O1822" s="72"/>
      <c r="P1822" s="73"/>
      <c r="Q1822" s="73"/>
      <c r="R1822" s="81"/>
      <c r="S1822" s="48">
        <v>0</v>
      </c>
      <c r="T1822" s="48">
        <v>1</v>
      </c>
      <c r="U1822" s="49">
        <v>0</v>
      </c>
      <c r="V1822" s="49">
        <v>2.14E-4</v>
      </c>
      <c r="W1822" s="49">
        <v>0</v>
      </c>
      <c r="X1822" s="49">
        <v>0.54038799999999998</v>
      </c>
      <c r="Y1822" s="49">
        <v>0</v>
      </c>
      <c r="Z1822" s="49">
        <v>0</v>
      </c>
      <c r="AA1822" s="68">
        <v>1822</v>
      </c>
      <c r="AB18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22" s="69"/>
      <c r="AD1822" s="75">
        <v>19</v>
      </c>
      <c r="AE1822" s="75">
        <v>19</v>
      </c>
      <c r="AF1822" s="75">
        <v>323</v>
      </c>
      <c r="AG1822" s="75">
        <v>2066</v>
      </c>
      <c r="AH1822" s="75">
        <v>-28800</v>
      </c>
      <c r="AI1822" s="75" t="s">
        <v>7890</v>
      </c>
      <c r="AJ1822" s="75" t="s">
        <v>9459</v>
      </c>
      <c r="AK1822" s="78" t="s">
        <v>10429</v>
      </c>
      <c r="AL1822" s="75" t="s">
        <v>11009</v>
      </c>
      <c r="AM1822" s="75">
        <v>41677.867754629631</v>
      </c>
      <c r="AN1822" s="75" t="s">
        <v>13047</v>
      </c>
      <c r="AO1822" s="78" t="s">
        <v>13548</v>
      </c>
      <c r="AP1822" s="75" t="s">
        <v>66</v>
      </c>
      <c r="AQ1822" s="48"/>
      <c r="AR1822" s="48"/>
      <c r="AS1822" s="48"/>
      <c r="AT1822" s="48"/>
      <c r="AU1822" s="48" t="s">
        <v>3261</v>
      </c>
      <c r="AV1822" s="48" t="s">
        <v>3261</v>
      </c>
      <c r="AW1822" s="114" t="s">
        <v>18129</v>
      </c>
      <c r="AX1822" s="114" t="s">
        <v>18129</v>
      </c>
      <c r="AY1822" s="114" t="s">
        <v>17896</v>
      </c>
      <c r="AZ1822" s="114" t="s">
        <v>17896</v>
      </c>
      <c r="BA1822" s="2"/>
      <c r="BB1822" s="3"/>
      <c r="BC1822" s="3"/>
      <c r="BD1822" s="3"/>
      <c r="BE1822" s="3"/>
    </row>
    <row r="1823" spans="1:57" x14ac:dyDescent="0.25">
      <c r="A1823" s="61" t="s">
        <v>683</v>
      </c>
      <c r="B1823" s="62" t="s">
        <v>19429</v>
      </c>
      <c r="C1823" s="62"/>
      <c r="D1823" s="63">
        <v>1.521522</v>
      </c>
      <c r="E1823" s="65">
        <v>10</v>
      </c>
      <c r="F1823" s="95" t="s">
        <v>11689</v>
      </c>
      <c r="G1823" s="62"/>
      <c r="H1823" s="66"/>
      <c r="I1823" s="67"/>
      <c r="J1823" s="67"/>
      <c r="K1823" s="66" t="s">
        <v>15731</v>
      </c>
      <c r="L1823" s="70"/>
      <c r="M1823" s="71">
        <v>2120.78564453125</v>
      </c>
      <c r="N1823" s="71">
        <v>2753.456298828125</v>
      </c>
      <c r="O1823" s="72"/>
      <c r="P1823" s="73"/>
      <c r="Q1823" s="73"/>
      <c r="R1823" s="81"/>
      <c r="S1823" s="48">
        <v>0</v>
      </c>
      <c r="T1823" s="48">
        <v>1</v>
      </c>
      <c r="U1823" s="49">
        <v>0</v>
      </c>
      <c r="V1823" s="49">
        <v>2.532E-3</v>
      </c>
      <c r="W1823" s="49">
        <v>6.2599999999999999E-3</v>
      </c>
      <c r="X1823" s="49">
        <v>0.50696399999999997</v>
      </c>
      <c r="Y1823" s="49">
        <v>0</v>
      </c>
      <c r="Z1823" s="49">
        <v>0</v>
      </c>
      <c r="AA1823" s="68">
        <v>1823</v>
      </c>
      <c r="AB18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23" s="69"/>
      <c r="AD1823" s="75">
        <v>68</v>
      </c>
      <c r="AE1823" s="75">
        <v>19</v>
      </c>
      <c r="AF1823" s="75">
        <v>3457</v>
      </c>
      <c r="AG1823" s="75">
        <v>397</v>
      </c>
      <c r="AH1823" s="75">
        <v>3600</v>
      </c>
      <c r="AI1823" s="75"/>
      <c r="AJ1823" s="75"/>
      <c r="AK1823" s="75"/>
      <c r="AL1823" s="75" t="s">
        <v>9292</v>
      </c>
      <c r="AM1823" s="75">
        <v>41079.580613425926</v>
      </c>
      <c r="AN1823" s="75" t="s">
        <v>13047</v>
      </c>
      <c r="AO1823" s="78" t="s">
        <v>13679</v>
      </c>
      <c r="AP1823" s="75" t="s">
        <v>66</v>
      </c>
      <c r="AQ1823" s="48" t="s">
        <v>3033</v>
      </c>
      <c r="AR1823" s="48" t="s">
        <v>3033</v>
      </c>
      <c r="AS1823" s="48" t="s">
        <v>3219</v>
      </c>
      <c r="AT1823" s="48" t="s">
        <v>3219</v>
      </c>
      <c r="AU1823" s="48" t="s">
        <v>3276</v>
      </c>
      <c r="AV1823" s="48" t="s">
        <v>3276</v>
      </c>
      <c r="AW1823" s="114" t="s">
        <v>18116</v>
      </c>
      <c r="AX1823" s="114" t="s">
        <v>18116</v>
      </c>
      <c r="AY1823" s="114" t="s">
        <v>18843</v>
      </c>
      <c r="AZ1823" s="114" t="s">
        <v>18843</v>
      </c>
      <c r="BA1823" s="2"/>
      <c r="BB1823" s="3"/>
      <c r="BC1823" s="3"/>
      <c r="BD1823" s="3"/>
      <c r="BE1823" s="3"/>
    </row>
    <row r="1824" spans="1:57" x14ac:dyDescent="0.25">
      <c r="A1824" s="61" t="s">
        <v>689</v>
      </c>
      <c r="B1824" s="62" t="s">
        <v>19429</v>
      </c>
      <c r="C1824" s="62"/>
      <c r="D1824" s="63">
        <v>1.521522</v>
      </c>
      <c r="E1824" s="65">
        <v>10</v>
      </c>
      <c r="F1824" s="95" t="s">
        <v>11695</v>
      </c>
      <c r="G1824" s="62"/>
      <c r="H1824" s="66"/>
      <c r="I1824" s="67"/>
      <c r="J1824" s="67"/>
      <c r="K1824" s="66" t="s">
        <v>15737</v>
      </c>
      <c r="L1824" s="70"/>
      <c r="M1824" s="71">
        <v>2635.67041015625</v>
      </c>
      <c r="N1824" s="71">
        <v>3864.109130859375</v>
      </c>
      <c r="O1824" s="72"/>
      <c r="P1824" s="73"/>
      <c r="Q1824" s="73"/>
      <c r="R1824" s="81"/>
      <c r="S1824" s="48">
        <v>0</v>
      </c>
      <c r="T1824" s="48">
        <v>1</v>
      </c>
      <c r="U1824" s="49">
        <v>0</v>
      </c>
      <c r="V1824" s="49">
        <v>2.532E-3</v>
      </c>
      <c r="W1824" s="49">
        <v>6.2599999999999999E-3</v>
      </c>
      <c r="X1824" s="49">
        <v>0.50696399999999997</v>
      </c>
      <c r="Y1824" s="49">
        <v>0</v>
      </c>
      <c r="Z1824" s="49">
        <v>0</v>
      </c>
      <c r="AA1824" s="68">
        <v>1824</v>
      </c>
      <c r="AB18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24" s="69"/>
      <c r="AD1824" s="75">
        <v>37</v>
      </c>
      <c r="AE1824" s="75">
        <v>19</v>
      </c>
      <c r="AF1824" s="75">
        <v>481</v>
      </c>
      <c r="AG1824" s="75">
        <v>21</v>
      </c>
      <c r="AH1824" s="75">
        <v>3600</v>
      </c>
      <c r="AI1824" s="75"/>
      <c r="AJ1824" s="75"/>
      <c r="AK1824" s="75"/>
      <c r="AL1824" s="75" t="s">
        <v>11040</v>
      </c>
      <c r="AM1824" s="75">
        <v>41016.741365740738</v>
      </c>
      <c r="AN1824" s="75" t="s">
        <v>13047</v>
      </c>
      <c r="AO1824" s="78" t="s">
        <v>13685</v>
      </c>
      <c r="AP1824" s="75" t="s">
        <v>66</v>
      </c>
      <c r="AQ1824" s="48" t="s">
        <v>3033</v>
      </c>
      <c r="AR1824" s="48" t="s">
        <v>3033</v>
      </c>
      <c r="AS1824" s="48" t="s">
        <v>3219</v>
      </c>
      <c r="AT1824" s="48" t="s">
        <v>3219</v>
      </c>
      <c r="AU1824" s="48" t="s">
        <v>3276</v>
      </c>
      <c r="AV1824" s="48" t="s">
        <v>3276</v>
      </c>
      <c r="AW1824" s="114" t="s">
        <v>18116</v>
      </c>
      <c r="AX1824" s="114" t="s">
        <v>18116</v>
      </c>
      <c r="AY1824" s="114" t="s">
        <v>18843</v>
      </c>
      <c r="AZ1824" s="114" t="s">
        <v>18843</v>
      </c>
      <c r="BA1824" s="2"/>
      <c r="BB1824" s="3"/>
      <c r="BC1824" s="3"/>
      <c r="BD1824" s="3"/>
      <c r="BE1824" s="3"/>
    </row>
    <row r="1825" spans="1:57" x14ac:dyDescent="0.25">
      <c r="A1825" s="61" t="s">
        <v>1246</v>
      </c>
      <c r="B1825" s="62" t="s">
        <v>19429</v>
      </c>
      <c r="C1825" s="62"/>
      <c r="D1825" s="63">
        <v>1.521522</v>
      </c>
      <c r="E1825" s="65">
        <v>10</v>
      </c>
      <c r="F1825" s="95" t="s">
        <v>12287</v>
      </c>
      <c r="G1825" s="62"/>
      <c r="H1825" s="66"/>
      <c r="I1825" s="67"/>
      <c r="J1825" s="67"/>
      <c r="K1825" s="66" t="s">
        <v>16354</v>
      </c>
      <c r="L1825" s="70"/>
      <c r="M1825" s="71">
        <v>1981.4757080078125</v>
      </c>
      <c r="N1825" s="71">
        <v>3884.96240234375</v>
      </c>
      <c r="O1825" s="72"/>
      <c r="P1825" s="73"/>
      <c r="Q1825" s="73"/>
      <c r="R1825" s="81"/>
      <c r="S1825" s="48">
        <v>0</v>
      </c>
      <c r="T1825" s="48">
        <v>1</v>
      </c>
      <c r="U1825" s="49">
        <v>0</v>
      </c>
      <c r="V1825" s="49">
        <v>2.532E-3</v>
      </c>
      <c r="W1825" s="49">
        <v>6.2599999999999999E-3</v>
      </c>
      <c r="X1825" s="49">
        <v>0.50696399999999997</v>
      </c>
      <c r="Y1825" s="49">
        <v>0</v>
      </c>
      <c r="Z1825" s="49">
        <v>0</v>
      </c>
      <c r="AA1825" s="68">
        <v>1825</v>
      </c>
      <c r="AB18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25" s="69"/>
      <c r="AD1825" s="75">
        <v>115</v>
      </c>
      <c r="AE1825" s="75">
        <v>19</v>
      </c>
      <c r="AF1825" s="75">
        <v>823</v>
      </c>
      <c r="AG1825" s="75">
        <v>1298</v>
      </c>
      <c r="AH1825" s="75">
        <v>3600</v>
      </c>
      <c r="AI1825" s="75"/>
      <c r="AJ1825" s="75" t="s">
        <v>9828</v>
      </c>
      <c r="AK1825" s="75"/>
      <c r="AL1825" s="75" t="s">
        <v>9292</v>
      </c>
      <c r="AM1825" s="75">
        <v>40883.510370370372</v>
      </c>
      <c r="AN1825" s="75" t="s">
        <v>13047</v>
      </c>
      <c r="AO1825" s="78" t="s">
        <v>14302</v>
      </c>
      <c r="AP1825" s="75" t="s">
        <v>66</v>
      </c>
      <c r="AQ1825" s="48" t="s">
        <v>3033</v>
      </c>
      <c r="AR1825" s="48" t="s">
        <v>3033</v>
      </c>
      <c r="AS1825" s="48" t="s">
        <v>3219</v>
      </c>
      <c r="AT1825" s="48" t="s">
        <v>3219</v>
      </c>
      <c r="AU1825" s="48" t="s">
        <v>3276</v>
      </c>
      <c r="AV1825" s="48" t="s">
        <v>3276</v>
      </c>
      <c r="AW1825" s="114" t="s">
        <v>18116</v>
      </c>
      <c r="AX1825" s="114" t="s">
        <v>18116</v>
      </c>
      <c r="AY1825" s="114" t="s">
        <v>18843</v>
      </c>
      <c r="AZ1825" s="114" t="s">
        <v>18843</v>
      </c>
      <c r="BA1825" s="2"/>
      <c r="BB1825" s="3"/>
      <c r="BC1825" s="3"/>
      <c r="BD1825" s="3"/>
      <c r="BE1825" s="3"/>
    </row>
    <row r="1826" spans="1:57" x14ac:dyDescent="0.25">
      <c r="A1826" s="61" t="s">
        <v>1917</v>
      </c>
      <c r="B1826" s="62" t="s">
        <v>19429</v>
      </c>
      <c r="C1826" s="62"/>
      <c r="D1826" s="63">
        <v>1.502448</v>
      </c>
      <c r="E1826" s="65">
        <v>10</v>
      </c>
      <c r="F1826" s="95" t="s">
        <v>12985</v>
      </c>
      <c r="G1826" s="62"/>
      <c r="H1826" s="66"/>
      <c r="I1826" s="67"/>
      <c r="J1826" s="67"/>
      <c r="K1826" s="66" t="s">
        <v>17083</v>
      </c>
      <c r="L1826" s="70"/>
      <c r="M1826" s="71">
        <v>8253.9951171875</v>
      </c>
      <c r="N1826" s="71">
        <v>4275.296875</v>
      </c>
      <c r="O1826" s="72"/>
      <c r="P1826" s="73"/>
      <c r="Q1826" s="73"/>
      <c r="R1826" s="81"/>
      <c r="S1826" s="48">
        <v>0</v>
      </c>
      <c r="T1826" s="48">
        <v>1</v>
      </c>
      <c r="U1826" s="49">
        <v>0</v>
      </c>
      <c r="V1826" s="49">
        <v>2.8800000000000001E-4</v>
      </c>
      <c r="W1826" s="49">
        <v>0</v>
      </c>
      <c r="X1826" s="49">
        <v>0.52665600000000001</v>
      </c>
      <c r="Y1826" s="49">
        <v>0</v>
      </c>
      <c r="Z1826" s="49">
        <v>0</v>
      </c>
      <c r="AA1826" s="68">
        <v>1826</v>
      </c>
      <c r="AB18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26" s="69"/>
      <c r="AD1826" s="75">
        <v>49</v>
      </c>
      <c r="AE1826" s="75">
        <v>19</v>
      </c>
      <c r="AF1826" s="75">
        <v>398</v>
      </c>
      <c r="AG1826" s="75">
        <v>249</v>
      </c>
      <c r="AH1826" s="75"/>
      <c r="AI1826" s="75"/>
      <c r="AJ1826" s="75" t="s">
        <v>10167</v>
      </c>
      <c r="AK1826" s="75"/>
      <c r="AL1826" s="75"/>
      <c r="AM1826" s="75">
        <v>42821.916493055556</v>
      </c>
      <c r="AN1826" s="75" t="s">
        <v>13047</v>
      </c>
      <c r="AO1826" s="78" t="s">
        <v>15031</v>
      </c>
      <c r="AP1826" s="75" t="s">
        <v>66</v>
      </c>
      <c r="AQ1826" s="48"/>
      <c r="AR1826" s="48"/>
      <c r="AS1826" s="48"/>
      <c r="AT1826" s="48"/>
      <c r="AU1826" s="48" t="s">
        <v>3261</v>
      </c>
      <c r="AV1826" s="48" t="s">
        <v>3261</v>
      </c>
      <c r="AW1826" s="114" t="s">
        <v>18137</v>
      </c>
      <c r="AX1826" s="114" t="s">
        <v>18137</v>
      </c>
      <c r="AY1826" s="114" t="s">
        <v>18860</v>
      </c>
      <c r="AZ1826" s="114" t="s">
        <v>18860</v>
      </c>
      <c r="BA1826" s="2"/>
      <c r="BB1826" s="3"/>
      <c r="BC1826" s="3"/>
      <c r="BD1826" s="3"/>
      <c r="BE1826" s="3"/>
    </row>
    <row r="1827" spans="1:57" x14ac:dyDescent="0.25">
      <c r="A1827" s="61" t="s">
        <v>592</v>
      </c>
      <c r="B1827" s="62" t="s">
        <v>19429</v>
      </c>
      <c r="C1827" s="62"/>
      <c r="D1827" s="63">
        <v>1.5321979999999999</v>
      </c>
      <c r="E1827" s="65">
        <v>10</v>
      </c>
      <c r="F1827" s="95" t="s">
        <v>11586</v>
      </c>
      <c r="G1827" s="62"/>
      <c r="H1827" s="66"/>
      <c r="I1827" s="67"/>
      <c r="J1827" s="67"/>
      <c r="K1827" s="66" t="s">
        <v>15620</v>
      </c>
      <c r="L1827" s="70"/>
      <c r="M1827" s="71">
        <v>1687.8365478515625</v>
      </c>
      <c r="N1827" s="71">
        <v>8436.388671875</v>
      </c>
      <c r="O1827" s="72"/>
      <c r="P1827" s="73"/>
      <c r="Q1827" s="73"/>
      <c r="R1827" s="81"/>
      <c r="S1827" s="48">
        <v>0</v>
      </c>
      <c r="T1827" s="48">
        <v>1</v>
      </c>
      <c r="U1827" s="49">
        <v>0</v>
      </c>
      <c r="V1827" s="49">
        <v>3.7880000000000001E-3</v>
      </c>
      <c r="W1827" s="49">
        <v>9.9999999999999995E-7</v>
      </c>
      <c r="X1827" s="49">
        <v>0.54335500000000003</v>
      </c>
      <c r="Y1827" s="49">
        <v>0</v>
      </c>
      <c r="Z1827" s="49">
        <v>0</v>
      </c>
      <c r="AA1827" s="68">
        <v>1827</v>
      </c>
      <c r="AB18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27" s="69"/>
      <c r="AD1827" s="75">
        <v>397</v>
      </c>
      <c r="AE1827" s="75">
        <v>18</v>
      </c>
      <c r="AF1827" s="75">
        <v>170</v>
      </c>
      <c r="AG1827" s="75">
        <v>126</v>
      </c>
      <c r="AH1827" s="75">
        <v>-28800</v>
      </c>
      <c r="AI1827" s="75" t="s">
        <v>7907</v>
      </c>
      <c r="AJ1827" s="75" t="s">
        <v>9447</v>
      </c>
      <c r="AK1827" s="78" t="s">
        <v>10434</v>
      </c>
      <c r="AL1827" s="75" t="s">
        <v>11009</v>
      </c>
      <c r="AM1827" s="75">
        <v>42326.924305555556</v>
      </c>
      <c r="AN1827" s="75" t="s">
        <v>13047</v>
      </c>
      <c r="AO1827" s="78" t="s">
        <v>13568</v>
      </c>
      <c r="AP1827" s="75" t="s">
        <v>66</v>
      </c>
      <c r="AQ1827" s="48" t="s">
        <v>3019</v>
      </c>
      <c r="AR1827" s="48" t="s">
        <v>3019</v>
      </c>
      <c r="AS1827" s="48" t="s">
        <v>3212</v>
      </c>
      <c r="AT1827" s="48" t="s">
        <v>3212</v>
      </c>
      <c r="AU1827" s="48" t="s">
        <v>3261</v>
      </c>
      <c r="AV1827" s="48" t="s">
        <v>3261</v>
      </c>
      <c r="AW1827" s="114" t="s">
        <v>18076</v>
      </c>
      <c r="AX1827" s="114" t="s">
        <v>18076</v>
      </c>
      <c r="AY1827" s="114" t="s">
        <v>17882</v>
      </c>
      <c r="AZ1827" s="114" t="s">
        <v>17882</v>
      </c>
      <c r="BA1827" s="2"/>
      <c r="BB1827" s="3"/>
      <c r="BC1827" s="3"/>
      <c r="BD1827" s="3"/>
      <c r="BE1827" s="3"/>
    </row>
    <row r="1828" spans="1:57" x14ac:dyDescent="0.25">
      <c r="A1828" s="61" t="s">
        <v>754</v>
      </c>
      <c r="B1828" s="62" t="s">
        <v>19429</v>
      </c>
      <c r="C1828" s="62"/>
      <c r="D1828" s="63">
        <v>1.502448</v>
      </c>
      <c r="E1828" s="65">
        <v>10</v>
      </c>
      <c r="F1828" s="95" t="s">
        <v>11771</v>
      </c>
      <c r="G1828" s="62"/>
      <c r="H1828" s="66"/>
      <c r="I1828" s="67"/>
      <c r="J1828" s="67"/>
      <c r="K1828" s="66" t="s">
        <v>15816</v>
      </c>
      <c r="L1828" s="70"/>
      <c r="M1828" s="71">
        <v>9007.21875</v>
      </c>
      <c r="N1828" s="71">
        <v>4195.19384765625</v>
      </c>
      <c r="O1828" s="72"/>
      <c r="P1828" s="73"/>
      <c r="Q1828" s="73"/>
      <c r="R1828" s="81"/>
      <c r="S1828" s="48">
        <v>0</v>
      </c>
      <c r="T1828" s="48">
        <v>1</v>
      </c>
      <c r="U1828" s="49">
        <v>0</v>
      </c>
      <c r="V1828" s="49">
        <v>2.8800000000000001E-4</v>
      </c>
      <c r="W1828" s="49">
        <v>0</v>
      </c>
      <c r="X1828" s="49">
        <v>0.52665600000000001</v>
      </c>
      <c r="Y1828" s="49">
        <v>0</v>
      </c>
      <c r="Z1828" s="49">
        <v>0</v>
      </c>
      <c r="AA1828" s="68">
        <v>1828</v>
      </c>
      <c r="AB18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28" s="69"/>
      <c r="AD1828" s="75">
        <v>45</v>
      </c>
      <c r="AE1828" s="75">
        <v>18</v>
      </c>
      <c r="AF1828" s="75">
        <v>347</v>
      </c>
      <c r="AG1828" s="75">
        <v>1445</v>
      </c>
      <c r="AH1828" s="75"/>
      <c r="AI1828" s="75" t="s">
        <v>8063</v>
      </c>
      <c r="AJ1828" s="75"/>
      <c r="AK1828" s="75"/>
      <c r="AL1828" s="75"/>
      <c r="AM1828" s="75">
        <v>42784.924641203703</v>
      </c>
      <c r="AN1828" s="75" t="s">
        <v>13047</v>
      </c>
      <c r="AO1828" s="78" t="s">
        <v>13764</v>
      </c>
      <c r="AP1828" s="75" t="s">
        <v>66</v>
      </c>
      <c r="AQ1828" s="48"/>
      <c r="AR1828" s="48"/>
      <c r="AS1828" s="48"/>
      <c r="AT1828" s="48"/>
      <c r="AU1828" s="48" t="s">
        <v>3261</v>
      </c>
      <c r="AV1828" s="48" t="s">
        <v>3261</v>
      </c>
      <c r="AW1828" s="114" t="s">
        <v>18137</v>
      </c>
      <c r="AX1828" s="114" t="s">
        <v>18137</v>
      </c>
      <c r="AY1828" s="114" t="s">
        <v>18860</v>
      </c>
      <c r="AZ1828" s="114" t="s">
        <v>18860</v>
      </c>
      <c r="BA1828" s="2"/>
      <c r="BB1828" s="3"/>
      <c r="BC1828" s="3"/>
      <c r="BD1828" s="3"/>
      <c r="BE1828" s="3"/>
    </row>
    <row r="1829" spans="1:57" x14ac:dyDescent="0.25">
      <c r="A1829" s="61" t="s">
        <v>1086</v>
      </c>
      <c r="B1829" s="62" t="s">
        <v>19429</v>
      </c>
      <c r="C1829" s="62"/>
      <c r="D1829" s="63">
        <v>1.5023375000000001</v>
      </c>
      <c r="E1829" s="65">
        <v>10</v>
      </c>
      <c r="F1829" s="95" t="s">
        <v>12122</v>
      </c>
      <c r="G1829" s="62"/>
      <c r="H1829" s="66"/>
      <c r="I1829" s="67"/>
      <c r="J1829" s="67"/>
      <c r="K1829" s="66" t="s">
        <v>16181</v>
      </c>
      <c r="L1829" s="70"/>
      <c r="M1829" s="71">
        <v>7558.05126953125</v>
      </c>
      <c r="N1829" s="71">
        <v>3219.578125</v>
      </c>
      <c r="O1829" s="72"/>
      <c r="P1829" s="73"/>
      <c r="Q1829" s="73"/>
      <c r="R1829" s="81"/>
      <c r="S1829" s="48">
        <v>0</v>
      </c>
      <c r="T1829" s="48">
        <v>1</v>
      </c>
      <c r="U1829" s="49">
        <v>0</v>
      </c>
      <c r="V1829" s="49">
        <v>2.7500000000000002E-4</v>
      </c>
      <c r="W1829" s="49">
        <v>0</v>
      </c>
      <c r="X1829" s="49">
        <v>0.52194799999999997</v>
      </c>
      <c r="Y1829" s="49">
        <v>0</v>
      </c>
      <c r="Z1829" s="49">
        <v>0</v>
      </c>
      <c r="AA1829" s="68">
        <v>1829</v>
      </c>
      <c r="AB18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29" s="69"/>
      <c r="AD1829" s="75">
        <v>26</v>
      </c>
      <c r="AE1829" s="75">
        <v>18</v>
      </c>
      <c r="AF1829" s="75">
        <v>4153</v>
      </c>
      <c r="AG1829" s="75">
        <v>1104</v>
      </c>
      <c r="AH1829" s="75"/>
      <c r="AI1829" s="75"/>
      <c r="AJ1829" s="75"/>
      <c r="AK1829" s="75"/>
      <c r="AL1829" s="75"/>
      <c r="AM1829" s="75">
        <v>42467.612939814811</v>
      </c>
      <c r="AN1829" s="75" t="s">
        <v>13047</v>
      </c>
      <c r="AO1829" s="78" t="s">
        <v>14129</v>
      </c>
      <c r="AP1829" s="75" t="s">
        <v>66</v>
      </c>
      <c r="AQ1829" s="48"/>
      <c r="AR1829" s="48"/>
      <c r="AS1829" s="48"/>
      <c r="AT1829" s="48"/>
      <c r="AU1829" s="48" t="s">
        <v>3262</v>
      </c>
      <c r="AV1829" s="48" t="s">
        <v>3262</v>
      </c>
      <c r="AW1829" s="114" t="s">
        <v>18411</v>
      </c>
      <c r="AX1829" s="114" t="s">
        <v>18411</v>
      </c>
      <c r="AY1829" s="114" t="s">
        <v>19104</v>
      </c>
      <c r="AZ1829" s="114" t="s">
        <v>19104</v>
      </c>
      <c r="BA1829" s="2"/>
      <c r="BB1829" s="3"/>
      <c r="BC1829" s="3"/>
      <c r="BD1829" s="3"/>
      <c r="BE1829" s="3"/>
    </row>
    <row r="1830" spans="1:57" x14ac:dyDescent="0.25">
      <c r="A1830" s="61" t="s">
        <v>1202</v>
      </c>
      <c r="B1830" s="62" t="s">
        <v>19429</v>
      </c>
      <c r="C1830" s="62"/>
      <c r="D1830" s="63">
        <v>1.501768</v>
      </c>
      <c r="E1830" s="65">
        <v>10</v>
      </c>
      <c r="F1830" s="95" t="s">
        <v>12245</v>
      </c>
      <c r="G1830" s="62"/>
      <c r="H1830" s="66"/>
      <c r="I1830" s="67"/>
      <c r="J1830" s="67"/>
      <c r="K1830" s="66" t="s">
        <v>16310</v>
      </c>
      <c r="L1830" s="70"/>
      <c r="M1830" s="71">
        <v>9443.5810546875</v>
      </c>
      <c r="N1830" s="71">
        <v>1114.2392578125</v>
      </c>
      <c r="O1830" s="72"/>
      <c r="P1830" s="73"/>
      <c r="Q1830" s="73"/>
      <c r="R1830" s="81"/>
      <c r="S1830" s="48">
        <v>0</v>
      </c>
      <c r="T1830" s="48">
        <v>1</v>
      </c>
      <c r="U1830" s="49">
        <v>0</v>
      </c>
      <c r="V1830" s="49">
        <v>2.0799999999999999E-4</v>
      </c>
      <c r="W1830" s="49">
        <v>0</v>
      </c>
      <c r="X1830" s="49">
        <v>0.53919600000000001</v>
      </c>
      <c r="Y1830" s="49">
        <v>0</v>
      </c>
      <c r="Z1830" s="49">
        <v>0</v>
      </c>
      <c r="AA1830" s="68">
        <v>1830</v>
      </c>
      <c r="AB18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30" s="69"/>
      <c r="AD1830" s="75">
        <v>105</v>
      </c>
      <c r="AE1830" s="75">
        <v>18</v>
      </c>
      <c r="AF1830" s="75">
        <v>218</v>
      </c>
      <c r="AG1830" s="75">
        <v>2592</v>
      </c>
      <c r="AH1830" s="75"/>
      <c r="AI1830" s="75" t="s">
        <v>8458</v>
      </c>
      <c r="AJ1830" s="75"/>
      <c r="AK1830" s="75"/>
      <c r="AL1830" s="75"/>
      <c r="AM1830" s="75">
        <v>42935.336099537039</v>
      </c>
      <c r="AN1830" s="75" t="s">
        <v>13047</v>
      </c>
      <c r="AO1830" s="78" t="s">
        <v>14258</v>
      </c>
      <c r="AP1830" s="75" t="s">
        <v>66</v>
      </c>
      <c r="AQ1830" s="48"/>
      <c r="AR1830" s="48"/>
      <c r="AS1830" s="48"/>
      <c r="AT1830" s="48"/>
      <c r="AU1830" s="48" t="s">
        <v>3268</v>
      </c>
      <c r="AV1830" s="48" t="s">
        <v>18040</v>
      </c>
      <c r="AW1830" s="114" t="s">
        <v>18148</v>
      </c>
      <c r="AX1830" s="114" t="s">
        <v>18716</v>
      </c>
      <c r="AY1830" s="114" t="s">
        <v>18871</v>
      </c>
      <c r="AZ1830" s="114" t="s">
        <v>19385</v>
      </c>
      <c r="BA1830" s="2"/>
      <c r="BB1830" s="3"/>
      <c r="BC1830" s="3"/>
      <c r="BD1830" s="3"/>
      <c r="BE1830" s="3"/>
    </row>
    <row r="1831" spans="1:57" x14ac:dyDescent="0.25">
      <c r="A1831" s="61" t="s">
        <v>1876</v>
      </c>
      <c r="B1831" s="62" t="s">
        <v>19429</v>
      </c>
      <c r="C1831" s="62"/>
      <c r="D1831" s="63">
        <v>1.521522</v>
      </c>
      <c r="E1831" s="65">
        <v>10</v>
      </c>
      <c r="F1831" s="95" t="s">
        <v>12953</v>
      </c>
      <c r="G1831" s="62"/>
      <c r="H1831" s="66"/>
      <c r="I1831" s="67"/>
      <c r="J1831" s="67"/>
      <c r="K1831" s="66" t="s">
        <v>17050</v>
      </c>
      <c r="L1831" s="70"/>
      <c r="M1831" s="71">
        <v>3045.080078125</v>
      </c>
      <c r="N1831" s="71">
        <v>3750.901611328125</v>
      </c>
      <c r="O1831" s="72"/>
      <c r="P1831" s="73"/>
      <c r="Q1831" s="73"/>
      <c r="R1831" s="81"/>
      <c r="S1831" s="48">
        <v>0</v>
      </c>
      <c r="T1831" s="48">
        <v>1</v>
      </c>
      <c r="U1831" s="49">
        <v>0</v>
      </c>
      <c r="V1831" s="49">
        <v>2.532E-3</v>
      </c>
      <c r="W1831" s="49">
        <v>6.2599999999999999E-3</v>
      </c>
      <c r="X1831" s="49">
        <v>0.50696399999999997</v>
      </c>
      <c r="Y1831" s="49">
        <v>0</v>
      </c>
      <c r="Z1831" s="49">
        <v>0</v>
      </c>
      <c r="AA1831" s="68">
        <v>1831</v>
      </c>
      <c r="AB18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31" s="69"/>
      <c r="AD1831" s="75">
        <v>122</v>
      </c>
      <c r="AE1831" s="75">
        <v>18</v>
      </c>
      <c r="AF1831" s="75">
        <v>340</v>
      </c>
      <c r="AG1831" s="75">
        <v>95</v>
      </c>
      <c r="AH1831" s="75"/>
      <c r="AI1831" s="75"/>
      <c r="AJ1831" s="75" t="s">
        <v>10158</v>
      </c>
      <c r="AK1831" s="75"/>
      <c r="AL1831" s="75"/>
      <c r="AM1831" s="75">
        <v>42187.651886574073</v>
      </c>
      <c r="AN1831" s="75" t="s">
        <v>13047</v>
      </c>
      <c r="AO1831" s="78" t="s">
        <v>14998</v>
      </c>
      <c r="AP1831" s="75" t="s">
        <v>66</v>
      </c>
      <c r="AQ1831" s="48" t="s">
        <v>3033</v>
      </c>
      <c r="AR1831" s="48" t="s">
        <v>3033</v>
      </c>
      <c r="AS1831" s="48" t="s">
        <v>3219</v>
      </c>
      <c r="AT1831" s="48" t="s">
        <v>3219</v>
      </c>
      <c r="AU1831" s="48" t="s">
        <v>3276</v>
      </c>
      <c r="AV1831" s="48" t="s">
        <v>3276</v>
      </c>
      <c r="AW1831" s="114" t="s">
        <v>18116</v>
      </c>
      <c r="AX1831" s="114" t="s">
        <v>18116</v>
      </c>
      <c r="AY1831" s="114" t="s">
        <v>18843</v>
      </c>
      <c r="AZ1831" s="114" t="s">
        <v>18843</v>
      </c>
      <c r="BA1831" s="2"/>
      <c r="BB1831" s="3"/>
      <c r="BC1831" s="3"/>
      <c r="BD1831" s="3"/>
      <c r="BE1831" s="3"/>
    </row>
    <row r="1832" spans="1:57" x14ac:dyDescent="0.25">
      <c r="A1832" s="61" t="s">
        <v>1766</v>
      </c>
      <c r="B1832" s="62" t="s">
        <v>19429</v>
      </c>
      <c r="C1832" s="62"/>
      <c r="D1832" s="63">
        <v>1.5025839999999999</v>
      </c>
      <c r="E1832" s="65">
        <v>10.381258272693342</v>
      </c>
      <c r="F1832" s="95" t="s">
        <v>12832</v>
      </c>
      <c r="G1832" s="62"/>
      <c r="H1832" s="66"/>
      <c r="I1832" s="67"/>
      <c r="J1832" s="67"/>
      <c r="K1832" s="66" t="s">
        <v>16928</v>
      </c>
      <c r="L1832" s="70"/>
      <c r="M1832" s="71">
        <v>5445.408203125</v>
      </c>
      <c r="N1832" s="71">
        <v>8480.791015625</v>
      </c>
      <c r="O1832" s="72"/>
      <c r="P1832" s="73"/>
      <c r="Q1832" s="73"/>
      <c r="R1832" s="81"/>
      <c r="S1832" s="48">
        <v>0</v>
      </c>
      <c r="T1832" s="48">
        <v>3</v>
      </c>
      <c r="U1832" s="49">
        <v>919.13921300000004</v>
      </c>
      <c r="V1832" s="49">
        <v>3.0400000000000002E-4</v>
      </c>
      <c r="W1832" s="49">
        <v>0</v>
      </c>
      <c r="X1832" s="49">
        <v>0.78457100000000002</v>
      </c>
      <c r="Y1832" s="49">
        <v>0</v>
      </c>
      <c r="Z1832" s="49">
        <v>0</v>
      </c>
      <c r="AA1832" s="68">
        <v>1832</v>
      </c>
      <c r="AB18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32" s="69"/>
      <c r="AD1832" s="75">
        <v>75</v>
      </c>
      <c r="AE1832" s="75">
        <v>17</v>
      </c>
      <c r="AF1832" s="75">
        <v>31</v>
      </c>
      <c r="AG1832" s="75">
        <v>304</v>
      </c>
      <c r="AH1832" s="75"/>
      <c r="AI1832" s="75" t="s">
        <v>8963</v>
      </c>
      <c r="AJ1832" s="75"/>
      <c r="AK1832" s="75"/>
      <c r="AL1832" s="75"/>
      <c r="AM1832" s="75">
        <v>42916.037407407406</v>
      </c>
      <c r="AN1832" s="75" t="s">
        <v>13047</v>
      </c>
      <c r="AO1832" s="78" t="s">
        <v>14876</v>
      </c>
      <c r="AP1832" s="75" t="s">
        <v>66</v>
      </c>
      <c r="AQ1832" s="48"/>
      <c r="AR1832" s="48"/>
      <c r="AS1832" s="48"/>
      <c r="AT1832" s="48"/>
      <c r="AU1832" s="48" t="s">
        <v>3281</v>
      </c>
      <c r="AV1832" s="48" t="s">
        <v>3281</v>
      </c>
      <c r="AW1832" s="114" t="s">
        <v>18174</v>
      </c>
      <c r="AX1832" s="114" t="s">
        <v>18174</v>
      </c>
      <c r="AY1832" s="114" t="s">
        <v>18893</v>
      </c>
      <c r="AZ1832" s="114" t="s">
        <v>18893</v>
      </c>
      <c r="BA1832" s="2"/>
      <c r="BB1832" s="3"/>
      <c r="BC1832" s="3"/>
      <c r="BD1832" s="3"/>
      <c r="BE1832" s="3"/>
    </row>
    <row r="1833" spans="1:57" x14ac:dyDescent="0.25">
      <c r="A1833" s="61" t="s">
        <v>234</v>
      </c>
      <c r="B1833" s="62" t="s">
        <v>19429</v>
      </c>
      <c r="C1833" s="62"/>
      <c r="D1833" s="63">
        <v>1.6307725</v>
      </c>
      <c r="E1833" s="65">
        <v>10</v>
      </c>
      <c r="F1833" s="95" t="s">
        <v>11150</v>
      </c>
      <c r="G1833" s="62"/>
      <c r="H1833" s="66"/>
      <c r="I1833" s="67"/>
      <c r="J1833" s="67"/>
      <c r="K1833" s="66" t="s">
        <v>15175</v>
      </c>
      <c r="L1833" s="70"/>
      <c r="M1833" s="71">
        <v>5300.0263671875</v>
      </c>
      <c r="N1833" s="71">
        <v>3220.928955078125</v>
      </c>
      <c r="O1833" s="72"/>
      <c r="P1833" s="73"/>
      <c r="Q1833" s="73"/>
      <c r="R1833" s="81"/>
      <c r="S1833" s="48">
        <v>0</v>
      </c>
      <c r="T1833" s="48">
        <v>1</v>
      </c>
      <c r="U1833" s="49">
        <v>0</v>
      </c>
      <c r="V1833" s="49">
        <v>1.5384999999999999E-2</v>
      </c>
      <c r="W1833" s="49">
        <v>0</v>
      </c>
      <c r="X1833" s="49">
        <v>0.55446300000000004</v>
      </c>
      <c r="Y1833" s="49">
        <v>0</v>
      </c>
      <c r="Z1833" s="49">
        <v>0</v>
      </c>
      <c r="AA1833" s="68">
        <v>1833</v>
      </c>
      <c r="AB18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33" s="69"/>
      <c r="AD1833" s="75">
        <v>43</v>
      </c>
      <c r="AE1833" s="75">
        <v>17</v>
      </c>
      <c r="AF1833" s="75">
        <v>1236</v>
      </c>
      <c r="AG1833" s="75">
        <v>11</v>
      </c>
      <c r="AH1833" s="75"/>
      <c r="AI1833" s="75" t="s">
        <v>7529</v>
      </c>
      <c r="AJ1833" s="75" t="s">
        <v>9198</v>
      </c>
      <c r="AK1833" s="75"/>
      <c r="AL1833" s="75"/>
      <c r="AM1833" s="75">
        <v>41389.853530092594</v>
      </c>
      <c r="AN1833" s="75" t="s">
        <v>13047</v>
      </c>
      <c r="AO1833" s="78" t="s">
        <v>13123</v>
      </c>
      <c r="AP1833" s="75" t="s">
        <v>66</v>
      </c>
      <c r="AQ1833" s="48"/>
      <c r="AR1833" s="48"/>
      <c r="AS1833" s="48"/>
      <c r="AT1833" s="48"/>
      <c r="AU1833" s="48"/>
      <c r="AV1833" s="48"/>
      <c r="AW1833" s="114" t="s">
        <v>18108</v>
      </c>
      <c r="AX1833" s="114" t="s">
        <v>18108</v>
      </c>
      <c r="AY1833" s="114" t="s">
        <v>17888</v>
      </c>
      <c r="AZ1833" s="114" t="s">
        <v>17888</v>
      </c>
      <c r="BA1833" s="2"/>
      <c r="BB1833" s="3"/>
      <c r="BC1833" s="3"/>
      <c r="BD1833" s="3"/>
      <c r="BE1833" s="3"/>
    </row>
    <row r="1834" spans="1:57" x14ac:dyDescent="0.25">
      <c r="A1834" s="61" t="s">
        <v>828</v>
      </c>
      <c r="B1834" s="62" t="s">
        <v>19429</v>
      </c>
      <c r="C1834" s="62"/>
      <c r="D1834" s="63">
        <v>1.521522</v>
      </c>
      <c r="E1834" s="65">
        <v>10</v>
      </c>
      <c r="F1834" s="95" t="s">
        <v>11850</v>
      </c>
      <c r="G1834" s="62"/>
      <c r="H1834" s="66"/>
      <c r="I1834" s="67"/>
      <c r="J1834" s="67"/>
      <c r="K1834" s="66" t="s">
        <v>15899</v>
      </c>
      <c r="L1834" s="70"/>
      <c r="M1834" s="71">
        <v>2036.7740478515625</v>
      </c>
      <c r="N1834" s="71">
        <v>3607.314697265625</v>
      </c>
      <c r="O1834" s="72"/>
      <c r="P1834" s="73"/>
      <c r="Q1834" s="73"/>
      <c r="R1834" s="81"/>
      <c r="S1834" s="48">
        <v>0</v>
      </c>
      <c r="T1834" s="48">
        <v>1</v>
      </c>
      <c r="U1834" s="49">
        <v>0</v>
      </c>
      <c r="V1834" s="49">
        <v>2.532E-3</v>
      </c>
      <c r="W1834" s="49">
        <v>6.2599999999999999E-3</v>
      </c>
      <c r="X1834" s="49">
        <v>0.50696399999999997</v>
      </c>
      <c r="Y1834" s="49">
        <v>0</v>
      </c>
      <c r="Z1834" s="49">
        <v>0</v>
      </c>
      <c r="AA1834" s="68">
        <v>1834</v>
      </c>
      <c r="AB18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34" s="69"/>
      <c r="AD1834" s="75">
        <v>86</v>
      </c>
      <c r="AE1834" s="75">
        <v>17</v>
      </c>
      <c r="AF1834" s="75">
        <v>311</v>
      </c>
      <c r="AG1834" s="75">
        <v>27</v>
      </c>
      <c r="AH1834" s="75"/>
      <c r="AI1834" s="75"/>
      <c r="AJ1834" s="75"/>
      <c r="AK1834" s="75"/>
      <c r="AL1834" s="75"/>
      <c r="AM1834" s="75">
        <v>42322.834907407407</v>
      </c>
      <c r="AN1834" s="75" t="s">
        <v>13047</v>
      </c>
      <c r="AO1834" s="78" t="s">
        <v>13847</v>
      </c>
      <c r="AP1834" s="75" t="s">
        <v>66</v>
      </c>
      <c r="AQ1834" s="48" t="s">
        <v>3033</v>
      </c>
      <c r="AR1834" s="48" t="s">
        <v>3033</v>
      </c>
      <c r="AS1834" s="48" t="s">
        <v>3219</v>
      </c>
      <c r="AT1834" s="48" t="s">
        <v>3219</v>
      </c>
      <c r="AU1834" s="48" t="s">
        <v>3276</v>
      </c>
      <c r="AV1834" s="48" t="s">
        <v>3276</v>
      </c>
      <c r="AW1834" s="114" t="s">
        <v>18116</v>
      </c>
      <c r="AX1834" s="114" t="s">
        <v>18116</v>
      </c>
      <c r="AY1834" s="114" t="s">
        <v>18843</v>
      </c>
      <c r="AZ1834" s="114" t="s">
        <v>18843</v>
      </c>
      <c r="BA1834" s="2"/>
      <c r="BB1834" s="3"/>
      <c r="BC1834" s="3"/>
      <c r="BD1834" s="3"/>
      <c r="BE1834" s="3"/>
    </row>
    <row r="1835" spans="1:57" x14ac:dyDescent="0.25">
      <c r="A1835" s="61" t="s">
        <v>981</v>
      </c>
      <c r="B1835" s="62" t="s">
        <v>19429</v>
      </c>
      <c r="C1835" s="62"/>
      <c r="D1835" s="63">
        <v>1.512087</v>
      </c>
      <c r="E1835" s="65">
        <v>10</v>
      </c>
      <c r="F1835" s="95" t="s">
        <v>12010</v>
      </c>
      <c r="G1835" s="62"/>
      <c r="H1835" s="66"/>
      <c r="I1835" s="67"/>
      <c r="J1835" s="67"/>
      <c r="K1835" s="66" t="s">
        <v>16063</v>
      </c>
      <c r="L1835" s="70"/>
      <c r="M1835" s="71">
        <v>1936.082763671875</v>
      </c>
      <c r="N1835" s="71">
        <v>2767.628173828125</v>
      </c>
      <c r="O1835" s="72"/>
      <c r="P1835" s="73"/>
      <c r="Q1835" s="73"/>
      <c r="R1835" s="81"/>
      <c r="S1835" s="48">
        <v>0</v>
      </c>
      <c r="T1835" s="48">
        <v>1</v>
      </c>
      <c r="U1835" s="49">
        <v>0</v>
      </c>
      <c r="V1835" s="49">
        <v>1.4220000000000001E-3</v>
      </c>
      <c r="W1835" s="49">
        <v>1.7699999999999999E-4</v>
      </c>
      <c r="X1835" s="49">
        <v>0.504</v>
      </c>
      <c r="Y1835" s="49">
        <v>0</v>
      </c>
      <c r="Z1835" s="49">
        <v>0</v>
      </c>
      <c r="AA1835" s="68">
        <v>1835</v>
      </c>
      <c r="AB18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35" s="69"/>
      <c r="AD1835" s="75">
        <v>70</v>
      </c>
      <c r="AE1835" s="75">
        <v>17</v>
      </c>
      <c r="AF1835" s="75">
        <v>836</v>
      </c>
      <c r="AG1835" s="75">
        <v>558</v>
      </c>
      <c r="AH1835" s="75"/>
      <c r="AI1835" s="75"/>
      <c r="AJ1835" s="75" t="s">
        <v>9687</v>
      </c>
      <c r="AK1835" s="75"/>
      <c r="AL1835" s="75"/>
      <c r="AM1835" s="75">
        <v>42180.677337962959</v>
      </c>
      <c r="AN1835" s="75" t="s">
        <v>13047</v>
      </c>
      <c r="AO1835" s="78" t="s">
        <v>14011</v>
      </c>
      <c r="AP1835" s="75" t="s">
        <v>66</v>
      </c>
      <c r="AQ1835" s="48"/>
      <c r="AR1835" s="48"/>
      <c r="AS1835" s="48"/>
      <c r="AT1835" s="48"/>
      <c r="AU1835" s="48" t="s">
        <v>3306</v>
      </c>
      <c r="AV1835" s="48" t="s">
        <v>3306</v>
      </c>
      <c r="AW1835" s="114" t="s">
        <v>18239</v>
      </c>
      <c r="AX1835" s="114" t="s">
        <v>18239</v>
      </c>
      <c r="AY1835" s="114" t="s">
        <v>18950</v>
      </c>
      <c r="AZ1835" s="114" t="s">
        <v>18950</v>
      </c>
      <c r="BA1835" s="2"/>
      <c r="BB1835" s="3"/>
      <c r="BC1835" s="3"/>
      <c r="BD1835" s="3"/>
      <c r="BE1835" s="3"/>
    </row>
    <row r="1836" spans="1:57" x14ac:dyDescent="0.25">
      <c r="A1836" s="61" t="s">
        <v>1623</v>
      </c>
      <c r="B1836" s="62" t="s">
        <v>19429</v>
      </c>
      <c r="C1836" s="62"/>
      <c r="D1836" s="63">
        <v>1.5321979999999999</v>
      </c>
      <c r="E1836" s="65">
        <v>10</v>
      </c>
      <c r="F1836" s="95" t="s">
        <v>12682</v>
      </c>
      <c r="G1836" s="62"/>
      <c r="H1836" s="66"/>
      <c r="I1836" s="67"/>
      <c r="J1836" s="67"/>
      <c r="K1836" s="66" t="s">
        <v>16771</v>
      </c>
      <c r="L1836" s="70"/>
      <c r="M1836" s="71">
        <v>2537.505126953125</v>
      </c>
      <c r="N1836" s="71">
        <v>7615.123046875</v>
      </c>
      <c r="O1836" s="72"/>
      <c r="P1836" s="73"/>
      <c r="Q1836" s="73"/>
      <c r="R1836" s="81"/>
      <c r="S1836" s="48">
        <v>0</v>
      </c>
      <c r="T1836" s="48">
        <v>1</v>
      </c>
      <c r="U1836" s="49">
        <v>0</v>
      </c>
      <c r="V1836" s="49">
        <v>3.7880000000000001E-3</v>
      </c>
      <c r="W1836" s="49">
        <v>9.9999999999999995E-7</v>
      </c>
      <c r="X1836" s="49">
        <v>0.54335500000000003</v>
      </c>
      <c r="Y1836" s="49">
        <v>0</v>
      </c>
      <c r="Z1836" s="49">
        <v>0</v>
      </c>
      <c r="AA1836" s="68">
        <v>1836</v>
      </c>
      <c r="AB18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36" s="69"/>
      <c r="AD1836" s="75">
        <v>57</v>
      </c>
      <c r="AE1836" s="75">
        <v>17</v>
      </c>
      <c r="AF1836" s="75">
        <v>10</v>
      </c>
      <c r="AG1836" s="75">
        <v>73</v>
      </c>
      <c r="AH1836" s="75"/>
      <c r="AI1836" s="75"/>
      <c r="AJ1836" s="75"/>
      <c r="AK1836" s="75"/>
      <c r="AL1836" s="75"/>
      <c r="AM1836" s="75">
        <v>41707.619652777779</v>
      </c>
      <c r="AN1836" s="75" t="s">
        <v>13047</v>
      </c>
      <c r="AO1836" s="78" t="s">
        <v>14719</v>
      </c>
      <c r="AP1836" s="75" t="s">
        <v>66</v>
      </c>
      <c r="AQ1836" s="48" t="s">
        <v>3019</v>
      </c>
      <c r="AR1836" s="48" t="s">
        <v>3019</v>
      </c>
      <c r="AS1836" s="48" t="s">
        <v>3212</v>
      </c>
      <c r="AT1836" s="48" t="s">
        <v>3212</v>
      </c>
      <c r="AU1836" s="48" t="s">
        <v>3261</v>
      </c>
      <c r="AV1836" s="48" t="s">
        <v>3261</v>
      </c>
      <c r="AW1836" s="114" t="s">
        <v>18076</v>
      </c>
      <c r="AX1836" s="114" t="s">
        <v>18076</v>
      </c>
      <c r="AY1836" s="114" t="s">
        <v>17882</v>
      </c>
      <c r="AZ1836" s="114" t="s">
        <v>17882</v>
      </c>
      <c r="BA1836" s="2"/>
      <c r="BB1836" s="3"/>
      <c r="BC1836" s="3"/>
      <c r="BD1836" s="3"/>
      <c r="BE1836" s="3"/>
    </row>
    <row r="1837" spans="1:57" x14ac:dyDescent="0.25">
      <c r="A1837" s="61" t="s">
        <v>1847</v>
      </c>
      <c r="B1837" s="62" t="s">
        <v>19429</v>
      </c>
      <c r="C1837" s="62"/>
      <c r="D1837" s="63">
        <v>1.5018615</v>
      </c>
      <c r="E1837" s="65">
        <v>10</v>
      </c>
      <c r="F1837" s="95" t="s">
        <v>12907</v>
      </c>
      <c r="G1837" s="62"/>
      <c r="H1837" s="66"/>
      <c r="I1837" s="67"/>
      <c r="J1837" s="67"/>
      <c r="K1837" s="66" t="s">
        <v>17003</v>
      </c>
      <c r="L1837" s="70"/>
      <c r="M1837" s="71">
        <v>8283.5263671875</v>
      </c>
      <c r="N1837" s="71">
        <v>4434.79736328125</v>
      </c>
      <c r="O1837" s="72"/>
      <c r="P1837" s="73"/>
      <c r="Q1837" s="73"/>
      <c r="R1837" s="81"/>
      <c r="S1837" s="48">
        <v>0</v>
      </c>
      <c r="T1837" s="48">
        <v>1</v>
      </c>
      <c r="U1837" s="49">
        <v>0</v>
      </c>
      <c r="V1837" s="49">
        <v>2.1900000000000001E-4</v>
      </c>
      <c r="W1837" s="49">
        <v>0</v>
      </c>
      <c r="X1837" s="49">
        <v>0.55088099999999995</v>
      </c>
      <c r="Y1837" s="49">
        <v>0</v>
      </c>
      <c r="Z1837" s="49">
        <v>0</v>
      </c>
      <c r="AA1837" s="68">
        <v>1837</v>
      </c>
      <c r="AB18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37" s="69"/>
      <c r="AD1837" s="75">
        <v>73</v>
      </c>
      <c r="AE1837" s="75">
        <v>17</v>
      </c>
      <c r="AF1837" s="75">
        <v>300</v>
      </c>
      <c r="AG1837" s="75">
        <v>887</v>
      </c>
      <c r="AH1837" s="75"/>
      <c r="AI1837" s="75" t="s">
        <v>9024</v>
      </c>
      <c r="AJ1837" s="75"/>
      <c r="AK1837" s="75"/>
      <c r="AL1837" s="75"/>
      <c r="AM1837" s="75">
        <v>41539.558298611111</v>
      </c>
      <c r="AN1837" s="75" t="s">
        <v>13047</v>
      </c>
      <c r="AO1837" s="78" t="s">
        <v>14951</v>
      </c>
      <c r="AP1837" s="75" t="s">
        <v>66</v>
      </c>
      <c r="AQ1837" s="48"/>
      <c r="AR1837" s="48"/>
      <c r="AS1837" s="48"/>
      <c r="AT1837" s="48"/>
      <c r="AU1837" s="48" t="s">
        <v>3261</v>
      </c>
      <c r="AV1837" s="48" t="s">
        <v>3261</v>
      </c>
      <c r="AW1837" s="114" t="s">
        <v>18288</v>
      </c>
      <c r="AX1837" s="114" t="s">
        <v>18288</v>
      </c>
      <c r="AY1837" s="114" t="s">
        <v>18995</v>
      </c>
      <c r="AZ1837" s="114" t="s">
        <v>18995</v>
      </c>
      <c r="BA1837" s="2"/>
      <c r="BB1837" s="3"/>
      <c r="BC1837" s="3"/>
      <c r="BD1837" s="3"/>
      <c r="BE1837" s="3"/>
    </row>
    <row r="1838" spans="1:57" x14ac:dyDescent="0.25">
      <c r="A1838" s="61" t="s">
        <v>1694</v>
      </c>
      <c r="B1838" s="62" t="s">
        <v>19429</v>
      </c>
      <c r="C1838" s="62"/>
      <c r="D1838" s="63">
        <v>1.5025755000000001</v>
      </c>
      <c r="E1838" s="65">
        <v>10.538656874654322</v>
      </c>
      <c r="F1838" s="95" t="s">
        <v>12760</v>
      </c>
      <c r="G1838" s="62"/>
      <c r="H1838" s="66"/>
      <c r="I1838" s="67"/>
      <c r="J1838" s="67"/>
      <c r="K1838" s="66" t="s">
        <v>16853</v>
      </c>
      <c r="L1838" s="70"/>
      <c r="M1838" s="71">
        <v>4209.59619140625</v>
      </c>
      <c r="N1838" s="71">
        <v>2394.72607421875</v>
      </c>
      <c r="O1838" s="72"/>
      <c r="P1838" s="73"/>
      <c r="Q1838" s="73"/>
      <c r="R1838" s="81"/>
      <c r="S1838" s="48">
        <v>0</v>
      </c>
      <c r="T1838" s="48">
        <v>3</v>
      </c>
      <c r="U1838" s="49">
        <v>1298.596493</v>
      </c>
      <c r="V1838" s="49">
        <v>3.0299999999999999E-4</v>
      </c>
      <c r="W1838" s="49">
        <v>0</v>
      </c>
      <c r="X1838" s="49">
        <v>0.93448299999999995</v>
      </c>
      <c r="Y1838" s="49">
        <v>0</v>
      </c>
      <c r="Z1838" s="49">
        <v>0</v>
      </c>
      <c r="AA1838" s="68">
        <v>1838</v>
      </c>
      <c r="AB18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38" s="69"/>
      <c r="AD1838" s="75">
        <v>188</v>
      </c>
      <c r="AE1838" s="75">
        <v>16</v>
      </c>
      <c r="AF1838" s="75">
        <v>45</v>
      </c>
      <c r="AG1838" s="75">
        <v>16</v>
      </c>
      <c r="AH1838" s="75"/>
      <c r="AI1838" s="75" t="s">
        <v>8901</v>
      </c>
      <c r="AJ1838" s="75" t="s">
        <v>10059</v>
      </c>
      <c r="AK1838" s="75"/>
      <c r="AL1838" s="75"/>
      <c r="AM1838" s="75">
        <v>43010.529560185183</v>
      </c>
      <c r="AN1838" s="75" t="s">
        <v>13047</v>
      </c>
      <c r="AO1838" s="78" t="s">
        <v>14801</v>
      </c>
      <c r="AP1838" s="75" t="s">
        <v>66</v>
      </c>
      <c r="AQ1838" s="48"/>
      <c r="AR1838" s="48"/>
      <c r="AS1838" s="48"/>
      <c r="AT1838" s="48"/>
      <c r="AU1838" s="48" t="s">
        <v>3403</v>
      </c>
      <c r="AV1838" s="48" t="s">
        <v>3403</v>
      </c>
      <c r="AW1838" s="114" t="s">
        <v>18623</v>
      </c>
      <c r="AX1838" s="114" t="s">
        <v>18623</v>
      </c>
      <c r="AY1838" s="114" t="s">
        <v>19300</v>
      </c>
      <c r="AZ1838" s="114" t="s">
        <v>19300</v>
      </c>
      <c r="BA1838" s="2"/>
      <c r="BB1838" s="3"/>
      <c r="BC1838" s="3"/>
      <c r="BD1838" s="3"/>
      <c r="BE1838" s="3"/>
    </row>
    <row r="1839" spans="1:57" x14ac:dyDescent="0.25">
      <c r="A1839" s="61" t="s">
        <v>617</v>
      </c>
      <c r="B1839" s="62" t="s">
        <v>19429</v>
      </c>
      <c r="C1839" s="62"/>
      <c r="D1839" s="63">
        <v>1.544268</v>
      </c>
      <c r="E1839" s="65">
        <v>10</v>
      </c>
      <c r="F1839" s="95" t="s">
        <v>11615</v>
      </c>
      <c r="G1839" s="62"/>
      <c r="H1839" s="66"/>
      <c r="I1839" s="67"/>
      <c r="J1839" s="67"/>
      <c r="K1839" s="66" t="s">
        <v>15650</v>
      </c>
      <c r="L1839" s="70"/>
      <c r="M1839" s="71">
        <v>3077.914794921875</v>
      </c>
      <c r="N1839" s="71">
        <v>8068.20166015625</v>
      </c>
      <c r="O1839" s="72"/>
      <c r="P1839" s="73"/>
      <c r="Q1839" s="73"/>
      <c r="R1839" s="81"/>
      <c r="S1839" s="48">
        <v>0</v>
      </c>
      <c r="T1839" s="48">
        <v>1</v>
      </c>
      <c r="U1839" s="49">
        <v>0</v>
      </c>
      <c r="V1839" s="49">
        <v>5.208E-3</v>
      </c>
      <c r="W1839" s="49">
        <v>0</v>
      </c>
      <c r="X1839" s="49">
        <v>0.54446799999999995</v>
      </c>
      <c r="Y1839" s="49">
        <v>0</v>
      </c>
      <c r="Z1839" s="49">
        <v>0</v>
      </c>
      <c r="AA1839" s="68">
        <v>1839</v>
      </c>
      <c r="AB18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39" s="69"/>
      <c r="AD1839" s="75">
        <v>25</v>
      </c>
      <c r="AE1839" s="75">
        <v>16</v>
      </c>
      <c r="AF1839" s="75">
        <v>391</v>
      </c>
      <c r="AG1839" s="75">
        <v>835</v>
      </c>
      <c r="AH1839" s="75"/>
      <c r="AI1839" s="75" t="s">
        <v>7933</v>
      </c>
      <c r="AJ1839" s="75" t="s">
        <v>9486</v>
      </c>
      <c r="AK1839" s="78" t="s">
        <v>10448</v>
      </c>
      <c r="AL1839" s="75"/>
      <c r="AM1839" s="75">
        <v>42925.453414351854</v>
      </c>
      <c r="AN1839" s="75" t="s">
        <v>13047</v>
      </c>
      <c r="AO1839" s="78" t="s">
        <v>13598</v>
      </c>
      <c r="AP1839" s="75" t="s">
        <v>66</v>
      </c>
      <c r="AQ1839" s="48" t="s">
        <v>3075</v>
      </c>
      <c r="AR1839" s="48" t="s">
        <v>3075</v>
      </c>
      <c r="AS1839" s="48" t="s">
        <v>3213</v>
      </c>
      <c r="AT1839" s="48" t="s">
        <v>3213</v>
      </c>
      <c r="AU1839" s="48" t="s">
        <v>3261</v>
      </c>
      <c r="AV1839" s="48" t="s">
        <v>3261</v>
      </c>
      <c r="AW1839" s="114" t="s">
        <v>18262</v>
      </c>
      <c r="AX1839" s="114" t="s">
        <v>18262</v>
      </c>
      <c r="AY1839" s="114" t="s">
        <v>18970</v>
      </c>
      <c r="AZ1839" s="114" t="s">
        <v>18970</v>
      </c>
      <c r="BA1839" s="2"/>
      <c r="BB1839" s="3"/>
      <c r="BC1839" s="3"/>
      <c r="BD1839" s="3"/>
      <c r="BE1839" s="3"/>
    </row>
    <row r="1840" spans="1:57" x14ac:dyDescent="0.25">
      <c r="A1840" s="61" t="s">
        <v>686</v>
      </c>
      <c r="B1840" s="62" t="s">
        <v>19429</v>
      </c>
      <c r="C1840" s="62"/>
      <c r="D1840" s="63">
        <v>1.5321979999999999</v>
      </c>
      <c r="E1840" s="65">
        <v>10</v>
      </c>
      <c r="F1840" s="95" t="s">
        <v>11692</v>
      </c>
      <c r="G1840" s="62"/>
      <c r="H1840" s="66"/>
      <c r="I1840" s="67"/>
      <c r="J1840" s="67"/>
      <c r="K1840" s="66" t="s">
        <v>15734</v>
      </c>
      <c r="L1840" s="70"/>
      <c r="M1840" s="71">
        <v>1836.5147705078125</v>
      </c>
      <c r="N1840" s="71">
        <v>7029.94140625</v>
      </c>
      <c r="O1840" s="72"/>
      <c r="P1840" s="73"/>
      <c r="Q1840" s="73"/>
      <c r="R1840" s="81"/>
      <c r="S1840" s="48">
        <v>0</v>
      </c>
      <c r="T1840" s="48">
        <v>1</v>
      </c>
      <c r="U1840" s="49">
        <v>0</v>
      </c>
      <c r="V1840" s="49">
        <v>3.7880000000000001E-3</v>
      </c>
      <c r="W1840" s="49">
        <v>9.9999999999999995E-7</v>
      </c>
      <c r="X1840" s="49">
        <v>0.54335500000000003</v>
      </c>
      <c r="Y1840" s="49">
        <v>0</v>
      </c>
      <c r="Z1840" s="49">
        <v>0</v>
      </c>
      <c r="AA1840" s="68">
        <v>1840</v>
      </c>
      <c r="AB18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40" s="69"/>
      <c r="AD1840" s="75">
        <v>94</v>
      </c>
      <c r="AE1840" s="75">
        <v>16</v>
      </c>
      <c r="AF1840" s="75">
        <v>91</v>
      </c>
      <c r="AG1840" s="75">
        <v>29</v>
      </c>
      <c r="AH1840" s="75"/>
      <c r="AI1840" s="75"/>
      <c r="AJ1840" s="75"/>
      <c r="AK1840" s="75"/>
      <c r="AL1840" s="75"/>
      <c r="AM1840" s="75">
        <v>41766.109386574077</v>
      </c>
      <c r="AN1840" s="75" t="s">
        <v>13047</v>
      </c>
      <c r="AO1840" s="78" t="s">
        <v>13682</v>
      </c>
      <c r="AP1840" s="75" t="s">
        <v>66</v>
      </c>
      <c r="AQ1840" s="48" t="s">
        <v>3019</v>
      </c>
      <c r="AR1840" s="48" t="s">
        <v>3019</v>
      </c>
      <c r="AS1840" s="48" t="s">
        <v>3212</v>
      </c>
      <c r="AT1840" s="48" t="s">
        <v>3212</v>
      </c>
      <c r="AU1840" s="48" t="s">
        <v>3261</v>
      </c>
      <c r="AV1840" s="48" t="s">
        <v>3261</v>
      </c>
      <c r="AW1840" s="114" t="s">
        <v>18076</v>
      </c>
      <c r="AX1840" s="114" t="s">
        <v>18076</v>
      </c>
      <c r="AY1840" s="114" t="s">
        <v>17882</v>
      </c>
      <c r="AZ1840" s="114" t="s">
        <v>17882</v>
      </c>
      <c r="BA1840" s="2"/>
      <c r="BB1840" s="3"/>
      <c r="BC1840" s="3"/>
      <c r="BD1840" s="3"/>
      <c r="BE1840" s="3"/>
    </row>
    <row r="1841" spans="1:57" x14ac:dyDescent="0.25">
      <c r="A1841" s="61" t="s">
        <v>947</v>
      </c>
      <c r="B1841" s="62" t="s">
        <v>19429</v>
      </c>
      <c r="C1841" s="62"/>
      <c r="D1841" s="63">
        <v>1.5023375000000001</v>
      </c>
      <c r="E1841" s="65">
        <v>10</v>
      </c>
      <c r="F1841" s="95" t="s">
        <v>11975</v>
      </c>
      <c r="G1841" s="62"/>
      <c r="H1841" s="66"/>
      <c r="I1841" s="67"/>
      <c r="J1841" s="67"/>
      <c r="K1841" s="66" t="s">
        <v>16028</v>
      </c>
      <c r="L1841" s="70"/>
      <c r="M1841" s="71">
        <v>7110.5771484375</v>
      </c>
      <c r="N1841" s="71">
        <v>2286.25537109375</v>
      </c>
      <c r="O1841" s="72"/>
      <c r="P1841" s="73"/>
      <c r="Q1841" s="73"/>
      <c r="R1841" s="81"/>
      <c r="S1841" s="48">
        <v>0</v>
      </c>
      <c r="T1841" s="48">
        <v>1</v>
      </c>
      <c r="U1841" s="49">
        <v>0</v>
      </c>
      <c r="V1841" s="49">
        <v>2.7500000000000002E-4</v>
      </c>
      <c r="W1841" s="49">
        <v>0</v>
      </c>
      <c r="X1841" s="49">
        <v>0.52194799999999997</v>
      </c>
      <c r="Y1841" s="49">
        <v>0</v>
      </c>
      <c r="Z1841" s="49">
        <v>0</v>
      </c>
      <c r="AA1841" s="68">
        <v>1841</v>
      </c>
      <c r="AB18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41" s="69"/>
      <c r="AD1841" s="75">
        <v>43</v>
      </c>
      <c r="AE1841" s="75">
        <v>16</v>
      </c>
      <c r="AF1841" s="75">
        <v>591</v>
      </c>
      <c r="AG1841" s="75">
        <v>1547</v>
      </c>
      <c r="AH1841" s="75"/>
      <c r="AI1841" s="75"/>
      <c r="AJ1841" s="75"/>
      <c r="AK1841" s="75"/>
      <c r="AL1841" s="75"/>
      <c r="AM1841" s="75">
        <v>42657.828310185185</v>
      </c>
      <c r="AN1841" s="75" t="s">
        <v>13047</v>
      </c>
      <c r="AO1841" s="78" t="s">
        <v>13976</v>
      </c>
      <c r="AP1841" s="75" t="s">
        <v>66</v>
      </c>
      <c r="AQ1841" s="48"/>
      <c r="AR1841" s="48"/>
      <c r="AS1841" s="48"/>
      <c r="AT1841" s="48"/>
      <c r="AU1841" s="48" t="s">
        <v>3261</v>
      </c>
      <c r="AV1841" s="48" t="s">
        <v>3261</v>
      </c>
      <c r="AW1841" s="114" t="s">
        <v>18368</v>
      </c>
      <c r="AX1841" s="114" t="s">
        <v>18744</v>
      </c>
      <c r="AY1841" s="114" t="s">
        <v>17884</v>
      </c>
      <c r="AZ1841" s="114" t="s">
        <v>19397</v>
      </c>
      <c r="BA1841" s="2"/>
      <c r="BB1841" s="3"/>
      <c r="BC1841" s="3"/>
      <c r="BD1841" s="3"/>
      <c r="BE1841" s="3"/>
    </row>
    <row r="1842" spans="1:57" x14ac:dyDescent="0.25">
      <c r="A1842" s="61" t="s">
        <v>1074</v>
      </c>
      <c r="B1842" s="62" t="s">
        <v>19429</v>
      </c>
      <c r="C1842" s="62"/>
      <c r="D1842" s="63">
        <v>1.5321979999999999</v>
      </c>
      <c r="E1842" s="65">
        <v>10</v>
      </c>
      <c r="F1842" s="95" t="s">
        <v>11082</v>
      </c>
      <c r="G1842" s="62"/>
      <c r="H1842" s="66"/>
      <c r="I1842" s="67"/>
      <c r="J1842" s="67"/>
      <c r="K1842" s="66" t="s">
        <v>16168</v>
      </c>
      <c r="L1842" s="70"/>
      <c r="M1842" s="71">
        <v>1884.8941650390625</v>
      </c>
      <c r="N1842" s="71">
        <v>7076.4140625</v>
      </c>
      <c r="O1842" s="72"/>
      <c r="P1842" s="73"/>
      <c r="Q1842" s="73"/>
      <c r="R1842" s="81"/>
      <c r="S1842" s="48">
        <v>0</v>
      </c>
      <c r="T1842" s="48">
        <v>1</v>
      </c>
      <c r="U1842" s="49">
        <v>0</v>
      </c>
      <c r="V1842" s="49">
        <v>3.7880000000000001E-3</v>
      </c>
      <c r="W1842" s="49">
        <v>9.9999999999999995E-7</v>
      </c>
      <c r="X1842" s="49">
        <v>0.54335500000000003</v>
      </c>
      <c r="Y1842" s="49">
        <v>0</v>
      </c>
      <c r="Z1842" s="49">
        <v>0</v>
      </c>
      <c r="AA1842" s="68">
        <v>1842</v>
      </c>
      <c r="AB18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42" s="69"/>
      <c r="AD1842" s="75">
        <v>56</v>
      </c>
      <c r="AE1842" s="75">
        <v>16</v>
      </c>
      <c r="AF1842" s="75">
        <v>19</v>
      </c>
      <c r="AG1842" s="75">
        <v>9</v>
      </c>
      <c r="AH1842" s="75"/>
      <c r="AI1842" s="75"/>
      <c r="AJ1842" s="75"/>
      <c r="AK1842" s="75"/>
      <c r="AL1842" s="75"/>
      <c r="AM1842" s="75">
        <v>41215.808206018519</v>
      </c>
      <c r="AN1842" s="75" t="s">
        <v>13047</v>
      </c>
      <c r="AO1842" s="78" t="s">
        <v>14116</v>
      </c>
      <c r="AP1842" s="75" t="s">
        <v>66</v>
      </c>
      <c r="AQ1842" s="48" t="s">
        <v>3019</v>
      </c>
      <c r="AR1842" s="48" t="s">
        <v>3019</v>
      </c>
      <c r="AS1842" s="48" t="s">
        <v>3212</v>
      </c>
      <c r="AT1842" s="48" t="s">
        <v>3212</v>
      </c>
      <c r="AU1842" s="48" t="s">
        <v>3261</v>
      </c>
      <c r="AV1842" s="48" t="s">
        <v>3261</v>
      </c>
      <c r="AW1842" s="114" t="s">
        <v>18076</v>
      </c>
      <c r="AX1842" s="114" t="s">
        <v>18076</v>
      </c>
      <c r="AY1842" s="114" t="s">
        <v>17882</v>
      </c>
      <c r="AZ1842" s="114" t="s">
        <v>17882</v>
      </c>
      <c r="BA1842" s="2"/>
      <c r="BB1842" s="3"/>
      <c r="BC1842" s="3"/>
      <c r="BD1842" s="3"/>
      <c r="BE1842" s="3"/>
    </row>
    <row r="1843" spans="1:57" x14ac:dyDescent="0.25">
      <c r="A1843" s="61" t="s">
        <v>1632</v>
      </c>
      <c r="B1843" s="62" t="s">
        <v>19429</v>
      </c>
      <c r="C1843" s="62"/>
      <c r="D1843" s="63">
        <v>1.502448</v>
      </c>
      <c r="E1843" s="65">
        <v>10</v>
      </c>
      <c r="F1843" s="95" t="s">
        <v>12695</v>
      </c>
      <c r="G1843" s="62"/>
      <c r="H1843" s="66"/>
      <c r="I1843" s="67"/>
      <c r="J1843" s="67"/>
      <c r="K1843" s="66" t="s">
        <v>16784</v>
      </c>
      <c r="L1843" s="70"/>
      <c r="M1843" s="71">
        <v>8468.2958984375</v>
      </c>
      <c r="N1843" s="71">
        <v>3913.639892578125</v>
      </c>
      <c r="O1843" s="72"/>
      <c r="P1843" s="73"/>
      <c r="Q1843" s="73"/>
      <c r="R1843" s="81"/>
      <c r="S1843" s="48">
        <v>0</v>
      </c>
      <c r="T1843" s="48">
        <v>1</v>
      </c>
      <c r="U1843" s="49">
        <v>0</v>
      </c>
      <c r="V1843" s="49">
        <v>2.8800000000000001E-4</v>
      </c>
      <c r="W1843" s="49">
        <v>0</v>
      </c>
      <c r="X1843" s="49">
        <v>0.52665600000000001</v>
      </c>
      <c r="Y1843" s="49">
        <v>0</v>
      </c>
      <c r="Z1843" s="49">
        <v>0</v>
      </c>
      <c r="AA1843" s="68">
        <v>1843</v>
      </c>
      <c r="AB18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43" s="69"/>
      <c r="AD1843" s="75">
        <v>125</v>
      </c>
      <c r="AE1843" s="75">
        <v>16</v>
      </c>
      <c r="AF1843" s="75">
        <v>95</v>
      </c>
      <c r="AG1843" s="75">
        <v>2157</v>
      </c>
      <c r="AH1843" s="75"/>
      <c r="AI1843" s="75" t="s">
        <v>8845</v>
      </c>
      <c r="AJ1843" s="75" t="s">
        <v>10028</v>
      </c>
      <c r="AK1843" s="75"/>
      <c r="AL1843" s="75"/>
      <c r="AM1843" s="75">
        <v>41378.857372685183</v>
      </c>
      <c r="AN1843" s="75" t="s">
        <v>13047</v>
      </c>
      <c r="AO1843" s="78" t="s">
        <v>14732</v>
      </c>
      <c r="AP1843" s="75" t="s">
        <v>66</v>
      </c>
      <c r="AQ1843" s="48"/>
      <c r="AR1843" s="48"/>
      <c r="AS1843" s="48"/>
      <c r="AT1843" s="48"/>
      <c r="AU1843" s="48" t="s">
        <v>3261</v>
      </c>
      <c r="AV1843" s="48" t="s">
        <v>3261</v>
      </c>
      <c r="AW1843" s="114" t="s">
        <v>18137</v>
      </c>
      <c r="AX1843" s="114" t="s">
        <v>18137</v>
      </c>
      <c r="AY1843" s="114" t="s">
        <v>18860</v>
      </c>
      <c r="AZ1843" s="114" t="s">
        <v>18860</v>
      </c>
      <c r="BA1843" s="2"/>
      <c r="BB1843" s="3"/>
      <c r="BC1843" s="3"/>
      <c r="BD1843" s="3"/>
      <c r="BE1843" s="3"/>
    </row>
    <row r="1844" spans="1:57" x14ac:dyDescent="0.25">
      <c r="A1844" s="61" t="s">
        <v>1970</v>
      </c>
      <c r="B1844" s="62" t="s">
        <v>19429</v>
      </c>
      <c r="C1844" s="62"/>
      <c r="D1844" s="63">
        <v>1.521522</v>
      </c>
      <c r="E1844" s="65">
        <v>10</v>
      </c>
      <c r="F1844" s="95" t="s">
        <v>13031</v>
      </c>
      <c r="G1844" s="62"/>
      <c r="H1844" s="66"/>
      <c r="I1844" s="67"/>
      <c r="J1844" s="67"/>
      <c r="K1844" s="66" t="s">
        <v>17136</v>
      </c>
      <c r="L1844" s="70"/>
      <c r="M1844" s="71">
        <v>2936.32275390625</v>
      </c>
      <c r="N1844" s="71">
        <v>2887.3251953125</v>
      </c>
      <c r="O1844" s="72"/>
      <c r="P1844" s="73"/>
      <c r="Q1844" s="73"/>
      <c r="R1844" s="81"/>
      <c r="S1844" s="48">
        <v>0</v>
      </c>
      <c r="T1844" s="48">
        <v>1</v>
      </c>
      <c r="U1844" s="49">
        <v>0</v>
      </c>
      <c r="V1844" s="49">
        <v>2.532E-3</v>
      </c>
      <c r="W1844" s="49">
        <v>6.2599999999999999E-3</v>
      </c>
      <c r="X1844" s="49">
        <v>0.50696399999999997</v>
      </c>
      <c r="Y1844" s="49">
        <v>0</v>
      </c>
      <c r="Z1844" s="49">
        <v>0</v>
      </c>
      <c r="AA1844" s="68">
        <v>1844</v>
      </c>
      <c r="AB18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44" s="69"/>
      <c r="AD1844" s="75">
        <v>84</v>
      </c>
      <c r="AE1844" s="75">
        <v>16</v>
      </c>
      <c r="AF1844" s="75">
        <v>68</v>
      </c>
      <c r="AG1844" s="75">
        <v>276</v>
      </c>
      <c r="AH1844" s="75">
        <v>-36000</v>
      </c>
      <c r="AI1844" s="75"/>
      <c r="AJ1844" s="75"/>
      <c r="AK1844" s="75"/>
      <c r="AL1844" s="75" t="s">
        <v>11043</v>
      </c>
      <c r="AM1844" s="75">
        <v>39853.444143518522</v>
      </c>
      <c r="AN1844" s="75" t="s">
        <v>13047</v>
      </c>
      <c r="AO1844" s="78" t="s">
        <v>15084</v>
      </c>
      <c r="AP1844" s="75" t="s">
        <v>66</v>
      </c>
      <c r="AQ1844" s="48" t="s">
        <v>3033</v>
      </c>
      <c r="AR1844" s="48" t="s">
        <v>3033</v>
      </c>
      <c r="AS1844" s="48" t="s">
        <v>3219</v>
      </c>
      <c r="AT1844" s="48" t="s">
        <v>3219</v>
      </c>
      <c r="AU1844" s="48" t="s">
        <v>3276</v>
      </c>
      <c r="AV1844" s="48" t="s">
        <v>3276</v>
      </c>
      <c r="AW1844" s="114" t="s">
        <v>18116</v>
      </c>
      <c r="AX1844" s="114" t="s">
        <v>18116</v>
      </c>
      <c r="AY1844" s="114" t="s">
        <v>18843</v>
      </c>
      <c r="AZ1844" s="114" t="s">
        <v>18843</v>
      </c>
      <c r="BA1844" s="2"/>
      <c r="BB1844" s="3"/>
      <c r="BC1844" s="3"/>
      <c r="BD1844" s="3"/>
      <c r="BE1844" s="3"/>
    </row>
    <row r="1845" spans="1:57" x14ac:dyDescent="0.25">
      <c r="A1845" s="61" t="s">
        <v>392</v>
      </c>
      <c r="B1845" s="62" t="s">
        <v>19429</v>
      </c>
      <c r="C1845" s="62"/>
      <c r="D1845" s="63">
        <v>1.6214310000000001</v>
      </c>
      <c r="E1845" s="65">
        <v>10.000377090281297</v>
      </c>
      <c r="F1845" s="95" t="s">
        <v>11344</v>
      </c>
      <c r="G1845" s="62"/>
      <c r="H1845" s="66"/>
      <c r="I1845" s="67"/>
      <c r="J1845" s="67"/>
      <c r="K1845" s="66" t="s">
        <v>15372</v>
      </c>
      <c r="L1845" s="70"/>
      <c r="M1845" s="71">
        <v>2906.248046875</v>
      </c>
      <c r="N1845" s="71">
        <v>6462.46435546875</v>
      </c>
      <c r="O1845" s="72"/>
      <c r="P1845" s="73"/>
      <c r="Q1845" s="73"/>
      <c r="R1845" s="81"/>
      <c r="S1845" s="48">
        <v>0</v>
      </c>
      <c r="T1845" s="48">
        <v>5</v>
      </c>
      <c r="U1845" s="49">
        <v>0.90909099999999998</v>
      </c>
      <c r="V1845" s="49">
        <v>1.4286E-2</v>
      </c>
      <c r="W1845" s="49">
        <v>0</v>
      </c>
      <c r="X1845" s="49">
        <v>0.66087200000000001</v>
      </c>
      <c r="Y1845" s="49">
        <v>0</v>
      </c>
      <c r="Z1845" s="49">
        <v>0</v>
      </c>
      <c r="AA1845" s="68">
        <v>1845</v>
      </c>
      <c r="AB18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45" s="69"/>
      <c r="AD1845" s="75">
        <v>63</v>
      </c>
      <c r="AE1845" s="75">
        <v>15</v>
      </c>
      <c r="AF1845" s="75">
        <v>157</v>
      </c>
      <c r="AG1845" s="75">
        <v>127</v>
      </c>
      <c r="AH1845" s="75"/>
      <c r="AI1845" s="75"/>
      <c r="AJ1845" s="75" t="s">
        <v>9318</v>
      </c>
      <c r="AK1845" s="75"/>
      <c r="AL1845" s="75"/>
      <c r="AM1845" s="75">
        <v>42714.436898148146</v>
      </c>
      <c r="AN1845" s="75" t="s">
        <v>13047</v>
      </c>
      <c r="AO1845" s="78" t="s">
        <v>13320</v>
      </c>
      <c r="AP1845" s="75" t="s">
        <v>66</v>
      </c>
      <c r="AQ1845" s="48"/>
      <c r="AR1845" s="48"/>
      <c r="AS1845" s="48"/>
      <c r="AT1845" s="48"/>
      <c r="AU1845" s="48" t="s">
        <v>3261</v>
      </c>
      <c r="AV1845" s="48" t="s">
        <v>3261</v>
      </c>
      <c r="AW1845" s="114" t="s">
        <v>18110</v>
      </c>
      <c r="AX1845" s="114" t="s">
        <v>18110</v>
      </c>
      <c r="AY1845" s="114" t="s">
        <v>17889</v>
      </c>
      <c r="AZ1845" s="114" t="s">
        <v>17889</v>
      </c>
      <c r="BA1845" s="2"/>
      <c r="BB1845" s="3"/>
      <c r="BC1845" s="3"/>
      <c r="BD1845" s="3"/>
      <c r="BE1845" s="3"/>
    </row>
    <row r="1846" spans="1:57" x14ac:dyDescent="0.25">
      <c r="A1846" s="61" t="s">
        <v>561</v>
      </c>
      <c r="B1846" s="62" t="s">
        <v>19429</v>
      </c>
      <c r="C1846" s="62"/>
      <c r="D1846" s="63">
        <v>1.5019549999999999</v>
      </c>
      <c r="E1846" s="65">
        <v>10</v>
      </c>
      <c r="F1846" s="95" t="s">
        <v>11550</v>
      </c>
      <c r="G1846" s="62"/>
      <c r="H1846" s="66"/>
      <c r="I1846" s="67"/>
      <c r="J1846" s="67"/>
      <c r="K1846" s="66" t="s">
        <v>15584</v>
      </c>
      <c r="L1846" s="70"/>
      <c r="M1846" s="71">
        <v>5566.20947265625</v>
      </c>
      <c r="N1846" s="71">
        <v>1796.1153564453125</v>
      </c>
      <c r="O1846" s="72"/>
      <c r="P1846" s="73"/>
      <c r="Q1846" s="73"/>
      <c r="R1846" s="81"/>
      <c r="S1846" s="48">
        <v>0</v>
      </c>
      <c r="T1846" s="48">
        <v>1</v>
      </c>
      <c r="U1846" s="49">
        <v>0</v>
      </c>
      <c r="V1846" s="49">
        <v>2.3000000000000001E-4</v>
      </c>
      <c r="W1846" s="49">
        <v>0</v>
      </c>
      <c r="X1846" s="49">
        <v>0.528447</v>
      </c>
      <c r="Y1846" s="49">
        <v>0</v>
      </c>
      <c r="Z1846" s="49">
        <v>0</v>
      </c>
      <c r="AA1846" s="68">
        <v>1846</v>
      </c>
      <c r="AB18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46" s="69"/>
      <c r="AD1846" s="75">
        <v>28</v>
      </c>
      <c r="AE1846" s="75">
        <v>15</v>
      </c>
      <c r="AF1846" s="75">
        <v>138</v>
      </c>
      <c r="AG1846" s="75">
        <v>268</v>
      </c>
      <c r="AH1846" s="75"/>
      <c r="AI1846" s="75" t="s">
        <v>7875</v>
      </c>
      <c r="AJ1846" s="75"/>
      <c r="AK1846" s="75"/>
      <c r="AL1846" s="75"/>
      <c r="AM1846" s="75">
        <v>42969.496666666666</v>
      </c>
      <c r="AN1846" s="75" t="s">
        <v>13047</v>
      </c>
      <c r="AO1846" s="78" t="s">
        <v>13532</v>
      </c>
      <c r="AP1846" s="75" t="s">
        <v>66</v>
      </c>
      <c r="AQ1846" s="48"/>
      <c r="AR1846" s="48"/>
      <c r="AS1846" s="48"/>
      <c r="AT1846" s="48"/>
      <c r="AU1846" s="48" t="s">
        <v>3304</v>
      </c>
      <c r="AV1846" s="48" t="s">
        <v>3304</v>
      </c>
      <c r="AW1846" s="114" t="s">
        <v>18228</v>
      </c>
      <c r="AX1846" s="114" t="s">
        <v>18228</v>
      </c>
      <c r="AY1846" s="114" t="s">
        <v>18942</v>
      </c>
      <c r="AZ1846" s="114" t="s">
        <v>18942</v>
      </c>
      <c r="BA1846" s="2"/>
      <c r="BB1846" s="3"/>
      <c r="BC1846" s="3"/>
      <c r="BD1846" s="3"/>
      <c r="BE1846" s="3"/>
    </row>
    <row r="1847" spans="1:57" x14ac:dyDescent="0.25">
      <c r="A1847" s="61" t="s">
        <v>716</v>
      </c>
      <c r="B1847" s="62" t="s">
        <v>19429</v>
      </c>
      <c r="C1847" s="62"/>
      <c r="D1847" s="63">
        <v>10</v>
      </c>
      <c r="E1847" s="65">
        <v>10</v>
      </c>
      <c r="F1847" s="95" t="s">
        <v>11725</v>
      </c>
      <c r="G1847" s="62"/>
      <c r="H1847" s="66"/>
      <c r="I1847" s="67"/>
      <c r="J1847" s="67"/>
      <c r="K1847" s="66" t="s">
        <v>15768</v>
      </c>
      <c r="L1847" s="70"/>
      <c r="M1847" s="71">
        <v>4315.8779296875</v>
      </c>
      <c r="N1847" s="71">
        <v>6650.91845703125</v>
      </c>
      <c r="O1847" s="72"/>
      <c r="P1847" s="73"/>
      <c r="Q1847" s="73"/>
      <c r="R1847" s="81"/>
      <c r="S1847" s="48">
        <v>0</v>
      </c>
      <c r="T1847" s="48">
        <v>1</v>
      </c>
      <c r="U1847" s="49">
        <v>0</v>
      </c>
      <c r="V1847" s="49">
        <v>1</v>
      </c>
      <c r="W1847" s="49">
        <v>0</v>
      </c>
      <c r="X1847" s="49">
        <v>1</v>
      </c>
      <c r="Y1847" s="49">
        <v>0</v>
      </c>
      <c r="Z1847" s="49">
        <v>0</v>
      </c>
      <c r="AA1847" s="68">
        <v>1847</v>
      </c>
      <c r="AB18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47" s="69"/>
      <c r="AD1847" s="75">
        <v>76</v>
      </c>
      <c r="AE1847" s="75">
        <v>15</v>
      </c>
      <c r="AF1847" s="75">
        <v>39</v>
      </c>
      <c r="AG1847" s="75">
        <v>99</v>
      </c>
      <c r="AH1847" s="75"/>
      <c r="AI1847" s="75" t="s">
        <v>8023</v>
      </c>
      <c r="AJ1847" s="75" t="s">
        <v>9543</v>
      </c>
      <c r="AK1847" s="75"/>
      <c r="AL1847" s="75"/>
      <c r="AM1847" s="75">
        <v>41751.797511574077</v>
      </c>
      <c r="AN1847" s="75" t="s">
        <v>13047</v>
      </c>
      <c r="AO1847" s="78" t="s">
        <v>13716</v>
      </c>
      <c r="AP1847" s="75" t="s">
        <v>66</v>
      </c>
      <c r="AQ1847" s="48"/>
      <c r="AR1847" s="48"/>
      <c r="AS1847" s="48"/>
      <c r="AT1847" s="48"/>
      <c r="AU1847" s="48" t="s">
        <v>3261</v>
      </c>
      <c r="AV1847" s="48" t="s">
        <v>3261</v>
      </c>
      <c r="AW1847" s="114" t="s">
        <v>18294</v>
      </c>
      <c r="AX1847" s="114" t="s">
        <v>18294</v>
      </c>
      <c r="AY1847" s="114" t="s">
        <v>18999</v>
      </c>
      <c r="AZ1847" s="114" t="s">
        <v>18999</v>
      </c>
      <c r="BA1847" s="2"/>
      <c r="BB1847" s="3"/>
      <c r="BC1847" s="3"/>
      <c r="BD1847" s="3"/>
      <c r="BE1847" s="3"/>
    </row>
    <row r="1848" spans="1:57" x14ac:dyDescent="0.25">
      <c r="A1848" s="61" t="s">
        <v>920</v>
      </c>
      <c r="B1848" s="62" t="s">
        <v>19429</v>
      </c>
      <c r="C1848" s="62"/>
      <c r="D1848" s="63">
        <v>1.5016575000000001</v>
      </c>
      <c r="E1848" s="65">
        <v>10</v>
      </c>
      <c r="F1848" s="95" t="s">
        <v>11942</v>
      </c>
      <c r="G1848" s="62"/>
      <c r="H1848" s="66"/>
      <c r="I1848" s="67"/>
      <c r="J1848" s="67"/>
      <c r="K1848" s="66" t="s">
        <v>15994</v>
      </c>
      <c r="L1848" s="70"/>
      <c r="M1848" s="71">
        <v>8845.88671875</v>
      </c>
      <c r="N1848" s="71">
        <v>6468.216796875</v>
      </c>
      <c r="O1848" s="72"/>
      <c r="P1848" s="73"/>
      <c r="Q1848" s="73"/>
      <c r="R1848" s="81"/>
      <c r="S1848" s="48">
        <v>0</v>
      </c>
      <c r="T1848" s="48">
        <v>1</v>
      </c>
      <c r="U1848" s="49">
        <v>0</v>
      </c>
      <c r="V1848" s="49">
        <v>1.95E-4</v>
      </c>
      <c r="W1848" s="49">
        <v>0</v>
      </c>
      <c r="X1848" s="49">
        <v>0.53854199999999997</v>
      </c>
      <c r="Y1848" s="49">
        <v>0</v>
      </c>
      <c r="Z1848" s="49">
        <v>0</v>
      </c>
      <c r="AA1848" s="68">
        <v>1848</v>
      </c>
      <c r="AB18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48" s="69"/>
      <c r="AD1848" s="75">
        <v>36</v>
      </c>
      <c r="AE1848" s="75">
        <v>15</v>
      </c>
      <c r="AF1848" s="75">
        <v>46</v>
      </c>
      <c r="AG1848" s="75">
        <v>19</v>
      </c>
      <c r="AH1848" s="75"/>
      <c r="AI1848" s="75" t="s">
        <v>8208</v>
      </c>
      <c r="AJ1848" s="75" t="s">
        <v>9656</v>
      </c>
      <c r="AK1848" s="75"/>
      <c r="AL1848" s="75"/>
      <c r="AM1848" s="75">
        <v>42940.051458333335</v>
      </c>
      <c r="AN1848" s="75" t="s">
        <v>13047</v>
      </c>
      <c r="AO1848" s="78" t="s">
        <v>13942</v>
      </c>
      <c r="AP1848" s="75" t="s">
        <v>66</v>
      </c>
      <c r="AQ1848" s="48"/>
      <c r="AR1848" s="48"/>
      <c r="AS1848" s="48"/>
      <c r="AT1848" s="48"/>
      <c r="AU1848" s="48" t="s">
        <v>3313</v>
      </c>
      <c r="AV1848" s="48" t="s">
        <v>3313</v>
      </c>
      <c r="AW1848" s="114" t="s">
        <v>18257</v>
      </c>
      <c r="AX1848" s="114" t="s">
        <v>18257</v>
      </c>
      <c r="AY1848" s="114" t="s">
        <v>17891</v>
      </c>
      <c r="AZ1848" s="114" t="s">
        <v>17891</v>
      </c>
      <c r="BA1848" s="2"/>
      <c r="BB1848" s="3"/>
      <c r="BC1848" s="3"/>
      <c r="BD1848" s="3"/>
      <c r="BE1848" s="3"/>
    </row>
    <row r="1849" spans="1:57" x14ac:dyDescent="0.25">
      <c r="A1849" s="61" t="s">
        <v>1307</v>
      </c>
      <c r="B1849" s="62" t="s">
        <v>19429</v>
      </c>
      <c r="C1849" s="62"/>
      <c r="D1849" s="63">
        <v>1.502448</v>
      </c>
      <c r="E1849" s="65">
        <v>10</v>
      </c>
      <c r="F1849" s="95" t="s">
        <v>12350</v>
      </c>
      <c r="G1849" s="62"/>
      <c r="H1849" s="66"/>
      <c r="I1849" s="67"/>
      <c r="J1849" s="67"/>
      <c r="K1849" s="66" t="s">
        <v>16421</v>
      </c>
      <c r="L1849" s="70"/>
      <c r="M1849" s="71">
        <v>8561.89453125</v>
      </c>
      <c r="N1849" s="71">
        <v>5067.3701171875</v>
      </c>
      <c r="O1849" s="72"/>
      <c r="P1849" s="73"/>
      <c r="Q1849" s="73"/>
      <c r="R1849" s="81"/>
      <c r="S1849" s="48">
        <v>0</v>
      </c>
      <c r="T1849" s="48">
        <v>1</v>
      </c>
      <c r="U1849" s="49">
        <v>0</v>
      </c>
      <c r="V1849" s="49">
        <v>2.8800000000000001E-4</v>
      </c>
      <c r="W1849" s="49">
        <v>0</v>
      </c>
      <c r="X1849" s="49">
        <v>0.52665600000000001</v>
      </c>
      <c r="Y1849" s="49">
        <v>0</v>
      </c>
      <c r="Z1849" s="49">
        <v>0</v>
      </c>
      <c r="AA1849" s="68">
        <v>1849</v>
      </c>
      <c r="AB18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49" s="69"/>
      <c r="AD1849" s="75">
        <v>22</v>
      </c>
      <c r="AE1849" s="75">
        <v>15</v>
      </c>
      <c r="AF1849" s="75">
        <v>217</v>
      </c>
      <c r="AG1849" s="75">
        <v>422</v>
      </c>
      <c r="AH1849" s="75"/>
      <c r="AI1849" s="75" t="s">
        <v>8542</v>
      </c>
      <c r="AJ1849" s="75" t="s">
        <v>9838</v>
      </c>
      <c r="AK1849" s="75"/>
      <c r="AL1849" s="75"/>
      <c r="AM1849" s="75">
        <v>42870.783958333333</v>
      </c>
      <c r="AN1849" s="75" t="s">
        <v>13047</v>
      </c>
      <c r="AO1849" s="78" t="s">
        <v>14369</v>
      </c>
      <c r="AP1849" s="75" t="s">
        <v>66</v>
      </c>
      <c r="AQ1849" s="48"/>
      <c r="AR1849" s="48"/>
      <c r="AS1849" s="48"/>
      <c r="AT1849" s="48"/>
      <c r="AU1849" s="48" t="s">
        <v>3261</v>
      </c>
      <c r="AV1849" s="48" t="s">
        <v>3261</v>
      </c>
      <c r="AW1849" s="114" t="s">
        <v>18176</v>
      </c>
      <c r="AX1849" s="114" t="s">
        <v>18176</v>
      </c>
      <c r="AY1849" s="114" t="s">
        <v>18895</v>
      </c>
      <c r="AZ1849" s="114" t="s">
        <v>18895</v>
      </c>
      <c r="BA1849" s="2"/>
      <c r="BB1849" s="3"/>
      <c r="BC1849" s="3"/>
      <c r="BD1849" s="3"/>
      <c r="BE1849" s="3"/>
    </row>
    <row r="1850" spans="1:57" x14ac:dyDescent="0.25">
      <c r="A1850" s="61" t="s">
        <v>1315</v>
      </c>
      <c r="B1850" s="62" t="s">
        <v>19429</v>
      </c>
      <c r="C1850" s="62"/>
      <c r="D1850" s="63">
        <v>1.501819</v>
      </c>
      <c r="E1850" s="65">
        <v>10</v>
      </c>
      <c r="F1850" s="95" t="s">
        <v>12357</v>
      </c>
      <c r="G1850" s="62"/>
      <c r="H1850" s="66"/>
      <c r="I1850" s="67"/>
      <c r="J1850" s="67"/>
      <c r="K1850" s="66" t="s">
        <v>16429</v>
      </c>
      <c r="L1850" s="70"/>
      <c r="M1850" s="71">
        <v>576.54742431640625</v>
      </c>
      <c r="N1850" s="71">
        <v>2804.923583984375</v>
      </c>
      <c r="O1850" s="72"/>
      <c r="P1850" s="73"/>
      <c r="Q1850" s="73"/>
      <c r="R1850" s="81"/>
      <c r="S1850" s="48">
        <v>0</v>
      </c>
      <c r="T1850" s="48">
        <v>1</v>
      </c>
      <c r="U1850" s="49">
        <v>0</v>
      </c>
      <c r="V1850" s="49">
        <v>2.14E-4</v>
      </c>
      <c r="W1850" s="49">
        <v>0</v>
      </c>
      <c r="X1850" s="49">
        <v>0.54038799999999998</v>
      </c>
      <c r="Y1850" s="49">
        <v>0</v>
      </c>
      <c r="Z1850" s="49">
        <v>0</v>
      </c>
      <c r="AA1850" s="68">
        <v>1850</v>
      </c>
      <c r="AB18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50" s="69"/>
      <c r="AD1850" s="75">
        <v>128</v>
      </c>
      <c r="AE1850" s="75">
        <v>15</v>
      </c>
      <c r="AF1850" s="75">
        <v>1443</v>
      </c>
      <c r="AG1850" s="75">
        <v>1476</v>
      </c>
      <c r="AH1850" s="75"/>
      <c r="AI1850" s="75" t="s">
        <v>8546</v>
      </c>
      <c r="AJ1850" s="75"/>
      <c r="AK1850" s="75"/>
      <c r="AL1850" s="75"/>
      <c r="AM1850" s="75">
        <v>42917.977094907408</v>
      </c>
      <c r="AN1850" s="75" t="s">
        <v>13047</v>
      </c>
      <c r="AO1850" s="78" t="s">
        <v>14377</v>
      </c>
      <c r="AP1850" s="75" t="s">
        <v>66</v>
      </c>
      <c r="AQ1850" s="48"/>
      <c r="AR1850" s="48"/>
      <c r="AS1850" s="48"/>
      <c r="AT1850" s="48"/>
      <c r="AU1850" s="48" t="s">
        <v>3261</v>
      </c>
      <c r="AV1850" s="48" t="s">
        <v>3261</v>
      </c>
      <c r="AW1850" s="114" t="s">
        <v>18129</v>
      </c>
      <c r="AX1850" s="114" t="s">
        <v>18129</v>
      </c>
      <c r="AY1850" s="114" t="s">
        <v>17896</v>
      </c>
      <c r="AZ1850" s="114" t="s">
        <v>17896</v>
      </c>
      <c r="BA1850" s="2"/>
      <c r="BB1850" s="3"/>
      <c r="BC1850" s="3"/>
      <c r="BD1850" s="3"/>
      <c r="BE1850" s="3"/>
    </row>
    <row r="1851" spans="1:57" x14ac:dyDescent="0.25">
      <c r="A1851" s="61" t="s">
        <v>1366</v>
      </c>
      <c r="B1851" s="62" t="s">
        <v>19429</v>
      </c>
      <c r="C1851" s="62"/>
      <c r="D1851" s="63">
        <v>1.521522</v>
      </c>
      <c r="E1851" s="65">
        <v>10</v>
      </c>
      <c r="F1851" s="95" t="s">
        <v>12411</v>
      </c>
      <c r="G1851" s="62"/>
      <c r="H1851" s="66"/>
      <c r="I1851" s="67"/>
      <c r="J1851" s="67"/>
      <c r="K1851" s="66" t="s">
        <v>16487</v>
      </c>
      <c r="L1851" s="70"/>
      <c r="M1851" s="71">
        <v>2069.292236328125</v>
      </c>
      <c r="N1851" s="71">
        <v>3072.698974609375</v>
      </c>
      <c r="O1851" s="72"/>
      <c r="P1851" s="73"/>
      <c r="Q1851" s="73"/>
      <c r="R1851" s="81"/>
      <c r="S1851" s="48">
        <v>0</v>
      </c>
      <c r="T1851" s="48">
        <v>1</v>
      </c>
      <c r="U1851" s="49">
        <v>0</v>
      </c>
      <c r="V1851" s="49">
        <v>2.532E-3</v>
      </c>
      <c r="W1851" s="49">
        <v>6.2599999999999999E-3</v>
      </c>
      <c r="X1851" s="49">
        <v>0.50696399999999997</v>
      </c>
      <c r="Y1851" s="49">
        <v>0</v>
      </c>
      <c r="Z1851" s="49">
        <v>0</v>
      </c>
      <c r="AA1851" s="68">
        <v>1851</v>
      </c>
      <c r="AB18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51" s="69"/>
      <c r="AD1851" s="75">
        <v>149</v>
      </c>
      <c r="AE1851" s="75">
        <v>15</v>
      </c>
      <c r="AF1851" s="75">
        <v>415</v>
      </c>
      <c r="AG1851" s="75">
        <v>445</v>
      </c>
      <c r="AH1851" s="75"/>
      <c r="AI1851" s="75" t="s">
        <v>8593</v>
      </c>
      <c r="AJ1851" s="75" t="s">
        <v>9259</v>
      </c>
      <c r="AK1851" s="78" t="s">
        <v>10746</v>
      </c>
      <c r="AL1851" s="75"/>
      <c r="AM1851" s="75">
        <v>42837.74796296296</v>
      </c>
      <c r="AN1851" s="75" t="s">
        <v>13047</v>
      </c>
      <c r="AO1851" s="78" t="s">
        <v>14435</v>
      </c>
      <c r="AP1851" s="75" t="s">
        <v>66</v>
      </c>
      <c r="AQ1851" s="48" t="s">
        <v>3033</v>
      </c>
      <c r="AR1851" s="48" t="s">
        <v>3033</v>
      </c>
      <c r="AS1851" s="48" t="s">
        <v>3219</v>
      </c>
      <c r="AT1851" s="48" t="s">
        <v>3219</v>
      </c>
      <c r="AU1851" s="48" t="s">
        <v>3276</v>
      </c>
      <c r="AV1851" s="48" t="s">
        <v>3276</v>
      </c>
      <c r="AW1851" s="114" t="s">
        <v>18116</v>
      </c>
      <c r="AX1851" s="114" t="s">
        <v>18116</v>
      </c>
      <c r="AY1851" s="114" t="s">
        <v>18843</v>
      </c>
      <c r="AZ1851" s="114" t="s">
        <v>18843</v>
      </c>
      <c r="BA1851" s="2"/>
      <c r="BB1851" s="3"/>
      <c r="BC1851" s="3"/>
      <c r="BD1851" s="3"/>
      <c r="BE1851" s="3"/>
    </row>
    <row r="1852" spans="1:57" x14ac:dyDescent="0.25">
      <c r="A1852" s="61" t="s">
        <v>1514</v>
      </c>
      <c r="B1852" s="62" t="s">
        <v>19429</v>
      </c>
      <c r="C1852" s="62"/>
      <c r="D1852" s="63">
        <v>2.2727265000000001</v>
      </c>
      <c r="E1852" s="65">
        <v>10</v>
      </c>
      <c r="F1852" s="95" t="s">
        <v>12573</v>
      </c>
      <c r="G1852" s="62"/>
      <c r="H1852" s="66"/>
      <c r="I1852" s="67"/>
      <c r="J1852" s="67"/>
      <c r="K1852" s="66" t="s">
        <v>16654</v>
      </c>
      <c r="L1852" s="70"/>
      <c r="M1852" s="71">
        <v>4777.1005859375</v>
      </c>
      <c r="N1852" s="71">
        <v>7426.5625</v>
      </c>
      <c r="O1852" s="72"/>
      <c r="P1852" s="73"/>
      <c r="Q1852" s="73"/>
      <c r="R1852" s="81"/>
      <c r="S1852" s="48">
        <v>0</v>
      </c>
      <c r="T1852" s="48">
        <v>1</v>
      </c>
      <c r="U1852" s="49">
        <v>0</v>
      </c>
      <c r="V1852" s="49">
        <v>9.0909000000000004E-2</v>
      </c>
      <c r="W1852" s="49">
        <v>0</v>
      </c>
      <c r="X1852" s="49">
        <v>0.61711700000000003</v>
      </c>
      <c r="Y1852" s="49">
        <v>0</v>
      </c>
      <c r="Z1852" s="49">
        <v>0</v>
      </c>
      <c r="AA1852" s="68">
        <v>1852</v>
      </c>
      <c r="AB18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52" s="69"/>
      <c r="AD1852" s="75">
        <v>80</v>
      </c>
      <c r="AE1852" s="75">
        <v>15</v>
      </c>
      <c r="AF1852" s="75">
        <v>156</v>
      </c>
      <c r="AG1852" s="75">
        <v>289</v>
      </c>
      <c r="AH1852" s="75">
        <v>-28800</v>
      </c>
      <c r="AI1852" s="75" t="s">
        <v>8741</v>
      </c>
      <c r="AJ1852" s="75" t="s">
        <v>9368</v>
      </c>
      <c r="AK1852" s="78" t="s">
        <v>10823</v>
      </c>
      <c r="AL1852" s="75" t="s">
        <v>11009</v>
      </c>
      <c r="AM1852" s="75">
        <v>42930.611250000002</v>
      </c>
      <c r="AN1852" s="75" t="s">
        <v>13047</v>
      </c>
      <c r="AO1852" s="78" t="s">
        <v>14602</v>
      </c>
      <c r="AP1852" s="75" t="s">
        <v>66</v>
      </c>
      <c r="AQ1852" s="48"/>
      <c r="AR1852" s="48"/>
      <c r="AS1852" s="48"/>
      <c r="AT1852" s="48"/>
      <c r="AU1852" s="48" t="s">
        <v>3261</v>
      </c>
      <c r="AV1852" s="48" t="s">
        <v>3261</v>
      </c>
      <c r="AW1852" s="114" t="s">
        <v>18115</v>
      </c>
      <c r="AX1852" s="114" t="s">
        <v>18115</v>
      </c>
      <c r="AY1852" s="114" t="s">
        <v>17902</v>
      </c>
      <c r="AZ1852" s="114" t="s">
        <v>17902</v>
      </c>
      <c r="BA1852" s="2"/>
      <c r="BB1852" s="3"/>
      <c r="BC1852" s="3"/>
      <c r="BD1852" s="3"/>
      <c r="BE1852" s="3"/>
    </row>
    <row r="1853" spans="1:57" x14ac:dyDescent="0.25">
      <c r="A1853" s="61" t="s">
        <v>1706</v>
      </c>
      <c r="B1853" s="62" t="s">
        <v>19429</v>
      </c>
      <c r="C1853" s="62"/>
      <c r="D1853" s="63">
        <v>1.502448</v>
      </c>
      <c r="E1853" s="65">
        <v>10</v>
      </c>
      <c r="F1853" s="95" t="s">
        <v>12772</v>
      </c>
      <c r="G1853" s="62"/>
      <c r="H1853" s="66"/>
      <c r="I1853" s="67"/>
      <c r="J1853" s="67"/>
      <c r="K1853" s="66" t="s">
        <v>16865</v>
      </c>
      <c r="L1853" s="70"/>
      <c r="M1853" s="71">
        <v>9075.998046875</v>
      </c>
      <c r="N1853" s="71">
        <v>4151.74658203125</v>
      </c>
      <c r="O1853" s="72"/>
      <c r="P1853" s="73"/>
      <c r="Q1853" s="73"/>
      <c r="R1853" s="81"/>
      <c r="S1853" s="48">
        <v>0</v>
      </c>
      <c r="T1853" s="48">
        <v>1</v>
      </c>
      <c r="U1853" s="49">
        <v>0</v>
      </c>
      <c r="V1853" s="49">
        <v>2.8800000000000001E-4</v>
      </c>
      <c r="W1853" s="49">
        <v>0</v>
      </c>
      <c r="X1853" s="49">
        <v>0.52665600000000001</v>
      </c>
      <c r="Y1853" s="49">
        <v>0</v>
      </c>
      <c r="Z1853" s="49">
        <v>0</v>
      </c>
      <c r="AA1853" s="68">
        <v>1853</v>
      </c>
      <c r="AB18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53" s="69"/>
      <c r="AD1853" s="75">
        <v>143</v>
      </c>
      <c r="AE1853" s="75">
        <v>15</v>
      </c>
      <c r="AF1853" s="75">
        <v>181</v>
      </c>
      <c r="AG1853" s="75">
        <v>163</v>
      </c>
      <c r="AH1853" s="75"/>
      <c r="AI1853" s="75" t="s">
        <v>8912</v>
      </c>
      <c r="AJ1853" s="75"/>
      <c r="AK1853" s="75"/>
      <c r="AL1853" s="75"/>
      <c r="AM1853" s="75">
        <v>42747.85565972222</v>
      </c>
      <c r="AN1853" s="75" t="s">
        <v>13047</v>
      </c>
      <c r="AO1853" s="78" t="s">
        <v>14813</v>
      </c>
      <c r="AP1853" s="75" t="s">
        <v>66</v>
      </c>
      <c r="AQ1853" s="48"/>
      <c r="AR1853" s="48"/>
      <c r="AS1853" s="48"/>
      <c r="AT1853" s="48"/>
      <c r="AU1853" s="48" t="s">
        <v>3261</v>
      </c>
      <c r="AV1853" s="48" t="s">
        <v>3261</v>
      </c>
      <c r="AW1853" s="114" t="s">
        <v>18137</v>
      </c>
      <c r="AX1853" s="114" t="s">
        <v>18137</v>
      </c>
      <c r="AY1853" s="114" t="s">
        <v>18860</v>
      </c>
      <c r="AZ1853" s="114" t="s">
        <v>18860</v>
      </c>
      <c r="BA1853" s="2"/>
      <c r="BB1853" s="3"/>
      <c r="BC1853" s="3"/>
      <c r="BD1853" s="3"/>
      <c r="BE1853" s="3"/>
    </row>
    <row r="1854" spans="1:57" x14ac:dyDescent="0.25">
      <c r="A1854" s="61" t="s">
        <v>1969</v>
      </c>
      <c r="B1854" s="62" t="s">
        <v>19429</v>
      </c>
      <c r="C1854" s="62"/>
      <c r="D1854" s="63">
        <v>1.8695630000000001</v>
      </c>
      <c r="E1854" s="65">
        <v>10</v>
      </c>
      <c r="F1854" s="95" t="s">
        <v>13030</v>
      </c>
      <c r="G1854" s="62"/>
      <c r="H1854" s="66"/>
      <c r="I1854" s="67"/>
      <c r="J1854" s="67"/>
      <c r="K1854" s="66" t="s">
        <v>17135</v>
      </c>
      <c r="L1854" s="70"/>
      <c r="M1854" s="71">
        <v>5235.775390625</v>
      </c>
      <c r="N1854" s="71">
        <v>6221.10302734375</v>
      </c>
      <c r="O1854" s="72"/>
      <c r="P1854" s="73"/>
      <c r="Q1854" s="73"/>
      <c r="R1854" s="81"/>
      <c r="S1854" s="48">
        <v>0</v>
      </c>
      <c r="T1854" s="48">
        <v>1</v>
      </c>
      <c r="U1854" s="49">
        <v>0</v>
      </c>
      <c r="V1854" s="49">
        <v>4.3478000000000003E-2</v>
      </c>
      <c r="W1854" s="49">
        <v>0</v>
      </c>
      <c r="X1854" s="49">
        <v>0.57882900000000004</v>
      </c>
      <c r="Y1854" s="49">
        <v>0</v>
      </c>
      <c r="Z1854" s="49">
        <v>0</v>
      </c>
      <c r="AA1854" s="68">
        <v>1854</v>
      </c>
      <c r="AB18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54" s="69"/>
      <c r="AD1854" s="75">
        <v>70</v>
      </c>
      <c r="AE1854" s="75">
        <v>15</v>
      </c>
      <c r="AF1854" s="75">
        <v>205</v>
      </c>
      <c r="AG1854" s="75">
        <v>356</v>
      </c>
      <c r="AH1854" s="75"/>
      <c r="AI1854" s="75" t="s">
        <v>9127</v>
      </c>
      <c r="AJ1854" s="75"/>
      <c r="AK1854" s="75"/>
      <c r="AL1854" s="75"/>
      <c r="AM1854" s="75">
        <v>43012.969004629631</v>
      </c>
      <c r="AN1854" s="75" t="s">
        <v>13047</v>
      </c>
      <c r="AO1854" s="78" t="s">
        <v>15083</v>
      </c>
      <c r="AP1854" s="75" t="s">
        <v>66</v>
      </c>
      <c r="AQ1854" s="48"/>
      <c r="AR1854" s="48"/>
      <c r="AS1854" s="48"/>
      <c r="AT1854" s="48"/>
      <c r="AU1854" s="48" t="s">
        <v>3261</v>
      </c>
      <c r="AV1854" s="48" t="s">
        <v>3261</v>
      </c>
      <c r="AW1854" s="114" t="s">
        <v>18121</v>
      </c>
      <c r="AX1854" s="114" t="s">
        <v>18121</v>
      </c>
      <c r="AY1854" s="114" t="s">
        <v>17897</v>
      </c>
      <c r="AZ1854" s="114" t="s">
        <v>17897</v>
      </c>
      <c r="BA1854" s="2"/>
      <c r="BB1854" s="3"/>
      <c r="BC1854" s="3"/>
      <c r="BD1854" s="3"/>
      <c r="BE1854" s="3"/>
    </row>
    <row r="1855" spans="1:57" x14ac:dyDescent="0.25">
      <c r="A1855" s="61" t="s">
        <v>251</v>
      </c>
      <c r="B1855" s="62" t="s">
        <v>19429</v>
      </c>
      <c r="C1855" s="62"/>
      <c r="D1855" s="63">
        <v>10</v>
      </c>
      <c r="E1855" s="65">
        <v>10</v>
      </c>
      <c r="F1855" s="95" t="s">
        <v>11177</v>
      </c>
      <c r="G1855" s="62"/>
      <c r="H1855" s="66"/>
      <c r="I1855" s="67"/>
      <c r="J1855" s="67"/>
      <c r="K1855" s="66" t="s">
        <v>15202</v>
      </c>
      <c r="L1855" s="70"/>
      <c r="M1855" s="71">
        <v>4810.0625</v>
      </c>
      <c r="N1855" s="71">
        <v>6175.85302734375</v>
      </c>
      <c r="O1855" s="72"/>
      <c r="P1855" s="73"/>
      <c r="Q1855" s="73"/>
      <c r="R1855" s="81"/>
      <c r="S1855" s="48">
        <v>0</v>
      </c>
      <c r="T1855" s="48">
        <v>1</v>
      </c>
      <c r="U1855" s="49">
        <v>0</v>
      </c>
      <c r="V1855" s="49">
        <v>1</v>
      </c>
      <c r="W1855" s="49">
        <v>0</v>
      </c>
      <c r="X1855" s="49">
        <v>1</v>
      </c>
      <c r="Y1855" s="49">
        <v>0</v>
      </c>
      <c r="Z1855" s="49">
        <v>0</v>
      </c>
      <c r="AA1855" s="68">
        <v>1855</v>
      </c>
      <c r="AB18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55" s="69"/>
      <c r="AD1855" s="75">
        <v>52</v>
      </c>
      <c r="AE1855" s="75">
        <v>14</v>
      </c>
      <c r="AF1855" s="75">
        <v>139</v>
      </c>
      <c r="AG1855" s="75">
        <v>507</v>
      </c>
      <c r="AH1855" s="75"/>
      <c r="AI1855" s="75"/>
      <c r="AJ1855" s="75"/>
      <c r="AK1855" s="75"/>
      <c r="AL1855" s="75"/>
      <c r="AM1855" s="75">
        <v>42903.339004629626</v>
      </c>
      <c r="AN1855" s="75" t="s">
        <v>13047</v>
      </c>
      <c r="AO1855" s="78" t="s">
        <v>13150</v>
      </c>
      <c r="AP1855" s="75" t="s">
        <v>66</v>
      </c>
      <c r="AQ1855" s="48"/>
      <c r="AR1855" s="48"/>
      <c r="AS1855" s="48"/>
      <c r="AT1855" s="48"/>
      <c r="AU1855" s="48" t="s">
        <v>3261</v>
      </c>
      <c r="AV1855" s="48" t="s">
        <v>3261</v>
      </c>
      <c r="AW1855" s="114" t="s">
        <v>18117</v>
      </c>
      <c r="AX1855" s="114" t="s">
        <v>18117</v>
      </c>
      <c r="AY1855" s="114" t="s">
        <v>18844</v>
      </c>
      <c r="AZ1855" s="114" t="s">
        <v>18844</v>
      </c>
      <c r="BA1855" s="2"/>
      <c r="BB1855" s="3"/>
      <c r="BC1855" s="3"/>
      <c r="BD1855" s="3"/>
      <c r="BE1855" s="3"/>
    </row>
    <row r="1856" spans="1:57" x14ac:dyDescent="0.25">
      <c r="A1856" s="61" t="s">
        <v>275</v>
      </c>
      <c r="B1856" s="62" t="s">
        <v>19429</v>
      </c>
      <c r="C1856" s="62"/>
      <c r="D1856" s="63">
        <v>1.5023375000000001</v>
      </c>
      <c r="E1856" s="65">
        <v>10</v>
      </c>
      <c r="F1856" s="95" t="s">
        <v>11209</v>
      </c>
      <c r="G1856" s="62"/>
      <c r="H1856" s="66"/>
      <c r="I1856" s="67"/>
      <c r="J1856" s="67"/>
      <c r="K1856" s="66" t="s">
        <v>15234</v>
      </c>
      <c r="L1856" s="70"/>
      <c r="M1856" s="71">
        <v>7786.0478515625</v>
      </c>
      <c r="N1856" s="71">
        <v>3134.880859375</v>
      </c>
      <c r="O1856" s="72"/>
      <c r="P1856" s="73"/>
      <c r="Q1856" s="73"/>
      <c r="R1856" s="81"/>
      <c r="S1856" s="48">
        <v>0</v>
      </c>
      <c r="T1856" s="48">
        <v>1</v>
      </c>
      <c r="U1856" s="49">
        <v>0</v>
      </c>
      <c r="V1856" s="49">
        <v>2.7500000000000002E-4</v>
      </c>
      <c r="W1856" s="49">
        <v>0</v>
      </c>
      <c r="X1856" s="49">
        <v>0.52194799999999997</v>
      </c>
      <c r="Y1856" s="49">
        <v>0</v>
      </c>
      <c r="Z1856" s="49">
        <v>0</v>
      </c>
      <c r="AA1856" s="68">
        <v>1856</v>
      </c>
      <c r="AB18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56" s="69"/>
      <c r="AD1856" s="75">
        <v>66</v>
      </c>
      <c r="AE1856" s="75">
        <v>14</v>
      </c>
      <c r="AF1856" s="75">
        <v>33</v>
      </c>
      <c r="AG1856" s="75">
        <v>164</v>
      </c>
      <c r="AH1856" s="75"/>
      <c r="AI1856" s="75" t="s">
        <v>7579</v>
      </c>
      <c r="AJ1856" s="75" t="s">
        <v>9232</v>
      </c>
      <c r="AK1856" s="75"/>
      <c r="AL1856" s="75"/>
      <c r="AM1856" s="75">
        <v>42459.788564814815</v>
      </c>
      <c r="AN1856" s="75" t="s">
        <v>13047</v>
      </c>
      <c r="AO1856" s="78" t="s">
        <v>13182</v>
      </c>
      <c r="AP1856" s="75" t="s">
        <v>66</v>
      </c>
      <c r="AQ1856" s="48"/>
      <c r="AR1856" s="48"/>
      <c r="AS1856" s="48"/>
      <c r="AT1856" s="48"/>
      <c r="AU1856" s="48" t="s">
        <v>3261</v>
      </c>
      <c r="AV1856" s="48" t="s">
        <v>3261</v>
      </c>
      <c r="AW1856" s="114" t="s">
        <v>18089</v>
      </c>
      <c r="AX1856" s="114" t="s">
        <v>18089</v>
      </c>
      <c r="AY1856" s="114" t="s">
        <v>17884</v>
      </c>
      <c r="AZ1856" s="114" t="s">
        <v>17884</v>
      </c>
      <c r="BA1856" s="2"/>
      <c r="BB1856" s="3"/>
      <c r="BC1856" s="3"/>
      <c r="BD1856" s="3"/>
      <c r="BE1856" s="3"/>
    </row>
    <row r="1857" spans="1:57" x14ac:dyDescent="0.25">
      <c r="A1857" s="61" t="s">
        <v>457</v>
      </c>
      <c r="B1857" s="62" t="s">
        <v>19429</v>
      </c>
      <c r="C1857" s="62"/>
      <c r="D1857" s="63">
        <v>1.5023375000000001</v>
      </c>
      <c r="E1857" s="65">
        <v>10</v>
      </c>
      <c r="F1857" s="95" t="s">
        <v>11082</v>
      </c>
      <c r="G1857" s="62"/>
      <c r="H1857" s="66"/>
      <c r="I1857" s="67"/>
      <c r="J1857" s="67"/>
      <c r="K1857" s="66" t="s">
        <v>15451</v>
      </c>
      <c r="L1857" s="70"/>
      <c r="M1857" s="71">
        <v>7144.2412109375</v>
      </c>
      <c r="N1857" s="71">
        <v>2804.7412109375</v>
      </c>
      <c r="O1857" s="72"/>
      <c r="P1857" s="73"/>
      <c r="Q1857" s="73"/>
      <c r="R1857" s="81"/>
      <c r="S1857" s="48">
        <v>0</v>
      </c>
      <c r="T1857" s="48">
        <v>1</v>
      </c>
      <c r="U1857" s="49">
        <v>0</v>
      </c>
      <c r="V1857" s="49">
        <v>2.7500000000000002E-4</v>
      </c>
      <c r="W1857" s="49">
        <v>0</v>
      </c>
      <c r="X1857" s="49">
        <v>0.52194799999999997</v>
      </c>
      <c r="Y1857" s="49">
        <v>0</v>
      </c>
      <c r="Z1857" s="49">
        <v>0</v>
      </c>
      <c r="AA1857" s="68">
        <v>1857</v>
      </c>
      <c r="AB18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57" s="69"/>
      <c r="AD1857" s="75">
        <v>745</v>
      </c>
      <c r="AE1857" s="75">
        <v>14</v>
      </c>
      <c r="AF1857" s="75">
        <v>1079</v>
      </c>
      <c r="AG1857" s="75">
        <v>0</v>
      </c>
      <c r="AH1857" s="75"/>
      <c r="AI1857" s="75"/>
      <c r="AJ1857" s="75"/>
      <c r="AK1857" s="75"/>
      <c r="AL1857" s="75"/>
      <c r="AM1857" s="75">
        <v>42669.417719907404</v>
      </c>
      <c r="AN1857" s="75" t="s">
        <v>13047</v>
      </c>
      <c r="AO1857" s="78" t="s">
        <v>13399</v>
      </c>
      <c r="AP1857" s="75" t="s">
        <v>66</v>
      </c>
      <c r="AQ1857" s="48" t="s">
        <v>3056</v>
      </c>
      <c r="AR1857" s="48" t="s">
        <v>3056</v>
      </c>
      <c r="AS1857" s="48" t="s">
        <v>3215</v>
      </c>
      <c r="AT1857" s="48" t="s">
        <v>3215</v>
      </c>
      <c r="AU1857" s="48" t="s">
        <v>3261</v>
      </c>
      <c r="AV1857" s="48" t="s">
        <v>3261</v>
      </c>
      <c r="AW1857" s="114" t="s">
        <v>18198</v>
      </c>
      <c r="AX1857" s="114" t="s">
        <v>18198</v>
      </c>
      <c r="AY1857" s="114" t="s">
        <v>18915</v>
      </c>
      <c r="AZ1857" s="114" t="s">
        <v>18915</v>
      </c>
      <c r="BA1857" s="2"/>
      <c r="BB1857" s="3"/>
      <c r="BC1857" s="3"/>
      <c r="BD1857" s="3"/>
      <c r="BE1857" s="3"/>
    </row>
    <row r="1858" spans="1:57" x14ac:dyDescent="0.25">
      <c r="A1858" s="61" t="s">
        <v>461</v>
      </c>
      <c r="B1858" s="62" t="s">
        <v>19429</v>
      </c>
      <c r="C1858" s="62"/>
      <c r="D1858" s="63">
        <v>1.521522</v>
      </c>
      <c r="E1858" s="65">
        <v>10</v>
      </c>
      <c r="F1858" s="95" t="s">
        <v>11424</v>
      </c>
      <c r="G1858" s="62"/>
      <c r="H1858" s="66"/>
      <c r="I1858" s="67"/>
      <c r="J1858" s="67"/>
      <c r="K1858" s="66" t="s">
        <v>15455</v>
      </c>
      <c r="L1858" s="70"/>
      <c r="M1858" s="71">
        <v>2139.663818359375</v>
      </c>
      <c r="N1858" s="71">
        <v>2384.171630859375</v>
      </c>
      <c r="O1858" s="72"/>
      <c r="P1858" s="73"/>
      <c r="Q1858" s="73"/>
      <c r="R1858" s="81"/>
      <c r="S1858" s="48">
        <v>0</v>
      </c>
      <c r="T1858" s="48">
        <v>1</v>
      </c>
      <c r="U1858" s="49">
        <v>0</v>
      </c>
      <c r="V1858" s="49">
        <v>2.532E-3</v>
      </c>
      <c r="W1858" s="49">
        <v>6.2599999999999999E-3</v>
      </c>
      <c r="X1858" s="49">
        <v>0.50696399999999997</v>
      </c>
      <c r="Y1858" s="49">
        <v>0</v>
      </c>
      <c r="Z1858" s="49">
        <v>0</v>
      </c>
      <c r="AA1858" s="68">
        <v>1858</v>
      </c>
      <c r="AB18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58" s="69"/>
      <c r="AD1858" s="75">
        <v>31</v>
      </c>
      <c r="AE1858" s="75">
        <v>14</v>
      </c>
      <c r="AF1858" s="75">
        <v>296</v>
      </c>
      <c r="AG1858" s="75">
        <v>14</v>
      </c>
      <c r="AH1858" s="75"/>
      <c r="AI1858" s="75"/>
      <c r="AJ1858" s="75"/>
      <c r="AK1858" s="75"/>
      <c r="AL1858" s="75"/>
      <c r="AM1858" s="75">
        <v>41690.819803240738</v>
      </c>
      <c r="AN1858" s="75" t="s">
        <v>13047</v>
      </c>
      <c r="AO1858" s="78" t="s">
        <v>13403</v>
      </c>
      <c r="AP1858" s="75" t="s">
        <v>66</v>
      </c>
      <c r="AQ1858" s="48" t="s">
        <v>3033</v>
      </c>
      <c r="AR1858" s="48" t="s">
        <v>3033</v>
      </c>
      <c r="AS1858" s="48" t="s">
        <v>3219</v>
      </c>
      <c r="AT1858" s="48" t="s">
        <v>3219</v>
      </c>
      <c r="AU1858" s="48" t="s">
        <v>3276</v>
      </c>
      <c r="AV1858" s="48" t="s">
        <v>3276</v>
      </c>
      <c r="AW1858" s="114" t="s">
        <v>18116</v>
      </c>
      <c r="AX1858" s="114" t="s">
        <v>18116</v>
      </c>
      <c r="AY1858" s="114" t="s">
        <v>18843</v>
      </c>
      <c r="AZ1858" s="114" t="s">
        <v>18843</v>
      </c>
      <c r="BA1858" s="2"/>
      <c r="BB1858" s="3"/>
      <c r="BC1858" s="3"/>
      <c r="BD1858" s="3"/>
      <c r="BE1858" s="3"/>
    </row>
    <row r="1859" spans="1:57" x14ac:dyDescent="0.25">
      <c r="A1859" s="61" t="s">
        <v>646</v>
      </c>
      <c r="B1859" s="62" t="s">
        <v>19429</v>
      </c>
      <c r="C1859" s="62"/>
      <c r="D1859" s="63">
        <v>1.502448</v>
      </c>
      <c r="E1859" s="65">
        <v>10</v>
      </c>
      <c r="F1859" s="95" t="s">
        <v>11649</v>
      </c>
      <c r="G1859" s="62"/>
      <c r="H1859" s="66"/>
      <c r="I1859" s="67"/>
      <c r="J1859" s="67"/>
      <c r="K1859" s="66" t="s">
        <v>15685</v>
      </c>
      <c r="L1859" s="70"/>
      <c r="M1859" s="71">
        <v>8822.7900390625</v>
      </c>
      <c r="N1859" s="71">
        <v>4943.11865234375</v>
      </c>
      <c r="O1859" s="72"/>
      <c r="P1859" s="73"/>
      <c r="Q1859" s="73"/>
      <c r="R1859" s="81"/>
      <c r="S1859" s="48">
        <v>0</v>
      </c>
      <c r="T1859" s="48">
        <v>1</v>
      </c>
      <c r="U1859" s="49">
        <v>0</v>
      </c>
      <c r="V1859" s="49">
        <v>2.8800000000000001E-4</v>
      </c>
      <c r="W1859" s="49">
        <v>0</v>
      </c>
      <c r="X1859" s="49">
        <v>0.52665600000000001</v>
      </c>
      <c r="Y1859" s="49">
        <v>0</v>
      </c>
      <c r="Z1859" s="49">
        <v>0</v>
      </c>
      <c r="AA1859" s="68">
        <v>1859</v>
      </c>
      <c r="AB18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59" s="69"/>
      <c r="AD1859" s="75">
        <v>9</v>
      </c>
      <c r="AE1859" s="75">
        <v>14</v>
      </c>
      <c r="AF1859" s="75">
        <v>327</v>
      </c>
      <c r="AG1859" s="75">
        <v>257</v>
      </c>
      <c r="AH1859" s="75">
        <v>0</v>
      </c>
      <c r="AI1859" s="75" t="s">
        <v>7958</v>
      </c>
      <c r="AJ1859" s="75" t="s">
        <v>9143</v>
      </c>
      <c r="AK1859" s="75"/>
      <c r="AL1859" s="75" t="s">
        <v>9190</v>
      </c>
      <c r="AM1859" s="75">
        <v>41994.619074074071</v>
      </c>
      <c r="AN1859" s="75" t="s">
        <v>13047</v>
      </c>
      <c r="AO1859" s="78" t="s">
        <v>13633</v>
      </c>
      <c r="AP1859" s="75" t="s">
        <v>66</v>
      </c>
      <c r="AQ1859" s="48"/>
      <c r="AR1859" s="48"/>
      <c r="AS1859" s="48"/>
      <c r="AT1859" s="48"/>
      <c r="AU1859" s="48" t="s">
        <v>3261</v>
      </c>
      <c r="AV1859" s="48" t="s">
        <v>3261</v>
      </c>
      <c r="AW1859" s="114" t="s">
        <v>18137</v>
      </c>
      <c r="AX1859" s="114" t="s">
        <v>18137</v>
      </c>
      <c r="AY1859" s="114" t="s">
        <v>18860</v>
      </c>
      <c r="AZ1859" s="114" t="s">
        <v>18860</v>
      </c>
      <c r="BA1859" s="2"/>
      <c r="BB1859" s="3"/>
      <c r="BC1859" s="3"/>
      <c r="BD1859" s="3"/>
      <c r="BE1859" s="3"/>
    </row>
    <row r="1860" spans="1:57" x14ac:dyDescent="0.25">
      <c r="A1860" s="61" t="s">
        <v>660</v>
      </c>
      <c r="B1860" s="62" t="s">
        <v>19429</v>
      </c>
      <c r="C1860" s="62"/>
      <c r="D1860" s="63">
        <v>1.5625005000000001</v>
      </c>
      <c r="E1860" s="65">
        <v>10</v>
      </c>
      <c r="F1860" s="95" t="s">
        <v>11661</v>
      </c>
      <c r="G1860" s="62"/>
      <c r="H1860" s="66"/>
      <c r="I1860" s="67"/>
      <c r="J1860" s="67"/>
      <c r="K1860" s="66" t="s">
        <v>15700</v>
      </c>
      <c r="L1860" s="70"/>
      <c r="M1860" s="71">
        <v>2621.113037109375</v>
      </c>
      <c r="N1860" s="71">
        <v>5090.41845703125</v>
      </c>
      <c r="O1860" s="72"/>
      <c r="P1860" s="73"/>
      <c r="Q1860" s="73"/>
      <c r="R1860" s="81"/>
      <c r="S1860" s="48">
        <v>0</v>
      </c>
      <c r="T1860" s="48">
        <v>1</v>
      </c>
      <c r="U1860" s="49">
        <v>0</v>
      </c>
      <c r="V1860" s="49">
        <v>7.3530000000000002E-3</v>
      </c>
      <c r="W1860" s="49">
        <v>0</v>
      </c>
      <c r="X1860" s="49">
        <v>0.54624799999999996</v>
      </c>
      <c r="Y1860" s="49">
        <v>0</v>
      </c>
      <c r="Z1860" s="49">
        <v>0</v>
      </c>
      <c r="AA1860" s="68">
        <v>1860</v>
      </c>
      <c r="AB18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60" s="69"/>
      <c r="AD1860" s="75">
        <v>26</v>
      </c>
      <c r="AE1860" s="75">
        <v>14</v>
      </c>
      <c r="AF1860" s="75">
        <v>101</v>
      </c>
      <c r="AG1860" s="75">
        <v>278</v>
      </c>
      <c r="AH1860" s="75"/>
      <c r="AI1860" s="75" t="s">
        <v>7969</v>
      </c>
      <c r="AJ1860" s="75" t="s">
        <v>9508</v>
      </c>
      <c r="AK1860" s="75"/>
      <c r="AL1860" s="75"/>
      <c r="AM1860" s="75">
        <v>43003.390428240738</v>
      </c>
      <c r="AN1860" s="75" t="s">
        <v>13047</v>
      </c>
      <c r="AO1860" s="78" t="s">
        <v>13648</v>
      </c>
      <c r="AP1860" s="75" t="s">
        <v>66</v>
      </c>
      <c r="AQ1860" s="48"/>
      <c r="AR1860" s="48"/>
      <c r="AS1860" s="48"/>
      <c r="AT1860" s="48"/>
      <c r="AU1860" s="48"/>
      <c r="AV1860" s="48"/>
      <c r="AW1860" s="114" t="s">
        <v>18092</v>
      </c>
      <c r="AX1860" s="114" t="s">
        <v>18092</v>
      </c>
      <c r="AY1860" s="114" t="s">
        <v>17886</v>
      </c>
      <c r="AZ1860" s="114" t="s">
        <v>17886</v>
      </c>
      <c r="BA1860" s="2"/>
      <c r="BB1860" s="3"/>
      <c r="BC1860" s="3"/>
      <c r="BD1860" s="3"/>
      <c r="BE1860" s="3"/>
    </row>
    <row r="1861" spans="1:57" x14ac:dyDescent="0.25">
      <c r="A1861" s="61" t="s">
        <v>790</v>
      </c>
      <c r="B1861" s="62" t="s">
        <v>19429</v>
      </c>
      <c r="C1861" s="62"/>
      <c r="D1861" s="63">
        <v>1.502448</v>
      </c>
      <c r="E1861" s="65">
        <v>10</v>
      </c>
      <c r="F1861" s="95" t="s">
        <v>11811</v>
      </c>
      <c r="G1861" s="62"/>
      <c r="H1861" s="66"/>
      <c r="I1861" s="67"/>
      <c r="J1861" s="67"/>
      <c r="K1861" s="66" t="s">
        <v>15857</v>
      </c>
      <c r="L1861" s="70"/>
      <c r="M1861" s="71">
        <v>8391.283203125</v>
      </c>
      <c r="N1861" s="71">
        <v>4864.4658203125</v>
      </c>
      <c r="O1861" s="72"/>
      <c r="P1861" s="73"/>
      <c r="Q1861" s="73"/>
      <c r="R1861" s="81"/>
      <c r="S1861" s="48">
        <v>0</v>
      </c>
      <c r="T1861" s="48">
        <v>1</v>
      </c>
      <c r="U1861" s="49">
        <v>0</v>
      </c>
      <c r="V1861" s="49">
        <v>2.8800000000000001E-4</v>
      </c>
      <c r="W1861" s="49">
        <v>0</v>
      </c>
      <c r="X1861" s="49">
        <v>0.52665600000000001</v>
      </c>
      <c r="Y1861" s="49">
        <v>0</v>
      </c>
      <c r="Z1861" s="49">
        <v>0</v>
      </c>
      <c r="AA1861" s="68">
        <v>1861</v>
      </c>
      <c r="AB18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61" s="69"/>
      <c r="AD1861" s="75">
        <v>107</v>
      </c>
      <c r="AE1861" s="75">
        <v>14</v>
      </c>
      <c r="AF1861" s="75">
        <v>252</v>
      </c>
      <c r="AG1861" s="75">
        <v>2491</v>
      </c>
      <c r="AH1861" s="75"/>
      <c r="AI1861" s="75"/>
      <c r="AJ1861" s="75" t="s">
        <v>9587</v>
      </c>
      <c r="AK1861" s="75"/>
      <c r="AL1861" s="75"/>
      <c r="AM1861" s="75">
        <v>41674.847962962966</v>
      </c>
      <c r="AN1861" s="75" t="s">
        <v>13047</v>
      </c>
      <c r="AO1861" s="78" t="s">
        <v>13805</v>
      </c>
      <c r="AP1861" s="75" t="s">
        <v>66</v>
      </c>
      <c r="AQ1861" s="48"/>
      <c r="AR1861" s="48"/>
      <c r="AS1861" s="48"/>
      <c r="AT1861" s="48"/>
      <c r="AU1861" s="48" t="s">
        <v>3261</v>
      </c>
      <c r="AV1861" s="48" t="s">
        <v>3261</v>
      </c>
      <c r="AW1861" s="114" t="s">
        <v>18137</v>
      </c>
      <c r="AX1861" s="114" t="s">
        <v>18137</v>
      </c>
      <c r="AY1861" s="114" t="s">
        <v>18860</v>
      </c>
      <c r="AZ1861" s="114" t="s">
        <v>18860</v>
      </c>
      <c r="BA1861" s="2"/>
      <c r="BB1861" s="3"/>
      <c r="BC1861" s="3"/>
      <c r="BD1861" s="3"/>
      <c r="BE1861" s="3"/>
    </row>
    <row r="1862" spans="1:57" x14ac:dyDescent="0.25">
      <c r="A1862" s="61" t="s">
        <v>1008</v>
      </c>
      <c r="B1862" s="62" t="s">
        <v>19429</v>
      </c>
      <c r="C1862" s="62"/>
      <c r="D1862" s="63">
        <v>1.5016575000000001</v>
      </c>
      <c r="E1862" s="65">
        <v>10</v>
      </c>
      <c r="F1862" s="95" t="s">
        <v>12042</v>
      </c>
      <c r="G1862" s="62"/>
      <c r="H1862" s="66"/>
      <c r="I1862" s="67"/>
      <c r="J1862" s="67"/>
      <c r="K1862" s="66" t="s">
        <v>16098</v>
      </c>
      <c r="L1862" s="70"/>
      <c r="M1862" s="71">
        <v>8811.8798828125</v>
      </c>
      <c r="N1862" s="71">
        <v>6666.013671875</v>
      </c>
      <c r="O1862" s="72"/>
      <c r="P1862" s="73"/>
      <c r="Q1862" s="73"/>
      <c r="R1862" s="81"/>
      <c r="S1862" s="48">
        <v>0</v>
      </c>
      <c r="T1862" s="48">
        <v>1</v>
      </c>
      <c r="U1862" s="49">
        <v>0</v>
      </c>
      <c r="V1862" s="49">
        <v>1.95E-4</v>
      </c>
      <c r="W1862" s="49">
        <v>0</v>
      </c>
      <c r="X1862" s="49">
        <v>0.53854199999999997</v>
      </c>
      <c r="Y1862" s="49">
        <v>0</v>
      </c>
      <c r="Z1862" s="49">
        <v>0</v>
      </c>
      <c r="AA1862" s="68">
        <v>1862</v>
      </c>
      <c r="AB18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62" s="69"/>
      <c r="AD1862" s="75">
        <v>632</v>
      </c>
      <c r="AE1862" s="75">
        <v>14</v>
      </c>
      <c r="AF1862" s="75">
        <v>1843</v>
      </c>
      <c r="AG1862" s="75">
        <v>1</v>
      </c>
      <c r="AH1862" s="75">
        <v>-28800</v>
      </c>
      <c r="AI1862" s="75"/>
      <c r="AJ1862" s="75"/>
      <c r="AK1862" s="75"/>
      <c r="AL1862" s="75" t="s">
        <v>11009</v>
      </c>
      <c r="AM1862" s="75">
        <v>41600.968217592592</v>
      </c>
      <c r="AN1862" s="75" t="s">
        <v>13047</v>
      </c>
      <c r="AO1862" s="78" t="s">
        <v>14046</v>
      </c>
      <c r="AP1862" s="75" t="s">
        <v>66</v>
      </c>
      <c r="AQ1862" s="48"/>
      <c r="AR1862" s="48"/>
      <c r="AS1862" s="48"/>
      <c r="AT1862" s="48"/>
      <c r="AU1862" s="48" t="s">
        <v>3313</v>
      </c>
      <c r="AV1862" s="48" t="s">
        <v>3313</v>
      </c>
      <c r="AW1862" s="114" t="s">
        <v>18257</v>
      </c>
      <c r="AX1862" s="114" t="s">
        <v>18257</v>
      </c>
      <c r="AY1862" s="114" t="s">
        <v>17891</v>
      </c>
      <c r="AZ1862" s="114" t="s">
        <v>17891</v>
      </c>
      <c r="BA1862" s="2"/>
      <c r="BB1862" s="3"/>
      <c r="BC1862" s="3"/>
      <c r="BD1862" s="3"/>
      <c r="BE1862" s="3"/>
    </row>
    <row r="1863" spans="1:57" x14ac:dyDescent="0.25">
      <c r="A1863" s="61" t="s">
        <v>1052</v>
      </c>
      <c r="B1863" s="62" t="s">
        <v>19429</v>
      </c>
      <c r="C1863" s="62"/>
      <c r="D1863" s="63">
        <v>1.6307725</v>
      </c>
      <c r="E1863" s="65">
        <v>10</v>
      </c>
      <c r="F1863" s="95" t="s">
        <v>12088</v>
      </c>
      <c r="G1863" s="62"/>
      <c r="H1863" s="66"/>
      <c r="I1863" s="67"/>
      <c r="J1863" s="67"/>
      <c r="K1863" s="66" t="s">
        <v>16145</v>
      </c>
      <c r="L1863" s="70"/>
      <c r="M1863" s="71">
        <v>5512.1533203125</v>
      </c>
      <c r="N1863" s="71">
        <v>3302.62939453125</v>
      </c>
      <c r="O1863" s="72"/>
      <c r="P1863" s="73"/>
      <c r="Q1863" s="73"/>
      <c r="R1863" s="81"/>
      <c r="S1863" s="48">
        <v>0</v>
      </c>
      <c r="T1863" s="48">
        <v>1</v>
      </c>
      <c r="U1863" s="49">
        <v>0</v>
      </c>
      <c r="V1863" s="49">
        <v>1.5384999999999999E-2</v>
      </c>
      <c r="W1863" s="49">
        <v>0</v>
      </c>
      <c r="X1863" s="49">
        <v>0.55446300000000004</v>
      </c>
      <c r="Y1863" s="49">
        <v>0</v>
      </c>
      <c r="Z1863" s="49">
        <v>0</v>
      </c>
      <c r="AA1863" s="68">
        <v>1863</v>
      </c>
      <c r="AB18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63" s="69"/>
      <c r="AD1863" s="75">
        <v>33</v>
      </c>
      <c r="AE1863" s="75">
        <v>14</v>
      </c>
      <c r="AF1863" s="75">
        <v>137</v>
      </c>
      <c r="AG1863" s="75">
        <v>76</v>
      </c>
      <c r="AH1863" s="75"/>
      <c r="AI1863" s="75" t="s">
        <v>8329</v>
      </c>
      <c r="AJ1863" s="75"/>
      <c r="AK1863" s="75"/>
      <c r="AL1863" s="75"/>
      <c r="AM1863" s="75">
        <v>42871.017280092594</v>
      </c>
      <c r="AN1863" s="75" t="s">
        <v>13047</v>
      </c>
      <c r="AO1863" s="78" t="s">
        <v>14093</v>
      </c>
      <c r="AP1863" s="75" t="s">
        <v>66</v>
      </c>
      <c r="AQ1863" s="48"/>
      <c r="AR1863" s="48"/>
      <c r="AS1863" s="48"/>
      <c r="AT1863" s="48"/>
      <c r="AU1863" s="48"/>
      <c r="AV1863" s="48"/>
      <c r="AW1863" s="114" t="s">
        <v>18108</v>
      </c>
      <c r="AX1863" s="114" t="s">
        <v>18108</v>
      </c>
      <c r="AY1863" s="114" t="s">
        <v>17888</v>
      </c>
      <c r="AZ1863" s="114" t="s">
        <v>17888</v>
      </c>
      <c r="BA1863" s="2"/>
      <c r="BB1863" s="3"/>
      <c r="BC1863" s="3"/>
      <c r="BD1863" s="3"/>
      <c r="BE1863" s="3"/>
    </row>
    <row r="1864" spans="1:57" x14ac:dyDescent="0.25">
      <c r="A1864" s="61" t="s">
        <v>1099</v>
      </c>
      <c r="B1864" s="62" t="s">
        <v>19429</v>
      </c>
      <c r="C1864" s="62"/>
      <c r="D1864" s="63">
        <v>1.5025329999999999</v>
      </c>
      <c r="E1864" s="65">
        <v>10</v>
      </c>
      <c r="F1864" s="95" t="s">
        <v>12136</v>
      </c>
      <c r="G1864" s="62"/>
      <c r="H1864" s="66"/>
      <c r="I1864" s="67"/>
      <c r="J1864" s="67"/>
      <c r="K1864" s="66" t="s">
        <v>16196</v>
      </c>
      <c r="L1864" s="70"/>
      <c r="M1864" s="71">
        <v>5090.97509765625</v>
      </c>
      <c r="N1864" s="71">
        <v>7888.80224609375</v>
      </c>
      <c r="O1864" s="72"/>
      <c r="P1864" s="73"/>
      <c r="Q1864" s="73"/>
      <c r="R1864" s="81"/>
      <c r="S1864" s="48">
        <v>0</v>
      </c>
      <c r="T1864" s="48">
        <v>1</v>
      </c>
      <c r="U1864" s="49">
        <v>0</v>
      </c>
      <c r="V1864" s="49">
        <v>2.9799999999999998E-4</v>
      </c>
      <c r="W1864" s="49">
        <v>0</v>
      </c>
      <c r="X1864" s="49">
        <v>0.38656400000000002</v>
      </c>
      <c r="Y1864" s="49">
        <v>0</v>
      </c>
      <c r="Z1864" s="49">
        <v>0</v>
      </c>
      <c r="AA1864" s="68">
        <v>1864</v>
      </c>
      <c r="AB18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64" s="69"/>
      <c r="AD1864" s="75">
        <v>79</v>
      </c>
      <c r="AE1864" s="75">
        <v>14</v>
      </c>
      <c r="AF1864" s="75">
        <v>1212</v>
      </c>
      <c r="AG1864" s="75">
        <v>1061</v>
      </c>
      <c r="AH1864" s="75"/>
      <c r="AI1864" s="75" t="s">
        <v>8369</v>
      </c>
      <c r="AJ1864" s="75" t="s">
        <v>9412</v>
      </c>
      <c r="AK1864" s="75"/>
      <c r="AL1864" s="75"/>
      <c r="AM1864" s="75">
        <v>42812.987627314818</v>
      </c>
      <c r="AN1864" s="75" t="s">
        <v>13047</v>
      </c>
      <c r="AO1864" s="78" t="s">
        <v>14144</v>
      </c>
      <c r="AP1864" s="75" t="s">
        <v>66</v>
      </c>
      <c r="AQ1864" s="48"/>
      <c r="AR1864" s="48"/>
      <c r="AS1864" s="48"/>
      <c r="AT1864" s="48"/>
      <c r="AU1864" s="48" t="s">
        <v>3261</v>
      </c>
      <c r="AV1864" s="48" t="s">
        <v>3261</v>
      </c>
      <c r="AW1864" s="114" t="s">
        <v>18415</v>
      </c>
      <c r="AX1864" s="114" t="s">
        <v>18415</v>
      </c>
      <c r="AY1864" s="114" t="s">
        <v>19108</v>
      </c>
      <c r="AZ1864" s="114" t="s">
        <v>19108</v>
      </c>
      <c r="BA1864" s="2"/>
      <c r="BB1864" s="3"/>
      <c r="BC1864" s="3"/>
      <c r="BD1864" s="3"/>
      <c r="BE1864" s="3"/>
    </row>
    <row r="1865" spans="1:57" x14ac:dyDescent="0.25">
      <c r="A1865" s="61" t="s">
        <v>1100</v>
      </c>
      <c r="B1865" s="62" t="s">
        <v>19429</v>
      </c>
      <c r="C1865" s="62"/>
      <c r="D1865" s="63">
        <v>1.5321979999999999</v>
      </c>
      <c r="E1865" s="65">
        <v>10</v>
      </c>
      <c r="F1865" s="95" t="s">
        <v>12137</v>
      </c>
      <c r="G1865" s="62"/>
      <c r="H1865" s="66"/>
      <c r="I1865" s="67"/>
      <c r="J1865" s="67"/>
      <c r="K1865" s="66" t="s">
        <v>16197</v>
      </c>
      <c r="L1865" s="70"/>
      <c r="M1865" s="71">
        <v>1435.553955078125</v>
      </c>
      <c r="N1865" s="71">
        <v>7201.93505859375</v>
      </c>
      <c r="O1865" s="72"/>
      <c r="P1865" s="73"/>
      <c r="Q1865" s="73"/>
      <c r="R1865" s="81"/>
      <c r="S1865" s="48">
        <v>0</v>
      </c>
      <c r="T1865" s="48">
        <v>1</v>
      </c>
      <c r="U1865" s="49">
        <v>0</v>
      </c>
      <c r="V1865" s="49">
        <v>3.7880000000000001E-3</v>
      </c>
      <c r="W1865" s="49">
        <v>9.9999999999999995E-7</v>
      </c>
      <c r="X1865" s="49">
        <v>0.54335500000000003</v>
      </c>
      <c r="Y1865" s="49">
        <v>0</v>
      </c>
      <c r="Z1865" s="49">
        <v>0</v>
      </c>
      <c r="AA1865" s="68">
        <v>1865</v>
      </c>
      <c r="AB18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65" s="69"/>
      <c r="AD1865" s="75">
        <v>110</v>
      </c>
      <c r="AE1865" s="75">
        <v>14</v>
      </c>
      <c r="AF1865" s="75">
        <v>256</v>
      </c>
      <c r="AG1865" s="75">
        <v>5</v>
      </c>
      <c r="AH1865" s="75"/>
      <c r="AI1865" s="75"/>
      <c r="AJ1865" s="75"/>
      <c r="AK1865" s="78" t="s">
        <v>10646</v>
      </c>
      <c r="AL1865" s="75"/>
      <c r="AM1865" s="75">
        <v>42278.683182870373</v>
      </c>
      <c r="AN1865" s="75" t="s">
        <v>13047</v>
      </c>
      <c r="AO1865" s="78" t="s">
        <v>14145</v>
      </c>
      <c r="AP1865" s="75" t="s">
        <v>66</v>
      </c>
      <c r="AQ1865" s="48" t="s">
        <v>3019</v>
      </c>
      <c r="AR1865" s="48" t="s">
        <v>3019</v>
      </c>
      <c r="AS1865" s="48" t="s">
        <v>3212</v>
      </c>
      <c r="AT1865" s="48" t="s">
        <v>3212</v>
      </c>
      <c r="AU1865" s="48" t="s">
        <v>3261</v>
      </c>
      <c r="AV1865" s="48" t="s">
        <v>3261</v>
      </c>
      <c r="AW1865" s="114" t="s">
        <v>18076</v>
      </c>
      <c r="AX1865" s="114" t="s">
        <v>18076</v>
      </c>
      <c r="AY1865" s="114" t="s">
        <v>17882</v>
      </c>
      <c r="AZ1865" s="114" t="s">
        <v>17882</v>
      </c>
      <c r="BA1865" s="2"/>
      <c r="BB1865" s="3"/>
      <c r="BC1865" s="3"/>
      <c r="BD1865" s="3"/>
      <c r="BE1865" s="3"/>
    </row>
    <row r="1866" spans="1:57" x14ac:dyDescent="0.25">
      <c r="A1866" s="61" t="s">
        <v>1400</v>
      </c>
      <c r="B1866" s="62" t="s">
        <v>19429</v>
      </c>
      <c r="C1866" s="62"/>
      <c r="D1866" s="63">
        <v>1.544268</v>
      </c>
      <c r="E1866" s="65">
        <v>10</v>
      </c>
      <c r="F1866" s="95" t="s">
        <v>12445</v>
      </c>
      <c r="G1866" s="62"/>
      <c r="H1866" s="66"/>
      <c r="I1866" s="67"/>
      <c r="J1866" s="67"/>
      <c r="K1866" s="66" t="s">
        <v>16521</v>
      </c>
      <c r="L1866" s="70"/>
      <c r="M1866" s="71">
        <v>2993.69677734375</v>
      </c>
      <c r="N1866" s="71">
        <v>7846.73681640625</v>
      </c>
      <c r="O1866" s="72"/>
      <c r="P1866" s="73"/>
      <c r="Q1866" s="73"/>
      <c r="R1866" s="81"/>
      <c r="S1866" s="48">
        <v>0</v>
      </c>
      <c r="T1866" s="48">
        <v>1</v>
      </c>
      <c r="U1866" s="49">
        <v>0</v>
      </c>
      <c r="V1866" s="49">
        <v>5.208E-3</v>
      </c>
      <c r="W1866" s="49">
        <v>0</v>
      </c>
      <c r="X1866" s="49">
        <v>0.54446799999999995</v>
      </c>
      <c r="Y1866" s="49">
        <v>0</v>
      </c>
      <c r="Z1866" s="49">
        <v>0</v>
      </c>
      <c r="AA1866" s="68">
        <v>1866</v>
      </c>
      <c r="AB18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66" s="69"/>
      <c r="AD1866" s="75">
        <v>60</v>
      </c>
      <c r="AE1866" s="75">
        <v>14</v>
      </c>
      <c r="AF1866" s="75">
        <v>1297</v>
      </c>
      <c r="AG1866" s="75">
        <v>105</v>
      </c>
      <c r="AH1866" s="75"/>
      <c r="AI1866" s="75" t="s">
        <v>8626</v>
      </c>
      <c r="AJ1866" s="75"/>
      <c r="AK1866" s="75"/>
      <c r="AL1866" s="75"/>
      <c r="AM1866" s="75">
        <v>42337.838009259256</v>
      </c>
      <c r="AN1866" s="75" t="s">
        <v>13047</v>
      </c>
      <c r="AO1866" s="78" t="s">
        <v>14469</v>
      </c>
      <c r="AP1866" s="75" t="s">
        <v>66</v>
      </c>
      <c r="AQ1866" s="48" t="s">
        <v>3020</v>
      </c>
      <c r="AR1866" s="48" t="s">
        <v>3020</v>
      </c>
      <c r="AS1866" s="48" t="s">
        <v>3213</v>
      </c>
      <c r="AT1866" s="48" t="s">
        <v>3213</v>
      </c>
      <c r="AU1866" s="48" t="s">
        <v>3261</v>
      </c>
      <c r="AV1866" s="48" t="s">
        <v>3261</v>
      </c>
      <c r="AW1866" s="114" t="s">
        <v>18081</v>
      </c>
      <c r="AX1866" s="114" t="s">
        <v>18081</v>
      </c>
      <c r="AY1866" s="114" t="s">
        <v>18817</v>
      </c>
      <c r="AZ1866" s="114" t="s">
        <v>18817</v>
      </c>
      <c r="BA1866" s="2"/>
      <c r="BB1866" s="3"/>
      <c r="BC1866" s="3"/>
      <c r="BD1866" s="3"/>
      <c r="BE1866" s="3"/>
    </row>
    <row r="1867" spans="1:57" x14ac:dyDescent="0.25">
      <c r="A1867" s="61" t="s">
        <v>1472</v>
      </c>
      <c r="B1867" s="62" t="s">
        <v>19429</v>
      </c>
      <c r="C1867" s="62"/>
      <c r="D1867" s="63">
        <v>1.5125204999999999</v>
      </c>
      <c r="E1867" s="65">
        <v>10</v>
      </c>
      <c r="F1867" s="95" t="s">
        <v>12528</v>
      </c>
      <c r="G1867" s="62"/>
      <c r="H1867" s="66"/>
      <c r="I1867" s="67"/>
      <c r="J1867" s="67"/>
      <c r="K1867" s="66" t="s">
        <v>16606</v>
      </c>
      <c r="L1867" s="70"/>
      <c r="M1867" s="71">
        <v>3178.934326171875</v>
      </c>
      <c r="N1867" s="71">
        <v>3471.44775390625</v>
      </c>
      <c r="O1867" s="72"/>
      <c r="P1867" s="73"/>
      <c r="Q1867" s="73"/>
      <c r="R1867" s="81"/>
      <c r="S1867" s="48">
        <v>0</v>
      </c>
      <c r="T1867" s="48">
        <v>1</v>
      </c>
      <c r="U1867" s="49">
        <v>0</v>
      </c>
      <c r="V1867" s="49">
        <v>1.4729999999999999E-3</v>
      </c>
      <c r="W1867" s="49">
        <v>3.2899999999999997E-4</v>
      </c>
      <c r="X1867" s="49">
        <v>0.486537</v>
      </c>
      <c r="Y1867" s="49">
        <v>0</v>
      </c>
      <c r="Z1867" s="49">
        <v>0</v>
      </c>
      <c r="AA1867" s="68">
        <v>1867</v>
      </c>
      <c r="AB18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67" s="69"/>
      <c r="AD1867" s="75">
        <v>416</v>
      </c>
      <c r="AE1867" s="75">
        <v>14</v>
      </c>
      <c r="AF1867" s="75">
        <v>629</v>
      </c>
      <c r="AG1867" s="75">
        <v>15</v>
      </c>
      <c r="AH1867" s="75"/>
      <c r="AI1867" s="75" t="s">
        <v>8699</v>
      </c>
      <c r="AJ1867" s="75"/>
      <c r="AK1867" s="75"/>
      <c r="AL1867" s="75"/>
      <c r="AM1867" s="75">
        <v>42810.741875</v>
      </c>
      <c r="AN1867" s="75" t="s">
        <v>13047</v>
      </c>
      <c r="AO1867" s="78" t="s">
        <v>14554</v>
      </c>
      <c r="AP1867" s="75" t="s">
        <v>66</v>
      </c>
      <c r="AQ1867" s="48"/>
      <c r="AR1867" s="48"/>
      <c r="AS1867" s="48"/>
      <c r="AT1867" s="48"/>
      <c r="AU1867" s="48" t="s">
        <v>3261</v>
      </c>
      <c r="AV1867" s="48" t="s">
        <v>3261</v>
      </c>
      <c r="AW1867" s="114" t="s">
        <v>18132</v>
      </c>
      <c r="AX1867" s="114" t="s">
        <v>18132</v>
      </c>
      <c r="AY1867" s="114" t="s">
        <v>18855</v>
      </c>
      <c r="AZ1867" s="114" t="s">
        <v>18855</v>
      </c>
      <c r="BA1867" s="2"/>
      <c r="BB1867" s="3"/>
      <c r="BC1867" s="3"/>
      <c r="BD1867" s="3"/>
      <c r="BE1867" s="3"/>
    </row>
    <row r="1868" spans="1:57" x14ac:dyDescent="0.25">
      <c r="A1868" s="61" t="s">
        <v>596</v>
      </c>
      <c r="B1868" s="62" t="s">
        <v>19429</v>
      </c>
      <c r="C1868" s="62"/>
      <c r="D1868" s="63">
        <v>1.5029410000000001</v>
      </c>
      <c r="E1868" s="65">
        <v>12.6188521604772</v>
      </c>
      <c r="F1868" s="95" t="s">
        <v>11589</v>
      </c>
      <c r="G1868" s="62"/>
      <c r="H1868" s="66"/>
      <c r="I1868" s="67"/>
      <c r="J1868" s="67"/>
      <c r="K1868" s="66" t="s">
        <v>15624</v>
      </c>
      <c r="L1868" s="70"/>
      <c r="M1868" s="71">
        <v>5650.17333984375</v>
      </c>
      <c r="N1868" s="71">
        <v>8372.9130859375</v>
      </c>
      <c r="O1868" s="72"/>
      <c r="P1868" s="73"/>
      <c r="Q1868" s="73"/>
      <c r="R1868" s="81"/>
      <c r="S1868" s="48">
        <v>0</v>
      </c>
      <c r="T1868" s="48">
        <v>2</v>
      </c>
      <c r="U1868" s="49">
        <v>6313.5409410000002</v>
      </c>
      <c r="V1868" s="49">
        <v>3.4600000000000001E-4</v>
      </c>
      <c r="W1868" s="49">
        <v>0</v>
      </c>
      <c r="X1868" s="49">
        <v>0.636405</v>
      </c>
      <c r="Y1868" s="49">
        <v>0</v>
      </c>
      <c r="Z1868" s="49">
        <v>0</v>
      </c>
      <c r="AA1868" s="68">
        <v>1868</v>
      </c>
      <c r="AB18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68" s="69"/>
      <c r="AD1868" s="75">
        <v>48</v>
      </c>
      <c r="AE1868" s="75">
        <v>13</v>
      </c>
      <c r="AF1868" s="75">
        <v>67</v>
      </c>
      <c r="AG1868" s="75">
        <v>214</v>
      </c>
      <c r="AH1868" s="75"/>
      <c r="AI1868" s="75"/>
      <c r="AJ1868" s="75" t="s">
        <v>9474</v>
      </c>
      <c r="AK1868" s="75"/>
      <c r="AL1868" s="75"/>
      <c r="AM1868" s="75">
        <v>41576.432569444441</v>
      </c>
      <c r="AN1868" s="75" t="s">
        <v>13047</v>
      </c>
      <c r="AO1868" s="78" t="s">
        <v>13572</v>
      </c>
      <c r="AP1868" s="75" t="s">
        <v>66</v>
      </c>
      <c r="AQ1868" s="48"/>
      <c r="AR1868" s="48"/>
      <c r="AS1868" s="48"/>
      <c r="AT1868" s="48"/>
      <c r="AU1868" s="48" t="s">
        <v>3261</v>
      </c>
      <c r="AV1868" s="48" t="s">
        <v>3261</v>
      </c>
      <c r="AW1868" s="114" t="s">
        <v>18254</v>
      </c>
      <c r="AX1868" s="114" t="s">
        <v>18254</v>
      </c>
      <c r="AY1868" s="114" t="s">
        <v>18965</v>
      </c>
      <c r="AZ1868" s="114" t="s">
        <v>18965</v>
      </c>
      <c r="BA1868" s="2"/>
      <c r="BB1868" s="3"/>
      <c r="BC1868" s="3"/>
      <c r="BD1868" s="3"/>
      <c r="BE1868" s="3"/>
    </row>
    <row r="1869" spans="1:57" x14ac:dyDescent="0.25">
      <c r="A1869" s="61" t="s">
        <v>407</v>
      </c>
      <c r="B1869" s="62" t="s">
        <v>19429</v>
      </c>
      <c r="C1869" s="62"/>
      <c r="D1869" s="63">
        <v>1.5025839999999999</v>
      </c>
      <c r="E1869" s="65">
        <v>10.381258272693342</v>
      </c>
      <c r="F1869" s="95" t="s">
        <v>11361</v>
      </c>
      <c r="G1869" s="62"/>
      <c r="H1869" s="66"/>
      <c r="I1869" s="67"/>
      <c r="J1869" s="67"/>
      <c r="K1869" s="66" t="s">
        <v>15389</v>
      </c>
      <c r="L1869" s="70"/>
      <c r="M1869" s="71">
        <v>4993.82373046875</v>
      </c>
      <c r="N1869" s="71">
        <v>7857.6826171875</v>
      </c>
      <c r="O1869" s="72"/>
      <c r="P1869" s="73"/>
      <c r="Q1869" s="73"/>
      <c r="R1869" s="81"/>
      <c r="S1869" s="48">
        <v>0</v>
      </c>
      <c r="T1869" s="48">
        <v>3</v>
      </c>
      <c r="U1869" s="49">
        <v>919.13921300000004</v>
      </c>
      <c r="V1869" s="49">
        <v>3.0400000000000002E-4</v>
      </c>
      <c r="W1869" s="49">
        <v>0</v>
      </c>
      <c r="X1869" s="49">
        <v>0.78457100000000002</v>
      </c>
      <c r="Y1869" s="49">
        <v>0</v>
      </c>
      <c r="Z1869" s="49">
        <v>0</v>
      </c>
      <c r="AA1869" s="68">
        <v>1869</v>
      </c>
      <c r="AB18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69" s="69"/>
      <c r="AD1869" s="75">
        <v>294</v>
      </c>
      <c r="AE1869" s="75">
        <v>13</v>
      </c>
      <c r="AF1869" s="75">
        <v>65</v>
      </c>
      <c r="AG1869" s="75">
        <v>44</v>
      </c>
      <c r="AH1869" s="75">
        <v>-25200</v>
      </c>
      <c r="AI1869" s="75"/>
      <c r="AJ1869" s="75" t="s">
        <v>9165</v>
      </c>
      <c r="AK1869" s="75"/>
      <c r="AL1869" s="75" t="s">
        <v>11026</v>
      </c>
      <c r="AM1869" s="75">
        <v>41909.066990740743</v>
      </c>
      <c r="AN1869" s="75" t="s">
        <v>13047</v>
      </c>
      <c r="AO1869" s="78" t="s">
        <v>13337</v>
      </c>
      <c r="AP1869" s="75" t="s">
        <v>66</v>
      </c>
      <c r="AQ1869" s="48"/>
      <c r="AR1869" s="48"/>
      <c r="AS1869" s="48"/>
      <c r="AT1869" s="48"/>
      <c r="AU1869" s="48" t="s">
        <v>3281</v>
      </c>
      <c r="AV1869" s="48" t="s">
        <v>3281</v>
      </c>
      <c r="AW1869" s="114" t="s">
        <v>18174</v>
      </c>
      <c r="AX1869" s="114" t="s">
        <v>18174</v>
      </c>
      <c r="AY1869" s="114" t="s">
        <v>18893</v>
      </c>
      <c r="AZ1869" s="114" t="s">
        <v>18893</v>
      </c>
      <c r="BA1869" s="2"/>
      <c r="BB1869" s="3"/>
      <c r="BC1869" s="3"/>
      <c r="BD1869" s="3"/>
      <c r="BE1869" s="3"/>
    </row>
    <row r="1870" spans="1:57" x14ac:dyDescent="0.25">
      <c r="A1870" s="61" t="s">
        <v>323</v>
      </c>
      <c r="B1870" s="62" t="s">
        <v>19429</v>
      </c>
      <c r="C1870" s="62"/>
      <c r="D1870" s="63">
        <v>1.9047615</v>
      </c>
      <c r="E1870" s="65">
        <v>10</v>
      </c>
      <c r="F1870" s="95" t="s">
        <v>11267</v>
      </c>
      <c r="G1870" s="62"/>
      <c r="H1870" s="66"/>
      <c r="I1870" s="67"/>
      <c r="J1870" s="67"/>
      <c r="K1870" s="66" t="s">
        <v>15294</v>
      </c>
      <c r="L1870" s="70"/>
      <c r="M1870" s="71">
        <v>3739.32568359375</v>
      </c>
      <c r="N1870" s="71">
        <v>6534.28955078125</v>
      </c>
      <c r="O1870" s="72"/>
      <c r="P1870" s="73"/>
      <c r="Q1870" s="73"/>
      <c r="R1870" s="81"/>
      <c r="S1870" s="48">
        <v>0</v>
      </c>
      <c r="T1870" s="48">
        <v>1</v>
      </c>
      <c r="U1870" s="49">
        <v>0</v>
      </c>
      <c r="V1870" s="49">
        <v>4.7619000000000002E-2</v>
      </c>
      <c r="W1870" s="49">
        <v>0</v>
      </c>
      <c r="X1870" s="49">
        <v>0.58230899999999997</v>
      </c>
      <c r="Y1870" s="49">
        <v>0</v>
      </c>
      <c r="Z1870" s="49">
        <v>0</v>
      </c>
      <c r="AA1870" s="68">
        <v>1870</v>
      </c>
      <c r="AB18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70" s="69"/>
      <c r="AD1870" s="75">
        <v>329</v>
      </c>
      <c r="AE1870" s="75">
        <v>13</v>
      </c>
      <c r="AF1870" s="75">
        <v>1200</v>
      </c>
      <c r="AG1870" s="75">
        <v>962</v>
      </c>
      <c r="AH1870" s="75">
        <v>-39600</v>
      </c>
      <c r="AI1870" s="75" t="s">
        <v>7630</v>
      </c>
      <c r="AJ1870" s="75"/>
      <c r="AK1870" s="75"/>
      <c r="AL1870" s="75" t="s">
        <v>11029</v>
      </c>
      <c r="AM1870" s="75">
        <v>42063.336724537039</v>
      </c>
      <c r="AN1870" s="75" t="s">
        <v>13047</v>
      </c>
      <c r="AO1870" s="78" t="s">
        <v>13242</v>
      </c>
      <c r="AP1870" s="75" t="s">
        <v>66</v>
      </c>
      <c r="AQ1870" s="48"/>
      <c r="AR1870" s="48"/>
      <c r="AS1870" s="48"/>
      <c r="AT1870" s="48"/>
      <c r="AU1870" s="48" t="s">
        <v>3261</v>
      </c>
      <c r="AV1870" s="48" t="s">
        <v>3261</v>
      </c>
      <c r="AW1870" s="114" t="s">
        <v>18105</v>
      </c>
      <c r="AX1870" s="114" t="s">
        <v>18105</v>
      </c>
      <c r="AY1870" s="114" t="s">
        <v>17899</v>
      </c>
      <c r="AZ1870" s="114" t="s">
        <v>17899</v>
      </c>
      <c r="BA1870" s="2"/>
      <c r="BB1870" s="3"/>
      <c r="BC1870" s="3"/>
      <c r="BD1870" s="3"/>
      <c r="BE1870" s="3"/>
    </row>
    <row r="1871" spans="1:57" x14ac:dyDescent="0.25">
      <c r="A1871" s="61" t="s">
        <v>629</v>
      </c>
      <c r="B1871" s="62" t="s">
        <v>19429</v>
      </c>
      <c r="C1871" s="62"/>
      <c r="D1871" s="63">
        <v>1.521522</v>
      </c>
      <c r="E1871" s="65">
        <v>10</v>
      </c>
      <c r="F1871" s="95" t="s">
        <v>11632</v>
      </c>
      <c r="G1871" s="62"/>
      <c r="H1871" s="66"/>
      <c r="I1871" s="67"/>
      <c r="J1871" s="67"/>
      <c r="K1871" s="66" t="s">
        <v>15667</v>
      </c>
      <c r="L1871" s="70"/>
      <c r="M1871" s="71">
        <v>2783.70361328125</v>
      </c>
      <c r="N1871" s="71">
        <v>2314.858154296875</v>
      </c>
      <c r="O1871" s="72"/>
      <c r="P1871" s="73"/>
      <c r="Q1871" s="73"/>
      <c r="R1871" s="81"/>
      <c r="S1871" s="48">
        <v>0</v>
      </c>
      <c r="T1871" s="48">
        <v>1</v>
      </c>
      <c r="U1871" s="49">
        <v>0</v>
      </c>
      <c r="V1871" s="49">
        <v>2.532E-3</v>
      </c>
      <c r="W1871" s="49">
        <v>6.2599999999999999E-3</v>
      </c>
      <c r="X1871" s="49">
        <v>0.50696399999999997</v>
      </c>
      <c r="Y1871" s="49">
        <v>0</v>
      </c>
      <c r="Z1871" s="49">
        <v>0</v>
      </c>
      <c r="AA1871" s="68">
        <v>1871</v>
      </c>
      <c r="AB18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71" s="69"/>
      <c r="AD1871" s="75">
        <v>71</v>
      </c>
      <c r="AE1871" s="75">
        <v>13</v>
      </c>
      <c r="AF1871" s="75">
        <v>149</v>
      </c>
      <c r="AG1871" s="75">
        <v>102</v>
      </c>
      <c r="AH1871" s="75">
        <v>3600</v>
      </c>
      <c r="AI1871" s="75" t="s">
        <v>7946</v>
      </c>
      <c r="AJ1871" s="75" t="s">
        <v>9197</v>
      </c>
      <c r="AK1871" s="75"/>
      <c r="AL1871" s="75" t="s">
        <v>9292</v>
      </c>
      <c r="AM1871" s="75">
        <v>42539.169421296298</v>
      </c>
      <c r="AN1871" s="75" t="s">
        <v>13047</v>
      </c>
      <c r="AO1871" s="78" t="s">
        <v>13615</v>
      </c>
      <c r="AP1871" s="75" t="s">
        <v>66</v>
      </c>
      <c r="AQ1871" s="48" t="s">
        <v>3033</v>
      </c>
      <c r="AR1871" s="48" t="s">
        <v>3033</v>
      </c>
      <c r="AS1871" s="48" t="s">
        <v>3219</v>
      </c>
      <c r="AT1871" s="48" t="s">
        <v>3219</v>
      </c>
      <c r="AU1871" s="48" t="s">
        <v>3276</v>
      </c>
      <c r="AV1871" s="48" t="s">
        <v>3276</v>
      </c>
      <c r="AW1871" s="114" t="s">
        <v>18116</v>
      </c>
      <c r="AX1871" s="114" t="s">
        <v>18116</v>
      </c>
      <c r="AY1871" s="114" t="s">
        <v>18843</v>
      </c>
      <c r="AZ1871" s="114" t="s">
        <v>18843</v>
      </c>
      <c r="BA1871" s="2"/>
      <c r="BB1871" s="3"/>
      <c r="BC1871" s="3"/>
      <c r="BD1871" s="3"/>
      <c r="BE1871" s="3"/>
    </row>
    <row r="1872" spans="1:57" x14ac:dyDescent="0.25">
      <c r="A1872" s="61" t="s">
        <v>659</v>
      </c>
      <c r="B1872" s="62" t="s">
        <v>19429</v>
      </c>
      <c r="C1872" s="62"/>
      <c r="D1872" s="63">
        <v>1.5018784999999999</v>
      </c>
      <c r="E1872" s="65">
        <v>10</v>
      </c>
      <c r="F1872" s="95" t="s">
        <v>11659</v>
      </c>
      <c r="G1872" s="62"/>
      <c r="H1872" s="66"/>
      <c r="I1872" s="67"/>
      <c r="J1872" s="67"/>
      <c r="K1872" s="66" t="s">
        <v>15698</v>
      </c>
      <c r="L1872" s="70"/>
      <c r="M1872" s="71">
        <v>4597.6826171875</v>
      </c>
      <c r="N1872" s="71">
        <v>1663.053466796875</v>
      </c>
      <c r="O1872" s="72"/>
      <c r="P1872" s="73"/>
      <c r="Q1872" s="73"/>
      <c r="R1872" s="81"/>
      <c r="S1872" s="48">
        <v>0</v>
      </c>
      <c r="T1872" s="48">
        <v>1</v>
      </c>
      <c r="U1872" s="49">
        <v>0</v>
      </c>
      <c r="V1872" s="49">
        <v>2.2100000000000001E-4</v>
      </c>
      <c r="W1872" s="49">
        <v>0</v>
      </c>
      <c r="X1872" s="49">
        <v>0.50676100000000002</v>
      </c>
      <c r="Y1872" s="49">
        <v>0</v>
      </c>
      <c r="Z1872" s="49">
        <v>0</v>
      </c>
      <c r="AA1872" s="68">
        <v>1872</v>
      </c>
      <c r="AB18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72" s="69"/>
      <c r="AD1872" s="75">
        <v>259</v>
      </c>
      <c r="AE1872" s="75">
        <v>13</v>
      </c>
      <c r="AF1872" s="75">
        <v>7</v>
      </c>
      <c r="AG1872" s="75">
        <v>241</v>
      </c>
      <c r="AH1872" s="75"/>
      <c r="AI1872" s="75" t="s">
        <v>7967</v>
      </c>
      <c r="AJ1872" s="75" t="s">
        <v>9506</v>
      </c>
      <c r="AK1872" s="75"/>
      <c r="AL1872" s="75"/>
      <c r="AM1872" s="75">
        <v>43027.550173611111</v>
      </c>
      <c r="AN1872" s="75" t="s">
        <v>13047</v>
      </c>
      <c r="AO1872" s="78" t="s">
        <v>13646</v>
      </c>
      <c r="AP1872" s="75" t="s">
        <v>66</v>
      </c>
      <c r="AQ1872" s="48" t="s">
        <v>3080</v>
      </c>
      <c r="AR1872" s="48" t="s">
        <v>3080</v>
      </c>
      <c r="AS1872" s="48" t="s">
        <v>3229</v>
      </c>
      <c r="AT1872" s="48" t="s">
        <v>3229</v>
      </c>
      <c r="AU1872" s="48"/>
      <c r="AV1872" s="48"/>
      <c r="AW1872" s="114" t="s">
        <v>18277</v>
      </c>
      <c r="AX1872" s="114" t="s">
        <v>18277</v>
      </c>
      <c r="AY1872" s="114" t="s">
        <v>18984</v>
      </c>
      <c r="AZ1872" s="114" t="s">
        <v>18984</v>
      </c>
      <c r="BA1872" s="2"/>
      <c r="BB1872" s="3"/>
      <c r="BC1872" s="3"/>
      <c r="BD1872" s="3"/>
      <c r="BE1872" s="3"/>
    </row>
    <row r="1873" spans="1:57" x14ac:dyDescent="0.25">
      <c r="A1873" s="61" t="s">
        <v>662</v>
      </c>
      <c r="B1873" s="62" t="s">
        <v>19429</v>
      </c>
      <c r="C1873" s="62"/>
      <c r="D1873" s="63">
        <v>2.2727265000000001</v>
      </c>
      <c r="E1873" s="65">
        <v>10</v>
      </c>
      <c r="F1873" s="95" t="s">
        <v>11662</v>
      </c>
      <c r="G1873" s="62"/>
      <c r="H1873" s="66"/>
      <c r="I1873" s="67"/>
      <c r="J1873" s="67"/>
      <c r="K1873" s="66" t="s">
        <v>15702</v>
      </c>
      <c r="L1873" s="70"/>
      <c r="M1873" s="71">
        <v>4661.79052734375</v>
      </c>
      <c r="N1873" s="71">
        <v>7394.4462890625</v>
      </c>
      <c r="O1873" s="72"/>
      <c r="P1873" s="73"/>
      <c r="Q1873" s="73"/>
      <c r="R1873" s="81"/>
      <c r="S1873" s="48">
        <v>0</v>
      </c>
      <c r="T1873" s="48">
        <v>1</v>
      </c>
      <c r="U1873" s="49">
        <v>0</v>
      </c>
      <c r="V1873" s="49">
        <v>9.0909000000000004E-2</v>
      </c>
      <c r="W1873" s="49">
        <v>0</v>
      </c>
      <c r="X1873" s="49">
        <v>0.61711700000000003</v>
      </c>
      <c r="Y1873" s="49">
        <v>0</v>
      </c>
      <c r="Z1873" s="49">
        <v>0</v>
      </c>
      <c r="AA1873" s="68">
        <v>1873</v>
      </c>
      <c r="AB18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73" s="69"/>
      <c r="AD1873" s="75">
        <v>62</v>
      </c>
      <c r="AE1873" s="75">
        <v>13</v>
      </c>
      <c r="AF1873" s="75">
        <v>281</v>
      </c>
      <c r="AG1873" s="75">
        <v>478</v>
      </c>
      <c r="AH1873" s="75"/>
      <c r="AI1873" s="75"/>
      <c r="AJ1873" s="75"/>
      <c r="AK1873" s="75"/>
      <c r="AL1873" s="75"/>
      <c r="AM1873" s="75">
        <v>42608.592546296299</v>
      </c>
      <c r="AN1873" s="75" t="s">
        <v>13047</v>
      </c>
      <c r="AO1873" s="78" t="s">
        <v>13650</v>
      </c>
      <c r="AP1873" s="75" t="s">
        <v>66</v>
      </c>
      <c r="AQ1873" s="48"/>
      <c r="AR1873" s="48"/>
      <c r="AS1873" s="48"/>
      <c r="AT1873" s="48"/>
      <c r="AU1873" s="48" t="s">
        <v>3261</v>
      </c>
      <c r="AV1873" s="48" t="s">
        <v>3261</v>
      </c>
      <c r="AW1873" s="114" t="s">
        <v>18115</v>
      </c>
      <c r="AX1873" s="114" t="s">
        <v>18115</v>
      </c>
      <c r="AY1873" s="114" t="s">
        <v>17902</v>
      </c>
      <c r="AZ1873" s="114" t="s">
        <v>17902</v>
      </c>
      <c r="BA1873" s="2"/>
      <c r="BB1873" s="3"/>
      <c r="BC1873" s="3"/>
      <c r="BD1873" s="3"/>
      <c r="BE1873" s="3"/>
    </row>
    <row r="1874" spans="1:57" x14ac:dyDescent="0.25">
      <c r="A1874" s="61" t="s">
        <v>743</v>
      </c>
      <c r="B1874" s="62" t="s">
        <v>19429</v>
      </c>
      <c r="C1874" s="62"/>
      <c r="D1874" s="63">
        <v>1.5625005000000001</v>
      </c>
      <c r="E1874" s="65">
        <v>10</v>
      </c>
      <c r="F1874" s="95" t="s">
        <v>11760</v>
      </c>
      <c r="G1874" s="62"/>
      <c r="H1874" s="66"/>
      <c r="I1874" s="67"/>
      <c r="J1874" s="67"/>
      <c r="K1874" s="66" t="s">
        <v>15805</v>
      </c>
      <c r="L1874" s="70"/>
      <c r="M1874" s="71">
        <v>2214.7216796875</v>
      </c>
      <c r="N1874" s="71">
        <v>5211.4169921875</v>
      </c>
      <c r="O1874" s="72"/>
      <c r="P1874" s="73"/>
      <c r="Q1874" s="73"/>
      <c r="R1874" s="81"/>
      <c r="S1874" s="48">
        <v>0</v>
      </c>
      <c r="T1874" s="48">
        <v>1</v>
      </c>
      <c r="U1874" s="49">
        <v>0</v>
      </c>
      <c r="V1874" s="49">
        <v>7.3530000000000002E-3</v>
      </c>
      <c r="W1874" s="49">
        <v>0</v>
      </c>
      <c r="X1874" s="49">
        <v>0.54624799999999996</v>
      </c>
      <c r="Y1874" s="49">
        <v>0</v>
      </c>
      <c r="Z1874" s="49">
        <v>0</v>
      </c>
      <c r="AA1874" s="68">
        <v>1874</v>
      </c>
      <c r="AB18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74" s="69"/>
      <c r="AD1874" s="75">
        <v>38</v>
      </c>
      <c r="AE1874" s="75">
        <v>13</v>
      </c>
      <c r="AF1874" s="75">
        <v>35</v>
      </c>
      <c r="AG1874" s="75">
        <v>33</v>
      </c>
      <c r="AH1874" s="75"/>
      <c r="AI1874" s="75"/>
      <c r="AJ1874" s="75"/>
      <c r="AK1874" s="75"/>
      <c r="AL1874" s="75"/>
      <c r="AM1874" s="75">
        <v>42416.391192129631</v>
      </c>
      <c r="AN1874" s="75" t="s">
        <v>13047</v>
      </c>
      <c r="AO1874" s="78" t="s">
        <v>13753</v>
      </c>
      <c r="AP1874" s="75" t="s">
        <v>66</v>
      </c>
      <c r="AQ1874" s="48"/>
      <c r="AR1874" s="48"/>
      <c r="AS1874" s="48"/>
      <c r="AT1874" s="48"/>
      <c r="AU1874" s="48"/>
      <c r="AV1874" s="48"/>
      <c r="AW1874" s="114" t="s">
        <v>18092</v>
      </c>
      <c r="AX1874" s="114" t="s">
        <v>18092</v>
      </c>
      <c r="AY1874" s="114" t="s">
        <v>17886</v>
      </c>
      <c r="AZ1874" s="114" t="s">
        <v>17886</v>
      </c>
      <c r="BA1874" s="2"/>
      <c r="BB1874" s="3"/>
      <c r="BC1874" s="3"/>
      <c r="BD1874" s="3"/>
      <c r="BE1874" s="3"/>
    </row>
    <row r="1875" spans="1:57" x14ac:dyDescent="0.25">
      <c r="A1875" s="61" t="s">
        <v>788</v>
      </c>
      <c r="B1875" s="62" t="s">
        <v>19429</v>
      </c>
      <c r="C1875" s="62"/>
      <c r="D1875" s="63">
        <v>2.1538455000000001</v>
      </c>
      <c r="E1875" s="65">
        <v>10</v>
      </c>
      <c r="F1875" s="95" t="s">
        <v>11809</v>
      </c>
      <c r="G1875" s="62"/>
      <c r="H1875" s="66"/>
      <c r="I1875" s="67"/>
      <c r="J1875" s="67"/>
      <c r="K1875" s="66" t="s">
        <v>15855</v>
      </c>
      <c r="L1875" s="70"/>
      <c r="M1875" s="71">
        <v>6193.76318359375</v>
      </c>
      <c r="N1875" s="71">
        <v>6472.2041015625</v>
      </c>
      <c r="O1875" s="72"/>
      <c r="P1875" s="73"/>
      <c r="Q1875" s="73"/>
      <c r="R1875" s="81"/>
      <c r="S1875" s="48">
        <v>0</v>
      </c>
      <c r="T1875" s="48">
        <v>1</v>
      </c>
      <c r="U1875" s="49">
        <v>0</v>
      </c>
      <c r="V1875" s="49">
        <v>7.6923000000000005E-2</v>
      </c>
      <c r="W1875" s="49">
        <v>0</v>
      </c>
      <c r="X1875" s="49">
        <v>0.60617699999999997</v>
      </c>
      <c r="Y1875" s="49">
        <v>0</v>
      </c>
      <c r="Z1875" s="49">
        <v>0</v>
      </c>
      <c r="AA1875" s="68">
        <v>1875</v>
      </c>
      <c r="AB18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75" s="69"/>
      <c r="AD1875" s="75">
        <v>54</v>
      </c>
      <c r="AE1875" s="75">
        <v>13</v>
      </c>
      <c r="AF1875" s="75">
        <v>17</v>
      </c>
      <c r="AG1875" s="75">
        <v>121</v>
      </c>
      <c r="AH1875" s="75"/>
      <c r="AI1875" s="75" t="s">
        <v>8098</v>
      </c>
      <c r="AJ1875" s="75"/>
      <c r="AK1875" s="75"/>
      <c r="AL1875" s="75"/>
      <c r="AM1875" s="75">
        <v>43032.560428240744</v>
      </c>
      <c r="AN1875" s="75" t="s">
        <v>13047</v>
      </c>
      <c r="AO1875" s="78" t="s">
        <v>13803</v>
      </c>
      <c r="AP1875" s="75" t="s">
        <v>66</v>
      </c>
      <c r="AQ1875" s="48"/>
      <c r="AR1875" s="48"/>
      <c r="AS1875" s="48"/>
      <c r="AT1875" s="48"/>
      <c r="AU1875" s="48"/>
      <c r="AV1875" s="48"/>
      <c r="AW1875" s="114" t="s">
        <v>18321</v>
      </c>
      <c r="AX1875" s="114" t="s">
        <v>18321</v>
      </c>
      <c r="AY1875" s="114" t="s">
        <v>19022</v>
      </c>
      <c r="AZ1875" s="114" t="s">
        <v>19022</v>
      </c>
      <c r="BA1875" s="2"/>
      <c r="BB1875" s="3"/>
      <c r="BC1875" s="3"/>
      <c r="BD1875" s="3"/>
      <c r="BE1875" s="3"/>
    </row>
    <row r="1876" spans="1:57" x14ac:dyDescent="0.25">
      <c r="A1876" s="61" t="s">
        <v>1385</v>
      </c>
      <c r="B1876" s="62" t="s">
        <v>19429</v>
      </c>
      <c r="C1876" s="62"/>
      <c r="D1876" s="63">
        <v>4.3333304999999998</v>
      </c>
      <c r="E1876" s="65">
        <v>10</v>
      </c>
      <c r="F1876" s="95" t="s">
        <v>12429</v>
      </c>
      <c r="G1876" s="62"/>
      <c r="H1876" s="66"/>
      <c r="I1876" s="67"/>
      <c r="J1876" s="67"/>
      <c r="K1876" s="66" t="s">
        <v>16505</v>
      </c>
      <c r="L1876" s="70"/>
      <c r="M1876" s="71">
        <v>6078.4697265625</v>
      </c>
      <c r="N1876" s="71">
        <v>4547.056640625</v>
      </c>
      <c r="O1876" s="72"/>
      <c r="P1876" s="73"/>
      <c r="Q1876" s="73"/>
      <c r="R1876" s="81"/>
      <c r="S1876" s="48">
        <v>0</v>
      </c>
      <c r="T1876" s="48">
        <v>1</v>
      </c>
      <c r="U1876" s="49">
        <v>0</v>
      </c>
      <c r="V1876" s="49">
        <v>0.33333299999999999</v>
      </c>
      <c r="W1876" s="49">
        <v>0</v>
      </c>
      <c r="X1876" s="49">
        <v>0.63829800000000003</v>
      </c>
      <c r="Y1876" s="49">
        <v>0</v>
      </c>
      <c r="Z1876" s="49">
        <v>0</v>
      </c>
      <c r="AA1876" s="68">
        <v>1876</v>
      </c>
      <c r="AB18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76" s="69"/>
      <c r="AD1876" s="75">
        <v>255</v>
      </c>
      <c r="AE1876" s="75">
        <v>13</v>
      </c>
      <c r="AF1876" s="75">
        <v>55</v>
      </c>
      <c r="AG1876" s="75">
        <v>26</v>
      </c>
      <c r="AH1876" s="75"/>
      <c r="AI1876" s="75" t="s">
        <v>8610</v>
      </c>
      <c r="AJ1876" s="75" t="s">
        <v>9895</v>
      </c>
      <c r="AK1876" s="78" t="s">
        <v>10751</v>
      </c>
      <c r="AL1876" s="75"/>
      <c r="AM1876" s="75">
        <v>43005.803391203706</v>
      </c>
      <c r="AN1876" s="75" t="s">
        <v>13047</v>
      </c>
      <c r="AO1876" s="78" t="s">
        <v>14453</v>
      </c>
      <c r="AP1876" s="75" t="s">
        <v>66</v>
      </c>
      <c r="AQ1876" s="48"/>
      <c r="AR1876" s="48"/>
      <c r="AS1876" s="48"/>
      <c r="AT1876" s="48"/>
      <c r="AU1876" s="48"/>
      <c r="AV1876" s="48"/>
      <c r="AW1876" s="114" t="s">
        <v>18511</v>
      </c>
      <c r="AX1876" s="114" t="s">
        <v>18511</v>
      </c>
      <c r="AY1876" s="114" t="s">
        <v>19198</v>
      </c>
      <c r="AZ1876" s="114" t="s">
        <v>19198</v>
      </c>
      <c r="BA1876" s="2"/>
      <c r="BB1876" s="3"/>
      <c r="BC1876" s="3"/>
      <c r="BD1876" s="3"/>
      <c r="BE1876" s="3"/>
    </row>
    <row r="1877" spans="1:57" x14ac:dyDescent="0.25">
      <c r="A1877" s="61" t="s">
        <v>1604</v>
      </c>
      <c r="B1877" s="62" t="s">
        <v>19429</v>
      </c>
      <c r="C1877" s="62"/>
      <c r="D1877" s="63">
        <v>1.502448</v>
      </c>
      <c r="E1877" s="65">
        <v>10</v>
      </c>
      <c r="F1877" s="95" t="s">
        <v>12663</v>
      </c>
      <c r="G1877" s="62"/>
      <c r="H1877" s="66"/>
      <c r="I1877" s="67"/>
      <c r="J1877" s="67"/>
      <c r="K1877" s="66" t="s">
        <v>16751</v>
      </c>
      <c r="L1877" s="70"/>
      <c r="M1877" s="71">
        <v>8963.0439453125</v>
      </c>
      <c r="N1877" s="71">
        <v>4447.48486328125</v>
      </c>
      <c r="O1877" s="72"/>
      <c r="P1877" s="73"/>
      <c r="Q1877" s="73"/>
      <c r="R1877" s="81"/>
      <c r="S1877" s="48">
        <v>0</v>
      </c>
      <c r="T1877" s="48">
        <v>1</v>
      </c>
      <c r="U1877" s="49">
        <v>0</v>
      </c>
      <c r="V1877" s="49">
        <v>2.8800000000000001E-4</v>
      </c>
      <c r="W1877" s="49">
        <v>0</v>
      </c>
      <c r="X1877" s="49">
        <v>0.52665600000000001</v>
      </c>
      <c r="Y1877" s="49">
        <v>0</v>
      </c>
      <c r="Z1877" s="49">
        <v>0</v>
      </c>
      <c r="AA1877" s="68">
        <v>1877</v>
      </c>
      <c r="AB18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77" s="69"/>
      <c r="AD1877" s="75">
        <v>97</v>
      </c>
      <c r="AE1877" s="75">
        <v>13</v>
      </c>
      <c r="AF1877" s="75">
        <v>161</v>
      </c>
      <c r="AG1877" s="75">
        <v>447</v>
      </c>
      <c r="AH1877" s="75">
        <v>-28800</v>
      </c>
      <c r="AI1877" s="75" t="s">
        <v>8819</v>
      </c>
      <c r="AJ1877" s="75" t="s">
        <v>10011</v>
      </c>
      <c r="AK1877" s="75"/>
      <c r="AL1877" s="75" t="s">
        <v>11009</v>
      </c>
      <c r="AM1877" s="75">
        <v>42648.87939814815</v>
      </c>
      <c r="AN1877" s="75" t="s">
        <v>13047</v>
      </c>
      <c r="AO1877" s="78" t="s">
        <v>14699</v>
      </c>
      <c r="AP1877" s="75" t="s">
        <v>66</v>
      </c>
      <c r="AQ1877" s="48"/>
      <c r="AR1877" s="48"/>
      <c r="AS1877" s="48"/>
      <c r="AT1877" s="48"/>
      <c r="AU1877" s="48" t="s">
        <v>3261</v>
      </c>
      <c r="AV1877" s="48" t="s">
        <v>3261</v>
      </c>
      <c r="AW1877" s="114" t="s">
        <v>18137</v>
      </c>
      <c r="AX1877" s="114" t="s">
        <v>18137</v>
      </c>
      <c r="AY1877" s="114" t="s">
        <v>18860</v>
      </c>
      <c r="AZ1877" s="114" t="s">
        <v>18860</v>
      </c>
      <c r="BA1877" s="2"/>
      <c r="BB1877" s="3"/>
      <c r="BC1877" s="3"/>
      <c r="BD1877" s="3"/>
      <c r="BE1877" s="3"/>
    </row>
    <row r="1878" spans="1:57" x14ac:dyDescent="0.25">
      <c r="A1878" s="61" t="s">
        <v>1619</v>
      </c>
      <c r="B1878" s="62" t="s">
        <v>19429</v>
      </c>
      <c r="C1878" s="62"/>
      <c r="D1878" s="63">
        <v>1.512087</v>
      </c>
      <c r="E1878" s="65">
        <v>10</v>
      </c>
      <c r="F1878" s="95" t="s">
        <v>12678</v>
      </c>
      <c r="G1878" s="62"/>
      <c r="H1878" s="66"/>
      <c r="I1878" s="67"/>
      <c r="J1878" s="67"/>
      <c r="K1878" s="66" t="s">
        <v>16767</v>
      </c>
      <c r="L1878" s="70"/>
      <c r="M1878" s="71">
        <v>1956.9970703125</v>
      </c>
      <c r="N1878" s="71">
        <v>3486.350341796875</v>
      </c>
      <c r="O1878" s="72"/>
      <c r="P1878" s="73"/>
      <c r="Q1878" s="73"/>
      <c r="R1878" s="81"/>
      <c r="S1878" s="48">
        <v>0</v>
      </c>
      <c r="T1878" s="48">
        <v>1</v>
      </c>
      <c r="U1878" s="49">
        <v>0</v>
      </c>
      <c r="V1878" s="49">
        <v>1.4220000000000001E-3</v>
      </c>
      <c r="W1878" s="49">
        <v>1.7699999999999999E-4</v>
      </c>
      <c r="X1878" s="49">
        <v>0.504</v>
      </c>
      <c r="Y1878" s="49">
        <v>0</v>
      </c>
      <c r="Z1878" s="49">
        <v>0</v>
      </c>
      <c r="AA1878" s="68">
        <v>1878</v>
      </c>
      <c r="AB18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78" s="69"/>
      <c r="AD1878" s="75">
        <v>104</v>
      </c>
      <c r="AE1878" s="75">
        <v>13</v>
      </c>
      <c r="AF1878" s="75">
        <v>216</v>
      </c>
      <c r="AG1878" s="75">
        <v>50</v>
      </c>
      <c r="AH1878" s="75"/>
      <c r="AI1878" s="75"/>
      <c r="AJ1878" s="75"/>
      <c r="AK1878" s="75"/>
      <c r="AL1878" s="75"/>
      <c r="AM1878" s="75">
        <v>41707.369363425925</v>
      </c>
      <c r="AN1878" s="75" t="s">
        <v>13047</v>
      </c>
      <c r="AO1878" s="78" t="s">
        <v>14715</v>
      </c>
      <c r="AP1878" s="75" t="s">
        <v>66</v>
      </c>
      <c r="AQ1878" s="48"/>
      <c r="AR1878" s="48"/>
      <c r="AS1878" s="48"/>
      <c r="AT1878" s="48"/>
      <c r="AU1878" s="48" t="s">
        <v>3306</v>
      </c>
      <c r="AV1878" s="48" t="s">
        <v>3306</v>
      </c>
      <c r="AW1878" s="114" t="s">
        <v>18239</v>
      </c>
      <c r="AX1878" s="114" t="s">
        <v>18239</v>
      </c>
      <c r="AY1878" s="114" t="s">
        <v>18950</v>
      </c>
      <c r="AZ1878" s="114" t="s">
        <v>18950</v>
      </c>
      <c r="BA1878" s="2"/>
      <c r="BB1878" s="3"/>
      <c r="BC1878" s="3"/>
      <c r="BD1878" s="3"/>
      <c r="BE1878" s="3"/>
    </row>
    <row r="1879" spans="1:57" x14ac:dyDescent="0.25">
      <c r="A1879" s="61" t="s">
        <v>1653</v>
      </c>
      <c r="B1879" s="62" t="s">
        <v>19429</v>
      </c>
      <c r="C1879" s="62"/>
      <c r="D1879" s="63">
        <v>1.501819</v>
      </c>
      <c r="E1879" s="65">
        <v>10</v>
      </c>
      <c r="F1879" s="95" t="s">
        <v>12712</v>
      </c>
      <c r="G1879" s="62"/>
      <c r="H1879" s="66"/>
      <c r="I1879" s="67"/>
      <c r="J1879" s="67"/>
      <c r="K1879" s="66" t="s">
        <v>16805</v>
      </c>
      <c r="L1879" s="70"/>
      <c r="M1879" s="71">
        <v>641.4434814453125</v>
      </c>
      <c r="N1879" s="71">
        <v>2986.14111328125</v>
      </c>
      <c r="O1879" s="72"/>
      <c r="P1879" s="73"/>
      <c r="Q1879" s="73"/>
      <c r="R1879" s="81"/>
      <c r="S1879" s="48">
        <v>0</v>
      </c>
      <c r="T1879" s="48">
        <v>1</v>
      </c>
      <c r="U1879" s="49">
        <v>0</v>
      </c>
      <c r="V1879" s="49">
        <v>2.14E-4</v>
      </c>
      <c r="W1879" s="49">
        <v>0</v>
      </c>
      <c r="X1879" s="49">
        <v>0.54038799999999998</v>
      </c>
      <c r="Y1879" s="49">
        <v>0</v>
      </c>
      <c r="Z1879" s="49">
        <v>0</v>
      </c>
      <c r="AA1879" s="68">
        <v>1879</v>
      </c>
      <c r="AB18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79" s="69"/>
      <c r="AD1879" s="75">
        <v>63</v>
      </c>
      <c r="AE1879" s="75">
        <v>13</v>
      </c>
      <c r="AF1879" s="75">
        <v>171</v>
      </c>
      <c r="AG1879" s="75">
        <v>1713</v>
      </c>
      <c r="AH1879" s="75"/>
      <c r="AI1879" s="75" t="s">
        <v>8859</v>
      </c>
      <c r="AJ1879" s="75" t="s">
        <v>9192</v>
      </c>
      <c r="AK1879" s="75"/>
      <c r="AL1879" s="75"/>
      <c r="AM1879" s="75">
        <v>42905.630752314813</v>
      </c>
      <c r="AN1879" s="75" t="s">
        <v>13047</v>
      </c>
      <c r="AO1879" s="78" t="s">
        <v>14753</v>
      </c>
      <c r="AP1879" s="75" t="s">
        <v>66</v>
      </c>
      <c r="AQ1879" s="48"/>
      <c r="AR1879" s="48"/>
      <c r="AS1879" s="48"/>
      <c r="AT1879" s="48"/>
      <c r="AU1879" s="48" t="s">
        <v>3261</v>
      </c>
      <c r="AV1879" s="48" t="s">
        <v>3261</v>
      </c>
      <c r="AW1879" s="114" t="s">
        <v>18129</v>
      </c>
      <c r="AX1879" s="114" t="s">
        <v>18129</v>
      </c>
      <c r="AY1879" s="114" t="s">
        <v>17896</v>
      </c>
      <c r="AZ1879" s="114" t="s">
        <v>17896</v>
      </c>
      <c r="BA1879" s="2"/>
      <c r="BB1879" s="3"/>
      <c r="BC1879" s="3"/>
      <c r="BD1879" s="3"/>
      <c r="BE1879" s="3"/>
    </row>
    <row r="1880" spans="1:57" x14ac:dyDescent="0.25">
      <c r="A1880" s="61" t="s">
        <v>1928</v>
      </c>
      <c r="B1880" s="62" t="s">
        <v>19429</v>
      </c>
      <c r="C1880" s="62"/>
      <c r="D1880" s="63">
        <v>1.5321979999999999</v>
      </c>
      <c r="E1880" s="65">
        <v>10</v>
      </c>
      <c r="F1880" s="95" t="s">
        <v>11082</v>
      </c>
      <c r="G1880" s="62"/>
      <c r="H1880" s="66"/>
      <c r="I1880" s="67"/>
      <c r="J1880" s="67"/>
      <c r="K1880" s="66" t="s">
        <v>17094</v>
      </c>
      <c r="L1880" s="70"/>
      <c r="M1880" s="71">
        <v>1420.59326171875</v>
      </c>
      <c r="N1880" s="71">
        <v>7458.5185546875</v>
      </c>
      <c r="O1880" s="72"/>
      <c r="P1880" s="73"/>
      <c r="Q1880" s="73"/>
      <c r="R1880" s="81"/>
      <c r="S1880" s="48">
        <v>0</v>
      </c>
      <c r="T1880" s="48">
        <v>1</v>
      </c>
      <c r="U1880" s="49">
        <v>0</v>
      </c>
      <c r="V1880" s="49">
        <v>3.7880000000000001E-3</v>
      </c>
      <c r="W1880" s="49">
        <v>9.9999999999999995E-7</v>
      </c>
      <c r="X1880" s="49">
        <v>0.54335500000000003</v>
      </c>
      <c r="Y1880" s="49">
        <v>0</v>
      </c>
      <c r="Z1880" s="49">
        <v>0</v>
      </c>
      <c r="AA1880" s="68">
        <v>1880</v>
      </c>
      <c r="AB18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80" s="69"/>
      <c r="AD1880" s="75">
        <v>133</v>
      </c>
      <c r="AE1880" s="75">
        <v>13</v>
      </c>
      <c r="AF1880" s="75">
        <v>105</v>
      </c>
      <c r="AG1880" s="75">
        <v>26</v>
      </c>
      <c r="AH1880" s="75"/>
      <c r="AI1880" s="75"/>
      <c r="AJ1880" s="75"/>
      <c r="AK1880" s="75"/>
      <c r="AL1880" s="75"/>
      <c r="AM1880" s="75">
        <v>41335.999247685184</v>
      </c>
      <c r="AN1880" s="75" t="s">
        <v>13047</v>
      </c>
      <c r="AO1880" s="78" t="s">
        <v>15042</v>
      </c>
      <c r="AP1880" s="75" t="s">
        <v>66</v>
      </c>
      <c r="AQ1880" s="48" t="s">
        <v>3019</v>
      </c>
      <c r="AR1880" s="48" t="s">
        <v>3019</v>
      </c>
      <c r="AS1880" s="48" t="s">
        <v>3212</v>
      </c>
      <c r="AT1880" s="48" t="s">
        <v>3212</v>
      </c>
      <c r="AU1880" s="48" t="s">
        <v>3261</v>
      </c>
      <c r="AV1880" s="48" t="s">
        <v>3261</v>
      </c>
      <c r="AW1880" s="114" t="s">
        <v>18076</v>
      </c>
      <c r="AX1880" s="114" t="s">
        <v>18076</v>
      </c>
      <c r="AY1880" s="114" t="s">
        <v>17882</v>
      </c>
      <c r="AZ1880" s="114" t="s">
        <v>17882</v>
      </c>
      <c r="BA1880" s="2"/>
      <c r="BB1880" s="3"/>
      <c r="BC1880" s="3"/>
      <c r="BD1880" s="3"/>
      <c r="BE1880" s="3"/>
    </row>
    <row r="1881" spans="1:57" x14ac:dyDescent="0.25">
      <c r="A1881" s="61" t="s">
        <v>1858</v>
      </c>
      <c r="B1881" s="62" t="s">
        <v>19429</v>
      </c>
      <c r="C1881" s="62"/>
      <c r="D1881" s="63">
        <v>1.5025329999999999</v>
      </c>
      <c r="E1881" s="65">
        <v>10.272549900140801</v>
      </c>
      <c r="F1881" s="95" t="s">
        <v>12920</v>
      </c>
      <c r="G1881" s="62"/>
      <c r="H1881" s="66"/>
      <c r="I1881" s="67"/>
      <c r="J1881" s="67"/>
      <c r="K1881" s="66" t="s">
        <v>17017</v>
      </c>
      <c r="L1881" s="70"/>
      <c r="M1881" s="71">
        <v>5341.65673828125</v>
      </c>
      <c r="N1881" s="71">
        <v>7959.31982421875</v>
      </c>
      <c r="O1881" s="72"/>
      <c r="P1881" s="73"/>
      <c r="Q1881" s="73"/>
      <c r="R1881" s="81"/>
      <c r="S1881" s="48">
        <v>0</v>
      </c>
      <c r="T1881" s="48">
        <v>2</v>
      </c>
      <c r="U1881" s="49">
        <v>657.06456400000002</v>
      </c>
      <c r="V1881" s="49">
        <v>2.9799999999999998E-4</v>
      </c>
      <c r="W1881" s="49">
        <v>0</v>
      </c>
      <c r="X1881" s="49">
        <v>0.70405700000000004</v>
      </c>
      <c r="Y1881" s="49">
        <v>0</v>
      </c>
      <c r="Z1881" s="49">
        <v>0</v>
      </c>
      <c r="AA1881" s="68">
        <v>1881</v>
      </c>
      <c r="AB18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81" s="69"/>
      <c r="AD1881" s="75">
        <v>43</v>
      </c>
      <c r="AE1881" s="75">
        <v>12</v>
      </c>
      <c r="AF1881" s="75">
        <v>41</v>
      </c>
      <c r="AG1881" s="75">
        <v>810</v>
      </c>
      <c r="AH1881" s="75"/>
      <c r="AI1881" s="75" t="s">
        <v>9036</v>
      </c>
      <c r="AJ1881" s="75" t="s">
        <v>10146</v>
      </c>
      <c r="AK1881" s="75"/>
      <c r="AL1881" s="75"/>
      <c r="AM1881" s="75">
        <v>42935.007789351854</v>
      </c>
      <c r="AN1881" s="75" t="s">
        <v>13047</v>
      </c>
      <c r="AO1881" s="78" t="s">
        <v>14965</v>
      </c>
      <c r="AP1881" s="75" t="s">
        <v>66</v>
      </c>
      <c r="AQ1881" s="48"/>
      <c r="AR1881" s="48"/>
      <c r="AS1881" s="48"/>
      <c r="AT1881" s="48"/>
      <c r="AU1881" s="48"/>
      <c r="AV1881" s="48"/>
      <c r="AW1881" s="114" t="s">
        <v>18663</v>
      </c>
      <c r="AX1881" s="114" t="s">
        <v>18663</v>
      </c>
      <c r="AY1881" s="114" t="s">
        <v>19337</v>
      </c>
      <c r="AZ1881" s="114" t="s">
        <v>19337</v>
      </c>
      <c r="BA1881" s="2"/>
      <c r="BB1881" s="3"/>
      <c r="BC1881" s="3"/>
      <c r="BD1881" s="3"/>
      <c r="BE1881" s="3"/>
    </row>
    <row r="1882" spans="1:57" x14ac:dyDescent="0.25">
      <c r="A1882" s="61" t="s">
        <v>1961</v>
      </c>
      <c r="B1882" s="62" t="s">
        <v>19429</v>
      </c>
      <c r="C1882" s="62"/>
      <c r="D1882" s="63">
        <v>1.6214310000000001</v>
      </c>
      <c r="E1882" s="65">
        <v>10.000377090281297</v>
      </c>
      <c r="F1882" s="95" t="s">
        <v>11082</v>
      </c>
      <c r="G1882" s="62"/>
      <c r="H1882" s="66"/>
      <c r="I1882" s="67"/>
      <c r="J1882" s="67"/>
      <c r="K1882" s="66" t="s">
        <v>17125</v>
      </c>
      <c r="L1882" s="70"/>
      <c r="M1882" s="71">
        <v>2673.13671875</v>
      </c>
      <c r="N1882" s="71">
        <v>6062.74462890625</v>
      </c>
      <c r="O1882" s="72"/>
      <c r="P1882" s="73"/>
      <c r="Q1882" s="73"/>
      <c r="R1882" s="81"/>
      <c r="S1882" s="48">
        <v>0</v>
      </c>
      <c r="T1882" s="48">
        <v>5</v>
      </c>
      <c r="U1882" s="49">
        <v>0.90909099999999998</v>
      </c>
      <c r="V1882" s="49">
        <v>1.4286E-2</v>
      </c>
      <c r="W1882" s="49">
        <v>0</v>
      </c>
      <c r="X1882" s="49">
        <v>0.66087200000000001</v>
      </c>
      <c r="Y1882" s="49">
        <v>0</v>
      </c>
      <c r="Z1882" s="49">
        <v>0</v>
      </c>
      <c r="AA1882" s="68">
        <v>1882</v>
      </c>
      <c r="AB18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82" s="69"/>
      <c r="AD1882" s="75">
        <v>250</v>
      </c>
      <c r="AE1882" s="75">
        <v>12</v>
      </c>
      <c r="AF1882" s="75">
        <v>185</v>
      </c>
      <c r="AG1882" s="75">
        <v>5</v>
      </c>
      <c r="AH1882" s="75"/>
      <c r="AI1882" s="75"/>
      <c r="AJ1882" s="75"/>
      <c r="AK1882" s="75"/>
      <c r="AL1882" s="75"/>
      <c r="AM1882" s="75">
        <v>42021.980833333335</v>
      </c>
      <c r="AN1882" s="75" t="s">
        <v>13047</v>
      </c>
      <c r="AO1882" s="78" t="s">
        <v>15073</v>
      </c>
      <c r="AP1882" s="75" t="s">
        <v>66</v>
      </c>
      <c r="AQ1882" s="48"/>
      <c r="AR1882" s="48"/>
      <c r="AS1882" s="48"/>
      <c r="AT1882" s="48"/>
      <c r="AU1882" s="48" t="s">
        <v>3261</v>
      </c>
      <c r="AV1882" s="48" t="s">
        <v>3261</v>
      </c>
      <c r="AW1882" s="114" t="s">
        <v>18110</v>
      </c>
      <c r="AX1882" s="114" t="s">
        <v>18110</v>
      </c>
      <c r="AY1882" s="114" t="s">
        <v>17889</v>
      </c>
      <c r="AZ1882" s="114" t="s">
        <v>17889</v>
      </c>
      <c r="BA1882" s="2"/>
      <c r="BB1882" s="3"/>
      <c r="BC1882" s="3"/>
      <c r="BD1882" s="3"/>
      <c r="BE1882" s="3"/>
    </row>
    <row r="1883" spans="1:57" x14ac:dyDescent="0.25">
      <c r="A1883" s="61" t="s">
        <v>241</v>
      </c>
      <c r="B1883" s="62" t="s">
        <v>19429</v>
      </c>
      <c r="C1883" s="62"/>
      <c r="D1883" s="63">
        <v>10</v>
      </c>
      <c r="E1883" s="65">
        <v>10</v>
      </c>
      <c r="F1883" s="95" t="s">
        <v>11163</v>
      </c>
      <c r="G1883" s="62"/>
      <c r="H1883" s="66"/>
      <c r="I1883" s="67"/>
      <c r="J1883" s="67"/>
      <c r="K1883" s="66" t="s">
        <v>15188</v>
      </c>
      <c r="L1883" s="70"/>
      <c r="M1883" s="71">
        <v>5073.62744140625</v>
      </c>
      <c r="N1883" s="71">
        <v>4388.701171875</v>
      </c>
      <c r="O1883" s="72"/>
      <c r="P1883" s="73"/>
      <c r="Q1883" s="73"/>
      <c r="R1883" s="81"/>
      <c r="S1883" s="48">
        <v>0</v>
      </c>
      <c r="T1883" s="48">
        <v>1</v>
      </c>
      <c r="U1883" s="49">
        <v>0</v>
      </c>
      <c r="V1883" s="49">
        <v>1</v>
      </c>
      <c r="W1883" s="49">
        <v>0</v>
      </c>
      <c r="X1883" s="49">
        <v>1</v>
      </c>
      <c r="Y1883" s="49">
        <v>0</v>
      </c>
      <c r="Z1883" s="49">
        <v>0</v>
      </c>
      <c r="AA1883" s="68">
        <v>1883</v>
      </c>
      <c r="AB18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83" s="69"/>
      <c r="AD1883" s="75">
        <v>64</v>
      </c>
      <c r="AE1883" s="75">
        <v>12</v>
      </c>
      <c r="AF1883" s="75">
        <v>150</v>
      </c>
      <c r="AG1883" s="75">
        <v>23</v>
      </c>
      <c r="AH1883" s="75">
        <v>0</v>
      </c>
      <c r="AI1883" s="75"/>
      <c r="AJ1883" s="75"/>
      <c r="AK1883" s="75"/>
      <c r="AL1883" s="75" t="s">
        <v>9190</v>
      </c>
      <c r="AM1883" s="75">
        <v>41213.895729166667</v>
      </c>
      <c r="AN1883" s="75" t="s">
        <v>13047</v>
      </c>
      <c r="AO1883" s="78" t="s">
        <v>13136</v>
      </c>
      <c r="AP1883" s="75" t="s">
        <v>66</v>
      </c>
      <c r="AQ1883" s="48"/>
      <c r="AR1883" s="48"/>
      <c r="AS1883" s="48"/>
      <c r="AT1883" s="48"/>
      <c r="AU1883" s="48" t="s">
        <v>3261</v>
      </c>
      <c r="AV1883" s="48" t="s">
        <v>3261</v>
      </c>
      <c r="AW1883" s="114" t="s">
        <v>18113</v>
      </c>
      <c r="AX1883" s="114" t="s">
        <v>18113</v>
      </c>
      <c r="AY1883" s="114" t="s">
        <v>18841</v>
      </c>
      <c r="AZ1883" s="114" t="s">
        <v>18841</v>
      </c>
      <c r="BA1883" s="2"/>
      <c r="BB1883" s="3"/>
      <c r="BC1883" s="3"/>
      <c r="BD1883" s="3"/>
      <c r="BE1883" s="3"/>
    </row>
    <row r="1884" spans="1:57" x14ac:dyDescent="0.25">
      <c r="A1884" s="61" t="s">
        <v>568</v>
      </c>
      <c r="B1884" s="62" t="s">
        <v>19429</v>
      </c>
      <c r="C1884" s="62"/>
      <c r="D1884" s="63">
        <v>1.5321979999999999</v>
      </c>
      <c r="E1884" s="65">
        <v>10</v>
      </c>
      <c r="F1884" s="95" t="s">
        <v>11560</v>
      </c>
      <c r="G1884" s="62"/>
      <c r="H1884" s="66"/>
      <c r="I1884" s="67"/>
      <c r="J1884" s="67"/>
      <c r="K1884" s="66" t="s">
        <v>15594</v>
      </c>
      <c r="L1884" s="70"/>
      <c r="M1884" s="71">
        <v>1411.2493896484375</v>
      </c>
      <c r="N1884" s="71">
        <v>7603.10302734375</v>
      </c>
      <c r="O1884" s="72"/>
      <c r="P1884" s="73"/>
      <c r="Q1884" s="73"/>
      <c r="R1884" s="81"/>
      <c r="S1884" s="48">
        <v>0</v>
      </c>
      <c r="T1884" s="48">
        <v>1</v>
      </c>
      <c r="U1884" s="49">
        <v>0</v>
      </c>
      <c r="V1884" s="49">
        <v>3.7880000000000001E-3</v>
      </c>
      <c r="W1884" s="49">
        <v>9.9999999999999995E-7</v>
      </c>
      <c r="X1884" s="49">
        <v>0.54335500000000003</v>
      </c>
      <c r="Y1884" s="49">
        <v>0</v>
      </c>
      <c r="Z1884" s="49">
        <v>0</v>
      </c>
      <c r="AA1884" s="68">
        <v>1884</v>
      </c>
      <c r="AB18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84" s="69"/>
      <c r="AD1884" s="75">
        <v>46</v>
      </c>
      <c r="AE1884" s="75">
        <v>12</v>
      </c>
      <c r="AF1884" s="75">
        <v>31</v>
      </c>
      <c r="AG1884" s="75">
        <v>11</v>
      </c>
      <c r="AH1884" s="75"/>
      <c r="AI1884" s="75"/>
      <c r="AJ1884" s="75" t="s">
        <v>9455</v>
      </c>
      <c r="AK1884" s="75"/>
      <c r="AL1884" s="75"/>
      <c r="AM1884" s="75">
        <v>42814.606226851851</v>
      </c>
      <c r="AN1884" s="75" t="s">
        <v>13047</v>
      </c>
      <c r="AO1884" s="78" t="s">
        <v>13542</v>
      </c>
      <c r="AP1884" s="75" t="s">
        <v>66</v>
      </c>
      <c r="AQ1884" s="48" t="s">
        <v>3019</v>
      </c>
      <c r="AR1884" s="48" t="s">
        <v>3019</v>
      </c>
      <c r="AS1884" s="48" t="s">
        <v>3212</v>
      </c>
      <c r="AT1884" s="48" t="s">
        <v>3212</v>
      </c>
      <c r="AU1884" s="48" t="s">
        <v>3261</v>
      </c>
      <c r="AV1884" s="48" t="s">
        <v>3261</v>
      </c>
      <c r="AW1884" s="114" t="s">
        <v>18076</v>
      </c>
      <c r="AX1884" s="114" t="s">
        <v>18076</v>
      </c>
      <c r="AY1884" s="114" t="s">
        <v>17882</v>
      </c>
      <c r="AZ1884" s="114" t="s">
        <v>17882</v>
      </c>
      <c r="BA1884" s="2"/>
      <c r="BB1884" s="3"/>
      <c r="BC1884" s="3"/>
      <c r="BD1884" s="3"/>
      <c r="BE1884" s="3"/>
    </row>
    <row r="1885" spans="1:57" x14ac:dyDescent="0.25">
      <c r="A1885" s="61" t="s">
        <v>621</v>
      </c>
      <c r="B1885" s="62" t="s">
        <v>19429</v>
      </c>
      <c r="C1885" s="62"/>
      <c r="D1885" s="63">
        <v>1.521522</v>
      </c>
      <c r="E1885" s="65">
        <v>10</v>
      </c>
      <c r="F1885" s="95" t="s">
        <v>11620</v>
      </c>
      <c r="G1885" s="62"/>
      <c r="H1885" s="66"/>
      <c r="I1885" s="67"/>
      <c r="J1885" s="67"/>
      <c r="K1885" s="66" t="s">
        <v>15655</v>
      </c>
      <c r="L1885" s="70"/>
      <c r="M1885" s="71">
        <v>1915.112060546875</v>
      </c>
      <c r="N1885" s="71">
        <v>3691.183349609375</v>
      </c>
      <c r="O1885" s="72"/>
      <c r="P1885" s="73"/>
      <c r="Q1885" s="73"/>
      <c r="R1885" s="81"/>
      <c r="S1885" s="48">
        <v>0</v>
      </c>
      <c r="T1885" s="48">
        <v>1</v>
      </c>
      <c r="U1885" s="49">
        <v>0</v>
      </c>
      <c r="V1885" s="49">
        <v>2.532E-3</v>
      </c>
      <c r="W1885" s="49">
        <v>6.2599999999999999E-3</v>
      </c>
      <c r="X1885" s="49">
        <v>0.50696399999999997</v>
      </c>
      <c r="Y1885" s="49">
        <v>0</v>
      </c>
      <c r="Z1885" s="49">
        <v>0</v>
      </c>
      <c r="AA1885" s="68">
        <v>1885</v>
      </c>
      <c r="AB18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85" s="69"/>
      <c r="AD1885" s="75">
        <v>209</v>
      </c>
      <c r="AE1885" s="75">
        <v>12</v>
      </c>
      <c r="AF1885" s="75">
        <v>22</v>
      </c>
      <c r="AG1885" s="75">
        <v>1</v>
      </c>
      <c r="AH1885" s="75">
        <v>3600</v>
      </c>
      <c r="AI1885" s="75"/>
      <c r="AJ1885" s="75" t="s">
        <v>9488</v>
      </c>
      <c r="AK1885" s="75"/>
      <c r="AL1885" s="75" t="s">
        <v>9292</v>
      </c>
      <c r="AM1885" s="75">
        <v>42581.183206018519</v>
      </c>
      <c r="AN1885" s="75" t="s">
        <v>13047</v>
      </c>
      <c r="AO1885" s="78" t="s">
        <v>13603</v>
      </c>
      <c r="AP1885" s="75" t="s">
        <v>66</v>
      </c>
      <c r="AQ1885" s="48" t="s">
        <v>3033</v>
      </c>
      <c r="AR1885" s="48" t="s">
        <v>3033</v>
      </c>
      <c r="AS1885" s="48" t="s">
        <v>3219</v>
      </c>
      <c r="AT1885" s="48" t="s">
        <v>3219</v>
      </c>
      <c r="AU1885" s="48" t="s">
        <v>3276</v>
      </c>
      <c r="AV1885" s="48" t="s">
        <v>3276</v>
      </c>
      <c r="AW1885" s="114" t="s">
        <v>18116</v>
      </c>
      <c r="AX1885" s="114" t="s">
        <v>18116</v>
      </c>
      <c r="AY1885" s="114" t="s">
        <v>18843</v>
      </c>
      <c r="AZ1885" s="114" t="s">
        <v>18843</v>
      </c>
      <c r="BA1885" s="2"/>
      <c r="BB1885" s="3"/>
      <c r="BC1885" s="3"/>
      <c r="BD1885" s="3"/>
      <c r="BE1885" s="3"/>
    </row>
    <row r="1886" spans="1:57" x14ac:dyDescent="0.25">
      <c r="A1886" s="61" t="s">
        <v>861</v>
      </c>
      <c r="B1886" s="62" t="s">
        <v>19429</v>
      </c>
      <c r="C1886" s="62"/>
      <c r="D1886" s="63">
        <v>1.5321979999999999</v>
      </c>
      <c r="E1886" s="65">
        <v>10</v>
      </c>
      <c r="F1886" s="95" t="s">
        <v>11886</v>
      </c>
      <c r="G1886" s="62"/>
      <c r="H1886" s="66"/>
      <c r="I1886" s="67"/>
      <c r="J1886" s="67"/>
      <c r="K1886" s="66" t="s">
        <v>15936</v>
      </c>
      <c r="L1886" s="70"/>
      <c r="M1886" s="71">
        <v>1725.4737548828125</v>
      </c>
      <c r="N1886" s="71">
        <v>7414.97314453125</v>
      </c>
      <c r="O1886" s="72"/>
      <c r="P1886" s="73"/>
      <c r="Q1886" s="73"/>
      <c r="R1886" s="81"/>
      <c r="S1886" s="48">
        <v>0</v>
      </c>
      <c r="T1886" s="48">
        <v>1</v>
      </c>
      <c r="U1886" s="49">
        <v>0</v>
      </c>
      <c r="V1886" s="49">
        <v>3.7880000000000001E-3</v>
      </c>
      <c r="W1886" s="49">
        <v>9.9999999999999995E-7</v>
      </c>
      <c r="X1886" s="49">
        <v>0.54335500000000003</v>
      </c>
      <c r="Y1886" s="49">
        <v>0</v>
      </c>
      <c r="Z1886" s="49">
        <v>0</v>
      </c>
      <c r="AA1886" s="68">
        <v>1886</v>
      </c>
      <c r="AB18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86" s="69"/>
      <c r="AD1886" s="75">
        <v>93</v>
      </c>
      <c r="AE1886" s="75">
        <v>12</v>
      </c>
      <c r="AF1886" s="75">
        <v>29</v>
      </c>
      <c r="AG1886" s="75">
        <v>3</v>
      </c>
      <c r="AH1886" s="75"/>
      <c r="AI1886" s="75"/>
      <c r="AJ1886" s="75"/>
      <c r="AK1886" s="75"/>
      <c r="AL1886" s="75"/>
      <c r="AM1886" s="75">
        <v>40639.929050925923</v>
      </c>
      <c r="AN1886" s="75" t="s">
        <v>13047</v>
      </c>
      <c r="AO1886" s="78" t="s">
        <v>13884</v>
      </c>
      <c r="AP1886" s="75" t="s">
        <v>66</v>
      </c>
      <c r="AQ1886" s="48" t="s">
        <v>3019</v>
      </c>
      <c r="AR1886" s="48" t="s">
        <v>3019</v>
      </c>
      <c r="AS1886" s="48" t="s">
        <v>3212</v>
      </c>
      <c r="AT1886" s="48" t="s">
        <v>3212</v>
      </c>
      <c r="AU1886" s="48" t="s">
        <v>3261</v>
      </c>
      <c r="AV1886" s="48" t="s">
        <v>3261</v>
      </c>
      <c r="AW1886" s="114" t="s">
        <v>18076</v>
      </c>
      <c r="AX1886" s="114" t="s">
        <v>18076</v>
      </c>
      <c r="AY1886" s="114" t="s">
        <v>17882</v>
      </c>
      <c r="AZ1886" s="114" t="s">
        <v>17882</v>
      </c>
      <c r="BA1886" s="2"/>
      <c r="BB1886" s="3"/>
      <c r="BC1886" s="3"/>
      <c r="BD1886" s="3"/>
      <c r="BE1886" s="3"/>
    </row>
    <row r="1887" spans="1:57" x14ac:dyDescent="0.25">
      <c r="A1887" s="61" t="s">
        <v>1215</v>
      </c>
      <c r="B1887" s="62" t="s">
        <v>19429</v>
      </c>
      <c r="C1887" s="62"/>
      <c r="D1887" s="63">
        <v>1.5321979999999999</v>
      </c>
      <c r="E1887" s="65">
        <v>10</v>
      </c>
      <c r="F1887" s="95" t="s">
        <v>12258</v>
      </c>
      <c r="G1887" s="62"/>
      <c r="H1887" s="66"/>
      <c r="I1887" s="67"/>
      <c r="J1887" s="67"/>
      <c r="K1887" s="66" t="s">
        <v>16323</v>
      </c>
      <c r="L1887" s="70"/>
      <c r="M1887" s="71">
        <v>2443.337158203125</v>
      </c>
      <c r="N1887" s="71">
        <v>7391.1015625</v>
      </c>
      <c r="O1887" s="72"/>
      <c r="P1887" s="73"/>
      <c r="Q1887" s="73"/>
      <c r="R1887" s="81"/>
      <c r="S1887" s="48">
        <v>0</v>
      </c>
      <c r="T1887" s="48">
        <v>1</v>
      </c>
      <c r="U1887" s="49">
        <v>0</v>
      </c>
      <c r="V1887" s="49">
        <v>3.7880000000000001E-3</v>
      </c>
      <c r="W1887" s="49">
        <v>9.9999999999999995E-7</v>
      </c>
      <c r="X1887" s="49">
        <v>0.54335500000000003</v>
      </c>
      <c r="Y1887" s="49">
        <v>0</v>
      </c>
      <c r="Z1887" s="49">
        <v>0</v>
      </c>
      <c r="AA1887" s="68">
        <v>1887</v>
      </c>
      <c r="AB18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87" s="69"/>
      <c r="AD1887" s="75">
        <v>60</v>
      </c>
      <c r="AE1887" s="75">
        <v>12</v>
      </c>
      <c r="AF1887" s="75">
        <v>485</v>
      </c>
      <c r="AG1887" s="75">
        <v>269</v>
      </c>
      <c r="AH1887" s="75">
        <v>-18000</v>
      </c>
      <c r="AI1887" s="75" t="s">
        <v>8466</v>
      </c>
      <c r="AJ1887" s="75" t="s">
        <v>9813</v>
      </c>
      <c r="AK1887" s="75"/>
      <c r="AL1887" s="75" t="s">
        <v>11062</v>
      </c>
      <c r="AM1887" s="75">
        <v>42113.082997685182</v>
      </c>
      <c r="AN1887" s="75" t="s">
        <v>13047</v>
      </c>
      <c r="AO1887" s="78" t="s">
        <v>14271</v>
      </c>
      <c r="AP1887" s="75" t="s">
        <v>66</v>
      </c>
      <c r="AQ1887" s="48" t="s">
        <v>3019</v>
      </c>
      <c r="AR1887" s="48" t="s">
        <v>3019</v>
      </c>
      <c r="AS1887" s="48" t="s">
        <v>3212</v>
      </c>
      <c r="AT1887" s="48" t="s">
        <v>3212</v>
      </c>
      <c r="AU1887" s="48" t="s">
        <v>3261</v>
      </c>
      <c r="AV1887" s="48" t="s">
        <v>3261</v>
      </c>
      <c r="AW1887" s="114" t="s">
        <v>18076</v>
      </c>
      <c r="AX1887" s="114" t="s">
        <v>18076</v>
      </c>
      <c r="AY1887" s="114" t="s">
        <v>17882</v>
      </c>
      <c r="AZ1887" s="114" t="s">
        <v>17882</v>
      </c>
      <c r="BA1887" s="2"/>
      <c r="BB1887" s="3"/>
      <c r="BC1887" s="3"/>
      <c r="BD1887" s="3"/>
      <c r="BE1887" s="3"/>
    </row>
    <row r="1888" spans="1:57" x14ac:dyDescent="0.25">
      <c r="A1888" s="61" t="s">
        <v>1682</v>
      </c>
      <c r="B1888" s="62" t="s">
        <v>19429</v>
      </c>
      <c r="C1888" s="62"/>
      <c r="D1888" s="63">
        <v>1.5023375000000001</v>
      </c>
      <c r="E1888" s="65">
        <v>10</v>
      </c>
      <c r="F1888" s="95" t="s">
        <v>12744</v>
      </c>
      <c r="G1888" s="62"/>
      <c r="H1888" s="66"/>
      <c r="I1888" s="67"/>
      <c r="J1888" s="67"/>
      <c r="K1888" s="66" t="s">
        <v>16837</v>
      </c>
      <c r="L1888" s="70"/>
      <c r="M1888" s="71">
        <v>7520.375</v>
      </c>
      <c r="N1888" s="71">
        <v>2287.410888671875</v>
      </c>
      <c r="O1888" s="72"/>
      <c r="P1888" s="73"/>
      <c r="Q1888" s="73"/>
      <c r="R1888" s="81"/>
      <c r="S1888" s="48">
        <v>0</v>
      </c>
      <c r="T1888" s="48">
        <v>1</v>
      </c>
      <c r="U1888" s="49">
        <v>0</v>
      </c>
      <c r="V1888" s="49">
        <v>2.7500000000000002E-4</v>
      </c>
      <c r="W1888" s="49">
        <v>0</v>
      </c>
      <c r="X1888" s="49">
        <v>0.52194799999999997</v>
      </c>
      <c r="Y1888" s="49">
        <v>0</v>
      </c>
      <c r="Z1888" s="49">
        <v>0</v>
      </c>
      <c r="AA1888" s="68">
        <v>1888</v>
      </c>
      <c r="AB18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88" s="69"/>
      <c r="AD1888" s="75">
        <v>52</v>
      </c>
      <c r="AE1888" s="75">
        <v>12</v>
      </c>
      <c r="AF1888" s="75">
        <v>94</v>
      </c>
      <c r="AG1888" s="75">
        <v>428</v>
      </c>
      <c r="AH1888" s="75"/>
      <c r="AI1888" s="75"/>
      <c r="AJ1888" s="75" t="s">
        <v>9280</v>
      </c>
      <c r="AK1888" s="75"/>
      <c r="AL1888" s="75"/>
      <c r="AM1888" s="75">
        <v>42735.120497685188</v>
      </c>
      <c r="AN1888" s="75" t="s">
        <v>13047</v>
      </c>
      <c r="AO1888" s="78" t="s">
        <v>14785</v>
      </c>
      <c r="AP1888" s="75" t="s">
        <v>66</v>
      </c>
      <c r="AQ1888" s="48"/>
      <c r="AR1888" s="48"/>
      <c r="AS1888" s="48"/>
      <c r="AT1888" s="48"/>
      <c r="AU1888" s="48" t="s">
        <v>3261</v>
      </c>
      <c r="AV1888" s="48" t="s">
        <v>3261</v>
      </c>
      <c r="AW1888" s="114" t="s">
        <v>18089</v>
      </c>
      <c r="AX1888" s="114" t="s">
        <v>18089</v>
      </c>
      <c r="AY1888" s="114" t="s">
        <v>17884</v>
      </c>
      <c r="AZ1888" s="114" t="s">
        <v>17884</v>
      </c>
      <c r="BA1888" s="2"/>
      <c r="BB1888" s="3"/>
      <c r="BC1888" s="3"/>
      <c r="BD1888" s="3"/>
      <c r="BE1888" s="3"/>
    </row>
    <row r="1889" spans="1:57" x14ac:dyDescent="0.25">
      <c r="A1889" s="61" t="s">
        <v>295</v>
      </c>
      <c r="B1889" s="62" t="s">
        <v>19429</v>
      </c>
      <c r="C1889" s="62"/>
      <c r="D1889" s="63">
        <v>1.544268</v>
      </c>
      <c r="E1889" s="65">
        <v>10</v>
      </c>
      <c r="F1889" s="95" t="s">
        <v>11230</v>
      </c>
      <c r="G1889" s="62"/>
      <c r="H1889" s="66"/>
      <c r="I1889" s="67"/>
      <c r="J1889" s="67"/>
      <c r="K1889" s="66" t="s">
        <v>15255</v>
      </c>
      <c r="L1889" s="70"/>
      <c r="M1889" s="71">
        <v>3002.4755859375</v>
      </c>
      <c r="N1889" s="71">
        <v>7954.490234375</v>
      </c>
      <c r="O1889" s="72"/>
      <c r="P1889" s="73"/>
      <c r="Q1889" s="73"/>
      <c r="R1889" s="81"/>
      <c r="S1889" s="48">
        <v>0</v>
      </c>
      <c r="T1889" s="48">
        <v>1</v>
      </c>
      <c r="U1889" s="49">
        <v>0</v>
      </c>
      <c r="V1889" s="49">
        <v>5.208E-3</v>
      </c>
      <c r="W1889" s="49">
        <v>0</v>
      </c>
      <c r="X1889" s="49">
        <v>0.54446799999999995</v>
      </c>
      <c r="Y1889" s="49">
        <v>0</v>
      </c>
      <c r="Z1889" s="49">
        <v>0</v>
      </c>
      <c r="AA1889" s="68">
        <v>1889</v>
      </c>
      <c r="AB18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89" s="69"/>
      <c r="AD1889" s="75">
        <v>33</v>
      </c>
      <c r="AE1889" s="75">
        <v>11</v>
      </c>
      <c r="AF1889" s="75">
        <v>59</v>
      </c>
      <c r="AG1889" s="75">
        <v>4</v>
      </c>
      <c r="AH1889" s="75"/>
      <c r="AI1889" s="75"/>
      <c r="AJ1889" s="75"/>
      <c r="AK1889" s="75"/>
      <c r="AL1889" s="75"/>
      <c r="AM1889" s="75">
        <v>42731.448148148149</v>
      </c>
      <c r="AN1889" s="75" t="s">
        <v>13047</v>
      </c>
      <c r="AO1889" s="78" t="s">
        <v>13203</v>
      </c>
      <c r="AP1889" s="75" t="s">
        <v>66</v>
      </c>
      <c r="AQ1889" s="48" t="s">
        <v>3022</v>
      </c>
      <c r="AR1889" s="48" t="s">
        <v>3022</v>
      </c>
      <c r="AS1889" s="48" t="s">
        <v>3213</v>
      </c>
      <c r="AT1889" s="48" t="s">
        <v>3213</v>
      </c>
      <c r="AU1889" s="48" t="s">
        <v>3261</v>
      </c>
      <c r="AV1889" s="48" t="s">
        <v>3261</v>
      </c>
      <c r="AW1889" s="114" t="s">
        <v>18083</v>
      </c>
      <c r="AX1889" s="114" t="s">
        <v>18083</v>
      </c>
      <c r="AY1889" s="114" t="s">
        <v>18818</v>
      </c>
      <c r="AZ1889" s="114" t="s">
        <v>18818</v>
      </c>
      <c r="BA1889" s="2"/>
      <c r="BB1889" s="3"/>
      <c r="BC1889" s="3"/>
      <c r="BD1889" s="3"/>
      <c r="BE1889" s="3"/>
    </row>
    <row r="1890" spans="1:57" x14ac:dyDescent="0.25">
      <c r="A1890" s="61" t="s">
        <v>703</v>
      </c>
      <c r="B1890" s="62" t="s">
        <v>19429</v>
      </c>
      <c r="C1890" s="62"/>
      <c r="D1890" s="63">
        <v>1.521522</v>
      </c>
      <c r="E1890" s="65">
        <v>10</v>
      </c>
      <c r="F1890" s="95" t="s">
        <v>11712</v>
      </c>
      <c r="G1890" s="62"/>
      <c r="H1890" s="66"/>
      <c r="I1890" s="67"/>
      <c r="J1890" s="67"/>
      <c r="K1890" s="66" t="s">
        <v>15754</v>
      </c>
      <c r="L1890" s="70"/>
      <c r="M1890" s="71">
        <v>2392.446044921875</v>
      </c>
      <c r="N1890" s="71">
        <v>3995.216552734375</v>
      </c>
      <c r="O1890" s="72"/>
      <c r="P1890" s="73"/>
      <c r="Q1890" s="73"/>
      <c r="R1890" s="81"/>
      <c r="S1890" s="48">
        <v>0</v>
      </c>
      <c r="T1890" s="48">
        <v>1</v>
      </c>
      <c r="U1890" s="49">
        <v>0</v>
      </c>
      <c r="V1890" s="49">
        <v>2.532E-3</v>
      </c>
      <c r="W1890" s="49">
        <v>6.2599999999999999E-3</v>
      </c>
      <c r="X1890" s="49">
        <v>0.50696399999999997</v>
      </c>
      <c r="Y1890" s="49">
        <v>0</v>
      </c>
      <c r="Z1890" s="49">
        <v>0</v>
      </c>
      <c r="AA1890" s="68">
        <v>1890</v>
      </c>
      <c r="AB18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90" s="69"/>
      <c r="AD1890" s="75">
        <v>80</v>
      </c>
      <c r="AE1890" s="75">
        <v>11</v>
      </c>
      <c r="AF1890" s="75">
        <v>92</v>
      </c>
      <c r="AG1890" s="75">
        <v>75</v>
      </c>
      <c r="AH1890" s="75">
        <v>-28800</v>
      </c>
      <c r="AI1890" s="75" t="s">
        <v>8010</v>
      </c>
      <c r="AJ1890" s="75" t="s">
        <v>9535</v>
      </c>
      <c r="AK1890" s="75"/>
      <c r="AL1890" s="75" t="s">
        <v>11009</v>
      </c>
      <c r="AM1890" s="75">
        <v>41687.775127314817</v>
      </c>
      <c r="AN1890" s="75" t="s">
        <v>13047</v>
      </c>
      <c r="AO1890" s="78" t="s">
        <v>13702</v>
      </c>
      <c r="AP1890" s="75" t="s">
        <v>66</v>
      </c>
      <c r="AQ1890" s="48" t="s">
        <v>3033</v>
      </c>
      <c r="AR1890" s="48" t="s">
        <v>3033</v>
      </c>
      <c r="AS1890" s="48" t="s">
        <v>3219</v>
      </c>
      <c r="AT1890" s="48" t="s">
        <v>3219</v>
      </c>
      <c r="AU1890" s="48" t="s">
        <v>3276</v>
      </c>
      <c r="AV1890" s="48" t="s">
        <v>3276</v>
      </c>
      <c r="AW1890" s="114" t="s">
        <v>18116</v>
      </c>
      <c r="AX1890" s="114" t="s">
        <v>18116</v>
      </c>
      <c r="AY1890" s="114" t="s">
        <v>18843</v>
      </c>
      <c r="AZ1890" s="114" t="s">
        <v>18843</v>
      </c>
      <c r="BA1890" s="2"/>
      <c r="BB1890" s="3"/>
      <c r="BC1890" s="3"/>
      <c r="BD1890" s="3"/>
      <c r="BE1890" s="3"/>
    </row>
    <row r="1891" spans="1:57" x14ac:dyDescent="0.25">
      <c r="A1891" s="61" t="s">
        <v>1084</v>
      </c>
      <c r="B1891" s="62" t="s">
        <v>19429</v>
      </c>
      <c r="C1891" s="62"/>
      <c r="D1891" s="63">
        <v>1.5023375000000001</v>
      </c>
      <c r="E1891" s="65">
        <v>10</v>
      </c>
      <c r="F1891" s="95" t="s">
        <v>12120</v>
      </c>
      <c r="G1891" s="62"/>
      <c r="H1891" s="66"/>
      <c r="I1891" s="67"/>
      <c r="J1891" s="67"/>
      <c r="K1891" s="66" t="s">
        <v>16179</v>
      </c>
      <c r="L1891" s="70"/>
      <c r="M1891" s="71">
        <v>6987.091796875</v>
      </c>
      <c r="N1891" s="71">
        <v>3173.393310546875</v>
      </c>
      <c r="O1891" s="72"/>
      <c r="P1891" s="73"/>
      <c r="Q1891" s="73"/>
      <c r="R1891" s="81"/>
      <c r="S1891" s="48">
        <v>0</v>
      </c>
      <c r="T1891" s="48">
        <v>1</v>
      </c>
      <c r="U1891" s="49">
        <v>0</v>
      </c>
      <c r="V1891" s="49">
        <v>2.7500000000000002E-4</v>
      </c>
      <c r="W1891" s="49">
        <v>0</v>
      </c>
      <c r="X1891" s="49">
        <v>0.52194799999999997</v>
      </c>
      <c r="Y1891" s="49">
        <v>0</v>
      </c>
      <c r="Z1891" s="49">
        <v>0</v>
      </c>
      <c r="AA1891" s="68">
        <v>1891</v>
      </c>
      <c r="AB18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91" s="69"/>
      <c r="AD1891" s="75">
        <v>80</v>
      </c>
      <c r="AE1891" s="75">
        <v>11</v>
      </c>
      <c r="AF1891" s="75">
        <v>42</v>
      </c>
      <c r="AG1891" s="75">
        <v>5</v>
      </c>
      <c r="AH1891" s="75"/>
      <c r="AI1891" s="75" t="s">
        <v>8357</v>
      </c>
      <c r="AJ1891" s="75" t="s">
        <v>9629</v>
      </c>
      <c r="AK1891" s="75"/>
      <c r="AL1891" s="75"/>
      <c r="AM1891" s="75">
        <v>42119.676412037035</v>
      </c>
      <c r="AN1891" s="75" t="s">
        <v>13047</v>
      </c>
      <c r="AO1891" s="78" t="s">
        <v>14127</v>
      </c>
      <c r="AP1891" s="75" t="s">
        <v>66</v>
      </c>
      <c r="AQ1891" s="48"/>
      <c r="AR1891" s="48"/>
      <c r="AS1891" s="48"/>
      <c r="AT1891" s="48"/>
      <c r="AU1891" s="48" t="s">
        <v>3262</v>
      </c>
      <c r="AV1891" s="48" t="s">
        <v>3262</v>
      </c>
      <c r="AW1891" s="114" t="s">
        <v>18167</v>
      </c>
      <c r="AX1891" s="114" t="s">
        <v>18167</v>
      </c>
      <c r="AY1891" s="114" t="s">
        <v>18887</v>
      </c>
      <c r="AZ1891" s="114" t="s">
        <v>18887</v>
      </c>
      <c r="BA1891" s="2"/>
      <c r="BB1891" s="3"/>
      <c r="BC1891" s="3"/>
      <c r="BD1891" s="3"/>
      <c r="BE1891" s="3"/>
    </row>
    <row r="1892" spans="1:57" x14ac:dyDescent="0.25">
      <c r="A1892" s="61" t="s">
        <v>1093</v>
      </c>
      <c r="B1892" s="62" t="s">
        <v>19429</v>
      </c>
      <c r="C1892" s="62"/>
      <c r="D1892" s="63">
        <v>1.512087</v>
      </c>
      <c r="E1892" s="65">
        <v>10</v>
      </c>
      <c r="F1892" s="95" t="s">
        <v>12131</v>
      </c>
      <c r="G1892" s="62"/>
      <c r="H1892" s="66"/>
      <c r="I1892" s="67"/>
      <c r="J1892" s="67"/>
      <c r="K1892" s="66" t="s">
        <v>16190</v>
      </c>
      <c r="L1892" s="70"/>
      <c r="M1892" s="71">
        <v>2992.487548828125</v>
      </c>
      <c r="N1892" s="71">
        <v>3493.661865234375</v>
      </c>
      <c r="O1892" s="72"/>
      <c r="P1892" s="73"/>
      <c r="Q1892" s="73"/>
      <c r="R1892" s="81"/>
      <c r="S1892" s="48">
        <v>0</v>
      </c>
      <c r="T1892" s="48">
        <v>1</v>
      </c>
      <c r="U1892" s="49">
        <v>0</v>
      </c>
      <c r="V1892" s="49">
        <v>1.4220000000000001E-3</v>
      </c>
      <c r="W1892" s="49">
        <v>1.7699999999999999E-4</v>
      </c>
      <c r="X1892" s="49">
        <v>0.504</v>
      </c>
      <c r="Y1892" s="49">
        <v>0</v>
      </c>
      <c r="Z1892" s="49">
        <v>0</v>
      </c>
      <c r="AA1892" s="68">
        <v>1892</v>
      </c>
      <c r="AB18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92" s="69"/>
      <c r="AD1892" s="75">
        <v>62</v>
      </c>
      <c r="AE1892" s="75">
        <v>11</v>
      </c>
      <c r="AF1892" s="75">
        <v>965</v>
      </c>
      <c r="AG1892" s="75">
        <v>16</v>
      </c>
      <c r="AH1892" s="75"/>
      <c r="AI1892" s="75"/>
      <c r="AJ1892" s="75"/>
      <c r="AK1892" s="75"/>
      <c r="AL1892" s="75"/>
      <c r="AM1892" s="75">
        <v>41979.342407407406</v>
      </c>
      <c r="AN1892" s="75" t="s">
        <v>13047</v>
      </c>
      <c r="AO1892" s="78" t="s">
        <v>14138</v>
      </c>
      <c r="AP1892" s="75" t="s">
        <v>66</v>
      </c>
      <c r="AQ1892" s="48"/>
      <c r="AR1892" s="48"/>
      <c r="AS1892" s="48"/>
      <c r="AT1892" s="48"/>
      <c r="AU1892" s="48" t="s">
        <v>3306</v>
      </c>
      <c r="AV1892" s="48" t="s">
        <v>3306</v>
      </c>
      <c r="AW1892" s="114" t="s">
        <v>18239</v>
      </c>
      <c r="AX1892" s="114" t="s">
        <v>18239</v>
      </c>
      <c r="AY1892" s="114" t="s">
        <v>18950</v>
      </c>
      <c r="AZ1892" s="114" t="s">
        <v>18950</v>
      </c>
      <c r="BA1892" s="2"/>
      <c r="BB1892" s="3"/>
      <c r="BC1892" s="3"/>
      <c r="BD1892" s="3"/>
      <c r="BE1892" s="3"/>
    </row>
    <row r="1893" spans="1:57" x14ac:dyDescent="0.25">
      <c r="A1893" s="61" t="s">
        <v>1124</v>
      </c>
      <c r="B1893" s="62" t="s">
        <v>19429</v>
      </c>
      <c r="C1893" s="62"/>
      <c r="D1893" s="63">
        <v>1.521522</v>
      </c>
      <c r="E1893" s="65">
        <v>10</v>
      </c>
      <c r="F1893" s="95" t="s">
        <v>12160</v>
      </c>
      <c r="G1893" s="62"/>
      <c r="H1893" s="66"/>
      <c r="I1893" s="67"/>
      <c r="J1893" s="67"/>
      <c r="K1893" s="66" t="s">
        <v>16221</v>
      </c>
      <c r="L1893" s="70"/>
      <c r="M1893" s="71">
        <v>2779.216796875</v>
      </c>
      <c r="N1893" s="71">
        <v>2612.701416015625</v>
      </c>
      <c r="O1893" s="72"/>
      <c r="P1893" s="73"/>
      <c r="Q1893" s="73"/>
      <c r="R1893" s="81"/>
      <c r="S1893" s="48">
        <v>0</v>
      </c>
      <c r="T1893" s="48">
        <v>1</v>
      </c>
      <c r="U1893" s="49">
        <v>0</v>
      </c>
      <c r="V1893" s="49">
        <v>2.532E-3</v>
      </c>
      <c r="W1893" s="49">
        <v>6.2599999999999999E-3</v>
      </c>
      <c r="X1893" s="49">
        <v>0.50696399999999997</v>
      </c>
      <c r="Y1893" s="49">
        <v>0</v>
      </c>
      <c r="Z1893" s="49">
        <v>0</v>
      </c>
      <c r="AA1893" s="68">
        <v>1893</v>
      </c>
      <c r="AB18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93" s="69"/>
      <c r="AD1893" s="75">
        <v>97</v>
      </c>
      <c r="AE1893" s="75">
        <v>11</v>
      </c>
      <c r="AF1893" s="75">
        <v>26</v>
      </c>
      <c r="AG1893" s="75">
        <v>7</v>
      </c>
      <c r="AH1893" s="75"/>
      <c r="AI1893" s="75" t="s">
        <v>8390</v>
      </c>
      <c r="AJ1893" s="75"/>
      <c r="AK1893" s="75"/>
      <c r="AL1893" s="75"/>
      <c r="AM1893" s="75">
        <v>42230.66615740741</v>
      </c>
      <c r="AN1893" s="75" t="s">
        <v>13047</v>
      </c>
      <c r="AO1893" s="78" t="s">
        <v>14169</v>
      </c>
      <c r="AP1893" s="75" t="s">
        <v>66</v>
      </c>
      <c r="AQ1893" s="48" t="s">
        <v>3033</v>
      </c>
      <c r="AR1893" s="48" t="s">
        <v>3033</v>
      </c>
      <c r="AS1893" s="48" t="s">
        <v>3219</v>
      </c>
      <c r="AT1893" s="48" t="s">
        <v>3219</v>
      </c>
      <c r="AU1893" s="48" t="s">
        <v>3276</v>
      </c>
      <c r="AV1893" s="48" t="s">
        <v>3276</v>
      </c>
      <c r="AW1893" s="114" t="s">
        <v>18116</v>
      </c>
      <c r="AX1893" s="114" t="s">
        <v>18116</v>
      </c>
      <c r="AY1893" s="114" t="s">
        <v>18843</v>
      </c>
      <c r="AZ1893" s="114" t="s">
        <v>18843</v>
      </c>
      <c r="BA1893" s="2"/>
      <c r="BB1893" s="3"/>
      <c r="BC1893" s="3"/>
      <c r="BD1893" s="3"/>
      <c r="BE1893" s="3"/>
    </row>
    <row r="1894" spans="1:57" x14ac:dyDescent="0.25">
      <c r="A1894" s="61" t="s">
        <v>1183</v>
      </c>
      <c r="B1894" s="62" t="s">
        <v>19429</v>
      </c>
      <c r="C1894" s="62"/>
      <c r="D1894" s="63">
        <v>1.5625005000000001</v>
      </c>
      <c r="E1894" s="65">
        <v>10</v>
      </c>
      <c r="F1894" s="95" t="s">
        <v>12222</v>
      </c>
      <c r="G1894" s="62"/>
      <c r="H1894" s="66"/>
      <c r="I1894" s="67"/>
      <c r="J1894" s="67"/>
      <c r="K1894" s="66" t="s">
        <v>16287</v>
      </c>
      <c r="L1894" s="70"/>
      <c r="M1894" s="71">
        <v>2252.894287109375</v>
      </c>
      <c r="N1894" s="71">
        <v>4602.23828125</v>
      </c>
      <c r="O1894" s="72"/>
      <c r="P1894" s="73"/>
      <c r="Q1894" s="73"/>
      <c r="R1894" s="81"/>
      <c r="S1894" s="48">
        <v>0</v>
      </c>
      <c r="T1894" s="48">
        <v>1</v>
      </c>
      <c r="U1894" s="49">
        <v>0</v>
      </c>
      <c r="V1894" s="49">
        <v>7.3530000000000002E-3</v>
      </c>
      <c r="W1894" s="49">
        <v>0</v>
      </c>
      <c r="X1894" s="49">
        <v>0.54624799999999996</v>
      </c>
      <c r="Y1894" s="49">
        <v>0</v>
      </c>
      <c r="Z1894" s="49">
        <v>0</v>
      </c>
      <c r="AA1894" s="68">
        <v>1894</v>
      </c>
      <c r="AB18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94" s="69"/>
      <c r="AD1894" s="75">
        <v>20</v>
      </c>
      <c r="AE1894" s="75">
        <v>11</v>
      </c>
      <c r="AF1894" s="75">
        <v>153</v>
      </c>
      <c r="AG1894" s="75">
        <v>89</v>
      </c>
      <c r="AH1894" s="75"/>
      <c r="AI1894" s="75" t="s">
        <v>8439</v>
      </c>
      <c r="AJ1894" s="75" t="s">
        <v>9798</v>
      </c>
      <c r="AK1894" s="75"/>
      <c r="AL1894" s="75"/>
      <c r="AM1894" s="75">
        <v>42927.018275462964</v>
      </c>
      <c r="AN1894" s="75" t="s">
        <v>13047</v>
      </c>
      <c r="AO1894" s="78" t="s">
        <v>14235</v>
      </c>
      <c r="AP1894" s="75" t="s">
        <v>66</v>
      </c>
      <c r="AQ1894" s="48"/>
      <c r="AR1894" s="48"/>
      <c r="AS1894" s="48"/>
      <c r="AT1894" s="48"/>
      <c r="AU1894" s="48"/>
      <c r="AV1894" s="48"/>
      <c r="AW1894" s="114" t="s">
        <v>18092</v>
      </c>
      <c r="AX1894" s="114" t="s">
        <v>18092</v>
      </c>
      <c r="AY1894" s="114" t="s">
        <v>17886</v>
      </c>
      <c r="AZ1894" s="114" t="s">
        <v>17886</v>
      </c>
      <c r="BA1894" s="2"/>
      <c r="BB1894" s="3"/>
      <c r="BC1894" s="3"/>
      <c r="BD1894" s="3"/>
      <c r="BE1894" s="3"/>
    </row>
    <row r="1895" spans="1:57" x14ac:dyDescent="0.25">
      <c r="A1895" s="61" t="s">
        <v>1284</v>
      </c>
      <c r="B1895" s="62" t="s">
        <v>19429</v>
      </c>
      <c r="C1895" s="62"/>
      <c r="D1895" s="63">
        <v>10</v>
      </c>
      <c r="E1895" s="65">
        <v>10</v>
      </c>
      <c r="F1895" s="95" t="s">
        <v>12327</v>
      </c>
      <c r="G1895" s="62"/>
      <c r="H1895" s="66"/>
      <c r="I1895" s="67"/>
      <c r="J1895" s="67"/>
      <c r="K1895" s="66" t="s">
        <v>16395</v>
      </c>
      <c r="L1895" s="70"/>
      <c r="M1895" s="71">
        <v>5123.0458984375</v>
      </c>
      <c r="N1895" s="71">
        <v>6764.029296875</v>
      </c>
      <c r="O1895" s="72"/>
      <c r="P1895" s="73"/>
      <c r="Q1895" s="73"/>
      <c r="R1895" s="81"/>
      <c r="S1895" s="48">
        <v>0</v>
      </c>
      <c r="T1895" s="48">
        <v>1</v>
      </c>
      <c r="U1895" s="49">
        <v>0</v>
      </c>
      <c r="V1895" s="49">
        <v>1</v>
      </c>
      <c r="W1895" s="49">
        <v>0</v>
      </c>
      <c r="X1895" s="49">
        <v>1</v>
      </c>
      <c r="Y1895" s="49">
        <v>0</v>
      </c>
      <c r="Z1895" s="49">
        <v>0</v>
      </c>
      <c r="AA1895" s="68">
        <v>1895</v>
      </c>
      <c r="AB18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95" s="69"/>
      <c r="AD1895" s="75">
        <v>56</v>
      </c>
      <c r="AE1895" s="75">
        <v>11</v>
      </c>
      <c r="AF1895" s="75">
        <v>283</v>
      </c>
      <c r="AG1895" s="75">
        <v>2182</v>
      </c>
      <c r="AH1895" s="75">
        <v>-21600</v>
      </c>
      <c r="AI1895" s="75" t="s">
        <v>8522</v>
      </c>
      <c r="AJ1895" s="75" t="s">
        <v>9845</v>
      </c>
      <c r="AK1895" s="75"/>
      <c r="AL1895" s="75" t="s">
        <v>11025</v>
      </c>
      <c r="AM1895" s="75">
        <v>41819.699942129628</v>
      </c>
      <c r="AN1895" s="75" t="s">
        <v>13047</v>
      </c>
      <c r="AO1895" s="78" t="s">
        <v>14343</v>
      </c>
      <c r="AP1895" s="75" t="s">
        <v>66</v>
      </c>
      <c r="AQ1895" s="48" t="s">
        <v>3141</v>
      </c>
      <c r="AR1895" s="48" t="s">
        <v>3141</v>
      </c>
      <c r="AS1895" s="48" t="s">
        <v>3218</v>
      </c>
      <c r="AT1895" s="48" t="s">
        <v>3218</v>
      </c>
      <c r="AU1895" s="48" t="s">
        <v>3261</v>
      </c>
      <c r="AV1895" s="48" t="s">
        <v>3261</v>
      </c>
      <c r="AW1895" s="114" t="s">
        <v>18474</v>
      </c>
      <c r="AX1895" s="114" t="s">
        <v>18474</v>
      </c>
      <c r="AY1895" s="114" t="s">
        <v>19162</v>
      </c>
      <c r="AZ1895" s="114" t="s">
        <v>19162</v>
      </c>
      <c r="BA1895" s="2"/>
      <c r="BB1895" s="3"/>
      <c r="BC1895" s="3"/>
      <c r="BD1895" s="3"/>
      <c r="BE1895" s="3"/>
    </row>
    <row r="1896" spans="1:57" x14ac:dyDescent="0.25">
      <c r="A1896" s="61" t="s">
        <v>1475</v>
      </c>
      <c r="B1896" s="62" t="s">
        <v>19429</v>
      </c>
      <c r="C1896" s="62"/>
      <c r="D1896" s="63">
        <v>1.502448</v>
      </c>
      <c r="E1896" s="65">
        <v>10</v>
      </c>
      <c r="F1896" s="95" t="s">
        <v>12533</v>
      </c>
      <c r="G1896" s="62"/>
      <c r="H1896" s="66"/>
      <c r="I1896" s="67"/>
      <c r="J1896" s="67"/>
      <c r="K1896" s="66" t="s">
        <v>16611</v>
      </c>
      <c r="L1896" s="70"/>
      <c r="M1896" s="71">
        <v>8583.3447265625</v>
      </c>
      <c r="N1896" s="71">
        <v>4982.830078125</v>
      </c>
      <c r="O1896" s="72"/>
      <c r="P1896" s="73"/>
      <c r="Q1896" s="73"/>
      <c r="R1896" s="81"/>
      <c r="S1896" s="48">
        <v>0</v>
      </c>
      <c r="T1896" s="48">
        <v>1</v>
      </c>
      <c r="U1896" s="49">
        <v>0</v>
      </c>
      <c r="V1896" s="49">
        <v>2.8800000000000001E-4</v>
      </c>
      <c r="W1896" s="49">
        <v>0</v>
      </c>
      <c r="X1896" s="49">
        <v>0.52665600000000001</v>
      </c>
      <c r="Y1896" s="49">
        <v>0</v>
      </c>
      <c r="Z1896" s="49">
        <v>0</v>
      </c>
      <c r="AA1896" s="68">
        <v>1896</v>
      </c>
      <c r="AB18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96" s="69"/>
      <c r="AD1896" s="75">
        <v>74</v>
      </c>
      <c r="AE1896" s="75">
        <v>11</v>
      </c>
      <c r="AF1896" s="75">
        <v>53</v>
      </c>
      <c r="AG1896" s="75">
        <v>42</v>
      </c>
      <c r="AH1896" s="75"/>
      <c r="AI1896" s="75" t="s">
        <v>8704</v>
      </c>
      <c r="AJ1896" s="75" t="s">
        <v>9941</v>
      </c>
      <c r="AK1896" s="75"/>
      <c r="AL1896" s="75"/>
      <c r="AM1896" s="75">
        <v>42951.527314814812</v>
      </c>
      <c r="AN1896" s="75" t="s">
        <v>13047</v>
      </c>
      <c r="AO1896" s="78" t="s">
        <v>14559</v>
      </c>
      <c r="AP1896" s="75" t="s">
        <v>66</v>
      </c>
      <c r="AQ1896" s="48"/>
      <c r="AR1896" s="48"/>
      <c r="AS1896" s="48"/>
      <c r="AT1896" s="48"/>
      <c r="AU1896" s="48" t="s">
        <v>3261</v>
      </c>
      <c r="AV1896" s="48" t="s">
        <v>3261</v>
      </c>
      <c r="AW1896" s="114" t="s">
        <v>18176</v>
      </c>
      <c r="AX1896" s="114" t="s">
        <v>18176</v>
      </c>
      <c r="AY1896" s="114" t="s">
        <v>18895</v>
      </c>
      <c r="AZ1896" s="114" t="s">
        <v>18895</v>
      </c>
      <c r="BA1896" s="2"/>
      <c r="BB1896" s="3"/>
      <c r="BC1896" s="3"/>
      <c r="BD1896" s="3"/>
      <c r="BE1896" s="3"/>
    </row>
    <row r="1897" spans="1:57" x14ac:dyDescent="0.25">
      <c r="A1897" s="61" t="s">
        <v>1553</v>
      </c>
      <c r="B1897" s="62" t="s">
        <v>19429</v>
      </c>
      <c r="C1897" s="62"/>
      <c r="D1897" s="63">
        <v>1.502278</v>
      </c>
      <c r="E1897" s="65">
        <v>10</v>
      </c>
      <c r="F1897" s="95" t="s">
        <v>12609</v>
      </c>
      <c r="G1897" s="62"/>
      <c r="H1897" s="66"/>
      <c r="I1897" s="67"/>
      <c r="J1897" s="67"/>
      <c r="K1897" s="66" t="s">
        <v>16695</v>
      </c>
      <c r="L1897" s="70"/>
      <c r="M1897" s="71">
        <v>4658.25537109375</v>
      </c>
      <c r="N1897" s="71">
        <v>2607.03076171875</v>
      </c>
      <c r="O1897" s="72"/>
      <c r="P1897" s="73"/>
      <c r="Q1897" s="73"/>
      <c r="R1897" s="81"/>
      <c r="S1897" s="48">
        <v>0</v>
      </c>
      <c r="T1897" s="48">
        <v>1</v>
      </c>
      <c r="U1897" s="49">
        <v>0</v>
      </c>
      <c r="V1897" s="49">
        <v>2.6800000000000001E-4</v>
      </c>
      <c r="W1897" s="49">
        <v>0</v>
      </c>
      <c r="X1897" s="49">
        <v>0.39797500000000002</v>
      </c>
      <c r="Y1897" s="49">
        <v>0</v>
      </c>
      <c r="Z1897" s="49">
        <v>0</v>
      </c>
      <c r="AA1897" s="68">
        <v>1897</v>
      </c>
      <c r="AB18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97" s="69"/>
      <c r="AD1897" s="75">
        <v>47</v>
      </c>
      <c r="AE1897" s="75">
        <v>11</v>
      </c>
      <c r="AF1897" s="75">
        <v>290</v>
      </c>
      <c r="AG1897" s="75">
        <v>20</v>
      </c>
      <c r="AH1897" s="75"/>
      <c r="AI1897" s="75" t="s">
        <v>8771</v>
      </c>
      <c r="AJ1897" s="75"/>
      <c r="AK1897" s="75"/>
      <c r="AL1897" s="75"/>
      <c r="AM1897" s="75">
        <v>42853.471747685187</v>
      </c>
      <c r="AN1897" s="75" t="s">
        <v>13047</v>
      </c>
      <c r="AO1897" s="78" t="s">
        <v>14643</v>
      </c>
      <c r="AP1897" s="75" t="s">
        <v>66</v>
      </c>
      <c r="AQ1897" s="48" t="s">
        <v>3164</v>
      </c>
      <c r="AR1897" s="48" t="s">
        <v>3164</v>
      </c>
      <c r="AS1897" s="48" t="s">
        <v>3220</v>
      </c>
      <c r="AT1897" s="48" t="s">
        <v>3220</v>
      </c>
      <c r="AU1897" s="48" t="s">
        <v>3261</v>
      </c>
      <c r="AV1897" s="48" t="s">
        <v>3261</v>
      </c>
      <c r="AW1897" s="114" t="s">
        <v>18576</v>
      </c>
      <c r="AX1897" s="114" t="s">
        <v>18576</v>
      </c>
      <c r="AY1897" s="114" t="s">
        <v>19259</v>
      </c>
      <c r="AZ1897" s="114" t="s">
        <v>19259</v>
      </c>
      <c r="BA1897" s="2"/>
      <c r="BB1897" s="3"/>
      <c r="BC1897" s="3"/>
      <c r="BD1897" s="3"/>
      <c r="BE1897" s="3"/>
    </row>
    <row r="1898" spans="1:57" x14ac:dyDescent="0.25">
      <c r="A1898" s="61" t="s">
        <v>1914</v>
      </c>
      <c r="B1898" s="62" t="s">
        <v>19429</v>
      </c>
      <c r="C1898" s="62"/>
      <c r="D1898" s="63">
        <v>1.5028305</v>
      </c>
      <c r="E1898" s="65">
        <v>11.527951712582079</v>
      </c>
      <c r="F1898" s="95" t="s">
        <v>12982</v>
      </c>
      <c r="G1898" s="62"/>
      <c r="H1898" s="66"/>
      <c r="I1898" s="67"/>
      <c r="J1898" s="67"/>
      <c r="K1898" s="66" t="s">
        <v>17079</v>
      </c>
      <c r="L1898" s="70"/>
      <c r="M1898" s="71">
        <v>5313.95458984375</v>
      </c>
      <c r="N1898" s="71">
        <v>8021.021484375</v>
      </c>
      <c r="O1898" s="72"/>
      <c r="P1898" s="73"/>
      <c r="Q1898" s="73"/>
      <c r="R1898" s="81"/>
      <c r="S1898" s="48">
        <v>0</v>
      </c>
      <c r="T1898" s="48">
        <v>3</v>
      </c>
      <c r="U1898" s="49">
        <v>3683.5930790000002</v>
      </c>
      <c r="V1898" s="49">
        <v>3.3300000000000002E-4</v>
      </c>
      <c r="W1898" s="49">
        <v>0</v>
      </c>
      <c r="X1898" s="49">
        <v>1.014424</v>
      </c>
      <c r="Y1898" s="49">
        <v>0</v>
      </c>
      <c r="Z1898" s="49">
        <v>0</v>
      </c>
      <c r="AA1898" s="68">
        <v>1898</v>
      </c>
      <c r="AB18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98" s="69"/>
      <c r="AD1898" s="75">
        <v>92</v>
      </c>
      <c r="AE1898" s="75">
        <v>10</v>
      </c>
      <c r="AF1898" s="75">
        <v>45</v>
      </c>
      <c r="AG1898" s="75">
        <v>793</v>
      </c>
      <c r="AH1898" s="75"/>
      <c r="AI1898" s="75" t="s">
        <v>9088</v>
      </c>
      <c r="AJ1898" s="75"/>
      <c r="AK1898" s="75"/>
      <c r="AL1898" s="75"/>
      <c r="AM1898" s="75">
        <v>42083.51053240741</v>
      </c>
      <c r="AN1898" s="75" t="s">
        <v>13047</v>
      </c>
      <c r="AO1898" s="78" t="s">
        <v>15027</v>
      </c>
      <c r="AP1898" s="75" t="s">
        <v>66</v>
      </c>
      <c r="AQ1898" s="48"/>
      <c r="AR1898" s="48"/>
      <c r="AS1898" s="48"/>
      <c r="AT1898" s="48"/>
      <c r="AU1898" s="48" t="s">
        <v>3346</v>
      </c>
      <c r="AV1898" s="48" t="s">
        <v>3346</v>
      </c>
      <c r="AW1898" s="114" t="s">
        <v>18685</v>
      </c>
      <c r="AX1898" s="114" t="s">
        <v>18685</v>
      </c>
      <c r="AY1898" s="114" t="s">
        <v>19358</v>
      </c>
      <c r="AZ1898" s="114" t="s">
        <v>19358</v>
      </c>
      <c r="BA1898" s="2"/>
      <c r="BB1898" s="3"/>
      <c r="BC1898" s="3"/>
      <c r="BD1898" s="3"/>
      <c r="BE1898" s="3"/>
    </row>
    <row r="1899" spans="1:57" x14ac:dyDescent="0.25">
      <c r="A1899" s="61" t="s">
        <v>973</v>
      </c>
      <c r="B1899" s="62" t="s">
        <v>19429</v>
      </c>
      <c r="C1899" s="62"/>
      <c r="D1899" s="63">
        <v>1.5025839999999999</v>
      </c>
      <c r="E1899" s="65">
        <v>10.381258272693342</v>
      </c>
      <c r="F1899" s="95" t="s">
        <v>12002</v>
      </c>
      <c r="G1899" s="62"/>
      <c r="H1899" s="66"/>
      <c r="I1899" s="67"/>
      <c r="J1899" s="67"/>
      <c r="K1899" s="66" t="s">
        <v>16055</v>
      </c>
      <c r="L1899" s="70"/>
      <c r="M1899" s="71">
        <v>5436.62548828125</v>
      </c>
      <c r="N1899" s="71">
        <v>8328.7353515625</v>
      </c>
      <c r="O1899" s="72"/>
      <c r="P1899" s="73"/>
      <c r="Q1899" s="73"/>
      <c r="R1899" s="81"/>
      <c r="S1899" s="48">
        <v>0</v>
      </c>
      <c r="T1899" s="48">
        <v>3</v>
      </c>
      <c r="U1899" s="49">
        <v>919.13921300000004</v>
      </c>
      <c r="V1899" s="49">
        <v>3.0400000000000002E-4</v>
      </c>
      <c r="W1899" s="49">
        <v>0</v>
      </c>
      <c r="X1899" s="49">
        <v>0.78457100000000002</v>
      </c>
      <c r="Y1899" s="49">
        <v>0</v>
      </c>
      <c r="Z1899" s="49">
        <v>0</v>
      </c>
      <c r="AA1899" s="68">
        <v>1899</v>
      </c>
      <c r="AB18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899" s="69"/>
      <c r="AD1899" s="75">
        <v>7</v>
      </c>
      <c r="AE1899" s="75">
        <v>10</v>
      </c>
      <c r="AF1899" s="75">
        <v>53</v>
      </c>
      <c r="AG1899" s="75">
        <v>6</v>
      </c>
      <c r="AH1899" s="75"/>
      <c r="AI1899" s="75"/>
      <c r="AJ1899" s="75"/>
      <c r="AK1899" s="75"/>
      <c r="AL1899" s="75"/>
      <c r="AM1899" s="75">
        <v>42043.765162037038</v>
      </c>
      <c r="AN1899" s="75" t="s">
        <v>13047</v>
      </c>
      <c r="AO1899" s="78" t="s">
        <v>14003</v>
      </c>
      <c r="AP1899" s="75" t="s">
        <v>66</v>
      </c>
      <c r="AQ1899" s="48"/>
      <c r="AR1899" s="48"/>
      <c r="AS1899" s="48"/>
      <c r="AT1899" s="48"/>
      <c r="AU1899" s="48" t="s">
        <v>3281</v>
      </c>
      <c r="AV1899" s="48" t="s">
        <v>3281</v>
      </c>
      <c r="AW1899" s="114" t="s">
        <v>18174</v>
      </c>
      <c r="AX1899" s="114" t="s">
        <v>18174</v>
      </c>
      <c r="AY1899" s="114" t="s">
        <v>18893</v>
      </c>
      <c r="AZ1899" s="114" t="s">
        <v>18893</v>
      </c>
      <c r="BA1899" s="2"/>
      <c r="BB1899" s="3"/>
      <c r="BC1899" s="3"/>
      <c r="BD1899" s="3"/>
      <c r="BE1899" s="3"/>
    </row>
    <row r="1900" spans="1:57" x14ac:dyDescent="0.25">
      <c r="A1900" s="61" t="s">
        <v>208</v>
      </c>
      <c r="B1900" s="62" t="s">
        <v>19429</v>
      </c>
      <c r="C1900" s="62"/>
      <c r="D1900" s="63">
        <v>1.5625005000000001</v>
      </c>
      <c r="E1900" s="65">
        <v>10</v>
      </c>
      <c r="F1900" s="95" t="s">
        <v>11110</v>
      </c>
      <c r="G1900" s="62"/>
      <c r="H1900" s="66"/>
      <c r="I1900" s="67"/>
      <c r="J1900" s="67"/>
      <c r="K1900" s="66" t="s">
        <v>15135</v>
      </c>
      <c r="L1900" s="70"/>
      <c r="M1900" s="71">
        <v>2823.652099609375</v>
      </c>
      <c r="N1900" s="71">
        <v>4705.29248046875</v>
      </c>
      <c r="O1900" s="72"/>
      <c r="P1900" s="73"/>
      <c r="Q1900" s="73"/>
      <c r="R1900" s="81"/>
      <c r="S1900" s="48">
        <v>0</v>
      </c>
      <c r="T1900" s="48">
        <v>1</v>
      </c>
      <c r="U1900" s="49">
        <v>0</v>
      </c>
      <c r="V1900" s="49">
        <v>7.3530000000000002E-3</v>
      </c>
      <c r="W1900" s="49">
        <v>0</v>
      </c>
      <c r="X1900" s="49">
        <v>0.54624799999999996</v>
      </c>
      <c r="Y1900" s="49">
        <v>0</v>
      </c>
      <c r="Z1900" s="49">
        <v>0</v>
      </c>
      <c r="AA1900" s="68">
        <v>1900</v>
      </c>
      <c r="AB19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00" s="69"/>
      <c r="AD1900" s="75">
        <v>5</v>
      </c>
      <c r="AE1900" s="75">
        <v>10</v>
      </c>
      <c r="AF1900" s="75">
        <v>31</v>
      </c>
      <c r="AG1900" s="75">
        <v>5</v>
      </c>
      <c r="AH1900" s="75"/>
      <c r="AI1900" s="75" t="s">
        <v>7494</v>
      </c>
      <c r="AJ1900" s="75"/>
      <c r="AK1900" s="75"/>
      <c r="AL1900" s="75"/>
      <c r="AM1900" s="75">
        <v>42814.640960648147</v>
      </c>
      <c r="AN1900" s="75" t="s">
        <v>13047</v>
      </c>
      <c r="AO1900" s="78" t="s">
        <v>13083</v>
      </c>
      <c r="AP1900" s="75" t="s">
        <v>66</v>
      </c>
      <c r="AQ1900" s="48"/>
      <c r="AR1900" s="48"/>
      <c r="AS1900" s="48"/>
      <c r="AT1900" s="48"/>
      <c r="AU1900" s="48"/>
      <c r="AV1900" s="48"/>
      <c r="AW1900" s="114" t="s">
        <v>18092</v>
      </c>
      <c r="AX1900" s="114" t="s">
        <v>18092</v>
      </c>
      <c r="AY1900" s="114" t="s">
        <v>17886</v>
      </c>
      <c r="AZ1900" s="114" t="s">
        <v>17886</v>
      </c>
      <c r="BA1900" s="2"/>
      <c r="BB1900" s="3"/>
      <c r="BC1900" s="3"/>
      <c r="BD1900" s="3"/>
      <c r="BE1900" s="3"/>
    </row>
    <row r="1901" spans="1:57" x14ac:dyDescent="0.25">
      <c r="A1901" s="61" t="s">
        <v>633</v>
      </c>
      <c r="B1901" s="62" t="s">
        <v>19429</v>
      </c>
      <c r="C1901" s="62"/>
      <c r="D1901" s="63">
        <v>1.544268</v>
      </c>
      <c r="E1901" s="65">
        <v>10</v>
      </c>
      <c r="F1901" s="95" t="s">
        <v>11635</v>
      </c>
      <c r="G1901" s="62"/>
      <c r="H1901" s="66"/>
      <c r="I1901" s="67"/>
      <c r="J1901" s="67"/>
      <c r="K1901" s="66" t="s">
        <v>15671</v>
      </c>
      <c r="L1901" s="70"/>
      <c r="M1901" s="71">
        <v>3158.81201171875</v>
      </c>
      <c r="N1901" s="71">
        <v>8661.0830078125</v>
      </c>
      <c r="O1901" s="72"/>
      <c r="P1901" s="73"/>
      <c r="Q1901" s="73"/>
      <c r="R1901" s="81"/>
      <c r="S1901" s="48">
        <v>0</v>
      </c>
      <c r="T1901" s="48">
        <v>1</v>
      </c>
      <c r="U1901" s="49">
        <v>0</v>
      </c>
      <c r="V1901" s="49">
        <v>5.208E-3</v>
      </c>
      <c r="W1901" s="49">
        <v>0</v>
      </c>
      <c r="X1901" s="49">
        <v>0.54446799999999995</v>
      </c>
      <c r="Y1901" s="49">
        <v>0</v>
      </c>
      <c r="Z1901" s="49">
        <v>0</v>
      </c>
      <c r="AA1901" s="68">
        <v>1901</v>
      </c>
      <c r="AB19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01" s="69"/>
      <c r="AD1901" s="75">
        <v>27</v>
      </c>
      <c r="AE1901" s="75">
        <v>10</v>
      </c>
      <c r="AF1901" s="75">
        <v>46</v>
      </c>
      <c r="AG1901" s="75">
        <v>46</v>
      </c>
      <c r="AH1901" s="75"/>
      <c r="AI1901" s="75"/>
      <c r="AJ1901" s="75"/>
      <c r="AK1901" s="75"/>
      <c r="AL1901" s="75"/>
      <c r="AM1901" s="75">
        <v>42601.316064814811</v>
      </c>
      <c r="AN1901" s="75" t="s">
        <v>13047</v>
      </c>
      <c r="AO1901" s="78" t="s">
        <v>13619</v>
      </c>
      <c r="AP1901" s="75" t="s">
        <v>66</v>
      </c>
      <c r="AQ1901" s="48" t="s">
        <v>3020</v>
      </c>
      <c r="AR1901" s="48" t="s">
        <v>3020</v>
      </c>
      <c r="AS1901" s="48" t="s">
        <v>3213</v>
      </c>
      <c r="AT1901" s="48" t="s">
        <v>3213</v>
      </c>
      <c r="AU1901" s="48" t="s">
        <v>3261</v>
      </c>
      <c r="AV1901" s="48" t="s">
        <v>3261</v>
      </c>
      <c r="AW1901" s="114" t="s">
        <v>18081</v>
      </c>
      <c r="AX1901" s="114" t="s">
        <v>18081</v>
      </c>
      <c r="AY1901" s="114" t="s">
        <v>18817</v>
      </c>
      <c r="AZ1901" s="114" t="s">
        <v>18817</v>
      </c>
      <c r="BA1901" s="2"/>
      <c r="BB1901" s="3"/>
      <c r="BC1901" s="3"/>
      <c r="BD1901" s="3"/>
      <c r="BE1901" s="3"/>
    </row>
    <row r="1902" spans="1:57" x14ac:dyDescent="0.25">
      <c r="A1902" s="61" t="s">
        <v>713</v>
      </c>
      <c r="B1902" s="62" t="s">
        <v>19429</v>
      </c>
      <c r="C1902" s="62"/>
      <c r="D1902" s="63">
        <v>1.501768</v>
      </c>
      <c r="E1902" s="65">
        <v>10</v>
      </c>
      <c r="F1902" s="95" t="s">
        <v>11723</v>
      </c>
      <c r="G1902" s="62"/>
      <c r="H1902" s="66"/>
      <c r="I1902" s="67"/>
      <c r="J1902" s="67"/>
      <c r="K1902" s="66" t="s">
        <v>15765</v>
      </c>
      <c r="L1902" s="70"/>
      <c r="M1902" s="71">
        <v>9374.7451171875</v>
      </c>
      <c r="N1902" s="71">
        <v>1176.3612060546875</v>
      </c>
      <c r="O1902" s="72"/>
      <c r="P1902" s="73"/>
      <c r="Q1902" s="73"/>
      <c r="R1902" s="81"/>
      <c r="S1902" s="48">
        <v>0</v>
      </c>
      <c r="T1902" s="48">
        <v>1</v>
      </c>
      <c r="U1902" s="49">
        <v>0</v>
      </c>
      <c r="V1902" s="49">
        <v>2.0799999999999999E-4</v>
      </c>
      <c r="W1902" s="49">
        <v>0</v>
      </c>
      <c r="X1902" s="49">
        <v>0.53919600000000001</v>
      </c>
      <c r="Y1902" s="49">
        <v>0</v>
      </c>
      <c r="Z1902" s="49">
        <v>0</v>
      </c>
      <c r="AA1902" s="68">
        <v>1902</v>
      </c>
      <c r="AB19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02" s="69"/>
      <c r="AD1902" s="75">
        <v>90</v>
      </c>
      <c r="AE1902" s="75">
        <v>10</v>
      </c>
      <c r="AF1902" s="75">
        <v>131</v>
      </c>
      <c r="AG1902" s="75">
        <v>274</v>
      </c>
      <c r="AH1902" s="75"/>
      <c r="AI1902" s="75" t="s">
        <v>8021</v>
      </c>
      <c r="AJ1902" s="75" t="s">
        <v>9542</v>
      </c>
      <c r="AK1902" s="75"/>
      <c r="AL1902" s="75"/>
      <c r="AM1902" s="75">
        <v>42718.008912037039</v>
      </c>
      <c r="AN1902" s="75" t="s">
        <v>13047</v>
      </c>
      <c r="AO1902" s="78" t="s">
        <v>13713</v>
      </c>
      <c r="AP1902" s="75" t="s">
        <v>66</v>
      </c>
      <c r="AQ1902" s="48"/>
      <c r="AR1902" s="48"/>
      <c r="AS1902" s="48"/>
      <c r="AT1902" s="48"/>
      <c r="AU1902" s="48" t="s">
        <v>3268</v>
      </c>
      <c r="AV1902" s="48" t="s">
        <v>3268</v>
      </c>
      <c r="AW1902" s="114" t="s">
        <v>18087</v>
      </c>
      <c r="AX1902" s="114" t="s">
        <v>18087</v>
      </c>
      <c r="AY1902" s="114" t="s">
        <v>18822</v>
      </c>
      <c r="AZ1902" s="114" t="s">
        <v>18822</v>
      </c>
      <c r="BA1902" s="2"/>
      <c r="BB1902" s="3"/>
      <c r="BC1902" s="3"/>
      <c r="BD1902" s="3"/>
      <c r="BE1902" s="3"/>
    </row>
    <row r="1903" spans="1:57" x14ac:dyDescent="0.25">
      <c r="A1903" s="61" t="s">
        <v>722</v>
      </c>
      <c r="B1903" s="62" t="s">
        <v>19429</v>
      </c>
      <c r="C1903" s="62"/>
      <c r="D1903" s="63">
        <v>1.521522</v>
      </c>
      <c r="E1903" s="65">
        <v>10</v>
      </c>
      <c r="F1903" s="95" t="s">
        <v>11733</v>
      </c>
      <c r="G1903" s="62"/>
      <c r="H1903" s="66"/>
      <c r="I1903" s="67"/>
      <c r="J1903" s="67"/>
      <c r="K1903" s="66" t="s">
        <v>15776</v>
      </c>
      <c r="L1903" s="70"/>
      <c r="M1903" s="71">
        <v>2853.033447265625</v>
      </c>
      <c r="N1903" s="71">
        <v>2443.962890625</v>
      </c>
      <c r="O1903" s="72"/>
      <c r="P1903" s="73"/>
      <c r="Q1903" s="73"/>
      <c r="R1903" s="81"/>
      <c r="S1903" s="48">
        <v>0</v>
      </c>
      <c r="T1903" s="48">
        <v>1</v>
      </c>
      <c r="U1903" s="49">
        <v>0</v>
      </c>
      <c r="V1903" s="49">
        <v>2.532E-3</v>
      </c>
      <c r="W1903" s="49">
        <v>6.2599999999999999E-3</v>
      </c>
      <c r="X1903" s="49">
        <v>0.50696399999999997</v>
      </c>
      <c r="Y1903" s="49">
        <v>0</v>
      </c>
      <c r="Z1903" s="49">
        <v>0</v>
      </c>
      <c r="AA1903" s="68">
        <v>1903</v>
      </c>
      <c r="AB19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03" s="69"/>
      <c r="AD1903" s="75">
        <v>26</v>
      </c>
      <c r="AE1903" s="75">
        <v>10</v>
      </c>
      <c r="AF1903" s="75">
        <v>59</v>
      </c>
      <c r="AG1903" s="75">
        <v>9</v>
      </c>
      <c r="AH1903" s="75">
        <v>-28800</v>
      </c>
      <c r="AI1903" s="75" t="s">
        <v>8029</v>
      </c>
      <c r="AJ1903" s="75"/>
      <c r="AK1903" s="78" t="s">
        <v>10496</v>
      </c>
      <c r="AL1903" s="75" t="s">
        <v>11009</v>
      </c>
      <c r="AM1903" s="75">
        <v>43021.64402777778</v>
      </c>
      <c r="AN1903" s="75" t="s">
        <v>13047</v>
      </c>
      <c r="AO1903" s="78" t="s">
        <v>13724</v>
      </c>
      <c r="AP1903" s="75" t="s">
        <v>66</v>
      </c>
      <c r="AQ1903" s="48" t="s">
        <v>3033</v>
      </c>
      <c r="AR1903" s="48" t="s">
        <v>3033</v>
      </c>
      <c r="AS1903" s="48" t="s">
        <v>3219</v>
      </c>
      <c r="AT1903" s="48" t="s">
        <v>3219</v>
      </c>
      <c r="AU1903" s="48" t="s">
        <v>3276</v>
      </c>
      <c r="AV1903" s="48" t="s">
        <v>3276</v>
      </c>
      <c r="AW1903" s="114" t="s">
        <v>18116</v>
      </c>
      <c r="AX1903" s="114" t="s">
        <v>18116</v>
      </c>
      <c r="AY1903" s="114" t="s">
        <v>18843</v>
      </c>
      <c r="AZ1903" s="114" t="s">
        <v>18843</v>
      </c>
      <c r="BA1903" s="2"/>
      <c r="BB1903" s="3"/>
      <c r="BC1903" s="3"/>
      <c r="BD1903" s="3"/>
      <c r="BE1903" s="3"/>
    </row>
    <row r="1904" spans="1:57" x14ac:dyDescent="0.25">
      <c r="A1904" s="61" t="s">
        <v>811</v>
      </c>
      <c r="B1904" s="62" t="s">
        <v>19429</v>
      </c>
      <c r="C1904" s="62"/>
      <c r="D1904" s="63">
        <v>1.501768</v>
      </c>
      <c r="E1904" s="65">
        <v>10</v>
      </c>
      <c r="F1904" s="95" t="s">
        <v>11835</v>
      </c>
      <c r="G1904" s="62"/>
      <c r="H1904" s="66"/>
      <c r="I1904" s="67"/>
      <c r="J1904" s="67"/>
      <c r="K1904" s="66" t="s">
        <v>15882</v>
      </c>
      <c r="L1904" s="70"/>
      <c r="M1904" s="71">
        <v>9351.7021484375</v>
      </c>
      <c r="N1904" s="71">
        <v>377.20993041992187</v>
      </c>
      <c r="O1904" s="72"/>
      <c r="P1904" s="73"/>
      <c r="Q1904" s="73"/>
      <c r="R1904" s="81"/>
      <c r="S1904" s="48">
        <v>0</v>
      </c>
      <c r="T1904" s="48">
        <v>1</v>
      </c>
      <c r="U1904" s="49">
        <v>0</v>
      </c>
      <c r="V1904" s="49">
        <v>2.0799999999999999E-4</v>
      </c>
      <c r="W1904" s="49">
        <v>0</v>
      </c>
      <c r="X1904" s="49">
        <v>0.53919600000000001</v>
      </c>
      <c r="Y1904" s="49">
        <v>0</v>
      </c>
      <c r="Z1904" s="49">
        <v>0</v>
      </c>
      <c r="AA1904" s="68">
        <v>1904</v>
      </c>
      <c r="AB19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04" s="69"/>
      <c r="AD1904" s="75">
        <v>41</v>
      </c>
      <c r="AE1904" s="75">
        <v>10</v>
      </c>
      <c r="AF1904" s="75">
        <v>7</v>
      </c>
      <c r="AG1904" s="75">
        <v>0</v>
      </c>
      <c r="AH1904" s="75"/>
      <c r="AI1904" s="75" t="s">
        <v>8121</v>
      </c>
      <c r="AJ1904" s="75" t="s">
        <v>9259</v>
      </c>
      <c r="AK1904" s="75"/>
      <c r="AL1904" s="75"/>
      <c r="AM1904" s="75">
        <v>43044.5624537037</v>
      </c>
      <c r="AN1904" s="75" t="s">
        <v>13047</v>
      </c>
      <c r="AO1904" s="78" t="s">
        <v>13830</v>
      </c>
      <c r="AP1904" s="75" t="s">
        <v>66</v>
      </c>
      <c r="AQ1904" s="48" t="s">
        <v>3097</v>
      </c>
      <c r="AR1904" s="48" t="s">
        <v>3097</v>
      </c>
      <c r="AS1904" s="48" t="s">
        <v>3218</v>
      </c>
      <c r="AT1904" s="48" t="s">
        <v>3218</v>
      </c>
      <c r="AU1904" s="48" t="s">
        <v>3268</v>
      </c>
      <c r="AV1904" s="48" t="s">
        <v>3268</v>
      </c>
      <c r="AW1904" s="114" t="s">
        <v>18331</v>
      </c>
      <c r="AX1904" s="114" t="s">
        <v>18331</v>
      </c>
      <c r="AY1904" s="114" t="s">
        <v>19032</v>
      </c>
      <c r="AZ1904" s="114" t="s">
        <v>19032</v>
      </c>
      <c r="BA1904" s="2"/>
      <c r="BB1904" s="3"/>
      <c r="BC1904" s="3"/>
      <c r="BD1904" s="3"/>
      <c r="BE1904" s="3"/>
    </row>
    <row r="1905" spans="1:57" x14ac:dyDescent="0.25">
      <c r="A1905" s="61" t="s">
        <v>1019</v>
      </c>
      <c r="B1905" s="62" t="s">
        <v>19429</v>
      </c>
      <c r="C1905" s="62"/>
      <c r="D1905" s="63">
        <v>1.521522</v>
      </c>
      <c r="E1905" s="65">
        <v>10</v>
      </c>
      <c r="F1905" s="95" t="s">
        <v>12051</v>
      </c>
      <c r="G1905" s="62"/>
      <c r="H1905" s="66"/>
      <c r="I1905" s="67"/>
      <c r="J1905" s="67"/>
      <c r="K1905" s="66" t="s">
        <v>16107</v>
      </c>
      <c r="L1905" s="70"/>
      <c r="M1905" s="71">
        <v>3088.419677734375</v>
      </c>
      <c r="N1905" s="71">
        <v>2909.77197265625</v>
      </c>
      <c r="O1905" s="72"/>
      <c r="P1905" s="73"/>
      <c r="Q1905" s="73"/>
      <c r="R1905" s="81"/>
      <c r="S1905" s="48">
        <v>0</v>
      </c>
      <c r="T1905" s="48">
        <v>1</v>
      </c>
      <c r="U1905" s="49">
        <v>0</v>
      </c>
      <c r="V1905" s="49">
        <v>2.532E-3</v>
      </c>
      <c r="W1905" s="49">
        <v>6.2599999999999999E-3</v>
      </c>
      <c r="X1905" s="49">
        <v>0.50696399999999997</v>
      </c>
      <c r="Y1905" s="49">
        <v>0</v>
      </c>
      <c r="Z1905" s="49">
        <v>0</v>
      </c>
      <c r="AA1905" s="68">
        <v>1905</v>
      </c>
      <c r="AB19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05" s="69"/>
      <c r="AD1905" s="75">
        <v>96</v>
      </c>
      <c r="AE1905" s="75">
        <v>10</v>
      </c>
      <c r="AF1905" s="75">
        <v>27</v>
      </c>
      <c r="AG1905" s="75">
        <v>7</v>
      </c>
      <c r="AH1905" s="75"/>
      <c r="AI1905" s="75"/>
      <c r="AJ1905" s="75"/>
      <c r="AK1905" s="75"/>
      <c r="AL1905" s="75"/>
      <c r="AM1905" s="75">
        <v>41577.503796296296</v>
      </c>
      <c r="AN1905" s="75" t="s">
        <v>13047</v>
      </c>
      <c r="AO1905" s="78" t="s">
        <v>14055</v>
      </c>
      <c r="AP1905" s="75" t="s">
        <v>66</v>
      </c>
      <c r="AQ1905" s="48" t="s">
        <v>3033</v>
      </c>
      <c r="AR1905" s="48" t="s">
        <v>3033</v>
      </c>
      <c r="AS1905" s="48" t="s">
        <v>3219</v>
      </c>
      <c r="AT1905" s="48" t="s">
        <v>3219</v>
      </c>
      <c r="AU1905" s="48" t="s">
        <v>3276</v>
      </c>
      <c r="AV1905" s="48" t="s">
        <v>3276</v>
      </c>
      <c r="AW1905" s="114" t="s">
        <v>18116</v>
      </c>
      <c r="AX1905" s="114" t="s">
        <v>18116</v>
      </c>
      <c r="AY1905" s="114" t="s">
        <v>18843</v>
      </c>
      <c r="AZ1905" s="114" t="s">
        <v>18843</v>
      </c>
      <c r="BA1905" s="2"/>
      <c r="BB1905" s="3"/>
      <c r="BC1905" s="3"/>
      <c r="BD1905" s="3"/>
      <c r="BE1905" s="3"/>
    </row>
    <row r="1906" spans="1:57" x14ac:dyDescent="0.25">
      <c r="A1906" s="61" t="s">
        <v>1043</v>
      </c>
      <c r="B1906" s="62" t="s">
        <v>19429</v>
      </c>
      <c r="C1906" s="62"/>
      <c r="D1906" s="63">
        <v>1.521522</v>
      </c>
      <c r="E1906" s="65">
        <v>10</v>
      </c>
      <c r="F1906" s="95" t="s">
        <v>11082</v>
      </c>
      <c r="G1906" s="62"/>
      <c r="H1906" s="66"/>
      <c r="I1906" s="67"/>
      <c r="J1906" s="67"/>
      <c r="K1906" s="66" t="s">
        <v>16134</v>
      </c>
      <c r="L1906" s="70"/>
      <c r="M1906" s="71">
        <v>2937.152099609375</v>
      </c>
      <c r="N1906" s="71">
        <v>2493.694091796875</v>
      </c>
      <c r="O1906" s="72"/>
      <c r="P1906" s="73"/>
      <c r="Q1906" s="73"/>
      <c r="R1906" s="81"/>
      <c r="S1906" s="48">
        <v>0</v>
      </c>
      <c r="T1906" s="48">
        <v>1</v>
      </c>
      <c r="U1906" s="49">
        <v>0</v>
      </c>
      <c r="V1906" s="49">
        <v>2.532E-3</v>
      </c>
      <c r="W1906" s="49">
        <v>6.2599999999999999E-3</v>
      </c>
      <c r="X1906" s="49">
        <v>0.50696399999999997</v>
      </c>
      <c r="Y1906" s="49">
        <v>0</v>
      </c>
      <c r="Z1906" s="49">
        <v>0</v>
      </c>
      <c r="AA1906" s="68">
        <v>1906</v>
      </c>
      <c r="AB19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06" s="69"/>
      <c r="AD1906" s="75">
        <v>201</v>
      </c>
      <c r="AE1906" s="75">
        <v>10</v>
      </c>
      <c r="AF1906" s="75">
        <v>309</v>
      </c>
      <c r="AG1906" s="75">
        <v>2561</v>
      </c>
      <c r="AH1906" s="75"/>
      <c r="AI1906" s="75"/>
      <c r="AJ1906" s="75"/>
      <c r="AK1906" s="75"/>
      <c r="AL1906" s="75"/>
      <c r="AM1906" s="75">
        <v>42736.949212962965</v>
      </c>
      <c r="AN1906" s="75" t="s">
        <v>13047</v>
      </c>
      <c r="AO1906" s="78" t="s">
        <v>14082</v>
      </c>
      <c r="AP1906" s="75" t="s">
        <v>66</v>
      </c>
      <c r="AQ1906" s="48" t="s">
        <v>3033</v>
      </c>
      <c r="AR1906" s="48" t="s">
        <v>3033</v>
      </c>
      <c r="AS1906" s="48" t="s">
        <v>3219</v>
      </c>
      <c r="AT1906" s="48" t="s">
        <v>3219</v>
      </c>
      <c r="AU1906" s="48" t="s">
        <v>3276</v>
      </c>
      <c r="AV1906" s="48" t="s">
        <v>3276</v>
      </c>
      <c r="AW1906" s="114" t="s">
        <v>18116</v>
      </c>
      <c r="AX1906" s="114" t="s">
        <v>18116</v>
      </c>
      <c r="AY1906" s="114" t="s">
        <v>18843</v>
      </c>
      <c r="AZ1906" s="114" t="s">
        <v>18843</v>
      </c>
      <c r="BA1906" s="2"/>
      <c r="BB1906" s="3"/>
      <c r="BC1906" s="3"/>
      <c r="BD1906" s="3"/>
      <c r="BE1906" s="3"/>
    </row>
    <row r="1907" spans="1:57" x14ac:dyDescent="0.25">
      <c r="A1907" s="61" t="s">
        <v>1184</v>
      </c>
      <c r="B1907" s="62" t="s">
        <v>19429</v>
      </c>
      <c r="C1907" s="62"/>
      <c r="D1907" s="63">
        <v>1.521522</v>
      </c>
      <c r="E1907" s="65">
        <v>10</v>
      </c>
      <c r="F1907" s="95" t="s">
        <v>12223</v>
      </c>
      <c r="G1907" s="62"/>
      <c r="H1907" s="66"/>
      <c r="I1907" s="67"/>
      <c r="J1907" s="67"/>
      <c r="K1907" s="66" t="s">
        <v>16288</v>
      </c>
      <c r="L1907" s="70"/>
      <c r="M1907" s="71">
        <v>2552.4755859375</v>
      </c>
      <c r="N1907" s="71">
        <v>2390.516357421875</v>
      </c>
      <c r="O1907" s="72"/>
      <c r="P1907" s="73"/>
      <c r="Q1907" s="73"/>
      <c r="R1907" s="81"/>
      <c r="S1907" s="48">
        <v>0</v>
      </c>
      <c r="T1907" s="48">
        <v>1</v>
      </c>
      <c r="U1907" s="49">
        <v>0</v>
      </c>
      <c r="V1907" s="49">
        <v>2.532E-3</v>
      </c>
      <c r="W1907" s="49">
        <v>6.2599999999999999E-3</v>
      </c>
      <c r="X1907" s="49">
        <v>0.50696399999999997</v>
      </c>
      <c r="Y1907" s="49">
        <v>0</v>
      </c>
      <c r="Z1907" s="49">
        <v>0</v>
      </c>
      <c r="AA1907" s="68">
        <v>1907</v>
      </c>
      <c r="AB19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07" s="69"/>
      <c r="AD1907" s="75">
        <v>42</v>
      </c>
      <c r="AE1907" s="75">
        <v>10</v>
      </c>
      <c r="AF1907" s="75">
        <v>108</v>
      </c>
      <c r="AG1907" s="75">
        <v>177</v>
      </c>
      <c r="AH1907" s="75"/>
      <c r="AI1907" s="75"/>
      <c r="AJ1907" s="75"/>
      <c r="AK1907" s="75"/>
      <c r="AL1907" s="75"/>
      <c r="AM1907" s="75">
        <v>42573.196712962963</v>
      </c>
      <c r="AN1907" s="75" t="s">
        <v>13047</v>
      </c>
      <c r="AO1907" s="78" t="s">
        <v>14236</v>
      </c>
      <c r="AP1907" s="75" t="s">
        <v>66</v>
      </c>
      <c r="AQ1907" s="48" t="s">
        <v>3033</v>
      </c>
      <c r="AR1907" s="48" t="s">
        <v>3033</v>
      </c>
      <c r="AS1907" s="48" t="s">
        <v>3219</v>
      </c>
      <c r="AT1907" s="48" t="s">
        <v>3219</v>
      </c>
      <c r="AU1907" s="48" t="s">
        <v>3276</v>
      </c>
      <c r="AV1907" s="48" t="s">
        <v>3276</v>
      </c>
      <c r="AW1907" s="114" t="s">
        <v>18116</v>
      </c>
      <c r="AX1907" s="114" t="s">
        <v>18116</v>
      </c>
      <c r="AY1907" s="114" t="s">
        <v>18843</v>
      </c>
      <c r="AZ1907" s="114" t="s">
        <v>18843</v>
      </c>
      <c r="BA1907" s="2"/>
      <c r="BB1907" s="3"/>
      <c r="BC1907" s="3"/>
      <c r="BD1907" s="3"/>
      <c r="BE1907" s="3"/>
    </row>
    <row r="1908" spans="1:57" x14ac:dyDescent="0.25">
      <c r="A1908" s="61" t="s">
        <v>1407</v>
      </c>
      <c r="B1908" s="62" t="s">
        <v>19429</v>
      </c>
      <c r="C1908" s="62"/>
      <c r="D1908" s="63">
        <v>2.2727265000000001</v>
      </c>
      <c r="E1908" s="65">
        <v>10</v>
      </c>
      <c r="F1908" s="95" t="s">
        <v>12452</v>
      </c>
      <c r="G1908" s="62"/>
      <c r="H1908" s="66"/>
      <c r="I1908" s="67"/>
      <c r="J1908" s="67"/>
      <c r="K1908" s="66" t="s">
        <v>16528</v>
      </c>
      <c r="L1908" s="70"/>
      <c r="M1908" s="71">
        <v>4716.44482421875</v>
      </c>
      <c r="N1908" s="71">
        <v>7352.21484375</v>
      </c>
      <c r="O1908" s="72"/>
      <c r="P1908" s="73"/>
      <c r="Q1908" s="73"/>
      <c r="R1908" s="81"/>
      <c r="S1908" s="48">
        <v>0</v>
      </c>
      <c r="T1908" s="48">
        <v>1</v>
      </c>
      <c r="U1908" s="49">
        <v>0</v>
      </c>
      <c r="V1908" s="49">
        <v>9.0909000000000004E-2</v>
      </c>
      <c r="W1908" s="49">
        <v>0</v>
      </c>
      <c r="X1908" s="49">
        <v>0.61711700000000003</v>
      </c>
      <c r="Y1908" s="49">
        <v>0</v>
      </c>
      <c r="Z1908" s="49">
        <v>0</v>
      </c>
      <c r="AA1908" s="68">
        <v>1908</v>
      </c>
      <c r="AB19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08" s="69"/>
      <c r="AD1908" s="75">
        <v>17</v>
      </c>
      <c r="AE1908" s="75">
        <v>10</v>
      </c>
      <c r="AF1908" s="75">
        <v>164</v>
      </c>
      <c r="AG1908" s="75">
        <v>927</v>
      </c>
      <c r="AH1908" s="75"/>
      <c r="AI1908" s="75" t="s">
        <v>8632</v>
      </c>
      <c r="AJ1908" s="75"/>
      <c r="AK1908" s="75"/>
      <c r="AL1908" s="75"/>
      <c r="AM1908" s="75">
        <v>42548.233923611115</v>
      </c>
      <c r="AN1908" s="75" t="s">
        <v>13047</v>
      </c>
      <c r="AO1908" s="78" t="s">
        <v>14476</v>
      </c>
      <c r="AP1908" s="75" t="s">
        <v>66</v>
      </c>
      <c r="AQ1908" s="48"/>
      <c r="AR1908" s="48"/>
      <c r="AS1908" s="48"/>
      <c r="AT1908" s="48"/>
      <c r="AU1908" s="48" t="s">
        <v>3261</v>
      </c>
      <c r="AV1908" s="48" t="s">
        <v>3261</v>
      </c>
      <c r="AW1908" s="114" t="s">
        <v>18115</v>
      </c>
      <c r="AX1908" s="114" t="s">
        <v>18115</v>
      </c>
      <c r="AY1908" s="114" t="s">
        <v>17902</v>
      </c>
      <c r="AZ1908" s="114" t="s">
        <v>17902</v>
      </c>
      <c r="BA1908" s="2"/>
      <c r="BB1908" s="3"/>
      <c r="BC1908" s="3"/>
      <c r="BD1908" s="3"/>
      <c r="BE1908" s="3"/>
    </row>
    <row r="1909" spans="1:57" x14ac:dyDescent="0.25">
      <c r="A1909" s="61" t="s">
        <v>1793</v>
      </c>
      <c r="B1909" s="62" t="s">
        <v>19429</v>
      </c>
      <c r="C1909" s="62"/>
      <c r="D1909" s="63">
        <v>1.5321979999999999</v>
      </c>
      <c r="E1909" s="65">
        <v>10</v>
      </c>
      <c r="F1909" s="95" t="s">
        <v>12858</v>
      </c>
      <c r="G1909" s="62"/>
      <c r="H1909" s="66"/>
      <c r="I1909" s="67"/>
      <c r="J1909" s="67"/>
      <c r="K1909" s="66" t="s">
        <v>16954</v>
      </c>
      <c r="L1909" s="70"/>
      <c r="M1909" s="71">
        <v>2420.393798828125</v>
      </c>
      <c r="N1909" s="71">
        <v>7722.3974609375</v>
      </c>
      <c r="O1909" s="72"/>
      <c r="P1909" s="73"/>
      <c r="Q1909" s="73"/>
      <c r="R1909" s="81"/>
      <c r="S1909" s="48">
        <v>0</v>
      </c>
      <c r="T1909" s="48">
        <v>1</v>
      </c>
      <c r="U1909" s="49">
        <v>0</v>
      </c>
      <c r="V1909" s="49">
        <v>3.7880000000000001E-3</v>
      </c>
      <c r="W1909" s="49">
        <v>9.9999999999999995E-7</v>
      </c>
      <c r="X1909" s="49">
        <v>0.54335500000000003</v>
      </c>
      <c r="Y1909" s="49">
        <v>0</v>
      </c>
      <c r="Z1909" s="49">
        <v>0</v>
      </c>
      <c r="AA1909" s="68">
        <v>1909</v>
      </c>
      <c r="AB19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09" s="69"/>
      <c r="AD1909" s="75">
        <v>89</v>
      </c>
      <c r="AE1909" s="75">
        <v>10</v>
      </c>
      <c r="AF1909" s="75">
        <v>218</v>
      </c>
      <c r="AG1909" s="75">
        <v>94</v>
      </c>
      <c r="AH1909" s="75"/>
      <c r="AI1909" s="75"/>
      <c r="AJ1909" s="75" t="s">
        <v>10113</v>
      </c>
      <c r="AK1909" s="75"/>
      <c r="AL1909" s="75"/>
      <c r="AM1909" s="75">
        <v>42455.490208333336</v>
      </c>
      <c r="AN1909" s="75" t="s">
        <v>13047</v>
      </c>
      <c r="AO1909" s="78" t="s">
        <v>14902</v>
      </c>
      <c r="AP1909" s="75" t="s">
        <v>66</v>
      </c>
      <c r="AQ1909" s="48" t="s">
        <v>3019</v>
      </c>
      <c r="AR1909" s="48" t="s">
        <v>3019</v>
      </c>
      <c r="AS1909" s="48" t="s">
        <v>3212</v>
      </c>
      <c r="AT1909" s="48" t="s">
        <v>3212</v>
      </c>
      <c r="AU1909" s="48" t="s">
        <v>3261</v>
      </c>
      <c r="AV1909" s="48" t="s">
        <v>3261</v>
      </c>
      <c r="AW1909" s="114" t="s">
        <v>18076</v>
      </c>
      <c r="AX1909" s="114" t="s">
        <v>18076</v>
      </c>
      <c r="AY1909" s="114" t="s">
        <v>17882</v>
      </c>
      <c r="AZ1909" s="114" t="s">
        <v>17882</v>
      </c>
      <c r="BA1909" s="2"/>
      <c r="BB1909" s="3"/>
      <c r="BC1909" s="3"/>
      <c r="BD1909" s="3"/>
      <c r="BE1909" s="3"/>
    </row>
    <row r="1910" spans="1:57" x14ac:dyDescent="0.25">
      <c r="A1910" s="61" t="s">
        <v>1854</v>
      </c>
      <c r="B1910" s="62" t="s">
        <v>19429</v>
      </c>
      <c r="C1910" s="62"/>
      <c r="D1910" s="63">
        <v>1.5023375000000001</v>
      </c>
      <c r="E1910" s="65">
        <v>10</v>
      </c>
      <c r="F1910" s="95" t="s">
        <v>11082</v>
      </c>
      <c r="G1910" s="62"/>
      <c r="H1910" s="66"/>
      <c r="I1910" s="67"/>
      <c r="J1910" s="67"/>
      <c r="K1910" s="66" t="s">
        <v>17013</v>
      </c>
      <c r="L1910" s="70"/>
      <c r="M1910" s="71">
        <v>7345.908203125</v>
      </c>
      <c r="N1910" s="71">
        <v>1971.704345703125</v>
      </c>
      <c r="O1910" s="72"/>
      <c r="P1910" s="73"/>
      <c r="Q1910" s="73"/>
      <c r="R1910" s="81"/>
      <c r="S1910" s="48">
        <v>0</v>
      </c>
      <c r="T1910" s="48">
        <v>1</v>
      </c>
      <c r="U1910" s="49">
        <v>0</v>
      </c>
      <c r="V1910" s="49">
        <v>2.7500000000000002E-4</v>
      </c>
      <c r="W1910" s="49">
        <v>0</v>
      </c>
      <c r="X1910" s="49">
        <v>0.52194799999999997</v>
      </c>
      <c r="Y1910" s="49">
        <v>0</v>
      </c>
      <c r="Z1910" s="49">
        <v>0</v>
      </c>
      <c r="AA1910" s="68">
        <v>1910</v>
      </c>
      <c r="AB19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10" s="69"/>
      <c r="AD1910" s="75">
        <v>35</v>
      </c>
      <c r="AE1910" s="75">
        <v>10</v>
      </c>
      <c r="AF1910" s="75">
        <v>180</v>
      </c>
      <c r="AG1910" s="75">
        <v>244</v>
      </c>
      <c r="AH1910" s="75"/>
      <c r="AI1910" s="75"/>
      <c r="AJ1910" s="75"/>
      <c r="AK1910" s="75"/>
      <c r="AL1910" s="75"/>
      <c r="AM1910" s="75">
        <v>42916.808819444443</v>
      </c>
      <c r="AN1910" s="75" t="s">
        <v>13047</v>
      </c>
      <c r="AO1910" s="78" t="s">
        <v>14961</v>
      </c>
      <c r="AP1910" s="75" t="s">
        <v>66</v>
      </c>
      <c r="AQ1910" s="48"/>
      <c r="AR1910" s="48"/>
      <c r="AS1910" s="48"/>
      <c r="AT1910" s="48"/>
      <c r="AU1910" s="48" t="s">
        <v>3261</v>
      </c>
      <c r="AV1910" s="48" t="s">
        <v>3261</v>
      </c>
      <c r="AW1910" s="114" t="s">
        <v>18089</v>
      </c>
      <c r="AX1910" s="114" t="s">
        <v>18089</v>
      </c>
      <c r="AY1910" s="114" t="s">
        <v>17884</v>
      </c>
      <c r="AZ1910" s="114" t="s">
        <v>17884</v>
      </c>
      <c r="BA1910" s="2"/>
      <c r="BB1910" s="3"/>
      <c r="BC1910" s="3"/>
      <c r="BD1910" s="3"/>
      <c r="BE1910" s="3"/>
    </row>
    <row r="1911" spans="1:57" x14ac:dyDescent="0.25">
      <c r="A1911" s="61" t="s">
        <v>1893</v>
      </c>
      <c r="B1911" s="62" t="s">
        <v>19429</v>
      </c>
      <c r="C1911" s="62"/>
      <c r="D1911" s="63">
        <v>1.502448</v>
      </c>
      <c r="E1911" s="65">
        <v>10</v>
      </c>
      <c r="F1911" s="95" t="s">
        <v>12963</v>
      </c>
      <c r="G1911" s="62"/>
      <c r="H1911" s="66"/>
      <c r="I1911" s="67"/>
      <c r="J1911" s="67"/>
      <c r="K1911" s="66" t="s">
        <v>17060</v>
      </c>
      <c r="L1911" s="70"/>
      <c r="M1911" s="71">
        <v>8895.4736328125</v>
      </c>
      <c r="N1911" s="71">
        <v>4156.92236328125</v>
      </c>
      <c r="O1911" s="72"/>
      <c r="P1911" s="73"/>
      <c r="Q1911" s="73"/>
      <c r="R1911" s="81"/>
      <c r="S1911" s="48">
        <v>0</v>
      </c>
      <c r="T1911" s="48">
        <v>1</v>
      </c>
      <c r="U1911" s="49">
        <v>0</v>
      </c>
      <c r="V1911" s="49">
        <v>2.8800000000000001E-4</v>
      </c>
      <c r="W1911" s="49">
        <v>0</v>
      </c>
      <c r="X1911" s="49">
        <v>0.52665600000000001</v>
      </c>
      <c r="Y1911" s="49">
        <v>0</v>
      </c>
      <c r="Z1911" s="49">
        <v>0</v>
      </c>
      <c r="AA1911" s="68">
        <v>1911</v>
      </c>
      <c r="AB19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11" s="69"/>
      <c r="AD1911" s="75">
        <v>87</v>
      </c>
      <c r="AE1911" s="75">
        <v>10</v>
      </c>
      <c r="AF1911" s="75">
        <v>39</v>
      </c>
      <c r="AG1911" s="75">
        <v>464</v>
      </c>
      <c r="AH1911" s="75"/>
      <c r="AI1911" s="75"/>
      <c r="AJ1911" s="75"/>
      <c r="AK1911" s="75"/>
      <c r="AL1911" s="75"/>
      <c r="AM1911" s="75">
        <v>42737.373993055553</v>
      </c>
      <c r="AN1911" s="75" t="s">
        <v>13047</v>
      </c>
      <c r="AO1911" s="78" t="s">
        <v>15008</v>
      </c>
      <c r="AP1911" s="75" t="s">
        <v>66</v>
      </c>
      <c r="AQ1911" s="48"/>
      <c r="AR1911" s="48"/>
      <c r="AS1911" s="48"/>
      <c r="AT1911" s="48"/>
      <c r="AU1911" s="48" t="s">
        <v>3261</v>
      </c>
      <c r="AV1911" s="48" t="s">
        <v>3261</v>
      </c>
      <c r="AW1911" s="114" t="s">
        <v>18137</v>
      </c>
      <c r="AX1911" s="114" t="s">
        <v>18137</v>
      </c>
      <c r="AY1911" s="114" t="s">
        <v>18860</v>
      </c>
      <c r="AZ1911" s="114" t="s">
        <v>18860</v>
      </c>
      <c r="BA1911" s="2"/>
      <c r="BB1911" s="3"/>
      <c r="BC1911" s="3"/>
      <c r="BD1911" s="3"/>
      <c r="BE1911" s="3"/>
    </row>
    <row r="1912" spans="1:57" x14ac:dyDescent="0.25">
      <c r="A1912" s="61" t="s">
        <v>268</v>
      </c>
      <c r="B1912" s="62" t="s">
        <v>19429</v>
      </c>
      <c r="C1912" s="62"/>
      <c r="D1912" s="63">
        <v>1.544268</v>
      </c>
      <c r="E1912" s="65">
        <v>10</v>
      </c>
      <c r="F1912" s="95" t="s">
        <v>11201</v>
      </c>
      <c r="G1912" s="62"/>
      <c r="H1912" s="66"/>
      <c r="I1912" s="67"/>
      <c r="J1912" s="67"/>
      <c r="K1912" s="66" t="s">
        <v>15226</v>
      </c>
      <c r="L1912" s="70"/>
      <c r="M1912" s="71">
        <v>3647.751220703125</v>
      </c>
      <c r="N1912" s="71">
        <v>8348.125</v>
      </c>
      <c r="O1912" s="72"/>
      <c r="P1912" s="73"/>
      <c r="Q1912" s="73"/>
      <c r="R1912" s="81"/>
      <c r="S1912" s="48">
        <v>0</v>
      </c>
      <c r="T1912" s="48">
        <v>1</v>
      </c>
      <c r="U1912" s="49">
        <v>0</v>
      </c>
      <c r="V1912" s="49">
        <v>5.208E-3</v>
      </c>
      <c r="W1912" s="49">
        <v>0</v>
      </c>
      <c r="X1912" s="49">
        <v>0.54446799999999995</v>
      </c>
      <c r="Y1912" s="49">
        <v>0</v>
      </c>
      <c r="Z1912" s="49">
        <v>0</v>
      </c>
      <c r="AA1912" s="68">
        <v>1912</v>
      </c>
      <c r="AB19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12" s="69"/>
      <c r="AD1912" s="75">
        <v>23</v>
      </c>
      <c r="AE1912" s="75">
        <v>9</v>
      </c>
      <c r="AF1912" s="75">
        <v>132</v>
      </c>
      <c r="AG1912" s="75">
        <v>260</v>
      </c>
      <c r="AH1912" s="75"/>
      <c r="AI1912" s="75" t="s">
        <v>7573</v>
      </c>
      <c r="AJ1912" s="75" t="s">
        <v>9228</v>
      </c>
      <c r="AK1912" s="75"/>
      <c r="AL1912" s="75"/>
      <c r="AM1912" s="75">
        <v>42859.636631944442</v>
      </c>
      <c r="AN1912" s="75" t="s">
        <v>13047</v>
      </c>
      <c r="AO1912" s="78" t="s">
        <v>13174</v>
      </c>
      <c r="AP1912" s="75" t="s">
        <v>66</v>
      </c>
      <c r="AQ1912" s="48" t="s">
        <v>3020</v>
      </c>
      <c r="AR1912" s="48" t="s">
        <v>3020</v>
      </c>
      <c r="AS1912" s="48" t="s">
        <v>3213</v>
      </c>
      <c r="AT1912" s="48" t="s">
        <v>3213</v>
      </c>
      <c r="AU1912" s="48" t="s">
        <v>3261</v>
      </c>
      <c r="AV1912" s="48" t="s">
        <v>3261</v>
      </c>
      <c r="AW1912" s="114" t="s">
        <v>18081</v>
      </c>
      <c r="AX1912" s="114" t="s">
        <v>18081</v>
      </c>
      <c r="AY1912" s="114" t="s">
        <v>18817</v>
      </c>
      <c r="AZ1912" s="114" t="s">
        <v>18817</v>
      </c>
      <c r="BA1912" s="2"/>
      <c r="BB1912" s="3"/>
      <c r="BC1912" s="3"/>
      <c r="BD1912" s="3"/>
      <c r="BE1912" s="3"/>
    </row>
    <row r="1913" spans="1:57" x14ac:dyDescent="0.25">
      <c r="A1913" s="61" t="s">
        <v>500</v>
      </c>
      <c r="B1913" s="62" t="s">
        <v>19429</v>
      </c>
      <c r="C1913" s="62"/>
      <c r="D1913" s="63">
        <v>1.521522</v>
      </c>
      <c r="E1913" s="65">
        <v>10</v>
      </c>
      <c r="F1913" s="95" t="s">
        <v>11469</v>
      </c>
      <c r="G1913" s="62"/>
      <c r="H1913" s="66"/>
      <c r="I1913" s="67"/>
      <c r="J1913" s="67"/>
      <c r="K1913" s="66" t="s">
        <v>15501</v>
      </c>
      <c r="L1913" s="70"/>
      <c r="M1913" s="71">
        <v>1978.918701171875</v>
      </c>
      <c r="N1913" s="71">
        <v>3436.7626953125</v>
      </c>
      <c r="O1913" s="72"/>
      <c r="P1913" s="73"/>
      <c r="Q1913" s="73"/>
      <c r="R1913" s="81"/>
      <c r="S1913" s="48">
        <v>0</v>
      </c>
      <c r="T1913" s="48">
        <v>1</v>
      </c>
      <c r="U1913" s="49">
        <v>0</v>
      </c>
      <c r="V1913" s="49">
        <v>2.532E-3</v>
      </c>
      <c r="W1913" s="49">
        <v>6.2599999999999999E-3</v>
      </c>
      <c r="X1913" s="49">
        <v>0.50696399999999997</v>
      </c>
      <c r="Y1913" s="49">
        <v>0</v>
      </c>
      <c r="Z1913" s="49">
        <v>0</v>
      </c>
      <c r="AA1913" s="68">
        <v>1913</v>
      </c>
      <c r="AB19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13" s="69"/>
      <c r="AD1913" s="75">
        <v>73</v>
      </c>
      <c r="AE1913" s="75">
        <v>9</v>
      </c>
      <c r="AF1913" s="75">
        <v>24</v>
      </c>
      <c r="AG1913" s="75">
        <v>0</v>
      </c>
      <c r="AH1913" s="75"/>
      <c r="AI1913" s="75"/>
      <c r="AJ1913" s="75"/>
      <c r="AK1913" s="75"/>
      <c r="AL1913" s="75"/>
      <c r="AM1913" s="75">
        <v>42034.814444444448</v>
      </c>
      <c r="AN1913" s="75" t="s">
        <v>13047</v>
      </c>
      <c r="AO1913" s="78" t="s">
        <v>13449</v>
      </c>
      <c r="AP1913" s="75" t="s">
        <v>66</v>
      </c>
      <c r="AQ1913" s="48" t="s">
        <v>3033</v>
      </c>
      <c r="AR1913" s="48" t="s">
        <v>3033</v>
      </c>
      <c r="AS1913" s="48" t="s">
        <v>3219</v>
      </c>
      <c r="AT1913" s="48" t="s">
        <v>3219</v>
      </c>
      <c r="AU1913" s="48" t="s">
        <v>3276</v>
      </c>
      <c r="AV1913" s="48" t="s">
        <v>3276</v>
      </c>
      <c r="AW1913" s="114" t="s">
        <v>18116</v>
      </c>
      <c r="AX1913" s="114" t="s">
        <v>18116</v>
      </c>
      <c r="AY1913" s="114" t="s">
        <v>18843</v>
      </c>
      <c r="AZ1913" s="114" t="s">
        <v>18843</v>
      </c>
      <c r="BA1913" s="2"/>
      <c r="BB1913" s="3"/>
      <c r="BC1913" s="3"/>
      <c r="BD1913" s="3"/>
      <c r="BE1913" s="3"/>
    </row>
    <row r="1914" spans="1:57" x14ac:dyDescent="0.25">
      <c r="A1914" s="61" t="s">
        <v>831</v>
      </c>
      <c r="B1914" s="62" t="s">
        <v>19429</v>
      </c>
      <c r="C1914" s="62"/>
      <c r="D1914" s="63">
        <v>1.5025584999999999</v>
      </c>
      <c r="E1914" s="65">
        <v>10</v>
      </c>
      <c r="F1914" s="95" t="s">
        <v>11082</v>
      </c>
      <c r="G1914" s="62"/>
      <c r="H1914" s="66"/>
      <c r="I1914" s="67"/>
      <c r="J1914" s="67"/>
      <c r="K1914" s="66" t="s">
        <v>15903</v>
      </c>
      <c r="L1914" s="70"/>
      <c r="M1914" s="71">
        <v>4577.32421875</v>
      </c>
      <c r="N1914" s="71">
        <v>2023.688232421875</v>
      </c>
      <c r="O1914" s="72"/>
      <c r="P1914" s="73"/>
      <c r="Q1914" s="73"/>
      <c r="R1914" s="81"/>
      <c r="S1914" s="48">
        <v>0</v>
      </c>
      <c r="T1914" s="48">
        <v>1</v>
      </c>
      <c r="U1914" s="49">
        <v>0</v>
      </c>
      <c r="V1914" s="49">
        <v>3.01E-4</v>
      </c>
      <c r="W1914" s="49">
        <v>0</v>
      </c>
      <c r="X1914" s="49">
        <v>0.39983999999999997</v>
      </c>
      <c r="Y1914" s="49">
        <v>0</v>
      </c>
      <c r="Z1914" s="49">
        <v>0</v>
      </c>
      <c r="AA1914" s="68">
        <v>1914</v>
      </c>
      <c r="AB19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14" s="69"/>
      <c r="AD1914" s="75">
        <v>103</v>
      </c>
      <c r="AE1914" s="75">
        <v>9</v>
      </c>
      <c r="AF1914" s="75">
        <v>561</v>
      </c>
      <c r="AG1914" s="75">
        <v>791</v>
      </c>
      <c r="AH1914" s="75"/>
      <c r="AI1914" s="75"/>
      <c r="AJ1914" s="75"/>
      <c r="AK1914" s="75"/>
      <c r="AL1914" s="75"/>
      <c r="AM1914" s="75">
        <v>42885.838159722225</v>
      </c>
      <c r="AN1914" s="75" t="s">
        <v>13047</v>
      </c>
      <c r="AO1914" s="78" t="s">
        <v>13851</v>
      </c>
      <c r="AP1914" s="75" t="s">
        <v>66</v>
      </c>
      <c r="AQ1914" s="48"/>
      <c r="AR1914" s="48"/>
      <c r="AS1914" s="48"/>
      <c r="AT1914" s="48"/>
      <c r="AU1914" s="48" t="s">
        <v>3261</v>
      </c>
      <c r="AV1914" s="48" t="s">
        <v>3261</v>
      </c>
      <c r="AW1914" s="114" t="s">
        <v>18338</v>
      </c>
      <c r="AX1914" s="114" t="s">
        <v>18338</v>
      </c>
      <c r="AY1914" s="114" t="s">
        <v>19038</v>
      </c>
      <c r="AZ1914" s="114" t="s">
        <v>19038</v>
      </c>
      <c r="BA1914" s="2"/>
      <c r="BB1914" s="3"/>
      <c r="BC1914" s="3"/>
      <c r="BD1914" s="3"/>
      <c r="BE1914" s="3"/>
    </row>
    <row r="1915" spans="1:57" x14ac:dyDescent="0.25">
      <c r="A1915" s="61" t="s">
        <v>889</v>
      </c>
      <c r="B1915" s="62" t="s">
        <v>19429</v>
      </c>
      <c r="C1915" s="62"/>
      <c r="D1915" s="63">
        <v>1.5016575000000001</v>
      </c>
      <c r="E1915" s="65">
        <v>10</v>
      </c>
      <c r="F1915" s="95" t="s">
        <v>11909</v>
      </c>
      <c r="G1915" s="62"/>
      <c r="H1915" s="66"/>
      <c r="I1915" s="67"/>
      <c r="J1915" s="67"/>
      <c r="K1915" s="66" t="s">
        <v>15960</v>
      </c>
      <c r="L1915" s="70"/>
      <c r="M1915" s="71">
        <v>8773.4951171875</v>
      </c>
      <c r="N1915" s="71">
        <v>6869.6904296875</v>
      </c>
      <c r="O1915" s="72"/>
      <c r="P1915" s="73"/>
      <c r="Q1915" s="73"/>
      <c r="R1915" s="81"/>
      <c r="S1915" s="48">
        <v>0</v>
      </c>
      <c r="T1915" s="48">
        <v>1</v>
      </c>
      <c r="U1915" s="49">
        <v>0</v>
      </c>
      <c r="V1915" s="49">
        <v>1.95E-4</v>
      </c>
      <c r="W1915" s="49">
        <v>0</v>
      </c>
      <c r="X1915" s="49">
        <v>0.53854199999999997</v>
      </c>
      <c r="Y1915" s="49">
        <v>0</v>
      </c>
      <c r="Z1915" s="49">
        <v>0</v>
      </c>
      <c r="AA1915" s="68">
        <v>1915</v>
      </c>
      <c r="AB19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15" s="69"/>
      <c r="AD1915" s="75">
        <v>92</v>
      </c>
      <c r="AE1915" s="75">
        <v>9</v>
      </c>
      <c r="AF1915" s="75">
        <v>37</v>
      </c>
      <c r="AG1915" s="75">
        <v>4</v>
      </c>
      <c r="AH1915" s="75"/>
      <c r="AI1915" s="75"/>
      <c r="AJ1915" s="75" t="s">
        <v>9640</v>
      </c>
      <c r="AK1915" s="75"/>
      <c r="AL1915" s="75"/>
      <c r="AM1915" s="75">
        <v>42662.755486111113</v>
      </c>
      <c r="AN1915" s="75" t="s">
        <v>13047</v>
      </c>
      <c r="AO1915" s="78" t="s">
        <v>13908</v>
      </c>
      <c r="AP1915" s="75" t="s">
        <v>66</v>
      </c>
      <c r="AQ1915" s="48"/>
      <c r="AR1915" s="48"/>
      <c r="AS1915" s="48"/>
      <c r="AT1915" s="48"/>
      <c r="AU1915" s="48" t="s">
        <v>3313</v>
      </c>
      <c r="AV1915" s="48" t="s">
        <v>3313</v>
      </c>
      <c r="AW1915" s="114" t="s">
        <v>18257</v>
      </c>
      <c r="AX1915" s="114" t="s">
        <v>18257</v>
      </c>
      <c r="AY1915" s="114" t="s">
        <v>17891</v>
      </c>
      <c r="AZ1915" s="114" t="s">
        <v>17891</v>
      </c>
      <c r="BA1915" s="2"/>
      <c r="BB1915" s="3"/>
      <c r="BC1915" s="3"/>
      <c r="BD1915" s="3"/>
      <c r="BE1915" s="3"/>
    </row>
    <row r="1916" spans="1:57" x14ac:dyDescent="0.25">
      <c r="A1916" s="61" t="s">
        <v>927</v>
      </c>
      <c r="B1916" s="62" t="s">
        <v>19429</v>
      </c>
      <c r="C1916" s="62"/>
      <c r="D1916" s="63">
        <v>1.5025329999999999</v>
      </c>
      <c r="E1916" s="65">
        <v>10</v>
      </c>
      <c r="F1916" s="95" t="s">
        <v>11949</v>
      </c>
      <c r="G1916" s="62"/>
      <c r="H1916" s="66"/>
      <c r="I1916" s="67"/>
      <c r="J1916" s="67"/>
      <c r="K1916" s="66" t="s">
        <v>16001</v>
      </c>
      <c r="L1916" s="70"/>
      <c r="M1916" s="71">
        <v>4873.98974609375</v>
      </c>
      <c r="N1916" s="71">
        <v>8357.9326171875</v>
      </c>
      <c r="O1916" s="72"/>
      <c r="P1916" s="73"/>
      <c r="Q1916" s="73"/>
      <c r="R1916" s="81"/>
      <c r="S1916" s="48">
        <v>0</v>
      </c>
      <c r="T1916" s="48">
        <v>1</v>
      </c>
      <c r="U1916" s="49">
        <v>0</v>
      </c>
      <c r="V1916" s="49">
        <v>2.9799999999999998E-4</v>
      </c>
      <c r="W1916" s="49">
        <v>0</v>
      </c>
      <c r="X1916" s="49">
        <v>0.38656400000000002</v>
      </c>
      <c r="Y1916" s="49">
        <v>0</v>
      </c>
      <c r="Z1916" s="49">
        <v>0</v>
      </c>
      <c r="AA1916" s="68">
        <v>1916</v>
      </c>
      <c r="AB19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16" s="69"/>
      <c r="AD1916" s="75">
        <v>4</v>
      </c>
      <c r="AE1916" s="75">
        <v>9</v>
      </c>
      <c r="AF1916" s="75">
        <v>8</v>
      </c>
      <c r="AG1916" s="75">
        <v>12</v>
      </c>
      <c r="AH1916" s="75"/>
      <c r="AI1916" s="75" t="s">
        <v>8214</v>
      </c>
      <c r="AJ1916" s="75"/>
      <c r="AK1916" s="75"/>
      <c r="AL1916" s="75"/>
      <c r="AM1916" s="75">
        <v>42953.619074074071</v>
      </c>
      <c r="AN1916" s="75" t="s">
        <v>13047</v>
      </c>
      <c r="AO1916" s="78" t="s">
        <v>13949</v>
      </c>
      <c r="AP1916" s="75" t="s">
        <v>66</v>
      </c>
      <c r="AQ1916" s="48"/>
      <c r="AR1916" s="48"/>
      <c r="AS1916" s="48"/>
      <c r="AT1916" s="48"/>
      <c r="AU1916" s="48" t="s">
        <v>3261</v>
      </c>
      <c r="AV1916" s="48" t="s">
        <v>3261</v>
      </c>
      <c r="AW1916" s="114" t="s">
        <v>18358</v>
      </c>
      <c r="AX1916" s="114" t="s">
        <v>18358</v>
      </c>
      <c r="AY1916" s="114" t="s">
        <v>19058</v>
      </c>
      <c r="AZ1916" s="114" t="s">
        <v>19058</v>
      </c>
      <c r="BA1916" s="2"/>
      <c r="BB1916" s="3"/>
      <c r="BC1916" s="3"/>
      <c r="BD1916" s="3"/>
      <c r="BE1916" s="3"/>
    </row>
    <row r="1917" spans="1:57" x14ac:dyDescent="0.25">
      <c r="A1917" s="61" t="s">
        <v>954</v>
      </c>
      <c r="B1917" s="62" t="s">
        <v>19429</v>
      </c>
      <c r="C1917" s="62"/>
      <c r="D1917" s="63">
        <v>1.5321979999999999</v>
      </c>
      <c r="E1917" s="65">
        <v>10</v>
      </c>
      <c r="F1917" s="95" t="s">
        <v>11982</v>
      </c>
      <c r="G1917" s="62"/>
      <c r="H1917" s="66"/>
      <c r="I1917" s="67"/>
      <c r="J1917" s="67"/>
      <c r="K1917" s="66" t="s">
        <v>16035</v>
      </c>
      <c r="L1917" s="70"/>
      <c r="M1917" s="71">
        <v>1538.169921875</v>
      </c>
      <c r="N1917" s="71">
        <v>8138.42626953125</v>
      </c>
      <c r="O1917" s="72"/>
      <c r="P1917" s="73"/>
      <c r="Q1917" s="73"/>
      <c r="R1917" s="81"/>
      <c r="S1917" s="48">
        <v>0</v>
      </c>
      <c r="T1917" s="48">
        <v>1</v>
      </c>
      <c r="U1917" s="49">
        <v>0</v>
      </c>
      <c r="V1917" s="49">
        <v>3.7880000000000001E-3</v>
      </c>
      <c r="W1917" s="49">
        <v>9.9999999999999995E-7</v>
      </c>
      <c r="X1917" s="49">
        <v>0.54335500000000003</v>
      </c>
      <c r="Y1917" s="49">
        <v>0</v>
      </c>
      <c r="Z1917" s="49">
        <v>0</v>
      </c>
      <c r="AA1917" s="68">
        <v>1917</v>
      </c>
      <c r="AB19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17" s="69"/>
      <c r="AD1917" s="75">
        <v>68</v>
      </c>
      <c r="AE1917" s="75">
        <v>9</v>
      </c>
      <c r="AF1917" s="75">
        <v>69</v>
      </c>
      <c r="AG1917" s="75">
        <v>107</v>
      </c>
      <c r="AH1917" s="75">
        <v>-28800</v>
      </c>
      <c r="AI1917" s="75"/>
      <c r="AJ1917" s="75" t="s">
        <v>9676</v>
      </c>
      <c r="AK1917" s="75"/>
      <c r="AL1917" s="75" t="s">
        <v>11009</v>
      </c>
      <c r="AM1917" s="75">
        <v>42289.90289351852</v>
      </c>
      <c r="AN1917" s="75" t="s">
        <v>13047</v>
      </c>
      <c r="AO1917" s="78" t="s">
        <v>13983</v>
      </c>
      <c r="AP1917" s="75" t="s">
        <v>66</v>
      </c>
      <c r="AQ1917" s="48" t="s">
        <v>3019</v>
      </c>
      <c r="AR1917" s="48" t="s">
        <v>3019</v>
      </c>
      <c r="AS1917" s="48" t="s">
        <v>3212</v>
      </c>
      <c r="AT1917" s="48" t="s">
        <v>3212</v>
      </c>
      <c r="AU1917" s="48" t="s">
        <v>3261</v>
      </c>
      <c r="AV1917" s="48" t="s">
        <v>3261</v>
      </c>
      <c r="AW1917" s="114" t="s">
        <v>18076</v>
      </c>
      <c r="AX1917" s="114" t="s">
        <v>18076</v>
      </c>
      <c r="AY1917" s="114" t="s">
        <v>17882</v>
      </c>
      <c r="AZ1917" s="114" t="s">
        <v>17882</v>
      </c>
      <c r="BA1917" s="2"/>
      <c r="BB1917" s="3"/>
      <c r="BC1917" s="3"/>
      <c r="BD1917" s="3"/>
      <c r="BE1917" s="3"/>
    </row>
    <row r="1918" spans="1:57" x14ac:dyDescent="0.25">
      <c r="A1918" s="61" t="s">
        <v>976</v>
      </c>
      <c r="B1918" s="62" t="s">
        <v>19429</v>
      </c>
      <c r="C1918" s="62"/>
      <c r="D1918" s="63">
        <v>2.2727265000000001</v>
      </c>
      <c r="E1918" s="65">
        <v>10</v>
      </c>
      <c r="F1918" s="95" t="s">
        <v>12005</v>
      </c>
      <c r="G1918" s="62"/>
      <c r="H1918" s="66"/>
      <c r="I1918" s="67"/>
      <c r="J1918" s="67"/>
      <c r="K1918" s="66" t="s">
        <v>16058</v>
      </c>
      <c r="L1918" s="70"/>
      <c r="M1918" s="71">
        <v>4846.5703125</v>
      </c>
      <c r="N1918" s="71">
        <v>3348.10009765625</v>
      </c>
      <c r="O1918" s="72"/>
      <c r="P1918" s="73"/>
      <c r="Q1918" s="73"/>
      <c r="R1918" s="81"/>
      <c r="S1918" s="48">
        <v>0</v>
      </c>
      <c r="T1918" s="48">
        <v>1</v>
      </c>
      <c r="U1918" s="49">
        <v>0</v>
      </c>
      <c r="V1918" s="49">
        <v>9.0909000000000004E-2</v>
      </c>
      <c r="W1918" s="49">
        <v>0</v>
      </c>
      <c r="X1918" s="49">
        <v>0.58405899999999999</v>
      </c>
      <c r="Y1918" s="49">
        <v>0</v>
      </c>
      <c r="Z1918" s="49">
        <v>0</v>
      </c>
      <c r="AA1918" s="68">
        <v>1918</v>
      </c>
      <c r="AB19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18" s="69"/>
      <c r="AD1918" s="75">
        <v>35</v>
      </c>
      <c r="AE1918" s="75">
        <v>9</v>
      </c>
      <c r="AF1918" s="75">
        <v>364</v>
      </c>
      <c r="AG1918" s="75">
        <v>1644</v>
      </c>
      <c r="AH1918" s="75"/>
      <c r="AI1918" s="75"/>
      <c r="AJ1918" s="75"/>
      <c r="AK1918" s="75"/>
      <c r="AL1918" s="75"/>
      <c r="AM1918" s="75">
        <v>42849.825300925928</v>
      </c>
      <c r="AN1918" s="75" t="s">
        <v>13047</v>
      </c>
      <c r="AO1918" s="78" t="s">
        <v>14006</v>
      </c>
      <c r="AP1918" s="75" t="s">
        <v>66</v>
      </c>
      <c r="AQ1918" s="48"/>
      <c r="AR1918" s="48"/>
      <c r="AS1918" s="48"/>
      <c r="AT1918" s="48"/>
      <c r="AU1918" s="48" t="s">
        <v>3261</v>
      </c>
      <c r="AV1918" s="48" t="s">
        <v>3261</v>
      </c>
      <c r="AW1918" s="114" t="s">
        <v>18186</v>
      </c>
      <c r="AX1918" s="114" t="s">
        <v>18186</v>
      </c>
      <c r="AY1918" s="114" t="s">
        <v>17904</v>
      </c>
      <c r="AZ1918" s="114" t="s">
        <v>17904</v>
      </c>
      <c r="BA1918" s="2"/>
      <c r="BB1918" s="3"/>
      <c r="BC1918" s="3"/>
      <c r="BD1918" s="3"/>
      <c r="BE1918" s="3"/>
    </row>
    <row r="1919" spans="1:57" x14ac:dyDescent="0.25">
      <c r="A1919" s="61" t="s">
        <v>994</v>
      </c>
      <c r="B1919" s="62" t="s">
        <v>19429</v>
      </c>
      <c r="C1919" s="62"/>
      <c r="D1919" s="63">
        <v>1.521522</v>
      </c>
      <c r="E1919" s="65">
        <v>10</v>
      </c>
      <c r="F1919" s="95" t="s">
        <v>11082</v>
      </c>
      <c r="G1919" s="62"/>
      <c r="H1919" s="66"/>
      <c r="I1919" s="67"/>
      <c r="J1919" s="67"/>
      <c r="K1919" s="66" t="s">
        <v>16076</v>
      </c>
      <c r="L1919" s="70"/>
      <c r="M1919" s="71">
        <v>1925.431396484375</v>
      </c>
      <c r="N1919" s="71">
        <v>3310.728759765625</v>
      </c>
      <c r="O1919" s="72"/>
      <c r="P1919" s="73"/>
      <c r="Q1919" s="73"/>
      <c r="R1919" s="81"/>
      <c r="S1919" s="48">
        <v>0</v>
      </c>
      <c r="T1919" s="48">
        <v>1</v>
      </c>
      <c r="U1919" s="49">
        <v>0</v>
      </c>
      <c r="V1919" s="49">
        <v>2.532E-3</v>
      </c>
      <c r="W1919" s="49">
        <v>6.2599999999999999E-3</v>
      </c>
      <c r="X1919" s="49">
        <v>0.50696399999999997</v>
      </c>
      <c r="Y1919" s="49">
        <v>0</v>
      </c>
      <c r="Z1919" s="49">
        <v>0</v>
      </c>
      <c r="AA1919" s="68">
        <v>1919</v>
      </c>
      <c r="AB19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19" s="69"/>
      <c r="AD1919" s="75">
        <v>11</v>
      </c>
      <c r="AE1919" s="75">
        <v>9</v>
      </c>
      <c r="AF1919" s="75">
        <v>78</v>
      </c>
      <c r="AG1919" s="75">
        <v>2</v>
      </c>
      <c r="AH1919" s="75"/>
      <c r="AI1919" s="75"/>
      <c r="AJ1919" s="75"/>
      <c r="AK1919" s="75"/>
      <c r="AL1919" s="75"/>
      <c r="AM1919" s="75">
        <v>42061.604571759257</v>
      </c>
      <c r="AN1919" s="75" t="s">
        <v>13047</v>
      </c>
      <c r="AO1919" s="78" t="s">
        <v>14024</v>
      </c>
      <c r="AP1919" s="75" t="s">
        <v>66</v>
      </c>
      <c r="AQ1919" s="48" t="s">
        <v>3033</v>
      </c>
      <c r="AR1919" s="48" t="s">
        <v>3033</v>
      </c>
      <c r="AS1919" s="48" t="s">
        <v>3219</v>
      </c>
      <c r="AT1919" s="48" t="s">
        <v>3219</v>
      </c>
      <c r="AU1919" s="48" t="s">
        <v>3276</v>
      </c>
      <c r="AV1919" s="48" t="s">
        <v>3276</v>
      </c>
      <c r="AW1919" s="114" t="s">
        <v>18116</v>
      </c>
      <c r="AX1919" s="114" t="s">
        <v>18116</v>
      </c>
      <c r="AY1919" s="114" t="s">
        <v>18843</v>
      </c>
      <c r="AZ1919" s="114" t="s">
        <v>18843</v>
      </c>
      <c r="BA1919" s="2"/>
      <c r="BB1919" s="3"/>
      <c r="BC1919" s="3"/>
      <c r="BD1919" s="3"/>
      <c r="BE1919" s="3"/>
    </row>
    <row r="1920" spans="1:57" x14ac:dyDescent="0.25">
      <c r="A1920" s="61" t="s">
        <v>1144</v>
      </c>
      <c r="B1920" s="62" t="s">
        <v>19429</v>
      </c>
      <c r="C1920" s="62"/>
      <c r="D1920" s="63">
        <v>1.521522</v>
      </c>
      <c r="E1920" s="65">
        <v>10</v>
      </c>
      <c r="F1920" s="95" t="s">
        <v>12180</v>
      </c>
      <c r="G1920" s="62"/>
      <c r="H1920" s="66"/>
      <c r="I1920" s="67"/>
      <c r="J1920" s="67"/>
      <c r="K1920" s="66" t="s">
        <v>16244</v>
      </c>
      <c r="L1920" s="70"/>
      <c r="M1920" s="71">
        <v>2973.171142578125</v>
      </c>
      <c r="N1920" s="71">
        <v>3788.68212890625</v>
      </c>
      <c r="O1920" s="72"/>
      <c r="P1920" s="73"/>
      <c r="Q1920" s="73"/>
      <c r="R1920" s="81"/>
      <c r="S1920" s="48">
        <v>0</v>
      </c>
      <c r="T1920" s="48">
        <v>1</v>
      </c>
      <c r="U1920" s="49">
        <v>0</v>
      </c>
      <c r="V1920" s="49">
        <v>2.532E-3</v>
      </c>
      <c r="W1920" s="49">
        <v>6.2599999999999999E-3</v>
      </c>
      <c r="X1920" s="49">
        <v>0.50696399999999997</v>
      </c>
      <c r="Y1920" s="49">
        <v>0</v>
      </c>
      <c r="Z1920" s="49">
        <v>0</v>
      </c>
      <c r="AA1920" s="68">
        <v>1920</v>
      </c>
      <c r="AB19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20" s="69"/>
      <c r="AD1920" s="75">
        <v>92</v>
      </c>
      <c r="AE1920" s="75">
        <v>9</v>
      </c>
      <c r="AF1920" s="75">
        <v>133</v>
      </c>
      <c r="AG1920" s="75">
        <v>251</v>
      </c>
      <c r="AH1920" s="75">
        <v>3600</v>
      </c>
      <c r="AI1920" s="75"/>
      <c r="AJ1920" s="75" t="s">
        <v>9778</v>
      </c>
      <c r="AK1920" s="75"/>
      <c r="AL1920" s="75" t="s">
        <v>9292</v>
      </c>
      <c r="AM1920" s="75">
        <v>40952.798900462964</v>
      </c>
      <c r="AN1920" s="75" t="s">
        <v>13047</v>
      </c>
      <c r="AO1920" s="78" t="s">
        <v>14192</v>
      </c>
      <c r="AP1920" s="75" t="s">
        <v>66</v>
      </c>
      <c r="AQ1920" s="48" t="s">
        <v>3033</v>
      </c>
      <c r="AR1920" s="48" t="s">
        <v>3033</v>
      </c>
      <c r="AS1920" s="48" t="s">
        <v>3219</v>
      </c>
      <c r="AT1920" s="48" t="s">
        <v>3219</v>
      </c>
      <c r="AU1920" s="48" t="s">
        <v>3276</v>
      </c>
      <c r="AV1920" s="48" t="s">
        <v>3276</v>
      </c>
      <c r="AW1920" s="114" t="s">
        <v>18116</v>
      </c>
      <c r="AX1920" s="114" t="s">
        <v>18116</v>
      </c>
      <c r="AY1920" s="114" t="s">
        <v>18843</v>
      </c>
      <c r="AZ1920" s="114" t="s">
        <v>18843</v>
      </c>
      <c r="BA1920" s="2"/>
      <c r="BB1920" s="3"/>
      <c r="BC1920" s="3"/>
      <c r="BD1920" s="3"/>
      <c r="BE1920" s="3"/>
    </row>
    <row r="1921" spans="1:57" x14ac:dyDescent="0.25">
      <c r="A1921" s="61" t="s">
        <v>1374</v>
      </c>
      <c r="B1921" s="62" t="s">
        <v>19429</v>
      </c>
      <c r="C1921" s="62"/>
      <c r="D1921" s="63">
        <v>1.5023375000000001</v>
      </c>
      <c r="E1921" s="65">
        <v>10</v>
      </c>
      <c r="F1921" s="95" t="s">
        <v>12418</v>
      </c>
      <c r="G1921" s="62"/>
      <c r="H1921" s="66"/>
      <c r="I1921" s="67"/>
      <c r="J1921" s="67"/>
      <c r="K1921" s="66" t="s">
        <v>16494</v>
      </c>
      <c r="L1921" s="70"/>
      <c r="M1921" s="71">
        <v>7463.04833984375</v>
      </c>
      <c r="N1921" s="71">
        <v>1963.0643310546875</v>
      </c>
      <c r="O1921" s="72"/>
      <c r="P1921" s="73"/>
      <c r="Q1921" s="73"/>
      <c r="R1921" s="81"/>
      <c r="S1921" s="48">
        <v>0</v>
      </c>
      <c r="T1921" s="48">
        <v>1</v>
      </c>
      <c r="U1921" s="49">
        <v>0</v>
      </c>
      <c r="V1921" s="49">
        <v>2.7500000000000002E-4</v>
      </c>
      <c r="W1921" s="49">
        <v>0</v>
      </c>
      <c r="X1921" s="49">
        <v>0.52194799999999997</v>
      </c>
      <c r="Y1921" s="49">
        <v>0</v>
      </c>
      <c r="Z1921" s="49">
        <v>0</v>
      </c>
      <c r="AA1921" s="68">
        <v>1921</v>
      </c>
      <c r="AB19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21" s="69"/>
      <c r="AD1921" s="75">
        <v>32</v>
      </c>
      <c r="AE1921" s="75">
        <v>9</v>
      </c>
      <c r="AF1921" s="75">
        <v>21</v>
      </c>
      <c r="AG1921" s="75">
        <v>14</v>
      </c>
      <c r="AH1921" s="75"/>
      <c r="AI1921" s="75" t="s">
        <v>8599</v>
      </c>
      <c r="AJ1921" s="75" t="s">
        <v>9240</v>
      </c>
      <c r="AK1921" s="75"/>
      <c r="AL1921" s="75"/>
      <c r="AM1921" s="75">
        <v>42586.004062499997</v>
      </c>
      <c r="AN1921" s="75" t="s">
        <v>13047</v>
      </c>
      <c r="AO1921" s="78" t="s">
        <v>14442</v>
      </c>
      <c r="AP1921" s="75" t="s">
        <v>66</v>
      </c>
      <c r="AQ1921" s="48"/>
      <c r="AR1921" s="48"/>
      <c r="AS1921" s="48"/>
      <c r="AT1921" s="48"/>
      <c r="AU1921" s="48" t="s">
        <v>3261</v>
      </c>
      <c r="AV1921" s="48" t="s">
        <v>3261</v>
      </c>
      <c r="AW1921" s="114" t="s">
        <v>18089</v>
      </c>
      <c r="AX1921" s="114" t="s">
        <v>18089</v>
      </c>
      <c r="AY1921" s="114" t="s">
        <v>17884</v>
      </c>
      <c r="AZ1921" s="114" t="s">
        <v>17884</v>
      </c>
      <c r="BA1921" s="2"/>
      <c r="BB1921" s="3"/>
      <c r="BC1921" s="3"/>
      <c r="BD1921" s="3"/>
      <c r="BE1921" s="3"/>
    </row>
    <row r="1922" spans="1:57" x14ac:dyDescent="0.25">
      <c r="A1922" s="61" t="s">
        <v>1482</v>
      </c>
      <c r="B1922" s="62" t="s">
        <v>19429</v>
      </c>
      <c r="C1922" s="62"/>
      <c r="D1922" s="63">
        <v>1.501768</v>
      </c>
      <c r="E1922" s="65">
        <v>10</v>
      </c>
      <c r="F1922" s="95" t="s">
        <v>12539</v>
      </c>
      <c r="G1922" s="62"/>
      <c r="H1922" s="66"/>
      <c r="I1922" s="67"/>
      <c r="J1922" s="67"/>
      <c r="K1922" s="66" t="s">
        <v>16618</v>
      </c>
      <c r="L1922" s="70"/>
      <c r="M1922" s="71">
        <v>9671.533203125</v>
      </c>
      <c r="N1922" s="71">
        <v>521.30889892578125</v>
      </c>
      <c r="O1922" s="72"/>
      <c r="P1922" s="73"/>
      <c r="Q1922" s="73"/>
      <c r="R1922" s="81"/>
      <c r="S1922" s="48">
        <v>0</v>
      </c>
      <c r="T1922" s="48">
        <v>1</v>
      </c>
      <c r="U1922" s="49">
        <v>0</v>
      </c>
      <c r="V1922" s="49">
        <v>2.0799999999999999E-4</v>
      </c>
      <c r="W1922" s="49">
        <v>0</v>
      </c>
      <c r="X1922" s="49">
        <v>0.53919600000000001</v>
      </c>
      <c r="Y1922" s="49">
        <v>0</v>
      </c>
      <c r="Z1922" s="49">
        <v>0</v>
      </c>
      <c r="AA1922" s="68">
        <v>1922</v>
      </c>
      <c r="AB19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22" s="69"/>
      <c r="AD1922" s="75">
        <v>60</v>
      </c>
      <c r="AE1922" s="75">
        <v>9</v>
      </c>
      <c r="AF1922" s="75">
        <v>36</v>
      </c>
      <c r="AG1922" s="75">
        <v>46</v>
      </c>
      <c r="AH1922" s="75"/>
      <c r="AI1922" s="75" t="s">
        <v>8710</v>
      </c>
      <c r="AJ1922" s="75"/>
      <c r="AK1922" s="75"/>
      <c r="AL1922" s="75"/>
      <c r="AM1922" s="75">
        <v>42945.890277777777</v>
      </c>
      <c r="AN1922" s="75" t="s">
        <v>13047</v>
      </c>
      <c r="AO1922" s="78" t="s">
        <v>14566</v>
      </c>
      <c r="AP1922" s="75" t="s">
        <v>66</v>
      </c>
      <c r="AQ1922" s="48"/>
      <c r="AR1922" s="48"/>
      <c r="AS1922" s="48"/>
      <c r="AT1922" s="48"/>
      <c r="AU1922" s="48" t="s">
        <v>3268</v>
      </c>
      <c r="AV1922" s="48" t="s">
        <v>3268</v>
      </c>
      <c r="AW1922" s="114" t="s">
        <v>18087</v>
      </c>
      <c r="AX1922" s="114" t="s">
        <v>18087</v>
      </c>
      <c r="AY1922" s="114" t="s">
        <v>18822</v>
      </c>
      <c r="AZ1922" s="114" t="s">
        <v>18822</v>
      </c>
      <c r="BA1922" s="2"/>
      <c r="BB1922" s="3"/>
      <c r="BC1922" s="3"/>
      <c r="BD1922" s="3"/>
      <c r="BE1922" s="3"/>
    </row>
    <row r="1923" spans="1:57" x14ac:dyDescent="0.25">
      <c r="A1923" s="61" t="s">
        <v>1509</v>
      </c>
      <c r="B1923" s="62" t="s">
        <v>19429</v>
      </c>
      <c r="C1923" s="62"/>
      <c r="D1923" s="63">
        <v>1.5025329999999999</v>
      </c>
      <c r="E1923" s="65">
        <v>10</v>
      </c>
      <c r="F1923" s="95" t="s">
        <v>12568</v>
      </c>
      <c r="G1923" s="62"/>
      <c r="H1923" s="66"/>
      <c r="I1923" s="67"/>
      <c r="J1923" s="67"/>
      <c r="K1923" s="66" t="s">
        <v>16649</v>
      </c>
      <c r="L1923" s="70"/>
      <c r="M1923" s="71">
        <v>5130.11181640625</v>
      </c>
      <c r="N1923" s="71">
        <v>7921.275390625</v>
      </c>
      <c r="O1923" s="72"/>
      <c r="P1923" s="73"/>
      <c r="Q1923" s="73"/>
      <c r="R1923" s="81"/>
      <c r="S1923" s="48">
        <v>0</v>
      </c>
      <c r="T1923" s="48">
        <v>1</v>
      </c>
      <c r="U1923" s="49">
        <v>0</v>
      </c>
      <c r="V1923" s="49">
        <v>2.9799999999999998E-4</v>
      </c>
      <c r="W1923" s="49">
        <v>0</v>
      </c>
      <c r="X1923" s="49">
        <v>0.38656400000000002</v>
      </c>
      <c r="Y1923" s="49">
        <v>0</v>
      </c>
      <c r="Z1923" s="49">
        <v>0</v>
      </c>
      <c r="AA1923" s="68">
        <v>1923</v>
      </c>
      <c r="AB19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23" s="69"/>
      <c r="AD1923" s="75">
        <v>124</v>
      </c>
      <c r="AE1923" s="75">
        <v>9</v>
      </c>
      <c r="AF1923" s="75">
        <v>37</v>
      </c>
      <c r="AG1923" s="75">
        <v>29</v>
      </c>
      <c r="AH1923" s="75"/>
      <c r="AI1923" s="75" t="s">
        <v>8737</v>
      </c>
      <c r="AJ1923" s="75" t="s">
        <v>9957</v>
      </c>
      <c r="AK1923" s="75"/>
      <c r="AL1923" s="75"/>
      <c r="AM1923" s="75">
        <v>43044.875405092593</v>
      </c>
      <c r="AN1923" s="75" t="s">
        <v>13047</v>
      </c>
      <c r="AO1923" s="78" t="s">
        <v>14597</v>
      </c>
      <c r="AP1923" s="75" t="s">
        <v>66</v>
      </c>
      <c r="AQ1923" s="48"/>
      <c r="AR1923" s="48"/>
      <c r="AS1923" s="48"/>
      <c r="AT1923" s="48"/>
      <c r="AU1923" s="48" t="s">
        <v>3261</v>
      </c>
      <c r="AV1923" s="48" t="s">
        <v>3261</v>
      </c>
      <c r="AW1923" s="114" t="s">
        <v>18415</v>
      </c>
      <c r="AX1923" s="114" t="s">
        <v>18415</v>
      </c>
      <c r="AY1923" s="114" t="s">
        <v>19108</v>
      </c>
      <c r="AZ1923" s="114" t="s">
        <v>19108</v>
      </c>
      <c r="BA1923" s="2"/>
      <c r="BB1923" s="3"/>
      <c r="BC1923" s="3"/>
      <c r="BD1923" s="3"/>
      <c r="BE1923" s="3"/>
    </row>
    <row r="1924" spans="1:57" x14ac:dyDescent="0.25">
      <c r="A1924" s="61" t="s">
        <v>1551</v>
      </c>
      <c r="B1924" s="62" t="s">
        <v>19429</v>
      </c>
      <c r="C1924" s="62"/>
      <c r="D1924" s="63">
        <v>1.5321979999999999</v>
      </c>
      <c r="E1924" s="65">
        <v>10</v>
      </c>
      <c r="F1924" s="95" t="s">
        <v>12607</v>
      </c>
      <c r="G1924" s="62"/>
      <c r="H1924" s="66"/>
      <c r="I1924" s="67"/>
      <c r="J1924" s="67"/>
      <c r="K1924" s="66" t="s">
        <v>16693</v>
      </c>
      <c r="L1924" s="70"/>
      <c r="M1924" s="71">
        <v>1494.9871826171875</v>
      </c>
      <c r="N1924" s="71">
        <v>8227.9697265625</v>
      </c>
      <c r="O1924" s="72"/>
      <c r="P1924" s="73"/>
      <c r="Q1924" s="73"/>
      <c r="R1924" s="81"/>
      <c r="S1924" s="48">
        <v>0</v>
      </c>
      <c r="T1924" s="48">
        <v>1</v>
      </c>
      <c r="U1924" s="49">
        <v>0</v>
      </c>
      <c r="V1924" s="49">
        <v>3.7880000000000001E-3</v>
      </c>
      <c r="W1924" s="49">
        <v>9.9999999999999995E-7</v>
      </c>
      <c r="X1924" s="49">
        <v>0.54335500000000003</v>
      </c>
      <c r="Y1924" s="49">
        <v>0</v>
      </c>
      <c r="Z1924" s="49">
        <v>0</v>
      </c>
      <c r="AA1924" s="68">
        <v>1924</v>
      </c>
      <c r="AB19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24" s="69"/>
      <c r="AD1924" s="75">
        <v>15</v>
      </c>
      <c r="AE1924" s="75">
        <v>9</v>
      </c>
      <c r="AF1924" s="75">
        <v>29</v>
      </c>
      <c r="AG1924" s="75">
        <v>1</v>
      </c>
      <c r="AH1924" s="75"/>
      <c r="AI1924" s="75"/>
      <c r="AJ1924" s="75" t="s">
        <v>9243</v>
      </c>
      <c r="AK1924" s="75"/>
      <c r="AL1924" s="75"/>
      <c r="AM1924" s="75">
        <v>41779.334803240738</v>
      </c>
      <c r="AN1924" s="75" t="s">
        <v>13047</v>
      </c>
      <c r="AO1924" s="78" t="s">
        <v>14641</v>
      </c>
      <c r="AP1924" s="75" t="s">
        <v>66</v>
      </c>
      <c r="AQ1924" s="48" t="s">
        <v>3019</v>
      </c>
      <c r="AR1924" s="48" t="s">
        <v>3019</v>
      </c>
      <c r="AS1924" s="48" t="s">
        <v>3212</v>
      </c>
      <c r="AT1924" s="48" t="s">
        <v>3212</v>
      </c>
      <c r="AU1924" s="48" t="s">
        <v>3261</v>
      </c>
      <c r="AV1924" s="48" t="s">
        <v>3261</v>
      </c>
      <c r="AW1924" s="114" t="s">
        <v>18076</v>
      </c>
      <c r="AX1924" s="114" t="s">
        <v>18076</v>
      </c>
      <c r="AY1924" s="114" t="s">
        <v>17882</v>
      </c>
      <c r="AZ1924" s="114" t="s">
        <v>17882</v>
      </c>
      <c r="BA1924" s="2"/>
      <c r="BB1924" s="3"/>
      <c r="BC1924" s="3"/>
      <c r="BD1924" s="3"/>
      <c r="BE1924" s="3"/>
    </row>
    <row r="1925" spans="1:57" x14ac:dyDescent="0.25">
      <c r="A1925" s="61" t="s">
        <v>1843</v>
      </c>
      <c r="B1925" s="62" t="s">
        <v>19429</v>
      </c>
      <c r="C1925" s="62"/>
      <c r="D1925" s="63">
        <v>1.5321979999999999</v>
      </c>
      <c r="E1925" s="65">
        <v>10</v>
      </c>
      <c r="F1925" s="95" t="s">
        <v>12903</v>
      </c>
      <c r="G1925" s="62"/>
      <c r="H1925" s="66"/>
      <c r="I1925" s="67"/>
      <c r="J1925" s="67"/>
      <c r="K1925" s="66" t="s">
        <v>16999</v>
      </c>
      <c r="L1925" s="70"/>
      <c r="M1925" s="71">
        <v>2479.068603515625</v>
      </c>
      <c r="N1925" s="71">
        <v>8210.7841796875</v>
      </c>
      <c r="O1925" s="72"/>
      <c r="P1925" s="73"/>
      <c r="Q1925" s="73"/>
      <c r="R1925" s="81"/>
      <c r="S1925" s="48">
        <v>0</v>
      </c>
      <c r="T1925" s="48">
        <v>1</v>
      </c>
      <c r="U1925" s="49">
        <v>0</v>
      </c>
      <c r="V1925" s="49">
        <v>3.7880000000000001E-3</v>
      </c>
      <c r="W1925" s="49">
        <v>9.9999999999999995E-7</v>
      </c>
      <c r="X1925" s="49">
        <v>0.54335500000000003</v>
      </c>
      <c r="Y1925" s="49">
        <v>0</v>
      </c>
      <c r="Z1925" s="49">
        <v>0</v>
      </c>
      <c r="AA1925" s="68">
        <v>1925</v>
      </c>
      <c r="AB19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25" s="69"/>
      <c r="AD1925" s="75">
        <v>127</v>
      </c>
      <c r="AE1925" s="75">
        <v>9</v>
      </c>
      <c r="AF1925" s="75">
        <v>17</v>
      </c>
      <c r="AG1925" s="75">
        <v>10</v>
      </c>
      <c r="AH1925" s="75"/>
      <c r="AI1925" s="75"/>
      <c r="AJ1925" s="75"/>
      <c r="AK1925" s="75"/>
      <c r="AL1925" s="75"/>
      <c r="AM1925" s="75">
        <v>42891.609791666669</v>
      </c>
      <c r="AN1925" s="75" t="s">
        <v>13047</v>
      </c>
      <c r="AO1925" s="78" t="s">
        <v>14947</v>
      </c>
      <c r="AP1925" s="75" t="s">
        <v>66</v>
      </c>
      <c r="AQ1925" s="48" t="s">
        <v>3019</v>
      </c>
      <c r="AR1925" s="48" t="s">
        <v>3019</v>
      </c>
      <c r="AS1925" s="48" t="s">
        <v>3212</v>
      </c>
      <c r="AT1925" s="48" t="s">
        <v>3212</v>
      </c>
      <c r="AU1925" s="48" t="s">
        <v>3261</v>
      </c>
      <c r="AV1925" s="48" t="s">
        <v>3261</v>
      </c>
      <c r="AW1925" s="114" t="s">
        <v>18076</v>
      </c>
      <c r="AX1925" s="114" t="s">
        <v>18076</v>
      </c>
      <c r="AY1925" s="114" t="s">
        <v>17882</v>
      </c>
      <c r="AZ1925" s="114" t="s">
        <v>17882</v>
      </c>
      <c r="BA1925" s="2"/>
      <c r="BB1925" s="3"/>
      <c r="BC1925" s="3"/>
      <c r="BD1925" s="3"/>
      <c r="BE1925" s="3"/>
    </row>
    <row r="1926" spans="1:57" x14ac:dyDescent="0.25">
      <c r="A1926" s="61" t="s">
        <v>1866</v>
      </c>
      <c r="B1926" s="62" t="s">
        <v>19429</v>
      </c>
      <c r="C1926" s="62"/>
      <c r="D1926" s="63">
        <v>1.5765765</v>
      </c>
      <c r="E1926" s="65">
        <v>10</v>
      </c>
      <c r="F1926" s="95" t="s">
        <v>12928</v>
      </c>
      <c r="G1926" s="62"/>
      <c r="H1926" s="66"/>
      <c r="I1926" s="67"/>
      <c r="J1926" s="67"/>
      <c r="K1926" s="66" t="s">
        <v>17025</v>
      </c>
      <c r="L1926" s="70"/>
      <c r="M1926" s="71">
        <v>6605.8193359375</v>
      </c>
      <c r="N1926" s="71">
        <v>3460.20361328125</v>
      </c>
      <c r="O1926" s="72"/>
      <c r="P1926" s="73"/>
      <c r="Q1926" s="73"/>
      <c r="R1926" s="81"/>
      <c r="S1926" s="48">
        <v>0</v>
      </c>
      <c r="T1926" s="48">
        <v>1</v>
      </c>
      <c r="U1926" s="49">
        <v>0</v>
      </c>
      <c r="V1926" s="49">
        <v>9.0089999999999996E-3</v>
      </c>
      <c r="W1926" s="49">
        <v>0</v>
      </c>
      <c r="X1926" s="49">
        <v>0.53571899999999995</v>
      </c>
      <c r="Y1926" s="49">
        <v>0</v>
      </c>
      <c r="Z1926" s="49">
        <v>0</v>
      </c>
      <c r="AA1926" s="68">
        <v>1926</v>
      </c>
      <c r="AB19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26" s="69"/>
      <c r="AD1926" s="75">
        <v>45</v>
      </c>
      <c r="AE1926" s="75">
        <v>9</v>
      </c>
      <c r="AF1926" s="75">
        <v>164</v>
      </c>
      <c r="AG1926" s="75">
        <v>39</v>
      </c>
      <c r="AH1926" s="75"/>
      <c r="AI1926" s="75"/>
      <c r="AJ1926" s="75" t="s">
        <v>9153</v>
      </c>
      <c r="AK1926" s="75"/>
      <c r="AL1926" s="75"/>
      <c r="AM1926" s="75">
        <v>42022.087916666664</v>
      </c>
      <c r="AN1926" s="75" t="s">
        <v>13047</v>
      </c>
      <c r="AO1926" s="78" t="s">
        <v>14973</v>
      </c>
      <c r="AP1926" s="75" t="s">
        <v>66</v>
      </c>
      <c r="AQ1926" s="48"/>
      <c r="AR1926" s="48"/>
      <c r="AS1926" s="48"/>
      <c r="AT1926" s="48"/>
      <c r="AU1926" s="48" t="s">
        <v>3261</v>
      </c>
      <c r="AV1926" s="48" t="s">
        <v>3261</v>
      </c>
      <c r="AW1926" s="114" t="s">
        <v>18585</v>
      </c>
      <c r="AX1926" s="114" t="s">
        <v>18585</v>
      </c>
      <c r="AY1926" s="114" t="s">
        <v>19266</v>
      </c>
      <c r="AZ1926" s="114" t="s">
        <v>19266</v>
      </c>
      <c r="BA1926" s="2"/>
      <c r="BB1926" s="3"/>
      <c r="BC1926" s="3"/>
      <c r="BD1926" s="3"/>
      <c r="BE1926" s="3"/>
    </row>
    <row r="1927" spans="1:57" x14ac:dyDescent="0.25">
      <c r="A1927" s="61" t="s">
        <v>1901</v>
      </c>
      <c r="B1927" s="62" t="s">
        <v>19429</v>
      </c>
      <c r="C1927" s="62"/>
      <c r="D1927" s="63">
        <v>1.5321979999999999</v>
      </c>
      <c r="E1927" s="65">
        <v>10</v>
      </c>
      <c r="F1927" s="95" t="s">
        <v>12969</v>
      </c>
      <c r="G1927" s="62"/>
      <c r="H1927" s="66"/>
      <c r="I1927" s="67"/>
      <c r="J1927" s="67"/>
      <c r="K1927" s="66" t="s">
        <v>17066</v>
      </c>
      <c r="L1927" s="70"/>
      <c r="M1927" s="71">
        <v>1755.2410888671875</v>
      </c>
      <c r="N1927" s="71">
        <v>6967.62890625</v>
      </c>
      <c r="O1927" s="72"/>
      <c r="P1927" s="73"/>
      <c r="Q1927" s="73"/>
      <c r="R1927" s="81"/>
      <c r="S1927" s="48">
        <v>0</v>
      </c>
      <c r="T1927" s="48">
        <v>1</v>
      </c>
      <c r="U1927" s="49">
        <v>0</v>
      </c>
      <c r="V1927" s="49">
        <v>3.7880000000000001E-3</v>
      </c>
      <c r="W1927" s="49">
        <v>9.9999999999999995E-7</v>
      </c>
      <c r="X1927" s="49">
        <v>0.54335500000000003</v>
      </c>
      <c r="Y1927" s="49">
        <v>0</v>
      </c>
      <c r="Z1927" s="49">
        <v>0</v>
      </c>
      <c r="AA1927" s="68">
        <v>1927</v>
      </c>
      <c r="AB19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27" s="69"/>
      <c r="AD1927" s="75">
        <v>67</v>
      </c>
      <c r="AE1927" s="75">
        <v>9</v>
      </c>
      <c r="AF1927" s="75">
        <v>4</v>
      </c>
      <c r="AG1927" s="75">
        <v>1</v>
      </c>
      <c r="AH1927" s="75"/>
      <c r="AI1927" s="75"/>
      <c r="AJ1927" s="75"/>
      <c r="AK1927" s="75"/>
      <c r="AL1927" s="75"/>
      <c r="AM1927" s="75">
        <v>41568.79886574074</v>
      </c>
      <c r="AN1927" s="75" t="s">
        <v>13047</v>
      </c>
      <c r="AO1927" s="78" t="s">
        <v>15014</v>
      </c>
      <c r="AP1927" s="75" t="s">
        <v>66</v>
      </c>
      <c r="AQ1927" s="48" t="s">
        <v>3019</v>
      </c>
      <c r="AR1927" s="48" t="s">
        <v>3019</v>
      </c>
      <c r="AS1927" s="48" t="s">
        <v>3212</v>
      </c>
      <c r="AT1927" s="48" t="s">
        <v>3212</v>
      </c>
      <c r="AU1927" s="48" t="s">
        <v>3261</v>
      </c>
      <c r="AV1927" s="48" t="s">
        <v>3261</v>
      </c>
      <c r="AW1927" s="114" t="s">
        <v>18076</v>
      </c>
      <c r="AX1927" s="114" t="s">
        <v>18076</v>
      </c>
      <c r="AY1927" s="114" t="s">
        <v>17882</v>
      </c>
      <c r="AZ1927" s="114" t="s">
        <v>17882</v>
      </c>
      <c r="BA1927" s="2"/>
      <c r="BB1927" s="3"/>
      <c r="BC1927" s="3"/>
      <c r="BD1927" s="3"/>
      <c r="BE1927" s="3"/>
    </row>
    <row r="1928" spans="1:57" x14ac:dyDescent="0.25">
      <c r="A1928" s="61" t="s">
        <v>1088</v>
      </c>
      <c r="B1928" s="62" t="s">
        <v>19429</v>
      </c>
      <c r="C1928" s="62"/>
      <c r="D1928" s="63">
        <v>1.521522</v>
      </c>
      <c r="E1928" s="65">
        <v>10</v>
      </c>
      <c r="F1928" s="95" t="s">
        <v>12124</v>
      </c>
      <c r="G1928" s="62"/>
      <c r="H1928" s="66"/>
      <c r="I1928" s="67"/>
      <c r="J1928" s="67"/>
      <c r="K1928" s="66" t="s">
        <v>16183</v>
      </c>
      <c r="L1928" s="70"/>
      <c r="M1928" s="71">
        <v>2213.25048828125</v>
      </c>
      <c r="N1928" s="71">
        <v>2819.681640625</v>
      </c>
      <c r="O1928" s="72"/>
      <c r="P1928" s="73"/>
      <c r="Q1928" s="73"/>
      <c r="R1928" s="81"/>
      <c r="S1928" s="48">
        <v>0</v>
      </c>
      <c r="T1928" s="48">
        <v>1</v>
      </c>
      <c r="U1928" s="49">
        <v>0</v>
      </c>
      <c r="V1928" s="49">
        <v>2.532E-3</v>
      </c>
      <c r="W1928" s="49">
        <v>6.2599999999999999E-3</v>
      </c>
      <c r="X1928" s="49">
        <v>0.50696399999999997</v>
      </c>
      <c r="Y1928" s="49">
        <v>0</v>
      </c>
      <c r="Z1928" s="49">
        <v>0</v>
      </c>
      <c r="AA1928" s="68">
        <v>1928</v>
      </c>
      <c r="AB19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28" s="69"/>
      <c r="AD1928" s="75">
        <v>97</v>
      </c>
      <c r="AE1928" s="75">
        <v>8</v>
      </c>
      <c r="AF1928" s="75">
        <v>755</v>
      </c>
      <c r="AG1928" s="75">
        <v>1856</v>
      </c>
      <c r="AH1928" s="75"/>
      <c r="AI1928" s="75"/>
      <c r="AJ1928" s="75" t="s">
        <v>9259</v>
      </c>
      <c r="AK1928" s="75"/>
      <c r="AL1928" s="75"/>
      <c r="AM1928" s="75">
        <v>42613.518506944441</v>
      </c>
      <c r="AN1928" s="75" t="s">
        <v>13047</v>
      </c>
      <c r="AO1928" s="78" t="s">
        <v>14131</v>
      </c>
      <c r="AP1928" s="75" t="s">
        <v>66</v>
      </c>
      <c r="AQ1928" s="48" t="s">
        <v>3033</v>
      </c>
      <c r="AR1928" s="48" t="s">
        <v>3033</v>
      </c>
      <c r="AS1928" s="48" t="s">
        <v>3219</v>
      </c>
      <c r="AT1928" s="48" t="s">
        <v>3219</v>
      </c>
      <c r="AU1928" s="48" t="s">
        <v>3276</v>
      </c>
      <c r="AV1928" s="48" t="s">
        <v>3276</v>
      </c>
      <c r="AW1928" s="114" t="s">
        <v>18116</v>
      </c>
      <c r="AX1928" s="114" t="s">
        <v>18116</v>
      </c>
      <c r="AY1928" s="114" t="s">
        <v>18843</v>
      </c>
      <c r="AZ1928" s="114" t="s">
        <v>18843</v>
      </c>
      <c r="BA1928" s="2"/>
      <c r="BB1928" s="3"/>
      <c r="BC1928" s="3"/>
      <c r="BD1928" s="3"/>
      <c r="BE1928" s="3"/>
    </row>
    <row r="1929" spans="1:57" x14ac:dyDescent="0.25">
      <c r="A1929" s="61" t="s">
        <v>1096</v>
      </c>
      <c r="B1929" s="62" t="s">
        <v>19429</v>
      </c>
      <c r="C1929" s="62"/>
      <c r="D1929" s="63">
        <v>1.521522</v>
      </c>
      <c r="E1929" s="65">
        <v>10</v>
      </c>
      <c r="F1929" s="95" t="s">
        <v>11082</v>
      </c>
      <c r="G1929" s="62"/>
      <c r="H1929" s="66"/>
      <c r="I1929" s="67"/>
      <c r="J1929" s="67"/>
      <c r="K1929" s="66" t="s">
        <v>16193</v>
      </c>
      <c r="L1929" s="70"/>
      <c r="M1929" s="71">
        <v>2060.661865234375</v>
      </c>
      <c r="N1929" s="71">
        <v>2811.642333984375</v>
      </c>
      <c r="O1929" s="72"/>
      <c r="P1929" s="73"/>
      <c r="Q1929" s="73"/>
      <c r="R1929" s="81"/>
      <c r="S1929" s="48">
        <v>0</v>
      </c>
      <c r="T1929" s="48">
        <v>1</v>
      </c>
      <c r="U1929" s="49">
        <v>0</v>
      </c>
      <c r="V1929" s="49">
        <v>2.532E-3</v>
      </c>
      <c r="W1929" s="49">
        <v>6.2599999999999999E-3</v>
      </c>
      <c r="X1929" s="49">
        <v>0.50696399999999997</v>
      </c>
      <c r="Y1929" s="49">
        <v>0</v>
      </c>
      <c r="Z1929" s="49">
        <v>0</v>
      </c>
      <c r="AA1929" s="68">
        <v>1929</v>
      </c>
      <c r="AB19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29" s="69"/>
      <c r="AD1929" s="75">
        <v>72</v>
      </c>
      <c r="AE1929" s="75">
        <v>8</v>
      </c>
      <c r="AF1929" s="75">
        <v>65</v>
      </c>
      <c r="AG1929" s="75">
        <v>13</v>
      </c>
      <c r="AH1929" s="75"/>
      <c r="AI1929" s="75"/>
      <c r="AJ1929" s="75"/>
      <c r="AK1929" s="75"/>
      <c r="AL1929" s="75"/>
      <c r="AM1929" s="75">
        <v>42141.535243055558</v>
      </c>
      <c r="AN1929" s="75" t="s">
        <v>13047</v>
      </c>
      <c r="AO1929" s="78" t="s">
        <v>14141</v>
      </c>
      <c r="AP1929" s="75" t="s">
        <v>66</v>
      </c>
      <c r="AQ1929" s="48" t="s">
        <v>3033</v>
      </c>
      <c r="AR1929" s="48" t="s">
        <v>3033</v>
      </c>
      <c r="AS1929" s="48" t="s">
        <v>3219</v>
      </c>
      <c r="AT1929" s="48" t="s">
        <v>3219</v>
      </c>
      <c r="AU1929" s="48" t="s">
        <v>3276</v>
      </c>
      <c r="AV1929" s="48" t="s">
        <v>3276</v>
      </c>
      <c r="AW1929" s="114" t="s">
        <v>18116</v>
      </c>
      <c r="AX1929" s="114" t="s">
        <v>18116</v>
      </c>
      <c r="AY1929" s="114" t="s">
        <v>18843</v>
      </c>
      <c r="AZ1929" s="114" t="s">
        <v>18843</v>
      </c>
      <c r="BA1929" s="2"/>
      <c r="BB1929" s="3"/>
      <c r="BC1929" s="3"/>
      <c r="BD1929" s="3"/>
      <c r="BE1929" s="3"/>
    </row>
    <row r="1930" spans="1:57" x14ac:dyDescent="0.25">
      <c r="A1930" s="61" t="s">
        <v>1294</v>
      </c>
      <c r="B1930" s="62" t="s">
        <v>19429</v>
      </c>
      <c r="C1930" s="62"/>
      <c r="D1930" s="63">
        <v>1.5321979999999999</v>
      </c>
      <c r="E1930" s="65">
        <v>10</v>
      </c>
      <c r="F1930" s="95" t="s">
        <v>12339</v>
      </c>
      <c r="G1930" s="62"/>
      <c r="H1930" s="66"/>
      <c r="I1930" s="67"/>
      <c r="J1930" s="67"/>
      <c r="K1930" s="66" t="s">
        <v>16407</v>
      </c>
      <c r="L1930" s="70"/>
      <c r="M1930" s="71">
        <v>1400.9609375</v>
      </c>
      <c r="N1930" s="71">
        <v>8091.18896484375</v>
      </c>
      <c r="O1930" s="72"/>
      <c r="P1930" s="73"/>
      <c r="Q1930" s="73"/>
      <c r="R1930" s="81"/>
      <c r="S1930" s="48">
        <v>0</v>
      </c>
      <c r="T1930" s="48">
        <v>1</v>
      </c>
      <c r="U1930" s="49">
        <v>0</v>
      </c>
      <c r="V1930" s="49">
        <v>3.7880000000000001E-3</v>
      </c>
      <c r="W1930" s="49">
        <v>9.9999999999999995E-7</v>
      </c>
      <c r="X1930" s="49">
        <v>0.54335500000000003</v>
      </c>
      <c r="Y1930" s="49">
        <v>0</v>
      </c>
      <c r="Z1930" s="49">
        <v>0</v>
      </c>
      <c r="AA1930" s="68">
        <v>1930</v>
      </c>
      <c r="AB19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30" s="69"/>
      <c r="AD1930" s="75">
        <v>23</v>
      </c>
      <c r="AE1930" s="75">
        <v>8</v>
      </c>
      <c r="AF1930" s="75">
        <v>109</v>
      </c>
      <c r="AG1930" s="75">
        <v>138</v>
      </c>
      <c r="AH1930" s="75"/>
      <c r="AI1930" s="75" t="s">
        <v>8532</v>
      </c>
      <c r="AJ1930" s="75"/>
      <c r="AK1930" s="75"/>
      <c r="AL1930" s="75"/>
      <c r="AM1930" s="75">
        <v>42354.549861111111</v>
      </c>
      <c r="AN1930" s="75" t="s">
        <v>13047</v>
      </c>
      <c r="AO1930" s="78" t="s">
        <v>14355</v>
      </c>
      <c r="AP1930" s="75" t="s">
        <v>66</v>
      </c>
      <c r="AQ1930" s="48" t="s">
        <v>3019</v>
      </c>
      <c r="AR1930" s="48" t="s">
        <v>3019</v>
      </c>
      <c r="AS1930" s="48" t="s">
        <v>3212</v>
      </c>
      <c r="AT1930" s="48" t="s">
        <v>3212</v>
      </c>
      <c r="AU1930" s="48" t="s">
        <v>3261</v>
      </c>
      <c r="AV1930" s="48" t="s">
        <v>3261</v>
      </c>
      <c r="AW1930" s="114" t="s">
        <v>18076</v>
      </c>
      <c r="AX1930" s="114" t="s">
        <v>18076</v>
      </c>
      <c r="AY1930" s="114" t="s">
        <v>17882</v>
      </c>
      <c r="AZ1930" s="114" t="s">
        <v>17882</v>
      </c>
      <c r="BA1930" s="2"/>
      <c r="BB1930" s="3"/>
      <c r="BC1930" s="3"/>
      <c r="BD1930" s="3"/>
      <c r="BE1930" s="3"/>
    </row>
    <row r="1931" spans="1:57" x14ac:dyDescent="0.25">
      <c r="A1931" s="61" t="s">
        <v>1306</v>
      </c>
      <c r="B1931" s="62" t="s">
        <v>19429</v>
      </c>
      <c r="C1931" s="62"/>
      <c r="D1931" s="63">
        <v>1.501768</v>
      </c>
      <c r="E1931" s="65">
        <v>10</v>
      </c>
      <c r="F1931" s="95" t="s">
        <v>11082</v>
      </c>
      <c r="G1931" s="62"/>
      <c r="H1931" s="66"/>
      <c r="I1931" s="67"/>
      <c r="J1931" s="67"/>
      <c r="K1931" s="66" t="s">
        <v>16420</v>
      </c>
      <c r="L1931" s="70"/>
      <c r="M1931" s="71">
        <v>9737.681640625</v>
      </c>
      <c r="N1931" s="71">
        <v>786.17913818359375</v>
      </c>
      <c r="O1931" s="72"/>
      <c r="P1931" s="73"/>
      <c r="Q1931" s="73"/>
      <c r="R1931" s="81"/>
      <c r="S1931" s="48">
        <v>0</v>
      </c>
      <c r="T1931" s="48">
        <v>1</v>
      </c>
      <c r="U1931" s="49">
        <v>0</v>
      </c>
      <c r="V1931" s="49">
        <v>2.0799999999999999E-4</v>
      </c>
      <c r="W1931" s="49">
        <v>0</v>
      </c>
      <c r="X1931" s="49">
        <v>0.53919600000000001</v>
      </c>
      <c r="Y1931" s="49">
        <v>0</v>
      </c>
      <c r="Z1931" s="49">
        <v>0</v>
      </c>
      <c r="AA1931" s="68">
        <v>1931</v>
      </c>
      <c r="AB19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31" s="69"/>
      <c r="AD1931" s="75">
        <v>528</v>
      </c>
      <c r="AE1931" s="75">
        <v>8</v>
      </c>
      <c r="AF1931" s="75">
        <v>55</v>
      </c>
      <c r="AG1931" s="75">
        <v>53</v>
      </c>
      <c r="AH1931" s="75"/>
      <c r="AI1931" s="75"/>
      <c r="AJ1931" s="75"/>
      <c r="AK1931" s="75"/>
      <c r="AL1931" s="75"/>
      <c r="AM1931" s="75">
        <v>42940.820821759262</v>
      </c>
      <c r="AN1931" s="75" t="s">
        <v>13047</v>
      </c>
      <c r="AO1931" s="78" t="s">
        <v>14368</v>
      </c>
      <c r="AP1931" s="75" t="s">
        <v>66</v>
      </c>
      <c r="AQ1931" s="48"/>
      <c r="AR1931" s="48"/>
      <c r="AS1931" s="48"/>
      <c r="AT1931" s="48"/>
      <c r="AU1931" s="48" t="s">
        <v>3268</v>
      </c>
      <c r="AV1931" s="48" t="s">
        <v>3268</v>
      </c>
      <c r="AW1931" s="114" t="s">
        <v>18087</v>
      </c>
      <c r="AX1931" s="114" t="s">
        <v>18087</v>
      </c>
      <c r="AY1931" s="114" t="s">
        <v>18822</v>
      </c>
      <c r="AZ1931" s="114" t="s">
        <v>18822</v>
      </c>
      <c r="BA1931" s="2"/>
      <c r="BB1931" s="3"/>
      <c r="BC1931" s="3"/>
      <c r="BD1931" s="3"/>
      <c r="BE1931" s="3"/>
    </row>
    <row r="1932" spans="1:57" x14ac:dyDescent="0.25">
      <c r="A1932" s="61" t="s">
        <v>1416</v>
      </c>
      <c r="B1932" s="62" t="s">
        <v>19429</v>
      </c>
      <c r="C1932" s="62"/>
      <c r="D1932" s="63">
        <v>1.501768</v>
      </c>
      <c r="E1932" s="65">
        <v>10</v>
      </c>
      <c r="F1932" s="95" t="s">
        <v>12462</v>
      </c>
      <c r="G1932" s="62"/>
      <c r="H1932" s="66"/>
      <c r="I1932" s="67"/>
      <c r="J1932" s="67"/>
      <c r="K1932" s="66" t="s">
        <v>16538</v>
      </c>
      <c r="L1932" s="70"/>
      <c r="M1932" s="71">
        <v>9609.30859375</v>
      </c>
      <c r="N1932" s="71">
        <v>427.07772827148437</v>
      </c>
      <c r="O1932" s="72"/>
      <c r="P1932" s="73"/>
      <c r="Q1932" s="73"/>
      <c r="R1932" s="81"/>
      <c r="S1932" s="48">
        <v>0</v>
      </c>
      <c r="T1932" s="48">
        <v>1</v>
      </c>
      <c r="U1932" s="49">
        <v>0</v>
      </c>
      <c r="V1932" s="49">
        <v>2.0799999999999999E-4</v>
      </c>
      <c r="W1932" s="49">
        <v>0</v>
      </c>
      <c r="X1932" s="49">
        <v>0.53919600000000001</v>
      </c>
      <c r="Y1932" s="49">
        <v>0</v>
      </c>
      <c r="Z1932" s="49">
        <v>0</v>
      </c>
      <c r="AA1932" s="68">
        <v>1932</v>
      </c>
      <c r="AB19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32" s="69"/>
      <c r="AD1932" s="75">
        <v>58</v>
      </c>
      <c r="AE1932" s="75">
        <v>8</v>
      </c>
      <c r="AF1932" s="75">
        <v>21</v>
      </c>
      <c r="AG1932" s="75">
        <v>18</v>
      </c>
      <c r="AH1932" s="75">
        <v>0</v>
      </c>
      <c r="AI1932" s="75"/>
      <c r="AJ1932" s="75" t="s">
        <v>9908</v>
      </c>
      <c r="AK1932" s="75"/>
      <c r="AL1932" s="75" t="s">
        <v>11051</v>
      </c>
      <c r="AM1932" s="75">
        <v>42414.514733796299</v>
      </c>
      <c r="AN1932" s="75" t="s">
        <v>13047</v>
      </c>
      <c r="AO1932" s="78" t="s">
        <v>14486</v>
      </c>
      <c r="AP1932" s="75" t="s">
        <v>66</v>
      </c>
      <c r="AQ1932" s="48"/>
      <c r="AR1932" s="48"/>
      <c r="AS1932" s="48"/>
      <c r="AT1932" s="48"/>
      <c r="AU1932" s="48" t="s">
        <v>3268</v>
      </c>
      <c r="AV1932" s="48" t="s">
        <v>3268</v>
      </c>
      <c r="AW1932" s="114" t="s">
        <v>18087</v>
      </c>
      <c r="AX1932" s="114" t="s">
        <v>18087</v>
      </c>
      <c r="AY1932" s="114" t="s">
        <v>18822</v>
      </c>
      <c r="AZ1932" s="114" t="s">
        <v>18822</v>
      </c>
      <c r="BA1932" s="2"/>
      <c r="BB1932" s="3"/>
      <c r="BC1932" s="3"/>
      <c r="BD1932" s="3"/>
      <c r="BE1932" s="3"/>
    </row>
    <row r="1933" spans="1:57" x14ac:dyDescent="0.25">
      <c r="A1933" s="61" t="s">
        <v>1976</v>
      </c>
      <c r="B1933" s="62" t="s">
        <v>19429</v>
      </c>
      <c r="C1933" s="62"/>
      <c r="D1933" s="63">
        <v>10</v>
      </c>
      <c r="E1933" s="65">
        <v>10</v>
      </c>
      <c r="F1933" s="95" t="s">
        <v>13037</v>
      </c>
      <c r="G1933" s="62"/>
      <c r="H1933" s="66"/>
      <c r="I1933" s="67"/>
      <c r="J1933" s="67"/>
      <c r="K1933" s="66" t="s">
        <v>17142</v>
      </c>
      <c r="L1933" s="70"/>
      <c r="M1933" s="71">
        <v>5880.7958984375</v>
      </c>
      <c r="N1933" s="71">
        <v>6288.9638671875</v>
      </c>
      <c r="O1933" s="72"/>
      <c r="P1933" s="73"/>
      <c r="Q1933" s="73"/>
      <c r="R1933" s="81"/>
      <c r="S1933" s="48">
        <v>0</v>
      </c>
      <c r="T1933" s="48">
        <v>1</v>
      </c>
      <c r="U1933" s="49">
        <v>0</v>
      </c>
      <c r="V1933" s="49">
        <v>1</v>
      </c>
      <c r="W1933" s="49">
        <v>0</v>
      </c>
      <c r="X1933" s="49">
        <v>1</v>
      </c>
      <c r="Y1933" s="49">
        <v>0</v>
      </c>
      <c r="Z1933" s="49">
        <v>0</v>
      </c>
      <c r="AA1933" s="68">
        <v>1933</v>
      </c>
      <c r="AB19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33" s="69"/>
      <c r="AD1933" s="75">
        <v>649</v>
      </c>
      <c r="AE1933" s="75">
        <v>8</v>
      </c>
      <c r="AF1933" s="75">
        <v>584</v>
      </c>
      <c r="AG1933" s="75">
        <v>192</v>
      </c>
      <c r="AH1933" s="75"/>
      <c r="AI1933" s="75" t="s">
        <v>9133</v>
      </c>
      <c r="AJ1933" s="75" t="s">
        <v>9143</v>
      </c>
      <c r="AK1933" s="75"/>
      <c r="AL1933" s="75"/>
      <c r="AM1933" s="75">
        <v>43037.371006944442</v>
      </c>
      <c r="AN1933" s="75" t="s">
        <v>13047</v>
      </c>
      <c r="AO1933" s="78" t="s">
        <v>15090</v>
      </c>
      <c r="AP1933" s="75" t="s">
        <v>66</v>
      </c>
      <c r="AQ1933" s="48" t="s">
        <v>3207</v>
      </c>
      <c r="AR1933" s="48" t="s">
        <v>3207</v>
      </c>
      <c r="AS1933" s="48" t="s">
        <v>3212</v>
      </c>
      <c r="AT1933" s="48" t="s">
        <v>3212</v>
      </c>
      <c r="AU1933" s="48" t="s">
        <v>3423</v>
      </c>
      <c r="AV1933" s="48" t="s">
        <v>3423</v>
      </c>
      <c r="AW1933" s="114" t="s">
        <v>18706</v>
      </c>
      <c r="AX1933" s="114" t="s">
        <v>18706</v>
      </c>
      <c r="AY1933" s="114" t="s">
        <v>19378</v>
      </c>
      <c r="AZ1933" s="114" t="s">
        <v>19378</v>
      </c>
      <c r="BA1933" s="2"/>
      <c r="BB1933" s="3"/>
      <c r="BC1933" s="3"/>
      <c r="BD1933" s="3"/>
      <c r="BE1933" s="3"/>
    </row>
    <row r="1934" spans="1:57" x14ac:dyDescent="0.25">
      <c r="A1934" s="61" t="s">
        <v>1302</v>
      </c>
      <c r="B1934" s="62" t="s">
        <v>19429</v>
      </c>
      <c r="C1934" s="62"/>
      <c r="D1934" s="63">
        <v>1.6214310000000001</v>
      </c>
      <c r="E1934" s="65">
        <v>10.000377090281297</v>
      </c>
      <c r="F1934" s="95" t="s">
        <v>11082</v>
      </c>
      <c r="G1934" s="62"/>
      <c r="H1934" s="66"/>
      <c r="I1934" s="67"/>
      <c r="J1934" s="67"/>
      <c r="K1934" s="66" t="s">
        <v>16415</v>
      </c>
      <c r="L1934" s="70"/>
      <c r="M1934" s="71">
        <v>2817.24560546875</v>
      </c>
      <c r="N1934" s="71">
        <v>6652.779296875</v>
      </c>
      <c r="O1934" s="72"/>
      <c r="P1934" s="73"/>
      <c r="Q1934" s="73"/>
      <c r="R1934" s="81"/>
      <c r="S1934" s="48">
        <v>0</v>
      </c>
      <c r="T1934" s="48">
        <v>5</v>
      </c>
      <c r="U1934" s="49">
        <v>0.90909099999999998</v>
      </c>
      <c r="V1934" s="49">
        <v>1.4286E-2</v>
      </c>
      <c r="W1934" s="49">
        <v>0</v>
      </c>
      <c r="X1934" s="49">
        <v>0.66087200000000001</v>
      </c>
      <c r="Y1934" s="49">
        <v>0</v>
      </c>
      <c r="Z1934" s="49">
        <v>0</v>
      </c>
      <c r="AA1934" s="68">
        <v>1934</v>
      </c>
      <c r="AB19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34" s="69"/>
      <c r="AD1934" s="75">
        <v>114</v>
      </c>
      <c r="AE1934" s="75">
        <v>7</v>
      </c>
      <c r="AF1934" s="75">
        <v>152</v>
      </c>
      <c r="AG1934" s="75">
        <v>100</v>
      </c>
      <c r="AH1934" s="75"/>
      <c r="AI1934" s="75"/>
      <c r="AJ1934" s="75"/>
      <c r="AK1934" s="75"/>
      <c r="AL1934" s="75"/>
      <c r="AM1934" s="75">
        <v>42249.693657407406</v>
      </c>
      <c r="AN1934" s="75" t="s">
        <v>13047</v>
      </c>
      <c r="AO1934" s="78" t="s">
        <v>14363</v>
      </c>
      <c r="AP1934" s="75" t="s">
        <v>66</v>
      </c>
      <c r="AQ1934" s="48"/>
      <c r="AR1934" s="48"/>
      <c r="AS1934" s="48"/>
      <c r="AT1934" s="48"/>
      <c r="AU1934" s="48" t="s">
        <v>3261</v>
      </c>
      <c r="AV1934" s="48" t="s">
        <v>3261</v>
      </c>
      <c r="AW1934" s="114" t="s">
        <v>18110</v>
      </c>
      <c r="AX1934" s="114" t="s">
        <v>18110</v>
      </c>
      <c r="AY1934" s="114" t="s">
        <v>17889</v>
      </c>
      <c r="AZ1934" s="114" t="s">
        <v>17889</v>
      </c>
      <c r="BA1934" s="2"/>
      <c r="BB1934" s="3"/>
      <c r="BC1934" s="3"/>
      <c r="BD1934" s="3"/>
      <c r="BE1934" s="3"/>
    </row>
    <row r="1935" spans="1:57" x14ac:dyDescent="0.25">
      <c r="A1935" s="61" t="s">
        <v>1424</v>
      </c>
      <c r="B1935" s="62" t="s">
        <v>19429</v>
      </c>
      <c r="C1935" s="62"/>
      <c r="D1935" s="63">
        <v>1.6214310000000001</v>
      </c>
      <c r="E1935" s="65">
        <v>10.000377090281297</v>
      </c>
      <c r="F1935" s="95" t="s">
        <v>12470</v>
      </c>
      <c r="G1935" s="62"/>
      <c r="H1935" s="66"/>
      <c r="I1935" s="67"/>
      <c r="J1935" s="67"/>
      <c r="K1935" s="66" t="s">
        <v>16547</v>
      </c>
      <c r="L1935" s="70"/>
      <c r="M1935" s="71">
        <v>2777.57373046875</v>
      </c>
      <c r="N1935" s="71">
        <v>6100.32177734375</v>
      </c>
      <c r="O1935" s="72"/>
      <c r="P1935" s="73"/>
      <c r="Q1935" s="73"/>
      <c r="R1935" s="81"/>
      <c r="S1935" s="48">
        <v>0</v>
      </c>
      <c r="T1935" s="48">
        <v>5</v>
      </c>
      <c r="U1935" s="49">
        <v>0.90909099999999998</v>
      </c>
      <c r="V1935" s="49">
        <v>1.4286E-2</v>
      </c>
      <c r="W1935" s="49">
        <v>0</v>
      </c>
      <c r="X1935" s="49">
        <v>0.66087200000000001</v>
      </c>
      <c r="Y1935" s="49">
        <v>0</v>
      </c>
      <c r="Z1935" s="49">
        <v>0</v>
      </c>
      <c r="AA1935" s="68">
        <v>1935</v>
      </c>
      <c r="AB19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35" s="69"/>
      <c r="AD1935" s="75">
        <v>145</v>
      </c>
      <c r="AE1935" s="75">
        <v>7</v>
      </c>
      <c r="AF1935" s="75">
        <v>112</v>
      </c>
      <c r="AG1935" s="75">
        <v>128</v>
      </c>
      <c r="AH1935" s="75">
        <v>-28800</v>
      </c>
      <c r="AI1935" s="75"/>
      <c r="AJ1935" s="75"/>
      <c r="AK1935" s="75"/>
      <c r="AL1935" s="75" t="s">
        <v>11009</v>
      </c>
      <c r="AM1935" s="75">
        <v>40934.591967592591</v>
      </c>
      <c r="AN1935" s="75" t="s">
        <v>13047</v>
      </c>
      <c r="AO1935" s="78" t="s">
        <v>14495</v>
      </c>
      <c r="AP1935" s="75" t="s">
        <v>66</v>
      </c>
      <c r="AQ1935" s="48"/>
      <c r="AR1935" s="48"/>
      <c r="AS1935" s="48"/>
      <c r="AT1935" s="48"/>
      <c r="AU1935" s="48" t="s">
        <v>3261</v>
      </c>
      <c r="AV1935" s="48" t="s">
        <v>3261</v>
      </c>
      <c r="AW1935" s="114" t="s">
        <v>18110</v>
      </c>
      <c r="AX1935" s="114" t="s">
        <v>18110</v>
      </c>
      <c r="AY1935" s="114" t="s">
        <v>17889</v>
      </c>
      <c r="AZ1935" s="114" t="s">
        <v>17889</v>
      </c>
      <c r="BA1935" s="2"/>
      <c r="BB1935" s="3"/>
      <c r="BC1935" s="3"/>
      <c r="BD1935" s="3"/>
      <c r="BE1935" s="3"/>
    </row>
    <row r="1936" spans="1:57" x14ac:dyDescent="0.25">
      <c r="A1936" s="61" t="s">
        <v>214</v>
      </c>
      <c r="B1936" s="62" t="s">
        <v>19429</v>
      </c>
      <c r="C1936" s="62"/>
      <c r="D1936" s="63">
        <v>1.5321979999999999</v>
      </c>
      <c r="E1936" s="65">
        <v>10</v>
      </c>
      <c r="F1936" s="95" t="s">
        <v>11119</v>
      </c>
      <c r="G1936" s="62"/>
      <c r="H1936" s="66"/>
      <c r="I1936" s="67"/>
      <c r="J1936" s="67"/>
      <c r="K1936" s="66" t="s">
        <v>15144</v>
      </c>
      <c r="L1936" s="70"/>
      <c r="M1936" s="71">
        <v>1380.331787109375</v>
      </c>
      <c r="N1936" s="71">
        <v>8155.84619140625</v>
      </c>
      <c r="O1936" s="72"/>
      <c r="P1936" s="73"/>
      <c r="Q1936" s="73"/>
      <c r="R1936" s="81"/>
      <c r="S1936" s="48">
        <v>0</v>
      </c>
      <c r="T1936" s="48">
        <v>1</v>
      </c>
      <c r="U1936" s="49">
        <v>0</v>
      </c>
      <c r="V1936" s="49">
        <v>3.7880000000000001E-3</v>
      </c>
      <c r="W1936" s="49">
        <v>9.9999999999999995E-7</v>
      </c>
      <c r="X1936" s="49">
        <v>0.54335500000000003</v>
      </c>
      <c r="Y1936" s="49">
        <v>0</v>
      </c>
      <c r="Z1936" s="49">
        <v>0</v>
      </c>
      <c r="AA1936" s="68">
        <v>1936</v>
      </c>
      <c r="AB19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36" s="69"/>
      <c r="AD1936" s="75">
        <v>37</v>
      </c>
      <c r="AE1936" s="75">
        <v>7</v>
      </c>
      <c r="AF1936" s="75">
        <v>32</v>
      </c>
      <c r="AG1936" s="75">
        <v>17</v>
      </c>
      <c r="AH1936" s="75"/>
      <c r="AI1936" s="75"/>
      <c r="AJ1936" s="75"/>
      <c r="AK1936" s="75"/>
      <c r="AL1936" s="75"/>
      <c r="AM1936" s="75">
        <v>42550.121180555558</v>
      </c>
      <c r="AN1936" s="75" t="s">
        <v>13047</v>
      </c>
      <c r="AO1936" s="78" t="s">
        <v>13092</v>
      </c>
      <c r="AP1936" s="75" t="s">
        <v>66</v>
      </c>
      <c r="AQ1936" s="48" t="s">
        <v>3019</v>
      </c>
      <c r="AR1936" s="48" t="s">
        <v>3019</v>
      </c>
      <c r="AS1936" s="48" t="s">
        <v>3212</v>
      </c>
      <c r="AT1936" s="48" t="s">
        <v>3212</v>
      </c>
      <c r="AU1936" s="48" t="s">
        <v>3261</v>
      </c>
      <c r="AV1936" s="48" t="s">
        <v>3261</v>
      </c>
      <c r="AW1936" s="114" t="s">
        <v>18076</v>
      </c>
      <c r="AX1936" s="114" t="s">
        <v>18076</v>
      </c>
      <c r="AY1936" s="114" t="s">
        <v>17882</v>
      </c>
      <c r="AZ1936" s="114" t="s">
        <v>17882</v>
      </c>
      <c r="BA1936" s="2"/>
      <c r="BB1936" s="3"/>
      <c r="BC1936" s="3"/>
      <c r="BD1936" s="3"/>
      <c r="BE1936" s="3"/>
    </row>
    <row r="1937" spans="1:57" x14ac:dyDescent="0.25">
      <c r="A1937" s="61" t="s">
        <v>351</v>
      </c>
      <c r="B1937" s="62" t="s">
        <v>19429</v>
      </c>
      <c r="C1937" s="62"/>
      <c r="D1937" s="63">
        <v>1.502448</v>
      </c>
      <c r="E1937" s="65">
        <v>10</v>
      </c>
      <c r="F1937" s="95" t="s">
        <v>11298</v>
      </c>
      <c r="G1937" s="62"/>
      <c r="H1937" s="66"/>
      <c r="I1937" s="67"/>
      <c r="J1937" s="67"/>
      <c r="K1937" s="66" t="s">
        <v>15325</v>
      </c>
      <c r="L1937" s="70"/>
      <c r="M1937" s="71">
        <v>8464.044921875</v>
      </c>
      <c r="N1937" s="71">
        <v>4020.5849609375</v>
      </c>
      <c r="O1937" s="72"/>
      <c r="P1937" s="73"/>
      <c r="Q1937" s="73"/>
      <c r="R1937" s="81"/>
      <c r="S1937" s="48">
        <v>0</v>
      </c>
      <c r="T1937" s="48">
        <v>1</v>
      </c>
      <c r="U1937" s="49">
        <v>0</v>
      </c>
      <c r="V1937" s="49">
        <v>2.8800000000000001E-4</v>
      </c>
      <c r="W1937" s="49">
        <v>0</v>
      </c>
      <c r="X1937" s="49">
        <v>0.52665600000000001</v>
      </c>
      <c r="Y1937" s="49">
        <v>0</v>
      </c>
      <c r="Z1937" s="49">
        <v>0</v>
      </c>
      <c r="AA1937" s="68">
        <v>1937</v>
      </c>
      <c r="AB19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37" s="69"/>
      <c r="AD1937" s="75">
        <v>69</v>
      </c>
      <c r="AE1937" s="75">
        <v>7</v>
      </c>
      <c r="AF1937" s="75">
        <v>931</v>
      </c>
      <c r="AG1937" s="75">
        <v>837</v>
      </c>
      <c r="AH1937" s="75"/>
      <c r="AI1937" s="75" t="s">
        <v>7657</v>
      </c>
      <c r="AJ1937" s="75" t="s">
        <v>9290</v>
      </c>
      <c r="AK1937" s="75"/>
      <c r="AL1937" s="75"/>
      <c r="AM1937" s="75">
        <v>42788.792037037034</v>
      </c>
      <c r="AN1937" s="75" t="s">
        <v>13047</v>
      </c>
      <c r="AO1937" s="78" t="s">
        <v>13273</v>
      </c>
      <c r="AP1937" s="75" t="s">
        <v>66</v>
      </c>
      <c r="AQ1937" s="48"/>
      <c r="AR1937" s="48"/>
      <c r="AS1937" s="48"/>
      <c r="AT1937" s="48"/>
      <c r="AU1937" s="48" t="s">
        <v>3261</v>
      </c>
      <c r="AV1937" s="48" t="s">
        <v>3261</v>
      </c>
      <c r="AW1937" s="114" t="s">
        <v>18137</v>
      </c>
      <c r="AX1937" s="114" t="s">
        <v>18137</v>
      </c>
      <c r="AY1937" s="114" t="s">
        <v>18860</v>
      </c>
      <c r="AZ1937" s="114" t="s">
        <v>18860</v>
      </c>
      <c r="BA1937" s="2"/>
      <c r="BB1937" s="3"/>
      <c r="BC1937" s="3"/>
      <c r="BD1937" s="3"/>
      <c r="BE1937" s="3"/>
    </row>
    <row r="1938" spans="1:57" x14ac:dyDescent="0.25">
      <c r="A1938" s="61" t="s">
        <v>493</v>
      </c>
      <c r="B1938" s="62" t="s">
        <v>19429</v>
      </c>
      <c r="C1938" s="62"/>
      <c r="D1938" s="63">
        <v>1.501819</v>
      </c>
      <c r="E1938" s="65">
        <v>10</v>
      </c>
      <c r="F1938" s="95" t="s">
        <v>11461</v>
      </c>
      <c r="G1938" s="62"/>
      <c r="H1938" s="66"/>
      <c r="I1938" s="67"/>
      <c r="J1938" s="67"/>
      <c r="K1938" s="66" t="s">
        <v>15492</v>
      </c>
      <c r="L1938" s="70"/>
      <c r="M1938" s="71">
        <v>807.1668701171875</v>
      </c>
      <c r="N1938" s="71">
        <v>2949.22900390625</v>
      </c>
      <c r="O1938" s="72"/>
      <c r="P1938" s="73"/>
      <c r="Q1938" s="73"/>
      <c r="R1938" s="81"/>
      <c r="S1938" s="48">
        <v>0</v>
      </c>
      <c r="T1938" s="48">
        <v>1</v>
      </c>
      <c r="U1938" s="49">
        <v>0</v>
      </c>
      <c r="V1938" s="49">
        <v>2.14E-4</v>
      </c>
      <c r="W1938" s="49">
        <v>0</v>
      </c>
      <c r="X1938" s="49">
        <v>0.54038799999999998</v>
      </c>
      <c r="Y1938" s="49">
        <v>0</v>
      </c>
      <c r="Z1938" s="49">
        <v>0</v>
      </c>
      <c r="AA1938" s="68">
        <v>1938</v>
      </c>
      <c r="AB19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38" s="69"/>
      <c r="AD1938" s="75">
        <v>75</v>
      </c>
      <c r="AE1938" s="75">
        <v>7</v>
      </c>
      <c r="AF1938" s="75">
        <v>12</v>
      </c>
      <c r="AG1938" s="75">
        <v>22</v>
      </c>
      <c r="AH1938" s="75"/>
      <c r="AI1938" s="75"/>
      <c r="AJ1938" s="75" t="s">
        <v>9392</v>
      </c>
      <c r="AK1938" s="75"/>
      <c r="AL1938" s="75"/>
      <c r="AM1938" s="75">
        <v>42987.93109953704</v>
      </c>
      <c r="AN1938" s="75" t="s">
        <v>13047</v>
      </c>
      <c r="AO1938" s="78" t="s">
        <v>13440</v>
      </c>
      <c r="AP1938" s="75" t="s">
        <v>66</v>
      </c>
      <c r="AQ1938" s="48"/>
      <c r="AR1938" s="48"/>
      <c r="AS1938" s="48"/>
      <c r="AT1938" s="48"/>
      <c r="AU1938" s="48" t="s">
        <v>3261</v>
      </c>
      <c r="AV1938" s="48" t="s">
        <v>3261</v>
      </c>
      <c r="AW1938" s="114" t="s">
        <v>18129</v>
      </c>
      <c r="AX1938" s="114" t="s">
        <v>18129</v>
      </c>
      <c r="AY1938" s="114" t="s">
        <v>17896</v>
      </c>
      <c r="AZ1938" s="114" t="s">
        <v>17896</v>
      </c>
      <c r="BA1938" s="2"/>
      <c r="BB1938" s="3"/>
      <c r="BC1938" s="3"/>
      <c r="BD1938" s="3"/>
      <c r="BE1938" s="3"/>
    </row>
    <row r="1939" spans="1:57" x14ac:dyDescent="0.25">
      <c r="A1939" s="61" t="s">
        <v>499</v>
      </c>
      <c r="B1939" s="62" t="s">
        <v>19429</v>
      </c>
      <c r="C1939" s="62"/>
      <c r="D1939" s="63">
        <v>1.521522</v>
      </c>
      <c r="E1939" s="65">
        <v>10</v>
      </c>
      <c r="F1939" s="95" t="s">
        <v>11468</v>
      </c>
      <c r="G1939" s="62"/>
      <c r="H1939" s="66"/>
      <c r="I1939" s="67"/>
      <c r="J1939" s="67"/>
      <c r="K1939" s="66" t="s">
        <v>15500</v>
      </c>
      <c r="L1939" s="70"/>
      <c r="M1939" s="71">
        <v>3009.5537109375</v>
      </c>
      <c r="N1939" s="71">
        <v>3603.27685546875</v>
      </c>
      <c r="O1939" s="72"/>
      <c r="P1939" s="73"/>
      <c r="Q1939" s="73"/>
      <c r="R1939" s="81"/>
      <c r="S1939" s="48">
        <v>0</v>
      </c>
      <c r="T1939" s="48">
        <v>1</v>
      </c>
      <c r="U1939" s="49">
        <v>0</v>
      </c>
      <c r="V1939" s="49">
        <v>2.532E-3</v>
      </c>
      <c r="W1939" s="49">
        <v>6.2599999999999999E-3</v>
      </c>
      <c r="X1939" s="49">
        <v>0.50696399999999997</v>
      </c>
      <c r="Y1939" s="49">
        <v>0</v>
      </c>
      <c r="Z1939" s="49">
        <v>0</v>
      </c>
      <c r="AA1939" s="68">
        <v>1939</v>
      </c>
      <c r="AB19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39" s="69"/>
      <c r="AD1939" s="75">
        <v>53</v>
      </c>
      <c r="AE1939" s="75">
        <v>7</v>
      </c>
      <c r="AF1939" s="75">
        <v>412</v>
      </c>
      <c r="AG1939" s="75">
        <v>636</v>
      </c>
      <c r="AH1939" s="75"/>
      <c r="AI1939" s="75"/>
      <c r="AJ1939" s="75"/>
      <c r="AK1939" s="75"/>
      <c r="AL1939" s="75"/>
      <c r="AM1939" s="75">
        <v>41837.611261574071</v>
      </c>
      <c r="AN1939" s="75" t="s">
        <v>13047</v>
      </c>
      <c r="AO1939" s="78" t="s">
        <v>13448</v>
      </c>
      <c r="AP1939" s="75" t="s">
        <v>66</v>
      </c>
      <c r="AQ1939" s="48" t="s">
        <v>3033</v>
      </c>
      <c r="AR1939" s="48" t="s">
        <v>3033</v>
      </c>
      <c r="AS1939" s="48" t="s">
        <v>3219</v>
      </c>
      <c r="AT1939" s="48" t="s">
        <v>3219</v>
      </c>
      <c r="AU1939" s="48" t="s">
        <v>3276</v>
      </c>
      <c r="AV1939" s="48" t="s">
        <v>3276</v>
      </c>
      <c r="AW1939" s="114" t="s">
        <v>18116</v>
      </c>
      <c r="AX1939" s="114" t="s">
        <v>18116</v>
      </c>
      <c r="AY1939" s="114" t="s">
        <v>18843</v>
      </c>
      <c r="AZ1939" s="114" t="s">
        <v>18843</v>
      </c>
      <c r="BA1939" s="2"/>
      <c r="BB1939" s="3"/>
      <c r="BC1939" s="3"/>
      <c r="BD1939" s="3"/>
      <c r="BE1939" s="3"/>
    </row>
    <row r="1940" spans="1:57" x14ac:dyDescent="0.25">
      <c r="A1940" s="61" t="s">
        <v>768</v>
      </c>
      <c r="B1940" s="62" t="s">
        <v>19429</v>
      </c>
      <c r="C1940" s="62"/>
      <c r="D1940" s="63">
        <v>1.5023375000000001</v>
      </c>
      <c r="E1940" s="65">
        <v>10</v>
      </c>
      <c r="F1940" s="95" t="s">
        <v>11082</v>
      </c>
      <c r="G1940" s="62"/>
      <c r="H1940" s="66"/>
      <c r="I1940" s="67"/>
      <c r="J1940" s="67"/>
      <c r="K1940" s="66" t="s">
        <v>15833</v>
      </c>
      <c r="L1940" s="70"/>
      <c r="M1940" s="71">
        <v>7753.69140625</v>
      </c>
      <c r="N1940" s="71">
        <v>3264.0498046875</v>
      </c>
      <c r="O1940" s="72"/>
      <c r="P1940" s="73"/>
      <c r="Q1940" s="73"/>
      <c r="R1940" s="81"/>
      <c r="S1940" s="48">
        <v>0</v>
      </c>
      <c r="T1940" s="48">
        <v>1</v>
      </c>
      <c r="U1940" s="49">
        <v>0</v>
      </c>
      <c r="V1940" s="49">
        <v>2.7500000000000002E-4</v>
      </c>
      <c r="W1940" s="49">
        <v>0</v>
      </c>
      <c r="X1940" s="49">
        <v>0.52194799999999997</v>
      </c>
      <c r="Y1940" s="49">
        <v>0</v>
      </c>
      <c r="Z1940" s="49">
        <v>0</v>
      </c>
      <c r="AA1940" s="68">
        <v>1940</v>
      </c>
      <c r="AB19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40" s="69"/>
      <c r="AD1940" s="75">
        <v>14</v>
      </c>
      <c r="AE1940" s="75">
        <v>7</v>
      </c>
      <c r="AF1940" s="75">
        <v>24</v>
      </c>
      <c r="AG1940" s="75">
        <v>16</v>
      </c>
      <c r="AH1940" s="75"/>
      <c r="AI1940" s="75"/>
      <c r="AJ1940" s="75"/>
      <c r="AK1940" s="75"/>
      <c r="AL1940" s="75"/>
      <c r="AM1940" s="75">
        <v>42166.387326388889</v>
      </c>
      <c r="AN1940" s="75" t="s">
        <v>13047</v>
      </c>
      <c r="AO1940" s="78" t="s">
        <v>13781</v>
      </c>
      <c r="AP1940" s="75" t="s">
        <v>66</v>
      </c>
      <c r="AQ1940" s="48"/>
      <c r="AR1940" s="48"/>
      <c r="AS1940" s="48"/>
      <c r="AT1940" s="48"/>
      <c r="AU1940" s="48" t="s">
        <v>3261</v>
      </c>
      <c r="AV1940" s="48" t="s">
        <v>3261</v>
      </c>
      <c r="AW1940" s="114" t="s">
        <v>18089</v>
      </c>
      <c r="AX1940" s="114" t="s">
        <v>18089</v>
      </c>
      <c r="AY1940" s="114" t="s">
        <v>17884</v>
      </c>
      <c r="AZ1940" s="114" t="s">
        <v>17884</v>
      </c>
      <c r="BA1940" s="2"/>
      <c r="BB1940" s="3"/>
      <c r="BC1940" s="3"/>
      <c r="BD1940" s="3"/>
      <c r="BE1940" s="3"/>
    </row>
    <row r="1941" spans="1:57" x14ac:dyDescent="0.25">
      <c r="A1941" s="61" t="s">
        <v>1199</v>
      </c>
      <c r="B1941" s="62" t="s">
        <v>19429</v>
      </c>
      <c r="C1941" s="62"/>
      <c r="D1941" s="63">
        <v>1.521522</v>
      </c>
      <c r="E1941" s="65">
        <v>10</v>
      </c>
      <c r="F1941" s="95" t="s">
        <v>12241</v>
      </c>
      <c r="G1941" s="62"/>
      <c r="H1941" s="66"/>
      <c r="I1941" s="67"/>
      <c r="J1941" s="67"/>
      <c r="K1941" s="66" t="s">
        <v>16306</v>
      </c>
      <c r="L1941" s="70"/>
      <c r="M1941" s="71">
        <v>2016.6329345703125</v>
      </c>
      <c r="N1941" s="71">
        <v>2478.072998046875</v>
      </c>
      <c r="O1941" s="72"/>
      <c r="P1941" s="73"/>
      <c r="Q1941" s="73"/>
      <c r="R1941" s="81"/>
      <c r="S1941" s="48">
        <v>0</v>
      </c>
      <c r="T1941" s="48">
        <v>1</v>
      </c>
      <c r="U1941" s="49">
        <v>0</v>
      </c>
      <c r="V1941" s="49">
        <v>2.532E-3</v>
      </c>
      <c r="W1941" s="49">
        <v>6.2599999999999999E-3</v>
      </c>
      <c r="X1941" s="49">
        <v>0.50696399999999997</v>
      </c>
      <c r="Y1941" s="49">
        <v>0</v>
      </c>
      <c r="Z1941" s="49">
        <v>0</v>
      </c>
      <c r="AA1941" s="68">
        <v>1941</v>
      </c>
      <c r="AB19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41" s="69"/>
      <c r="AD1941" s="75">
        <v>55</v>
      </c>
      <c r="AE1941" s="75">
        <v>7</v>
      </c>
      <c r="AF1941" s="75">
        <v>80</v>
      </c>
      <c r="AG1941" s="75">
        <v>154</v>
      </c>
      <c r="AH1941" s="75"/>
      <c r="AI1941" s="75" t="s">
        <v>8454</v>
      </c>
      <c r="AJ1941" s="75"/>
      <c r="AK1941" s="75"/>
      <c r="AL1941" s="75"/>
      <c r="AM1941" s="75">
        <v>42425.429525462961</v>
      </c>
      <c r="AN1941" s="75" t="s">
        <v>13047</v>
      </c>
      <c r="AO1941" s="78" t="s">
        <v>14254</v>
      </c>
      <c r="AP1941" s="75" t="s">
        <v>66</v>
      </c>
      <c r="AQ1941" s="48" t="s">
        <v>3033</v>
      </c>
      <c r="AR1941" s="48" t="s">
        <v>3033</v>
      </c>
      <c r="AS1941" s="48" t="s">
        <v>3219</v>
      </c>
      <c r="AT1941" s="48" t="s">
        <v>3219</v>
      </c>
      <c r="AU1941" s="48" t="s">
        <v>3276</v>
      </c>
      <c r="AV1941" s="48" t="s">
        <v>3276</v>
      </c>
      <c r="AW1941" s="114" t="s">
        <v>18116</v>
      </c>
      <c r="AX1941" s="114" t="s">
        <v>18116</v>
      </c>
      <c r="AY1941" s="114" t="s">
        <v>18843</v>
      </c>
      <c r="AZ1941" s="114" t="s">
        <v>18843</v>
      </c>
      <c r="BA1941" s="2"/>
      <c r="BB1941" s="3"/>
      <c r="BC1941" s="3"/>
      <c r="BD1941" s="3"/>
      <c r="BE1941" s="3"/>
    </row>
    <row r="1942" spans="1:57" x14ac:dyDescent="0.25">
      <c r="A1942" s="61" t="s">
        <v>1550</v>
      </c>
      <c r="B1942" s="62" t="s">
        <v>19429</v>
      </c>
      <c r="C1942" s="62"/>
      <c r="D1942" s="63">
        <v>1.521522</v>
      </c>
      <c r="E1942" s="65">
        <v>10</v>
      </c>
      <c r="F1942" s="95" t="s">
        <v>11082</v>
      </c>
      <c r="G1942" s="62"/>
      <c r="H1942" s="66"/>
      <c r="I1942" s="67"/>
      <c r="J1942" s="67"/>
      <c r="K1942" s="66" t="s">
        <v>16692</v>
      </c>
      <c r="L1942" s="70"/>
      <c r="M1942" s="71">
        <v>1920.3602294921875</v>
      </c>
      <c r="N1942" s="71">
        <v>3106.279296875</v>
      </c>
      <c r="O1942" s="72"/>
      <c r="P1942" s="73"/>
      <c r="Q1942" s="73"/>
      <c r="R1942" s="81"/>
      <c r="S1942" s="48">
        <v>0</v>
      </c>
      <c r="T1942" s="48">
        <v>1</v>
      </c>
      <c r="U1942" s="49">
        <v>0</v>
      </c>
      <c r="V1942" s="49">
        <v>2.532E-3</v>
      </c>
      <c r="W1942" s="49">
        <v>6.2599999999999999E-3</v>
      </c>
      <c r="X1942" s="49">
        <v>0.50696399999999997</v>
      </c>
      <c r="Y1942" s="49">
        <v>0</v>
      </c>
      <c r="Z1942" s="49">
        <v>0</v>
      </c>
      <c r="AA1942" s="68">
        <v>1942</v>
      </c>
      <c r="AB19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42" s="69"/>
      <c r="AD1942" s="75">
        <v>63</v>
      </c>
      <c r="AE1942" s="75">
        <v>7</v>
      </c>
      <c r="AF1942" s="75">
        <v>75</v>
      </c>
      <c r="AG1942" s="75">
        <v>112</v>
      </c>
      <c r="AH1942" s="75"/>
      <c r="AI1942" s="75"/>
      <c r="AJ1942" s="75"/>
      <c r="AK1942" s="75"/>
      <c r="AL1942" s="75"/>
      <c r="AM1942" s="75">
        <v>42795.972662037035</v>
      </c>
      <c r="AN1942" s="75" t="s">
        <v>13047</v>
      </c>
      <c r="AO1942" s="78" t="s">
        <v>14640</v>
      </c>
      <c r="AP1942" s="75" t="s">
        <v>66</v>
      </c>
      <c r="AQ1942" s="48" t="s">
        <v>3033</v>
      </c>
      <c r="AR1942" s="48" t="s">
        <v>3033</v>
      </c>
      <c r="AS1942" s="48" t="s">
        <v>3219</v>
      </c>
      <c r="AT1942" s="48" t="s">
        <v>3219</v>
      </c>
      <c r="AU1942" s="48" t="s">
        <v>3276</v>
      </c>
      <c r="AV1942" s="48" t="s">
        <v>3276</v>
      </c>
      <c r="AW1942" s="114" t="s">
        <v>18116</v>
      </c>
      <c r="AX1942" s="114" t="s">
        <v>18116</v>
      </c>
      <c r="AY1942" s="114" t="s">
        <v>18843</v>
      </c>
      <c r="AZ1942" s="114" t="s">
        <v>18843</v>
      </c>
      <c r="BA1942" s="2"/>
      <c r="BB1942" s="3"/>
      <c r="BC1942" s="3"/>
      <c r="BD1942" s="3"/>
      <c r="BE1942" s="3"/>
    </row>
    <row r="1943" spans="1:57" x14ac:dyDescent="0.25">
      <c r="A1943" s="61" t="s">
        <v>1760</v>
      </c>
      <c r="B1943" s="62" t="s">
        <v>19429</v>
      </c>
      <c r="C1943" s="62"/>
      <c r="D1943" s="63">
        <v>1.502448</v>
      </c>
      <c r="E1943" s="65">
        <v>10</v>
      </c>
      <c r="F1943" s="95" t="s">
        <v>12826</v>
      </c>
      <c r="G1943" s="62"/>
      <c r="H1943" s="66"/>
      <c r="I1943" s="67"/>
      <c r="J1943" s="67"/>
      <c r="K1943" s="66" t="s">
        <v>16922</v>
      </c>
      <c r="L1943" s="70"/>
      <c r="M1943" s="71">
        <v>8709.0947265625</v>
      </c>
      <c r="N1943" s="71">
        <v>4075.583740234375</v>
      </c>
      <c r="O1943" s="72"/>
      <c r="P1943" s="73"/>
      <c r="Q1943" s="73"/>
      <c r="R1943" s="81"/>
      <c r="S1943" s="48">
        <v>0</v>
      </c>
      <c r="T1943" s="48">
        <v>1</v>
      </c>
      <c r="U1943" s="49">
        <v>0</v>
      </c>
      <c r="V1943" s="49">
        <v>2.8800000000000001E-4</v>
      </c>
      <c r="W1943" s="49">
        <v>0</v>
      </c>
      <c r="X1943" s="49">
        <v>0.52665600000000001</v>
      </c>
      <c r="Y1943" s="49">
        <v>0</v>
      </c>
      <c r="Z1943" s="49">
        <v>0</v>
      </c>
      <c r="AA1943" s="68">
        <v>1943</v>
      </c>
      <c r="AB19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43" s="69"/>
      <c r="AD1943" s="75">
        <v>22</v>
      </c>
      <c r="AE1943" s="75">
        <v>7</v>
      </c>
      <c r="AF1943" s="75">
        <v>164</v>
      </c>
      <c r="AG1943" s="75">
        <v>323</v>
      </c>
      <c r="AH1943" s="75"/>
      <c r="AI1943" s="75" t="s">
        <v>8958</v>
      </c>
      <c r="AJ1943" s="75" t="s">
        <v>9280</v>
      </c>
      <c r="AK1943" s="75"/>
      <c r="AL1943" s="75"/>
      <c r="AM1943" s="75">
        <v>42986.975960648146</v>
      </c>
      <c r="AN1943" s="75" t="s">
        <v>13047</v>
      </c>
      <c r="AO1943" s="78" t="s">
        <v>14870</v>
      </c>
      <c r="AP1943" s="75" t="s">
        <v>66</v>
      </c>
      <c r="AQ1943" s="48"/>
      <c r="AR1943" s="48"/>
      <c r="AS1943" s="48"/>
      <c r="AT1943" s="48"/>
      <c r="AU1943" s="48" t="s">
        <v>3261</v>
      </c>
      <c r="AV1943" s="48" t="s">
        <v>3261</v>
      </c>
      <c r="AW1943" s="114" t="s">
        <v>18219</v>
      </c>
      <c r="AX1943" s="114" t="s">
        <v>18721</v>
      </c>
      <c r="AY1943" s="114" t="s">
        <v>18901</v>
      </c>
      <c r="AZ1943" s="114" t="s">
        <v>19388</v>
      </c>
      <c r="BA1943" s="2"/>
      <c r="BB1943" s="3"/>
      <c r="BC1943" s="3"/>
      <c r="BD1943" s="3"/>
      <c r="BE1943" s="3"/>
    </row>
    <row r="1944" spans="1:57" x14ac:dyDescent="0.25">
      <c r="A1944" s="61" t="s">
        <v>1881</v>
      </c>
      <c r="B1944" s="62" t="s">
        <v>19429</v>
      </c>
      <c r="C1944" s="62"/>
      <c r="D1944" s="63">
        <v>1.5321979999999999</v>
      </c>
      <c r="E1944" s="65">
        <v>10</v>
      </c>
      <c r="F1944" s="95" t="s">
        <v>12958</v>
      </c>
      <c r="G1944" s="62"/>
      <c r="H1944" s="66"/>
      <c r="I1944" s="67"/>
      <c r="J1944" s="67"/>
      <c r="K1944" s="66" t="s">
        <v>17055</v>
      </c>
      <c r="L1944" s="70"/>
      <c r="M1944" s="71">
        <v>1573.6270751953125</v>
      </c>
      <c r="N1944" s="71">
        <v>7367.125</v>
      </c>
      <c r="O1944" s="72"/>
      <c r="P1944" s="73"/>
      <c r="Q1944" s="73"/>
      <c r="R1944" s="81"/>
      <c r="S1944" s="48">
        <v>0</v>
      </c>
      <c r="T1944" s="48">
        <v>1</v>
      </c>
      <c r="U1944" s="49">
        <v>0</v>
      </c>
      <c r="V1944" s="49">
        <v>3.7880000000000001E-3</v>
      </c>
      <c r="W1944" s="49">
        <v>9.9999999999999995E-7</v>
      </c>
      <c r="X1944" s="49">
        <v>0.54335500000000003</v>
      </c>
      <c r="Y1944" s="49">
        <v>0</v>
      </c>
      <c r="Z1944" s="49">
        <v>0</v>
      </c>
      <c r="AA1944" s="68">
        <v>1944</v>
      </c>
      <c r="AB19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44" s="69"/>
      <c r="AD1944" s="75">
        <v>110</v>
      </c>
      <c r="AE1944" s="75">
        <v>7</v>
      </c>
      <c r="AF1944" s="75">
        <v>233</v>
      </c>
      <c r="AG1944" s="75">
        <v>232</v>
      </c>
      <c r="AH1944" s="75">
        <v>-28800</v>
      </c>
      <c r="AI1944" s="75" t="s">
        <v>9070</v>
      </c>
      <c r="AJ1944" s="75"/>
      <c r="AK1944" s="78" t="s">
        <v>10972</v>
      </c>
      <c r="AL1944" s="75" t="s">
        <v>11009</v>
      </c>
      <c r="AM1944" s="75">
        <v>42932.529664351852</v>
      </c>
      <c r="AN1944" s="75" t="s">
        <v>13047</v>
      </c>
      <c r="AO1944" s="78" t="s">
        <v>15003</v>
      </c>
      <c r="AP1944" s="75" t="s">
        <v>66</v>
      </c>
      <c r="AQ1944" s="48" t="s">
        <v>3019</v>
      </c>
      <c r="AR1944" s="48" t="s">
        <v>3019</v>
      </c>
      <c r="AS1944" s="48" t="s">
        <v>3212</v>
      </c>
      <c r="AT1944" s="48" t="s">
        <v>3212</v>
      </c>
      <c r="AU1944" s="48" t="s">
        <v>3261</v>
      </c>
      <c r="AV1944" s="48" t="s">
        <v>3261</v>
      </c>
      <c r="AW1944" s="114" t="s">
        <v>18076</v>
      </c>
      <c r="AX1944" s="114" t="s">
        <v>18076</v>
      </c>
      <c r="AY1944" s="114" t="s">
        <v>17882</v>
      </c>
      <c r="AZ1944" s="114" t="s">
        <v>17882</v>
      </c>
      <c r="BA1944" s="2"/>
      <c r="BB1944" s="3"/>
      <c r="BC1944" s="3"/>
      <c r="BD1944" s="3"/>
      <c r="BE1944" s="3"/>
    </row>
    <row r="1945" spans="1:57" x14ac:dyDescent="0.25">
      <c r="A1945" s="61" t="s">
        <v>436</v>
      </c>
      <c r="B1945" s="62" t="s">
        <v>19429</v>
      </c>
      <c r="C1945" s="62"/>
      <c r="D1945" s="63">
        <v>1.5025925</v>
      </c>
      <c r="E1945" s="65">
        <v>22.793587624703829</v>
      </c>
      <c r="F1945" s="95" t="s">
        <v>11398</v>
      </c>
      <c r="G1945" s="62"/>
      <c r="H1945" s="66"/>
      <c r="I1945" s="67"/>
      <c r="J1945" s="67"/>
      <c r="K1945" s="66" t="s">
        <v>15426</v>
      </c>
      <c r="L1945" s="70"/>
      <c r="M1945" s="71">
        <v>4997.1005859375</v>
      </c>
      <c r="N1945" s="71">
        <v>8423.263671875</v>
      </c>
      <c r="O1945" s="72"/>
      <c r="P1945" s="73"/>
      <c r="Q1945" s="73"/>
      <c r="R1945" s="81"/>
      <c r="S1945" s="48">
        <v>0</v>
      </c>
      <c r="T1945" s="48">
        <v>5</v>
      </c>
      <c r="U1945" s="49">
        <v>30842.840413000002</v>
      </c>
      <c r="V1945" s="49">
        <v>3.0499999999999999E-4</v>
      </c>
      <c r="W1945" s="49">
        <v>0</v>
      </c>
      <c r="X1945" s="49">
        <v>1.7518629999999999</v>
      </c>
      <c r="Y1945" s="49">
        <v>0</v>
      </c>
      <c r="Z1945" s="49">
        <v>0</v>
      </c>
      <c r="AA1945" s="68">
        <v>1945</v>
      </c>
      <c r="AB19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45" s="69"/>
      <c r="AD1945" s="75">
        <v>74</v>
      </c>
      <c r="AE1945" s="75">
        <v>6</v>
      </c>
      <c r="AF1945" s="75">
        <v>40</v>
      </c>
      <c r="AG1945" s="75">
        <v>18</v>
      </c>
      <c r="AH1945" s="75"/>
      <c r="AI1945" s="75" t="s">
        <v>7743</v>
      </c>
      <c r="AJ1945" s="75" t="s">
        <v>9357</v>
      </c>
      <c r="AK1945" s="75"/>
      <c r="AL1945" s="75"/>
      <c r="AM1945" s="75">
        <v>42247.842546296299</v>
      </c>
      <c r="AN1945" s="75" t="s">
        <v>13047</v>
      </c>
      <c r="AO1945" s="78" t="s">
        <v>13374</v>
      </c>
      <c r="AP1945" s="75" t="s">
        <v>66</v>
      </c>
      <c r="AQ1945" s="48"/>
      <c r="AR1945" s="48"/>
      <c r="AS1945" s="48"/>
      <c r="AT1945" s="48"/>
      <c r="AU1945" s="48" t="s">
        <v>18017</v>
      </c>
      <c r="AV1945" s="48" t="s">
        <v>18042</v>
      </c>
      <c r="AW1945" s="114" t="s">
        <v>18188</v>
      </c>
      <c r="AX1945" s="114" t="s">
        <v>18719</v>
      </c>
      <c r="AY1945" s="114" t="s">
        <v>18905</v>
      </c>
      <c r="AZ1945" s="114" t="s">
        <v>18905</v>
      </c>
      <c r="BA1945" s="2"/>
      <c r="BB1945" s="3"/>
      <c r="BC1945" s="3"/>
      <c r="BD1945" s="3"/>
      <c r="BE1945" s="3"/>
    </row>
    <row r="1946" spans="1:57" x14ac:dyDescent="0.25">
      <c r="A1946" s="61" t="s">
        <v>516</v>
      </c>
      <c r="B1946" s="62" t="s">
        <v>19429</v>
      </c>
      <c r="C1946" s="62"/>
      <c r="D1946" s="63">
        <v>1.5321979999999999</v>
      </c>
      <c r="E1946" s="65">
        <v>10</v>
      </c>
      <c r="F1946" s="95" t="s">
        <v>11488</v>
      </c>
      <c r="G1946" s="62"/>
      <c r="H1946" s="66"/>
      <c r="I1946" s="67"/>
      <c r="J1946" s="67"/>
      <c r="K1946" s="66" t="s">
        <v>15521</v>
      </c>
      <c r="L1946" s="70"/>
      <c r="M1946" s="71">
        <v>2396.10107421875</v>
      </c>
      <c r="N1946" s="71">
        <v>8340.7783203125</v>
      </c>
      <c r="O1946" s="72"/>
      <c r="P1946" s="73"/>
      <c r="Q1946" s="73"/>
      <c r="R1946" s="81"/>
      <c r="S1946" s="48">
        <v>0</v>
      </c>
      <c r="T1946" s="48">
        <v>1</v>
      </c>
      <c r="U1946" s="49">
        <v>0</v>
      </c>
      <c r="V1946" s="49">
        <v>3.7880000000000001E-3</v>
      </c>
      <c r="W1946" s="49">
        <v>9.9999999999999995E-7</v>
      </c>
      <c r="X1946" s="49">
        <v>0.54335500000000003</v>
      </c>
      <c r="Y1946" s="49">
        <v>0</v>
      </c>
      <c r="Z1946" s="49">
        <v>0</v>
      </c>
      <c r="AA1946" s="68">
        <v>1946</v>
      </c>
      <c r="AB19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46" s="69"/>
      <c r="AD1946" s="75">
        <v>4</v>
      </c>
      <c r="AE1946" s="75">
        <v>6</v>
      </c>
      <c r="AF1946" s="75">
        <v>3</v>
      </c>
      <c r="AG1946" s="75">
        <v>0</v>
      </c>
      <c r="AH1946" s="75"/>
      <c r="AI1946" s="75"/>
      <c r="AJ1946" s="75"/>
      <c r="AK1946" s="75"/>
      <c r="AL1946" s="75"/>
      <c r="AM1946" s="75">
        <v>42827.847766203704</v>
      </c>
      <c r="AN1946" s="75" t="s">
        <v>13047</v>
      </c>
      <c r="AO1946" s="78" t="s">
        <v>13469</v>
      </c>
      <c r="AP1946" s="75" t="s">
        <v>66</v>
      </c>
      <c r="AQ1946" s="48" t="s">
        <v>3019</v>
      </c>
      <c r="AR1946" s="48" t="s">
        <v>3019</v>
      </c>
      <c r="AS1946" s="48" t="s">
        <v>3212</v>
      </c>
      <c r="AT1946" s="48" t="s">
        <v>3212</v>
      </c>
      <c r="AU1946" s="48" t="s">
        <v>3261</v>
      </c>
      <c r="AV1946" s="48" t="s">
        <v>3261</v>
      </c>
      <c r="AW1946" s="114" t="s">
        <v>18076</v>
      </c>
      <c r="AX1946" s="114" t="s">
        <v>18076</v>
      </c>
      <c r="AY1946" s="114" t="s">
        <v>17882</v>
      </c>
      <c r="AZ1946" s="114" t="s">
        <v>17882</v>
      </c>
      <c r="BA1946" s="2"/>
      <c r="BB1946" s="3"/>
      <c r="BC1946" s="3"/>
      <c r="BD1946" s="3"/>
      <c r="BE1946" s="3"/>
    </row>
    <row r="1947" spans="1:57" x14ac:dyDescent="0.25">
      <c r="A1947" s="61" t="s">
        <v>524</v>
      </c>
      <c r="B1947" s="62" t="s">
        <v>19429</v>
      </c>
      <c r="C1947" s="62"/>
      <c r="D1947" s="63">
        <v>1.5321979999999999</v>
      </c>
      <c r="E1947" s="65">
        <v>10</v>
      </c>
      <c r="F1947" s="95" t="s">
        <v>11495</v>
      </c>
      <c r="G1947" s="62"/>
      <c r="H1947" s="66"/>
      <c r="I1947" s="67"/>
      <c r="J1947" s="67"/>
      <c r="K1947" s="66" t="s">
        <v>15528</v>
      </c>
      <c r="L1947" s="70"/>
      <c r="M1947" s="71">
        <v>2519.941162109375</v>
      </c>
      <c r="N1947" s="71">
        <v>7692.17822265625</v>
      </c>
      <c r="O1947" s="72"/>
      <c r="P1947" s="73"/>
      <c r="Q1947" s="73"/>
      <c r="R1947" s="81"/>
      <c r="S1947" s="48">
        <v>0</v>
      </c>
      <c r="T1947" s="48">
        <v>1</v>
      </c>
      <c r="U1947" s="49">
        <v>0</v>
      </c>
      <c r="V1947" s="49">
        <v>3.7880000000000001E-3</v>
      </c>
      <c r="W1947" s="49">
        <v>9.9999999999999995E-7</v>
      </c>
      <c r="X1947" s="49">
        <v>0.54335500000000003</v>
      </c>
      <c r="Y1947" s="49">
        <v>0</v>
      </c>
      <c r="Z1947" s="49">
        <v>0</v>
      </c>
      <c r="AA1947" s="68">
        <v>1947</v>
      </c>
      <c r="AB19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47" s="69"/>
      <c r="AD1947" s="75">
        <v>88</v>
      </c>
      <c r="AE1947" s="75">
        <v>6</v>
      </c>
      <c r="AF1947" s="75">
        <v>10</v>
      </c>
      <c r="AG1947" s="75">
        <v>11</v>
      </c>
      <c r="AH1947" s="75"/>
      <c r="AI1947" s="75"/>
      <c r="AJ1947" s="75" t="s">
        <v>9411</v>
      </c>
      <c r="AK1947" s="75"/>
      <c r="AL1947" s="75"/>
      <c r="AM1947" s="75">
        <v>42582.456759259258</v>
      </c>
      <c r="AN1947" s="75" t="s">
        <v>13047</v>
      </c>
      <c r="AO1947" s="78" t="s">
        <v>13476</v>
      </c>
      <c r="AP1947" s="75" t="s">
        <v>66</v>
      </c>
      <c r="AQ1947" s="48" t="s">
        <v>3019</v>
      </c>
      <c r="AR1947" s="48" t="s">
        <v>3019</v>
      </c>
      <c r="AS1947" s="48" t="s">
        <v>3212</v>
      </c>
      <c r="AT1947" s="48" t="s">
        <v>3212</v>
      </c>
      <c r="AU1947" s="48" t="s">
        <v>3261</v>
      </c>
      <c r="AV1947" s="48" t="s">
        <v>3261</v>
      </c>
      <c r="AW1947" s="114" t="s">
        <v>18076</v>
      </c>
      <c r="AX1947" s="114" t="s">
        <v>18076</v>
      </c>
      <c r="AY1947" s="114" t="s">
        <v>17882</v>
      </c>
      <c r="AZ1947" s="114" t="s">
        <v>17882</v>
      </c>
      <c r="BA1947" s="2"/>
      <c r="BB1947" s="3"/>
      <c r="BC1947" s="3"/>
      <c r="BD1947" s="3"/>
      <c r="BE1947" s="3"/>
    </row>
    <row r="1948" spans="1:57" x14ac:dyDescent="0.25">
      <c r="A1948" s="61" t="s">
        <v>631</v>
      </c>
      <c r="B1948" s="62" t="s">
        <v>19429</v>
      </c>
      <c r="C1948" s="62"/>
      <c r="D1948" s="63">
        <v>1.5321979999999999</v>
      </c>
      <c r="E1948" s="65">
        <v>10</v>
      </c>
      <c r="F1948" s="95" t="s">
        <v>11082</v>
      </c>
      <c r="G1948" s="62"/>
      <c r="H1948" s="66"/>
      <c r="I1948" s="67"/>
      <c r="J1948" s="67"/>
      <c r="K1948" s="66" t="s">
        <v>15669</v>
      </c>
      <c r="L1948" s="70"/>
      <c r="M1948" s="71">
        <v>2458.23046875</v>
      </c>
      <c r="N1948" s="71">
        <v>7873.505859375</v>
      </c>
      <c r="O1948" s="72"/>
      <c r="P1948" s="73"/>
      <c r="Q1948" s="73"/>
      <c r="R1948" s="81"/>
      <c r="S1948" s="48">
        <v>0</v>
      </c>
      <c r="T1948" s="48">
        <v>1</v>
      </c>
      <c r="U1948" s="49">
        <v>0</v>
      </c>
      <c r="V1948" s="49">
        <v>3.7880000000000001E-3</v>
      </c>
      <c r="W1948" s="49">
        <v>9.9999999999999995E-7</v>
      </c>
      <c r="X1948" s="49">
        <v>0.54335500000000003</v>
      </c>
      <c r="Y1948" s="49">
        <v>0</v>
      </c>
      <c r="Z1948" s="49">
        <v>0</v>
      </c>
      <c r="AA1948" s="68">
        <v>1948</v>
      </c>
      <c r="AB19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48" s="69"/>
      <c r="AD1948" s="75">
        <v>10</v>
      </c>
      <c r="AE1948" s="75">
        <v>6</v>
      </c>
      <c r="AF1948" s="75">
        <v>149</v>
      </c>
      <c r="AG1948" s="75">
        <v>47</v>
      </c>
      <c r="AH1948" s="75"/>
      <c r="AI1948" s="75"/>
      <c r="AJ1948" s="75"/>
      <c r="AK1948" s="75"/>
      <c r="AL1948" s="75"/>
      <c r="AM1948" s="75">
        <v>42135.452384259261</v>
      </c>
      <c r="AN1948" s="75" t="s">
        <v>13047</v>
      </c>
      <c r="AO1948" s="78" t="s">
        <v>13617</v>
      </c>
      <c r="AP1948" s="75" t="s">
        <v>66</v>
      </c>
      <c r="AQ1948" s="48" t="s">
        <v>3019</v>
      </c>
      <c r="AR1948" s="48" t="s">
        <v>3019</v>
      </c>
      <c r="AS1948" s="48" t="s">
        <v>3212</v>
      </c>
      <c r="AT1948" s="48" t="s">
        <v>3212</v>
      </c>
      <c r="AU1948" s="48" t="s">
        <v>3261</v>
      </c>
      <c r="AV1948" s="48" t="s">
        <v>3261</v>
      </c>
      <c r="AW1948" s="114" t="s">
        <v>18076</v>
      </c>
      <c r="AX1948" s="114" t="s">
        <v>18076</v>
      </c>
      <c r="AY1948" s="114" t="s">
        <v>17882</v>
      </c>
      <c r="AZ1948" s="114" t="s">
        <v>17882</v>
      </c>
      <c r="BA1948" s="2"/>
      <c r="BB1948" s="3"/>
      <c r="BC1948" s="3"/>
      <c r="BD1948" s="3"/>
      <c r="BE1948" s="3"/>
    </row>
    <row r="1949" spans="1:57" x14ac:dyDescent="0.25">
      <c r="A1949" s="61" t="s">
        <v>669</v>
      </c>
      <c r="B1949" s="62" t="s">
        <v>19429</v>
      </c>
      <c r="C1949" s="62"/>
      <c r="D1949" s="63">
        <v>1.5321979999999999</v>
      </c>
      <c r="E1949" s="65">
        <v>10</v>
      </c>
      <c r="F1949" s="95" t="s">
        <v>11670</v>
      </c>
      <c r="G1949" s="62"/>
      <c r="H1949" s="66"/>
      <c r="I1949" s="67"/>
      <c r="J1949" s="67"/>
      <c r="K1949" s="66" t="s">
        <v>15711</v>
      </c>
      <c r="L1949" s="70"/>
      <c r="M1949" s="71">
        <v>1867.456298828125</v>
      </c>
      <c r="N1949" s="71">
        <v>7365.52734375</v>
      </c>
      <c r="O1949" s="72"/>
      <c r="P1949" s="73"/>
      <c r="Q1949" s="73"/>
      <c r="R1949" s="81"/>
      <c r="S1949" s="48">
        <v>0</v>
      </c>
      <c r="T1949" s="48">
        <v>1</v>
      </c>
      <c r="U1949" s="49">
        <v>0</v>
      </c>
      <c r="V1949" s="49">
        <v>3.7880000000000001E-3</v>
      </c>
      <c r="W1949" s="49">
        <v>9.9999999999999995E-7</v>
      </c>
      <c r="X1949" s="49">
        <v>0.54335500000000003</v>
      </c>
      <c r="Y1949" s="49">
        <v>0</v>
      </c>
      <c r="Z1949" s="49">
        <v>0</v>
      </c>
      <c r="AA1949" s="68">
        <v>1949</v>
      </c>
      <c r="AB19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49" s="69"/>
      <c r="AD1949" s="75">
        <v>36</v>
      </c>
      <c r="AE1949" s="75">
        <v>6</v>
      </c>
      <c r="AF1949" s="75">
        <v>43</v>
      </c>
      <c r="AG1949" s="75">
        <v>15</v>
      </c>
      <c r="AH1949" s="75"/>
      <c r="AI1949" s="75"/>
      <c r="AJ1949" s="75" t="s">
        <v>9513</v>
      </c>
      <c r="AK1949" s="75"/>
      <c r="AL1949" s="75"/>
      <c r="AM1949" s="75">
        <v>42585.397534722222</v>
      </c>
      <c r="AN1949" s="75" t="s">
        <v>13047</v>
      </c>
      <c r="AO1949" s="78" t="s">
        <v>13659</v>
      </c>
      <c r="AP1949" s="75" t="s">
        <v>66</v>
      </c>
      <c r="AQ1949" s="48" t="s">
        <v>3019</v>
      </c>
      <c r="AR1949" s="48" t="s">
        <v>3019</v>
      </c>
      <c r="AS1949" s="48" t="s">
        <v>3212</v>
      </c>
      <c r="AT1949" s="48" t="s">
        <v>3212</v>
      </c>
      <c r="AU1949" s="48" t="s">
        <v>3261</v>
      </c>
      <c r="AV1949" s="48" t="s">
        <v>3261</v>
      </c>
      <c r="AW1949" s="114" t="s">
        <v>18076</v>
      </c>
      <c r="AX1949" s="114" t="s">
        <v>18076</v>
      </c>
      <c r="AY1949" s="114" t="s">
        <v>17882</v>
      </c>
      <c r="AZ1949" s="114" t="s">
        <v>17882</v>
      </c>
      <c r="BA1949" s="2"/>
      <c r="BB1949" s="3"/>
      <c r="BC1949" s="3"/>
      <c r="BD1949" s="3"/>
      <c r="BE1949" s="3"/>
    </row>
    <row r="1950" spans="1:57" x14ac:dyDescent="0.25">
      <c r="A1950" s="61" t="s">
        <v>735</v>
      </c>
      <c r="B1950" s="62" t="s">
        <v>19429</v>
      </c>
      <c r="C1950" s="62"/>
      <c r="D1950" s="63">
        <v>1.5625005000000001</v>
      </c>
      <c r="E1950" s="65">
        <v>10</v>
      </c>
      <c r="F1950" s="95" t="s">
        <v>11747</v>
      </c>
      <c r="G1950" s="62"/>
      <c r="H1950" s="66"/>
      <c r="I1950" s="67"/>
      <c r="J1950" s="67"/>
      <c r="K1950" s="66" t="s">
        <v>15792</v>
      </c>
      <c r="L1950" s="70"/>
      <c r="M1950" s="71">
        <v>2804.118408203125</v>
      </c>
      <c r="N1950" s="71">
        <v>4992.29736328125</v>
      </c>
      <c r="O1950" s="72"/>
      <c r="P1950" s="73"/>
      <c r="Q1950" s="73"/>
      <c r="R1950" s="81"/>
      <c r="S1950" s="48">
        <v>0</v>
      </c>
      <c r="T1950" s="48">
        <v>1</v>
      </c>
      <c r="U1950" s="49">
        <v>0</v>
      </c>
      <c r="V1950" s="49">
        <v>7.3530000000000002E-3</v>
      </c>
      <c r="W1950" s="49">
        <v>0</v>
      </c>
      <c r="X1950" s="49">
        <v>0.54624799999999996</v>
      </c>
      <c r="Y1950" s="49">
        <v>0</v>
      </c>
      <c r="Z1950" s="49">
        <v>0</v>
      </c>
      <c r="AA1950" s="68">
        <v>1950</v>
      </c>
      <c r="AB19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50" s="69"/>
      <c r="AD1950" s="75">
        <v>24</v>
      </c>
      <c r="AE1950" s="75">
        <v>6</v>
      </c>
      <c r="AF1950" s="75">
        <v>31</v>
      </c>
      <c r="AG1950" s="75">
        <v>19</v>
      </c>
      <c r="AH1950" s="75"/>
      <c r="AI1950" s="75" t="s">
        <v>8044</v>
      </c>
      <c r="AJ1950" s="75"/>
      <c r="AK1950" s="75"/>
      <c r="AL1950" s="75"/>
      <c r="AM1950" s="75">
        <v>42987.934270833335</v>
      </c>
      <c r="AN1950" s="75" t="s">
        <v>13047</v>
      </c>
      <c r="AO1950" s="78" t="s">
        <v>13740</v>
      </c>
      <c r="AP1950" s="75" t="s">
        <v>66</v>
      </c>
      <c r="AQ1950" s="48"/>
      <c r="AR1950" s="48"/>
      <c r="AS1950" s="48"/>
      <c r="AT1950" s="48"/>
      <c r="AU1950" s="48"/>
      <c r="AV1950" s="48"/>
      <c r="AW1950" s="114" t="s">
        <v>18092</v>
      </c>
      <c r="AX1950" s="114" t="s">
        <v>18092</v>
      </c>
      <c r="AY1950" s="114" t="s">
        <v>17886</v>
      </c>
      <c r="AZ1950" s="114" t="s">
        <v>17886</v>
      </c>
      <c r="BA1950" s="2"/>
      <c r="BB1950" s="3"/>
      <c r="BC1950" s="3"/>
      <c r="BD1950" s="3"/>
      <c r="BE1950" s="3"/>
    </row>
    <row r="1951" spans="1:57" x14ac:dyDescent="0.25">
      <c r="A1951" s="61" t="s">
        <v>1538</v>
      </c>
      <c r="B1951" s="62" t="s">
        <v>19429</v>
      </c>
      <c r="C1951" s="62"/>
      <c r="D1951" s="63">
        <v>1.521522</v>
      </c>
      <c r="E1951" s="65">
        <v>10</v>
      </c>
      <c r="F1951" s="95" t="s">
        <v>11082</v>
      </c>
      <c r="G1951" s="62"/>
      <c r="H1951" s="66"/>
      <c r="I1951" s="67"/>
      <c r="J1951" s="67"/>
      <c r="K1951" s="66" t="s">
        <v>16679</v>
      </c>
      <c r="L1951" s="70"/>
      <c r="M1951" s="71">
        <v>3050.194091796875</v>
      </c>
      <c r="N1951" s="71">
        <v>2621.937255859375</v>
      </c>
      <c r="O1951" s="72"/>
      <c r="P1951" s="73"/>
      <c r="Q1951" s="73"/>
      <c r="R1951" s="81"/>
      <c r="S1951" s="48">
        <v>0</v>
      </c>
      <c r="T1951" s="48">
        <v>1</v>
      </c>
      <c r="U1951" s="49">
        <v>0</v>
      </c>
      <c r="V1951" s="49">
        <v>2.532E-3</v>
      </c>
      <c r="W1951" s="49">
        <v>6.2599999999999999E-3</v>
      </c>
      <c r="X1951" s="49">
        <v>0.50696399999999997</v>
      </c>
      <c r="Y1951" s="49">
        <v>0</v>
      </c>
      <c r="Z1951" s="49">
        <v>0</v>
      </c>
      <c r="AA1951" s="68">
        <v>1951</v>
      </c>
      <c r="AB19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51" s="69"/>
      <c r="AD1951" s="75">
        <v>42</v>
      </c>
      <c r="AE1951" s="75">
        <v>6</v>
      </c>
      <c r="AF1951" s="75">
        <v>30</v>
      </c>
      <c r="AG1951" s="75">
        <v>16</v>
      </c>
      <c r="AH1951" s="75"/>
      <c r="AI1951" s="75"/>
      <c r="AJ1951" s="75"/>
      <c r="AK1951" s="75"/>
      <c r="AL1951" s="75"/>
      <c r="AM1951" s="75">
        <v>40336.770219907405</v>
      </c>
      <c r="AN1951" s="75" t="s">
        <v>13047</v>
      </c>
      <c r="AO1951" s="78" t="s">
        <v>14627</v>
      </c>
      <c r="AP1951" s="75" t="s">
        <v>66</v>
      </c>
      <c r="AQ1951" s="48" t="s">
        <v>3033</v>
      </c>
      <c r="AR1951" s="48" t="s">
        <v>3033</v>
      </c>
      <c r="AS1951" s="48" t="s">
        <v>3219</v>
      </c>
      <c r="AT1951" s="48" t="s">
        <v>3219</v>
      </c>
      <c r="AU1951" s="48" t="s">
        <v>3276</v>
      </c>
      <c r="AV1951" s="48" t="s">
        <v>3276</v>
      </c>
      <c r="AW1951" s="114" t="s">
        <v>18116</v>
      </c>
      <c r="AX1951" s="114" t="s">
        <v>18116</v>
      </c>
      <c r="AY1951" s="114" t="s">
        <v>18843</v>
      </c>
      <c r="AZ1951" s="114" t="s">
        <v>18843</v>
      </c>
      <c r="BA1951" s="2"/>
      <c r="BB1951" s="3"/>
      <c r="BC1951" s="3"/>
      <c r="BD1951" s="3"/>
      <c r="BE1951" s="3"/>
    </row>
    <row r="1952" spans="1:57" x14ac:dyDescent="0.25">
      <c r="A1952" s="61" t="s">
        <v>1636</v>
      </c>
      <c r="B1952" s="62" t="s">
        <v>19429</v>
      </c>
      <c r="C1952" s="62"/>
      <c r="D1952" s="63">
        <v>1.5321979999999999</v>
      </c>
      <c r="E1952" s="65">
        <v>10</v>
      </c>
      <c r="F1952" s="95" t="s">
        <v>11082</v>
      </c>
      <c r="G1952" s="62"/>
      <c r="H1952" s="66"/>
      <c r="I1952" s="67"/>
      <c r="J1952" s="67"/>
      <c r="K1952" s="66" t="s">
        <v>16788</v>
      </c>
      <c r="L1952" s="70"/>
      <c r="M1952" s="71">
        <v>2443.200439453125</v>
      </c>
      <c r="N1952" s="71">
        <v>8282.982421875</v>
      </c>
      <c r="O1952" s="72"/>
      <c r="P1952" s="73"/>
      <c r="Q1952" s="73"/>
      <c r="R1952" s="81"/>
      <c r="S1952" s="48">
        <v>0</v>
      </c>
      <c r="T1952" s="48">
        <v>1</v>
      </c>
      <c r="U1952" s="49">
        <v>0</v>
      </c>
      <c r="V1952" s="49">
        <v>3.7880000000000001E-3</v>
      </c>
      <c r="W1952" s="49">
        <v>9.9999999999999995E-7</v>
      </c>
      <c r="X1952" s="49">
        <v>0.54335500000000003</v>
      </c>
      <c r="Y1952" s="49">
        <v>0</v>
      </c>
      <c r="Z1952" s="49">
        <v>0</v>
      </c>
      <c r="AA1952" s="68">
        <v>1952</v>
      </c>
      <c r="AB19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52" s="69"/>
      <c r="AD1952" s="75">
        <v>136</v>
      </c>
      <c r="AE1952" s="75">
        <v>6</v>
      </c>
      <c r="AF1952" s="75">
        <v>457</v>
      </c>
      <c r="AG1952" s="75">
        <v>299</v>
      </c>
      <c r="AH1952" s="75">
        <v>-28800</v>
      </c>
      <c r="AI1952" s="75"/>
      <c r="AJ1952" s="75"/>
      <c r="AK1952" s="75"/>
      <c r="AL1952" s="75" t="s">
        <v>11009</v>
      </c>
      <c r="AM1952" s="75">
        <v>42170.522418981483</v>
      </c>
      <c r="AN1952" s="75" t="s">
        <v>13047</v>
      </c>
      <c r="AO1952" s="78" t="s">
        <v>14736</v>
      </c>
      <c r="AP1952" s="75" t="s">
        <v>66</v>
      </c>
      <c r="AQ1952" s="48" t="s">
        <v>3019</v>
      </c>
      <c r="AR1952" s="48" t="s">
        <v>3019</v>
      </c>
      <c r="AS1952" s="48" t="s">
        <v>3212</v>
      </c>
      <c r="AT1952" s="48" t="s">
        <v>3212</v>
      </c>
      <c r="AU1952" s="48" t="s">
        <v>3261</v>
      </c>
      <c r="AV1952" s="48" t="s">
        <v>3261</v>
      </c>
      <c r="AW1952" s="114" t="s">
        <v>18076</v>
      </c>
      <c r="AX1952" s="114" t="s">
        <v>18076</v>
      </c>
      <c r="AY1952" s="114" t="s">
        <v>17882</v>
      </c>
      <c r="AZ1952" s="114" t="s">
        <v>17882</v>
      </c>
      <c r="BA1952" s="2"/>
      <c r="BB1952" s="3"/>
      <c r="BC1952" s="3"/>
      <c r="BD1952" s="3"/>
      <c r="BE1952" s="3"/>
    </row>
    <row r="1953" spans="1:57" x14ac:dyDescent="0.25">
      <c r="A1953" s="61" t="s">
        <v>1724</v>
      </c>
      <c r="B1953" s="62" t="s">
        <v>19429</v>
      </c>
      <c r="C1953" s="62"/>
      <c r="D1953" s="63">
        <v>1.521522</v>
      </c>
      <c r="E1953" s="65">
        <v>10</v>
      </c>
      <c r="F1953" s="95" t="s">
        <v>12788</v>
      </c>
      <c r="G1953" s="62"/>
      <c r="H1953" s="66"/>
      <c r="I1953" s="67"/>
      <c r="J1953" s="67"/>
      <c r="K1953" s="66" t="s">
        <v>16881</v>
      </c>
      <c r="L1953" s="70"/>
      <c r="M1953" s="71">
        <v>2060.712646484375</v>
      </c>
      <c r="N1953" s="71">
        <v>3431.891357421875</v>
      </c>
      <c r="O1953" s="72"/>
      <c r="P1953" s="73"/>
      <c r="Q1953" s="73"/>
      <c r="R1953" s="81"/>
      <c r="S1953" s="48">
        <v>0</v>
      </c>
      <c r="T1953" s="48">
        <v>1</v>
      </c>
      <c r="U1953" s="49">
        <v>0</v>
      </c>
      <c r="V1953" s="49">
        <v>2.532E-3</v>
      </c>
      <c r="W1953" s="49">
        <v>6.2599999999999999E-3</v>
      </c>
      <c r="X1953" s="49">
        <v>0.50696399999999997</v>
      </c>
      <c r="Y1953" s="49">
        <v>0</v>
      </c>
      <c r="Z1953" s="49">
        <v>0</v>
      </c>
      <c r="AA1953" s="68">
        <v>1953</v>
      </c>
      <c r="AB19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53" s="69"/>
      <c r="AD1953" s="75">
        <v>55</v>
      </c>
      <c r="AE1953" s="75">
        <v>6</v>
      </c>
      <c r="AF1953" s="75">
        <v>75</v>
      </c>
      <c r="AG1953" s="75">
        <v>61</v>
      </c>
      <c r="AH1953" s="75"/>
      <c r="AI1953" s="75" t="s">
        <v>8927</v>
      </c>
      <c r="AJ1953" s="75" t="s">
        <v>9197</v>
      </c>
      <c r="AK1953" s="75"/>
      <c r="AL1953" s="75"/>
      <c r="AM1953" s="75">
        <v>42786.948692129627</v>
      </c>
      <c r="AN1953" s="75" t="s">
        <v>13047</v>
      </c>
      <c r="AO1953" s="78" t="s">
        <v>14829</v>
      </c>
      <c r="AP1953" s="75" t="s">
        <v>66</v>
      </c>
      <c r="AQ1953" s="48" t="s">
        <v>3033</v>
      </c>
      <c r="AR1953" s="48" t="s">
        <v>3033</v>
      </c>
      <c r="AS1953" s="48" t="s">
        <v>3219</v>
      </c>
      <c r="AT1953" s="48" t="s">
        <v>3219</v>
      </c>
      <c r="AU1953" s="48" t="s">
        <v>3276</v>
      </c>
      <c r="AV1953" s="48" t="s">
        <v>3276</v>
      </c>
      <c r="AW1953" s="114" t="s">
        <v>18116</v>
      </c>
      <c r="AX1953" s="114" t="s">
        <v>18116</v>
      </c>
      <c r="AY1953" s="114" t="s">
        <v>18843</v>
      </c>
      <c r="AZ1953" s="114" t="s">
        <v>18843</v>
      </c>
      <c r="BA1953" s="2"/>
      <c r="BB1953" s="3"/>
      <c r="BC1953" s="3"/>
      <c r="BD1953" s="3"/>
      <c r="BE1953" s="3"/>
    </row>
    <row r="1954" spans="1:57" x14ac:dyDescent="0.25">
      <c r="A1954" s="61" t="s">
        <v>1743</v>
      </c>
      <c r="B1954" s="62" t="s">
        <v>19429</v>
      </c>
      <c r="C1954" s="62"/>
      <c r="D1954" s="63">
        <v>1.5023375000000001</v>
      </c>
      <c r="E1954" s="65">
        <v>10</v>
      </c>
      <c r="F1954" s="95" t="s">
        <v>12808</v>
      </c>
      <c r="G1954" s="62"/>
      <c r="H1954" s="66"/>
      <c r="I1954" s="67"/>
      <c r="J1954" s="67"/>
      <c r="K1954" s="66" t="s">
        <v>16902</v>
      </c>
      <c r="L1954" s="70"/>
      <c r="M1954" s="71">
        <v>7895.037109375</v>
      </c>
      <c r="N1954" s="71">
        <v>3150.559326171875</v>
      </c>
      <c r="O1954" s="72"/>
      <c r="P1954" s="73"/>
      <c r="Q1954" s="73"/>
      <c r="R1954" s="81"/>
      <c r="S1954" s="48">
        <v>0</v>
      </c>
      <c r="T1954" s="48">
        <v>1</v>
      </c>
      <c r="U1954" s="49">
        <v>0</v>
      </c>
      <c r="V1954" s="49">
        <v>2.7500000000000002E-4</v>
      </c>
      <c r="W1954" s="49">
        <v>0</v>
      </c>
      <c r="X1954" s="49">
        <v>0.52194799999999997</v>
      </c>
      <c r="Y1954" s="49">
        <v>0</v>
      </c>
      <c r="Z1954" s="49">
        <v>0</v>
      </c>
      <c r="AA1954" s="68">
        <v>1954</v>
      </c>
      <c r="AB195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54" s="69"/>
      <c r="AD1954" s="75">
        <v>15</v>
      </c>
      <c r="AE1954" s="75">
        <v>6</v>
      </c>
      <c r="AF1954" s="75">
        <v>48</v>
      </c>
      <c r="AG1954" s="75">
        <v>11</v>
      </c>
      <c r="AH1954" s="75"/>
      <c r="AI1954" s="75" t="s">
        <v>8941</v>
      </c>
      <c r="AJ1954" s="75" t="s">
        <v>10086</v>
      </c>
      <c r="AK1954" s="75"/>
      <c r="AL1954" s="75"/>
      <c r="AM1954" s="75">
        <v>43003.516400462962</v>
      </c>
      <c r="AN1954" s="75" t="s">
        <v>13047</v>
      </c>
      <c r="AO1954" s="78" t="s">
        <v>14850</v>
      </c>
      <c r="AP1954" s="75" t="s">
        <v>66</v>
      </c>
      <c r="AQ1954" s="48"/>
      <c r="AR1954" s="48"/>
      <c r="AS1954" s="48"/>
      <c r="AT1954" s="48"/>
      <c r="AU1954" s="48" t="s">
        <v>3262</v>
      </c>
      <c r="AV1954" s="48" t="s">
        <v>3262</v>
      </c>
      <c r="AW1954" s="114" t="s">
        <v>18073</v>
      </c>
      <c r="AX1954" s="114" t="s">
        <v>18073</v>
      </c>
      <c r="AY1954" s="114" t="s">
        <v>18812</v>
      </c>
      <c r="AZ1954" s="114" t="s">
        <v>18812</v>
      </c>
      <c r="BA1954" s="2"/>
      <c r="BB1954" s="3"/>
      <c r="BC1954" s="3"/>
      <c r="BD1954" s="3"/>
      <c r="BE1954" s="3"/>
    </row>
    <row r="1955" spans="1:57" x14ac:dyDescent="0.25">
      <c r="A1955" s="61" t="s">
        <v>1433</v>
      </c>
      <c r="B1955" s="62" t="s">
        <v>19429</v>
      </c>
      <c r="C1955" s="62"/>
      <c r="D1955" s="63">
        <v>1.6214310000000001</v>
      </c>
      <c r="E1955" s="65">
        <v>10.000377090281297</v>
      </c>
      <c r="F1955" s="95" t="s">
        <v>11082</v>
      </c>
      <c r="G1955" s="62"/>
      <c r="H1955" s="66"/>
      <c r="I1955" s="67"/>
      <c r="J1955" s="67"/>
      <c r="K1955" s="66" t="s">
        <v>16557</v>
      </c>
      <c r="L1955" s="70"/>
      <c r="M1955" s="71">
        <v>2873.196533203125</v>
      </c>
      <c r="N1955" s="71">
        <v>6377.65771484375</v>
      </c>
      <c r="O1955" s="72"/>
      <c r="P1955" s="73"/>
      <c r="Q1955" s="73"/>
      <c r="R1955" s="81"/>
      <c r="S1955" s="48">
        <v>0</v>
      </c>
      <c r="T1955" s="48">
        <v>5</v>
      </c>
      <c r="U1955" s="49">
        <v>0.90909099999999998</v>
      </c>
      <c r="V1955" s="49">
        <v>1.4286E-2</v>
      </c>
      <c r="W1955" s="49">
        <v>0</v>
      </c>
      <c r="X1955" s="49">
        <v>0.66087200000000001</v>
      </c>
      <c r="Y1955" s="49">
        <v>0</v>
      </c>
      <c r="Z1955" s="49">
        <v>0</v>
      </c>
      <c r="AA1955" s="68">
        <v>1955</v>
      </c>
      <c r="AB195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55" s="69"/>
      <c r="AD1955" s="75">
        <v>62</v>
      </c>
      <c r="AE1955" s="75">
        <v>5</v>
      </c>
      <c r="AF1955" s="75">
        <v>14</v>
      </c>
      <c r="AG1955" s="75">
        <v>0</v>
      </c>
      <c r="AH1955" s="75"/>
      <c r="AI1955" s="75"/>
      <c r="AJ1955" s="75"/>
      <c r="AK1955" s="75"/>
      <c r="AL1955" s="75"/>
      <c r="AM1955" s="75">
        <v>43008.005277777775</v>
      </c>
      <c r="AN1955" s="75" t="s">
        <v>13047</v>
      </c>
      <c r="AO1955" s="78" t="s">
        <v>14505</v>
      </c>
      <c r="AP1955" s="75" t="s">
        <v>66</v>
      </c>
      <c r="AQ1955" s="48"/>
      <c r="AR1955" s="48"/>
      <c r="AS1955" s="48"/>
      <c r="AT1955" s="48"/>
      <c r="AU1955" s="48" t="s">
        <v>3261</v>
      </c>
      <c r="AV1955" s="48" t="s">
        <v>3261</v>
      </c>
      <c r="AW1955" s="114" t="s">
        <v>18110</v>
      </c>
      <c r="AX1955" s="114" t="s">
        <v>18110</v>
      </c>
      <c r="AY1955" s="114" t="s">
        <v>17889</v>
      </c>
      <c r="AZ1955" s="114" t="s">
        <v>17889</v>
      </c>
      <c r="BA1955" s="2"/>
      <c r="BB1955" s="3"/>
      <c r="BC1955" s="3"/>
      <c r="BD1955" s="3"/>
      <c r="BE1955" s="3"/>
    </row>
    <row r="1956" spans="1:57" x14ac:dyDescent="0.25">
      <c r="A1956" s="61" t="s">
        <v>1543</v>
      </c>
      <c r="B1956" s="62" t="s">
        <v>19429</v>
      </c>
      <c r="C1956" s="62"/>
      <c r="D1956" s="63">
        <v>1.6214310000000001</v>
      </c>
      <c r="E1956" s="65">
        <v>10.000377090281297</v>
      </c>
      <c r="F1956" s="95" t="s">
        <v>12599</v>
      </c>
      <c r="G1956" s="62"/>
      <c r="H1956" s="66"/>
      <c r="I1956" s="67"/>
      <c r="J1956" s="67"/>
      <c r="K1956" s="66" t="s">
        <v>16684</v>
      </c>
      <c r="L1956" s="70"/>
      <c r="M1956" s="71">
        <v>2775.998779296875</v>
      </c>
      <c r="N1956" s="71">
        <v>6581.6630859375</v>
      </c>
      <c r="O1956" s="72"/>
      <c r="P1956" s="73"/>
      <c r="Q1956" s="73"/>
      <c r="R1956" s="81"/>
      <c r="S1956" s="48">
        <v>0</v>
      </c>
      <c r="T1956" s="48">
        <v>5</v>
      </c>
      <c r="U1956" s="49">
        <v>0.90909099999999998</v>
      </c>
      <c r="V1956" s="49">
        <v>1.4286E-2</v>
      </c>
      <c r="W1956" s="49">
        <v>0</v>
      </c>
      <c r="X1956" s="49">
        <v>0.66087200000000001</v>
      </c>
      <c r="Y1956" s="49">
        <v>0</v>
      </c>
      <c r="Z1956" s="49">
        <v>0</v>
      </c>
      <c r="AA1956" s="68">
        <v>1956</v>
      </c>
      <c r="AB195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56" s="69"/>
      <c r="AD1956" s="75">
        <v>167</v>
      </c>
      <c r="AE1956" s="75">
        <v>5</v>
      </c>
      <c r="AF1956" s="75">
        <v>376</v>
      </c>
      <c r="AG1956" s="75">
        <v>9</v>
      </c>
      <c r="AH1956" s="75">
        <v>-28800</v>
      </c>
      <c r="AI1956" s="75"/>
      <c r="AJ1956" s="75"/>
      <c r="AK1956" s="75"/>
      <c r="AL1956" s="75" t="s">
        <v>11009</v>
      </c>
      <c r="AM1956" s="75">
        <v>42320.369525462964</v>
      </c>
      <c r="AN1956" s="75" t="s">
        <v>13047</v>
      </c>
      <c r="AO1956" s="78" t="s">
        <v>14632</v>
      </c>
      <c r="AP1956" s="75" t="s">
        <v>66</v>
      </c>
      <c r="AQ1956" s="48"/>
      <c r="AR1956" s="48"/>
      <c r="AS1956" s="48"/>
      <c r="AT1956" s="48"/>
      <c r="AU1956" s="48" t="s">
        <v>3261</v>
      </c>
      <c r="AV1956" s="48" t="s">
        <v>3261</v>
      </c>
      <c r="AW1956" s="114" t="s">
        <v>18110</v>
      </c>
      <c r="AX1956" s="114" t="s">
        <v>18110</v>
      </c>
      <c r="AY1956" s="114" t="s">
        <v>17889</v>
      </c>
      <c r="AZ1956" s="114" t="s">
        <v>17889</v>
      </c>
      <c r="BA1956" s="2"/>
      <c r="BB1956" s="3"/>
      <c r="BC1956" s="3"/>
      <c r="BD1956" s="3"/>
      <c r="BE1956" s="3"/>
    </row>
    <row r="1957" spans="1:57" x14ac:dyDescent="0.25">
      <c r="A1957" s="61" t="s">
        <v>266</v>
      </c>
      <c r="B1957" s="62" t="s">
        <v>19429</v>
      </c>
      <c r="C1957" s="62"/>
      <c r="D1957" s="63">
        <v>1.5023375000000001</v>
      </c>
      <c r="E1957" s="65">
        <v>10</v>
      </c>
      <c r="F1957" s="95" t="s">
        <v>11198</v>
      </c>
      <c r="G1957" s="62"/>
      <c r="H1957" s="66"/>
      <c r="I1957" s="67"/>
      <c r="J1957" s="67"/>
      <c r="K1957" s="66" t="s">
        <v>15223</v>
      </c>
      <c r="L1957" s="70"/>
      <c r="M1957" s="71">
        <v>7012.8203125</v>
      </c>
      <c r="N1957" s="71">
        <v>2915.236328125</v>
      </c>
      <c r="O1957" s="72"/>
      <c r="P1957" s="73"/>
      <c r="Q1957" s="73"/>
      <c r="R1957" s="81"/>
      <c r="S1957" s="48">
        <v>0</v>
      </c>
      <c r="T1957" s="48">
        <v>1</v>
      </c>
      <c r="U1957" s="49">
        <v>0</v>
      </c>
      <c r="V1957" s="49">
        <v>2.7500000000000002E-4</v>
      </c>
      <c r="W1957" s="49">
        <v>0</v>
      </c>
      <c r="X1957" s="49">
        <v>0.52194799999999997</v>
      </c>
      <c r="Y1957" s="49">
        <v>0</v>
      </c>
      <c r="Z1957" s="49">
        <v>0</v>
      </c>
      <c r="AA1957" s="68">
        <v>1957</v>
      </c>
      <c r="AB195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57" s="69"/>
      <c r="AD1957" s="75">
        <v>97</v>
      </c>
      <c r="AE1957" s="75">
        <v>5</v>
      </c>
      <c r="AF1957" s="75">
        <v>31</v>
      </c>
      <c r="AG1957" s="75">
        <v>28</v>
      </c>
      <c r="AH1957" s="75"/>
      <c r="AI1957" s="75" t="s">
        <v>7570</v>
      </c>
      <c r="AJ1957" s="75" t="s">
        <v>9225</v>
      </c>
      <c r="AK1957" s="75"/>
      <c r="AL1957" s="75"/>
      <c r="AM1957" s="75">
        <v>42927.711944444447</v>
      </c>
      <c r="AN1957" s="75" t="s">
        <v>13047</v>
      </c>
      <c r="AO1957" s="78" t="s">
        <v>13171</v>
      </c>
      <c r="AP1957" s="75" t="s">
        <v>66</v>
      </c>
      <c r="AQ1957" s="48"/>
      <c r="AR1957" s="48"/>
      <c r="AS1957" s="48"/>
      <c r="AT1957" s="48"/>
      <c r="AU1957" s="48" t="s">
        <v>3261</v>
      </c>
      <c r="AV1957" s="48" t="s">
        <v>3261</v>
      </c>
      <c r="AW1957" s="114" t="s">
        <v>18089</v>
      </c>
      <c r="AX1957" s="114" t="s">
        <v>18089</v>
      </c>
      <c r="AY1957" s="114" t="s">
        <v>17884</v>
      </c>
      <c r="AZ1957" s="114" t="s">
        <v>17884</v>
      </c>
      <c r="BA1957" s="2"/>
      <c r="BB1957" s="3"/>
      <c r="BC1957" s="3"/>
      <c r="BD1957" s="3"/>
      <c r="BE1957" s="3"/>
    </row>
    <row r="1958" spans="1:57" x14ac:dyDescent="0.25">
      <c r="A1958" s="61" t="s">
        <v>519</v>
      </c>
      <c r="B1958" s="62" t="s">
        <v>19429</v>
      </c>
      <c r="C1958" s="62"/>
      <c r="D1958" s="63">
        <v>1.502448</v>
      </c>
      <c r="E1958" s="65">
        <v>10</v>
      </c>
      <c r="F1958" s="95" t="s">
        <v>11491</v>
      </c>
      <c r="G1958" s="62"/>
      <c r="H1958" s="66"/>
      <c r="I1958" s="67"/>
      <c r="J1958" s="67"/>
      <c r="K1958" s="66" t="s">
        <v>15524</v>
      </c>
      <c r="L1958" s="70"/>
      <c r="M1958" s="71">
        <v>8735.037109375</v>
      </c>
      <c r="N1958" s="71">
        <v>4215.56640625</v>
      </c>
      <c r="O1958" s="72"/>
      <c r="P1958" s="73"/>
      <c r="Q1958" s="73"/>
      <c r="R1958" s="81"/>
      <c r="S1958" s="48">
        <v>0</v>
      </c>
      <c r="T1958" s="48">
        <v>1</v>
      </c>
      <c r="U1958" s="49">
        <v>0</v>
      </c>
      <c r="V1958" s="49">
        <v>2.8800000000000001E-4</v>
      </c>
      <c r="W1958" s="49">
        <v>0</v>
      </c>
      <c r="X1958" s="49">
        <v>0.52665600000000001</v>
      </c>
      <c r="Y1958" s="49">
        <v>0</v>
      </c>
      <c r="Z1958" s="49">
        <v>0</v>
      </c>
      <c r="AA1958" s="68">
        <v>1958</v>
      </c>
      <c r="AB195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58" s="69"/>
      <c r="AD1958" s="75">
        <v>9</v>
      </c>
      <c r="AE1958" s="75">
        <v>5</v>
      </c>
      <c r="AF1958" s="75">
        <v>74</v>
      </c>
      <c r="AG1958" s="75">
        <v>121</v>
      </c>
      <c r="AH1958" s="75"/>
      <c r="AI1958" s="75" t="s">
        <v>7552</v>
      </c>
      <c r="AJ1958" s="75" t="s">
        <v>9407</v>
      </c>
      <c r="AK1958" s="75"/>
      <c r="AL1958" s="75"/>
      <c r="AM1958" s="75">
        <v>42896.870104166665</v>
      </c>
      <c r="AN1958" s="75" t="s">
        <v>13047</v>
      </c>
      <c r="AO1958" s="78" t="s">
        <v>13472</v>
      </c>
      <c r="AP1958" s="75" t="s">
        <v>66</v>
      </c>
      <c r="AQ1958" s="48"/>
      <c r="AR1958" s="48"/>
      <c r="AS1958" s="48"/>
      <c r="AT1958" s="48"/>
      <c r="AU1958" s="48" t="s">
        <v>3261</v>
      </c>
      <c r="AV1958" s="48" t="s">
        <v>3261</v>
      </c>
      <c r="AW1958" s="114" t="s">
        <v>18219</v>
      </c>
      <c r="AX1958" s="114" t="s">
        <v>18721</v>
      </c>
      <c r="AY1958" s="114" t="s">
        <v>18901</v>
      </c>
      <c r="AZ1958" s="114" t="s">
        <v>19388</v>
      </c>
      <c r="BA1958" s="2"/>
      <c r="BB1958" s="3"/>
      <c r="BC1958" s="3"/>
      <c r="BD1958" s="3"/>
      <c r="BE1958" s="3"/>
    </row>
    <row r="1959" spans="1:57" x14ac:dyDescent="0.25">
      <c r="A1959" s="61" t="s">
        <v>586</v>
      </c>
      <c r="B1959" s="62" t="s">
        <v>19429</v>
      </c>
      <c r="C1959" s="62"/>
      <c r="D1959" s="63">
        <v>1.544268</v>
      </c>
      <c r="E1959" s="65">
        <v>10</v>
      </c>
      <c r="F1959" s="95" t="s">
        <v>11579</v>
      </c>
      <c r="G1959" s="62"/>
      <c r="H1959" s="66"/>
      <c r="I1959" s="67"/>
      <c r="J1959" s="67"/>
      <c r="K1959" s="66" t="s">
        <v>15613</v>
      </c>
      <c r="L1959" s="70"/>
      <c r="M1959" s="71">
        <v>3575.846435546875</v>
      </c>
      <c r="N1959" s="71">
        <v>8583.3466796875</v>
      </c>
      <c r="O1959" s="72"/>
      <c r="P1959" s="73"/>
      <c r="Q1959" s="73"/>
      <c r="R1959" s="81"/>
      <c r="S1959" s="48">
        <v>0</v>
      </c>
      <c r="T1959" s="48">
        <v>1</v>
      </c>
      <c r="U1959" s="49">
        <v>0</v>
      </c>
      <c r="V1959" s="49">
        <v>5.208E-3</v>
      </c>
      <c r="W1959" s="49">
        <v>0</v>
      </c>
      <c r="X1959" s="49">
        <v>0.54446799999999995</v>
      </c>
      <c r="Y1959" s="49">
        <v>0</v>
      </c>
      <c r="Z1959" s="49">
        <v>0</v>
      </c>
      <c r="AA1959" s="68">
        <v>1959</v>
      </c>
      <c r="AB195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59" s="69"/>
      <c r="AD1959" s="75">
        <v>16</v>
      </c>
      <c r="AE1959" s="75">
        <v>5</v>
      </c>
      <c r="AF1959" s="75">
        <v>66</v>
      </c>
      <c r="AG1959" s="75">
        <v>0</v>
      </c>
      <c r="AH1959" s="75"/>
      <c r="AI1959" s="75" t="s">
        <v>7901</v>
      </c>
      <c r="AJ1959" s="75" t="s">
        <v>9468</v>
      </c>
      <c r="AK1959" s="75"/>
      <c r="AL1959" s="75"/>
      <c r="AM1959" s="75">
        <v>42991.828761574077</v>
      </c>
      <c r="AN1959" s="75" t="s">
        <v>13047</v>
      </c>
      <c r="AO1959" s="78" t="s">
        <v>13561</v>
      </c>
      <c r="AP1959" s="75" t="s">
        <v>66</v>
      </c>
      <c r="AQ1959" s="48" t="s">
        <v>3022</v>
      </c>
      <c r="AR1959" s="48" t="s">
        <v>3022</v>
      </c>
      <c r="AS1959" s="48" t="s">
        <v>3213</v>
      </c>
      <c r="AT1959" s="48" t="s">
        <v>3213</v>
      </c>
      <c r="AU1959" s="48" t="s">
        <v>3261</v>
      </c>
      <c r="AV1959" s="48" t="s">
        <v>3261</v>
      </c>
      <c r="AW1959" s="114" t="s">
        <v>18083</v>
      </c>
      <c r="AX1959" s="114" t="s">
        <v>18083</v>
      </c>
      <c r="AY1959" s="114" t="s">
        <v>18818</v>
      </c>
      <c r="AZ1959" s="114" t="s">
        <v>18818</v>
      </c>
      <c r="BA1959" s="2"/>
      <c r="BB1959" s="3"/>
      <c r="BC1959" s="3"/>
      <c r="BD1959" s="3"/>
      <c r="BE1959" s="3"/>
    </row>
    <row r="1960" spans="1:57" x14ac:dyDescent="0.25">
      <c r="A1960" s="61" t="s">
        <v>661</v>
      </c>
      <c r="B1960" s="62" t="s">
        <v>19429</v>
      </c>
      <c r="C1960" s="62"/>
      <c r="D1960" s="63">
        <v>1.5018275000000001</v>
      </c>
      <c r="E1960" s="65">
        <v>10</v>
      </c>
      <c r="F1960" s="95" t="s">
        <v>11082</v>
      </c>
      <c r="G1960" s="62"/>
      <c r="H1960" s="66"/>
      <c r="I1960" s="67"/>
      <c r="J1960" s="67"/>
      <c r="K1960" s="66" t="s">
        <v>15701</v>
      </c>
      <c r="L1960" s="70"/>
      <c r="M1960" s="71">
        <v>5405.7119140625</v>
      </c>
      <c r="N1960" s="71">
        <v>8690.5302734375</v>
      </c>
      <c r="O1960" s="72"/>
      <c r="P1960" s="73"/>
      <c r="Q1960" s="73"/>
      <c r="R1960" s="81"/>
      <c r="S1960" s="48">
        <v>0</v>
      </c>
      <c r="T1960" s="48">
        <v>1</v>
      </c>
      <c r="U1960" s="49">
        <v>0</v>
      </c>
      <c r="V1960" s="49">
        <v>2.1499999999999999E-4</v>
      </c>
      <c r="W1960" s="49">
        <v>0</v>
      </c>
      <c r="X1960" s="49">
        <v>0.53771100000000005</v>
      </c>
      <c r="Y1960" s="49">
        <v>0</v>
      </c>
      <c r="Z1960" s="49">
        <v>0</v>
      </c>
      <c r="AA1960" s="68">
        <v>1960</v>
      </c>
      <c r="AB196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60" s="69"/>
      <c r="AD1960" s="75">
        <v>45</v>
      </c>
      <c r="AE1960" s="75">
        <v>5</v>
      </c>
      <c r="AF1960" s="75">
        <v>30</v>
      </c>
      <c r="AG1960" s="75">
        <v>35</v>
      </c>
      <c r="AH1960" s="75"/>
      <c r="AI1960" s="75"/>
      <c r="AJ1960" s="75"/>
      <c r="AK1960" s="75"/>
      <c r="AL1960" s="75"/>
      <c r="AM1960" s="75">
        <v>43025.761701388888</v>
      </c>
      <c r="AN1960" s="75" t="s">
        <v>13047</v>
      </c>
      <c r="AO1960" s="78" t="s">
        <v>13649</v>
      </c>
      <c r="AP1960" s="75" t="s">
        <v>66</v>
      </c>
      <c r="AQ1960" s="48"/>
      <c r="AR1960" s="48"/>
      <c r="AS1960" s="48"/>
      <c r="AT1960" s="48"/>
      <c r="AU1960" s="48" t="s">
        <v>3261</v>
      </c>
      <c r="AV1960" s="48" t="s">
        <v>3261</v>
      </c>
      <c r="AW1960" s="114" t="s">
        <v>18278</v>
      </c>
      <c r="AX1960" s="114" t="s">
        <v>18278</v>
      </c>
      <c r="AY1960" s="114" t="s">
        <v>18985</v>
      </c>
      <c r="AZ1960" s="114" t="s">
        <v>18985</v>
      </c>
      <c r="BA1960" s="2"/>
      <c r="BB1960" s="3"/>
      <c r="BC1960" s="3"/>
      <c r="BD1960" s="3"/>
      <c r="BE1960" s="3"/>
    </row>
    <row r="1961" spans="1:57" x14ac:dyDescent="0.25">
      <c r="A1961" s="61" t="s">
        <v>975</v>
      </c>
      <c r="B1961" s="62" t="s">
        <v>19429</v>
      </c>
      <c r="C1961" s="62"/>
      <c r="D1961" s="63">
        <v>1.502448</v>
      </c>
      <c r="E1961" s="65">
        <v>10</v>
      </c>
      <c r="F1961" s="95" t="s">
        <v>12004</v>
      </c>
      <c r="G1961" s="62"/>
      <c r="H1961" s="66"/>
      <c r="I1961" s="67"/>
      <c r="J1961" s="67"/>
      <c r="K1961" s="66" t="s">
        <v>16057</v>
      </c>
      <c r="L1961" s="70"/>
      <c r="M1961" s="71">
        <v>9109.4619140625</v>
      </c>
      <c r="N1961" s="71">
        <v>4561.31787109375</v>
      </c>
      <c r="O1961" s="72"/>
      <c r="P1961" s="73"/>
      <c r="Q1961" s="73"/>
      <c r="R1961" s="81"/>
      <c r="S1961" s="48">
        <v>0</v>
      </c>
      <c r="T1961" s="48">
        <v>1</v>
      </c>
      <c r="U1961" s="49">
        <v>0</v>
      </c>
      <c r="V1961" s="49">
        <v>2.8800000000000001E-4</v>
      </c>
      <c r="W1961" s="49">
        <v>0</v>
      </c>
      <c r="X1961" s="49">
        <v>0.52665600000000001</v>
      </c>
      <c r="Y1961" s="49">
        <v>0</v>
      </c>
      <c r="Z1961" s="49">
        <v>0</v>
      </c>
      <c r="AA1961" s="68">
        <v>1961</v>
      </c>
      <c r="AB196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61" s="69"/>
      <c r="AD1961" s="75">
        <v>25</v>
      </c>
      <c r="AE1961" s="75">
        <v>5</v>
      </c>
      <c r="AF1961" s="75">
        <v>12</v>
      </c>
      <c r="AG1961" s="75">
        <v>576</v>
      </c>
      <c r="AH1961" s="75"/>
      <c r="AI1961" s="75"/>
      <c r="AJ1961" s="75"/>
      <c r="AK1961" s="75"/>
      <c r="AL1961" s="75"/>
      <c r="AM1961" s="75">
        <v>42980.691157407404</v>
      </c>
      <c r="AN1961" s="75" t="s">
        <v>13047</v>
      </c>
      <c r="AO1961" s="78" t="s">
        <v>14005</v>
      </c>
      <c r="AP1961" s="75" t="s">
        <v>66</v>
      </c>
      <c r="AQ1961" s="48"/>
      <c r="AR1961" s="48"/>
      <c r="AS1961" s="48"/>
      <c r="AT1961" s="48"/>
      <c r="AU1961" s="48" t="s">
        <v>3261</v>
      </c>
      <c r="AV1961" s="48" t="s">
        <v>3261</v>
      </c>
      <c r="AW1961" s="114" t="s">
        <v>18137</v>
      </c>
      <c r="AX1961" s="114" t="s">
        <v>18137</v>
      </c>
      <c r="AY1961" s="114" t="s">
        <v>18860</v>
      </c>
      <c r="AZ1961" s="114" t="s">
        <v>18860</v>
      </c>
      <c r="BA1961" s="2"/>
      <c r="BB1961" s="3"/>
      <c r="BC1961" s="3"/>
      <c r="BD1961" s="3"/>
      <c r="BE1961" s="3"/>
    </row>
    <row r="1962" spans="1:57" x14ac:dyDescent="0.25">
      <c r="A1962" s="61" t="s">
        <v>987</v>
      </c>
      <c r="B1962" s="62" t="s">
        <v>19429</v>
      </c>
      <c r="C1962" s="62"/>
      <c r="D1962" s="63">
        <v>1.5321979999999999</v>
      </c>
      <c r="E1962" s="65">
        <v>10</v>
      </c>
      <c r="F1962" s="95" t="s">
        <v>12015</v>
      </c>
      <c r="G1962" s="62"/>
      <c r="H1962" s="66"/>
      <c r="I1962" s="67"/>
      <c r="J1962" s="67"/>
      <c r="K1962" s="66" t="s">
        <v>16069</v>
      </c>
      <c r="L1962" s="70"/>
      <c r="M1962" s="71">
        <v>2066.493896484375</v>
      </c>
      <c r="N1962" s="71">
        <v>8210.6943359375</v>
      </c>
      <c r="O1962" s="72"/>
      <c r="P1962" s="73"/>
      <c r="Q1962" s="73"/>
      <c r="R1962" s="81"/>
      <c r="S1962" s="48">
        <v>0</v>
      </c>
      <c r="T1962" s="48">
        <v>1</v>
      </c>
      <c r="U1962" s="49">
        <v>0</v>
      </c>
      <c r="V1962" s="49">
        <v>3.7880000000000001E-3</v>
      </c>
      <c r="W1962" s="49">
        <v>9.9999999999999995E-7</v>
      </c>
      <c r="X1962" s="49">
        <v>0.54335500000000003</v>
      </c>
      <c r="Y1962" s="49">
        <v>0</v>
      </c>
      <c r="Z1962" s="49">
        <v>0</v>
      </c>
      <c r="AA1962" s="68">
        <v>1962</v>
      </c>
      <c r="AB196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62" s="69"/>
      <c r="AD1962" s="75">
        <v>18</v>
      </c>
      <c r="AE1962" s="75">
        <v>5</v>
      </c>
      <c r="AF1962" s="75">
        <v>19</v>
      </c>
      <c r="AG1962" s="75">
        <v>1</v>
      </c>
      <c r="AH1962" s="75"/>
      <c r="AI1962" s="75" t="s">
        <v>8266</v>
      </c>
      <c r="AJ1962" s="75"/>
      <c r="AK1962" s="75"/>
      <c r="AL1962" s="75"/>
      <c r="AM1962" s="75">
        <v>42766.660787037035</v>
      </c>
      <c r="AN1962" s="75" t="s">
        <v>13047</v>
      </c>
      <c r="AO1962" s="78" t="s">
        <v>14017</v>
      </c>
      <c r="AP1962" s="75" t="s">
        <v>66</v>
      </c>
      <c r="AQ1962" s="48" t="s">
        <v>3019</v>
      </c>
      <c r="AR1962" s="48" t="s">
        <v>3019</v>
      </c>
      <c r="AS1962" s="48" t="s">
        <v>3212</v>
      </c>
      <c r="AT1962" s="48" t="s">
        <v>3212</v>
      </c>
      <c r="AU1962" s="48" t="s">
        <v>3261</v>
      </c>
      <c r="AV1962" s="48" t="s">
        <v>3261</v>
      </c>
      <c r="AW1962" s="114" t="s">
        <v>18076</v>
      </c>
      <c r="AX1962" s="114" t="s">
        <v>18076</v>
      </c>
      <c r="AY1962" s="114" t="s">
        <v>17882</v>
      </c>
      <c r="AZ1962" s="114" t="s">
        <v>17882</v>
      </c>
      <c r="BA1962" s="2"/>
      <c r="BB1962" s="3"/>
      <c r="BC1962" s="3"/>
      <c r="BD1962" s="3"/>
      <c r="BE1962" s="3"/>
    </row>
    <row r="1963" spans="1:57" x14ac:dyDescent="0.25">
      <c r="A1963" s="61" t="s">
        <v>1051</v>
      </c>
      <c r="B1963" s="62" t="s">
        <v>19429</v>
      </c>
      <c r="C1963" s="62"/>
      <c r="D1963" s="63">
        <v>1.501768</v>
      </c>
      <c r="E1963" s="65">
        <v>10</v>
      </c>
      <c r="F1963" s="95" t="s">
        <v>12087</v>
      </c>
      <c r="G1963" s="62"/>
      <c r="H1963" s="66"/>
      <c r="I1963" s="67"/>
      <c r="J1963" s="67"/>
      <c r="K1963" s="66" t="s">
        <v>16144</v>
      </c>
      <c r="L1963" s="70"/>
      <c r="M1963" s="71">
        <v>9544.2626953125</v>
      </c>
      <c r="N1963" s="71">
        <v>1029.7955322265625</v>
      </c>
      <c r="O1963" s="72"/>
      <c r="P1963" s="73"/>
      <c r="Q1963" s="73"/>
      <c r="R1963" s="81"/>
      <c r="S1963" s="48">
        <v>0</v>
      </c>
      <c r="T1963" s="48">
        <v>1</v>
      </c>
      <c r="U1963" s="49">
        <v>0</v>
      </c>
      <c r="V1963" s="49">
        <v>2.0799999999999999E-4</v>
      </c>
      <c r="W1963" s="49">
        <v>0</v>
      </c>
      <c r="X1963" s="49">
        <v>0.53919600000000001</v>
      </c>
      <c r="Y1963" s="49">
        <v>0</v>
      </c>
      <c r="Z1963" s="49">
        <v>0</v>
      </c>
      <c r="AA1963" s="68">
        <v>1963</v>
      </c>
      <c r="AB196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63" s="69"/>
      <c r="AD1963" s="75">
        <v>43</v>
      </c>
      <c r="AE1963" s="75">
        <v>5</v>
      </c>
      <c r="AF1963" s="75">
        <v>113</v>
      </c>
      <c r="AG1963" s="75">
        <v>298</v>
      </c>
      <c r="AH1963" s="75"/>
      <c r="AI1963" s="75"/>
      <c r="AJ1963" s="75" t="s">
        <v>9731</v>
      </c>
      <c r="AK1963" s="75"/>
      <c r="AL1963" s="75"/>
      <c r="AM1963" s="75">
        <v>40655.502824074072</v>
      </c>
      <c r="AN1963" s="75" t="s">
        <v>13047</v>
      </c>
      <c r="AO1963" s="78" t="s">
        <v>14092</v>
      </c>
      <c r="AP1963" s="75" t="s">
        <v>66</v>
      </c>
      <c r="AQ1963" s="48"/>
      <c r="AR1963" s="48"/>
      <c r="AS1963" s="48"/>
      <c r="AT1963" s="48"/>
      <c r="AU1963" s="48" t="s">
        <v>3261</v>
      </c>
      <c r="AV1963" s="48" t="s">
        <v>3261</v>
      </c>
      <c r="AW1963" s="114" t="s">
        <v>18184</v>
      </c>
      <c r="AX1963" s="114" t="s">
        <v>18184</v>
      </c>
      <c r="AY1963" s="114" t="s">
        <v>18871</v>
      </c>
      <c r="AZ1963" s="114" t="s">
        <v>18871</v>
      </c>
      <c r="BA1963" s="2"/>
      <c r="BB1963" s="3"/>
      <c r="BC1963" s="3"/>
      <c r="BD1963" s="3"/>
      <c r="BE1963" s="3"/>
    </row>
    <row r="1964" spans="1:57" x14ac:dyDescent="0.25">
      <c r="A1964" s="61" t="s">
        <v>1334</v>
      </c>
      <c r="B1964" s="62" t="s">
        <v>19429</v>
      </c>
      <c r="C1964" s="62"/>
      <c r="D1964" s="63">
        <v>1.50187</v>
      </c>
      <c r="E1964" s="65">
        <v>10</v>
      </c>
      <c r="F1964" s="95" t="s">
        <v>11082</v>
      </c>
      <c r="G1964" s="62"/>
      <c r="H1964" s="66"/>
      <c r="I1964" s="67"/>
      <c r="J1964" s="67"/>
      <c r="K1964" s="66" t="s">
        <v>16450</v>
      </c>
      <c r="L1964" s="70"/>
      <c r="M1964" s="71">
        <v>7612.4072265625</v>
      </c>
      <c r="N1964" s="71">
        <v>8726.9111328125</v>
      </c>
      <c r="O1964" s="72"/>
      <c r="P1964" s="73"/>
      <c r="Q1964" s="73"/>
      <c r="R1964" s="81"/>
      <c r="S1964" s="48">
        <v>0</v>
      </c>
      <c r="T1964" s="48">
        <v>1</v>
      </c>
      <c r="U1964" s="49">
        <v>0</v>
      </c>
      <c r="V1964" s="49">
        <v>2.2000000000000001E-4</v>
      </c>
      <c r="W1964" s="49">
        <v>0</v>
      </c>
      <c r="X1964" s="49">
        <v>0.52033200000000002</v>
      </c>
      <c r="Y1964" s="49">
        <v>0</v>
      </c>
      <c r="Z1964" s="49">
        <v>0</v>
      </c>
      <c r="AA1964" s="68">
        <v>1964</v>
      </c>
      <c r="AB196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64" s="69"/>
      <c r="AD1964" s="75">
        <v>48</v>
      </c>
      <c r="AE1964" s="75">
        <v>5</v>
      </c>
      <c r="AF1964" s="75">
        <v>84</v>
      </c>
      <c r="AG1964" s="75">
        <v>31</v>
      </c>
      <c r="AH1964" s="75"/>
      <c r="AI1964" s="75"/>
      <c r="AJ1964" s="75"/>
      <c r="AK1964" s="75"/>
      <c r="AL1964" s="75"/>
      <c r="AM1964" s="75">
        <v>42198.702708333331</v>
      </c>
      <c r="AN1964" s="75" t="s">
        <v>13047</v>
      </c>
      <c r="AO1964" s="78" t="s">
        <v>14398</v>
      </c>
      <c r="AP1964" s="75" t="s">
        <v>66</v>
      </c>
      <c r="AQ1964" s="48"/>
      <c r="AR1964" s="48"/>
      <c r="AS1964" s="48"/>
      <c r="AT1964" s="48"/>
      <c r="AU1964" s="48" t="s">
        <v>3272</v>
      </c>
      <c r="AV1964" s="48" t="s">
        <v>3272</v>
      </c>
      <c r="AW1964" s="114" t="s">
        <v>18101</v>
      </c>
      <c r="AX1964" s="114" t="s">
        <v>18101</v>
      </c>
      <c r="AY1964" s="114" t="s">
        <v>17890</v>
      </c>
      <c r="AZ1964" s="114" t="s">
        <v>17890</v>
      </c>
      <c r="BA1964" s="2"/>
      <c r="BB1964" s="3"/>
      <c r="BC1964" s="3"/>
      <c r="BD1964" s="3"/>
      <c r="BE1964" s="3"/>
    </row>
    <row r="1965" spans="1:57" x14ac:dyDescent="0.25">
      <c r="A1965" s="61" t="s">
        <v>1447</v>
      </c>
      <c r="B1965" s="62" t="s">
        <v>19429</v>
      </c>
      <c r="C1965" s="62"/>
      <c r="D1965" s="63">
        <v>1.521522</v>
      </c>
      <c r="E1965" s="65">
        <v>10</v>
      </c>
      <c r="F1965" s="95" t="s">
        <v>12496</v>
      </c>
      <c r="G1965" s="62"/>
      <c r="H1965" s="66"/>
      <c r="I1965" s="67"/>
      <c r="J1965" s="67"/>
      <c r="K1965" s="66" t="s">
        <v>16574</v>
      </c>
      <c r="L1965" s="70"/>
      <c r="M1965" s="71">
        <v>1957.397705078125</v>
      </c>
      <c r="N1965" s="71">
        <v>3239.259765625</v>
      </c>
      <c r="O1965" s="72"/>
      <c r="P1965" s="73"/>
      <c r="Q1965" s="73"/>
      <c r="R1965" s="81"/>
      <c r="S1965" s="48">
        <v>0</v>
      </c>
      <c r="T1965" s="48">
        <v>1</v>
      </c>
      <c r="U1965" s="49">
        <v>0</v>
      </c>
      <c r="V1965" s="49">
        <v>2.532E-3</v>
      </c>
      <c r="W1965" s="49">
        <v>6.2599999999999999E-3</v>
      </c>
      <c r="X1965" s="49">
        <v>0.50696399999999997</v>
      </c>
      <c r="Y1965" s="49">
        <v>0</v>
      </c>
      <c r="Z1965" s="49">
        <v>0</v>
      </c>
      <c r="AA1965" s="68">
        <v>1965</v>
      </c>
      <c r="AB196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65" s="69"/>
      <c r="AD1965" s="75">
        <v>41</v>
      </c>
      <c r="AE1965" s="75">
        <v>5</v>
      </c>
      <c r="AF1965" s="75">
        <v>69</v>
      </c>
      <c r="AG1965" s="75">
        <v>431</v>
      </c>
      <c r="AH1965" s="75"/>
      <c r="AI1965" s="75"/>
      <c r="AJ1965" s="75"/>
      <c r="AK1965" s="75"/>
      <c r="AL1965" s="75"/>
      <c r="AM1965" s="75">
        <v>42815.374710648146</v>
      </c>
      <c r="AN1965" s="75" t="s">
        <v>13047</v>
      </c>
      <c r="AO1965" s="78" t="s">
        <v>14522</v>
      </c>
      <c r="AP1965" s="75" t="s">
        <v>66</v>
      </c>
      <c r="AQ1965" s="48" t="s">
        <v>3033</v>
      </c>
      <c r="AR1965" s="48" t="s">
        <v>3033</v>
      </c>
      <c r="AS1965" s="48" t="s">
        <v>3219</v>
      </c>
      <c r="AT1965" s="48" t="s">
        <v>3219</v>
      </c>
      <c r="AU1965" s="48" t="s">
        <v>3276</v>
      </c>
      <c r="AV1965" s="48" t="s">
        <v>3276</v>
      </c>
      <c r="AW1965" s="114" t="s">
        <v>18116</v>
      </c>
      <c r="AX1965" s="114" t="s">
        <v>18116</v>
      </c>
      <c r="AY1965" s="114" t="s">
        <v>18843</v>
      </c>
      <c r="AZ1965" s="114" t="s">
        <v>18843</v>
      </c>
      <c r="BA1965" s="2"/>
      <c r="BB1965" s="3"/>
      <c r="BC1965" s="3"/>
      <c r="BD1965" s="3"/>
      <c r="BE1965" s="3"/>
    </row>
    <row r="1966" spans="1:57" x14ac:dyDescent="0.25">
      <c r="A1966" s="61" t="s">
        <v>1533</v>
      </c>
      <c r="B1966" s="62" t="s">
        <v>19429</v>
      </c>
      <c r="C1966" s="62"/>
      <c r="D1966" s="63">
        <v>1.5023375000000001</v>
      </c>
      <c r="E1966" s="65">
        <v>10</v>
      </c>
      <c r="F1966" s="95" t="s">
        <v>12591</v>
      </c>
      <c r="G1966" s="62"/>
      <c r="H1966" s="66"/>
      <c r="I1966" s="67"/>
      <c r="J1966" s="67"/>
      <c r="K1966" s="66" t="s">
        <v>16674</v>
      </c>
      <c r="L1966" s="70"/>
      <c r="M1966" s="71">
        <v>7407.43603515625</v>
      </c>
      <c r="N1966" s="71">
        <v>3223.593994140625</v>
      </c>
      <c r="O1966" s="72"/>
      <c r="P1966" s="73"/>
      <c r="Q1966" s="73"/>
      <c r="R1966" s="81"/>
      <c r="S1966" s="48">
        <v>0</v>
      </c>
      <c r="T1966" s="48">
        <v>1</v>
      </c>
      <c r="U1966" s="49">
        <v>0</v>
      </c>
      <c r="V1966" s="49">
        <v>2.7500000000000002E-4</v>
      </c>
      <c r="W1966" s="49">
        <v>0</v>
      </c>
      <c r="X1966" s="49">
        <v>0.52194799999999997</v>
      </c>
      <c r="Y1966" s="49">
        <v>0</v>
      </c>
      <c r="Z1966" s="49">
        <v>0</v>
      </c>
      <c r="AA1966" s="68">
        <v>1966</v>
      </c>
      <c r="AB196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66" s="69"/>
      <c r="AD1966" s="75">
        <v>23</v>
      </c>
      <c r="AE1966" s="75">
        <v>5</v>
      </c>
      <c r="AF1966" s="75">
        <v>4</v>
      </c>
      <c r="AG1966" s="75">
        <v>1</v>
      </c>
      <c r="AH1966" s="75">
        <v>36000</v>
      </c>
      <c r="AI1966" s="75" t="s">
        <v>8757</v>
      </c>
      <c r="AJ1966" s="75"/>
      <c r="AK1966" s="75"/>
      <c r="AL1966" s="75" t="s">
        <v>11017</v>
      </c>
      <c r="AM1966" s="75">
        <v>43030.152812499997</v>
      </c>
      <c r="AN1966" s="75" t="s">
        <v>13047</v>
      </c>
      <c r="AO1966" s="78" t="s">
        <v>14622</v>
      </c>
      <c r="AP1966" s="75" t="s">
        <v>66</v>
      </c>
      <c r="AQ1966" s="48"/>
      <c r="AR1966" s="48"/>
      <c r="AS1966" s="48"/>
      <c r="AT1966" s="48"/>
      <c r="AU1966" s="48" t="s">
        <v>3261</v>
      </c>
      <c r="AV1966" s="48" t="s">
        <v>3261</v>
      </c>
      <c r="AW1966" s="114" t="s">
        <v>18567</v>
      </c>
      <c r="AX1966" s="114" t="s">
        <v>18567</v>
      </c>
      <c r="AY1966" s="114" t="s">
        <v>19251</v>
      </c>
      <c r="AZ1966" s="114" t="s">
        <v>19251</v>
      </c>
      <c r="BA1966" s="2"/>
      <c r="BB1966" s="3"/>
      <c r="BC1966" s="3"/>
      <c r="BD1966" s="3"/>
      <c r="BE1966" s="3"/>
    </row>
    <row r="1967" spans="1:57" x14ac:dyDescent="0.25">
      <c r="A1967" s="61" t="s">
        <v>1621</v>
      </c>
      <c r="B1967" s="62" t="s">
        <v>19429</v>
      </c>
      <c r="C1967" s="62"/>
      <c r="D1967" s="63">
        <v>1.5321979999999999</v>
      </c>
      <c r="E1967" s="65">
        <v>10</v>
      </c>
      <c r="F1967" s="95" t="s">
        <v>12680</v>
      </c>
      <c r="G1967" s="62"/>
      <c r="H1967" s="66"/>
      <c r="I1967" s="67"/>
      <c r="J1967" s="67"/>
      <c r="K1967" s="66" t="s">
        <v>16769</v>
      </c>
      <c r="L1967" s="70"/>
      <c r="M1967" s="71">
        <v>2049.748291015625</v>
      </c>
      <c r="N1967" s="71">
        <v>8430.53125</v>
      </c>
      <c r="O1967" s="72"/>
      <c r="P1967" s="73"/>
      <c r="Q1967" s="73"/>
      <c r="R1967" s="81"/>
      <c r="S1967" s="48">
        <v>0</v>
      </c>
      <c r="T1967" s="48">
        <v>1</v>
      </c>
      <c r="U1967" s="49">
        <v>0</v>
      </c>
      <c r="V1967" s="49">
        <v>3.7880000000000001E-3</v>
      </c>
      <c r="W1967" s="49">
        <v>9.9999999999999995E-7</v>
      </c>
      <c r="X1967" s="49">
        <v>0.54335500000000003</v>
      </c>
      <c r="Y1967" s="49">
        <v>0</v>
      </c>
      <c r="Z1967" s="49">
        <v>0</v>
      </c>
      <c r="AA1967" s="68">
        <v>1967</v>
      </c>
      <c r="AB196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67" s="69"/>
      <c r="AD1967" s="75">
        <v>120</v>
      </c>
      <c r="AE1967" s="75">
        <v>5</v>
      </c>
      <c r="AF1967" s="75">
        <v>93</v>
      </c>
      <c r="AG1967" s="75">
        <v>151</v>
      </c>
      <c r="AH1967" s="75"/>
      <c r="AI1967" s="75" t="s">
        <v>8831</v>
      </c>
      <c r="AJ1967" s="75"/>
      <c r="AK1967" s="75"/>
      <c r="AL1967" s="75"/>
      <c r="AM1967" s="75">
        <v>42889.506828703707</v>
      </c>
      <c r="AN1967" s="75" t="s">
        <v>13047</v>
      </c>
      <c r="AO1967" s="78" t="s">
        <v>14717</v>
      </c>
      <c r="AP1967" s="75" t="s">
        <v>66</v>
      </c>
      <c r="AQ1967" s="48" t="s">
        <v>3019</v>
      </c>
      <c r="AR1967" s="48" t="s">
        <v>3019</v>
      </c>
      <c r="AS1967" s="48" t="s">
        <v>3212</v>
      </c>
      <c r="AT1967" s="48" t="s">
        <v>3212</v>
      </c>
      <c r="AU1967" s="48" t="s">
        <v>3261</v>
      </c>
      <c r="AV1967" s="48" t="s">
        <v>3261</v>
      </c>
      <c r="AW1967" s="114" t="s">
        <v>18076</v>
      </c>
      <c r="AX1967" s="114" t="s">
        <v>18076</v>
      </c>
      <c r="AY1967" s="114" t="s">
        <v>17882</v>
      </c>
      <c r="AZ1967" s="114" t="s">
        <v>17882</v>
      </c>
      <c r="BA1967" s="2"/>
      <c r="BB1967" s="3"/>
      <c r="BC1967" s="3"/>
      <c r="BD1967" s="3"/>
      <c r="BE1967" s="3"/>
    </row>
    <row r="1968" spans="1:57" x14ac:dyDescent="0.25">
      <c r="A1968" s="61" t="s">
        <v>1918</v>
      </c>
      <c r="B1968" s="62" t="s">
        <v>19429</v>
      </c>
      <c r="C1968" s="62"/>
      <c r="D1968" s="63">
        <v>1.5321979999999999</v>
      </c>
      <c r="E1968" s="65">
        <v>10</v>
      </c>
      <c r="F1968" s="95" t="s">
        <v>11082</v>
      </c>
      <c r="G1968" s="62"/>
      <c r="H1968" s="66"/>
      <c r="I1968" s="67"/>
      <c r="J1968" s="67"/>
      <c r="K1968" s="66" t="s">
        <v>17084</v>
      </c>
      <c r="L1968" s="70"/>
      <c r="M1968" s="71">
        <v>1367.2435302734375</v>
      </c>
      <c r="N1968" s="71">
        <v>7966.41796875</v>
      </c>
      <c r="O1968" s="72"/>
      <c r="P1968" s="73"/>
      <c r="Q1968" s="73"/>
      <c r="R1968" s="81"/>
      <c r="S1968" s="48">
        <v>0</v>
      </c>
      <c r="T1968" s="48">
        <v>1</v>
      </c>
      <c r="U1968" s="49">
        <v>0</v>
      </c>
      <c r="V1968" s="49">
        <v>3.7880000000000001E-3</v>
      </c>
      <c r="W1968" s="49">
        <v>9.9999999999999995E-7</v>
      </c>
      <c r="X1968" s="49">
        <v>0.54335500000000003</v>
      </c>
      <c r="Y1968" s="49">
        <v>0</v>
      </c>
      <c r="Z1968" s="49">
        <v>0</v>
      </c>
      <c r="AA1968" s="68">
        <v>1968</v>
      </c>
      <c r="AB196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68" s="69"/>
      <c r="AD1968" s="75">
        <v>63</v>
      </c>
      <c r="AE1968" s="75">
        <v>5</v>
      </c>
      <c r="AF1968" s="75">
        <v>41</v>
      </c>
      <c r="AG1968" s="75">
        <v>0</v>
      </c>
      <c r="AH1968" s="75"/>
      <c r="AI1968" s="75"/>
      <c r="AJ1968" s="75"/>
      <c r="AK1968" s="75"/>
      <c r="AL1968" s="75"/>
      <c r="AM1968" s="75">
        <v>42029.521979166668</v>
      </c>
      <c r="AN1968" s="75" t="s">
        <v>13047</v>
      </c>
      <c r="AO1968" s="78" t="s">
        <v>15032</v>
      </c>
      <c r="AP1968" s="75" t="s">
        <v>66</v>
      </c>
      <c r="AQ1968" s="48" t="s">
        <v>3019</v>
      </c>
      <c r="AR1968" s="48" t="s">
        <v>3019</v>
      </c>
      <c r="AS1968" s="48" t="s">
        <v>3212</v>
      </c>
      <c r="AT1968" s="48" t="s">
        <v>3212</v>
      </c>
      <c r="AU1968" s="48" t="s">
        <v>3261</v>
      </c>
      <c r="AV1968" s="48" t="s">
        <v>3261</v>
      </c>
      <c r="AW1968" s="114" t="s">
        <v>18076</v>
      </c>
      <c r="AX1968" s="114" t="s">
        <v>18076</v>
      </c>
      <c r="AY1968" s="114" t="s">
        <v>17882</v>
      </c>
      <c r="AZ1968" s="114" t="s">
        <v>17882</v>
      </c>
      <c r="BA1968" s="2"/>
      <c r="BB1968" s="3"/>
      <c r="BC1968" s="3"/>
      <c r="BD1968" s="3"/>
      <c r="BE1968" s="3"/>
    </row>
    <row r="1969" spans="1:57" x14ac:dyDescent="0.25">
      <c r="A1969" s="61" t="s">
        <v>1050</v>
      </c>
      <c r="B1969" s="62" t="s">
        <v>19429</v>
      </c>
      <c r="C1969" s="62"/>
      <c r="D1969" s="63">
        <v>1.5025415</v>
      </c>
      <c r="E1969" s="65">
        <v>11.158949154642585</v>
      </c>
      <c r="F1969" s="95" t="s">
        <v>12084</v>
      </c>
      <c r="G1969" s="62"/>
      <c r="H1969" s="66"/>
      <c r="I1969" s="67"/>
      <c r="J1969" s="67"/>
      <c r="K1969" s="66" t="s">
        <v>16141</v>
      </c>
      <c r="L1969" s="70"/>
      <c r="M1969" s="71">
        <v>4859.47802734375</v>
      </c>
      <c r="N1969" s="71">
        <v>8291.654296875</v>
      </c>
      <c r="O1969" s="72"/>
      <c r="P1969" s="73"/>
      <c r="Q1969" s="73"/>
      <c r="R1969" s="81"/>
      <c r="S1969" s="48">
        <v>0</v>
      </c>
      <c r="T1969" s="48">
        <v>3</v>
      </c>
      <c r="U1969" s="49">
        <v>2794</v>
      </c>
      <c r="V1969" s="49">
        <v>2.99E-4</v>
      </c>
      <c r="W1969" s="49">
        <v>0</v>
      </c>
      <c r="X1969" s="49">
        <v>1.2377450000000001</v>
      </c>
      <c r="Y1969" s="49">
        <v>0</v>
      </c>
      <c r="Z1969" s="49">
        <v>0</v>
      </c>
      <c r="AA1969" s="68">
        <v>1969</v>
      </c>
      <c r="AB196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69" s="69"/>
      <c r="AD1969" s="75">
        <v>79</v>
      </c>
      <c r="AE1969" s="75">
        <v>4</v>
      </c>
      <c r="AF1969" s="75">
        <v>43</v>
      </c>
      <c r="AG1969" s="75">
        <v>133</v>
      </c>
      <c r="AH1969" s="75"/>
      <c r="AI1969" s="75" t="s">
        <v>8327</v>
      </c>
      <c r="AJ1969" s="75" t="s">
        <v>9729</v>
      </c>
      <c r="AK1969" s="75"/>
      <c r="AL1969" s="75"/>
      <c r="AM1969" s="75">
        <v>43014.301423611112</v>
      </c>
      <c r="AN1969" s="75" t="s">
        <v>13047</v>
      </c>
      <c r="AO1969" s="78" t="s">
        <v>14089</v>
      </c>
      <c r="AP1969" s="75" t="s">
        <v>66</v>
      </c>
      <c r="AQ1969" s="48"/>
      <c r="AR1969" s="48"/>
      <c r="AS1969" s="48"/>
      <c r="AT1969" s="48"/>
      <c r="AU1969" s="48" t="s">
        <v>3346</v>
      </c>
      <c r="AV1969" s="48" t="s">
        <v>3346</v>
      </c>
      <c r="AW1969" s="114" t="s">
        <v>18396</v>
      </c>
      <c r="AX1969" s="114" t="s">
        <v>18396</v>
      </c>
      <c r="AY1969" s="114" t="s">
        <v>19090</v>
      </c>
      <c r="AZ1969" s="114" t="s">
        <v>19090</v>
      </c>
      <c r="BA1969" s="2"/>
      <c r="BB1969" s="3"/>
      <c r="BC1969" s="3"/>
      <c r="BD1969" s="3"/>
      <c r="BE1969" s="3"/>
    </row>
    <row r="1970" spans="1:57" x14ac:dyDescent="0.25">
      <c r="A1970" s="61" t="s">
        <v>1041</v>
      </c>
      <c r="B1970" s="62" t="s">
        <v>19429</v>
      </c>
      <c r="C1970" s="62"/>
      <c r="D1970" s="63">
        <v>1.5218535</v>
      </c>
      <c r="E1970" s="65">
        <v>10.071982756749302</v>
      </c>
      <c r="F1970" s="95" t="s">
        <v>12076</v>
      </c>
      <c r="G1970" s="62"/>
      <c r="H1970" s="66"/>
      <c r="I1970" s="67"/>
      <c r="J1970" s="67"/>
      <c r="K1970" s="66" t="s">
        <v>16132</v>
      </c>
      <c r="L1970" s="70"/>
      <c r="M1970" s="71">
        <v>2396.631103515625</v>
      </c>
      <c r="N1970" s="71">
        <v>2654.203857421875</v>
      </c>
      <c r="O1970" s="72"/>
      <c r="P1970" s="73"/>
      <c r="Q1970" s="73"/>
      <c r="R1970" s="81"/>
      <c r="S1970" s="48">
        <v>0</v>
      </c>
      <c r="T1970" s="48">
        <v>2</v>
      </c>
      <c r="U1970" s="49">
        <v>173.53636399999999</v>
      </c>
      <c r="V1970" s="49">
        <v>2.5709999999999999E-3</v>
      </c>
      <c r="W1970" s="49">
        <v>6.4349999999999997E-3</v>
      </c>
      <c r="X1970" s="49">
        <v>0.82711100000000004</v>
      </c>
      <c r="Y1970" s="49">
        <v>0</v>
      </c>
      <c r="Z1970" s="49">
        <v>0</v>
      </c>
      <c r="AA1970" s="68">
        <v>1970</v>
      </c>
      <c r="AB197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70" s="69"/>
      <c r="AD1970" s="75">
        <v>83</v>
      </c>
      <c r="AE1970" s="75">
        <v>4</v>
      </c>
      <c r="AF1970" s="75">
        <v>48</v>
      </c>
      <c r="AG1970" s="75">
        <v>7</v>
      </c>
      <c r="AH1970" s="75"/>
      <c r="AI1970" s="75" t="s">
        <v>8320</v>
      </c>
      <c r="AJ1970" s="75" t="s">
        <v>9388</v>
      </c>
      <c r="AK1970" s="75"/>
      <c r="AL1970" s="75"/>
      <c r="AM1970" s="75">
        <v>43031.973009259258</v>
      </c>
      <c r="AN1970" s="75" t="s">
        <v>13047</v>
      </c>
      <c r="AO1970" s="78" t="s">
        <v>14080</v>
      </c>
      <c r="AP1970" s="75" t="s">
        <v>66</v>
      </c>
      <c r="AQ1970" s="48" t="s">
        <v>3033</v>
      </c>
      <c r="AR1970" s="48" t="s">
        <v>3033</v>
      </c>
      <c r="AS1970" s="48" t="s">
        <v>3219</v>
      </c>
      <c r="AT1970" s="48" t="s">
        <v>3219</v>
      </c>
      <c r="AU1970" s="48" t="s">
        <v>17670</v>
      </c>
      <c r="AV1970" s="48" t="s">
        <v>3276</v>
      </c>
      <c r="AW1970" s="114" t="s">
        <v>18394</v>
      </c>
      <c r="AX1970" s="114" t="s">
        <v>18751</v>
      </c>
      <c r="AY1970" s="114" t="s">
        <v>18843</v>
      </c>
      <c r="AZ1970" s="114" t="s">
        <v>18843</v>
      </c>
      <c r="BA1970" s="2"/>
      <c r="BB1970" s="3"/>
      <c r="BC1970" s="3"/>
      <c r="BD1970" s="3"/>
      <c r="BE1970" s="3"/>
    </row>
    <row r="1971" spans="1:57" x14ac:dyDescent="0.25">
      <c r="A1971" s="61" t="s">
        <v>209</v>
      </c>
      <c r="B1971" s="62" t="s">
        <v>19429</v>
      </c>
      <c r="C1971" s="62"/>
      <c r="D1971" s="63">
        <v>10</v>
      </c>
      <c r="E1971" s="65">
        <v>10</v>
      </c>
      <c r="F1971" s="95" t="s">
        <v>11112</v>
      </c>
      <c r="G1971" s="62"/>
      <c r="H1971" s="66"/>
      <c r="I1971" s="67"/>
      <c r="J1971" s="67"/>
      <c r="K1971" s="66" t="s">
        <v>15137</v>
      </c>
      <c r="L1971" s="70"/>
      <c r="M1971" s="71">
        <v>4793.58984375</v>
      </c>
      <c r="N1971" s="71">
        <v>5972.25341796875</v>
      </c>
      <c r="O1971" s="72"/>
      <c r="P1971" s="73"/>
      <c r="Q1971" s="73"/>
      <c r="R1971" s="81"/>
      <c r="S1971" s="48">
        <v>0</v>
      </c>
      <c r="T1971" s="48">
        <v>1</v>
      </c>
      <c r="U1971" s="49">
        <v>0</v>
      </c>
      <c r="V1971" s="49">
        <v>1</v>
      </c>
      <c r="W1971" s="49">
        <v>0</v>
      </c>
      <c r="X1971" s="49">
        <v>1</v>
      </c>
      <c r="Y1971" s="49">
        <v>0</v>
      </c>
      <c r="Z1971" s="49">
        <v>0</v>
      </c>
      <c r="AA1971" s="68">
        <v>1971</v>
      </c>
      <c r="AB197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71" s="69"/>
      <c r="AD1971" s="75">
        <v>23</v>
      </c>
      <c r="AE1971" s="75">
        <v>4</v>
      </c>
      <c r="AF1971" s="75">
        <v>86</v>
      </c>
      <c r="AG1971" s="75">
        <v>147</v>
      </c>
      <c r="AH1971" s="75"/>
      <c r="AI1971" s="75" t="s">
        <v>7496</v>
      </c>
      <c r="AJ1971" s="75" t="s">
        <v>9165</v>
      </c>
      <c r="AK1971" s="75"/>
      <c r="AL1971" s="75"/>
      <c r="AM1971" s="75">
        <v>42781.896724537037</v>
      </c>
      <c r="AN1971" s="75" t="s">
        <v>13047</v>
      </c>
      <c r="AO1971" s="78" t="s">
        <v>13085</v>
      </c>
      <c r="AP1971" s="75" t="s">
        <v>66</v>
      </c>
      <c r="AQ1971" s="48"/>
      <c r="AR1971" s="48"/>
      <c r="AS1971" s="48"/>
      <c r="AT1971" s="48"/>
      <c r="AU1971" s="48" t="s">
        <v>3269</v>
      </c>
      <c r="AV1971" s="48" t="s">
        <v>3269</v>
      </c>
      <c r="AW1971" s="114" t="s">
        <v>18093</v>
      </c>
      <c r="AX1971" s="114" t="s">
        <v>18093</v>
      </c>
      <c r="AY1971" s="114" t="s">
        <v>18826</v>
      </c>
      <c r="AZ1971" s="114" t="s">
        <v>18826</v>
      </c>
      <c r="BA1971" s="2"/>
      <c r="BB1971" s="3"/>
      <c r="BC1971" s="3"/>
      <c r="BD1971" s="3"/>
      <c r="BE1971" s="3"/>
    </row>
    <row r="1972" spans="1:57" x14ac:dyDescent="0.25">
      <c r="A1972" s="61" t="s">
        <v>305</v>
      </c>
      <c r="B1972" s="62" t="s">
        <v>19429</v>
      </c>
      <c r="C1972" s="62"/>
      <c r="D1972" s="63">
        <v>1.521522</v>
      </c>
      <c r="E1972" s="65">
        <v>10</v>
      </c>
      <c r="F1972" s="95" t="s">
        <v>11082</v>
      </c>
      <c r="G1972" s="62"/>
      <c r="H1972" s="66"/>
      <c r="I1972" s="67"/>
      <c r="J1972" s="67"/>
      <c r="K1972" s="66" t="s">
        <v>15270</v>
      </c>
      <c r="L1972" s="70"/>
      <c r="M1972" s="71">
        <v>2568.4072265625</v>
      </c>
      <c r="N1972" s="71">
        <v>4023.434814453125</v>
      </c>
      <c r="O1972" s="72"/>
      <c r="P1972" s="73"/>
      <c r="Q1972" s="73"/>
      <c r="R1972" s="81"/>
      <c r="S1972" s="48">
        <v>0</v>
      </c>
      <c r="T1972" s="48">
        <v>1</v>
      </c>
      <c r="U1972" s="49">
        <v>0</v>
      </c>
      <c r="V1972" s="49">
        <v>2.532E-3</v>
      </c>
      <c r="W1972" s="49">
        <v>6.2599999999999999E-3</v>
      </c>
      <c r="X1972" s="49">
        <v>0.50696399999999997</v>
      </c>
      <c r="Y1972" s="49">
        <v>0</v>
      </c>
      <c r="Z1972" s="49">
        <v>0</v>
      </c>
      <c r="AA1972" s="68">
        <v>1972</v>
      </c>
      <c r="AB197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72" s="69"/>
      <c r="AD1972" s="75">
        <v>50</v>
      </c>
      <c r="AE1972" s="75">
        <v>4</v>
      </c>
      <c r="AF1972" s="75">
        <v>66</v>
      </c>
      <c r="AG1972" s="75">
        <v>74</v>
      </c>
      <c r="AH1972" s="75"/>
      <c r="AI1972" s="75"/>
      <c r="AJ1972" s="75"/>
      <c r="AK1972" s="75"/>
      <c r="AL1972" s="75"/>
      <c r="AM1972" s="75">
        <v>42972.631724537037</v>
      </c>
      <c r="AN1972" s="75" t="s">
        <v>13047</v>
      </c>
      <c r="AO1972" s="78" t="s">
        <v>13218</v>
      </c>
      <c r="AP1972" s="75" t="s">
        <v>66</v>
      </c>
      <c r="AQ1972" s="48" t="s">
        <v>3033</v>
      </c>
      <c r="AR1972" s="48" t="s">
        <v>3033</v>
      </c>
      <c r="AS1972" s="48" t="s">
        <v>3219</v>
      </c>
      <c r="AT1972" s="48" t="s">
        <v>3219</v>
      </c>
      <c r="AU1972" s="48" t="s">
        <v>3276</v>
      </c>
      <c r="AV1972" s="48" t="s">
        <v>3276</v>
      </c>
      <c r="AW1972" s="114" t="s">
        <v>18116</v>
      </c>
      <c r="AX1972" s="114" t="s">
        <v>18116</v>
      </c>
      <c r="AY1972" s="114" t="s">
        <v>18843</v>
      </c>
      <c r="AZ1972" s="114" t="s">
        <v>18843</v>
      </c>
      <c r="BA1972" s="2"/>
      <c r="BB1972" s="3"/>
      <c r="BC1972" s="3"/>
      <c r="BD1972" s="3"/>
      <c r="BE1972" s="3"/>
    </row>
    <row r="1973" spans="1:57" x14ac:dyDescent="0.25">
      <c r="A1973" s="61" t="s">
        <v>387</v>
      </c>
      <c r="B1973" s="62" t="s">
        <v>19429</v>
      </c>
      <c r="C1973" s="62"/>
      <c r="D1973" s="63">
        <v>1.521522</v>
      </c>
      <c r="E1973" s="65">
        <v>10</v>
      </c>
      <c r="F1973" s="95" t="s">
        <v>11337</v>
      </c>
      <c r="G1973" s="62"/>
      <c r="H1973" s="66"/>
      <c r="I1973" s="67"/>
      <c r="J1973" s="67"/>
      <c r="K1973" s="66" t="s">
        <v>15365</v>
      </c>
      <c r="L1973" s="70"/>
      <c r="M1973" s="71">
        <v>2723.668701171875</v>
      </c>
      <c r="N1973" s="71">
        <v>2470.97119140625</v>
      </c>
      <c r="O1973" s="72"/>
      <c r="P1973" s="73"/>
      <c r="Q1973" s="73"/>
      <c r="R1973" s="81"/>
      <c r="S1973" s="48">
        <v>0</v>
      </c>
      <c r="T1973" s="48">
        <v>1</v>
      </c>
      <c r="U1973" s="49">
        <v>0</v>
      </c>
      <c r="V1973" s="49">
        <v>2.532E-3</v>
      </c>
      <c r="W1973" s="49">
        <v>6.2599999999999999E-3</v>
      </c>
      <c r="X1973" s="49">
        <v>0.50696399999999997</v>
      </c>
      <c r="Y1973" s="49">
        <v>0</v>
      </c>
      <c r="Z1973" s="49">
        <v>0</v>
      </c>
      <c r="AA1973" s="68">
        <v>1973</v>
      </c>
      <c r="AB197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73" s="69"/>
      <c r="AD1973" s="75">
        <v>35</v>
      </c>
      <c r="AE1973" s="75">
        <v>4</v>
      </c>
      <c r="AF1973" s="75">
        <v>50</v>
      </c>
      <c r="AG1973" s="75">
        <v>191</v>
      </c>
      <c r="AH1973" s="75"/>
      <c r="AI1973" s="75" t="s">
        <v>7690</v>
      </c>
      <c r="AJ1973" s="75"/>
      <c r="AK1973" s="75"/>
      <c r="AL1973" s="75"/>
      <c r="AM1973" s="75">
        <v>43031.417071759257</v>
      </c>
      <c r="AN1973" s="75" t="s">
        <v>13047</v>
      </c>
      <c r="AO1973" s="78" t="s">
        <v>13313</v>
      </c>
      <c r="AP1973" s="75" t="s">
        <v>66</v>
      </c>
      <c r="AQ1973" s="48" t="s">
        <v>3033</v>
      </c>
      <c r="AR1973" s="48" t="s">
        <v>3033</v>
      </c>
      <c r="AS1973" s="48" t="s">
        <v>3219</v>
      </c>
      <c r="AT1973" s="48" t="s">
        <v>3219</v>
      </c>
      <c r="AU1973" s="48" t="s">
        <v>3276</v>
      </c>
      <c r="AV1973" s="48" t="s">
        <v>3276</v>
      </c>
      <c r="AW1973" s="114" t="s">
        <v>18116</v>
      </c>
      <c r="AX1973" s="114" t="s">
        <v>18116</v>
      </c>
      <c r="AY1973" s="114" t="s">
        <v>18843</v>
      </c>
      <c r="AZ1973" s="114" t="s">
        <v>18843</v>
      </c>
      <c r="BA1973" s="2"/>
      <c r="BB1973" s="3"/>
      <c r="BC1973" s="3"/>
      <c r="BD1973" s="3"/>
      <c r="BE1973" s="3"/>
    </row>
    <row r="1974" spans="1:57" x14ac:dyDescent="0.25">
      <c r="A1974" s="61" t="s">
        <v>595</v>
      </c>
      <c r="B1974" s="62" t="s">
        <v>19429</v>
      </c>
      <c r="C1974" s="62"/>
      <c r="D1974" s="63">
        <v>1.521522</v>
      </c>
      <c r="E1974" s="65">
        <v>10</v>
      </c>
      <c r="F1974" s="95" t="s">
        <v>11082</v>
      </c>
      <c r="G1974" s="62"/>
      <c r="H1974" s="66"/>
      <c r="I1974" s="67"/>
      <c r="J1974" s="67"/>
      <c r="K1974" s="66" t="s">
        <v>15623</v>
      </c>
      <c r="L1974" s="70"/>
      <c r="M1974" s="71">
        <v>2740.589599609375</v>
      </c>
      <c r="N1974" s="71">
        <v>3979.171630859375</v>
      </c>
      <c r="O1974" s="72"/>
      <c r="P1974" s="73"/>
      <c r="Q1974" s="73"/>
      <c r="R1974" s="81"/>
      <c r="S1974" s="48">
        <v>0</v>
      </c>
      <c r="T1974" s="48">
        <v>1</v>
      </c>
      <c r="U1974" s="49">
        <v>0</v>
      </c>
      <c r="V1974" s="49">
        <v>2.532E-3</v>
      </c>
      <c r="W1974" s="49">
        <v>6.2599999999999999E-3</v>
      </c>
      <c r="X1974" s="49">
        <v>0.50696399999999997</v>
      </c>
      <c r="Y1974" s="49">
        <v>0</v>
      </c>
      <c r="Z1974" s="49">
        <v>0</v>
      </c>
      <c r="AA1974" s="68">
        <v>1974</v>
      </c>
      <c r="AB197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74" s="69"/>
      <c r="AD1974" s="75">
        <v>65</v>
      </c>
      <c r="AE1974" s="75">
        <v>4</v>
      </c>
      <c r="AF1974" s="75">
        <v>104</v>
      </c>
      <c r="AG1974" s="75">
        <v>74</v>
      </c>
      <c r="AH1974" s="75"/>
      <c r="AI1974" s="75"/>
      <c r="AJ1974" s="75"/>
      <c r="AK1974" s="75"/>
      <c r="AL1974" s="75"/>
      <c r="AM1974" s="75">
        <v>42697.327118055553</v>
      </c>
      <c r="AN1974" s="75" t="s">
        <v>13047</v>
      </c>
      <c r="AO1974" s="78" t="s">
        <v>13571</v>
      </c>
      <c r="AP1974" s="75" t="s">
        <v>66</v>
      </c>
      <c r="AQ1974" s="48" t="s">
        <v>3033</v>
      </c>
      <c r="AR1974" s="48" t="s">
        <v>3033</v>
      </c>
      <c r="AS1974" s="48" t="s">
        <v>3219</v>
      </c>
      <c r="AT1974" s="48" t="s">
        <v>3219</v>
      </c>
      <c r="AU1974" s="48" t="s">
        <v>3276</v>
      </c>
      <c r="AV1974" s="48" t="s">
        <v>3276</v>
      </c>
      <c r="AW1974" s="114" t="s">
        <v>18116</v>
      </c>
      <c r="AX1974" s="114" t="s">
        <v>18116</v>
      </c>
      <c r="AY1974" s="114" t="s">
        <v>18843</v>
      </c>
      <c r="AZ1974" s="114" t="s">
        <v>18843</v>
      </c>
      <c r="BA1974" s="2"/>
      <c r="BB1974" s="3"/>
      <c r="BC1974" s="3"/>
      <c r="BD1974" s="3"/>
      <c r="BE1974" s="3"/>
    </row>
    <row r="1975" spans="1:57" x14ac:dyDescent="0.25">
      <c r="A1975" s="61" t="s">
        <v>650</v>
      </c>
      <c r="B1975" s="62" t="s">
        <v>19429</v>
      </c>
      <c r="C1975" s="62"/>
      <c r="D1975" s="63">
        <v>1.5023375000000001</v>
      </c>
      <c r="E1975" s="65">
        <v>10</v>
      </c>
      <c r="F1975" s="95" t="s">
        <v>11082</v>
      </c>
      <c r="G1975" s="62"/>
      <c r="H1975" s="66"/>
      <c r="I1975" s="67"/>
      <c r="J1975" s="67"/>
      <c r="K1975" s="66" t="s">
        <v>15689</v>
      </c>
      <c r="L1975" s="70"/>
      <c r="M1975" s="71">
        <v>7694.59375</v>
      </c>
      <c r="N1975" s="71">
        <v>2094.085693359375</v>
      </c>
      <c r="O1975" s="72"/>
      <c r="P1975" s="73"/>
      <c r="Q1975" s="73"/>
      <c r="R1975" s="81"/>
      <c r="S1975" s="48">
        <v>0</v>
      </c>
      <c r="T1975" s="48">
        <v>1</v>
      </c>
      <c r="U1975" s="49">
        <v>0</v>
      </c>
      <c r="V1975" s="49">
        <v>2.7500000000000002E-4</v>
      </c>
      <c r="W1975" s="49">
        <v>0</v>
      </c>
      <c r="X1975" s="49">
        <v>0.52194799999999997</v>
      </c>
      <c r="Y1975" s="49">
        <v>0</v>
      </c>
      <c r="Z1975" s="49">
        <v>0</v>
      </c>
      <c r="AA1975" s="68">
        <v>1975</v>
      </c>
      <c r="AB197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75" s="69"/>
      <c r="AD1975" s="75">
        <v>277</v>
      </c>
      <c r="AE1975" s="75">
        <v>4</v>
      </c>
      <c r="AF1975" s="75">
        <v>236</v>
      </c>
      <c r="AG1975" s="75">
        <v>0</v>
      </c>
      <c r="AH1975" s="75"/>
      <c r="AI1975" s="75"/>
      <c r="AJ1975" s="75"/>
      <c r="AK1975" s="75"/>
      <c r="AL1975" s="75"/>
      <c r="AM1975" s="75">
        <v>42918.95113425926</v>
      </c>
      <c r="AN1975" s="75" t="s">
        <v>13047</v>
      </c>
      <c r="AO1975" s="78" t="s">
        <v>13637</v>
      </c>
      <c r="AP1975" s="75" t="s">
        <v>66</v>
      </c>
      <c r="AQ1975" s="48" t="s">
        <v>3056</v>
      </c>
      <c r="AR1975" s="48" t="s">
        <v>3056</v>
      </c>
      <c r="AS1975" s="48" t="s">
        <v>3215</v>
      </c>
      <c r="AT1975" s="48" t="s">
        <v>3215</v>
      </c>
      <c r="AU1975" s="48" t="s">
        <v>3261</v>
      </c>
      <c r="AV1975" s="48" t="s">
        <v>3261</v>
      </c>
      <c r="AW1975" s="114" t="s">
        <v>18198</v>
      </c>
      <c r="AX1975" s="114" t="s">
        <v>18198</v>
      </c>
      <c r="AY1975" s="114" t="s">
        <v>18915</v>
      </c>
      <c r="AZ1975" s="114" t="s">
        <v>18915</v>
      </c>
      <c r="BA1975" s="2"/>
      <c r="BB1975" s="3"/>
      <c r="BC1975" s="3"/>
      <c r="BD1975" s="3"/>
      <c r="BE1975" s="3"/>
    </row>
    <row r="1976" spans="1:57" x14ac:dyDescent="0.25">
      <c r="A1976" s="61" t="s">
        <v>720</v>
      </c>
      <c r="B1976" s="62" t="s">
        <v>19429</v>
      </c>
      <c r="C1976" s="62"/>
      <c r="D1976" s="63">
        <v>1.5321979999999999</v>
      </c>
      <c r="E1976" s="65">
        <v>10</v>
      </c>
      <c r="F1976" s="95" t="s">
        <v>11730</v>
      </c>
      <c r="G1976" s="62"/>
      <c r="H1976" s="66"/>
      <c r="I1976" s="67"/>
      <c r="J1976" s="67"/>
      <c r="K1976" s="66" t="s">
        <v>15773</v>
      </c>
      <c r="L1976" s="70"/>
      <c r="M1976" s="71">
        <v>2398.724853515625</v>
      </c>
      <c r="N1976" s="71">
        <v>7486.1162109375</v>
      </c>
      <c r="O1976" s="72"/>
      <c r="P1976" s="73"/>
      <c r="Q1976" s="73"/>
      <c r="R1976" s="81"/>
      <c r="S1976" s="48">
        <v>0</v>
      </c>
      <c r="T1976" s="48">
        <v>1</v>
      </c>
      <c r="U1976" s="49">
        <v>0</v>
      </c>
      <c r="V1976" s="49">
        <v>3.7880000000000001E-3</v>
      </c>
      <c r="W1976" s="49">
        <v>9.9999999999999995E-7</v>
      </c>
      <c r="X1976" s="49">
        <v>0.54335500000000003</v>
      </c>
      <c r="Y1976" s="49">
        <v>0</v>
      </c>
      <c r="Z1976" s="49">
        <v>0</v>
      </c>
      <c r="AA1976" s="68">
        <v>1976</v>
      </c>
      <c r="AB197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76" s="69"/>
      <c r="AD1976" s="75">
        <v>30</v>
      </c>
      <c r="AE1976" s="75">
        <v>4</v>
      </c>
      <c r="AF1976" s="75">
        <v>8</v>
      </c>
      <c r="AG1976" s="75">
        <v>0</v>
      </c>
      <c r="AH1976" s="75"/>
      <c r="AI1976" s="75"/>
      <c r="AJ1976" s="75"/>
      <c r="AK1976" s="75"/>
      <c r="AL1976" s="75"/>
      <c r="AM1976" s="75">
        <v>41691.699918981481</v>
      </c>
      <c r="AN1976" s="75" t="s">
        <v>13047</v>
      </c>
      <c r="AO1976" s="78" t="s">
        <v>13721</v>
      </c>
      <c r="AP1976" s="75" t="s">
        <v>66</v>
      </c>
      <c r="AQ1976" s="48" t="s">
        <v>3019</v>
      </c>
      <c r="AR1976" s="48" t="s">
        <v>3019</v>
      </c>
      <c r="AS1976" s="48" t="s">
        <v>3212</v>
      </c>
      <c r="AT1976" s="48" t="s">
        <v>3212</v>
      </c>
      <c r="AU1976" s="48" t="s">
        <v>3261</v>
      </c>
      <c r="AV1976" s="48" t="s">
        <v>3261</v>
      </c>
      <c r="AW1976" s="114" t="s">
        <v>18076</v>
      </c>
      <c r="AX1976" s="114" t="s">
        <v>18076</v>
      </c>
      <c r="AY1976" s="114" t="s">
        <v>17882</v>
      </c>
      <c r="AZ1976" s="114" t="s">
        <v>17882</v>
      </c>
      <c r="BA1976" s="2"/>
      <c r="BB1976" s="3"/>
      <c r="BC1976" s="3"/>
      <c r="BD1976" s="3"/>
      <c r="BE1976" s="3"/>
    </row>
    <row r="1977" spans="1:57" x14ac:dyDescent="0.25">
      <c r="A1977" s="61" t="s">
        <v>744</v>
      </c>
      <c r="B1977" s="62" t="s">
        <v>19429</v>
      </c>
      <c r="C1977" s="62"/>
      <c r="D1977" s="63">
        <v>1.5321979999999999</v>
      </c>
      <c r="E1977" s="65">
        <v>10</v>
      </c>
      <c r="F1977" s="95" t="s">
        <v>11761</v>
      </c>
      <c r="G1977" s="62"/>
      <c r="H1977" s="66"/>
      <c r="I1977" s="67"/>
      <c r="J1977" s="67"/>
      <c r="K1977" s="66" t="s">
        <v>15806</v>
      </c>
      <c r="L1977" s="70"/>
      <c r="M1977" s="71">
        <v>1752.5447998046875</v>
      </c>
      <c r="N1977" s="71">
        <v>7211.8251953125</v>
      </c>
      <c r="O1977" s="72"/>
      <c r="P1977" s="73"/>
      <c r="Q1977" s="73"/>
      <c r="R1977" s="81"/>
      <c r="S1977" s="48">
        <v>0</v>
      </c>
      <c r="T1977" s="48">
        <v>1</v>
      </c>
      <c r="U1977" s="49">
        <v>0</v>
      </c>
      <c r="V1977" s="49">
        <v>3.7880000000000001E-3</v>
      </c>
      <c r="W1977" s="49">
        <v>9.9999999999999995E-7</v>
      </c>
      <c r="X1977" s="49">
        <v>0.54335500000000003</v>
      </c>
      <c r="Y1977" s="49">
        <v>0</v>
      </c>
      <c r="Z1977" s="49">
        <v>0</v>
      </c>
      <c r="AA1977" s="68">
        <v>1977</v>
      </c>
      <c r="AB197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77" s="69"/>
      <c r="AD1977" s="75">
        <v>88</v>
      </c>
      <c r="AE1977" s="75">
        <v>4</v>
      </c>
      <c r="AF1977" s="75">
        <v>7</v>
      </c>
      <c r="AG1977" s="75">
        <v>102</v>
      </c>
      <c r="AH1977" s="75"/>
      <c r="AI1977" s="75" t="s">
        <v>8056</v>
      </c>
      <c r="AJ1977" s="75"/>
      <c r="AK1977" s="75"/>
      <c r="AL1977" s="75"/>
      <c r="AM1977" s="75">
        <v>43013.950069444443</v>
      </c>
      <c r="AN1977" s="75" t="s">
        <v>13047</v>
      </c>
      <c r="AO1977" s="78" t="s">
        <v>13754</v>
      </c>
      <c r="AP1977" s="75" t="s">
        <v>66</v>
      </c>
      <c r="AQ1977" s="48" t="s">
        <v>3019</v>
      </c>
      <c r="AR1977" s="48" t="s">
        <v>3019</v>
      </c>
      <c r="AS1977" s="48" t="s">
        <v>3212</v>
      </c>
      <c r="AT1977" s="48" t="s">
        <v>3212</v>
      </c>
      <c r="AU1977" s="48" t="s">
        <v>3261</v>
      </c>
      <c r="AV1977" s="48" t="s">
        <v>3261</v>
      </c>
      <c r="AW1977" s="114" t="s">
        <v>18076</v>
      </c>
      <c r="AX1977" s="114" t="s">
        <v>18076</v>
      </c>
      <c r="AY1977" s="114" t="s">
        <v>17882</v>
      </c>
      <c r="AZ1977" s="114" t="s">
        <v>17882</v>
      </c>
      <c r="BA1977" s="2"/>
      <c r="BB1977" s="3"/>
      <c r="BC1977" s="3"/>
      <c r="BD1977" s="3"/>
      <c r="BE1977" s="3"/>
    </row>
    <row r="1978" spans="1:57" x14ac:dyDescent="0.25">
      <c r="A1978" s="61" t="s">
        <v>818</v>
      </c>
      <c r="B1978" s="62" t="s">
        <v>19429</v>
      </c>
      <c r="C1978" s="62"/>
      <c r="D1978" s="63">
        <v>1.502448</v>
      </c>
      <c r="E1978" s="65">
        <v>10</v>
      </c>
      <c r="F1978" s="95" t="s">
        <v>11082</v>
      </c>
      <c r="G1978" s="62"/>
      <c r="H1978" s="66"/>
      <c r="I1978" s="67"/>
      <c r="J1978" s="67"/>
      <c r="K1978" s="66" t="s">
        <v>15889</v>
      </c>
      <c r="L1978" s="70"/>
      <c r="M1978" s="71">
        <v>8475.4248046875</v>
      </c>
      <c r="N1978" s="71">
        <v>4941.412109375</v>
      </c>
      <c r="O1978" s="72"/>
      <c r="P1978" s="73"/>
      <c r="Q1978" s="73"/>
      <c r="R1978" s="81"/>
      <c r="S1978" s="48">
        <v>0</v>
      </c>
      <c r="T1978" s="48">
        <v>1</v>
      </c>
      <c r="U1978" s="49">
        <v>0</v>
      </c>
      <c r="V1978" s="49">
        <v>2.8800000000000001E-4</v>
      </c>
      <c r="W1978" s="49">
        <v>0</v>
      </c>
      <c r="X1978" s="49">
        <v>0.52665600000000001</v>
      </c>
      <c r="Y1978" s="49">
        <v>0</v>
      </c>
      <c r="Z1978" s="49">
        <v>0</v>
      </c>
      <c r="AA1978" s="68">
        <v>1978</v>
      </c>
      <c r="AB197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78" s="69"/>
      <c r="AD1978" s="75">
        <v>147</v>
      </c>
      <c r="AE1978" s="75">
        <v>4</v>
      </c>
      <c r="AF1978" s="75">
        <v>835</v>
      </c>
      <c r="AG1978" s="75">
        <v>783</v>
      </c>
      <c r="AH1978" s="75"/>
      <c r="AI1978" s="75"/>
      <c r="AJ1978" s="75"/>
      <c r="AK1978" s="75"/>
      <c r="AL1978" s="75"/>
      <c r="AM1978" s="75">
        <v>42774.141134259262</v>
      </c>
      <c r="AN1978" s="75" t="s">
        <v>13047</v>
      </c>
      <c r="AO1978" s="78" t="s">
        <v>13837</v>
      </c>
      <c r="AP1978" s="75" t="s">
        <v>66</v>
      </c>
      <c r="AQ1978" s="48"/>
      <c r="AR1978" s="48"/>
      <c r="AS1978" s="48"/>
      <c r="AT1978" s="48"/>
      <c r="AU1978" s="48" t="s">
        <v>3261</v>
      </c>
      <c r="AV1978" s="48" t="s">
        <v>3261</v>
      </c>
      <c r="AW1978" s="114" t="s">
        <v>18333</v>
      </c>
      <c r="AX1978" s="114" t="s">
        <v>18742</v>
      </c>
      <c r="AY1978" s="114" t="s">
        <v>19033</v>
      </c>
      <c r="AZ1978" s="114" t="s">
        <v>19396</v>
      </c>
      <c r="BA1978" s="2"/>
      <c r="BB1978" s="3"/>
      <c r="BC1978" s="3"/>
      <c r="BD1978" s="3"/>
      <c r="BE1978" s="3"/>
    </row>
    <row r="1979" spans="1:57" x14ac:dyDescent="0.25">
      <c r="A1979" s="61" t="s">
        <v>933</v>
      </c>
      <c r="B1979" s="62" t="s">
        <v>19429</v>
      </c>
      <c r="C1979" s="62"/>
      <c r="D1979" s="63">
        <v>1.521522</v>
      </c>
      <c r="E1979" s="65">
        <v>10</v>
      </c>
      <c r="F1979" s="95" t="s">
        <v>11082</v>
      </c>
      <c r="G1979" s="62"/>
      <c r="H1979" s="66"/>
      <c r="I1979" s="67"/>
      <c r="J1979" s="67"/>
      <c r="K1979" s="66" t="s">
        <v>16008</v>
      </c>
      <c r="L1979" s="70"/>
      <c r="M1979" s="71">
        <v>2963.97509765625</v>
      </c>
      <c r="N1979" s="71">
        <v>3217.068603515625</v>
      </c>
      <c r="O1979" s="72"/>
      <c r="P1979" s="73"/>
      <c r="Q1979" s="73"/>
      <c r="R1979" s="81"/>
      <c r="S1979" s="48">
        <v>0</v>
      </c>
      <c r="T1979" s="48">
        <v>1</v>
      </c>
      <c r="U1979" s="49">
        <v>0</v>
      </c>
      <c r="V1979" s="49">
        <v>2.532E-3</v>
      </c>
      <c r="W1979" s="49">
        <v>6.2599999999999999E-3</v>
      </c>
      <c r="X1979" s="49">
        <v>0.50696399999999997</v>
      </c>
      <c r="Y1979" s="49">
        <v>0</v>
      </c>
      <c r="Z1979" s="49">
        <v>0</v>
      </c>
      <c r="AA1979" s="68">
        <v>1979</v>
      </c>
      <c r="AB197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79" s="69"/>
      <c r="AD1979" s="75">
        <v>35</v>
      </c>
      <c r="AE1979" s="75">
        <v>4</v>
      </c>
      <c r="AF1979" s="75">
        <v>143</v>
      </c>
      <c r="AG1979" s="75">
        <v>17</v>
      </c>
      <c r="AH1979" s="75"/>
      <c r="AI1979" s="75"/>
      <c r="AJ1979" s="75"/>
      <c r="AK1979" s="75"/>
      <c r="AL1979" s="75"/>
      <c r="AM1979" s="75">
        <v>41741.056747685187</v>
      </c>
      <c r="AN1979" s="75" t="s">
        <v>13047</v>
      </c>
      <c r="AO1979" s="78" t="s">
        <v>13956</v>
      </c>
      <c r="AP1979" s="75" t="s">
        <v>66</v>
      </c>
      <c r="AQ1979" s="48" t="s">
        <v>3033</v>
      </c>
      <c r="AR1979" s="48" t="s">
        <v>3033</v>
      </c>
      <c r="AS1979" s="48" t="s">
        <v>3219</v>
      </c>
      <c r="AT1979" s="48" t="s">
        <v>3219</v>
      </c>
      <c r="AU1979" s="48" t="s">
        <v>3276</v>
      </c>
      <c r="AV1979" s="48" t="s">
        <v>3276</v>
      </c>
      <c r="AW1979" s="114" t="s">
        <v>18116</v>
      </c>
      <c r="AX1979" s="114" t="s">
        <v>18116</v>
      </c>
      <c r="AY1979" s="114" t="s">
        <v>18843</v>
      </c>
      <c r="AZ1979" s="114" t="s">
        <v>18843</v>
      </c>
      <c r="BA1979" s="2"/>
      <c r="BB1979" s="3"/>
      <c r="BC1979" s="3"/>
      <c r="BD1979" s="3"/>
      <c r="BE1979" s="3"/>
    </row>
    <row r="1980" spans="1:57" x14ac:dyDescent="0.25">
      <c r="A1980" s="61" t="s">
        <v>1083</v>
      </c>
      <c r="B1980" s="62" t="s">
        <v>19429</v>
      </c>
      <c r="C1980" s="62"/>
      <c r="D1980" s="63">
        <v>1.5125204999999999</v>
      </c>
      <c r="E1980" s="65">
        <v>10</v>
      </c>
      <c r="F1980" s="95" t="s">
        <v>12119</v>
      </c>
      <c r="G1980" s="62"/>
      <c r="H1980" s="66"/>
      <c r="I1980" s="67"/>
      <c r="J1980" s="67"/>
      <c r="K1980" s="66" t="s">
        <v>16178</v>
      </c>
      <c r="L1980" s="70"/>
      <c r="M1980" s="71">
        <v>2174.173095703125</v>
      </c>
      <c r="N1980" s="71">
        <v>2314.996337890625</v>
      </c>
      <c r="O1980" s="72"/>
      <c r="P1980" s="73"/>
      <c r="Q1980" s="73"/>
      <c r="R1980" s="81"/>
      <c r="S1980" s="48">
        <v>0</v>
      </c>
      <c r="T1980" s="48">
        <v>1</v>
      </c>
      <c r="U1980" s="49">
        <v>0</v>
      </c>
      <c r="V1980" s="49">
        <v>1.4729999999999999E-3</v>
      </c>
      <c r="W1980" s="49">
        <v>3.2899999999999997E-4</v>
      </c>
      <c r="X1980" s="49">
        <v>0.486537</v>
      </c>
      <c r="Y1980" s="49">
        <v>0</v>
      </c>
      <c r="Z1980" s="49">
        <v>0</v>
      </c>
      <c r="AA1980" s="68">
        <v>1980</v>
      </c>
      <c r="AB198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80" s="69"/>
      <c r="AD1980" s="75">
        <v>41</v>
      </c>
      <c r="AE1980" s="75">
        <v>4</v>
      </c>
      <c r="AF1980" s="75">
        <v>26</v>
      </c>
      <c r="AG1980" s="75">
        <v>79</v>
      </c>
      <c r="AH1980" s="75">
        <v>-28800</v>
      </c>
      <c r="AI1980" s="75" t="s">
        <v>8356</v>
      </c>
      <c r="AJ1980" s="75" t="s">
        <v>9749</v>
      </c>
      <c r="AK1980" s="75"/>
      <c r="AL1980" s="75" t="s">
        <v>11009</v>
      </c>
      <c r="AM1980" s="75">
        <v>42994.663217592592</v>
      </c>
      <c r="AN1980" s="75" t="s">
        <v>13047</v>
      </c>
      <c r="AO1980" s="78" t="s">
        <v>14126</v>
      </c>
      <c r="AP1980" s="75" t="s">
        <v>66</v>
      </c>
      <c r="AQ1980" s="48"/>
      <c r="AR1980" s="48"/>
      <c r="AS1980" s="48"/>
      <c r="AT1980" s="48"/>
      <c r="AU1980" s="48" t="s">
        <v>3261</v>
      </c>
      <c r="AV1980" s="48" t="s">
        <v>3261</v>
      </c>
      <c r="AW1980" s="114" t="s">
        <v>18132</v>
      </c>
      <c r="AX1980" s="114" t="s">
        <v>18132</v>
      </c>
      <c r="AY1980" s="114" t="s">
        <v>18855</v>
      </c>
      <c r="AZ1980" s="114" t="s">
        <v>18855</v>
      </c>
      <c r="BA1980" s="2"/>
      <c r="BB1980" s="3"/>
      <c r="BC1980" s="3"/>
      <c r="BD1980" s="3"/>
      <c r="BE1980" s="3"/>
    </row>
    <row r="1981" spans="1:57" x14ac:dyDescent="0.25">
      <c r="A1981" s="61" t="s">
        <v>1150</v>
      </c>
      <c r="B1981" s="62" t="s">
        <v>19429</v>
      </c>
      <c r="C1981" s="62"/>
      <c r="D1981" s="63">
        <v>1.5321979999999999</v>
      </c>
      <c r="E1981" s="65">
        <v>10</v>
      </c>
      <c r="F1981" s="95" t="s">
        <v>12187</v>
      </c>
      <c r="G1981" s="62"/>
      <c r="H1981" s="66"/>
      <c r="I1981" s="67"/>
      <c r="J1981" s="67"/>
      <c r="K1981" s="66" t="s">
        <v>16251</v>
      </c>
      <c r="L1981" s="70"/>
      <c r="M1981" s="71">
        <v>1432.81982421875</v>
      </c>
      <c r="N1981" s="71">
        <v>8312.91796875</v>
      </c>
      <c r="O1981" s="72"/>
      <c r="P1981" s="73"/>
      <c r="Q1981" s="73"/>
      <c r="R1981" s="81"/>
      <c r="S1981" s="48">
        <v>0</v>
      </c>
      <c r="T1981" s="48">
        <v>1</v>
      </c>
      <c r="U1981" s="49">
        <v>0</v>
      </c>
      <c r="V1981" s="49">
        <v>3.7880000000000001E-3</v>
      </c>
      <c r="W1981" s="49">
        <v>9.9999999999999995E-7</v>
      </c>
      <c r="X1981" s="49">
        <v>0.54335500000000003</v>
      </c>
      <c r="Y1981" s="49">
        <v>0</v>
      </c>
      <c r="Z1981" s="49">
        <v>0</v>
      </c>
      <c r="AA1981" s="68">
        <v>1981</v>
      </c>
      <c r="AB198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81" s="69"/>
      <c r="AD1981" s="75">
        <v>91</v>
      </c>
      <c r="AE1981" s="75">
        <v>4</v>
      </c>
      <c r="AF1981" s="75">
        <v>19</v>
      </c>
      <c r="AG1981" s="75">
        <v>11</v>
      </c>
      <c r="AH1981" s="75"/>
      <c r="AI1981" s="75"/>
      <c r="AJ1981" s="75"/>
      <c r="AK1981" s="75"/>
      <c r="AL1981" s="75"/>
      <c r="AM1981" s="75">
        <v>42031.141331018516</v>
      </c>
      <c r="AN1981" s="75" t="s">
        <v>13047</v>
      </c>
      <c r="AO1981" s="78" t="s">
        <v>14199</v>
      </c>
      <c r="AP1981" s="75" t="s">
        <v>66</v>
      </c>
      <c r="AQ1981" s="48" t="s">
        <v>3019</v>
      </c>
      <c r="AR1981" s="48" t="s">
        <v>3019</v>
      </c>
      <c r="AS1981" s="48" t="s">
        <v>3212</v>
      </c>
      <c r="AT1981" s="48" t="s">
        <v>3212</v>
      </c>
      <c r="AU1981" s="48" t="s">
        <v>3261</v>
      </c>
      <c r="AV1981" s="48" t="s">
        <v>3261</v>
      </c>
      <c r="AW1981" s="114" t="s">
        <v>18076</v>
      </c>
      <c r="AX1981" s="114" t="s">
        <v>18076</v>
      </c>
      <c r="AY1981" s="114" t="s">
        <v>17882</v>
      </c>
      <c r="AZ1981" s="114" t="s">
        <v>17882</v>
      </c>
      <c r="BA1981" s="2"/>
      <c r="BB1981" s="3"/>
      <c r="BC1981" s="3"/>
      <c r="BD1981" s="3"/>
      <c r="BE1981" s="3"/>
    </row>
    <row r="1982" spans="1:57" x14ac:dyDescent="0.25">
      <c r="A1982" s="61" t="s">
        <v>1260</v>
      </c>
      <c r="B1982" s="62" t="s">
        <v>19429</v>
      </c>
      <c r="C1982" s="62"/>
      <c r="D1982" s="63">
        <v>1.501768</v>
      </c>
      <c r="E1982" s="65">
        <v>10</v>
      </c>
      <c r="F1982" s="95" t="s">
        <v>12300</v>
      </c>
      <c r="G1982" s="62"/>
      <c r="H1982" s="66"/>
      <c r="I1982" s="67"/>
      <c r="J1982" s="67"/>
      <c r="K1982" s="66" t="s">
        <v>16368</v>
      </c>
      <c r="L1982" s="70"/>
      <c r="M1982" s="71">
        <v>9655.984375</v>
      </c>
      <c r="N1982" s="71">
        <v>1133.3778076171875</v>
      </c>
      <c r="O1982" s="72"/>
      <c r="P1982" s="73"/>
      <c r="Q1982" s="73"/>
      <c r="R1982" s="81"/>
      <c r="S1982" s="48">
        <v>0</v>
      </c>
      <c r="T1982" s="48">
        <v>1</v>
      </c>
      <c r="U1982" s="49">
        <v>0</v>
      </c>
      <c r="V1982" s="49">
        <v>2.0799999999999999E-4</v>
      </c>
      <c r="W1982" s="49">
        <v>0</v>
      </c>
      <c r="X1982" s="49">
        <v>0.53919600000000001</v>
      </c>
      <c r="Y1982" s="49">
        <v>0</v>
      </c>
      <c r="Z1982" s="49">
        <v>0</v>
      </c>
      <c r="AA1982" s="68">
        <v>1982</v>
      </c>
      <c r="AB198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82" s="69"/>
      <c r="AD1982" s="75">
        <v>46</v>
      </c>
      <c r="AE1982" s="75">
        <v>4</v>
      </c>
      <c r="AF1982" s="75">
        <v>37</v>
      </c>
      <c r="AG1982" s="75">
        <v>9</v>
      </c>
      <c r="AH1982" s="75"/>
      <c r="AI1982" s="75"/>
      <c r="AJ1982" s="75"/>
      <c r="AK1982" s="75"/>
      <c r="AL1982" s="75"/>
      <c r="AM1982" s="75">
        <v>41816.967106481483</v>
      </c>
      <c r="AN1982" s="75" t="s">
        <v>13047</v>
      </c>
      <c r="AO1982" s="78" t="s">
        <v>14316</v>
      </c>
      <c r="AP1982" s="75" t="s">
        <v>66</v>
      </c>
      <c r="AQ1982" s="48"/>
      <c r="AR1982" s="48"/>
      <c r="AS1982" s="48"/>
      <c r="AT1982" s="48"/>
      <c r="AU1982" s="48" t="s">
        <v>3268</v>
      </c>
      <c r="AV1982" s="48" t="s">
        <v>3268</v>
      </c>
      <c r="AW1982" s="114" t="s">
        <v>18087</v>
      </c>
      <c r="AX1982" s="114" t="s">
        <v>18087</v>
      </c>
      <c r="AY1982" s="114" t="s">
        <v>18822</v>
      </c>
      <c r="AZ1982" s="114" t="s">
        <v>18822</v>
      </c>
      <c r="BA1982" s="2"/>
      <c r="BB1982" s="3"/>
      <c r="BC1982" s="3"/>
      <c r="BD1982" s="3"/>
      <c r="BE1982" s="3"/>
    </row>
    <row r="1983" spans="1:57" x14ac:dyDescent="0.25">
      <c r="A1983" s="61" t="s">
        <v>1569</v>
      </c>
      <c r="B1983" s="62" t="s">
        <v>19429</v>
      </c>
      <c r="C1983" s="62"/>
      <c r="D1983" s="63">
        <v>1.512087</v>
      </c>
      <c r="E1983" s="65">
        <v>10</v>
      </c>
      <c r="F1983" s="95" t="s">
        <v>11082</v>
      </c>
      <c r="G1983" s="62"/>
      <c r="H1983" s="66"/>
      <c r="I1983" s="67"/>
      <c r="J1983" s="67"/>
      <c r="K1983" s="66" t="s">
        <v>16714</v>
      </c>
      <c r="L1983" s="70"/>
      <c r="M1983" s="71">
        <v>2412.023193359375</v>
      </c>
      <c r="N1983" s="71">
        <v>2489.3232421875</v>
      </c>
      <c r="O1983" s="72"/>
      <c r="P1983" s="73"/>
      <c r="Q1983" s="73"/>
      <c r="R1983" s="81"/>
      <c r="S1983" s="48">
        <v>0</v>
      </c>
      <c r="T1983" s="48">
        <v>1</v>
      </c>
      <c r="U1983" s="49">
        <v>0</v>
      </c>
      <c r="V1983" s="49">
        <v>1.4220000000000001E-3</v>
      </c>
      <c r="W1983" s="49">
        <v>1.7699999999999999E-4</v>
      </c>
      <c r="X1983" s="49">
        <v>0.504</v>
      </c>
      <c r="Y1983" s="49">
        <v>0</v>
      </c>
      <c r="Z1983" s="49">
        <v>0</v>
      </c>
      <c r="AA1983" s="68">
        <v>1983</v>
      </c>
      <c r="AB198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83" s="69"/>
      <c r="AD1983" s="75">
        <v>117</v>
      </c>
      <c r="AE1983" s="75">
        <v>4</v>
      </c>
      <c r="AF1983" s="75">
        <v>6</v>
      </c>
      <c r="AG1983" s="75">
        <v>8</v>
      </c>
      <c r="AH1983" s="75"/>
      <c r="AI1983" s="75"/>
      <c r="AJ1983" s="75"/>
      <c r="AK1983" s="75"/>
      <c r="AL1983" s="75"/>
      <c r="AM1983" s="75">
        <v>42925.632349537038</v>
      </c>
      <c r="AN1983" s="75" t="s">
        <v>13047</v>
      </c>
      <c r="AO1983" s="78" t="s">
        <v>14662</v>
      </c>
      <c r="AP1983" s="75" t="s">
        <v>66</v>
      </c>
      <c r="AQ1983" s="48"/>
      <c r="AR1983" s="48"/>
      <c r="AS1983" s="48"/>
      <c r="AT1983" s="48"/>
      <c r="AU1983" s="48" t="s">
        <v>3306</v>
      </c>
      <c r="AV1983" s="48" t="s">
        <v>3306</v>
      </c>
      <c r="AW1983" s="114" t="s">
        <v>18239</v>
      </c>
      <c r="AX1983" s="114" t="s">
        <v>18239</v>
      </c>
      <c r="AY1983" s="114" t="s">
        <v>18950</v>
      </c>
      <c r="AZ1983" s="114" t="s">
        <v>18950</v>
      </c>
      <c r="BA1983" s="2"/>
      <c r="BB1983" s="3"/>
      <c r="BC1983" s="3"/>
      <c r="BD1983" s="3"/>
      <c r="BE1983" s="3"/>
    </row>
    <row r="1984" spans="1:57" x14ac:dyDescent="0.25">
      <c r="A1984" s="61" t="s">
        <v>1731</v>
      </c>
      <c r="B1984" s="62" t="s">
        <v>19429</v>
      </c>
      <c r="C1984" s="62"/>
      <c r="D1984" s="63">
        <v>10</v>
      </c>
      <c r="E1984" s="65">
        <v>10</v>
      </c>
      <c r="F1984" s="95" t="s">
        <v>11082</v>
      </c>
      <c r="G1984" s="62"/>
      <c r="H1984" s="66"/>
      <c r="I1984" s="67"/>
      <c r="J1984" s="67"/>
      <c r="K1984" s="66" t="s">
        <v>16888</v>
      </c>
      <c r="L1984" s="70"/>
      <c r="M1984" s="71">
        <v>4645.33447265625</v>
      </c>
      <c r="N1984" s="71">
        <v>4614.9228515625</v>
      </c>
      <c r="O1984" s="72"/>
      <c r="P1984" s="73"/>
      <c r="Q1984" s="73"/>
      <c r="R1984" s="81"/>
      <c r="S1984" s="48">
        <v>0</v>
      </c>
      <c r="T1984" s="48">
        <v>1</v>
      </c>
      <c r="U1984" s="49">
        <v>0</v>
      </c>
      <c r="V1984" s="49">
        <v>1</v>
      </c>
      <c r="W1984" s="49">
        <v>0</v>
      </c>
      <c r="X1984" s="49">
        <v>1</v>
      </c>
      <c r="Y1984" s="49">
        <v>0</v>
      </c>
      <c r="Z1984" s="49">
        <v>0</v>
      </c>
      <c r="AA1984" s="68">
        <v>1984</v>
      </c>
      <c r="AB198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84" s="69"/>
      <c r="AD1984" s="75">
        <v>29</v>
      </c>
      <c r="AE1984" s="75">
        <v>4</v>
      </c>
      <c r="AF1984" s="75">
        <v>52</v>
      </c>
      <c r="AG1984" s="75">
        <v>18</v>
      </c>
      <c r="AH1984" s="75"/>
      <c r="AI1984" s="75"/>
      <c r="AJ1984" s="75"/>
      <c r="AK1984" s="75"/>
      <c r="AL1984" s="75"/>
      <c r="AM1984" s="75">
        <v>42591.454386574071</v>
      </c>
      <c r="AN1984" s="75" t="s">
        <v>13047</v>
      </c>
      <c r="AO1984" s="78" t="s">
        <v>14836</v>
      </c>
      <c r="AP1984" s="75" t="s">
        <v>66</v>
      </c>
      <c r="AQ1984" s="48" t="s">
        <v>3181</v>
      </c>
      <c r="AR1984" s="48" t="s">
        <v>3181</v>
      </c>
      <c r="AS1984" s="48" t="s">
        <v>3255</v>
      </c>
      <c r="AT1984" s="48" t="s">
        <v>3255</v>
      </c>
      <c r="AU1984" s="48" t="s">
        <v>3261</v>
      </c>
      <c r="AV1984" s="48" t="s">
        <v>3261</v>
      </c>
      <c r="AW1984" s="114" t="s">
        <v>18633</v>
      </c>
      <c r="AX1984" s="114" t="s">
        <v>18633</v>
      </c>
      <c r="AY1984" s="114" t="s">
        <v>19310</v>
      </c>
      <c r="AZ1984" s="114" t="s">
        <v>19310</v>
      </c>
      <c r="BA1984" s="2"/>
      <c r="BB1984" s="3"/>
      <c r="BC1984" s="3"/>
      <c r="BD1984" s="3"/>
      <c r="BE1984" s="3"/>
    </row>
    <row r="1985" spans="1:57" x14ac:dyDescent="0.25">
      <c r="A1985" s="61" t="s">
        <v>1747</v>
      </c>
      <c r="B1985" s="62" t="s">
        <v>19429</v>
      </c>
      <c r="C1985" s="62"/>
      <c r="D1985" s="63">
        <v>1.5321979999999999</v>
      </c>
      <c r="E1985" s="65">
        <v>10</v>
      </c>
      <c r="F1985" s="95" t="s">
        <v>11082</v>
      </c>
      <c r="G1985" s="62"/>
      <c r="H1985" s="66"/>
      <c r="I1985" s="67"/>
      <c r="J1985" s="67"/>
      <c r="K1985" s="66" t="s">
        <v>16906</v>
      </c>
      <c r="L1985" s="70"/>
      <c r="M1985" s="71">
        <v>2525.57861328125</v>
      </c>
      <c r="N1985" s="71">
        <v>7314.46533203125</v>
      </c>
      <c r="O1985" s="72"/>
      <c r="P1985" s="73"/>
      <c r="Q1985" s="73"/>
      <c r="R1985" s="81"/>
      <c r="S1985" s="48">
        <v>0</v>
      </c>
      <c r="T1985" s="48">
        <v>1</v>
      </c>
      <c r="U1985" s="49">
        <v>0</v>
      </c>
      <c r="V1985" s="49">
        <v>3.7880000000000001E-3</v>
      </c>
      <c r="W1985" s="49">
        <v>9.9999999999999995E-7</v>
      </c>
      <c r="X1985" s="49">
        <v>0.54335500000000003</v>
      </c>
      <c r="Y1985" s="49">
        <v>0</v>
      </c>
      <c r="Z1985" s="49">
        <v>0</v>
      </c>
      <c r="AA1985" s="68">
        <v>1985</v>
      </c>
      <c r="AB198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85" s="69"/>
      <c r="AD1985" s="75">
        <v>79</v>
      </c>
      <c r="AE1985" s="75">
        <v>4</v>
      </c>
      <c r="AF1985" s="75">
        <v>28</v>
      </c>
      <c r="AG1985" s="75">
        <v>14</v>
      </c>
      <c r="AH1985" s="75"/>
      <c r="AI1985" s="75"/>
      <c r="AJ1985" s="75"/>
      <c r="AK1985" s="75"/>
      <c r="AL1985" s="75"/>
      <c r="AM1985" s="75">
        <v>42494.707916666666</v>
      </c>
      <c r="AN1985" s="75" t="s">
        <v>13047</v>
      </c>
      <c r="AO1985" s="78" t="s">
        <v>14854</v>
      </c>
      <c r="AP1985" s="75" t="s">
        <v>66</v>
      </c>
      <c r="AQ1985" s="48" t="s">
        <v>3019</v>
      </c>
      <c r="AR1985" s="48" t="s">
        <v>3019</v>
      </c>
      <c r="AS1985" s="48" t="s">
        <v>3212</v>
      </c>
      <c r="AT1985" s="48" t="s">
        <v>3212</v>
      </c>
      <c r="AU1985" s="48" t="s">
        <v>3261</v>
      </c>
      <c r="AV1985" s="48" t="s">
        <v>3261</v>
      </c>
      <c r="AW1985" s="114" t="s">
        <v>18076</v>
      </c>
      <c r="AX1985" s="114" t="s">
        <v>18076</v>
      </c>
      <c r="AY1985" s="114" t="s">
        <v>17882</v>
      </c>
      <c r="AZ1985" s="114" t="s">
        <v>17882</v>
      </c>
      <c r="BA1985" s="2"/>
      <c r="BB1985" s="3"/>
      <c r="BC1985" s="3"/>
      <c r="BD1985" s="3"/>
      <c r="BE1985" s="3"/>
    </row>
    <row r="1986" spans="1:57" x14ac:dyDescent="0.25">
      <c r="A1986" s="61" t="s">
        <v>1780</v>
      </c>
      <c r="B1986" s="62" t="s">
        <v>19429</v>
      </c>
      <c r="C1986" s="62"/>
      <c r="D1986" s="63">
        <v>1.5321979999999999</v>
      </c>
      <c r="E1986" s="65">
        <v>10</v>
      </c>
      <c r="F1986" s="95" t="s">
        <v>12846</v>
      </c>
      <c r="G1986" s="62"/>
      <c r="H1986" s="66"/>
      <c r="I1986" s="67"/>
      <c r="J1986" s="67"/>
      <c r="K1986" s="66" t="s">
        <v>16942</v>
      </c>
      <c r="L1986" s="70"/>
      <c r="M1986" s="71">
        <v>2265.524658203125</v>
      </c>
      <c r="N1986" s="71">
        <v>7055.69189453125</v>
      </c>
      <c r="O1986" s="72"/>
      <c r="P1986" s="73"/>
      <c r="Q1986" s="73"/>
      <c r="R1986" s="81"/>
      <c r="S1986" s="48">
        <v>0</v>
      </c>
      <c r="T1986" s="48">
        <v>1</v>
      </c>
      <c r="U1986" s="49">
        <v>0</v>
      </c>
      <c r="V1986" s="49">
        <v>3.7880000000000001E-3</v>
      </c>
      <c r="W1986" s="49">
        <v>9.9999999999999995E-7</v>
      </c>
      <c r="X1986" s="49">
        <v>0.54335500000000003</v>
      </c>
      <c r="Y1986" s="49">
        <v>0</v>
      </c>
      <c r="Z1986" s="49">
        <v>0</v>
      </c>
      <c r="AA1986" s="68">
        <v>1986</v>
      </c>
      <c r="AB198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86" s="69"/>
      <c r="AD1986" s="75">
        <v>47</v>
      </c>
      <c r="AE1986" s="75">
        <v>4</v>
      </c>
      <c r="AF1986" s="75">
        <v>80</v>
      </c>
      <c r="AG1986" s="75">
        <v>5</v>
      </c>
      <c r="AH1986" s="75"/>
      <c r="AI1986" s="75"/>
      <c r="AJ1986" s="75"/>
      <c r="AK1986" s="75"/>
      <c r="AL1986" s="75"/>
      <c r="AM1986" s="75">
        <v>42791.758738425924</v>
      </c>
      <c r="AN1986" s="75" t="s">
        <v>13047</v>
      </c>
      <c r="AO1986" s="78" t="s">
        <v>14890</v>
      </c>
      <c r="AP1986" s="75" t="s">
        <v>66</v>
      </c>
      <c r="AQ1986" s="48" t="s">
        <v>3019</v>
      </c>
      <c r="AR1986" s="48" t="s">
        <v>3019</v>
      </c>
      <c r="AS1986" s="48" t="s">
        <v>3212</v>
      </c>
      <c r="AT1986" s="48" t="s">
        <v>3212</v>
      </c>
      <c r="AU1986" s="48" t="s">
        <v>3261</v>
      </c>
      <c r="AV1986" s="48" t="s">
        <v>3261</v>
      </c>
      <c r="AW1986" s="114" t="s">
        <v>18076</v>
      </c>
      <c r="AX1986" s="114" t="s">
        <v>18076</v>
      </c>
      <c r="AY1986" s="114" t="s">
        <v>17882</v>
      </c>
      <c r="AZ1986" s="114" t="s">
        <v>17882</v>
      </c>
      <c r="BA1986" s="2"/>
      <c r="BB1986" s="3"/>
      <c r="BC1986" s="3"/>
      <c r="BD1986" s="3"/>
      <c r="BE1986" s="3"/>
    </row>
    <row r="1987" spans="1:57" x14ac:dyDescent="0.25">
      <c r="A1987" s="61" t="s">
        <v>1111</v>
      </c>
      <c r="B1987" s="62" t="s">
        <v>19429</v>
      </c>
      <c r="C1987" s="62"/>
      <c r="D1987" s="63">
        <v>1.6214310000000001</v>
      </c>
      <c r="E1987" s="65">
        <v>10.000377090281297</v>
      </c>
      <c r="F1987" s="95" t="s">
        <v>11082</v>
      </c>
      <c r="G1987" s="62"/>
      <c r="H1987" s="66"/>
      <c r="I1987" s="67"/>
      <c r="J1987" s="67"/>
      <c r="K1987" s="66" t="s">
        <v>16208</v>
      </c>
      <c r="L1987" s="70"/>
      <c r="M1987" s="71">
        <v>2566.4111328125</v>
      </c>
      <c r="N1987" s="71">
        <v>6118.50244140625</v>
      </c>
      <c r="O1987" s="72"/>
      <c r="P1987" s="73"/>
      <c r="Q1987" s="73"/>
      <c r="R1987" s="81"/>
      <c r="S1987" s="48">
        <v>0</v>
      </c>
      <c r="T1987" s="48">
        <v>5</v>
      </c>
      <c r="U1987" s="49">
        <v>0.90909099999999998</v>
      </c>
      <c r="V1987" s="49">
        <v>1.4286E-2</v>
      </c>
      <c r="W1987" s="49">
        <v>0</v>
      </c>
      <c r="X1987" s="49">
        <v>0.66087200000000001</v>
      </c>
      <c r="Y1987" s="49">
        <v>0</v>
      </c>
      <c r="Z1987" s="49">
        <v>0</v>
      </c>
      <c r="AA1987" s="68">
        <v>1987</v>
      </c>
      <c r="AB198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87" s="69"/>
      <c r="AD1987" s="75">
        <v>78</v>
      </c>
      <c r="AE1987" s="75">
        <v>3</v>
      </c>
      <c r="AF1987" s="75">
        <v>30</v>
      </c>
      <c r="AG1987" s="75">
        <v>0</v>
      </c>
      <c r="AH1987" s="75"/>
      <c r="AI1987" s="75"/>
      <c r="AJ1987" s="75"/>
      <c r="AK1987" s="75"/>
      <c r="AL1987" s="75"/>
      <c r="AM1987" s="75">
        <v>42906.506412037037</v>
      </c>
      <c r="AN1987" s="75" t="s">
        <v>13047</v>
      </c>
      <c r="AO1987" s="78" t="s">
        <v>14156</v>
      </c>
      <c r="AP1987" s="75" t="s">
        <v>66</v>
      </c>
      <c r="AQ1987" s="48"/>
      <c r="AR1987" s="48"/>
      <c r="AS1987" s="48"/>
      <c r="AT1987" s="48"/>
      <c r="AU1987" s="48" t="s">
        <v>3261</v>
      </c>
      <c r="AV1987" s="48" t="s">
        <v>3261</v>
      </c>
      <c r="AW1987" s="114" t="s">
        <v>18110</v>
      </c>
      <c r="AX1987" s="114" t="s">
        <v>18110</v>
      </c>
      <c r="AY1987" s="114" t="s">
        <v>17889</v>
      </c>
      <c r="AZ1987" s="114" t="s">
        <v>17889</v>
      </c>
      <c r="BA1987" s="2"/>
      <c r="BB1987" s="3"/>
      <c r="BC1987" s="3"/>
      <c r="BD1987" s="3"/>
      <c r="BE1987" s="3"/>
    </row>
    <row r="1988" spans="1:57" x14ac:dyDescent="0.25">
      <c r="A1988" s="61" t="s">
        <v>428</v>
      </c>
      <c r="B1988" s="62" t="s">
        <v>19429</v>
      </c>
      <c r="C1988" s="62"/>
      <c r="D1988" s="63">
        <v>1.521522</v>
      </c>
      <c r="E1988" s="65">
        <v>10</v>
      </c>
      <c r="F1988" s="95" t="s">
        <v>11388</v>
      </c>
      <c r="G1988" s="62"/>
      <c r="H1988" s="66"/>
      <c r="I1988" s="67"/>
      <c r="J1988" s="67"/>
      <c r="K1988" s="66" t="s">
        <v>15416</v>
      </c>
      <c r="L1988" s="70"/>
      <c r="M1988" s="71">
        <v>2854.5205078125</v>
      </c>
      <c r="N1988" s="71">
        <v>2776.199951171875</v>
      </c>
      <c r="O1988" s="72"/>
      <c r="P1988" s="73"/>
      <c r="Q1988" s="73"/>
      <c r="R1988" s="81"/>
      <c r="S1988" s="48">
        <v>0</v>
      </c>
      <c r="T1988" s="48">
        <v>1</v>
      </c>
      <c r="U1988" s="49">
        <v>0</v>
      </c>
      <c r="V1988" s="49">
        <v>2.532E-3</v>
      </c>
      <c r="W1988" s="49">
        <v>6.2599999999999999E-3</v>
      </c>
      <c r="X1988" s="49">
        <v>0.50696399999999997</v>
      </c>
      <c r="Y1988" s="49">
        <v>0</v>
      </c>
      <c r="Z1988" s="49">
        <v>0</v>
      </c>
      <c r="AA1988" s="68">
        <v>1988</v>
      </c>
      <c r="AB198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88" s="69"/>
      <c r="AD1988" s="75">
        <v>31</v>
      </c>
      <c r="AE1988" s="75">
        <v>3</v>
      </c>
      <c r="AF1988" s="75">
        <v>83</v>
      </c>
      <c r="AG1988" s="75">
        <v>1</v>
      </c>
      <c r="AH1988" s="75"/>
      <c r="AI1988" s="75"/>
      <c r="AJ1988" s="75" t="s">
        <v>9351</v>
      </c>
      <c r="AK1988" s="75"/>
      <c r="AL1988" s="75"/>
      <c r="AM1988" s="75">
        <v>41311.421388888892</v>
      </c>
      <c r="AN1988" s="75" t="s">
        <v>13047</v>
      </c>
      <c r="AO1988" s="78" t="s">
        <v>13364</v>
      </c>
      <c r="AP1988" s="75" t="s">
        <v>66</v>
      </c>
      <c r="AQ1988" s="48" t="s">
        <v>3033</v>
      </c>
      <c r="AR1988" s="48" t="s">
        <v>3033</v>
      </c>
      <c r="AS1988" s="48" t="s">
        <v>3219</v>
      </c>
      <c r="AT1988" s="48" t="s">
        <v>3219</v>
      </c>
      <c r="AU1988" s="48" t="s">
        <v>3276</v>
      </c>
      <c r="AV1988" s="48" t="s">
        <v>3276</v>
      </c>
      <c r="AW1988" s="114" t="s">
        <v>18116</v>
      </c>
      <c r="AX1988" s="114" t="s">
        <v>18116</v>
      </c>
      <c r="AY1988" s="114" t="s">
        <v>18843</v>
      </c>
      <c r="AZ1988" s="114" t="s">
        <v>18843</v>
      </c>
      <c r="BA1988" s="2"/>
      <c r="BB1988" s="3"/>
      <c r="BC1988" s="3"/>
      <c r="BD1988" s="3"/>
      <c r="BE1988" s="3"/>
    </row>
    <row r="1989" spans="1:57" x14ac:dyDescent="0.25">
      <c r="A1989" s="61" t="s">
        <v>1058</v>
      </c>
      <c r="B1989" s="62" t="s">
        <v>19429</v>
      </c>
      <c r="C1989" s="62"/>
      <c r="D1989" s="63">
        <v>1.5023375000000001</v>
      </c>
      <c r="E1989" s="65">
        <v>10</v>
      </c>
      <c r="F1989" s="95" t="s">
        <v>12095</v>
      </c>
      <c r="G1989" s="62"/>
      <c r="H1989" s="66"/>
      <c r="I1989" s="67"/>
      <c r="J1989" s="67"/>
      <c r="K1989" s="66" t="s">
        <v>16152</v>
      </c>
      <c r="L1989" s="70"/>
      <c r="M1989" s="71">
        <v>7176.4228515625</v>
      </c>
      <c r="N1989" s="71">
        <v>3112.214599609375</v>
      </c>
      <c r="O1989" s="72"/>
      <c r="P1989" s="73"/>
      <c r="Q1989" s="73"/>
      <c r="R1989" s="81"/>
      <c r="S1989" s="48">
        <v>0</v>
      </c>
      <c r="T1989" s="48">
        <v>1</v>
      </c>
      <c r="U1989" s="49">
        <v>0</v>
      </c>
      <c r="V1989" s="49">
        <v>2.7500000000000002E-4</v>
      </c>
      <c r="W1989" s="49">
        <v>0</v>
      </c>
      <c r="X1989" s="49">
        <v>0.52194799999999997</v>
      </c>
      <c r="Y1989" s="49">
        <v>0</v>
      </c>
      <c r="Z1989" s="49">
        <v>0</v>
      </c>
      <c r="AA1989" s="68">
        <v>1989</v>
      </c>
      <c r="AB198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89" s="69"/>
      <c r="AD1989" s="75">
        <v>14</v>
      </c>
      <c r="AE1989" s="75">
        <v>3</v>
      </c>
      <c r="AF1989" s="75">
        <v>294</v>
      </c>
      <c r="AG1989" s="75">
        <v>166</v>
      </c>
      <c r="AH1989" s="75"/>
      <c r="AI1989" s="75"/>
      <c r="AJ1989" s="75"/>
      <c r="AK1989" s="75"/>
      <c r="AL1989" s="75"/>
      <c r="AM1989" s="75">
        <v>42959.779143518521</v>
      </c>
      <c r="AN1989" s="75" t="s">
        <v>13047</v>
      </c>
      <c r="AO1989" s="78" t="s">
        <v>14100</v>
      </c>
      <c r="AP1989" s="75" t="s">
        <v>66</v>
      </c>
      <c r="AQ1989" s="48"/>
      <c r="AR1989" s="48"/>
      <c r="AS1989" s="48"/>
      <c r="AT1989" s="48"/>
      <c r="AU1989" s="48" t="s">
        <v>3261</v>
      </c>
      <c r="AV1989" s="48" t="s">
        <v>3261</v>
      </c>
      <c r="AW1989" s="114" t="s">
        <v>18089</v>
      </c>
      <c r="AX1989" s="114" t="s">
        <v>18089</v>
      </c>
      <c r="AY1989" s="114" t="s">
        <v>17884</v>
      </c>
      <c r="AZ1989" s="114" t="s">
        <v>17884</v>
      </c>
      <c r="BA1989" s="2"/>
      <c r="BB1989" s="3"/>
      <c r="BC1989" s="3"/>
      <c r="BD1989" s="3"/>
      <c r="BE1989" s="3"/>
    </row>
    <row r="1990" spans="1:57" x14ac:dyDescent="0.25">
      <c r="A1990" s="61" t="s">
        <v>1169</v>
      </c>
      <c r="B1990" s="62" t="s">
        <v>19429</v>
      </c>
      <c r="C1990" s="62"/>
      <c r="D1990" s="63">
        <v>1.521522</v>
      </c>
      <c r="E1990" s="65">
        <v>10</v>
      </c>
      <c r="F1990" s="95" t="s">
        <v>11082</v>
      </c>
      <c r="G1990" s="62"/>
      <c r="H1990" s="66"/>
      <c r="I1990" s="67"/>
      <c r="J1990" s="67"/>
      <c r="K1990" s="66" t="s">
        <v>16273</v>
      </c>
      <c r="L1990" s="70"/>
      <c r="M1990" s="71">
        <v>2259.411376953125</v>
      </c>
      <c r="N1990" s="71">
        <v>3803.5771484375</v>
      </c>
      <c r="O1990" s="72"/>
      <c r="P1990" s="73"/>
      <c r="Q1990" s="73"/>
      <c r="R1990" s="81"/>
      <c r="S1990" s="48">
        <v>0</v>
      </c>
      <c r="T1990" s="48">
        <v>1</v>
      </c>
      <c r="U1990" s="49">
        <v>0</v>
      </c>
      <c r="V1990" s="49">
        <v>2.532E-3</v>
      </c>
      <c r="W1990" s="49">
        <v>6.2599999999999999E-3</v>
      </c>
      <c r="X1990" s="49">
        <v>0.50696399999999997</v>
      </c>
      <c r="Y1990" s="49">
        <v>0</v>
      </c>
      <c r="Z1990" s="49">
        <v>0</v>
      </c>
      <c r="AA1990" s="68">
        <v>1990</v>
      </c>
      <c r="AB199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90" s="69"/>
      <c r="AD1990" s="75">
        <v>17</v>
      </c>
      <c r="AE1990" s="75">
        <v>3</v>
      </c>
      <c r="AF1990" s="75">
        <v>23</v>
      </c>
      <c r="AG1990" s="75">
        <v>1</v>
      </c>
      <c r="AH1990" s="75"/>
      <c r="AI1990" s="75"/>
      <c r="AJ1990" s="75"/>
      <c r="AK1990" s="75"/>
      <c r="AL1990" s="75"/>
      <c r="AM1990" s="75">
        <v>42952.709699074076</v>
      </c>
      <c r="AN1990" s="75" t="s">
        <v>13047</v>
      </c>
      <c r="AO1990" s="78" t="s">
        <v>14221</v>
      </c>
      <c r="AP1990" s="75" t="s">
        <v>66</v>
      </c>
      <c r="AQ1990" s="48" t="s">
        <v>3033</v>
      </c>
      <c r="AR1990" s="48" t="s">
        <v>3033</v>
      </c>
      <c r="AS1990" s="48" t="s">
        <v>3219</v>
      </c>
      <c r="AT1990" s="48" t="s">
        <v>3219</v>
      </c>
      <c r="AU1990" s="48" t="s">
        <v>3276</v>
      </c>
      <c r="AV1990" s="48" t="s">
        <v>3276</v>
      </c>
      <c r="AW1990" s="114" t="s">
        <v>18116</v>
      </c>
      <c r="AX1990" s="114" t="s">
        <v>18116</v>
      </c>
      <c r="AY1990" s="114" t="s">
        <v>18843</v>
      </c>
      <c r="AZ1990" s="114" t="s">
        <v>18843</v>
      </c>
      <c r="BA1990" s="2"/>
      <c r="BB1990" s="3"/>
      <c r="BC1990" s="3"/>
      <c r="BD1990" s="3"/>
      <c r="BE1990" s="3"/>
    </row>
    <row r="1991" spans="1:57" x14ac:dyDescent="0.25">
      <c r="A1991" s="61" t="s">
        <v>1233</v>
      </c>
      <c r="B1991" s="62" t="s">
        <v>19429</v>
      </c>
      <c r="C1991" s="62"/>
      <c r="D1991" s="63">
        <v>1.502448</v>
      </c>
      <c r="E1991" s="65">
        <v>10</v>
      </c>
      <c r="F1991" s="95" t="s">
        <v>12273</v>
      </c>
      <c r="G1991" s="62"/>
      <c r="H1991" s="66"/>
      <c r="I1991" s="67"/>
      <c r="J1991" s="67"/>
      <c r="K1991" s="66" t="s">
        <v>16340</v>
      </c>
      <c r="L1991" s="70"/>
      <c r="M1991" s="71">
        <v>8505.84375</v>
      </c>
      <c r="N1991" s="71">
        <v>4996.69970703125</v>
      </c>
      <c r="O1991" s="72"/>
      <c r="P1991" s="73"/>
      <c r="Q1991" s="73"/>
      <c r="R1991" s="81"/>
      <c r="S1991" s="48">
        <v>0</v>
      </c>
      <c r="T1991" s="48">
        <v>1</v>
      </c>
      <c r="U1991" s="49">
        <v>0</v>
      </c>
      <c r="V1991" s="49">
        <v>2.8800000000000001E-4</v>
      </c>
      <c r="W1991" s="49">
        <v>0</v>
      </c>
      <c r="X1991" s="49">
        <v>0.52665600000000001</v>
      </c>
      <c r="Y1991" s="49">
        <v>0</v>
      </c>
      <c r="Z1991" s="49">
        <v>0</v>
      </c>
      <c r="AA1991" s="68">
        <v>1991</v>
      </c>
      <c r="AB199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91" s="69"/>
      <c r="AD1991" s="75">
        <v>16</v>
      </c>
      <c r="AE1991" s="75">
        <v>3</v>
      </c>
      <c r="AF1991" s="75">
        <v>9</v>
      </c>
      <c r="AG1991" s="75">
        <v>4</v>
      </c>
      <c r="AH1991" s="75"/>
      <c r="AI1991" s="75" t="s">
        <v>8477</v>
      </c>
      <c r="AJ1991" s="75"/>
      <c r="AK1991" s="75"/>
      <c r="AL1991" s="75"/>
      <c r="AM1991" s="75">
        <v>43035.740486111114</v>
      </c>
      <c r="AN1991" s="75" t="s">
        <v>13047</v>
      </c>
      <c r="AO1991" s="78" t="s">
        <v>14288</v>
      </c>
      <c r="AP1991" s="75" t="s">
        <v>66</v>
      </c>
      <c r="AQ1991" s="48"/>
      <c r="AR1991" s="48"/>
      <c r="AS1991" s="48"/>
      <c r="AT1991" s="48"/>
      <c r="AU1991" s="48" t="s">
        <v>3261</v>
      </c>
      <c r="AV1991" s="48" t="s">
        <v>3261</v>
      </c>
      <c r="AW1991" s="114" t="s">
        <v>18137</v>
      </c>
      <c r="AX1991" s="114" t="s">
        <v>18137</v>
      </c>
      <c r="AY1991" s="114" t="s">
        <v>18860</v>
      </c>
      <c r="AZ1991" s="114" t="s">
        <v>18860</v>
      </c>
      <c r="BA1991" s="2"/>
      <c r="BB1991" s="3"/>
      <c r="BC1991" s="3"/>
      <c r="BD1991" s="3"/>
      <c r="BE1991" s="3"/>
    </row>
    <row r="1992" spans="1:57" x14ac:dyDescent="0.25">
      <c r="A1992" s="61" t="s">
        <v>1238</v>
      </c>
      <c r="B1992" s="62" t="s">
        <v>19429</v>
      </c>
      <c r="C1992" s="62"/>
      <c r="D1992" s="63">
        <v>1.50187</v>
      </c>
      <c r="E1992" s="65">
        <v>10</v>
      </c>
      <c r="F1992" s="95" t="s">
        <v>12278</v>
      </c>
      <c r="G1992" s="62"/>
      <c r="H1992" s="66"/>
      <c r="I1992" s="67"/>
      <c r="J1992" s="67"/>
      <c r="K1992" s="66" t="s">
        <v>16345</v>
      </c>
      <c r="L1992" s="70"/>
      <c r="M1992" s="71">
        <v>7570.54345703125</v>
      </c>
      <c r="N1992" s="71">
        <v>8642.5244140625</v>
      </c>
      <c r="O1992" s="72"/>
      <c r="P1992" s="73"/>
      <c r="Q1992" s="73"/>
      <c r="R1992" s="81"/>
      <c r="S1992" s="48">
        <v>0</v>
      </c>
      <c r="T1992" s="48">
        <v>1</v>
      </c>
      <c r="U1992" s="49">
        <v>0</v>
      </c>
      <c r="V1992" s="49">
        <v>2.2000000000000001E-4</v>
      </c>
      <c r="W1992" s="49">
        <v>0</v>
      </c>
      <c r="X1992" s="49">
        <v>0.52033200000000002</v>
      </c>
      <c r="Y1992" s="49">
        <v>0</v>
      </c>
      <c r="Z1992" s="49">
        <v>0</v>
      </c>
      <c r="AA1992" s="68">
        <v>1992</v>
      </c>
      <c r="AB199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92" s="69"/>
      <c r="AD1992" s="75">
        <v>162</v>
      </c>
      <c r="AE1992" s="75">
        <v>3</v>
      </c>
      <c r="AF1992" s="75">
        <v>146</v>
      </c>
      <c r="AG1992" s="75">
        <v>12</v>
      </c>
      <c r="AH1992" s="75"/>
      <c r="AI1992" s="75" t="s">
        <v>8482</v>
      </c>
      <c r="AJ1992" s="75" t="s">
        <v>9824</v>
      </c>
      <c r="AK1992" s="75"/>
      <c r="AL1992" s="75"/>
      <c r="AM1992" s="75">
        <v>42840.55810185185</v>
      </c>
      <c r="AN1992" s="75" t="s">
        <v>13047</v>
      </c>
      <c r="AO1992" s="78" t="s">
        <v>14293</v>
      </c>
      <c r="AP1992" s="75" t="s">
        <v>66</v>
      </c>
      <c r="AQ1992" s="48"/>
      <c r="AR1992" s="48"/>
      <c r="AS1992" s="48"/>
      <c r="AT1992" s="48"/>
      <c r="AU1992" s="48" t="s">
        <v>3272</v>
      </c>
      <c r="AV1992" s="48" t="s">
        <v>3272</v>
      </c>
      <c r="AW1992" s="114" t="s">
        <v>18101</v>
      </c>
      <c r="AX1992" s="114" t="s">
        <v>18101</v>
      </c>
      <c r="AY1992" s="114" t="s">
        <v>17890</v>
      </c>
      <c r="AZ1992" s="114" t="s">
        <v>17890</v>
      </c>
      <c r="BA1992" s="2"/>
      <c r="BB1992" s="3"/>
      <c r="BC1992" s="3"/>
      <c r="BD1992" s="3"/>
      <c r="BE1992" s="3"/>
    </row>
    <row r="1993" spans="1:57" x14ac:dyDescent="0.25">
      <c r="A1993" s="61" t="s">
        <v>1353</v>
      </c>
      <c r="B1993" s="62" t="s">
        <v>19429</v>
      </c>
      <c r="C1993" s="62"/>
      <c r="D1993" s="63">
        <v>1.5321979999999999</v>
      </c>
      <c r="E1993" s="65">
        <v>10</v>
      </c>
      <c r="F1993" s="95" t="s">
        <v>12399</v>
      </c>
      <c r="G1993" s="62"/>
      <c r="H1993" s="66"/>
      <c r="I1993" s="67"/>
      <c r="J1993" s="67"/>
      <c r="K1993" s="66" t="s">
        <v>16474</v>
      </c>
      <c r="L1993" s="70"/>
      <c r="M1993" s="71">
        <v>1725.1558837890625</v>
      </c>
      <c r="N1993" s="71">
        <v>8354.0830078125</v>
      </c>
      <c r="O1993" s="72"/>
      <c r="P1993" s="73"/>
      <c r="Q1993" s="73"/>
      <c r="R1993" s="81"/>
      <c r="S1993" s="48">
        <v>0</v>
      </c>
      <c r="T1993" s="48">
        <v>1</v>
      </c>
      <c r="U1993" s="49">
        <v>0</v>
      </c>
      <c r="V1993" s="49">
        <v>3.7880000000000001E-3</v>
      </c>
      <c r="W1993" s="49">
        <v>9.9999999999999995E-7</v>
      </c>
      <c r="X1993" s="49">
        <v>0.54335500000000003</v>
      </c>
      <c r="Y1993" s="49">
        <v>0</v>
      </c>
      <c r="Z1993" s="49">
        <v>0</v>
      </c>
      <c r="AA1993" s="68">
        <v>1993</v>
      </c>
      <c r="AB199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93" s="69"/>
      <c r="AD1993" s="75">
        <v>25</v>
      </c>
      <c r="AE1993" s="75">
        <v>3</v>
      </c>
      <c r="AF1993" s="75">
        <v>5</v>
      </c>
      <c r="AG1993" s="75">
        <v>0</v>
      </c>
      <c r="AH1993" s="75"/>
      <c r="AI1993" s="75"/>
      <c r="AJ1993" s="75"/>
      <c r="AK1993" s="75"/>
      <c r="AL1993" s="75"/>
      <c r="AM1993" s="75">
        <v>42910.66097222222</v>
      </c>
      <c r="AN1993" s="75" t="s">
        <v>13047</v>
      </c>
      <c r="AO1993" s="78" t="s">
        <v>14422</v>
      </c>
      <c r="AP1993" s="75" t="s">
        <v>66</v>
      </c>
      <c r="AQ1993" s="48" t="s">
        <v>3019</v>
      </c>
      <c r="AR1993" s="48" t="s">
        <v>3019</v>
      </c>
      <c r="AS1993" s="48" t="s">
        <v>3212</v>
      </c>
      <c r="AT1993" s="48" t="s">
        <v>3212</v>
      </c>
      <c r="AU1993" s="48" t="s">
        <v>3261</v>
      </c>
      <c r="AV1993" s="48" t="s">
        <v>3261</v>
      </c>
      <c r="AW1993" s="114" t="s">
        <v>18076</v>
      </c>
      <c r="AX1993" s="114" t="s">
        <v>18076</v>
      </c>
      <c r="AY1993" s="114" t="s">
        <v>17882</v>
      </c>
      <c r="AZ1993" s="114" t="s">
        <v>17882</v>
      </c>
      <c r="BA1993" s="2"/>
      <c r="BB1993" s="3"/>
      <c r="BC1993" s="3"/>
      <c r="BD1993" s="3"/>
      <c r="BE1993" s="3"/>
    </row>
    <row r="1994" spans="1:57" x14ac:dyDescent="0.25">
      <c r="A1994" s="61" t="s">
        <v>1440</v>
      </c>
      <c r="B1994" s="62" t="s">
        <v>19429</v>
      </c>
      <c r="C1994" s="62"/>
      <c r="D1994" s="63">
        <v>1.5018275000000001</v>
      </c>
      <c r="E1994" s="65">
        <v>10</v>
      </c>
      <c r="F1994" s="95" t="s">
        <v>12487</v>
      </c>
      <c r="G1994" s="62"/>
      <c r="H1994" s="66"/>
      <c r="I1994" s="67"/>
      <c r="J1994" s="67"/>
      <c r="K1994" s="66" t="s">
        <v>16565</v>
      </c>
      <c r="L1994" s="70"/>
      <c r="M1994" s="71">
        <v>4994.767578125</v>
      </c>
      <c r="N1994" s="71">
        <v>7999.1865234375</v>
      </c>
      <c r="O1994" s="72"/>
      <c r="P1994" s="73"/>
      <c r="Q1994" s="73"/>
      <c r="R1994" s="81"/>
      <c r="S1994" s="48">
        <v>0</v>
      </c>
      <c r="T1994" s="48">
        <v>1</v>
      </c>
      <c r="U1994" s="49">
        <v>0</v>
      </c>
      <c r="V1994" s="49">
        <v>2.1499999999999999E-4</v>
      </c>
      <c r="W1994" s="49">
        <v>0</v>
      </c>
      <c r="X1994" s="49">
        <v>0.53771100000000005</v>
      </c>
      <c r="Y1994" s="49">
        <v>0</v>
      </c>
      <c r="Z1994" s="49">
        <v>0</v>
      </c>
      <c r="AA1994" s="68">
        <v>1994</v>
      </c>
      <c r="AB199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94" s="69"/>
      <c r="AD1994" s="75">
        <v>41</v>
      </c>
      <c r="AE1994" s="75">
        <v>3</v>
      </c>
      <c r="AF1994" s="75">
        <v>37</v>
      </c>
      <c r="AG1994" s="75">
        <v>17</v>
      </c>
      <c r="AH1994" s="75"/>
      <c r="AI1994" s="75" t="s">
        <v>8662</v>
      </c>
      <c r="AJ1994" s="75"/>
      <c r="AK1994" s="78" t="s">
        <v>10779</v>
      </c>
      <c r="AL1994" s="75"/>
      <c r="AM1994" s="75">
        <v>42047.842766203707</v>
      </c>
      <c r="AN1994" s="75" t="s">
        <v>13047</v>
      </c>
      <c r="AO1994" s="78" t="s">
        <v>14513</v>
      </c>
      <c r="AP1994" s="75" t="s">
        <v>66</v>
      </c>
      <c r="AQ1994" s="48"/>
      <c r="AR1994" s="48"/>
      <c r="AS1994" s="48"/>
      <c r="AT1994" s="48"/>
      <c r="AU1994" s="48" t="s">
        <v>3261</v>
      </c>
      <c r="AV1994" s="48" t="s">
        <v>3261</v>
      </c>
      <c r="AW1994" s="114" t="s">
        <v>18278</v>
      </c>
      <c r="AX1994" s="114" t="s">
        <v>18278</v>
      </c>
      <c r="AY1994" s="114" t="s">
        <v>18985</v>
      </c>
      <c r="AZ1994" s="114" t="s">
        <v>18985</v>
      </c>
      <c r="BA1994" s="2"/>
      <c r="BB1994" s="3"/>
      <c r="BC1994" s="3"/>
      <c r="BD1994" s="3"/>
      <c r="BE1994" s="3"/>
    </row>
    <row r="1995" spans="1:57" x14ac:dyDescent="0.25">
      <c r="A1995" s="61" t="s">
        <v>1715</v>
      </c>
      <c r="B1995" s="62" t="s">
        <v>19429</v>
      </c>
      <c r="C1995" s="62"/>
      <c r="D1995" s="63">
        <v>4.3333304999999998</v>
      </c>
      <c r="E1995" s="65">
        <v>10</v>
      </c>
      <c r="F1995" s="95" t="s">
        <v>12780</v>
      </c>
      <c r="G1995" s="62"/>
      <c r="H1995" s="66"/>
      <c r="I1995" s="67"/>
      <c r="J1995" s="67"/>
      <c r="K1995" s="66" t="s">
        <v>16873</v>
      </c>
      <c r="L1995" s="70"/>
      <c r="M1995" s="71">
        <v>4513.5517578125</v>
      </c>
      <c r="N1995" s="71">
        <v>4343.45703125</v>
      </c>
      <c r="O1995" s="72"/>
      <c r="P1995" s="73"/>
      <c r="Q1995" s="73"/>
      <c r="R1995" s="81"/>
      <c r="S1995" s="48">
        <v>0</v>
      </c>
      <c r="T1995" s="48">
        <v>1</v>
      </c>
      <c r="U1995" s="49">
        <v>0</v>
      </c>
      <c r="V1995" s="49">
        <v>0.33333299999999999</v>
      </c>
      <c r="W1995" s="49">
        <v>0</v>
      </c>
      <c r="X1995" s="49">
        <v>0.63829800000000003</v>
      </c>
      <c r="Y1995" s="49">
        <v>0</v>
      </c>
      <c r="Z1995" s="49">
        <v>0</v>
      </c>
      <c r="AA1995" s="68">
        <v>1995</v>
      </c>
      <c r="AB199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95" s="69"/>
      <c r="AD1995" s="75">
        <v>19</v>
      </c>
      <c r="AE1995" s="75">
        <v>3</v>
      </c>
      <c r="AF1995" s="75">
        <v>11</v>
      </c>
      <c r="AG1995" s="75">
        <v>33</v>
      </c>
      <c r="AH1995" s="75"/>
      <c r="AI1995" s="75" t="s">
        <v>8919</v>
      </c>
      <c r="AJ1995" s="75"/>
      <c r="AK1995" s="78" t="s">
        <v>10895</v>
      </c>
      <c r="AL1995" s="75"/>
      <c r="AM1995" s="75">
        <v>43009.113564814812</v>
      </c>
      <c r="AN1995" s="75" t="s">
        <v>13047</v>
      </c>
      <c r="AO1995" s="78" t="s">
        <v>14821</v>
      </c>
      <c r="AP1995" s="75" t="s">
        <v>66</v>
      </c>
      <c r="AQ1995" s="48"/>
      <c r="AR1995" s="48"/>
      <c r="AS1995" s="48"/>
      <c r="AT1995" s="48"/>
      <c r="AU1995" s="48" t="s">
        <v>3261</v>
      </c>
      <c r="AV1995" s="48" t="s">
        <v>3261</v>
      </c>
      <c r="AW1995" s="114" t="s">
        <v>18581</v>
      </c>
      <c r="AX1995" s="114" t="s">
        <v>18581</v>
      </c>
      <c r="AY1995" s="114" t="s">
        <v>19262</v>
      </c>
      <c r="AZ1995" s="114" t="s">
        <v>19262</v>
      </c>
      <c r="BA1995" s="2"/>
      <c r="BB1995" s="3"/>
      <c r="BC1995" s="3"/>
      <c r="BD1995" s="3"/>
      <c r="BE1995" s="3"/>
    </row>
    <row r="1996" spans="1:57" x14ac:dyDescent="0.25">
      <c r="A1996" s="61" t="s">
        <v>298</v>
      </c>
      <c r="B1996" s="62" t="s">
        <v>19429</v>
      </c>
      <c r="C1996" s="62"/>
      <c r="D1996" s="63">
        <v>1.5230349999999999</v>
      </c>
      <c r="E1996" s="65">
        <v>10.229570924049728</v>
      </c>
      <c r="F1996" s="95" t="s">
        <v>11236</v>
      </c>
      <c r="G1996" s="62"/>
      <c r="H1996" s="66"/>
      <c r="I1996" s="67"/>
      <c r="J1996" s="67"/>
      <c r="K1996" s="66" t="s">
        <v>15261</v>
      </c>
      <c r="L1996" s="70"/>
      <c r="M1996" s="71">
        <v>2098.542724609375</v>
      </c>
      <c r="N1996" s="71">
        <v>3173.596923828125</v>
      </c>
      <c r="O1996" s="72"/>
      <c r="P1996" s="73"/>
      <c r="Q1996" s="73"/>
      <c r="R1996" s="81"/>
      <c r="S1996" s="48">
        <v>0</v>
      </c>
      <c r="T1996" s="48">
        <v>2</v>
      </c>
      <c r="U1996" s="49">
        <v>553.450649</v>
      </c>
      <c r="V1996" s="49">
        <v>2.7100000000000002E-3</v>
      </c>
      <c r="W1996" s="49">
        <v>6.5890000000000002E-3</v>
      </c>
      <c r="X1996" s="49">
        <v>0.84350099999999995</v>
      </c>
      <c r="Y1996" s="49">
        <v>0</v>
      </c>
      <c r="Z1996" s="49">
        <v>0</v>
      </c>
      <c r="AA1996" s="68">
        <v>1996</v>
      </c>
      <c r="AB199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96" s="69"/>
      <c r="AD1996" s="75">
        <v>59</v>
      </c>
      <c r="AE1996" s="75">
        <v>2</v>
      </c>
      <c r="AF1996" s="75">
        <v>382</v>
      </c>
      <c r="AG1996" s="75">
        <v>0</v>
      </c>
      <c r="AH1996" s="75"/>
      <c r="AI1996" s="75"/>
      <c r="AJ1996" s="75"/>
      <c r="AK1996" s="75"/>
      <c r="AL1996" s="75"/>
      <c r="AM1996" s="75">
        <v>42775.676261574074</v>
      </c>
      <c r="AN1996" s="75" t="s">
        <v>13047</v>
      </c>
      <c r="AO1996" s="78" t="s">
        <v>13209</v>
      </c>
      <c r="AP1996" s="75" t="s">
        <v>66</v>
      </c>
      <c r="AQ1996" s="48" t="s">
        <v>3033</v>
      </c>
      <c r="AR1996" s="48" t="s">
        <v>3033</v>
      </c>
      <c r="AS1996" s="48" t="s">
        <v>3219</v>
      </c>
      <c r="AT1996" s="48" t="s">
        <v>3219</v>
      </c>
      <c r="AU1996" s="48" t="s">
        <v>17670</v>
      </c>
      <c r="AV1996" s="48" t="s">
        <v>3276</v>
      </c>
      <c r="AW1996" s="114" t="s">
        <v>18136</v>
      </c>
      <c r="AX1996" s="114" t="s">
        <v>18714</v>
      </c>
      <c r="AY1996" s="114" t="s">
        <v>18859</v>
      </c>
      <c r="AZ1996" s="114" t="s">
        <v>19384</v>
      </c>
      <c r="BA1996" s="2"/>
      <c r="BB1996" s="3"/>
      <c r="BC1996" s="3"/>
      <c r="BD1996" s="3"/>
      <c r="BE1996" s="3"/>
    </row>
    <row r="1997" spans="1:57" x14ac:dyDescent="0.25">
      <c r="A1997" s="61" t="s">
        <v>817</v>
      </c>
      <c r="B1997" s="62" t="s">
        <v>19429</v>
      </c>
      <c r="C1997" s="62"/>
      <c r="D1997" s="63">
        <v>1.6465485</v>
      </c>
      <c r="E1997" s="65">
        <v>10.129794461880612</v>
      </c>
      <c r="F1997" s="95" t="s">
        <v>11082</v>
      </c>
      <c r="G1997" s="62"/>
      <c r="H1997" s="66"/>
      <c r="I1997" s="67"/>
      <c r="J1997" s="67"/>
      <c r="K1997" s="66" t="s">
        <v>15888</v>
      </c>
      <c r="L1997" s="70"/>
      <c r="M1997" s="71">
        <v>2630.472412109375</v>
      </c>
      <c r="N1997" s="71">
        <v>6530.87890625</v>
      </c>
      <c r="O1997" s="72"/>
      <c r="P1997" s="73"/>
      <c r="Q1997" s="73"/>
      <c r="R1997" s="81"/>
      <c r="S1997" s="48">
        <v>0</v>
      </c>
      <c r="T1997" s="48">
        <v>6</v>
      </c>
      <c r="U1997" s="49">
        <v>312.90909099999999</v>
      </c>
      <c r="V1997" s="49">
        <v>1.7240999999999999E-2</v>
      </c>
      <c r="W1997" s="49">
        <v>0</v>
      </c>
      <c r="X1997" s="49">
        <v>0.95436200000000004</v>
      </c>
      <c r="Y1997" s="49">
        <v>0</v>
      </c>
      <c r="Z1997" s="49">
        <v>0</v>
      </c>
      <c r="AA1997" s="68">
        <v>1997</v>
      </c>
      <c r="AB199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97" s="69"/>
      <c r="AD1997" s="75">
        <v>86</v>
      </c>
      <c r="AE1997" s="75">
        <v>2</v>
      </c>
      <c r="AF1997" s="75">
        <v>45</v>
      </c>
      <c r="AG1997" s="75">
        <v>1</v>
      </c>
      <c r="AH1997" s="75"/>
      <c r="AI1997" s="75"/>
      <c r="AJ1997" s="75"/>
      <c r="AK1997" s="75"/>
      <c r="AL1997" s="75"/>
      <c r="AM1997" s="75">
        <v>43028.83935185185</v>
      </c>
      <c r="AN1997" s="75" t="s">
        <v>13047</v>
      </c>
      <c r="AO1997" s="78" t="s">
        <v>13836</v>
      </c>
      <c r="AP1997" s="75" t="s">
        <v>66</v>
      </c>
      <c r="AQ1997" s="48"/>
      <c r="AR1997" s="48"/>
      <c r="AS1997" s="48"/>
      <c r="AT1997" s="48"/>
      <c r="AU1997" s="48" t="s">
        <v>17671</v>
      </c>
      <c r="AV1997" s="48" t="s">
        <v>18047</v>
      </c>
      <c r="AW1997" s="114" t="s">
        <v>18332</v>
      </c>
      <c r="AX1997" s="114" t="s">
        <v>18741</v>
      </c>
      <c r="AY1997" s="114" t="s">
        <v>17889</v>
      </c>
      <c r="AZ1997" s="114" t="s">
        <v>17889</v>
      </c>
      <c r="BA1997" s="2"/>
      <c r="BB1997" s="3"/>
      <c r="BC1997" s="3"/>
      <c r="BD1997" s="3"/>
      <c r="BE1997" s="3"/>
    </row>
    <row r="1998" spans="1:57" x14ac:dyDescent="0.25">
      <c r="A1998" s="61" t="s">
        <v>237</v>
      </c>
      <c r="B1998" s="62" t="s">
        <v>19429</v>
      </c>
      <c r="C1998" s="62"/>
      <c r="D1998" s="63">
        <v>1.6214310000000001</v>
      </c>
      <c r="E1998" s="65">
        <v>10.000377090281297</v>
      </c>
      <c r="F1998" s="95" t="s">
        <v>11154</v>
      </c>
      <c r="G1998" s="62"/>
      <c r="H1998" s="66"/>
      <c r="I1998" s="67"/>
      <c r="J1998" s="67"/>
      <c r="K1998" s="66" t="s">
        <v>15179</v>
      </c>
      <c r="L1998" s="70"/>
      <c r="M1998" s="71">
        <v>2503.8662109375</v>
      </c>
      <c r="N1998" s="71">
        <v>6451.26171875</v>
      </c>
      <c r="O1998" s="72"/>
      <c r="P1998" s="73"/>
      <c r="Q1998" s="73"/>
      <c r="R1998" s="81"/>
      <c r="S1998" s="48">
        <v>0</v>
      </c>
      <c r="T1998" s="48">
        <v>5</v>
      </c>
      <c r="U1998" s="49">
        <v>0.90909099999999998</v>
      </c>
      <c r="V1998" s="49">
        <v>1.4286E-2</v>
      </c>
      <c r="W1998" s="49">
        <v>0</v>
      </c>
      <c r="X1998" s="49">
        <v>0.66087200000000001</v>
      </c>
      <c r="Y1998" s="49">
        <v>0</v>
      </c>
      <c r="Z1998" s="49">
        <v>0</v>
      </c>
      <c r="AA1998" s="68">
        <v>1998</v>
      </c>
      <c r="AB199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98" s="69"/>
      <c r="AD1998" s="75">
        <v>69</v>
      </c>
      <c r="AE1998" s="75">
        <v>2</v>
      </c>
      <c r="AF1998" s="75">
        <v>93</v>
      </c>
      <c r="AG1998" s="75">
        <v>9</v>
      </c>
      <c r="AH1998" s="75">
        <v>-10800</v>
      </c>
      <c r="AI1998" s="75"/>
      <c r="AJ1998" s="75"/>
      <c r="AK1998" s="75"/>
      <c r="AL1998" s="75" t="s">
        <v>11018</v>
      </c>
      <c r="AM1998" s="75">
        <v>40724.664143518516</v>
      </c>
      <c r="AN1998" s="75" t="s">
        <v>13047</v>
      </c>
      <c r="AO1998" s="78" t="s">
        <v>13127</v>
      </c>
      <c r="AP1998" s="75" t="s">
        <v>66</v>
      </c>
      <c r="AQ1998" s="48"/>
      <c r="AR1998" s="48"/>
      <c r="AS1998" s="48"/>
      <c r="AT1998" s="48"/>
      <c r="AU1998" s="48" t="s">
        <v>3261</v>
      </c>
      <c r="AV1998" s="48" t="s">
        <v>3261</v>
      </c>
      <c r="AW1998" s="114" t="s">
        <v>18110</v>
      </c>
      <c r="AX1998" s="114" t="s">
        <v>18110</v>
      </c>
      <c r="AY1998" s="114" t="s">
        <v>17889</v>
      </c>
      <c r="AZ1998" s="114" t="s">
        <v>17889</v>
      </c>
      <c r="BA1998" s="2"/>
      <c r="BB1998" s="3"/>
      <c r="BC1998" s="3"/>
      <c r="BD1998" s="3"/>
      <c r="BE1998" s="3"/>
    </row>
    <row r="1999" spans="1:57" x14ac:dyDescent="0.25">
      <c r="A1999" s="61" t="s">
        <v>353</v>
      </c>
      <c r="B1999" s="62" t="s">
        <v>19429</v>
      </c>
      <c r="C1999" s="62"/>
      <c r="D1999" s="63">
        <v>1.5772735</v>
      </c>
      <c r="E1999" s="65">
        <v>10</v>
      </c>
      <c r="F1999" s="95" t="s">
        <v>11082</v>
      </c>
      <c r="G1999" s="62"/>
      <c r="H1999" s="66"/>
      <c r="I1999" s="67"/>
      <c r="J1999" s="67"/>
      <c r="K1999" s="66" t="s">
        <v>15327</v>
      </c>
      <c r="L1999" s="70"/>
      <c r="M1999" s="71">
        <v>2981.577880859375</v>
      </c>
      <c r="N1999" s="71">
        <v>6350.0576171875</v>
      </c>
      <c r="O1999" s="72"/>
      <c r="P1999" s="73"/>
      <c r="Q1999" s="73"/>
      <c r="R1999" s="81"/>
      <c r="S1999" s="48">
        <v>0</v>
      </c>
      <c r="T1999" s="48">
        <v>1</v>
      </c>
      <c r="U1999" s="49">
        <v>0</v>
      </c>
      <c r="V1999" s="49">
        <v>9.0910000000000001E-3</v>
      </c>
      <c r="W1999" s="49">
        <v>0</v>
      </c>
      <c r="X1999" s="49">
        <v>0.44349</v>
      </c>
      <c r="Y1999" s="49">
        <v>0</v>
      </c>
      <c r="Z1999" s="49">
        <v>0</v>
      </c>
      <c r="AA1999" s="68">
        <v>1999</v>
      </c>
      <c r="AB199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1999" s="69"/>
      <c r="AD1999" s="75">
        <v>109</v>
      </c>
      <c r="AE1999" s="75">
        <v>2</v>
      </c>
      <c r="AF1999" s="75">
        <v>87</v>
      </c>
      <c r="AG1999" s="75">
        <v>11</v>
      </c>
      <c r="AH1999" s="75"/>
      <c r="AI1999" s="75"/>
      <c r="AJ1999" s="75"/>
      <c r="AK1999" s="75"/>
      <c r="AL1999" s="75"/>
      <c r="AM1999" s="75">
        <v>42908.856238425928</v>
      </c>
      <c r="AN1999" s="75" t="s">
        <v>13047</v>
      </c>
      <c r="AO1999" s="78" t="s">
        <v>13275</v>
      </c>
      <c r="AP1999" s="75" t="s">
        <v>66</v>
      </c>
      <c r="AQ1999" s="48"/>
      <c r="AR1999" s="48"/>
      <c r="AS1999" s="48"/>
      <c r="AT1999" s="48"/>
      <c r="AU1999" s="48" t="s">
        <v>3284</v>
      </c>
      <c r="AV1999" s="48" t="s">
        <v>3284</v>
      </c>
      <c r="AW1999" s="114" t="s">
        <v>18156</v>
      </c>
      <c r="AX1999" s="114" t="s">
        <v>18156</v>
      </c>
      <c r="AY1999" s="114" t="s">
        <v>18872</v>
      </c>
      <c r="AZ1999" s="114" t="s">
        <v>18872</v>
      </c>
      <c r="BA1999" s="2"/>
      <c r="BB1999" s="3"/>
      <c r="BC1999" s="3"/>
      <c r="BD1999" s="3"/>
      <c r="BE1999" s="3"/>
    </row>
    <row r="2000" spans="1:57" x14ac:dyDescent="0.25">
      <c r="A2000" s="61" t="s">
        <v>651</v>
      </c>
      <c r="B2000" s="62" t="s">
        <v>19429</v>
      </c>
      <c r="C2000" s="62"/>
      <c r="D2000" s="63">
        <v>1.5321979999999999</v>
      </c>
      <c r="E2000" s="65">
        <v>10</v>
      </c>
      <c r="F2000" s="95" t="s">
        <v>11082</v>
      </c>
      <c r="G2000" s="62"/>
      <c r="H2000" s="66"/>
      <c r="I2000" s="67"/>
      <c r="J2000" s="67"/>
      <c r="K2000" s="66" t="s">
        <v>15690</v>
      </c>
      <c r="L2000" s="70"/>
      <c r="M2000" s="71">
        <v>2487.057373046875</v>
      </c>
      <c r="N2000" s="71">
        <v>7773.03271484375</v>
      </c>
      <c r="O2000" s="72"/>
      <c r="P2000" s="73"/>
      <c r="Q2000" s="73"/>
      <c r="R2000" s="81"/>
      <c r="S2000" s="48">
        <v>0</v>
      </c>
      <c r="T2000" s="48">
        <v>1</v>
      </c>
      <c r="U2000" s="49">
        <v>0</v>
      </c>
      <c r="V2000" s="49">
        <v>3.7880000000000001E-3</v>
      </c>
      <c r="W2000" s="49">
        <v>9.9999999999999995E-7</v>
      </c>
      <c r="X2000" s="49">
        <v>0.54335500000000003</v>
      </c>
      <c r="Y2000" s="49">
        <v>0</v>
      </c>
      <c r="Z2000" s="49">
        <v>0</v>
      </c>
      <c r="AA2000" s="68">
        <v>2000</v>
      </c>
      <c r="AB200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00" s="69"/>
      <c r="AD2000" s="75">
        <v>101</v>
      </c>
      <c r="AE2000" s="75">
        <v>2</v>
      </c>
      <c r="AF2000" s="75">
        <v>6</v>
      </c>
      <c r="AG2000" s="75">
        <v>0</v>
      </c>
      <c r="AH2000" s="75"/>
      <c r="AI2000" s="75"/>
      <c r="AJ2000" s="75"/>
      <c r="AK2000" s="75"/>
      <c r="AL2000" s="75"/>
      <c r="AM2000" s="75">
        <v>43030.910879629628</v>
      </c>
      <c r="AN2000" s="75" t="s">
        <v>13047</v>
      </c>
      <c r="AO2000" s="78" t="s">
        <v>13638</v>
      </c>
      <c r="AP2000" s="75" t="s">
        <v>66</v>
      </c>
      <c r="AQ2000" s="48" t="s">
        <v>3019</v>
      </c>
      <c r="AR2000" s="48" t="s">
        <v>3019</v>
      </c>
      <c r="AS2000" s="48" t="s">
        <v>3212</v>
      </c>
      <c r="AT2000" s="48" t="s">
        <v>3212</v>
      </c>
      <c r="AU2000" s="48" t="s">
        <v>3261</v>
      </c>
      <c r="AV2000" s="48" t="s">
        <v>3261</v>
      </c>
      <c r="AW2000" s="114" t="s">
        <v>18076</v>
      </c>
      <c r="AX2000" s="114" t="s">
        <v>18076</v>
      </c>
      <c r="AY2000" s="114" t="s">
        <v>17882</v>
      </c>
      <c r="AZ2000" s="114" t="s">
        <v>17882</v>
      </c>
      <c r="BA2000" s="2"/>
      <c r="BB2000" s="3"/>
      <c r="BC2000" s="3"/>
      <c r="BD2000" s="3"/>
      <c r="BE2000" s="3"/>
    </row>
    <row r="2001" spans="1:57" x14ac:dyDescent="0.25">
      <c r="A2001" s="61" t="s">
        <v>1028</v>
      </c>
      <c r="B2001" s="62" t="s">
        <v>19429</v>
      </c>
      <c r="C2001" s="62"/>
      <c r="D2001" s="63">
        <v>1.5321979999999999</v>
      </c>
      <c r="E2001" s="65">
        <v>10</v>
      </c>
      <c r="F2001" s="95" t="s">
        <v>12061</v>
      </c>
      <c r="G2001" s="62"/>
      <c r="H2001" s="66"/>
      <c r="I2001" s="67"/>
      <c r="J2001" s="67"/>
      <c r="K2001" s="66" t="s">
        <v>16117</v>
      </c>
      <c r="L2001" s="70"/>
      <c r="M2001" s="71">
        <v>2291.82275390625</v>
      </c>
      <c r="N2001" s="71">
        <v>8409.58203125</v>
      </c>
      <c r="O2001" s="72"/>
      <c r="P2001" s="73"/>
      <c r="Q2001" s="73"/>
      <c r="R2001" s="81"/>
      <c r="S2001" s="48">
        <v>0</v>
      </c>
      <c r="T2001" s="48">
        <v>1</v>
      </c>
      <c r="U2001" s="49">
        <v>0</v>
      </c>
      <c r="V2001" s="49">
        <v>3.7880000000000001E-3</v>
      </c>
      <c r="W2001" s="49">
        <v>9.9999999999999995E-7</v>
      </c>
      <c r="X2001" s="49">
        <v>0.54335500000000003</v>
      </c>
      <c r="Y2001" s="49">
        <v>0</v>
      </c>
      <c r="Z2001" s="49">
        <v>0</v>
      </c>
      <c r="AA2001" s="68">
        <v>2001</v>
      </c>
      <c r="AB200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01" s="69"/>
      <c r="AD2001" s="75">
        <v>6</v>
      </c>
      <c r="AE2001" s="75">
        <v>2</v>
      </c>
      <c r="AF2001" s="75">
        <v>3</v>
      </c>
      <c r="AG2001" s="75">
        <v>0</v>
      </c>
      <c r="AH2001" s="75"/>
      <c r="AI2001" s="75"/>
      <c r="AJ2001" s="75"/>
      <c r="AK2001" s="75"/>
      <c r="AL2001" s="75"/>
      <c r="AM2001" s="75">
        <v>43044.806180555555</v>
      </c>
      <c r="AN2001" s="75" t="s">
        <v>13047</v>
      </c>
      <c r="AO2001" s="78" t="s">
        <v>14065</v>
      </c>
      <c r="AP2001" s="75" t="s">
        <v>66</v>
      </c>
      <c r="AQ2001" s="48" t="s">
        <v>3019</v>
      </c>
      <c r="AR2001" s="48" t="s">
        <v>3019</v>
      </c>
      <c r="AS2001" s="48" t="s">
        <v>3212</v>
      </c>
      <c r="AT2001" s="48" t="s">
        <v>3212</v>
      </c>
      <c r="AU2001" s="48" t="s">
        <v>3261</v>
      </c>
      <c r="AV2001" s="48" t="s">
        <v>3261</v>
      </c>
      <c r="AW2001" s="114" t="s">
        <v>18076</v>
      </c>
      <c r="AX2001" s="114" t="s">
        <v>18076</v>
      </c>
      <c r="AY2001" s="114" t="s">
        <v>17882</v>
      </c>
      <c r="AZ2001" s="114" t="s">
        <v>17882</v>
      </c>
      <c r="BA2001" s="2"/>
      <c r="BB2001" s="3"/>
      <c r="BC2001" s="3"/>
      <c r="BD2001" s="3"/>
      <c r="BE2001" s="3"/>
    </row>
    <row r="2002" spans="1:57" x14ac:dyDescent="0.25">
      <c r="A2002" s="61" t="s">
        <v>1060</v>
      </c>
      <c r="B2002" s="62" t="s">
        <v>19429</v>
      </c>
      <c r="C2002" s="62"/>
      <c r="D2002" s="63">
        <v>1.521522</v>
      </c>
      <c r="E2002" s="65">
        <v>10</v>
      </c>
      <c r="F2002" s="95" t="s">
        <v>12097</v>
      </c>
      <c r="G2002" s="62"/>
      <c r="H2002" s="66"/>
      <c r="I2002" s="67"/>
      <c r="J2002" s="67"/>
      <c r="K2002" s="66" t="s">
        <v>16154</v>
      </c>
      <c r="L2002" s="70"/>
      <c r="M2002" s="71">
        <v>2974.3388671875</v>
      </c>
      <c r="N2002" s="71">
        <v>3969.09130859375</v>
      </c>
      <c r="O2002" s="72"/>
      <c r="P2002" s="73"/>
      <c r="Q2002" s="73"/>
      <c r="R2002" s="81"/>
      <c r="S2002" s="48">
        <v>0</v>
      </c>
      <c r="T2002" s="48">
        <v>1</v>
      </c>
      <c r="U2002" s="49">
        <v>0</v>
      </c>
      <c r="V2002" s="49">
        <v>2.532E-3</v>
      </c>
      <c r="W2002" s="49">
        <v>6.2599999999999999E-3</v>
      </c>
      <c r="X2002" s="49">
        <v>0.50696399999999997</v>
      </c>
      <c r="Y2002" s="49">
        <v>0</v>
      </c>
      <c r="Z2002" s="49">
        <v>0</v>
      </c>
      <c r="AA2002" s="68">
        <v>2002</v>
      </c>
      <c r="AB200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02" s="69"/>
      <c r="AD2002" s="75">
        <v>36</v>
      </c>
      <c r="AE2002" s="75">
        <v>2</v>
      </c>
      <c r="AF2002" s="75">
        <v>163</v>
      </c>
      <c r="AG2002" s="75">
        <v>111</v>
      </c>
      <c r="AH2002" s="75"/>
      <c r="AI2002" s="75"/>
      <c r="AJ2002" s="75"/>
      <c r="AK2002" s="75"/>
      <c r="AL2002" s="75"/>
      <c r="AM2002" s="75">
        <v>42816.599293981482</v>
      </c>
      <c r="AN2002" s="75" t="s">
        <v>13047</v>
      </c>
      <c r="AO2002" s="78" t="s">
        <v>14102</v>
      </c>
      <c r="AP2002" s="75" t="s">
        <v>66</v>
      </c>
      <c r="AQ2002" s="48" t="s">
        <v>3033</v>
      </c>
      <c r="AR2002" s="48" t="s">
        <v>3033</v>
      </c>
      <c r="AS2002" s="48" t="s">
        <v>3219</v>
      </c>
      <c r="AT2002" s="48" t="s">
        <v>3219</v>
      </c>
      <c r="AU2002" s="48" t="s">
        <v>3276</v>
      </c>
      <c r="AV2002" s="48" t="s">
        <v>3276</v>
      </c>
      <c r="AW2002" s="114" t="s">
        <v>18116</v>
      </c>
      <c r="AX2002" s="114" t="s">
        <v>18116</v>
      </c>
      <c r="AY2002" s="114" t="s">
        <v>18843</v>
      </c>
      <c r="AZ2002" s="114" t="s">
        <v>18843</v>
      </c>
      <c r="BA2002" s="2"/>
      <c r="BB2002" s="3"/>
      <c r="BC2002" s="3"/>
      <c r="BD2002" s="3"/>
      <c r="BE2002" s="3"/>
    </row>
    <row r="2003" spans="1:57" x14ac:dyDescent="0.25">
      <c r="A2003" s="61" t="s">
        <v>1171</v>
      </c>
      <c r="B2003" s="62" t="s">
        <v>19429</v>
      </c>
      <c r="C2003" s="62"/>
      <c r="D2003" s="63">
        <v>1.521522</v>
      </c>
      <c r="E2003" s="65">
        <v>10</v>
      </c>
      <c r="F2003" s="95" t="s">
        <v>12210</v>
      </c>
      <c r="G2003" s="62"/>
      <c r="H2003" s="66"/>
      <c r="I2003" s="67"/>
      <c r="J2003" s="67"/>
      <c r="K2003" s="66" t="s">
        <v>16275</v>
      </c>
      <c r="L2003" s="70"/>
      <c r="M2003" s="71">
        <v>3083.545166015625</v>
      </c>
      <c r="N2003" s="71">
        <v>2700.7177734375</v>
      </c>
      <c r="O2003" s="72"/>
      <c r="P2003" s="73"/>
      <c r="Q2003" s="73"/>
      <c r="R2003" s="81"/>
      <c r="S2003" s="48">
        <v>0</v>
      </c>
      <c r="T2003" s="48">
        <v>1</v>
      </c>
      <c r="U2003" s="49">
        <v>0</v>
      </c>
      <c r="V2003" s="49">
        <v>2.532E-3</v>
      </c>
      <c r="W2003" s="49">
        <v>6.2599999999999999E-3</v>
      </c>
      <c r="X2003" s="49">
        <v>0.50696399999999997</v>
      </c>
      <c r="Y2003" s="49">
        <v>0</v>
      </c>
      <c r="Z2003" s="49">
        <v>0</v>
      </c>
      <c r="AA2003" s="68">
        <v>2003</v>
      </c>
      <c r="AB200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03" s="69"/>
      <c r="AD2003" s="75">
        <v>37</v>
      </c>
      <c r="AE2003" s="75">
        <v>2</v>
      </c>
      <c r="AF2003" s="75">
        <v>38</v>
      </c>
      <c r="AG2003" s="75">
        <v>58</v>
      </c>
      <c r="AH2003" s="75"/>
      <c r="AI2003" s="75"/>
      <c r="AJ2003" s="75" t="s">
        <v>9792</v>
      </c>
      <c r="AK2003" s="75"/>
      <c r="AL2003" s="75"/>
      <c r="AM2003" s="75">
        <v>42978.743460648147</v>
      </c>
      <c r="AN2003" s="75" t="s">
        <v>13047</v>
      </c>
      <c r="AO2003" s="78" t="s">
        <v>14223</v>
      </c>
      <c r="AP2003" s="75" t="s">
        <v>66</v>
      </c>
      <c r="AQ2003" s="48" t="s">
        <v>3033</v>
      </c>
      <c r="AR2003" s="48" t="s">
        <v>3033</v>
      </c>
      <c r="AS2003" s="48" t="s">
        <v>3219</v>
      </c>
      <c r="AT2003" s="48" t="s">
        <v>3219</v>
      </c>
      <c r="AU2003" s="48" t="s">
        <v>3276</v>
      </c>
      <c r="AV2003" s="48" t="s">
        <v>3276</v>
      </c>
      <c r="AW2003" s="114" t="s">
        <v>18116</v>
      </c>
      <c r="AX2003" s="114" t="s">
        <v>18116</v>
      </c>
      <c r="AY2003" s="114" t="s">
        <v>18843</v>
      </c>
      <c r="AZ2003" s="114" t="s">
        <v>18843</v>
      </c>
      <c r="BA2003" s="2"/>
      <c r="BB2003" s="3"/>
      <c r="BC2003" s="3"/>
      <c r="BD2003" s="3"/>
      <c r="BE2003" s="3"/>
    </row>
    <row r="2004" spans="1:57" x14ac:dyDescent="0.25">
      <c r="A2004" s="61" t="s">
        <v>1274</v>
      </c>
      <c r="B2004" s="62" t="s">
        <v>19429</v>
      </c>
      <c r="C2004" s="62"/>
      <c r="D2004" s="63">
        <v>1.501768</v>
      </c>
      <c r="E2004" s="65">
        <v>10</v>
      </c>
      <c r="F2004" s="95" t="s">
        <v>12316</v>
      </c>
      <c r="G2004" s="62"/>
      <c r="H2004" s="66"/>
      <c r="I2004" s="67"/>
      <c r="J2004" s="67"/>
      <c r="K2004" s="66" t="s">
        <v>16384</v>
      </c>
      <c r="L2004" s="70"/>
      <c r="M2004" s="71">
        <v>9800.7783203125</v>
      </c>
      <c r="N2004" s="71">
        <v>502.98086547851562</v>
      </c>
      <c r="O2004" s="72"/>
      <c r="P2004" s="73"/>
      <c r="Q2004" s="73"/>
      <c r="R2004" s="81"/>
      <c r="S2004" s="48">
        <v>0</v>
      </c>
      <c r="T2004" s="48">
        <v>1</v>
      </c>
      <c r="U2004" s="49">
        <v>0</v>
      </c>
      <c r="V2004" s="49">
        <v>2.0799999999999999E-4</v>
      </c>
      <c r="W2004" s="49">
        <v>0</v>
      </c>
      <c r="X2004" s="49">
        <v>0.53919600000000001</v>
      </c>
      <c r="Y2004" s="49">
        <v>0</v>
      </c>
      <c r="Z2004" s="49">
        <v>0</v>
      </c>
      <c r="AA2004" s="68">
        <v>2004</v>
      </c>
      <c r="AB200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04" s="69"/>
      <c r="AD2004" s="75">
        <v>30</v>
      </c>
      <c r="AE2004" s="75">
        <v>2</v>
      </c>
      <c r="AF2004" s="75">
        <v>88</v>
      </c>
      <c r="AG2004" s="75">
        <v>45</v>
      </c>
      <c r="AH2004" s="75"/>
      <c r="AI2004" s="75" t="s">
        <v>8513</v>
      </c>
      <c r="AJ2004" s="75"/>
      <c r="AK2004" s="75"/>
      <c r="AL2004" s="75"/>
      <c r="AM2004" s="75">
        <v>42915.586238425924</v>
      </c>
      <c r="AN2004" s="75" t="s">
        <v>13047</v>
      </c>
      <c r="AO2004" s="78" t="s">
        <v>14332</v>
      </c>
      <c r="AP2004" s="75" t="s">
        <v>66</v>
      </c>
      <c r="AQ2004" s="48"/>
      <c r="AR2004" s="48"/>
      <c r="AS2004" s="48"/>
      <c r="AT2004" s="48"/>
      <c r="AU2004" s="48" t="s">
        <v>3268</v>
      </c>
      <c r="AV2004" s="48" t="s">
        <v>3268</v>
      </c>
      <c r="AW2004" s="114" t="s">
        <v>18087</v>
      </c>
      <c r="AX2004" s="114" t="s">
        <v>18087</v>
      </c>
      <c r="AY2004" s="114" t="s">
        <v>18822</v>
      </c>
      <c r="AZ2004" s="114" t="s">
        <v>18822</v>
      </c>
      <c r="BA2004" s="2"/>
      <c r="BB2004" s="3"/>
      <c r="BC2004" s="3"/>
      <c r="BD2004" s="3"/>
      <c r="BE2004" s="3"/>
    </row>
    <row r="2005" spans="1:57" x14ac:dyDescent="0.25">
      <c r="A2005" s="61" t="s">
        <v>1363</v>
      </c>
      <c r="B2005" s="62" t="s">
        <v>19429</v>
      </c>
      <c r="C2005" s="62"/>
      <c r="D2005" s="63">
        <v>1.5321979999999999</v>
      </c>
      <c r="E2005" s="65">
        <v>10</v>
      </c>
      <c r="F2005" s="95" t="s">
        <v>11082</v>
      </c>
      <c r="G2005" s="62"/>
      <c r="H2005" s="66"/>
      <c r="I2005" s="67"/>
      <c r="J2005" s="67"/>
      <c r="K2005" s="66" t="s">
        <v>16484</v>
      </c>
      <c r="L2005" s="70"/>
      <c r="M2005" s="71">
        <v>2487.622802734375</v>
      </c>
      <c r="N2005" s="71">
        <v>7953.7578125</v>
      </c>
      <c r="O2005" s="72"/>
      <c r="P2005" s="73"/>
      <c r="Q2005" s="73"/>
      <c r="R2005" s="81"/>
      <c r="S2005" s="48">
        <v>0</v>
      </c>
      <c r="T2005" s="48">
        <v>1</v>
      </c>
      <c r="U2005" s="49">
        <v>0</v>
      </c>
      <c r="V2005" s="49">
        <v>3.7880000000000001E-3</v>
      </c>
      <c r="W2005" s="49">
        <v>9.9999999999999995E-7</v>
      </c>
      <c r="X2005" s="49">
        <v>0.54335500000000003</v>
      </c>
      <c r="Y2005" s="49">
        <v>0</v>
      </c>
      <c r="Z2005" s="49">
        <v>0</v>
      </c>
      <c r="AA2005" s="68">
        <v>2005</v>
      </c>
      <c r="AB200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05" s="69"/>
      <c r="AD2005" s="75">
        <v>63</v>
      </c>
      <c r="AE2005" s="75">
        <v>2</v>
      </c>
      <c r="AF2005" s="75">
        <v>5</v>
      </c>
      <c r="AG2005" s="75">
        <v>0</v>
      </c>
      <c r="AH2005" s="75"/>
      <c r="AI2005" s="75"/>
      <c r="AJ2005" s="75"/>
      <c r="AK2005" s="75"/>
      <c r="AL2005" s="75"/>
      <c r="AM2005" s="75">
        <v>42625.132997685185</v>
      </c>
      <c r="AN2005" s="75" t="s">
        <v>13047</v>
      </c>
      <c r="AO2005" s="78" t="s">
        <v>14432</v>
      </c>
      <c r="AP2005" s="75" t="s">
        <v>66</v>
      </c>
      <c r="AQ2005" s="48" t="s">
        <v>3019</v>
      </c>
      <c r="AR2005" s="48" t="s">
        <v>3019</v>
      </c>
      <c r="AS2005" s="48" t="s">
        <v>3212</v>
      </c>
      <c r="AT2005" s="48" t="s">
        <v>3212</v>
      </c>
      <c r="AU2005" s="48" t="s">
        <v>3261</v>
      </c>
      <c r="AV2005" s="48" t="s">
        <v>3261</v>
      </c>
      <c r="AW2005" s="114" t="s">
        <v>18076</v>
      </c>
      <c r="AX2005" s="114" t="s">
        <v>18076</v>
      </c>
      <c r="AY2005" s="114" t="s">
        <v>17882</v>
      </c>
      <c r="AZ2005" s="114" t="s">
        <v>17882</v>
      </c>
      <c r="BA2005" s="2"/>
      <c r="BB2005" s="3"/>
      <c r="BC2005" s="3"/>
      <c r="BD2005" s="3"/>
      <c r="BE2005" s="3"/>
    </row>
    <row r="2006" spans="1:57" x14ac:dyDescent="0.25">
      <c r="A2006" s="61" t="s">
        <v>1418</v>
      </c>
      <c r="B2006" s="62" t="s">
        <v>19429</v>
      </c>
      <c r="C2006" s="62"/>
      <c r="D2006" s="63">
        <v>1.5321979999999999</v>
      </c>
      <c r="E2006" s="65">
        <v>10</v>
      </c>
      <c r="F2006" s="95" t="s">
        <v>11082</v>
      </c>
      <c r="G2006" s="62"/>
      <c r="H2006" s="66"/>
      <c r="I2006" s="67"/>
      <c r="J2006" s="67"/>
      <c r="K2006" s="66" t="s">
        <v>16540</v>
      </c>
      <c r="L2006" s="70"/>
      <c r="M2006" s="71">
        <v>2384.09521484375</v>
      </c>
      <c r="N2006" s="71">
        <v>7229.6064453125</v>
      </c>
      <c r="O2006" s="72"/>
      <c r="P2006" s="73"/>
      <c r="Q2006" s="73"/>
      <c r="R2006" s="81"/>
      <c r="S2006" s="48">
        <v>0</v>
      </c>
      <c r="T2006" s="48">
        <v>1</v>
      </c>
      <c r="U2006" s="49">
        <v>0</v>
      </c>
      <c r="V2006" s="49">
        <v>3.7880000000000001E-3</v>
      </c>
      <c r="W2006" s="49">
        <v>9.9999999999999995E-7</v>
      </c>
      <c r="X2006" s="49">
        <v>0.54335500000000003</v>
      </c>
      <c r="Y2006" s="49">
        <v>0</v>
      </c>
      <c r="Z2006" s="49">
        <v>0</v>
      </c>
      <c r="AA2006" s="68">
        <v>2006</v>
      </c>
      <c r="AB200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06" s="69"/>
      <c r="AD2006" s="75">
        <v>22</v>
      </c>
      <c r="AE2006" s="75">
        <v>2</v>
      </c>
      <c r="AF2006" s="75">
        <v>14</v>
      </c>
      <c r="AG2006" s="75">
        <v>1</v>
      </c>
      <c r="AH2006" s="75"/>
      <c r="AI2006" s="75"/>
      <c r="AJ2006" s="75"/>
      <c r="AK2006" s="75"/>
      <c r="AL2006" s="75"/>
      <c r="AM2006" s="75">
        <v>42794.887233796297</v>
      </c>
      <c r="AN2006" s="75" t="s">
        <v>13047</v>
      </c>
      <c r="AO2006" s="78" t="s">
        <v>14488</v>
      </c>
      <c r="AP2006" s="75" t="s">
        <v>66</v>
      </c>
      <c r="AQ2006" s="48" t="s">
        <v>3019</v>
      </c>
      <c r="AR2006" s="48" t="s">
        <v>3019</v>
      </c>
      <c r="AS2006" s="48" t="s">
        <v>3212</v>
      </c>
      <c r="AT2006" s="48" t="s">
        <v>3212</v>
      </c>
      <c r="AU2006" s="48" t="s">
        <v>3261</v>
      </c>
      <c r="AV2006" s="48" t="s">
        <v>3261</v>
      </c>
      <c r="AW2006" s="114" t="s">
        <v>18076</v>
      </c>
      <c r="AX2006" s="114" t="s">
        <v>18076</v>
      </c>
      <c r="AY2006" s="114" t="s">
        <v>17882</v>
      </c>
      <c r="AZ2006" s="114" t="s">
        <v>17882</v>
      </c>
      <c r="BA2006" s="2"/>
      <c r="BB2006" s="3"/>
      <c r="BC2006" s="3"/>
      <c r="BD2006" s="3"/>
      <c r="BE2006" s="3"/>
    </row>
    <row r="2007" spans="1:57" x14ac:dyDescent="0.25">
      <c r="A2007" s="61" t="s">
        <v>1466</v>
      </c>
      <c r="B2007" s="62" t="s">
        <v>19429</v>
      </c>
      <c r="C2007" s="62"/>
      <c r="D2007" s="63">
        <v>4.3333304999999998</v>
      </c>
      <c r="E2007" s="65">
        <v>10</v>
      </c>
      <c r="F2007" s="95" t="s">
        <v>12521</v>
      </c>
      <c r="G2007" s="62"/>
      <c r="H2007" s="66"/>
      <c r="I2007" s="67"/>
      <c r="J2007" s="67"/>
      <c r="K2007" s="66" t="s">
        <v>16599</v>
      </c>
      <c r="L2007" s="70"/>
      <c r="M2007" s="71">
        <v>4233.51416015625</v>
      </c>
      <c r="N2007" s="71">
        <v>4773.2783203125</v>
      </c>
      <c r="O2007" s="72"/>
      <c r="P2007" s="73"/>
      <c r="Q2007" s="73"/>
      <c r="R2007" s="81"/>
      <c r="S2007" s="48">
        <v>0</v>
      </c>
      <c r="T2007" s="48">
        <v>1</v>
      </c>
      <c r="U2007" s="49">
        <v>0</v>
      </c>
      <c r="V2007" s="49">
        <v>0.33333299999999999</v>
      </c>
      <c r="W2007" s="49">
        <v>0</v>
      </c>
      <c r="X2007" s="49">
        <v>0.77027000000000001</v>
      </c>
      <c r="Y2007" s="49">
        <v>0</v>
      </c>
      <c r="Z2007" s="49">
        <v>0</v>
      </c>
      <c r="AA2007" s="68">
        <v>2007</v>
      </c>
      <c r="AB200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07" s="69"/>
      <c r="AD2007" s="75">
        <v>4</v>
      </c>
      <c r="AE2007" s="75">
        <v>2</v>
      </c>
      <c r="AF2007" s="75">
        <v>155</v>
      </c>
      <c r="AG2007" s="75">
        <v>42</v>
      </c>
      <c r="AH2007" s="75"/>
      <c r="AI2007" s="75" t="s">
        <v>8692</v>
      </c>
      <c r="AJ2007" s="75" t="s">
        <v>9240</v>
      </c>
      <c r="AK2007" s="78" t="s">
        <v>10796</v>
      </c>
      <c r="AL2007" s="75"/>
      <c r="AM2007" s="75">
        <v>42827.304398148146</v>
      </c>
      <c r="AN2007" s="75" t="s">
        <v>13047</v>
      </c>
      <c r="AO2007" s="78" t="s">
        <v>14547</v>
      </c>
      <c r="AP2007" s="75" t="s">
        <v>66</v>
      </c>
      <c r="AQ2007" s="48"/>
      <c r="AR2007" s="48"/>
      <c r="AS2007" s="48"/>
      <c r="AT2007" s="48"/>
      <c r="AU2007" s="48" t="s">
        <v>3261</v>
      </c>
      <c r="AV2007" s="48" t="s">
        <v>3261</v>
      </c>
      <c r="AW2007" s="114" t="s">
        <v>18541</v>
      </c>
      <c r="AX2007" s="114" t="s">
        <v>18541</v>
      </c>
      <c r="AY2007" s="114" t="s">
        <v>17922</v>
      </c>
      <c r="AZ2007" s="114" t="s">
        <v>17922</v>
      </c>
      <c r="BA2007" s="2"/>
      <c r="BB2007" s="3"/>
      <c r="BC2007" s="3"/>
      <c r="BD2007" s="3"/>
      <c r="BE2007" s="3"/>
    </row>
    <row r="2008" spans="1:57" x14ac:dyDescent="0.25">
      <c r="A2008" s="61" t="s">
        <v>1478</v>
      </c>
      <c r="B2008" s="62" t="s">
        <v>19429</v>
      </c>
      <c r="C2008" s="62"/>
      <c r="D2008" s="63">
        <v>1.5321979999999999</v>
      </c>
      <c r="E2008" s="65">
        <v>10</v>
      </c>
      <c r="F2008" s="95" t="s">
        <v>11082</v>
      </c>
      <c r="G2008" s="62"/>
      <c r="H2008" s="66"/>
      <c r="I2008" s="67"/>
      <c r="J2008" s="67"/>
      <c r="K2008" s="66" t="s">
        <v>16614</v>
      </c>
      <c r="L2008" s="70"/>
      <c r="M2008" s="71">
        <v>1841.5333251953125</v>
      </c>
      <c r="N2008" s="71">
        <v>8460.0439453125</v>
      </c>
      <c r="O2008" s="72"/>
      <c r="P2008" s="73"/>
      <c r="Q2008" s="73"/>
      <c r="R2008" s="81"/>
      <c r="S2008" s="48">
        <v>0</v>
      </c>
      <c r="T2008" s="48">
        <v>1</v>
      </c>
      <c r="U2008" s="49">
        <v>0</v>
      </c>
      <c r="V2008" s="49">
        <v>3.7880000000000001E-3</v>
      </c>
      <c r="W2008" s="49">
        <v>9.9999999999999995E-7</v>
      </c>
      <c r="X2008" s="49">
        <v>0.54335500000000003</v>
      </c>
      <c r="Y2008" s="49">
        <v>0</v>
      </c>
      <c r="Z2008" s="49">
        <v>0</v>
      </c>
      <c r="AA2008" s="68">
        <v>2008</v>
      </c>
      <c r="AB200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08" s="69"/>
      <c r="AD2008" s="75">
        <v>5</v>
      </c>
      <c r="AE2008" s="75">
        <v>2</v>
      </c>
      <c r="AF2008" s="75">
        <v>7</v>
      </c>
      <c r="AG2008" s="75">
        <v>3</v>
      </c>
      <c r="AH2008" s="75"/>
      <c r="AI2008" s="75" t="s">
        <v>8706</v>
      </c>
      <c r="AJ2008" s="75"/>
      <c r="AK2008" s="75"/>
      <c r="AL2008" s="75"/>
      <c r="AM2008" s="75">
        <v>43029.611446759256</v>
      </c>
      <c r="AN2008" s="75" t="s">
        <v>13047</v>
      </c>
      <c r="AO2008" s="78" t="s">
        <v>14562</v>
      </c>
      <c r="AP2008" s="75" t="s">
        <v>66</v>
      </c>
      <c r="AQ2008" s="48" t="s">
        <v>3019</v>
      </c>
      <c r="AR2008" s="48" t="s">
        <v>3019</v>
      </c>
      <c r="AS2008" s="48" t="s">
        <v>3212</v>
      </c>
      <c r="AT2008" s="48" t="s">
        <v>3212</v>
      </c>
      <c r="AU2008" s="48" t="s">
        <v>3261</v>
      </c>
      <c r="AV2008" s="48" t="s">
        <v>3261</v>
      </c>
      <c r="AW2008" s="114" t="s">
        <v>18076</v>
      </c>
      <c r="AX2008" s="114" t="s">
        <v>18076</v>
      </c>
      <c r="AY2008" s="114" t="s">
        <v>17882</v>
      </c>
      <c r="AZ2008" s="114" t="s">
        <v>17882</v>
      </c>
      <c r="BA2008" s="2"/>
      <c r="BB2008" s="3"/>
      <c r="BC2008" s="3"/>
      <c r="BD2008" s="3"/>
      <c r="BE2008" s="3"/>
    </row>
    <row r="2009" spans="1:57" x14ac:dyDescent="0.25">
      <c r="A2009" s="61" t="s">
        <v>1916</v>
      </c>
      <c r="B2009" s="62" t="s">
        <v>19429</v>
      </c>
      <c r="C2009" s="62"/>
      <c r="D2009" s="63">
        <v>1.521522</v>
      </c>
      <c r="E2009" s="65">
        <v>10</v>
      </c>
      <c r="F2009" s="95" t="s">
        <v>11082</v>
      </c>
      <c r="G2009" s="62"/>
      <c r="H2009" s="66"/>
      <c r="I2009" s="67"/>
      <c r="J2009" s="67"/>
      <c r="K2009" s="66" t="s">
        <v>17082</v>
      </c>
      <c r="L2009" s="70"/>
      <c r="M2009" s="71">
        <v>2945.151123046875</v>
      </c>
      <c r="N2009" s="71">
        <v>2673.080078125</v>
      </c>
      <c r="O2009" s="72"/>
      <c r="P2009" s="73"/>
      <c r="Q2009" s="73"/>
      <c r="R2009" s="81"/>
      <c r="S2009" s="48">
        <v>0</v>
      </c>
      <c r="T2009" s="48">
        <v>1</v>
      </c>
      <c r="U2009" s="49">
        <v>0</v>
      </c>
      <c r="V2009" s="49">
        <v>2.532E-3</v>
      </c>
      <c r="W2009" s="49">
        <v>6.2599999999999999E-3</v>
      </c>
      <c r="X2009" s="49">
        <v>0.50696399999999997</v>
      </c>
      <c r="Y2009" s="49">
        <v>0</v>
      </c>
      <c r="Z2009" s="49">
        <v>0</v>
      </c>
      <c r="AA2009" s="68">
        <v>2009</v>
      </c>
      <c r="AB200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09" s="69"/>
      <c r="AD2009" s="75">
        <v>10</v>
      </c>
      <c r="AE2009" s="75">
        <v>2</v>
      </c>
      <c r="AF2009" s="75">
        <v>83</v>
      </c>
      <c r="AG2009" s="75">
        <v>556</v>
      </c>
      <c r="AH2009" s="75"/>
      <c r="AI2009" s="75"/>
      <c r="AJ2009" s="75"/>
      <c r="AK2009" s="75"/>
      <c r="AL2009" s="75"/>
      <c r="AM2009" s="75">
        <v>41346.363321759258</v>
      </c>
      <c r="AN2009" s="75" t="s">
        <v>13047</v>
      </c>
      <c r="AO2009" s="78" t="s">
        <v>15030</v>
      </c>
      <c r="AP2009" s="75" t="s">
        <v>66</v>
      </c>
      <c r="AQ2009" s="48" t="s">
        <v>3033</v>
      </c>
      <c r="AR2009" s="48" t="s">
        <v>3033</v>
      </c>
      <c r="AS2009" s="48" t="s">
        <v>3219</v>
      </c>
      <c r="AT2009" s="48" t="s">
        <v>3219</v>
      </c>
      <c r="AU2009" s="48" t="s">
        <v>3276</v>
      </c>
      <c r="AV2009" s="48" t="s">
        <v>3276</v>
      </c>
      <c r="AW2009" s="114" t="s">
        <v>18116</v>
      </c>
      <c r="AX2009" s="114" t="s">
        <v>18116</v>
      </c>
      <c r="AY2009" s="114" t="s">
        <v>18843</v>
      </c>
      <c r="AZ2009" s="114" t="s">
        <v>18843</v>
      </c>
      <c r="BA2009" s="2"/>
      <c r="BB2009" s="3"/>
      <c r="BC2009" s="3"/>
      <c r="BD2009" s="3"/>
      <c r="BE2009" s="3"/>
    </row>
    <row r="2010" spans="1:57" x14ac:dyDescent="0.25">
      <c r="A2010" s="61" t="s">
        <v>1980</v>
      </c>
      <c r="B2010" s="62" t="s">
        <v>19429</v>
      </c>
      <c r="C2010" s="62"/>
      <c r="D2010" s="63">
        <v>2.2727265000000001</v>
      </c>
      <c r="E2010" s="65">
        <v>10</v>
      </c>
      <c r="F2010" s="95" t="s">
        <v>13042</v>
      </c>
      <c r="G2010" s="62"/>
      <c r="H2010" s="66"/>
      <c r="I2010" s="67"/>
      <c r="J2010" s="67"/>
      <c r="K2010" s="66" t="s">
        <v>17147</v>
      </c>
      <c r="L2010" s="70"/>
      <c r="M2010" s="71">
        <v>4714.232421875</v>
      </c>
      <c r="N2010" s="71">
        <v>7465.32568359375</v>
      </c>
      <c r="O2010" s="72"/>
      <c r="P2010" s="73"/>
      <c r="Q2010" s="73"/>
      <c r="R2010" s="81"/>
      <c r="S2010" s="48">
        <v>0</v>
      </c>
      <c r="T2010" s="48">
        <v>1</v>
      </c>
      <c r="U2010" s="49">
        <v>0</v>
      </c>
      <c r="V2010" s="49">
        <v>9.0909000000000004E-2</v>
      </c>
      <c r="W2010" s="49">
        <v>0</v>
      </c>
      <c r="X2010" s="49">
        <v>0.61711700000000003</v>
      </c>
      <c r="Y2010" s="49">
        <v>0</v>
      </c>
      <c r="Z2010" s="49">
        <v>0</v>
      </c>
      <c r="AA2010" s="68">
        <v>2010</v>
      </c>
      <c r="AB201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10" s="69"/>
      <c r="AD2010" s="75">
        <v>33</v>
      </c>
      <c r="AE2010" s="75">
        <v>2</v>
      </c>
      <c r="AF2010" s="75">
        <v>44</v>
      </c>
      <c r="AG2010" s="75">
        <v>1376</v>
      </c>
      <c r="AH2010" s="75"/>
      <c r="AI2010" s="75" t="s">
        <v>9138</v>
      </c>
      <c r="AJ2010" s="75" t="s">
        <v>9838</v>
      </c>
      <c r="AK2010" s="75"/>
      <c r="AL2010" s="75"/>
      <c r="AM2010" s="75">
        <v>41212.674432870372</v>
      </c>
      <c r="AN2010" s="75" t="s">
        <v>13047</v>
      </c>
      <c r="AO2010" s="78" t="s">
        <v>15095</v>
      </c>
      <c r="AP2010" s="75" t="s">
        <v>66</v>
      </c>
      <c r="AQ2010" s="48"/>
      <c r="AR2010" s="48"/>
      <c r="AS2010" s="48"/>
      <c r="AT2010" s="48"/>
      <c r="AU2010" s="48" t="s">
        <v>3261</v>
      </c>
      <c r="AV2010" s="48" t="s">
        <v>3261</v>
      </c>
      <c r="AW2010" s="114" t="s">
        <v>18115</v>
      </c>
      <c r="AX2010" s="114" t="s">
        <v>18115</v>
      </c>
      <c r="AY2010" s="114" t="s">
        <v>17902</v>
      </c>
      <c r="AZ2010" s="114" t="s">
        <v>17902</v>
      </c>
      <c r="BA2010" s="2"/>
      <c r="BB2010" s="3"/>
      <c r="BC2010" s="3"/>
      <c r="BD2010" s="3"/>
      <c r="BE2010" s="3"/>
    </row>
    <row r="2011" spans="1:57" x14ac:dyDescent="0.25">
      <c r="A2011" s="61" t="s">
        <v>1295</v>
      </c>
      <c r="B2011" s="62" t="s">
        <v>19429</v>
      </c>
      <c r="C2011" s="62"/>
      <c r="D2011" s="63">
        <v>1.5224314999999999</v>
      </c>
      <c r="E2011" s="65">
        <v>10.266467049728845</v>
      </c>
      <c r="F2011" s="95" t="s">
        <v>11082</v>
      </c>
      <c r="G2011" s="62"/>
      <c r="H2011" s="66"/>
      <c r="I2011" s="67"/>
      <c r="J2011" s="67"/>
      <c r="K2011" s="66" t="s">
        <v>16408</v>
      </c>
      <c r="L2011" s="70"/>
      <c r="M2011" s="71">
        <v>2753.31591796875</v>
      </c>
      <c r="N2011" s="71">
        <v>3083.2685546875</v>
      </c>
      <c r="O2011" s="72"/>
      <c r="P2011" s="73"/>
      <c r="Q2011" s="73"/>
      <c r="R2011" s="81"/>
      <c r="S2011" s="48">
        <v>0</v>
      </c>
      <c r="T2011" s="48">
        <v>2</v>
      </c>
      <c r="U2011" s="49">
        <v>642.4</v>
      </c>
      <c r="V2011" s="49">
        <v>2.6389999999999999E-3</v>
      </c>
      <c r="W2011" s="49">
        <v>6.437E-3</v>
      </c>
      <c r="X2011" s="49">
        <v>0.86096399999999995</v>
      </c>
      <c r="Y2011" s="49">
        <v>0</v>
      </c>
      <c r="Z2011" s="49">
        <v>0</v>
      </c>
      <c r="AA2011" s="68">
        <v>2011</v>
      </c>
      <c r="AB201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11" s="69"/>
      <c r="AD2011" s="75">
        <v>20</v>
      </c>
      <c r="AE2011" s="75">
        <v>1</v>
      </c>
      <c r="AF2011" s="75">
        <v>55</v>
      </c>
      <c r="AG2011" s="75">
        <v>37</v>
      </c>
      <c r="AH2011" s="75"/>
      <c r="AI2011" s="75"/>
      <c r="AJ2011" s="75"/>
      <c r="AK2011" s="75"/>
      <c r="AL2011" s="75"/>
      <c r="AM2011" s="75">
        <v>43024.390347222223</v>
      </c>
      <c r="AN2011" s="75" t="s">
        <v>13047</v>
      </c>
      <c r="AO2011" s="78" t="s">
        <v>14356</v>
      </c>
      <c r="AP2011" s="75" t="s">
        <v>66</v>
      </c>
      <c r="AQ2011" s="48" t="s">
        <v>3033</v>
      </c>
      <c r="AR2011" s="48" t="s">
        <v>3033</v>
      </c>
      <c r="AS2011" s="48" t="s">
        <v>3219</v>
      </c>
      <c r="AT2011" s="48" t="s">
        <v>3219</v>
      </c>
      <c r="AU2011" s="48" t="s">
        <v>18028</v>
      </c>
      <c r="AV2011" s="48" t="s">
        <v>18055</v>
      </c>
      <c r="AW2011" s="114" t="s">
        <v>18481</v>
      </c>
      <c r="AX2011" s="114" t="s">
        <v>18772</v>
      </c>
      <c r="AY2011" s="114" t="s">
        <v>19168</v>
      </c>
      <c r="AZ2011" s="114" t="s">
        <v>19168</v>
      </c>
      <c r="BA2011" s="2"/>
      <c r="BB2011" s="3"/>
      <c r="BC2011" s="3"/>
      <c r="BD2011" s="3"/>
      <c r="BE2011" s="3"/>
    </row>
    <row r="2012" spans="1:57" x14ac:dyDescent="0.25">
      <c r="A2012" s="61" t="s">
        <v>1325</v>
      </c>
      <c r="B2012" s="62" t="s">
        <v>19429</v>
      </c>
      <c r="C2012" s="62"/>
      <c r="D2012" s="63">
        <v>1.5023545</v>
      </c>
      <c r="E2012" s="65">
        <v>10.074751945047733</v>
      </c>
      <c r="F2012" s="95" t="s">
        <v>11082</v>
      </c>
      <c r="G2012" s="62"/>
      <c r="H2012" s="66"/>
      <c r="I2012" s="67"/>
      <c r="J2012" s="67"/>
      <c r="K2012" s="66" t="s">
        <v>16440</v>
      </c>
      <c r="L2012" s="70"/>
      <c r="M2012" s="71">
        <v>5831.48974609375</v>
      </c>
      <c r="N2012" s="71">
        <v>2391.308837890625</v>
      </c>
      <c r="O2012" s="72"/>
      <c r="P2012" s="73"/>
      <c r="Q2012" s="73"/>
      <c r="R2012" s="81"/>
      <c r="S2012" s="48">
        <v>0</v>
      </c>
      <c r="T2012" s="48">
        <v>2</v>
      </c>
      <c r="U2012" s="49">
        <v>180.21233599999999</v>
      </c>
      <c r="V2012" s="49">
        <v>2.7700000000000001E-4</v>
      </c>
      <c r="W2012" s="49">
        <v>0</v>
      </c>
      <c r="X2012" s="49">
        <v>0.67393800000000004</v>
      </c>
      <c r="Y2012" s="49">
        <v>0</v>
      </c>
      <c r="Z2012" s="49">
        <v>0</v>
      </c>
      <c r="AA2012" s="68">
        <v>2012</v>
      </c>
      <c r="AB201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12" s="69"/>
      <c r="AD2012" s="75">
        <v>37</v>
      </c>
      <c r="AE2012" s="75">
        <v>1</v>
      </c>
      <c r="AF2012" s="75">
        <v>81</v>
      </c>
      <c r="AG2012" s="75">
        <v>101</v>
      </c>
      <c r="AH2012" s="75"/>
      <c r="AI2012" s="75"/>
      <c r="AJ2012" s="75"/>
      <c r="AK2012" s="75"/>
      <c r="AL2012" s="75"/>
      <c r="AM2012" s="75">
        <v>42920.133877314816</v>
      </c>
      <c r="AN2012" s="75" t="s">
        <v>13047</v>
      </c>
      <c r="AO2012" s="78" t="s">
        <v>14388</v>
      </c>
      <c r="AP2012" s="75" t="s">
        <v>66</v>
      </c>
      <c r="AQ2012" s="48"/>
      <c r="AR2012" s="48"/>
      <c r="AS2012" s="48"/>
      <c r="AT2012" s="48"/>
      <c r="AU2012" s="48" t="s">
        <v>3261</v>
      </c>
      <c r="AV2012" s="48" t="s">
        <v>3261</v>
      </c>
      <c r="AW2012" s="114" t="s">
        <v>18491</v>
      </c>
      <c r="AX2012" s="114" t="s">
        <v>18491</v>
      </c>
      <c r="AY2012" s="114" t="s">
        <v>19179</v>
      </c>
      <c r="AZ2012" s="114" t="s">
        <v>19179</v>
      </c>
      <c r="BA2012" s="2"/>
      <c r="BB2012" s="3"/>
      <c r="BC2012" s="3"/>
      <c r="BD2012" s="3"/>
      <c r="BE2012" s="3"/>
    </row>
    <row r="2013" spans="1:57" x14ac:dyDescent="0.25">
      <c r="A2013" s="61" t="s">
        <v>1982</v>
      </c>
      <c r="B2013" s="62" t="s">
        <v>19429</v>
      </c>
      <c r="C2013" s="62"/>
      <c r="D2013" s="63">
        <v>1.6214310000000001</v>
      </c>
      <c r="E2013" s="65">
        <v>10.000377090281297</v>
      </c>
      <c r="F2013" s="95" t="s">
        <v>13044</v>
      </c>
      <c r="G2013" s="62"/>
      <c r="H2013" s="66"/>
      <c r="I2013" s="67"/>
      <c r="J2013" s="67"/>
      <c r="K2013" s="66" t="s">
        <v>17149</v>
      </c>
      <c r="L2013" s="70"/>
      <c r="M2013" s="71">
        <v>2568.72314453125</v>
      </c>
      <c r="N2013" s="71">
        <v>6626.861328125</v>
      </c>
      <c r="O2013" s="72"/>
      <c r="P2013" s="73"/>
      <c r="Q2013" s="73"/>
      <c r="R2013" s="81"/>
      <c r="S2013" s="48">
        <v>0</v>
      </c>
      <c r="T2013" s="48">
        <v>5</v>
      </c>
      <c r="U2013" s="49">
        <v>0.90909099999999998</v>
      </c>
      <c r="V2013" s="49">
        <v>1.4286E-2</v>
      </c>
      <c r="W2013" s="49">
        <v>0</v>
      </c>
      <c r="X2013" s="49">
        <v>0.66087200000000001</v>
      </c>
      <c r="Y2013" s="49">
        <v>0</v>
      </c>
      <c r="Z2013" s="49">
        <v>0</v>
      </c>
      <c r="AA2013" s="68">
        <v>2013</v>
      </c>
      <c r="AB201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13" s="69"/>
      <c r="AD2013" s="75">
        <v>223</v>
      </c>
      <c r="AE2013" s="75">
        <v>1</v>
      </c>
      <c r="AF2013" s="75">
        <v>322</v>
      </c>
      <c r="AG2013" s="75">
        <v>0</v>
      </c>
      <c r="AH2013" s="75"/>
      <c r="AI2013" s="75"/>
      <c r="AJ2013" s="75"/>
      <c r="AK2013" s="75"/>
      <c r="AL2013" s="75"/>
      <c r="AM2013" s="75">
        <v>42362.281782407408</v>
      </c>
      <c r="AN2013" s="75" t="s">
        <v>13047</v>
      </c>
      <c r="AO2013" s="78" t="s">
        <v>15097</v>
      </c>
      <c r="AP2013" s="75" t="s">
        <v>66</v>
      </c>
      <c r="AQ2013" s="48"/>
      <c r="AR2013" s="48"/>
      <c r="AS2013" s="48"/>
      <c r="AT2013" s="48"/>
      <c r="AU2013" s="48" t="s">
        <v>3261</v>
      </c>
      <c r="AV2013" s="48" t="s">
        <v>3261</v>
      </c>
      <c r="AW2013" s="114" t="s">
        <v>18110</v>
      </c>
      <c r="AX2013" s="114" t="s">
        <v>18110</v>
      </c>
      <c r="AY2013" s="114" t="s">
        <v>17889</v>
      </c>
      <c r="AZ2013" s="114" t="s">
        <v>17889</v>
      </c>
      <c r="BA2013" s="2"/>
      <c r="BB2013" s="3"/>
      <c r="BC2013" s="3"/>
      <c r="BD2013" s="3"/>
      <c r="BE2013" s="3"/>
    </row>
    <row r="2014" spans="1:57" x14ac:dyDescent="0.25">
      <c r="A2014" s="61" t="s">
        <v>397</v>
      </c>
      <c r="B2014" s="62" t="s">
        <v>19429</v>
      </c>
      <c r="C2014" s="62"/>
      <c r="D2014" s="63">
        <v>1.5625005000000001</v>
      </c>
      <c r="E2014" s="65">
        <v>10</v>
      </c>
      <c r="F2014" s="95" t="s">
        <v>11349</v>
      </c>
      <c r="G2014" s="62"/>
      <c r="H2014" s="66"/>
      <c r="I2014" s="67"/>
      <c r="J2014" s="67"/>
      <c r="K2014" s="66" t="s">
        <v>15377</v>
      </c>
      <c r="L2014" s="70"/>
      <c r="M2014" s="71">
        <v>2601.430419921875</v>
      </c>
      <c r="N2014" s="71">
        <v>5193.94970703125</v>
      </c>
      <c r="O2014" s="72"/>
      <c r="P2014" s="73"/>
      <c r="Q2014" s="73"/>
      <c r="R2014" s="81"/>
      <c r="S2014" s="48">
        <v>0</v>
      </c>
      <c r="T2014" s="48">
        <v>1</v>
      </c>
      <c r="U2014" s="49">
        <v>0</v>
      </c>
      <c r="V2014" s="49">
        <v>7.3530000000000002E-3</v>
      </c>
      <c r="W2014" s="49">
        <v>0</v>
      </c>
      <c r="X2014" s="49">
        <v>0.54624799999999996</v>
      </c>
      <c r="Y2014" s="49">
        <v>0</v>
      </c>
      <c r="Z2014" s="49">
        <v>0</v>
      </c>
      <c r="AA2014" s="68">
        <v>2014</v>
      </c>
      <c r="AB201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14" s="69"/>
      <c r="AD2014" s="75">
        <v>17</v>
      </c>
      <c r="AE2014" s="75">
        <v>1</v>
      </c>
      <c r="AF2014" s="75">
        <v>19</v>
      </c>
      <c r="AG2014" s="75">
        <v>17</v>
      </c>
      <c r="AH2014" s="75"/>
      <c r="AI2014" s="75" t="s">
        <v>7701</v>
      </c>
      <c r="AJ2014" s="75"/>
      <c r="AK2014" s="75"/>
      <c r="AL2014" s="75"/>
      <c r="AM2014" s="75">
        <v>43041.184583333335</v>
      </c>
      <c r="AN2014" s="75" t="s">
        <v>13047</v>
      </c>
      <c r="AO2014" s="78" t="s">
        <v>13325</v>
      </c>
      <c r="AP2014" s="75" t="s">
        <v>66</v>
      </c>
      <c r="AQ2014" s="48"/>
      <c r="AR2014" s="48"/>
      <c r="AS2014" s="48"/>
      <c r="AT2014" s="48"/>
      <c r="AU2014" s="48"/>
      <c r="AV2014" s="48"/>
      <c r="AW2014" s="114" t="s">
        <v>18092</v>
      </c>
      <c r="AX2014" s="114" t="s">
        <v>18092</v>
      </c>
      <c r="AY2014" s="114" t="s">
        <v>17886</v>
      </c>
      <c r="AZ2014" s="114" t="s">
        <v>17886</v>
      </c>
      <c r="BA2014" s="2"/>
      <c r="BB2014" s="3"/>
      <c r="BC2014" s="3"/>
      <c r="BD2014" s="3"/>
      <c r="BE2014" s="3"/>
    </row>
    <row r="2015" spans="1:57" x14ac:dyDescent="0.25">
      <c r="A2015" s="61" t="s">
        <v>438</v>
      </c>
      <c r="B2015" s="62" t="s">
        <v>19429</v>
      </c>
      <c r="C2015" s="62"/>
      <c r="D2015" s="63">
        <v>1.5321979999999999</v>
      </c>
      <c r="E2015" s="65">
        <v>10</v>
      </c>
      <c r="F2015" s="95" t="s">
        <v>11082</v>
      </c>
      <c r="G2015" s="62"/>
      <c r="H2015" s="66"/>
      <c r="I2015" s="67"/>
      <c r="J2015" s="67"/>
      <c r="K2015" s="66" t="s">
        <v>15431</v>
      </c>
      <c r="L2015" s="70"/>
      <c r="M2015" s="71">
        <v>2024.0096435546875</v>
      </c>
      <c r="N2015" s="71">
        <v>7032.384765625</v>
      </c>
      <c r="O2015" s="72"/>
      <c r="P2015" s="73"/>
      <c r="Q2015" s="73"/>
      <c r="R2015" s="81"/>
      <c r="S2015" s="48">
        <v>0</v>
      </c>
      <c r="T2015" s="48">
        <v>1</v>
      </c>
      <c r="U2015" s="49">
        <v>0</v>
      </c>
      <c r="V2015" s="49">
        <v>3.7880000000000001E-3</v>
      </c>
      <c r="W2015" s="49">
        <v>9.9999999999999995E-7</v>
      </c>
      <c r="X2015" s="49">
        <v>0.54335500000000003</v>
      </c>
      <c r="Y2015" s="49">
        <v>0</v>
      </c>
      <c r="Z2015" s="49">
        <v>0</v>
      </c>
      <c r="AA2015" s="68">
        <v>2015</v>
      </c>
      <c r="AB201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15" s="69"/>
      <c r="AD2015" s="75">
        <v>2</v>
      </c>
      <c r="AE2015" s="75">
        <v>1</v>
      </c>
      <c r="AF2015" s="75">
        <v>3</v>
      </c>
      <c r="AG2015" s="75">
        <v>0</v>
      </c>
      <c r="AH2015" s="75"/>
      <c r="AI2015" s="75"/>
      <c r="AJ2015" s="75"/>
      <c r="AK2015" s="75"/>
      <c r="AL2015" s="75"/>
      <c r="AM2015" s="75">
        <v>43045.425833333335</v>
      </c>
      <c r="AN2015" s="75" t="s">
        <v>13047</v>
      </c>
      <c r="AO2015" s="78" t="s">
        <v>13379</v>
      </c>
      <c r="AP2015" s="75" t="s">
        <v>66</v>
      </c>
      <c r="AQ2015" s="48" t="s">
        <v>3019</v>
      </c>
      <c r="AR2015" s="48" t="s">
        <v>3019</v>
      </c>
      <c r="AS2015" s="48" t="s">
        <v>3212</v>
      </c>
      <c r="AT2015" s="48" t="s">
        <v>3212</v>
      </c>
      <c r="AU2015" s="48" t="s">
        <v>3261</v>
      </c>
      <c r="AV2015" s="48" t="s">
        <v>3261</v>
      </c>
      <c r="AW2015" s="114" t="s">
        <v>18076</v>
      </c>
      <c r="AX2015" s="114" t="s">
        <v>18076</v>
      </c>
      <c r="AY2015" s="114" t="s">
        <v>17882</v>
      </c>
      <c r="AZ2015" s="114" t="s">
        <v>17882</v>
      </c>
      <c r="BA2015" s="2"/>
      <c r="BB2015" s="3"/>
      <c r="BC2015" s="3"/>
      <c r="BD2015" s="3"/>
      <c r="BE2015" s="3"/>
    </row>
    <row r="2016" spans="1:57" x14ac:dyDescent="0.25">
      <c r="A2016" s="61" t="s">
        <v>496</v>
      </c>
      <c r="B2016" s="62" t="s">
        <v>19429</v>
      </c>
      <c r="C2016" s="62"/>
      <c r="D2016" s="63">
        <v>1.521522</v>
      </c>
      <c r="E2016" s="65">
        <v>10</v>
      </c>
      <c r="F2016" s="95" t="s">
        <v>11082</v>
      </c>
      <c r="G2016" s="62"/>
      <c r="H2016" s="66"/>
      <c r="I2016" s="67"/>
      <c r="J2016" s="67"/>
      <c r="K2016" s="66" t="s">
        <v>15496</v>
      </c>
      <c r="L2016" s="70"/>
      <c r="M2016" s="71">
        <v>2739.312255859375</v>
      </c>
      <c r="N2016" s="71">
        <v>3670.633056640625</v>
      </c>
      <c r="O2016" s="72"/>
      <c r="P2016" s="73"/>
      <c r="Q2016" s="73"/>
      <c r="R2016" s="81"/>
      <c r="S2016" s="48">
        <v>0</v>
      </c>
      <c r="T2016" s="48">
        <v>1</v>
      </c>
      <c r="U2016" s="49">
        <v>0</v>
      </c>
      <c r="V2016" s="49">
        <v>2.532E-3</v>
      </c>
      <c r="W2016" s="49">
        <v>6.2599999999999999E-3</v>
      </c>
      <c r="X2016" s="49">
        <v>0.50696399999999997</v>
      </c>
      <c r="Y2016" s="49">
        <v>0</v>
      </c>
      <c r="Z2016" s="49">
        <v>0</v>
      </c>
      <c r="AA2016" s="68">
        <v>2016</v>
      </c>
      <c r="AB201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16" s="69"/>
      <c r="AD2016" s="75">
        <v>34</v>
      </c>
      <c r="AE2016" s="75">
        <v>1</v>
      </c>
      <c r="AF2016" s="75">
        <v>67</v>
      </c>
      <c r="AG2016" s="75">
        <v>0</v>
      </c>
      <c r="AH2016" s="75"/>
      <c r="AI2016" s="75"/>
      <c r="AJ2016" s="75"/>
      <c r="AK2016" s="75"/>
      <c r="AL2016" s="75"/>
      <c r="AM2016" s="75">
        <v>43022.687592592592</v>
      </c>
      <c r="AN2016" s="75" t="s">
        <v>13047</v>
      </c>
      <c r="AO2016" s="78" t="s">
        <v>13444</v>
      </c>
      <c r="AP2016" s="75" t="s">
        <v>66</v>
      </c>
      <c r="AQ2016" s="48" t="s">
        <v>3033</v>
      </c>
      <c r="AR2016" s="48" t="s">
        <v>3033</v>
      </c>
      <c r="AS2016" s="48" t="s">
        <v>3219</v>
      </c>
      <c r="AT2016" s="48" t="s">
        <v>3219</v>
      </c>
      <c r="AU2016" s="48" t="s">
        <v>3276</v>
      </c>
      <c r="AV2016" s="48" t="s">
        <v>3276</v>
      </c>
      <c r="AW2016" s="114" t="s">
        <v>18116</v>
      </c>
      <c r="AX2016" s="114" t="s">
        <v>18116</v>
      </c>
      <c r="AY2016" s="114" t="s">
        <v>18843</v>
      </c>
      <c r="AZ2016" s="114" t="s">
        <v>18843</v>
      </c>
      <c r="BA2016" s="2"/>
      <c r="BB2016" s="3"/>
      <c r="BC2016" s="3"/>
      <c r="BD2016" s="3"/>
      <c r="BE2016" s="3"/>
    </row>
    <row r="2017" spans="1:57" x14ac:dyDescent="0.25">
      <c r="A2017" s="61" t="s">
        <v>677</v>
      </c>
      <c r="B2017" s="62" t="s">
        <v>19429</v>
      </c>
      <c r="C2017" s="62"/>
      <c r="D2017" s="63">
        <v>1.5321979999999999</v>
      </c>
      <c r="E2017" s="65">
        <v>10</v>
      </c>
      <c r="F2017" s="95" t="s">
        <v>11683</v>
      </c>
      <c r="G2017" s="62"/>
      <c r="H2017" s="66"/>
      <c r="I2017" s="67"/>
      <c r="J2017" s="67"/>
      <c r="K2017" s="66" t="s">
        <v>15725</v>
      </c>
      <c r="L2017" s="70"/>
      <c r="M2017" s="71">
        <v>1629.0330810546875</v>
      </c>
      <c r="N2017" s="71">
        <v>7136.86572265625</v>
      </c>
      <c r="O2017" s="72"/>
      <c r="P2017" s="73"/>
      <c r="Q2017" s="73"/>
      <c r="R2017" s="81"/>
      <c r="S2017" s="48">
        <v>0</v>
      </c>
      <c r="T2017" s="48">
        <v>1</v>
      </c>
      <c r="U2017" s="49">
        <v>0</v>
      </c>
      <c r="V2017" s="49">
        <v>3.7880000000000001E-3</v>
      </c>
      <c r="W2017" s="49">
        <v>9.9999999999999995E-7</v>
      </c>
      <c r="X2017" s="49">
        <v>0.54335500000000003</v>
      </c>
      <c r="Y2017" s="49">
        <v>0</v>
      </c>
      <c r="Z2017" s="49">
        <v>0</v>
      </c>
      <c r="AA2017" s="68">
        <v>2017</v>
      </c>
      <c r="AB201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17" s="69"/>
      <c r="AD2017" s="75">
        <v>40</v>
      </c>
      <c r="AE2017" s="75">
        <v>1</v>
      </c>
      <c r="AF2017" s="75">
        <v>50</v>
      </c>
      <c r="AG2017" s="75">
        <v>0</v>
      </c>
      <c r="AH2017" s="75"/>
      <c r="AI2017" s="75"/>
      <c r="AJ2017" s="75"/>
      <c r="AK2017" s="75"/>
      <c r="AL2017" s="75"/>
      <c r="AM2017" s="75">
        <v>41076.065462962964</v>
      </c>
      <c r="AN2017" s="75" t="s">
        <v>13047</v>
      </c>
      <c r="AO2017" s="78" t="s">
        <v>13673</v>
      </c>
      <c r="AP2017" s="75" t="s">
        <v>66</v>
      </c>
      <c r="AQ2017" s="48" t="s">
        <v>3019</v>
      </c>
      <c r="AR2017" s="48" t="s">
        <v>3019</v>
      </c>
      <c r="AS2017" s="48" t="s">
        <v>3212</v>
      </c>
      <c r="AT2017" s="48" t="s">
        <v>3212</v>
      </c>
      <c r="AU2017" s="48" t="s">
        <v>3261</v>
      </c>
      <c r="AV2017" s="48" t="s">
        <v>3261</v>
      </c>
      <c r="AW2017" s="114" t="s">
        <v>18076</v>
      </c>
      <c r="AX2017" s="114" t="s">
        <v>18076</v>
      </c>
      <c r="AY2017" s="114" t="s">
        <v>17882</v>
      </c>
      <c r="AZ2017" s="114" t="s">
        <v>17882</v>
      </c>
      <c r="BA2017" s="2"/>
      <c r="BB2017" s="3"/>
      <c r="BC2017" s="3"/>
      <c r="BD2017" s="3"/>
      <c r="BE2017" s="3"/>
    </row>
    <row r="2018" spans="1:57" x14ac:dyDescent="0.25">
      <c r="A2018" s="61" t="s">
        <v>732</v>
      </c>
      <c r="B2018" s="62" t="s">
        <v>19429</v>
      </c>
      <c r="C2018" s="62"/>
      <c r="D2018" s="63">
        <v>2.7142845000000002</v>
      </c>
      <c r="E2018" s="65">
        <v>10</v>
      </c>
      <c r="F2018" s="95" t="s">
        <v>11082</v>
      </c>
      <c r="G2018" s="62"/>
      <c r="H2018" s="66"/>
      <c r="I2018" s="67"/>
      <c r="J2018" s="67"/>
      <c r="K2018" s="66" t="s">
        <v>15788</v>
      </c>
      <c r="L2018" s="70"/>
      <c r="M2018" s="71">
        <v>5584.232421875</v>
      </c>
      <c r="N2018" s="71">
        <v>5447.4150390625</v>
      </c>
      <c r="O2018" s="72"/>
      <c r="P2018" s="73"/>
      <c r="Q2018" s="73"/>
      <c r="R2018" s="81"/>
      <c r="S2018" s="48">
        <v>0</v>
      </c>
      <c r="T2018" s="48">
        <v>1</v>
      </c>
      <c r="U2018" s="49">
        <v>0</v>
      </c>
      <c r="V2018" s="49">
        <v>0.14285700000000001</v>
      </c>
      <c r="W2018" s="49">
        <v>0</v>
      </c>
      <c r="X2018" s="49">
        <v>0.65540500000000002</v>
      </c>
      <c r="Y2018" s="49">
        <v>0</v>
      </c>
      <c r="Z2018" s="49">
        <v>0</v>
      </c>
      <c r="AA2018" s="68">
        <v>2018</v>
      </c>
      <c r="AB201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18" s="69"/>
      <c r="AD2018" s="75">
        <v>13</v>
      </c>
      <c r="AE2018" s="75">
        <v>1</v>
      </c>
      <c r="AF2018" s="75">
        <v>36</v>
      </c>
      <c r="AG2018" s="75">
        <v>9</v>
      </c>
      <c r="AH2018" s="75"/>
      <c r="AI2018" s="75"/>
      <c r="AJ2018" s="75"/>
      <c r="AK2018" s="75"/>
      <c r="AL2018" s="75"/>
      <c r="AM2018" s="75">
        <v>42965.620532407411</v>
      </c>
      <c r="AN2018" s="75" t="s">
        <v>13047</v>
      </c>
      <c r="AO2018" s="78" t="s">
        <v>13736</v>
      </c>
      <c r="AP2018" s="75" t="s">
        <v>66</v>
      </c>
      <c r="AQ2018" s="48"/>
      <c r="AR2018" s="48"/>
      <c r="AS2018" s="48"/>
      <c r="AT2018" s="48"/>
      <c r="AU2018" s="48" t="s">
        <v>3261</v>
      </c>
      <c r="AV2018" s="48" t="s">
        <v>3261</v>
      </c>
      <c r="AW2018" s="114" t="s">
        <v>18301</v>
      </c>
      <c r="AX2018" s="114" t="s">
        <v>18301</v>
      </c>
      <c r="AY2018" s="114" t="s">
        <v>17910</v>
      </c>
      <c r="AZ2018" s="114" t="s">
        <v>17910</v>
      </c>
      <c r="BA2018" s="2"/>
      <c r="BB2018" s="3"/>
      <c r="BC2018" s="3"/>
      <c r="BD2018" s="3"/>
      <c r="BE2018" s="3"/>
    </row>
    <row r="2019" spans="1:57" x14ac:dyDescent="0.25">
      <c r="A2019" s="61" t="s">
        <v>905</v>
      </c>
      <c r="B2019" s="62" t="s">
        <v>19429</v>
      </c>
      <c r="C2019" s="62"/>
      <c r="D2019" s="63">
        <v>2.7142845000000002</v>
      </c>
      <c r="E2019" s="65">
        <v>10</v>
      </c>
      <c r="F2019" s="95" t="s">
        <v>11082</v>
      </c>
      <c r="G2019" s="62"/>
      <c r="H2019" s="66"/>
      <c r="I2019" s="67"/>
      <c r="J2019" s="67"/>
      <c r="K2019" s="66" t="s">
        <v>15976</v>
      </c>
      <c r="L2019" s="70"/>
      <c r="M2019" s="71">
        <v>5620.6787109375</v>
      </c>
      <c r="N2019" s="71">
        <v>5429.36376953125</v>
      </c>
      <c r="O2019" s="72"/>
      <c r="P2019" s="73"/>
      <c r="Q2019" s="73"/>
      <c r="R2019" s="81"/>
      <c r="S2019" s="48">
        <v>0</v>
      </c>
      <c r="T2019" s="48">
        <v>1</v>
      </c>
      <c r="U2019" s="49">
        <v>0</v>
      </c>
      <c r="V2019" s="49">
        <v>0.14285700000000001</v>
      </c>
      <c r="W2019" s="49">
        <v>0</v>
      </c>
      <c r="X2019" s="49">
        <v>0.65540500000000002</v>
      </c>
      <c r="Y2019" s="49">
        <v>0</v>
      </c>
      <c r="Z2019" s="49">
        <v>0</v>
      </c>
      <c r="AA2019" s="68">
        <v>2019</v>
      </c>
      <c r="AB201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19" s="69"/>
      <c r="AD2019" s="75">
        <v>44</v>
      </c>
      <c r="AE2019" s="75">
        <v>1</v>
      </c>
      <c r="AF2019" s="75">
        <v>2</v>
      </c>
      <c r="AG2019" s="75">
        <v>9</v>
      </c>
      <c r="AH2019" s="75"/>
      <c r="AI2019" s="75"/>
      <c r="AJ2019" s="75"/>
      <c r="AK2019" s="75"/>
      <c r="AL2019" s="75"/>
      <c r="AM2019" s="75">
        <v>42907.781944444447</v>
      </c>
      <c r="AN2019" s="75" t="s">
        <v>13047</v>
      </c>
      <c r="AO2019" s="78" t="s">
        <v>13924</v>
      </c>
      <c r="AP2019" s="75" t="s">
        <v>66</v>
      </c>
      <c r="AQ2019" s="48"/>
      <c r="AR2019" s="48"/>
      <c r="AS2019" s="48"/>
      <c r="AT2019" s="48"/>
      <c r="AU2019" s="48" t="s">
        <v>3261</v>
      </c>
      <c r="AV2019" s="48" t="s">
        <v>3261</v>
      </c>
      <c r="AW2019" s="114" t="s">
        <v>18301</v>
      </c>
      <c r="AX2019" s="114" t="s">
        <v>18301</v>
      </c>
      <c r="AY2019" s="114" t="s">
        <v>17910</v>
      </c>
      <c r="AZ2019" s="114" t="s">
        <v>17910</v>
      </c>
      <c r="BA2019" s="2"/>
      <c r="BB2019" s="3"/>
      <c r="BC2019" s="3"/>
      <c r="BD2019" s="3"/>
      <c r="BE2019" s="3"/>
    </row>
    <row r="2020" spans="1:57" x14ac:dyDescent="0.25">
      <c r="A2020" s="61" t="s">
        <v>1313</v>
      </c>
      <c r="B2020" s="62" t="s">
        <v>19429</v>
      </c>
      <c r="C2020" s="62"/>
      <c r="D2020" s="63">
        <v>1.5321979999999999</v>
      </c>
      <c r="E2020" s="65">
        <v>10</v>
      </c>
      <c r="F2020" s="95" t="s">
        <v>11082</v>
      </c>
      <c r="G2020" s="62"/>
      <c r="H2020" s="66"/>
      <c r="I2020" s="67"/>
      <c r="J2020" s="67"/>
      <c r="K2020" s="66" t="s">
        <v>16427</v>
      </c>
      <c r="L2020" s="70"/>
      <c r="M2020" s="71">
        <v>1778.341064453125</v>
      </c>
      <c r="N2020" s="71">
        <v>7557.2412109375</v>
      </c>
      <c r="O2020" s="72"/>
      <c r="P2020" s="73"/>
      <c r="Q2020" s="73"/>
      <c r="R2020" s="81"/>
      <c r="S2020" s="48">
        <v>0</v>
      </c>
      <c r="T2020" s="48">
        <v>1</v>
      </c>
      <c r="U2020" s="49">
        <v>0</v>
      </c>
      <c r="V2020" s="49">
        <v>3.7880000000000001E-3</v>
      </c>
      <c r="W2020" s="49">
        <v>9.9999999999999995E-7</v>
      </c>
      <c r="X2020" s="49">
        <v>0.54335500000000003</v>
      </c>
      <c r="Y2020" s="49">
        <v>0</v>
      </c>
      <c r="Z2020" s="49">
        <v>0</v>
      </c>
      <c r="AA2020" s="68">
        <v>2020</v>
      </c>
      <c r="AB202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20" s="69"/>
      <c r="AD2020" s="75">
        <v>4</v>
      </c>
      <c r="AE2020" s="75">
        <v>1</v>
      </c>
      <c r="AF2020" s="75">
        <v>3</v>
      </c>
      <c r="AG2020" s="75">
        <v>2</v>
      </c>
      <c r="AH2020" s="75"/>
      <c r="AI2020" s="75"/>
      <c r="AJ2020" s="75"/>
      <c r="AK2020" s="75"/>
      <c r="AL2020" s="75"/>
      <c r="AM2020" s="75">
        <v>43045.485011574077</v>
      </c>
      <c r="AN2020" s="75" t="s">
        <v>13047</v>
      </c>
      <c r="AO2020" s="78" t="s">
        <v>14375</v>
      </c>
      <c r="AP2020" s="75" t="s">
        <v>66</v>
      </c>
      <c r="AQ2020" s="48" t="s">
        <v>3019</v>
      </c>
      <c r="AR2020" s="48" t="s">
        <v>3019</v>
      </c>
      <c r="AS2020" s="48" t="s">
        <v>3212</v>
      </c>
      <c r="AT2020" s="48" t="s">
        <v>3212</v>
      </c>
      <c r="AU2020" s="48" t="s">
        <v>3261</v>
      </c>
      <c r="AV2020" s="48" t="s">
        <v>3261</v>
      </c>
      <c r="AW2020" s="114" t="s">
        <v>18076</v>
      </c>
      <c r="AX2020" s="114" t="s">
        <v>18076</v>
      </c>
      <c r="AY2020" s="114" t="s">
        <v>17882</v>
      </c>
      <c r="AZ2020" s="114" t="s">
        <v>17882</v>
      </c>
      <c r="BA2020" s="2"/>
      <c r="BB2020" s="3"/>
      <c r="BC2020" s="3"/>
      <c r="BD2020" s="3"/>
      <c r="BE2020" s="3"/>
    </row>
    <row r="2021" spans="1:57" x14ac:dyDescent="0.25">
      <c r="A2021" s="61" t="s">
        <v>1321</v>
      </c>
      <c r="B2021" s="62" t="s">
        <v>19429</v>
      </c>
      <c r="C2021" s="62"/>
      <c r="D2021" s="63">
        <v>1.5772735</v>
      </c>
      <c r="E2021" s="65">
        <v>10</v>
      </c>
      <c r="F2021" s="95" t="s">
        <v>11082</v>
      </c>
      <c r="G2021" s="62"/>
      <c r="H2021" s="66"/>
      <c r="I2021" s="67"/>
      <c r="J2021" s="67"/>
      <c r="K2021" s="66" t="s">
        <v>16435</v>
      </c>
      <c r="L2021" s="70"/>
      <c r="M2021" s="71">
        <v>2971.93798828125</v>
      </c>
      <c r="N2021" s="71">
        <v>6169.12890625</v>
      </c>
      <c r="O2021" s="72"/>
      <c r="P2021" s="73"/>
      <c r="Q2021" s="73"/>
      <c r="R2021" s="81"/>
      <c r="S2021" s="48">
        <v>0</v>
      </c>
      <c r="T2021" s="48">
        <v>1</v>
      </c>
      <c r="U2021" s="49">
        <v>0</v>
      </c>
      <c r="V2021" s="49">
        <v>9.0910000000000001E-3</v>
      </c>
      <c r="W2021" s="49">
        <v>0</v>
      </c>
      <c r="X2021" s="49">
        <v>0.44349</v>
      </c>
      <c r="Y2021" s="49">
        <v>0</v>
      </c>
      <c r="Z2021" s="49">
        <v>0</v>
      </c>
      <c r="AA2021" s="68">
        <v>2021</v>
      </c>
      <c r="AB202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21" s="69"/>
      <c r="AD2021" s="75">
        <v>283</v>
      </c>
      <c r="AE2021" s="75">
        <v>1</v>
      </c>
      <c r="AF2021" s="75">
        <v>336</v>
      </c>
      <c r="AG2021" s="75">
        <v>0</v>
      </c>
      <c r="AH2021" s="75">
        <v>-28800</v>
      </c>
      <c r="AI2021" s="75"/>
      <c r="AJ2021" s="75"/>
      <c r="AK2021" s="75"/>
      <c r="AL2021" s="75" t="s">
        <v>11009</v>
      </c>
      <c r="AM2021" s="75">
        <v>42525.480532407404</v>
      </c>
      <c r="AN2021" s="75" t="s">
        <v>13047</v>
      </c>
      <c r="AO2021" s="78" t="s">
        <v>14383</v>
      </c>
      <c r="AP2021" s="75" t="s">
        <v>66</v>
      </c>
      <c r="AQ2021" s="48"/>
      <c r="AR2021" s="48"/>
      <c r="AS2021" s="48"/>
      <c r="AT2021" s="48"/>
      <c r="AU2021" s="48" t="s">
        <v>3284</v>
      </c>
      <c r="AV2021" s="48" t="s">
        <v>3284</v>
      </c>
      <c r="AW2021" s="114" t="s">
        <v>18156</v>
      </c>
      <c r="AX2021" s="114" t="s">
        <v>18156</v>
      </c>
      <c r="AY2021" s="114" t="s">
        <v>18872</v>
      </c>
      <c r="AZ2021" s="114" t="s">
        <v>18872</v>
      </c>
      <c r="BA2021" s="2"/>
      <c r="BB2021" s="3"/>
      <c r="BC2021" s="3"/>
      <c r="BD2021" s="3"/>
      <c r="BE2021" s="3"/>
    </row>
    <row r="2022" spans="1:57" x14ac:dyDescent="0.25">
      <c r="A2022" s="61" t="s">
        <v>1461</v>
      </c>
      <c r="B2022" s="62" t="s">
        <v>19429</v>
      </c>
      <c r="C2022" s="62"/>
      <c r="D2022" s="63">
        <v>1.5016575000000001</v>
      </c>
      <c r="E2022" s="65">
        <v>10</v>
      </c>
      <c r="F2022" s="95" t="s">
        <v>12515</v>
      </c>
      <c r="G2022" s="62"/>
      <c r="H2022" s="66"/>
      <c r="I2022" s="67"/>
      <c r="J2022" s="67"/>
      <c r="K2022" s="66" t="s">
        <v>16593</v>
      </c>
      <c r="L2022" s="70"/>
      <c r="M2022" s="71">
        <v>8564.306640625</v>
      </c>
      <c r="N2022" s="71">
        <v>6334.2138671875</v>
      </c>
      <c r="O2022" s="72"/>
      <c r="P2022" s="73"/>
      <c r="Q2022" s="73"/>
      <c r="R2022" s="81"/>
      <c r="S2022" s="48">
        <v>0</v>
      </c>
      <c r="T2022" s="48">
        <v>1</v>
      </c>
      <c r="U2022" s="49">
        <v>0</v>
      </c>
      <c r="V2022" s="49">
        <v>1.95E-4</v>
      </c>
      <c r="W2022" s="49">
        <v>0</v>
      </c>
      <c r="X2022" s="49">
        <v>0.53854199999999997</v>
      </c>
      <c r="Y2022" s="49">
        <v>0</v>
      </c>
      <c r="Z2022" s="49">
        <v>0</v>
      </c>
      <c r="AA2022" s="68">
        <v>2022</v>
      </c>
      <c r="AB202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22" s="69"/>
      <c r="AD2022" s="75">
        <v>130</v>
      </c>
      <c r="AE2022" s="75">
        <v>1</v>
      </c>
      <c r="AF2022" s="75">
        <v>33</v>
      </c>
      <c r="AG2022" s="75">
        <v>41</v>
      </c>
      <c r="AH2022" s="75"/>
      <c r="AI2022" s="75" t="s">
        <v>8687</v>
      </c>
      <c r="AJ2022" s="75" t="s">
        <v>9934</v>
      </c>
      <c r="AK2022" s="75"/>
      <c r="AL2022" s="75"/>
      <c r="AM2022" s="75">
        <v>43014.695231481484</v>
      </c>
      <c r="AN2022" s="75" t="s">
        <v>13047</v>
      </c>
      <c r="AO2022" s="78" t="s">
        <v>14541</v>
      </c>
      <c r="AP2022" s="75" t="s">
        <v>66</v>
      </c>
      <c r="AQ2022" s="48"/>
      <c r="AR2022" s="48"/>
      <c r="AS2022" s="48"/>
      <c r="AT2022" s="48"/>
      <c r="AU2022" s="48" t="s">
        <v>3313</v>
      </c>
      <c r="AV2022" s="48" t="s">
        <v>3313</v>
      </c>
      <c r="AW2022" s="114" t="s">
        <v>18257</v>
      </c>
      <c r="AX2022" s="114" t="s">
        <v>18257</v>
      </c>
      <c r="AY2022" s="114" t="s">
        <v>17891</v>
      </c>
      <c r="AZ2022" s="114" t="s">
        <v>17891</v>
      </c>
      <c r="BA2022" s="2"/>
      <c r="BB2022" s="3"/>
      <c r="BC2022" s="3"/>
      <c r="BD2022" s="3"/>
      <c r="BE2022" s="3"/>
    </row>
    <row r="2023" spans="1:57" x14ac:dyDescent="0.25">
      <c r="A2023" s="61" t="s">
        <v>1934</v>
      </c>
      <c r="B2023" s="62" t="s">
        <v>19429</v>
      </c>
      <c r="C2023" s="62"/>
      <c r="D2023" s="63">
        <v>1.5321979999999999</v>
      </c>
      <c r="E2023" s="65">
        <v>10</v>
      </c>
      <c r="F2023" s="95" t="s">
        <v>11082</v>
      </c>
      <c r="G2023" s="62"/>
      <c r="H2023" s="66"/>
      <c r="I2023" s="67"/>
      <c r="J2023" s="67"/>
      <c r="K2023" s="66" t="s">
        <v>17100</v>
      </c>
      <c r="L2023" s="70"/>
      <c r="M2023" s="71">
        <v>1796.919189453125</v>
      </c>
      <c r="N2023" s="71">
        <v>6991.35302734375</v>
      </c>
      <c r="O2023" s="72"/>
      <c r="P2023" s="73"/>
      <c r="Q2023" s="73"/>
      <c r="R2023" s="81"/>
      <c r="S2023" s="48">
        <v>0</v>
      </c>
      <c r="T2023" s="48">
        <v>1</v>
      </c>
      <c r="U2023" s="49">
        <v>0</v>
      </c>
      <c r="V2023" s="49">
        <v>3.7880000000000001E-3</v>
      </c>
      <c r="W2023" s="49">
        <v>9.9999999999999995E-7</v>
      </c>
      <c r="X2023" s="49">
        <v>0.54335500000000003</v>
      </c>
      <c r="Y2023" s="49">
        <v>0</v>
      </c>
      <c r="Z2023" s="49">
        <v>0</v>
      </c>
      <c r="AA2023" s="68">
        <v>2023</v>
      </c>
      <c r="AB202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23" s="69"/>
      <c r="AD2023" s="75">
        <v>7</v>
      </c>
      <c r="AE2023" s="75">
        <v>1</v>
      </c>
      <c r="AF2023" s="75">
        <v>3</v>
      </c>
      <c r="AG2023" s="75">
        <v>1</v>
      </c>
      <c r="AH2023" s="75"/>
      <c r="AI2023" s="75"/>
      <c r="AJ2023" s="75"/>
      <c r="AK2023" s="75"/>
      <c r="AL2023" s="75"/>
      <c r="AM2023" s="75">
        <v>43035.802210648151</v>
      </c>
      <c r="AN2023" s="75" t="s">
        <v>13047</v>
      </c>
      <c r="AO2023" s="78" t="s">
        <v>15048</v>
      </c>
      <c r="AP2023" s="75" t="s">
        <v>66</v>
      </c>
      <c r="AQ2023" s="48" t="s">
        <v>3019</v>
      </c>
      <c r="AR2023" s="48" t="s">
        <v>3019</v>
      </c>
      <c r="AS2023" s="48" t="s">
        <v>3212</v>
      </c>
      <c r="AT2023" s="48" t="s">
        <v>3212</v>
      </c>
      <c r="AU2023" s="48" t="s">
        <v>3261</v>
      </c>
      <c r="AV2023" s="48" t="s">
        <v>3261</v>
      </c>
      <c r="AW2023" s="114" t="s">
        <v>18076</v>
      </c>
      <c r="AX2023" s="114" t="s">
        <v>18076</v>
      </c>
      <c r="AY2023" s="114" t="s">
        <v>17882</v>
      </c>
      <c r="AZ2023" s="114" t="s">
        <v>17882</v>
      </c>
      <c r="BA2023" s="2"/>
      <c r="BB2023" s="3"/>
      <c r="BC2023" s="3"/>
      <c r="BD2023" s="3"/>
      <c r="BE2023" s="3"/>
    </row>
    <row r="2024" spans="1:57" x14ac:dyDescent="0.25">
      <c r="A2024" s="61" t="s">
        <v>1957</v>
      </c>
      <c r="B2024" s="62" t="s">
        <v>19429</v>
      </c>
      <c r="C2024" s="62"/>
      <c r="D2024" s="63">
        <v>1.5321979999999999</v>
      </c>
      <c r="E2024" s="65">
        <v>10</v>
      </c>
      <c r="F2024" s="95" t="s">
        <v>11082</v>
      </c>
      <c r="G2024" s="62"/>
      <c r="H2024" s="66"/>
      <c r="I2024" s="67"/>
      <c r="J2024" s="67"/>
      <c r="K2024" s="66" t="s">
        <v>17121</v>
      </c>
      <c r="L2024" s="70"/>
      <c r="M2024" s="71">
        <v>2129.218017578125</v>
      </c>
      <c r="N2024" s="71">
        <v>7485.8544921875</v>
      </c>
      <c r="O2024" s="72"/>
      <c r="P2024" s="73"/>
      <c r="Q2024" s="73"/>
      <c r="R2024" s="81"/>
      <c r="S2024" s="48">
        <v>0</v>
      </c>
      <c r="T2024" s="48">
        <v>1</v>
      </c>
      <c r="U2024" s="49">
        <v>0</v>
      </c>
      <c r="V2024" s="49">
        <v>3.7880000000000001E-3</v>
      </c>
      <c r="W2024" s="49">
        <v>9.9999999999999995E-7</v>
      </c>
      <c r="X2024" s="49">
        <v>0.54335500000000003</v>
      </c>
      <c r="Y2024" s="49">
        <v>0</v>
      </c>
      <c r="Z2024" s="49">
        <v>0</v>
      </c>
      <c r="AA2024" s="68">
        <v>2024</v>
      </c>
      <c r="AB202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24" s="69"/>
      <c r="AD2024" s="75">
        <v>27</v>
      </c>
      <c r="AE2024" s="75">
        <v>1</v>
      </c>
      <c r="AF2024" s="75">
        <v>10</v>
      </c>
      <c r="AG2024" s="75">
        <v>9</v>
      </c>
      <c r="AH2024" s="75"/>
      <c r="AI2024" s="75"/>
      <c r="AJ2024" s="75"/>
      <c r="AK2024" s="75"/>
      <c r="AL2024" s="75"/>
      <c r="AM2024" s="75">
        <v>43025.846504629626</v>
      </c>
      <c r="AN2024" s="75" t="s">
        <v>13047</v>
      </c>
      <c r="AO2024" s="78" t="s">
        <v>15069</v>
      </c>
      <c r="AP2024" s="75" t="s">
        <v>66</v>
      </c>
      <c r="AQ2024" s="48" t="s">
        <v>3019</v>
      </c>
      <c r="AR2024" s="48" t="s">
        <v>3019</v>
      </c>
      <c r="AS2024" s="48" t="s">
        <v>3212</v>
      </c>
      <c r="AT2024" s="48" t="s">
        <v>3212</v>
      </c>
      <c r="AU2024" s="48" t="s">
        <v>3261</v>
      </c>
      <c r="AV2024" s="48" t="s">
        <v>3261</v>
      </c>
      <c r="AW2024" s="114" t="s">
        <v>18076</v>
      </c>
      <c r="AX2024" s="114" t="s">
        <v>18076</v>
      </c>
      <c r="AY2024" s="114" t="s">
        <v>17882</v>
      </c>
      <c r="AZ2024" s="114" t="s">
        <v>17882</v>
      </c>
      <c r="BA2024" s="2"/>
      <c r="BB2024" s="3"/>
      <c r="BC2024" s="3"/>
      <c r="BD2024" s="3"/>
      <c r="BE2024" s="3"/>
    </row>
    <row r="2025" spans="1:57" x14ac:dyDescent="0.25">
      <c r="A2025" s="61" t="s">
        <v>462</v>
      </c>
      <c r="B2025" s="62" t="s">
        <v>19429</v>
      </c>
      <c r="C2025" s="62"/>
      <c r="D2025" s="63">
        <v>1.6214310000000001</v>
      </c>
      <c r="E2025" s="65">
        <v>10.000377090281297</v>
      </c>
      <c r="F2025" s="95" t="s">
        <v>11425</v>
      </c>
      <c r="G2025" s="62"/>
      <c r="H2025" s="66"/>
      <c r="I2025" s="67"/>
      <c r="J2025" s="67"/>
      <c r="K2025" s="66" t="s">
        <v>15456</v>
      </c>
      <c r="L2025" s="70"/>
      <c r="M2025" s="71">
        <v>2578.2021484375</v>
      </c>
      <c r="N2025" s="71">
        <v>6185.37744140625</v>
      </c>
      <c r="O2025" s="72"/>
      <c r="P2025" s="73"/>
      <c r="Q2025" s="73"/>
      <c r="R2025" s="81"/>
      <c r="S2025" s="48">
        <v>0</v>
      </c>
      <c r="T2025" s="48">
        <v>5</v>
      </c>
      <c r="U2025" s="49">
        <v>0.90909099999999998</v>
      </c>
      <c r="V2025" s="49">
        <v>1.4286E-2</v>
      </c>
      <c r="W2025" s="49">
        <v>0</v>
      </c>
      <c r="X2025" s="49">
        <v>0.66087200000000001</v>
      </c>
      <c r="Y2025" s="49">
        <v>0</v>
      </c>
      <c r="Z2025" s="49">
        <v>0</v>
      </c>
      <c r="AA2025" s="68">
        <v>2025</v>
      </c>
      <c r="AB202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25" s="69"/>
      <c r="AD2025" s="75">
        <v>47</v>
      </c>
      <c r="AE2025" s="75">
        <v>0</v>
      </c>
      <c r="AF2025" s="75">
        <v>20</v>
      </c>
      <c r="AG2025" s="75">
        <v>31</v>
      </c>
      <c r="AH2025" s="75"/>
      <c r="AI2025" s="75" t="s">
        <v>7765</v>
      </c>
      <c r="AJ2025" s="75" t="s">
        <v>9263</v>
      </c>
      <c r="AK2025" s="75"/>
      <c r="AL2025" s="75"/>
      <c r="AM2025" s="75">
        <v>42706.252638888887</v>
      </c>
      <c r="AN2025" s="75" t="s">
        <v>13047</v>
      </c>
      <c r="AO2025" s="78" t="s">
        <v>13404</v>
      </c>
      <c r="AP2025" s="75" t="s">
        <v>66</v>
      </c>
      <c r="AQ2025" s="48"/>
      <c r="AR2025" s="48"/>
      <c r="AS2025" s="48"/>
      <c r="AT2025" s="48"/>
      <c r="AU2025" s="48" t="s">
        <v>3261</v>
      </c>
      <c r="AV2025" s="48" t="s">
        <v>3261</v>
      </c>
      <c r="AW2025" s="114" t="s">
        <v>18110</v>
      </c>
      <c r="AX2025" s="114" t="s">
        <v>18110</v>
      </c>
      <c r="AY2025" s="114" t="s">
        <v>17889</v>
      </c>
      <c r="AZ2025" s="114" t="s">
        <v>17889</v>
      </c>
      <c r="BA2025" s="2"/>
      <c r="BB2025" s="3"/>
      <c r="BC2025" s="3"/>
      <c r="BD2025" s="3"/>
      <c r="BE2025" s="3"/>
    </row>
    <row r="2026" spans="1:57" x14ac:dyDescent="0.25">
      <c r="A2026" s="61" t="s">
        <v>1616</v>
      </c>
      <c r="B2026" s="62" t="s">
        <v>19429</v>
      </c>
      <c r="C2026" s="62"/>
      <c r="D2026" s="63">
        <v>1.6214310000000001</v>
      </c>
      <c r="E2026" s="65">
        <v>10.000377090281297</v>
      </c>
      <c r="F2026" s="95" t="s">
        <v>11082</v>
      </c>
      <c r="G2026" s="62"/>
      <c r="H2026" s="66"/>
      <c r="I2026" s="67"/>
      <c r="J2026" s="67"/>
      <c r="K2026" s="66" t="s">
        <v>16764</v>
      </c>
      <c r="L2026" s="70"/>
      <c r="M2026" s="71">
        <v>2509.606201171875</v>
      </c>
      <c r="N2026" s="71">
        <v>6347.73681640625</v>
      </c>
      <c r="O2026" s="72"/>
      <c r="P2026" s="73"/>
      <c r="Q2026" s="73"/>
      <c r="R2026" s="81"/>
      <c r="S2026" s="48">
        <v>0</v>
      </c>
      <c r="T2026" s="48">
        <v>5</v>
      </c>
      <c r="U2026" s="49">
        <v>0.90909099999999998</v>
      </c>
      <c r="V2026" s="49">
        <v>1.4286E-2</v>
      </c>
      <c r="W2026" s="49">
        <v>0</v>
      </c>
      <c r="X2026" s="49">
        <v>0.66087200000000001</v>
      </c>
      <c r="Y2026" s="49">
        <v>0</v>
      </c>
      <c r="Z2026" s="49">
        <v>0</v>
      </c>
      <c r="AA2026" s="68">
        <v>2026</v>
      </c>
      <c r="AB202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26" s="69"/>
      <c r="AD2026" s="75">
        <v>14</v>
      </c>
      <c r="AE2026" s="75">
        <v>0</v>
      </c>
      <c r="AF2026" s="75">
        <v>7</v>
      </c>
      <c r="AG2026" s="75">
        <v>0</v>
      </c>
      <c r="AH2026" s="75"/>
      <c r="AI2026" s="75"/>
      <c r="AJ2026" s="75"/>
      <c r="AK2026" s="75"/>
      <c r="AL2026" s="75"/>
      <c r="AM2026" s="75">
        <v>43037.234351851854</v>
      </c>
      <c r="AN2026" s="75" t="s">
        <v>13047</v>
      </c>
      <c r="AO2026" s="78" t="s">
        <v>14712</v>
      </c>
      <c r="AP2026" s="75" t="s">
        <v>66</v>
      </c>
      <c r="AQ2026" s="48"/>
      <c r="AR2026" s="48"/>
      <c r="AS2026" s="48"/>
      <c r="AT2026" s="48"/>
      <c r="AU2026" s="48" t="s">
        <v>3261</v>
      </c>
      <c r="AV2026" s="48" t="s">
        <v>3261</v>
      </c>
      <c r="AW2026" s="114" t="s">
        <v>18110</v>
      </c>
      <c r="AX2026" s="114" t="s">
        <v>18110</v>
      </c>
      <c r="AY2026" s="114" t="s">
        <v>17889</v>
      </c>
      <c r="AZ2026" s="114" t="s">
        <v>17889</v>
      </c>
      <c r="BA2026" s="2"/>
      <c r="BB2026" s="3"/>
      <c r="BC2026" s="3"/>
      <c r="BD2026" s="3"/>
      <c r="BE2026" s="3"/>
    </row>
    <row r="2027" spans="1:57" x14ac:dyDescent="0.25">
      <c r="A2027" s="61" t="s">
        <v>190</v>
      </c>
      <c r="B2027" s="62" t="s">
        <v>19429</v>
      </c>
      <c r="C2027" s="62"/>
      <c r="D2027" s="63">
        <v>1.5321979999999999</v>
      </c>
      <c r="E2027" s="65">
        <v>10</v>
      </c>
      <c r="F2027" s="95" t="s">
        <v>11082</v>
      </c>
      <c r="G2027" s="62"/>
      <c r="H2027" s="66"/>
      <c r="I2027" s="67"/>
      <c r="J2027" s="67"/>
      <c r="K2027" s="66" t="s">
        <v>15106</v>
      </c>
      <c r="L2027" s="70"/>
      <c r="M2027" s="71">
        <v>2454.287841796875</v>
      </c>
      <c r="N2027" s="71">
        <v>8155.8671875</v>
      </c>
      <c r="O2027" s="72"/>
      <c r="P2027" s="73"/>
      <c r="Q2027" s="73"/>
      <c r="R2027" s="81"/>
      <c r="S2027" s="48">
        <v>0</v>
      </c>
      <c r="T2027" s="48">
        <v>1</v>
      </c>
      <c r="U2027" s="49">
        <v>0</v>
      </c>
      <c r="V2027" s="49">
        <v>3.7880000000000001E-3</v>
      </c>
      <c r="W2027" s="49">
        <v>9.9999999999999995E-7</v>
      </c>
      <c r="X2027" s="49">
        <v>0.54335500000000003</v>
      </c>
      <c r="Y2027" s="49">
        <v>0</v>
      </c>
      <c r="Z2027" s="49">
        <v>0</v>
      </c>
      <c r="AA2027" s="68">
        <v>2027</v>
      </c>
      <c r="AB202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27" s="69"/>
      <c r="AD2027" s="75">
        <v>15</v>
      </c>
      <c r="AE2027" s="75">
        <v>0</v>
      </c>
      <c r="AF2027" s="75">
        <v>17</v>
      </c>
      <c r="AG2027" s="75">
        <v>12</v>
      </c>
      <c r="AH2027" s="75"/>
      <c r="AI2027" s="75"/>
      <c r="AJ2027" s="75"/>
      <c r="AK2027" s="75"/>
      <c r="AL2027" s="75"/>
      <c r="AM2027" s="75">
        <v>42353.746805555558</v>
      </c>
      <c r="AN2027" s="75" t="s">
        <v>13047</v>
      </c>
      <c r="AO2027" s="78" t="s">
        <v>13054</v>
      </c>
      <c r="AP2027" s="75" t="s">
        <v>66</v>
      </c>
      <c r="AQ2027" s="48" t="s">
        <v>3019</v>
      </c>
      <c r="AR2027" s="48" t="s">
        <v>3019</v>
      </c>
      <c r="AS2027" s="48" t="s">
        <v>3212</v>
      </c>
      <c r="AT2027" s="48" t="s">
        <v>3212</v>
      </c>
      <c r="AU2027" s="48" t="s">
        <v>3261</v>
      </c>
      <c r="AV2027" s="48" t="s">
        <v>3261</v>
      </c>
      <c r="AW2027" s="114" t="s">
        <v>18076</v>
      </c>
      <c r="AX2027" s="114" t="s">
        <v>18076</v>
      </c>
      <c r="AY2027" s="114" t="s">
        <v>17882</v>
      </c>
      <c r="AZ2027" s="114" t="s">
        <v>17882</v>
      </c>
      <c r="BA2027" s="2"/>
      <c r="BB2027" s="3"/>
      <c r="BC2027" s="3"/>
      <c r="BD2027" s="3"/>
      <c r="BE2027" s="3"/>
    </row>
    <row r="2028" spans="1:57" x14ac:dyDescent="0.25">
      <c r="A2028" s="61" t="s">
        <v>194</v>
      </c>
      <c r="B2028" s="62" t="s">
        <v>19429</v>
      </c>
      <c r="C2028" s="62"/>
      <c r="D2028" s="63">
        <v>1.9047615</v>
      </c>
      <c r="E2028" s="65">
        <v>10</v>
      </c>
      <c r="F2028" s="95" t="s">
        <v>11082</v>
      </c>
      <c r="G2028" s="62"/>
      <c r="H2028" s="66"/>
      <c r="I2028" s="67"/>
      <c r="J2028" s="67"/>
      <c r="K2028" s="66" t="s">
        <v>15112</v>
      </c>
      <c r="L2028" s="70"/>
      <c r="M2028" s="71">
        <v>3952.03125</v>
      </c>
      <c r="N2028" s="71">
        <v>3340.458251953125</v>
      </c>
      <c r="O2028" s="72"/>
      <c r="P2028" s="73"/>
      <c r="Q2028" s="73"/>
      <c r="R2028" s="81"/>
      <c r="S2028" s="48">
        <v>0</v>
      </c>
      <c r="T2028" s="48">
        <v>1</v>
      </c>
      <c r="U2028" s="49">
        <v>0</v>
      </c>
      <c r="V2028" s="49">
        <v>4.7619000000000002E-2</v>
      </c>
      <c r="W2028" s="49">
        <v>0</v>
      </c>
      <c r="X2028" s="49">
        <v>0.58230899999999997</v>
      </c>
      <c r="Y2028" s="49">
        <v>0</v>
      </c>
      <c r="Z2028" s="49">
        <v>0</v>
      </c>
      <c r="AA2028" s="68">
        <v>2028</v>
      </c>
      <c r="AB202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28" s="69"/>
      <c r="AD2028" s="75">
        <v>2</v>
      </c>
      <c r="AE2028" s="75">
        <v>0</v>
      </c>
      <c r="AF2028" s="75">
        <v>3</v>
      </c>
      <c r="AG2028" s="75">
        <v>1</v>
      </c>
      <c r="AH2028" s="75"/>
      <c r="AI2028" s="75"/>
      <c r="AJ2028" s="75"/>
      <c r="AK2028" s="75"/>
      <c r="AL2028" s="75"/>
      <c r="AM2028" s="75">
        <v>43045.408055555556</v>
      </c>
      <c r="AN2028" s="75" t="s">
        <v>13047</v>
      </c>
      <c r="AO2028" s="78" t="s">
        <v>13060</v>
      </c>
      <c r="AP2028" s="75" t="s">
        <v>66</v>
      </c>
      <c r="AQ2028" s="48"/>
      <c r="AR2028" s="48"/>
      <c r="AS2028" s="48"/>
      <c r="AT2028" s="48"/>
      <c r="AU2028" s="48" t="s">
        <v>3261</v>
      </c>
      <c r="AV2028" s="48" t="s">
        <v>3261</v>
      </c>
      <c r="AW2028" s="114" t="s">
        <v>18080</v>
      </c>
      <c r="AX2028" s="114" t="s">
        <v>18080</v>
      </c>
      <c r="AY2028" s="114" t="s">
        <v>17898</v>
      </c>
      <c r="AZ2028" s="114" t="s">
        <v>17898</v>
      </c>
      <c r="BA2028" s="2"/>
      <c r="BB2028" s="3"/>
      <c r="BC2028" s="3"/>
      <c r="BD2028" s="3"/>
      <c r="BE2028" s="3"/>
    </row>
    <row r="2029" spans="1:57" x14ac:dyDescent="0.25">
      <c r="A2029" s="61" t="s">
        <v>425</v>
      </c>
      <c r="B2029" s="62" t="s">
        <v>19429</v>
      </c>
      <c r="C2029" s="62"/>
      <c r="D2029" s="63">
        <v>1.521522</v>
      </c>
      <c r="E2029" s="65">
        <v>10</v>
      </c>
      <c r="F2029" s="95" t="s">
        <v>11385</v>
      </c>
      <c r="G2029" s="62"/>
      <c r="H2029" s="66"/>
      <c r="I2029" s="67"/>
      <c r="J2029" s="67"/>
      <c r="K2029" s="66" t="s">
        <v>15413</v>
      </c>
      <c r="L2029" s="70"/>
      <c r="M2029" s="71">
        <v>2139.086669921875</v>
      </c>
      <c r="N2029" s="71">
        <v>2631.93310546875</v>
      </c>
      <c r="O2029" s="72"/>
      <c r="P2029" s="73"/>
      <c r="Q2029" s="73"/>
      <c r="R2029" s="81"/>
      <c r="S2029" s="48">
        <v>0</v>
      </c>
      <c r="T2029" s="48">
        <v>1</v>
      </c>
      <c r="U2029" s="49">
        <v>0</v>
      </c>
      <c r="V2029" s="49">
        <v>2.532E-3</v>
      </c>
      <c r="W2029" s="49">
        <v>6.2599999999999999E-3</v>
      </c>
      <c r="X2029" s="49">
        <v>0.50696399999999997</v>
      </c>
      <c r="Y2029" s="49">
        <v>0</v>
      </c>
      <c r="Z2029" s="49">
        <v>0</v>
      </c>
      <c r="AA2029" s="68">
        <v>2029</v>
      </c>
      <c r="AB202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29" s="69"/>
      <c r="AD2029" s="75">
        <v>19</v>
      </c>
      <c r="AE2029" s="75">
        <v>0</v>
      </c>
      <c r="AF2029" s="75">
        <v>10</v>
      </c>
      <c r="AG2029" s="75">
        <v>2</v>
      </c>
      <c r="AH2029" s="75"/>
      <c r="AI2029" s="75" t="s">
        <v>7733</v>
      </c>
      <c r="AJ2029" s="75" t="s">
        <v>9348</v>
      </c>
      <c r="AK2029" s="75"/>
      <c r="AL2029" s="75"/>
      <c r="AM2029" s="75">
        <v>43039.39638888889</v>
      </c>
      <c r="AN2029" s="75" t="s">
        <v>13047</v>
      </c>
      <c r="AO2029" s="78" t="s">
        <v>13361</v>
      </c>
      <c r="AP2029" s="75" t="s">
        <v>66</v>
      </c>
      <c r="AQ2029" s="48" t="s">
        <v>3033</v>
      </c>
      <c r="AR2029" s="48" t="s">
        <v>3033</v>
      </c>
      <c r="AS2029" s="48" t="s">
        <v>3219</v>
      </c>
      <c r="AT2029" s="48" t="s">
        <v>3219</v>
      </c>
      <c r="AU2029" s="48" t="s">
        <v>3276</v>
      </c>
      <c r="AV2029" s="48" t="s">
        <v>3276</v>
      </c>
      <c r="AW2029" s="114" t="s">
        <v>18116</v>
      </c>
      <c r="AX2029" s="114" t="s">
        <v>18116</v>
      </c>
      <c r="AY2029" s="114" t="s">
        <v>18843</v>
      </c>
      <c r="AZ2029" s="114" t="s">
        <v>18843</v>
      </c>
      <c r="BA2029" s="2"/>
      <c r="BB2029" s="3"/>
      <c r="BC2029" s="3"/>
      <c r="BD2029" s="3"/>
      <c r="BE2029" s="3"/>
    </row>
    <row r="2030" spans="1:57" x14ac:dyDescent="0.25">
      <c r="A2030" s="61" t="s">
        <v>456</v>
      </c>
      <c r="B2030" s="62" t="s">
        <v>19429</v>
      </c>
      <c r="C2030" s="62"/>
      <c r="D2030" s="63">
        <v>1.5321979999999999</v>
      </c>
      <c r="E2030" s="65">
        <v>10</v>
      </c>
      <c r="F2030" s="95" t="s">
        <v>11082</v>
      </c>
      <c r="G2030" s="62"/>
      <c r="H2030" s="66"/>
      <c r="I2030" s="67"/>
      <c r="J2030" s="67"/>
      <c r="K2030" s="66" t="s">
        <v>15450</v>
      </c>
      <c r="L2030" s="70"/>
      <c r="M2030" s="71">
        <v>1783.4017333984375</v>
      </c>
      <c r="N2030" s="71">
        <v>8405.4921875</v>
      </c>
      <c r="O2030" s="72"/>
      <c r="P2030" s="73"/>
      <c r="Q2030" s="73"/>
      <c r="R2030" s="81"/>
      <c r="S2030" s="48">
        <v>0</v>
      </c>
      <c r="T2030" s="48">
        <v>1</v>
      </c>
      <c r="U2030" s="49">
        <v>0</v>
      </c>
      <c r="V2030" s="49">
        <v>3.7880000000000001E-3</v>
      </c>
      <c r="W2030" s="49">
        <v>9.9999999999999995E-7</v>
      </c>
      <c r="X2030" s="49">
        <v>0.54335500000000003</v>
      </c>
      <c r="Y2030" s="49">
        <v>0</v>
      </c>
      <c r="Z2030" s="49">
        <v>0</v>
      </c>
      <c r="AA2030" s="68">
        <v>2030</v>
      </c>
      <c r="AB203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30" s="69"/>
      <c r="AD2030" s="75">
        <v>7</v>
      </c>
      <c r="AE2030" s="75">
        <v>0</v>
      </c>
      <c r="AF2030" s="75">
        <v>11</v>
      </c>
      <c r="AG2030" s="75">
        <v>0</v>
      </c>
      <c r="AH2030" s="75"/>
      <c r="AI2030" s="75"/>
      <c r="AJ2030" s="75"/>
      <c r="AK2030" s="75"/>
      <c r="AL2030" s="75"/>
      <c r="AM2030" s="75">
        <v>42465.670682870368</v>
      </c>
      <c r="AN2030" s="75" t="s">
        <v>13047</v>
      </c>
      <c r="AO2030" s="78" t="s">
        <v>13398</v>
      </c>
      <c r="AP2030" s="75" t="s">
        <v>66</v>
      </c>
      <c r="AQ2030" s="48" t="s">
        <v>3019</v>
      </c>
      <c r="AR2030" s="48" t="s">
        <v>3019</v>
      </c>
      <c r="AS2030" s="48" t="s">
        <v>3212</v>
      </c>
      <c r="AT2030" s="48" t="s">
        <v>3212</v>
      </c>
      <c r="AU2030" s="48" t="s">
        <v>3261</v>
      </c>
      <c r="AV2030" s="48" t="s">
        <v>3261</v>
      </c>
      <c r="AW2030" s="114" t="s">
        <v>18076</v>
      </c>
      <c r="AX2030" s="114" t="s">
        <v>18076</v>
      </c>
      <c r="AY2030" s="114" t="s">
        <v>17882</v>
      </c>
      <c r="AZ2030" s="114" t="s">
        <v>17882</v>
      </c>
      <c r="BA2030" s="2"/>
      <c r="BB2030" s="3"/>
      <c r="BC2030" s="3"/>
      <c r="BD2030" s="3"/>
      <c r="BE2030" s="3"/>
    </row>
    <row r="2031" spans="1:57" x14ac:dyDescent="0.25">
      <c r="A2031" s="61" t="s">
        <v>512</v>
      </c>
      <c r="B2031" s="62" t="s">
        <v>19429</v>
      </c>
      <c r="C2031" s="62"/>
      <c r="D2031" s="63">
        <v>1.5321979999999999</v>
      </c>
      <c r="E2031" s="65">
        <v>10</v>
      </c>
      <c r="F2031" s="95" t="s">
        <v>11082</v>
      </c>
      <c r="G2031" s="62"/>
      <c r="H2031" s="66"/>
      <c r="I2031" s="67"/>
      <c r="J2031" s="67"/>
      <c r="K2031" s="66" t="s">
        <v>15517</v>
      </c>
      <c r="L2031" s="70"/>
      <c r="M2031" s="71">
        <v>1885.8272705078125</v>
      </c>
      <c r="N2031" s="71">
        <v>8388.560546875</v>
      </c>
      <c r="O2031" s="72"/>
      <c r="P2031" s="73"/>
      <c r="Q2031" s="73"/>
      <c r="R2031" s="81"/>
      <c r="S2031" s="48">
        <v>0</v>
      </c>
      <c r="T2031" s="48">
        <v>1</v>
      </c>
      <c r="U2031" s="49">
        <v>0</v>
      </c>
      <c r="V2031" s="49">
        <v>3.7880000000000001E-3</v>
      </c>
      <c r="W2031" s="49">
        <v>9.9999999999999995E-7</v>
      </c>
      <c r="X2031" s="49">
        <v>0.54335500000000003</v>
      </c>
      <c r="Y2031" s="49">
        <v>0</v>
      </c>
      <c r="Z2031" s="49">
        <v>0</v>
      </c>
      <c r="AA2031" s="68">
        <v>2031</v>
      </c>
      <c r="AB203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31" s="69"/>
      <c r="AD2031" s="75">
        <v>25</v>
      </c>
      <c r="AE2031" s="75">
        <v>0</v>
      </c>
      <c r="AF2031" s="75">
        <v>19</v>
      </c>
      <c r="AG2031" s="75">
        <v>0</v>
      </c>
      <c r="AH2031" s="75">
        <v>-28800</v>
      </c>
      <c r="AI2031" s="75"/>
      <c r="AJ2031" s="75"/>
      <c r="AK2031" s="75"/>
      <c r="AL2031" s="75" t="s">
        <v>11009</v>
      </c>
      <c r="AM2031" s="75">
        <v>42808.271655092591</v>
      </c>
      <c r="AN2031" s="75" t="s">
        <v>13047</v>
      </c>
      <c r="AO2031" s="78" t="s">
        <v>13465</v>
      </c>
      <c r="AP2031" s="75" t="s">
        <v>66</v>
      </c>
      <c r="AQ2031" s="48" t="s">
        <v>3019</v>
      </c>
      <c r="AR2031" s="48" t="s">
        <v>3019</v>
      </c>
      <c r="AS2031" s="48" t="s">
        <v>3212</v>
      </c>
      <c r="AT2031" s="48" t="s">
        <v>3212</v>
      </c>
      <c r="AU2031" s="48" t="s">
        <v>3261</v>
      </c>
      <c r="AV2031" s="48" t="s">
        <v>3261</v>
      </c>
      <c r="AW2031" s="114" t="s">
        <v>18076</v>
      </c>
      <c r="AX2031" s="114" t="s">
        <v>18076</v>
      </c>
      <c r="AY2031" s="114" t="s">
        <v>17882</v>
      </c>
      <c r="AZ2031" s="114" t="s">
        <v>17882</v>
      </c>
      <c r="BA2031" s="2"/>
      <c r="BB2031" s="3"/>
      <c r="BC2031" s="3"/>
      <c r="BD2031" s="3"/>
      <c r="BE2031" s="3"/>
    </row>
    <row r="2032" spans="1:57" x14ac:dyDescent="0.25">
      <c r="A2032" s="61" t="s">
        <v>554</v>
      </c>
      <c r="B2032" s="62" t="s">
        <v>19429</v>
      </c>
      <c r="C2032" s="62"/>
      <c r="D2032" s="63">
        <v>10</v>
      </c>
      <c r="E2032" s="65">
        <v>10</v>
      </c>
      <c r="F2032" s="95" t="s">
        <v>11541</v>
      </c>
      <c r="G2032" s="62"/>
      <c r="H2032" s="66"/>
      <c r="I2032" s="67"/>
      <c r="J2032" s="67"/>
      <c r="K2032" s="66" t="s">
        <v>15575</v>
      </c>
      <c r="L2032" s="70"/>
      <c r="M2032" s="71">
        <v>5007.736328125</v>
      </c>
      <c r="N2032" s="71">
        <v>5497.18798828125</v>
      </c>
      <c r="O2032" s="72"/>
      <c r="P2032" s="73"/>
      <c r="Q2032" s="73"/>
      <c r="R2032" s="81"/>
      <c r="S2032" s="48">
        <v>0</v>
      </c>
      <c r="T2032" s="48">
        <v>1</v>
      </c>
      <c r="U2032" s="49">
        <v>0</v>
      </c>
      <c r="V2032" s="49">
        <v>1</v>
      </c>
      <c r="W2032" s="49">
        <v>0</v>
      </c>
      <c r="X2032" s="49">
        <v>1</v>
      </c>
      <c r="Y2032" s="49">
        <v>0</v>
      </c>
      <c r="Z2032" s="49">
        <v>0</v>
      </c>
      <c r="AA2032" s="68">
        <v>2032</v>
      </c>
      <c r="AB203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32" s="69"/>
      <c r="AD2032" s="75">
        <v>9</v>
      </c>
      <c r="AE2032" s="75">
        <v>0</v>
      </c>
      <c r="AF2032" s="75">
        <v>13</v>
      </c>
      <c r="AG2032" s="75">
        <v>1</v>
      </c>
      <c r="AH2032" s="75"/>
      <c r="AI2032" s="75"/>
      <c r="AJ2032" s="75"/>
      <c r="AK2032" s="75"/>
      <c r="AL2032" s="75"/>
      <c r="AM2032" s="75">
        <v>42948.441851851851</v>
      </c>
      <c r="AN2032" s="75" t="s">
        <v>13047</v>
      </c>
      <c r="AO2032" s="78" t="s">
        <v>13523</v>
      </c>
      <c r="AP2032" s="75" t="s">
        <v>66</v>
      </c>
      <c r="AQ2032" s="48"/>
      <c r="AR2032" s="48"/>
      <c r="AS2032" s="48"/>
      <c r="AT2032" s="48"/>
      <c r="AU2032" s="48" t="s">
        <v>3273</v>
      </c>
      <c r="AV2032" s="48" t="s">
        <v>3273</v>
      </c>
      <c r="AW2032" s="114" t="s">
        <v>18238</v>
      </c>
      <c r="AX2032" s="114" t="s">
        <v>18238</v>
      </c>
      <c r="AY2032" s="114" t="s">
        <v>18949</v>
      </c>
      <c r="AZ2032" s="114" t="s">
        <v>18949</v>
      </c>
      <c r="BA2032" s="2"/>
      <c r="BB2032" s="3"/>
      <c r="BC2032" s="3"/>
      <c r="BD2032" s="3"/>
      <c r="BE2032" s="3"/>
    </row>
    <row r="2033" spans="1:57" x14ac:dyDescent="0.25">
      <c r="A2033" s="61" t="s">
        <v>616</v>
      </c>
      <c r="B2033" s="62" t="s">
        <v>19429</v>
      </c>
      <c r="C2033" s="62"/>
      <c r="D2033" s="63">
        <v>10</v>
      </c>
      <c r="E2033" s="65">
        <v>10</v>
      </c>
      <c r="F2033" s="95" t="s">
        <v>11613</v>
      </c>
      <c r="G2033" s="62"/>
      <c r="H2033" s="66"/>
      <c r="I2033" s="67"/>
      <c r="J2033" s="67"/>
      <c r="K2033" s="66" t="s">
        <v>15648</v>
      </c>
      <c r="L2033" s="70"/>
      <c r="M2033" s="71">
        <v>3673.438232421875</v>
      </c>
      <c r="N2033" s="71">
        <v>5089.98876953125</v>
      </c>
      <c r="O2033" s="72"/>
      <c r="P2033" s="73"/>
      <c r="Q2033" s="73"/>
      <c r="R2033" s="81"/>
      <c r="S2033" s="48">
        <v>0</v>
      </c>
      <c r="T2033" s="48">
        <v>1</v>
      </c>
      <c r="U2033" s="49">
        <v>0</v>
      </c>
      <c r="V2033" s="49">
        <v>1</v>
      </c>
      <c r="W2033" s="49">
        <v>0</v>
      </c>
      <c r="X2033" s="49">
        <v>1</v>
      </c>
      <c r="Y2033" s="49">
        <v>0</v>
      </c>
      <c r="Z2033" s="49">
        <v>0</v>
      </c>
      <c r="AA2033" s="68">
        <v>2033</v>
      </c>
      <c r="AB203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33" s="69"/>
      <c r="AD2033" s="75">
        <v>16</v>
      </c>
      <c r="AE2033" s="75">
        <v>0</v>
      </c>
      <c r="AF2033" s="75">
        <v>5</v>
      </c>
      <c r="AG2033" s="75">
        <v>4</v>
      </c>
      <c r="AH2033" s="75"/>
      <c r="AI2033" s="75" t="s">
        <v>7931</v>
      </c>
      <c r="AJ2033" s="75"/>
      <c r="AK2033" s="75"/>
      <c r="AL2033" s="75"/>
      <c r="AM2033" s="75">
        <v>43045.430439814816</v>
      </c>
      <c r="AN2033" s="75" t="s">
        <v>13047</v>
      </c>
      <c r="AO2033" s="78" t="s">
        <v>13596</v>
      </c>
      <c r="AP2033" s="75" t="s">
        <v>66</v>
      </c>
      <c r="AQ2033" s="48"/>
      <c r="AR2033" s="48"/>
      <c r="AS2033" s="48"/>
      <c r="AT2033" s="48"/>
      <c r="AU2033" s="48" t="s">
        <v>3261</v>
      </c>
      <c r="AV2033" s="48" t="s">
        <v>3261</v>
      </c>
      <c r="AW2033" s="114" t="s">
        <v>18261</v>
      </c>
      <c r="AX2033" s="114" t="s">
        <v>18261</v>
      </c>
      <c r="AY2033" s="114" t="s">
        <v>18969</v>
      </c>
      <c r="AZ2033" s="114" t="s">
        <v>18969</v>
      </c>
      <c r="BA2033" s="2"/>
      <c r="BB2033" s="3"/>
      <c r="BC2033" s="3"/>
      <c r="BD2033" s="3"/>
      <c r="BE2033" s="3"/>
    </row>
    <row r="2034" spans="1:57" x14ac:dyDescent="0.25">
      <c r="A2034" s="61" t="s">
        <v>649</v>
      </c>
      <c r="B2034" s="62" t="s">
        <v>19429</v>
      </c>
      <c r="C2034" s="62"/>
      <c r="D2034" s="63">
        <v>1.5321979999999999</v>
      </c>
      <c r="E2034" s="65">
        <v>10</v>
      </c>
      <c r="F2034" s="95" t="s">
        <v>11082</v>
      </c>
      <c r="G2034" s="62"/>
      <c r="H2034" s="66"/>
      <c r="I2034" s="67"/>
      <c r="J2034" s="67"/>
      <c r="K2034" s="66" t="s">
        <v>15688</v>
      </c>
      <c r="L2034" s="70"/>
      <c r="M2034" s="71">
        <v>1615.615234375</v>
      </c>
      <c r="N2034" s="71">
        <v>7299.9619140625</v>
      </c>
      <c r="O2034" s="72"/>
      <c r="P2034" s="73"/>
      <c r="Q2034" s="73"/>
      <c r="R2034" s="81"/>
      <c r="S2034" s="48">
        <v>0</v>
      </c>
      <c r="T2034" s="48">
        <v>1</v>
      </c>
      <c r="U2034" s="49">
        <v>0</v>
      </c>
      <c r="V2034" s="49">
        <v>3.7880000000000001E-3</v>
      </c>
      <c r="W2034" s="49">
        <v>9.9999999999999995E-7</v>
      </c>
      <c r="X2034" s="49">
        <v>0.54335500000000003</v>
      </c>
      <c r="Y2034" s="49">
        <v>0</v>
      </c>
      <c r="Z2034" s="49">
        <v>0</v>
      </c>
      <c r="AA2034" s="68">
        <v>2034</v>
      </c>
      <c r="AB203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34" s="69"/>
      <c r="AD2034" s="75">
        <v>2</v>
      </c>
      <c r="AE2034" s="75">
        <v>0</v>
      </c>
      <c r="AF2034" s="75">
        <v>5</v>
      </c>
      <c r="AG2034" s="75">
        <v>0</v>
      </c>
      <c r="AH2034" s="75"/>
      <c r="AI2034" s="75"/>
      <c r="AJ2034" s="75"/>
      <c r="AK2034" s="75"/>
      <c r="AL2034" s="75"/>
      <c r="AM2034" s="75">
        <v>43043.97216435185</v>
      </c>
      <c r="AN2034" s="75" t="s">
        <v>13047</v>
      </c>
      <c r="AO2034" s="78" t="s">
        <v>13636</v>
      </c>
      <c r="AP2034" s="75" t="s">
        <v>66</v>
      </c>
      <c r="AQ2034" s="48" t="s">
        <v>3019</v>
      </c>
      <c r="AR2034" s="48" t="s">
        <v>3019</v>
      </c>
      <c r="AS2034" s="48" t="s">
        <v>3212</v>
      </c>
      <c r="AT2034" s="48" t="s">
        <v>3212</v>
      </c>
      <c r="AU2034" s="48" t="s">
        <v>3261</v>
      </c>
      <c r="AV2034" s="48" t="s">
        <v>3261</v>
      </c>
      <c r="AW2034" s="114" t="s">
        <v>18076</v>
      </c>
      <c r="AX2034" s="114" t="s">
        <v>18076</v>
      </c>
      <c r="AY2034" s="114" t="s">
        <v>17882</v>
      </c>
      <c r="AZ2034" s="114" t="s">
        <v>17882</v>
      </c>
      <c r="BA2034" s="2"/>
      <c r="BB2034" s="3"/>
      <c r="BC2034" s="3"/>
      <c r="BD2034" s="3"/>
      <c r="BE2034" s="3"/>
    </row>
    <row r="2035" spans="1:57" x14ac:dyDescent="0.25">
      <c r="A2035" s="61" t="s">
        <v>705</v>
      </c>
      <c r="B2035" s="62" t="s">
        <v>19429</v>
      </c>
      <c r="C2035" s="62"/>
      <c r="D2035" s="63">
        <v>1.5018615</v>
      </c>
      <c r="E2035" s="65">
        <v>10</v>
      </c>
      <c r="F2035" s="95" t="s">
        <v>11714</v>
      </c>
      <c r="G2035" s="62"/>
      <c r="H2035" s="66"/>
      <c r="I2035" s="67"/>
      <c r="J2035" s="67"/>
      <c r="K2035" s="66" t="s">
        <v>15756</v>
      </c>
      <c r="L2035" s="70"/>
      <c r="M2035" s="71">
        <v>9016.9345703125</v>
      </c>
      <c r="N2035" s="71">
        <v>4867.77197265625</v>
      </c>
      <c r="O2035" s="72"/>
      <c r="P2035" s="73"/>
      <c r="Q2035" s="73"/>
      <c r="R2035" s="81"/>
      <c r="S2035" s="48">
        <v>0</v>
      </c>
      <c r="T2035" s="48">
        <v>1</v>
      </c>
      <c r="U2035" s="49">
        <v>0</v>
      </c>
      <c r="V2035" s="49">
        <v>2.1900000000000001E-4</v>
      </c>
      <c r="W2035" s="49">
        <v>0</v>
      </c>
      <c r="X2035" s="49">
        <v>0.55088099999999995</v>
      </c>
      <c r="Y2035" s="49">
        <v>0</v>
      </c>
      <c r="Z2035" s="49">
        <v>0</v>
      </c>
      <c r="AA2035" s="68">
        <v>2035</v>
      </c>
      <c r="AB203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35" s="69"/>
      <c r="AD2035" s="75">
        <v>4</v>
      </c>
      <c r="AE2035" s="75">
        <v>0</v>
      </c>
      <c r="AF2035" s="75">
        <v>67</v>
      </c>
      <c r="AG2035" s="75">
        <v>213</v>
      </c>
      <c r="AH2035" s="75"/>
      <c r="AI2035" s="75" t="s">
        <v>8012</v>
      </c>
      <c r="AJ2035" s="75" t="s">
        <v>9537</v>
      </c>
      <c r="AK2035" s="75"/>
      <c r="AL2035" s="75"/>
      <c r="AM2035" s="75">
        <v>43034.286990740744</v>
      </c>
      <c r="AN2035" s="75" t="s">
        <v>13047</v>
      </c>
      <c r="AO2035" s="78" t="s">
        <v>13704</v>
      </c>
      <c r="AP2035" s="75" t="s">
        <v>66</v>
      </c>
      <c r="AQ2035" s="48"/>
      <c r="AR2035" s="48"/>
      <c r="AS2035" s="48"/>
      <c r="AT2035" s="48"/>
      <c r="AU2035" s="48" t="s">
        <v>3261</v>
      </c>
      <c r="AV2035" s="48" t="s">
        <v>3261</v>
      </c>
      <c r="AW2035" s="114" t="s">
        <v>18292</v>
      </c>
      <c r="AX2035" s="114" t="s">
        <v>18733</v>
      </c>
      <c r="AY2035" s="114" t="s">
        <v>18995</v>
      </c>
      <c r="AZ2035" s="114" t="s">
        <v>19394</v>
      </c>
      <c r="BA2035" s="2"/>
      <c r="BB2035" s="3"/>
      <c r="BC2035" s="3"/>
      <c r="BD2035" s="3"/>
      <c r="BE2035" s="3"/>
    </row>
    <row r="2036" spans="1:57" x14ac:dyDescent="0.25">
      <c r="A2036" s="61" t="s">
        <v>799</v>
      </c>
      <c r="B2036" s="62" t="s">
        <v>19429</v>
      </c>
      <c r="C2036" s="62"/>
      <c r="D2036" s="63">
        <v>1.5321979999999999</v>
      </c>
      <c r="E2036" s="65">
        <v>10</v>
      </c>
      <c r="F2036" s="95" t="s">
        <v>11082</v>
      </c>
      <c r="G2036" s="62"/>
      <c r="H2036" s="66"/>
      <c r="I2036" s="67"/>
      <c r="J2036" s="67"/>
      <c r="K2036" s="66" t="s">
        <v>15867</v>
      </c>
      <c r="L2036" s="70"/>
      <c r="M2036" s="71">
        <v>1708.9805908203125</v>
      </c>
      <c r="N2036" s="71">
        <v>7116.62353515625</v>
      </c>
      <c r="O2036" s="72"/>
      <c r="P2036" s="73"/>
      <c r="Q2036" s="73"/>
      <c r="R2036" s="81"/>
      <c r="S2036" s="48">
        <v>0</v>
      </c>
      <c r="T2036" s="48">
        <v>1</v>
      </c>
      <c r="U2036" s="49">
        <v>0</v>
      </c>
      <c r="V2036" s="49">
        <v>3.7880000000000001E-3</v>
      </c>
      <c r="W2036" s="49">
        <v>9.9999999999999995E-7</v>
      </c>
      <c r="X2036" s="49">
        <v>0.54335500000000003</v>
      </c>
      <c r="Y2036" s="49">
        <v>0</v>
      </c>
      <c r="Z2036" s="49">
        <v>0</v>
      </c>
      <c r="AA2036" s="68">
        <v>2036</v>
      </c>
      <c r="AB203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36" s="69"/>
      <c r="AD2036" s="75">
        <v>71</v>
      </c>
      <c r="AE2036" s="75">
        <v>0</v>
      </c>
      <c r="AF2036" s="75">
        <v>42</v>
      </c>
      <c r="AG2036" s="75">
        <v>4</v>
      </c>
      <c r="AH2036" s="75"/>
      <c r="AI2036" s="75"/>
      <c r="AJ2036" s="75"/>
      <c r="AK2036" s="75"/>
      <c r="AL2036" s="75"/>
      <c r="AM2036" s="75">
        <v>42664.636111111111</v>
      </c>
      <c r="AN2036" s="75" t="s">
        <v>13047</v>
      </c>
      <c r="AO2036" s="78" t="s">
        <v>13815</v>
      </c>
      <c r="AP2036" s="75" t="s">
        <v>66</v>
      </c>
      <c r="AQ2036" s="48" t="s">
        <v>3019</v>
      </c>
      <c r="AR2036" s="48" t="s">
        <v>3019</v>
      </c>
      <c r="AS2036" s="48" t="s">
        <v>3212</v>
      </c>
      <c r="AT2036" s="48" t="s">
        <v>3212</v>
      </c>
      <c r="AU2036" s="48" t="s">
        <v>3261</v>
      </c>
      <c r="AV2036" s="48" t="s">
        <v>3261</v>
      </c>
      <c r="AW2036" s="114" t="s">
        <v>18076</v>
      </c>
      <c r="AX2036" s="114" t="s">
        <v>18076</v>
      </c>
      <c r="AY2036" s="114" t="s">
        <v>17882</v>
      </c>
      <c r="AZ2036" s="114" t="s">
        <v>17882</v>
      </c>
      <c r="BA2036" s="2"/>
      <c r="BB2036" s="3"/>
      <c r="BC2036" s="3"/>
      <c r="BD2036" s="3"/>
      <c r="BE2036" s="3"/>
    </row>
    <row r="2037" spans="1:57" x14ac:dyDescent="0.25">
      <c r="A2037" s="61" t="s">
        <v>870</v>
      </c>
      <c r="B2037" s="62" t="s">
        <v>19429</v>
      </c>
      <c r="C2037" s="62"/>
      <c r="D2037" s="63">
        <v>1.5321979999999999</v>
      </c>
      <c r="E2037" s="65">
        <v>10</v>
      </c>
      <c r="F2037" s="95" t="s">
        <v>11082</v>
      </c>
      <c r="G2037" s="62"/>
      <c r="H2037" s="66"/>
      <c r="I2037" s="67"/>
      <c r="J2037" s="67"/>
      <c r="K2037" s="66" t="s">
        <v>15943</v>
      </c>
      <c r="L2037" s="70"/>
      <c r="M2037" s="71">
        <v>2317.00927734375</v>
      </c>
      <c r="N2037" s="71">
        <v>7823.7001953125</v>
      </c>
      <c r="O2037" s="72"/>
      <c r="P2037" s="73"/>
      <c r="Q2037" s="73"/>
      <c r="R2037" s="81"/>
      <c r="S2037" s="48">
        <v>0</v>
      </c>
      <c r="T2037" s="48">
        <v>1</v>
      </c>
      <c r="U2037" s="49">
        <v>0</v>
      </c>
      <c r="V2037" s="49">
        <v>3.7880000000000001E-3</v>
      </c>
      <c r="W2037" s="49">
        <v>9.9999999999999995E-7</v>
      </c>
      <c r="X2037" s="49">
        <v>0.54335500000000003</v>
      </c>
      <c r="Y2037" s="49">
        <v>0</v>
      </c>
      <c r="Z2037" s="49">
        <v>0</v>
      </c>
      <c r="AA2037" s="68">
        <v>2037</v>
      </c>
      <c r="AB203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37" s="69"/>
      <c r="AD2037" s="75">
        <v>3</v>
      </c>
      <c r="AE2037" s="75">
        <v>0</v>
      </c>
      <c r="AF2037" s="75">
        <v>3</v>
      </c>
      <c r="AG2037" s="75">
        <v>0</v>
      </c>
      <c r="AH2037" s="75"/>
      <c r="AI2037" s="75"/>
      <c r="AJ2037" s="75"/>
      <c r="AK2037" s="75"/>
      <c r="AL2037" s="75"/>
      <c r="AM2037" s="75">
        <v>43045.459583333337</v>
      </c>
      <c r="AN2037" s="75" t="s">
        <v>13047</v>
      </c>
      <c r="AO2037" s="78" t="s">
        <v>13891</v>
      </c>
      <c r="AP2037" s="75" t="s">
        <v>66</v>
      </c>
      <c r="AQ2037" s="48" t="s">
        <v>3019</v>
      </c>
      <c r="AR2037" s="48" t="s">
        <v>3019</v>
      </c>
      <c r="AS2037" s="48" t="s">
        <v>3212</v>
      </c>
      <c r="AT2037" s="48" t="s">
        <v>3212</v>
      </c>
      <c r="AU2037" s="48" t="s">
        <v>3261</v>
      </c>
      <c r="AV2037" s="48" t="s">
        <v>3261</v>
      </c>
      <c r="AW2037" s="114" t="s">
        <v>18076</v>
      </c>
      <c r="AX2037" s="114" t="s">
        <v>18076</v>
      </c>
      <c r="AY2037" s="114" t="s">
        <v>17882</v>
      </c>
      <c r="AZ2037" s="114" t="s">
        <v>17882</v>
      </c>
      <c r="BA2037" s="2"/>
      <c r="BB2037" s="3"/>
      <c r="BC2037" s="3"/>
      <c r="BD2037" s="3"/>
      <c r="BE2037" s="3"/>
    </row>
    <row r="2038" spans="1:57" x14ac:dyDescent="0.25">
      <c r="A2038" s="61" t="s">
        <v>1213</v>
      </c>
      <c r="B2038" s="62" t="s">
        <v>19429</v>
      </c>
      <c r="C2038" s="62"/>
      <c r="D2038" s="63">
        <v>1.5321979999999999</v>
      </c>
      <c r="E2038" s="65">
        <v>10</v>
      </c>
      <c r="F2038" s="95" t="s">
        <v>12256</v>
      </c>
      <c r="G2038" s="62"/>
      <c r="H2038" s="66"/>
      <c r="I2038" s="67"/>
      <c r="J2038" s="67"/>
      <c r="K2038" s="66" t="s">
        <v>16321</v>
      </c>
      <c r="L2038" s="70"/>
      <c r="M2038" s="71">
        <v>2499.676513671875</v>
      </c>
      <c r="N2038" s="71">
        <v>7520.05810546875</v>
      </c>
      <c r="O2038" s="72"/>
      <c r="P2038" s="73"/>
      <c r="Q2038" s="73"/>
      <c r="R2038" s="81"/>
      <c r="S2038" s="48">
        <v>0</v>
      </c>
      <c r="T2038" s="48">
        <v>1</v>
      </c>
      <c r="U2038" s="49">
        <v>0</v>
      </c>
      <c r="V2038" s="49">
        <v>3.7880000000000001E-3</v>
      </c>
      <c r="W2038" s="49">
        <v>9.9999999999999995E-7</v>
      </c>
      <c r="X2038" s="49">
        <v>0.54335500000000003</v>
      </c>
      <c r="Y2038" s="49">
        <v>0</v>
      </c>
      <c r="Z2038" s="49">
        <v>0</v>
      </c>
      <c r="AA2038" s="68">
        <v>2038</v>
      </c>
      <c r="AB203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38" s="69"/>
      <c r="AD2038" s="75">
        <v>58</v>
      </c>
      <c r="AE2038" s="75">
        <v>0</v>
      </c>
      <c r="AF2038" s="75">
        <v>48</v>
      </c>
      <c r="AG2038" s="75">
        <v>4</v>
      </c>
      <c r="AH2038" s="75"/>
      <c r="AI2038" s="75"/>
      <c r="AJ2038" s="75" t="s">
        <v>9812</v>
      </c>
      <c r="AK2038" s="75"/>
      <c r="AL2038" s="75"/>
      <c r="AM2038" s="75">
        <v>41743.345393518517</v>
      </c>
      <c r="AN2038" s="75" t="s">
        <v>13047</v>
      </c>
      <c r="AO2038" s="78" t="s">
        <v>14269</v>
      </c>
      <c r="AP2038" s="75" t="s">
        <v>66</v>
      </c>
      <c r="AQ2038" s="48" t="s">
        <v>3019</v>
      </c>
      <c r="AR2038" s="48" t="s">
        <v>3019</v>
      </c>
      <c r="AS2038" s="48" t="s">
        <v>3212</v>
      </c>
      <c r="AT2038" s="48" t="s">
        <v>3212</v>
      </c>
      <c r="AU2038" s="48" t="s">
        <v>3261</v>
      </c>
      <c r="AV2038" s="48" t="s">
        <v>3261</v>
      </c>
      <c r="AW2038" s="114" t="s">
        <v>18076</v>
      </c>
      <c r="AX2038" s="114" t="s">
        <v>18076</v>
      </c>
      <c r="AY2038" s="114" t="s">
        <v>17882</v>
      </c>
      <c r="AZ2038" s="114" t="s">
        <v>17882</v>
      </c>
      <c r="BA2038" s="2"/>
      <c r="BB2038" s="3"/>
      <c r="BC2038" s="3"/>
      <c r="BD2038" s="3"/>
      <c r="BE2038" s="3"/>
    </row>
    <row r="2039" spans="1:57" x14ac:dyDescent="0.25">
      <c r="A2039" s="61" t="s">
        <v>1217</v>
      </c>
      <c r="B2039" s="62" t="s">
        <v>19429</v>
      </c>
      <c r="C2039" s="62"/>
      <c r="D2039" s="63">
        <v>1.5023375000000001</v>
      </c>
      <c r="E2039" s="65">
        <v>10</v>
      </c>
      <c r="F2039" s="95" t="s">
        <v>12260</v>
      </c>
      <c r="G2039" s="62"/>
      <c r="H2039" s="66"/>
      <c r="I2039" s="67"/>
      <c r="J2039" s="67"/>
      <c r="K2039" s="66" t="s">
        <v>16325</v>
      </c>
      <c r="L2039" s="70"/>
      <c r="M2039" s="71">
        <v>7919.822265625</v>
      </c>
      <c r="N2039" s="71">
        <v>2562.96484375</v>
      </c>
      <c r="O2039" s="72"/>
      <c r="P2039" s="73"/>
      <c r="Q2039" s="73"/>
      <c r="R2039" s="81"/>
      <c r="S2039" s="48">
        <v>0</v>
      </c>
      <c r="T2039" s="48">
        <v>1</v>
      </c>
      <c r="U2039" s="49">
        <v>0</v>
      </c>
      <c r="V2039" s="49">
        <v>2.7500000000000002E-4</v>
      </c>
      <c r="W2039" s="49">
        <v>0</v>
      </c>
      <c r="X2039" s="49">
        <v>0.52194799999999997</v>
      </c>
      <c r="Y2039" s="49">
        <v>0</v>
      </c>
      <c r="Z2039" s="49">
        <v>0</v>
      </c>
      <c r="AA2039" s="68">
        <v>2039</v>
      </c>
      <c r="AB203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39" s="69"/>
      <c r="AD2039" s="75">
        <v>50</v>
      </c>
      <c r="AE2039" s="75">
        <v>0</v>
      </c>
      <c r="AF2039" s="75">
        <v>11</v>
      </c>
      <c r="AG2039" s="75">
        <v>14</v>
      </c>
      <c r="AH2039" s="75"/>
      <c r="AI2039" s="75"/>
      <c r="AJ2039" s="75"/>
      <c r="AK2039" s="75"/>
      <c r="AL2039" s="75"/>
      <c r="AM2039" s="75">
        <v>43040.483564814815</v>
      </c>
      <c r="AN2039" s="75" t="s">
        <v>13047</v>
      </c>
      <c r="AO2039" s="78" t="s">
        <v>14273</v>
      </c>
      <c r="AP2039" s="75" t="s">
        <v>66</v>
      </c>
      <c r="AQ2039" s="48"/>
      <c r="AR2039" s="48"/>
      <c r="AS2039" s="48"/>
      <c r="AT2039" s="48"/>
      <c r="AU2039" s="48" t="s">
        <v>3262</v>
      </c>
      <c r="AV2039" s="48" t="s">
        <v>3262</v>
      </c>
      <c r="AW2039" s="114" t="s">
        <v>18073</v>
      </c>
      <c r="AX2039" s="114" t="s">
        <v>18073</v>
      </c>
      <c r="AY2039" s="114" t="s">
        <v>18812</v>
      </c>
      <c r="AZ2039" s="114" t="s">
        <v>18812</v>
      </c>
      <c r="BA2039" s="2"/>
      <c r="BB2039" s="3"/>
      <c r="BC2039" s="3"/>
      <c r="BD2039" s="3"/>
      <c r="BE2039" s="3"/>
    </row>
    <row r="2040" spans="1:57" x14ac:dyDescent="0.25">
      <c r="A2040" s="61" t="s">
        <v>1221</v>
      </c>
      <c r="B2040" s="62" t="s">
        <v>19429</v>
      </c>
      <c r="C2040" s="62"/>
      <c r="D2040" s="63">
        <v>1.5321979999999999</v>
      </c>
      <c r="E2040" s="65">
        <v>10</v>
      </c>
      <c r="F2040" s="95" t="s">
        <v>11082</v>
      </c>
      <c r="G2040" s="62"/>
      <c r="H2040" s="66"/>
      <c r="I2040" s="67"/>
      <c r="J2040" s="67"/>
      <c r="K2040" s="66" t="s">
        <v>16329</v>
      </c>
      <c r="L2040" s="70"/>
      <c r="M2040" s="71">
        <v>2553.286376953125</v>
      </c>
      <c r="N2040" s="71">
        <v>7866.64306640625</v>
      </c>
      <c r="O2040" s="72"/>
      <c r="P2040" s="73"/>
      <c r="Q2040" s="73"/>
      <c r="R2040" s="81"/>
      <c r="S2040" s="48">
        <v>0</v>
      </c>
      <c r="T2040" s="48">
        <v>1</v>
      </c>
      <c r="U2040" s="49">
        <v>0</v>
      </c>
      <c r="V2040" s="49">
        <v>3.7880000000000001E-3</v>
      </c>
      <c r="W2040" s="49">
        <v>9.9999999999999995E-7</v>
      </c>
      <c r="X2040" s="49">
        <v>0.54335500000000003</v>
      </c>
      <c r="Y2040" s="49">
        <v>0</v>
      </c>
      <c r="Z2040" s="49">
        <v>0</v>
      </c>
      <c r="AA2040" s="68">
        <v>2040</v>
      </c>
      <c r="AB204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40" s="69"/>
      <c r="AD2040" s="75">
        <v>2</v>
      </c>
      <c r="AE2040" s="75">
        <v>0</v>
      </c>
      <c r="AF2040" s="75">
        <v>3</v>
      </c>
      <c r="AG2040" s="75">
        <v>0</v>
      </c>
      <c r="AH2040" s="75"/>
      <c r="AI2040" s="75"/>
      <c r="AJ2040" s="75"/>
      <c r="AK2040" s="75"/>
      <c r="AL2040" s="75"/>
      <c r="AM2040" s="75">
        <v>43045.487604166665</v>
      </c>
      <c r="AN2040" s="75" t="s">
        <v>13047</v>
      </c>
      <c r="AO2040" s="78" t="s">
        <v>14277</v>
      </c>
      <c r="AP2040" s="75" t="s">
        <v>66</v>
      </c>
      <c r="AQ2040" s="48" t="s">
        <v>3019</v>
      </c>
      <c r="AR2040" s="48" t="s">
        <v>3019</v>
      </c>
      <c r="AS2040" s="48" t="s">
        <v>3212</v>
      </c>
      <c r="AT2040" s="48" t="s">
        <v>3212</v>
      </c>
      <c r="AU2040" s="48" t="s">
        <v>3261</v>
      </c>
      <c r="AV2040" s="48" t="s">
        <v>3261</v>
      </c>
      <c r="AW2040" s="114" t="s">
        <v>18076</v>
      </c>
      <c r="AX2040" s="114" t="s">
        <v>18076</v>
      </c>
      <c r="AY2040" s="114" t="s">
        <v>17882</v>
      </c>
      <c r="AZ2040" s="114" t="s">
        <v>17882</v>
      </c>
      <c r="BA2040" s="2"/>
      <c r="BB2040" s="3"/>
      <c r="BC2040" s="3"/>
      <c r="BD2040" s="3"/>
      <c r="BE2040" s="3"/>
    </row>
    <row r="2041" spans="1:57" x14ac:dyDescent="0.25">
      <c r="A2041" s="61" t="s">
        <v>1226</v>
      </c>
      <c r="B2041" s="62" t="s">
        <v>19429</v>
      </c>
      <c r="C2041" s="62"/>
      <c r="D2041" s="63">
        <v>1.5625005000000001</v>
      </c>
      <c r="E2041" s="65">
        <v>10</v>
      </c>
      <c r="F2041" s="95" t="s">
        <v>12267</v>
      </c>
      <c r="G2041" s="62"/>
      <c r="H2041" s="66"/>
      <c r="I2041" s="67"/>
      <c r="J2041" s="67"/>
      <c r="K2041" s="66" t="s">
        <v>16333</v>
      </c>
      <c r="L2041" s="70"/>
      <c r="M2041" s="71">
        <v>2671.029541015625</v>
      </c>
      <c r="N2041" s="71">
        <v>4546.03125</v>
      </c>
      <c r="O2041" s="72"/>
      <c r="P2041" s="73"/>
      <c r="Q2041" s="73"/>
      <c r="R2041" s="81"/>
      <c r="S2041" s="48">
        <v>0</v>
      </c>
      <c r="T2041" s="48">
        <v>1</v>
      </c>
      <c r="U2041" s="49">
        <v>0</v>
      </c>
      <c r="V2041" s="49">
        <v>7.3530000000000002E-3</v>
      </c>
      <c r="W2041" s="49">
        <v>0</v>
      </c>
      <c r="X2041" s="49">
        <v>0.54624799999999996</v>
      </c>
      <c r="Y2041" s="49">
        <v>0</v>
      </c>
      <c r="Z2041" s="49">
        <v>0</v>
      </c>
      <c r="AA2041" s="68">
        <v>2041</v>
      </c>
      <c r="AB204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41" s="69"/>
      <c r="AD2041" s="75">
        <v>1</v>
      </c>
      <c r="AE2041" s="75">
        <v>0</v>
      </c>
      <c r="AF2041" s="75">
        <v>1</v>
      </c>
      <c r="AG2041" s="75">
        <v>1</v>
      </c>
      <c r="AH2041" s="75"/>
      <c r="AI2041" s="75" t="s">
        <v>8472</v>
      </c>
      <c r="AJ2041" s="75"/>
      <c r="AK2041" s="75"/>
      <c r="AL2041" s="75"/>
      <c r="AM2041" s="75">
        <v>43019.509872685187</v>
      </c>
      <c r="AN2041" s="75" t="s">
        <v>13047</v>
      </c>
      <c r="AO2041" s="78" t="s">
        <v>14281</v>
      </c>
      <c r="AP2041" s="75" t="s">
        <v>66</v>
      </c>
      <c r="AQ2041" s="48"/>
      <c r="AR2041" s="48"/>
      <c r="AS2041" s="48"/>
      <c r="AT2041" s="48"/>
      <c r="AU2041" s="48"/>
      <c r="AV2041" s="48"/>
      <c r="AW2041" s="114" t="s">
        <v>18092</v>
      </c>
      <c r="AX2041" s="114" t="s">
        <v>18092</v>
      </c>
      <c r="AY2041" s="114" t="s">
        <v>17886</v>
      </c>
      <c r="AZ2041" s="114" t="s">
        <v>17886</v>
      </c>
      <c r="BA2041" s="2"/>
      <c r="BB2041" s="3"/>
      <c r="BC2041" s="3"/>
      <c r="BD2041" s="3"/>
      <c r="BE2041" s="3"/>
    </row>
    <row r="2042" spans="1:57" x14ac:dyDescent="0.25">
      <c r="A2042" s="61" t="s">
        <v>1228</v>
      </c>
      <c r="B2042" s="62" t="s">
        <v>19429</v>
      </c>
      <c r="C2042" s="62"/>
      <c r="D2042" s="63">
        <v>1.5321979999999999</v>
      </c>
      <c r="E2042" s="65">
        <v>10</v>
      </c>
      <c r="F2042" s="95" t="s">
        <v>11082</v>
      </c>
      <c r="G2042" s="62"/>
      <c r="H2042" s="66"/>
      <c r="I2042" s="67"/>
      <c r="J2042" s="67"/>
      <c r="K2042" s="66" t="s">
        <v>16335</v>
      </c>
      <c r="L2042" s="70"/>
      <c r="M2042" s="71">
        <v>1509.111572265625</v>
      </c>
      <c r="N2042" s="71">
        <v>7176.72412109375</v>
      </c>
      <c r="O2042" s="72"/>
      <c r="P2042" s="73"/>
      <c r="Q2042" s="73"/>
      <c r="R2042" s="81"/>
      <c r="S2042" s="48">
        <v>0</v>
      </c>
      <c r="T2042" s="48">
        <v>1</v>
      </c>
      <c r="U2042" s="49">
        <v>0</v>
      </c>
      <c r="V2042" s="49">
        <v>3.7880000000000001E-3</v>
      </c>
      <c r="W2042" s="49">
        <v>9.9999999999999995E-7</v>
      </c>
      <c r="X2042" s="49">
        <v>0.54335500000000003</v>
      </c>
      <c r="Y2042" s="49">
        <v>0</v>
      </c>
      <c r="Z2042" s="49">
        <v>0</v>
      </c>
      <c r="AA2042" s="68">
        <v>2042</v>
      </c>
      <c r="AB204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42" s="69"/>
      <c r="AD2042" s="75">
        <v>12</v>
      </c>
      <c r="AE2042" s="75">
        <v>0</v>
      </c>
      <c r="AF2042" s="75">
        <v>4</v>
      </c>
      <c r="AG2042" s="75">
        <v>2</v>
      </c>
      <c r="AH2042" s="75"/>
      <c r="AI2042" s="75"/>
      <c r="AJ2042" s="75"/>
      <c r="AK2042" s="75"/>
      <c r="AL2042" s="75"/>
      <c r="AM2042" s="75">
        <v>43045.481898148151</v>
      </c>
      <c r="AN2042" s="75" t="s">
        <v>13047</v>
      </c>
      <c r="AO2042" s="78" t="s">
        <v>14283</v>
      </c>
      <c r="AP2042" s="75" t="s">
        <v>66</v>
      </c>
      <c r="AQ2042" s="48" t="s">
        <v>3019</v>
      </c>
      <c r="AR2042" s="48" t="s">
        <v>3019</v>
      </c>
      <c r="AS2042" s="48" t="s">
        <v>3212</v>
      </c>
      <c r="AT2042" s="48" t="s">
        <v>3212</v>
      </c>
      <c r="AU2042" s="48" t="s">
        <v>3261</v>
      </c>
      <c r="AV2042" s="48" t="s">
        <v>3261</v>
      </c>
      <c r="AW2042" s="114" t="s">
        <v>18076</v>
      </c>
      <c r="AX2042" s="114" t="s">
        <v>18076</v>
      </c>
      <c r="AY2042" s="114" t="s">
        <v>17882</v>
      </c>
      <c r="AZ2042" s="114" t="s">
        <v>17882</v>
      </c>
      <c r="BA2042" s="2"/>
      <c r="BB2042" s="3"/>
      <c r="BC2042" s="3"/>
      <c r="BD2042" s="3"/>
      <c r="BE2042" s="3"/>
    </row>
    <row r="2043" spans="1:57" x14ac:dyDescent="0.25">
      <c r="A2043" s="61" t="s">
        <v>1250</v>
      </c>
      <c r="B2043" s="62" t="s">
        <v>19429</v>
      </c>
      <c r="C2043" s="62"/>
      <c r="D2043" s="63">
        <v>1.5321979999999999</v>
      </c>
      <c r="E2043" s="65">
        <v>10</v>
      </c>
      <c r="F2043" s="95" t="s">
        <v>11082</v>
      </c>
      <c r="G2043" s="62"/>
      <c r="H2043" s="66"/>
      <c r="I2043" s="67"/>
      <c r="J2043" s="67"/>
      <c r="K2043" s="66" t="s">
        <v>16358</v>
      </c>
      <c r="L2043" s="70"/>
      <c r="M2043" s="71">
        <v>2253.963134765625</v>
      </c>
      <c r="N2043" s="71">
        <v>8291.21484375</v>
      </c>
      <c r="O2043" s="72"/>
      <c r="P2043" s="73"/>
      <c r="Q2043" s="73"/>
      <c r="R2043" s="81"/>
      <c r="S2043" s="48">
        <v>0</v>
      </c>
      <c r="T2043" s="48">
        <v>1</v>
      </c>
      <c r="U2043" s="49">
        <v>0</v>
      </c>
      <c r="V2043" s="49">
        <v>3.7880000000000001E-3</v>
      </c>
      <c r="W2043" s="49">
        <v>9.9999999999999995E-7</v>
      </c>
      <c r="X2043" s="49">
        <v>0.54335500000000003</v>
      </c>
      <c r="Y2043" s="49">
        <v>0</v>
      </c>
      <c r="Z2043" s="49">
        <v>0</v>
      </c>
      <c r="AA2043" s="68">
        <v>2043</v>
      </c>
      <c r="AB204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43" s="69"/>
      <c r="AD2043" s="75">
        <v>2</v>
      </c>
      <c r="AE2043" s="75">
        <v>0</v>
      </c>
      <c r="AF2043" s="75">
        <v>3</v>
      </c>
      <c r="AG2043" s="75">
        <v>0</v>
      </c>
      <c r="AH2043" s="75"/>
      <c r="AI2043" s="75"/>
      <c r="AJ2043" s="75"/>
      <c r="AK2043" s="75"/>
      <c r="AL2043" s="75"/>
      <c r="AM2043" s="75">
        <v>43045.488217592596</v>
      </c>
      <c r="AN2043" s="75" t="s">
        <v>13047</v>
      </c>
      <c r="AO2043" s="78" t="s">
        <v>14306</v>
      </c>
      <c r="AP2043" s="75" t="s">
        <v>66</v>
      </c>
      <c r="AQ2043" s="48" t="s">
        <v>3019</v>
      </c>
      <c r="AR2043" s="48" t="s">
        <v>3019</v>
      </c>
      <c r="AS2043" s="48" t="s">
        <v>3212</v>
      </c>
      <c r="AT2043" s="48" t="s">
        <v>3212</v>
      </c>
      <c r="AU2043" s="48" t="s">
        <v>3261</v>
      </c>
      <c r="AV2043" s="48" t="s">
        <v>3261</v>
      </c>
      <c r="AW2043" s="114" t="s">
        <v>18076</v>
      </c>
      <c r="AX2043" s="114" t="s">
        <v>18076</v>
      </c>
      <c r="AY2043" s="114" t="s">
        <v>17882</v>
      </c>
      <c r="AZ2043" s="114" t="s">
        <v>17882</v>
      </c>
      <c r="BA2043" s="2"/>
      <c r="BB2043" s="3"/>
      <c r="BC2043" s="3"/>
      <c r="BD2043" s="3"/>
      <c r="BE2043" s="3"/>
    </row>
    <row r="2044" spans="1:57" x14ac:dyDescent="0.25">
      <c r="A2044" s="61" t="s">
        <v>1308</v>
      </c>
      <c r="B2044" s="62" t="s">
        <v>19429</v>
      </c>
      <c r="C2044" s="62"/>
      <c r="D2044" s="63">
        <v>1.50187</v>
      </c>
      <c r="E2044" s="65">
        <v>10</v>
      </c>
      <c r="F2044" s="95" t="s">
        <v>12351</v>
      </c>
      <c r="G2044" s="62"/>
      <c r="H2044" s="66"/>
      <c r="I2044" s="67"/>
      <c r="J2044" s="67"/>
      <c r="K2044" s="66" t="s">
        <v>16422</v>
      </c>
      <c r="L2044" s="70"/>
      <c r="M2044" s="71">
        <v>7279.41943359375</v>
      </c>
      <c r="N2044" s="71">
        <v>8770.0859375</v>
      </c>
      <c r="O2044" s="72"/>
      <c r="P2044" s="73"/>
      <c r="Q2044" s="73"/>
      <c r="R2044" s="81"/>
      <c r="S2044" s="48">
        <v>0</v>
      </c>
      <c r="T2044" s="48">
        <v>1</v>
      </c>
      <c r="U2044" s="49">
        <v>0</v>
      </c>
      <c r="V2044" s="49">
        <v>2.2000000000000001E-4</v>
      </c>
      <c r="W2044" s="49">
        <v>0</v>
      </c>
      <c r="X2044" s="49">
        <v>0.52033200000000002</v>
      </c>
      <c r="Y2044" s="49">
        <v>0</v>
      </c>
      <c r="Z2044" s="49">
        <v>0</v>
      </c>
      <c r="AA2044" s="68">
        <v>2044</v>
      </c>
      <c r="AB2044"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44" s="69"/>
      <c r="AD2044" s="75">
        <v>25</v>
      </c>
      <c r="AE2044" s="75">
        <v>0</v>
      </c>
      <c r="AF2044" s="75">
        <v>95</v>
      </c>
      <c r="AG2044" s="75">
        <v>2</v>
      </c>
      <c r="AH2044" s="75">
        <v>-14400</v>
      </c>
      <c r="AI2044" s="75"/>
      <c r="AJ2044" s="75"/>
      <c r="AK2044" s="75"/>
      <c r="AL2044" s="75" t="s">
        <v>11019</v>
      </c>
      <c r="AM2044" s="75">
        <v>41044.930532407408</v>
      </c>
      <c r="AN2044" s="75" t="s">
        <v>13047</v>
      </c>
      <c r="AO2044" s="78" t="s">
        <v>14370</v>
      </c>
      <c r="AP2044" s="75" t="s">
        <v>66</v>
      </c>
      <c r="AQ2044" s="48"/>
      <c r="AR2044" s="48"/>
      <c r="AS2044" s="48"/>
      <c r="AT2044" s="48"/>
      <c r="AU2044" s="48" t="s">
        <v>3272</v>
      </c>
      <c r="AV2044" s="48" t="s">
        <v>3272</v>
      </c>
      <c r="AW2044" s="114" t="s">
        <v>18101</v>
      </c>
      <c r="AX2044" s="114" t="s">
        <v>18101</v>
      </c>
      <c r="AY2044" s="114" t="s">
        <v>17890</v>
      </c>
      <c r="AZ2044" s="114" t="s">
        <v>17890</v>
      </c>
      <c r="BA2044" s="2"/>
      <c r="BB2044" s="3"/>
      <c r="BC2044" s="3"/>
      <c r="BD2044" s="3"/>
      <c r="BE2044" s="3"/>
    </row>
    <row r="2045" spans="1:57" x14ac:dyDescent="0.25">
      <c r="A2045" s="61" t="s">
        <v>1507</v>
      </c>
      <c r="B2045" s="62" t="s">
        <v>19429</v>
      </c>
      <c r="C2045" s="62"/>
      <c r="D2045" s="63">
        <v>1.5321979999999999</v>
      </c>
      <c r="E2045" s="65">
        <v>10</v>
      </c>
      <c r="F2045" s="95" t="s">
        <v>11082</v>
      </c>
      <c r="G2045" s="62"/>
      <c r="H2045" s="66"/>
      <c r="I2045" s="67"/>
      <c r="J2045" s="67"/>
      <c r="K2045" s="66" t="s">
        <v>16647</v>
      </c>
      <c r="L2045" s="70"/>
      <c r="M2045" s="71">
        <v>1701.883544921875</v>
      </c>
      <c r="N2045" s="71">
        <v>7957.8564453125</v>
      </c>
      <c r="O2045" s="72"/>
      <c r="P2045" s="73"/>
      <c r="Q2045" s="73"/>
      <c r="R2045" s="81"/>
      <c r="S2045" s="48">
        <v>0</v>
      </c>
      <c r="T2045" s="48">
        <v>1</v>
      </c>
      <c r="U2045" s="49">
        <v>0</v>
      </c>
      <c r="V2045" s="49">
        <v>3.7880000000000001E-3</v>
      </c>
      <c r="W2045" s="49">
        <v>9.9999999999999995E-7</v>
      </c>
      <c r="X2045" s="49">
        <v>0.54335500000000003</v>
      </c>
      <c r="Y2045" s="49">
        <v>0</v>
      </c>
      <c r="Z2045" s="49">
        <v>0</v>
      </c>
      <c r="AA2045" s="68">
        <v>2045</v>
      </c>
      <c r="AB2045"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45" s="69"/>
      <c r="AD2045" s="75">
        <v>4</v>
      </c>
      <c r="AE2045" s="75">
        <v>0</v>
      </c>
      <c r="AF2045" s="75">
        <v>3</v>
      </c>
      <c r="AG2045" s="75">
        <v>0</v>
      </c>
      <c r="AH2045" s="75"/>
      <c r="AI2045" s="75"/>
      <c r="AJ2045" s="75"/>
      <c r="AK2045" s="75"/>
      <c r="AL2045" s="75"/>
      <c r="AM2045" s="75">
        <v>42940.896481481483</v>
      </c>
      <c r="AN2045" s="75" t="s">
        <v>13047</v>
      </c>
      <c r="AO2045" s="78" t="s">
        <v>14595</v>
      </c>
      <c r="AP2045" s="75" t="s">
        <v>66</v>
      </c>
      <c r="AQ2045" s="48" t="s">
        <v>3019</v>
      </c>
      <c r="AR2045" s="48" t="s">
        <v>3019</v>
      </c>
      <c r="AS2045" s="48" t="s">
        <v>3212</v>
      </c>
      <c r="AT2045" s="48" t="s">
        <v>3212</v>
      </c>
      <c r="AU2045" s="48" t="s">
        <v>3261</v>
      </c>
      <c r="AV2045" s="48" t="s">
        <v>3261</v>
      </c>
      <c r="AW2045" s="114" t="s">
        <v>18076</v>
      </c>
      <c r="AX2045" s="114" t="s">
        <v>18076</v>
      </c>
      <c r="AY2045" s="114" t="s">
        <v>17882</v>
      </c>
      <c r="AZ2045" s="114" t="s">
        <v>17882</v>
      </c>
      <c r="BA2045" s="2"/>
      <c r="BB2045" s="3"/>
      <c r="BC2045" s="3"/>
      <c r="BD2045" s="3"/>
      <c r="BE2045" s="3"/>
    </row>
    <row r="2046" spans="1:57" x14ac:dyDescent="0.25">
      <c r="A2046" s="61" t="s">
        <v>1528</v>
      </c>
      <c r="B2046" s="62" t="s">
        <v>19429</v>
      </c>
      <c r="C2046" s="62"/>
      <c r="D2046" s="63">
        <v>1.5321979999999999</v>
      </c>
      <c r="E2046" s="65">
        <v>10</v>
      </c>
      <c r="F2046" s="95" t="s">
        <v>11082</v>
      </c>
      <c r="G2046" s="62"/>
      <c r="H2046" s="66"/>
      <c r="I2046" s="67"/>
      <c r="J2046" s="67"/>
      <c r="K2046" s="66" t="s">
        <v>16669</v>
      </c>
      <c r="L2046" s="70"/>
      <c r="M2046" s="71">
        <v>1803.23876953125</v>
      </c>
      <c r="N2046" s="71">
        <v>7125.2763671875</v>
      </c>
      <c r="O2046" s="72"/>
      <c r="P2046" s="73"/>
      <c r="Q2046" s="73"/>
      <c r="R2046" s="81"/>
      <c r="S2046" s="48">
        <v>0</v>
      </c>
      <c r="T2046" s="48">
        <v>1</v>
      </c>
      <c r="U2046" s="49">
        <v>0</v>
      </c>
      <c r="V2046" s="49">
        <v>3.7880000000000001E-3</v>
      </c>
      <c r="W2046" s="49">
        <v>9.9999999999999995E-7</v>
      </c>
      <c r="X2046" s="49">
        <v>0.54335500000000003</v>
      </c>
      <c r="Y2046" s="49">
        <v>0</v>
      </c>
      <c r="Z2046" s="49">
        <v>0</v>
      </c>
      <c r="AA2046" s="68">
        <v>2046</v>
      </c>
      <c r="AB2046"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46" s="69"/>
      <c r="AD2046" s="75">
        <v>72</v>
      </c>
      <c r="AE2046" s="75">
        <v>0</v>
      </c>
      <c r="AF2046" s="75">
        <v>8</v>
      </c>
      <c r="AG2046" s="75">
        <v>13</v>
      </c>
      <c r="AH2046" s="75"/>
      <c r="AI2046" s="75"/>
      <c r="AJ2046" s="75"/>
      <c r="AK2046" s="75"/>
      <c r="AL2046" s="75"/>
      <c r="AM2046" s="75">
        <v>42908.712789351855</v>
      </c>
      <c r="AN2046" s="75" t="s">
        <v>13047</v>
      </c>
      <c r="AO2046" s="78" t="s">
        <v>14617</v>
      </c>
      <c r="AP2046" s="75" t="s">
        <v>66</v>
      </c>
      <c r="AQ2046" s="48" t="s">
        <v>3019</v>
      </c>
      <c r="AR2046" s="48" t="s">
        <v>3019</v>
      </c>
      <c r="AS2046" s="48" t="s">
        <v>3212</v>
      </c>
      <c r="AT2046" s="48" t="s">
        <v>3212</v>
      </c>
      <c r="AU2046" s="48" t="s">
        <v>3261</v>
      </c>
      <c r="AV2046" s="48" t="s">
        <v>3261</v>
      </c>
      <c r="AW2046" s="114" t="s">
        <v>18076</v>
      </c>
      <c r="AX2046" s="114" t="s">
        <v>18076</v>
      </c>
      <c r="AY2046" s="114" t="s">
        <v>17882</v>
      </c>
      <c r="AZ2046" s="114" t="s">
        <v>17882</v>
      </c>
      <c r="BA2046" s="2"/>
      <c r="BB2046" s="3"/>
      <c r="BC2046" s="3"/>
      <c r="BD2046" s="3"/>
      <c r="BE2046" s="3"/>
    </row>
    <row r="2047" spans="1:57" x14ac:dyDescent="0.25">
      <c r="A2047" s="61" t="s">
        <v>1530</v>
      </c>
      <c r="B2047" s="62" t="s">
        <v>19429</v>
      </c>
      <c r="C2047" s="62"/>
      <c r="D2047" s="63">
        <v>1.5321979999999999</v>
      </c>
      <c r="E2047" s="65">
        <v>10</v>
      </c>
      <c r="F2047" s="95" t="s">
        <v>11082</v>
      </c>
      <c r="G2047" s="62"/>
      <c r="H2047" s="66"/>
      <c r="I2047" s="67"/>
      <c r="J2047" s="67"/>
      <c r="K2047" s="66" t="s">
        <v>16671</v>
      </c>
      <c r="L2047" s="70"/>
      <c r="M2047" s="71">
        <v>1908.6265869140625</v>
      </c>
      <c r="N2047" s="71">
        <v>6971.40478515625</v>
      </c>
      <c r="O2047" s="72"/>
      <c r="P2047" s="73"/>
      <c r="Q2047" s="73"/>
      <c r="R2047" s="81"/>
      <c r="S2047" s="48">
        <v>0</v>
      </c>
      <c r="T2047" s="48">
        <v>1</v>
      </c>
      <c r="U2047" s="49">
        <v>0</v>
      </c>
      <c r="V2047" s="49">
        <v>3.7880000000000001E-3</v>
      </c>
      <c r="W2047" s="49">
        <v>9.9999999999999995E-7</v>
      </c>
      <c r="X2047" s="49">
        <v>0.54335500000000003</v>
      </c>
      <c r="Y2047" s="49">
        <v>0</v>
      </c>
      <c r="Z2047" s="49">
        <v>0</v>
      </c>
      <c r="AA2047" s="68">
        <v>2047</v>
      </c>
      <c r="AB2047"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47" s="69"/>
      <c r="AD2047" s="75">
        <v>4</v>
      </c>
      <c r="AE2047" s="75">
        <v>0</v>
      </c>
      <c r="AF2047" s="75">
        <v>4</v>
      </c>
      <c r="AG2047" s="75">
        <v>7</v>
      </c>
      <c r="AH2047" s="75">
        <v>-28800</v>
      </c>
      <c r="AI2047" s="75"/>
      <c r="AJ2047" s="75"/>
      <c r="AK2047" s="75"/>
      <c r="AL2047" s="75" t="s">
        <v>11009</v>
      </c>
      <c r="AM2047" s="75">
        <v>42010.865219907406</v>
      </c>
      <c r="AN2047" s="75" t="s">
        <v>13047</v>
      </c>
      <c r="AO2047" s="78" t="s">
        <v>14619</v>
      </c>
      <c r="AP2047" s="75" t="s">
        <v>66</v>
      </c>
      <c r="AQ2047" s="48" t="s">
        <v>3019</v>
      </c>
      <c r="AR2047" s="48" t="s">
        <v>3019</v>
      </c>
      <c r="AS2047" s="48" t="s">
        <v>3212</v>
      </c>
      <c r="AT2047" s="48" t="s">
        <v>3212</v>
      </c>
      <c r="AU2047" s="48" t="s">
        <v>3261</v>
      </c>
      <c r="AV2047" s="48" t="s">
        <v>3261</v>
      </c>
      <c r="AW2047" s="114" t="s">
        <v>18076</v>
      </c>
      <c r="AX2047" s="114" t="s">
        <v>18076</v>
      </c>
      <c r="AY2047" s="114" t="s">
        <v>17882</v>
      </c>
      <c r="AZ2047" s="114" t="s">
        <v>17882</v>
      </c>
      <c r="BA2047" s="2"/>
      <c r="BB2047" s="3"/>
      <c r="BC2047" s="3"/>
      <c r="BD2047" s="3"/>
      <c r="BE2047" s="3"/>
    </row>
    <row r="2048" spans="1:57" x14ac:dyDescent="0.25">
      <c r="A2048" s="61" t="s">
        <v>1556</v>
      </c>
      <c r="B2048" s="62" t="s">
        <v>19429</v>
      </c>
      <c r="C2048" s="62"/>
      <c r="D2048" s="63">
        <v>1.5321979999999999</v>
      </c>
      <c r="E2048" s="65">
        <v>10</v>
      </c>
      <c r="F2048" s="95" t="s">
        <v>12613</v>
      </c>
      <c r="G2048" s="62"/>
      <c r="H2048" s="66"/>
      <c r="I2048" s="67"/>
      <c r="J2048" s="67"/>
      <c r="K2048" s="66" t="s">
        <v>16699</v>
      </c>
      <c r="L2048" s="70"/>
      <c r="M2048" s="71">
        <v>2490.78369140625</v>
      </c>
      <c r="N2048" s="71">
        <v>7198.21923828125</v>
      </c>
      <c r="O2048" s="72"/>
      <c r="P2048" s="73"/>
      <c r="Q2048" s="73"/>
      <c r="R2048" s="81"/>
      <c r="S2048" s="48">
        <v>0</v>
      </c>
      <c r="T2048" s="48">
        <v>1</v>
      </c>
      <c r="U2048" s="49">
        <v>0</v>
      </c>
      <c r="V2048" s="49">
        <v>3.7880000000000001E-3</v>
      </c>
      <c r="W2048" s="49">
        <v>9.9999999999999995E-7</v>
      </c>
      <c r="X2048" s="49">
        <v>0.54335500000000003</v>
      </c>
      <c r="Y2048" s="49">
        <v>0</v>
      </c>
      <c r="Z2048" s="49">
        <v>0</v>
      </c>
      <c r="AA2048" s="68">
        <v>2048</v>
      </c>
      <c r="AB2048"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48" s="69"/>
      <c r="AD2048" s="75">
        <v>4</v>
      </c>
      <c r="AE2048" s="75">
        <v>0</v>
      </c>
      <c r="AF2048" s="75">
        <v>4</v>
      </c>
      <c r="AG2048" s="75">
        <v>6</v>
      </c>
      <c r="AH2048" s="75"/>
      <c r="AI2048" s="75" t="s">
        <v>8774</v>
      </c>
      <c r="AJ2048" s="75"/>
      <c r="AK2048" s="75"/>
      <c r="AL2048" s="75"/>
      <c r="AM2048" s="75">
        <v>42983.786273148151</v>
      </c>
      <c r="AN2048" s="75" t="s">
        <v>13047</v>
      </c>
      <c r="AO2048" s="78" t="s">
        <v>14647</v>
      </c>
      <c r="AP2048" s="75" t="s">
        <v>66</v>
      </c>
      <c r="AQ2048" s="48" t="s">
        <v>3019</v>
      </c>
      <c r="AR2048" s="48" t="s">
        <v>3019</v>
      </c>
      <c r="AS2048" s="48" t="s">
        <v>3212</v>
      </c>
      <c r="AT2048" s="48" t="s">
        <v>3212</v>
      </c>
      <c r="AU2048" s="48" t="s">
        <v>3261</v>
      </c>
      <c r="AV2048" s="48" t="s">
        <v>3261</v>
      </c>
      <c r="AW2048" s="114" t="s">
        <v>18076</v>
      </c>
      <c r="AX2048" s="114" t="s">
        <v>18076</v>
      </c>
      <c r="AY2048" s="114" t="s">
        <v>17882</v>
      </c>
      <c r="AZ2048" s="114" t="s">
        <v>17882</v>
      </c>
      <c r="BA2048" s="2"/>
      <c r="BB2048" s="3"/>
      <c r="BC2048" s="3"/>
      <c r="BD2048" s="3"/>
      <c r="BE2048" s="3"/>
    </row>
    <row r="2049" spans="1:57" x14ac:dyDescent="0.25">
      <c r="A2049" s="61" t="s">
        <v>1645</v>
      </c>
      <c r="B2049" s="62" t="s">
        <v>19429</v>
      </c>
      <c r="C2049" s="62"/>
      <c r="D2049" s="63">
        <v>1.5321979999999999</v>
      </c>
      <c r="E2049" s="65">
        <v>10</v>
      </c>
      <c r="F2049" s="95" t="s">
        <v>11082</v>
      </c>
      <c r="G2049" s="62"/>
      <c r="H2049" s="66"/>
      <c r="I2049" s="67"/>
      <c r="J2049" s="67"/>
      <c r="K2049" s="66" t="s">
        <v>16797</v>
      </c>
      <c r="L2049" s="70"/>
      <c r="M2049" s="71">
        <v>1668.8065185546875</v>
      </c>
      <c r="N2049" s="71">
        <v>7244.373046875</v>
      </c>
      <c r="O2049" s="72"/>
      <c r="P2049" s="73"/>
      <c r="Q2049" s="73"/>
      <c r="R2049" s="81"/>
      <c r="S2049" s="48">
        <v>0</v>
      </c>
      <c r="T2049" s="48">
        <v>1</v>
      </c>
      <c r="U2049" s="49">
        <v>0</v>
      </c>
      <c r="V2049" s="49">
        <v>3.7880000000000001E-3</v>
      </c>
      <c r="W2049" s="49">
        <v>9.9999999999999995E-7</v>
      </c>
      <c r="X2049" s="49">
        <v>0.54335500000000003</v>
      </c>
      <c r="Y2049" s="49">
        <v>0</v>
      </c>
      <c r="Z2049" s="49">
        <v>0</v>
      </c>
      <c r="AA2049" s="68">
        <v>2049</v>
      </c>
      <c r="AB2049"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49" s="69"/>
      <c r="AD2049" s="75">
        <v>63</v>
      </c>
      <c r="AE2049" s="75">
        <v>0</v>
      </c>
      <c r="AF2049" s="75">
        <v>4</v>
      </c>
      <c r="AG2049" s="75">
        <v>0</v>
      </c>
      <c r="AH2049" s="75"/>
      <c r="AI2049" s="75"/>
      <c r="AJ2049" s="75"/>
      <c r="AK2049" s="75"/>
      <c r="AL2049" s="75"/>
      <c r="AM2049" s="75">
        <v>43045.45175925926</v>
      </c>
      <c r="AN2049" s="75" t="s">
        <v>13047</v>
      </c>
      <c r="AO2049" s="78" t="s">
        <v>14745</v>
      </c>
      <c r="AP2049" s="75" t="s">
        <v>66</v>
      </c>
      <c r="AQ2049" s="48" t="s">
        <v>3019</v>
      </c>
      <c r="AR2049" s="48" t="s">
        <v>3019</v>
      </c>
      <c r="AS2049" s="48" t="s">
        <v>3212</v>
      </c>
      <c r="AT2049" s="48" t="s">
        <v>3212</v>
      </c>
      <c r="AU2049" s="48" t="s">
        <v>3261</v>
      </c>
      <c r="AV2049" s="48" t="s">
        <v>3261</v>
      </c>
      <c r="AW2049" s="114" t="s">
        <v>18076</v>
      </c>
      <c r="AX2049" s="114" t="s">
        <v>18076</v>
      </c>
      <c r="AY2049" s="114" t="s">
        <v>17882</v>
      </c>
      <c r="AZ2049" s="114" t="s">
        <v>17882</v>
      </c>
      <c r="BA2049" s="2"/>
      <c r="BB2049" s="3"/>
      <c r="BC2049" s="3"/>
      <c r="BD2049" s="3"/>
      <c r="BE2049" s="3"/>
    </row>
    <row r="2050" spans="1:57" x14ac:dyDescent="0.25">
      <c r="A2050" s="61" t="s">
        <v>1650</v>
      </c>
      <c r="B2050" s="62" t="s">
        <v>19429</v>
      </c>
      <c r="C2050" s="62"/>
      <c r="D2050" s="63">
        <v>1.5321979999999999</v>
      </c>
      <c r="E2050" s="65">
        <v>10</v>
      </c>
      <c r="F2050" s="95" t="s">
        <v>11082</v>
      </c>
      <c r="G2050" s="62"/>
      <c r="H2050" s="66"/>
      <c r="I2050" s="67"/>
      <c r="J2050" s="67"/>
      <c r="K2050" s="66" t="s">
        <v>16802</v>
      </c>
      <c r="L2050" s="70"/>
      <c r="M2050" s="71">
        <v>1502.1123046875</v>
      </c>
      <c r="N2050" s="71">
        <v>7901.1533203125</v>
      </c>
      <c r="O2050" s="72"/>
      <c r="P2050" s="73"/>
      <c r="Q2050" s="73"/>
      <c r="R2050" s="81"/>
      <c r="S2050" s="48">
        <v>0</v>
      </c>
      <c r="T2050" s="48">
        <v>1</v>
      </c>
      <c r="U2050" s="49">
        <v>0</v>
      </c>
      <c r="V2050" s="49">
        <v>3.7880000000000001E-3</v>
      </c>
      <c r="W2050" s="49">
        <v>9.9999999999999995E-7</v>
      </c>
      <c r="X2050" s="49">
        <v>0.54335500000000003</v>
      </c>
      <c r="Y2050" s="49">
        <v>0</v>
      </c>
      <c r="Z2050" s="49">
        <v>0</v>
      </c>
      <c r="AA2050" s="68">
        <v>2050</v>
      </c>
      <c r="AB2050"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50" s="69"/>
      <c r="AD2050" s="75">
        <v>82</v>
      </c>
      <c r="AE2050" s="75">
        <v>0</v>
      </c>
      <c r="AF2050" s="75">
        <v>4</v>
      </c>
      <c r="AG2050" s="75">
        <v>0</v>
      </c>
      <c r="AH2050" s="75"/>
      <c r="AI2050" s="75"/>
      <c r="AJ2050" s="75"/>
      <c r="AK2050" s="75"/>
      <c r="AL2050" s="75"/>
      <c r="AM2050" s="75">
        <v>43045.513981481483</v>
      </c>
      <c r="AN2050" s="75" t="s">
        <v>13047</v>
      </c>
      <c r="AO2050" s="78" t="s">
        <v>14750</v>
      </c>
      <c r="AP2050" s="75" t="s">
        <v>66</v>
      </c>
      <c r="AQ2050" s="48" t="s">
        <v>3019</v>
      </c>
      <c r="AR2050" s="48" t="s">
        <v>3019</v>
      </c>
      <c r="AS2050" s="48" t="s">
        <v>3212</v>
      </c>
      <c r="AT2050" s="48" t="s">
        <v>3212</v>
      </c>
      <c r="AU2050" s="48" t="s">
        <v>3261</v>
      </c>
      <c r="AV2050" s="48" t="s">
        <v>3261</v>
      </c>
      <c r="AW2050" s="114" t="s">
        <v>18076</v>
      </c>
      <c r="AX2050" s="114" t="s">
        <v>18076</v>
      </c>
      <c r="AY2050" s="114" t="s">
        <v>17882</v>
      </c>
      <c r="AZ2050" s="114" t="s">
        <v>17882</v>
      </c>
      <c r="BA2050" s="2"/>
      <c r="BB2050" s="3"/>
      <c r="BC2050" s="3"/>
      <c r="BD2050" s="3"/>
      <c r="BE2050" s="3"/>
    </row>
    <row r="2051" spans="1:57" x14ac:dyDescent="0.25">
      <c r="A2051" s="61" t="s">
        <v>1652</v>
      </c>
      <c r="B2051" s="62" t="s">
        <v>19429</v>
      </c>
      <c r="C2051" s="62"/>
      <c r="D2051" s="63">
        <v>1.5023375000000001</v>
      </c>
      <c r="E2051" s="65">
        <v>10</v>
      </c>
      <c r="F2051" s="95" t="s">
        <v>11082</v>
      </c>
      <c r="G2051" s="62"/>
      <c r="H2051" s="66"/>
      <c r="I2051" s="67"/>
      <c r="J2051" s="67"/>
      <c r="K2051" s="66" t="s">
        <v>16804</v>
      </c>
      <c r="L2051" s="70"/>
      <c r="M2051" s="71">
        <v>7223.81201171875</v>
      </c>
      <c r="N2051" s="71">
        <v>1967.123779296875</v>
      </c>
      <c r="O2051" s="72"/>
      <c r="P2051" s="73"/>
      <c r="Q2051" s="73"/>
      <c r="R2051" s="81"/>
      <c r="S2051" s="48">
        <v>0</v>
      </c>
      <c r="T2051" s="48">
        <v>1</v>
      </c>
      <c r="U2051" s="49">
        <v>0</v>
      </c>
      <c r="V2051" s="49">
        <v>2.7500000000000002E-4</v>
      </c>
      <c r="W2051" s="49">
        <v>0</v>
      </c>
      <c r="X2051" s="49">
        <v>0.52194799999999997</v>
      </c>
      <c r="Y2051" s="49">
        <v>0</v>
      </c>
      <c r="Z2051" s="49">
        <v>0</v>
      </c>
      <c r="AA2051" s="68">
        <v>2051</v>
      </c>
      <c r="AB2051"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51" s="69"/>
      <c r="AD2051" s="75">
        <v>21</v>
      </c>
      <c r="AE2051" s="75">
        <v>0</v>
      </c>
      <c r="AF2051" s="75">
        <v>3</v>
      </c>
      <c r="AG2051" s="75">
        <v>0</v>
      </c>
      <c r="AH2051" s="75"/>
      <c r="AI2051" s="75"/>
      <c r="AJ2051" s="75"/>
      <c r="AK2051" s="75"/>
      <c r="AL2051" s="75"/>
      <c r="AM2051" s="75">
        <v>43044.610358796293</v>
      </c>
      <c r="AN2051" s="75" t="s">
        <v>13047</v>
      </c>
      <c r="AO2051" s="78" t="s">
        <v>14752</v>
      </c>
      <c r="AP2051" s="75" t="s">
        <v>66</v>
      </c>
      <c r="AQ2051" s="48"/>
      <c r="AR2051" s="48"/>
      <c r="AS2051" s="48"/>
      <c r="AT2051" s="48"/>
      <c r="AU2051" s="48" t="s">
        <v>3261</v>
      </c>
      <c r="AV2051" s="48" t="s">
        <v>3261</v>
      </c>
      <c r="AW2051" s="114" t="s">
        <v>18089</v>
      </c>
      <c r="AX2051" s="114" t="s">
        <v>18089</v>
      </c>
      <c r="AY2051" s="114" t="s">
        <v>17884</v>
      </c>
      <c r="AZ2051" s="114" t="s">
        <v>17884</v>
      </c>
      <c r="BA2051" s="2"/>
      <c r="BB2051" s="3"/>
      <c r="BC2051" s="3"/>
      <c r="BD2051" s="3"/>
      <c r="BE2051" s="3"/>
    </row>
    <row r="2052" spans="1:57" x14ac:dyDescent="0.25">
      <c r="A2052" s="61" t="s">
        <v>1781</v>
      </c>
      <c r="B2052" s="62" t="s">
        <v>19429</v>
      </c>
      <c r="C2052" s="62"/>
      <c r="D2052" s="63">
        <v>1.521522</v>
      </c>
      <c r="E2052" s="65">
        <v>10</v>
      </c>
      <c r="F2052" s="95" t="s">
        <v>12847</v>
      </c>
      <c r="G2052" s="62"/>
      <c r="H2052" s="66"/>
      <c r="I2052" s="67"/>
      <c r="J2052" s="67"/>
      <c r="K2052" s="66" t="s">
        <v>16943</v>
      </c>
      <c r="L2052" s="70"/>
      <c r="M2052" s="71">
        <v>2293.306884765625</v>
      </c>
      <c r="N2052" s="71">
        <v>2283.047119140625</v>
      </c>
      <c r="O2052" s="72"/>
      <c r="P2052" s="73"/>
      <c r="Q2052" s="73"/>
      <c r="R2052" s="81"/>
      <c r="S2052" s="48">
        <v>0</v>
      </c>
      <c r="T2052" s="48">
        <v>1</v>
      </c>
      <c r="U2052" s="49">
        <v>0</v>
      </c>
      <c r="V2052" s="49">
        <v>2.532E-3</v>
      </c>
      <c r="W2052" s="49">
        <v>6.2599999999999999E-3</v>
      </c>
      <c r="X2052" s="49">
        <v>0.50696399999999997</v>
      </c>
      <c r="Y2052" s="49">
        <v>0</v>
      </c>
      <c r="Z2052" s="49">
        <v>0</v>
      </c>
      <c r="AA2052" s="68">
        <v>2052</v>
      </c>
      <c r="AB2052"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52" s="69"/>
      <c r="AD2052" s="75">
        <v>6</v>
      </c>
      <c r="AE2052" s="75">
        <v>0</v>
      </c>
      <c r="AF2052" s="75">
        <v>63</v>
      </c>
      <c r="AG2052" s="75">
        <v>0</v>
      </c>
      <c r="AH2052" s="75">
        <v>-28800</v>
      </c>
      <c r="AI2052" s="75"/>
      <c r="AJ2052" s="75"/>
      <c r="AK2052" s="75"/>
      <c r="AL2052" s="75" t="s">
        <v>11009</v>
      </c>
      <c r="AM2052" s="75">
        <v>42893.64371527778</v>
      </c>
      <c r="AN2052" s="75" t="s">
        <v>13047</v>
      </c>
      <c r="AO2052" s="78" t="s">
        <v>14891</v>
      </c>
      <c r="AP2052" s="75" t="s">
        <v>66</v>
      </c>
      <c r="AQ2052" s="48" t="s">
        <v>3033</v>
      </c>
      <c r="AR2052" s="48" t="s">
        <v>3033</v>
      </c>
      <c r="AS2052" s="48" t="s">
        <v>3219</v>
      </c>
      <c r="AT2052" s="48" t="s">
        <v>3219</v>
      </c>
      <c r="AU2052" s="48" t="s">
        <v>3276</v>
      </c>
      <c r="AV2052" s="48" t="s">
        <v>3276</v>
      </c>
      <c r="AW2052" s="114" t="s">
        <v>18116</v>
      </c>
      <c r="AX2052" s="114" t="s">
        <v>18116</v>
      </c>
      <c r="AY2052" s="114" t="s">
        <v>18843</v>
      </c>
      <c r="AZ2052" s="114" t="s">
        <v>18843</v>
      </c>
      <c r="BA2052" s="2"/>
      <c r="BB2052" s="3"/>
      <c r="BC2052" s="3"/>
      <c r="BD2052" s="3"/>
      <c r="BE2052" s="3"/>
    </row>
    <row r="2053" spans="1:57" x14ac:dyDescent="0.25">
      <c r="A2053" s="61" t="s">
        <v>1963</v>
      </c>
      <c r="B2053" s="62" t="s">
        <v>19429</v>
      </c>
      <c r="C2053" s="62"/>
      <c r="D2053" s="63">
        <v>1.5625005000000001</v>
      </c>
      <c r="E2053" s="65">
        <v>10</v>
      </c>
      <c r="F2053" s="95" t="s">
        <v>13023</v>
      </c>
      <c r="G2053" s="62"/>
      <c r="H2053" s="66"/>
      <c r="I2053" s="67"/>
      <c r="J2053" s="67"/>
      <c r="K2053" s="66" t="s">
        <v>17127</v>
      </c>
      <c r="L2053" s="70"/>
      <c r="M2053" s="71">
        <v>2288.96484375</v>
      </c>
      <c r="N2053" s="71">
        <v>5189.046875</v>
      </c>
      <c r="O2053" s="72"/>
      <c r="P2053" s="73"/>
      <c r="Q2053" s="73"/>
      <c r="R2053" s="81"/>
      <c r="S2053" s="48">
        <v>0</v>
      </c>
      <c r="T2053" s="48">
        <v>1</v>
      </c>
      <c r="U2053" s="49">
        <v>0</v>
      </c>
      <c r="V2053" s="49">
        <v>7.3530000000000002E-3</v>
      </c>
      <c r="W2053" s="49">
        <v>0</v>
      </c>
      <c r="X2053" s="49">
        <v>0.54624799999999996</v>
      </c>
      <c r="Y2053" s="49">
        <v>0</v>
      </c>
      <c r="Z2053" s="49">
        <v>0</v>
      </c>
      <c r="AA2053" s="68">
        <v>2053</v>
      </c>
      <c r="AB2053" s="68"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53" s="69"/>
      <c r="AD2053" s="75">
        <v>1</v>
      </c>
      <c r="AE2053" s="75">
        <v>0</v>
      </c>
      <c r="AF2053" s="75">
        <v>1</v>
      </c>
      <c r="AG2053" s="75">
        <v>0</v>
      </c>
      <c r="AH2053" s="75"/>
      <c r="AI2053" s="75" t="s">
        <v>9121</v>
      </c>
      <c r="AJ2053" s="75" t="s">
        <v>10186</v>
      </c>
      <c r="AK2053" s="75"/>
      <c r="AL2053" s="75"/>
      <c r="AM2053" s="75">
        <v>43044.968634259261</v>
      </c>
      <c r="AN2053" s="75" t="s">
        <v>13047</v>
      </c>
      <c r="AO2053" s="78" t="s">
        <v>15075</v>
      </c>
      <c r="AP2053" s="75" t="s">
        <v>66</v>
      </c>
      <c r="AQ2053" s="48"/>
      <c r="AR2053" s="48"/>
      <c r="AS2053" s="48"/>
      <c r="AT2053" s="48"/>
      <c r="AU2053" s="48"/>
      <c r="AV2053" s="48"/>
      <c r="AW2053" s="114" t="s">
        <v>18092</v>
      </c>
      <c r="AX2053" s="114" t="s">
        <v>18092</v>
      </c>
      <c r="AY2053" s="114" t="s">
        <v>17886</v>
      </c>
      <c r="AZ2053" s="114" t="s">
        <v>17886</v>
      </c>
      <c r="BA2053" s="2"/>
      <c r="BB2053" s="3"/>
      <c r="BC2053" s="3"/>
      <c r="BD2053" s="3"/>
      <c r="BE2053" s="3"/>
    </row>
    <row r="2054" spans="1:57" x14ac:dyDescent="0.25">
      <c r="A2054" s="61" t="s">
        <v>1966</v>
      </c>
      <c r="B2054" s="83" t="s">
        <v>19429</v>
      </c>
      <c r="C2054" s="83"/>
      <c r="D2054" s="84">
        <v>1.5321979999999999</v>
      </c>
      <c r="E2054" s="85">
        <v>10</v>
      </c>
      <c r="F2054" s="96" t="s">
        <v>11082</v>
      </c>
      <c r="G2054" s="83"/>
      <c r="H2054" s="86"/>
      <c r="I2054" s="87"/>
      <c r="J2054" s="87"/>
      <c r="K2054" s="86" t="s">
        <v>17131</v>
      </c>
      <c r="L2054" s="88"/>
      <c r="M2054" s="89">
        <v>1634.4755859375</v>
      </c>
      <c r="N2054" s="89">
        <v>8322.7490234375</v>
      </c>
      <c r="O2054" s="90"/>
      <c r="P2054" s="91"/>
      <c r="Q2054" s="91"/>
      <c r="R2054" s="92"/>
      <c r="S2054" s="48">
        <v>0</v>
      </c>
      <c r="T2054" s="48">
        <v>1</v>
      </c>
      <c r="U2054" s="49">
        <v>0</v>
      </c>
      <c r="V2054" s="49">
        <v>3.7880000000000001E-3</v>
      </c>
      <c r="W2054" s="49">
        <v>9.9999999999999995E-7</v>
      </c>
      <c r="X2054" s="49">
        <v>0.54335500000000003</v>
      </c>
      <c r="Y2054" s="49">
        <v>0</v>
      </c>
      <c r="Z2054" s="49">
        <v>0</v>
      </c>
      <c r="AA2054" s="93">
        <v>2054</v>
      </c>
      <c r="AB2054" s="93" t="b">
        <f xml:space="preserve"> IF(AND(OR(NOT(ISNUMBER(Vertices[Size])), Vertices[Size] &gt;= Misc!$O$4), OR(NOT(ISNUMBER(Vertices[Size])), Vertices[Size] &lt;= Misc!$P$4),OR(NOT(ISNUMBER(Vertices[X])), Vertices[X] &gt;= Misc!$O$5), OR(NOT(ISNUMBER(Vertices[X])), Vertices[X] &lt;= Misc!$P$5),OR(NOT(ISNUMBER(Vertices[Y])), Vertices[Y] &gt;= Misc!$O$6), OR(NOT(ISNUMBER(Vertices[Y])), Vertices[Y] &lt;= Misc!$P$6),OR(NOT(ISNUMBER(Vertices[In-Degree])), Vertices[In-Degree] &gt;= Misc!$O$7), OR(NOT(ISNUMBER(Vertices[In-Degree])), Vertices[In-Degree] &lt;= Misc!$P$7),OR(NOT(ISNUMBER(Vertices[Out-Degree])), Vertices[Out-Degree] &gt;= Misc!$O$8), OR(NOT(ISNUMBER(Vertices[Out-Degree])), Vertices[Out-Degree] &lt;= Misc!$P$8),OR(NOT(ISNUMBER(Vertices[Betweenness Centrality])), Vertices[Betweenness Centrality] &gt;= Misc!$O$9), OR(NOT(ISNUMBER(Vertices[Betweenness Centrality])), Vertices[Betweenness Centrality] &lt;= Misc!$P$9),OR(NOT(ISNUMBER(Vertices[Closeness Centrality])), Vertices[Closeness Centrality] &gt;= Misc!$O$10), OR(NOT(ISNUMBER(Vertices[Closeness Centrality])), Vertices[Closeness Centrality] &lt;= Misc!$P$10),OR(NOT(ISNUMBER(Vertices[Eigenvector Centrality])), Vertices[Eigenvector Centrality] &gt;= Misc!$O$11), OR(NOT(ISNUMBER(Vertices[Eigenvector Centrality])), Vertices[Eigenvector Centrality] &lt;= Misc!$P$11),OR(NOT(ISNUMBER(Vertices[PageRank])), Vertices[PageRank] &gt;= Misc!$O$12), OR(NOT(ISNUMBER(Vertices[PageRank])), Vertices[PageRank] &lt;= Misc!$P$12),OR(NOT(ISNUMBER(Vertices[Clustering Coefficient])), Vertices[Clustering Coefficient] &gt;= Misc!$O$13), OR(NOT(ISNUMBER(Vertices[Clustering Coefficient])), Vertices[Clustering Coefficient] &lt;= Misc!$P$13),OR(NOT(ISNUMBER(Vertices[Reciprocated Vertex Pair Ratio])), Vertices[Reciprocated Vertex Pair Ratio] &gt;= Misc!$O$14), OR(NOT(ISNUMBER(Vertices[Reciprocated Vertex Pair Ratio])), Vertices[Reciprocated Vertex Pair Ratio] &lt;= Misc!$P$14),OR(NOT(ISNUMBER(Vertices[Followed])), Vertices[Followed] &gt;= Misc!$O$15), OR(NOT(ISNUMBER(Vertices[Followed])), Vertices[Followed] &lt;= Misc!$P$15),OR(NOT(ISNUMBER(Vertices[Followers])), Vertices[Followers] &gt;= Misc!$O$16), OR(NOT(ISNUMBER(Vertices[Followers])), Vertices[Followers] &lt;= Misc!$P$16),OR(NOT(ISNUMBER(Vertices[Tweets])), Vertices[Tweets] &gt;= Misc!$O$17), OR(NOT(ISNUMBER(Vertices[Tweets])), Vertices[Tweets] &lt;= Misc!$P$17),OR(NOT(ISNUMBER(Vertices[Favorites])), Vertices[Favorites] &gt;= Misc!$O$18), OR(NOT(ISNUMBER(Vertices[Favorites])), Vertices[Favorites] &lt;= Misc!$P$18),OR(NOT(ISNUMBER(Vertices[Time Zone UTC Offset (Seconds)])), Vertices[Time Zone UTC Offset (Seconds)] &gt;= Misc!$O$19), OR(NOT(ISNUMBER(Vertices[Time Zone UTC Offset (Seconds)])), Vertices[Time Zone UTC Offset (Seconds)] &lt;= Misc!$P$19),OR(NOT(ISNUMBER(Vertices[Joined Twitter Date (UTC)])), Vertices[Joined Twitter Date (UTC)] &gt;= Misc!$O$20), OR(NOT(ISNUMBER(Vertices[Joined Twitter Date (UTC)])), Vertices[Joined Twitter Date (UTC)] &lt;= Misc!$P$20),TRUE), TRUE, FALSE)</f>
        <v>0</v>
      </c>
      <c r="AC2054" s="69"/>
      <c r="AD2054" s="75">
        <v>47</v>
      </c>
      <c r="AE2054" s="75">
        <v>0</v>
      </c>
      <c r="AF2054" s="75">
        <v>6</v>
      </c>
      <c r="AG2054" s="75">
        <v>0</v>
      </c>
      <c r="AH2054" s="75"/>
      <c r="AI2054" s="75"/>
      <c r="AJ2054" s="75"/>
      <c r="AK2054" s="75"/>
      <c r="AL2054" s="75"/>
      <c r="AM2054" s="75">
        <v>43006.927314814813</v>
      </c>
      <c r="AN2054" s="75" t="s">
        <v>13047</v>
      </c>
      <c r="AO2054" s="78" t="s">
        <v>15079</v>
      </c>
      <c r="AP2054" s="75" t="s">
        <v>66</v>
      </c>
      <c r="AQ2054" s="48" t="s">
        <v>3019</v>
      </c>
      <c r="AR2054" s="48" t="s">
        <v>3019</v>
      </c>
      <c r="AS2054" s="48" t="s">
        <v>3212</v>
      </c>
      <c r="AT2054" s="48" t="s">
        <v>3212</v>
      </c>
      <c r="AU2054" s="48" t="s">
        <v>3261</v>
      </c>
      <c r="AV2054" s="48" t="s">
        <v>3261</v>
      </c>
      <c r="AW2054" s="114" t="s">
        <v>18076</v>
      </c>
      <c r="AX2054" s="114" t="s">
        <v>18076</v>
      </c>
      <c r="AY2054" s="114" t="s">
        <v>17882</v>
      </c>
      <c r="AZ2054" s="114" t="s">
        <v>17882</v>
      </c>
      <c r="BA2054" s="2"/>
      <c r="BB2054" s="3"/>
      <c r="BC2054" s="3"/>
      <c r="BD2054" s="3"/>
      <c r="BE2054" s="3"/>
    </row>
  </sheetData>
  <dataConsolidate/>
  <dataValidations xWindow="92" yWindow="278" count="20">
    <dataValidation allowBlank="1" showInputMessage="1" errorTitle="Invalid Vertex Visibility" error="You have entered an unrecognized vertex visibility.  Try selecting from the drop-down list instead." promptTitle="Vertex ID" prompt="This is a unique ID that gets filled in automatically.  Do not edit this column." sqref="AA3:AA2054"/>
    <dataValidation allowBlank="1" errorTitle="Invalid Vertex Visibility" error="You have entered an unrecognized vertex visibility.  Try selecting from the drop-down list instead." sqref="BA3"/>
    <dataValidation allowBlank="1" showErrorMessage="1" sqref="BA2"/>
    <dataValidation type="list" allowBlank="1" showInputMessage="1" showErrorMessage="1" errorTitle="Invalid Vertex Locked" error="You have entered an invalid vertex &quot;locked.&quot;  Try selecting from the drop-down list instead." promptTitle="Vertex Locked?" prompt="Set to Yes to lock the vertex at its current location." sqref="O3:O2054">
      <formula1>ValidBooleansDefaultFalse</formula1>
    </dataValidation>
    <dataValidation allowBlank="1" showInputMessage="1" errorTitle="Invalid Vertex Location" error="The optional vertex location's X and Y values must be whole numbers between 0 and 9999." promptTitle="Vertex Location" prompt="Enter an optional vertex location.  X and Y values should be between 0 and 9,999.  If you enter X and Y values, you should set NodeXL, Graph, Layout to &quot;None&quot; to prevent NodeXL from overwriting your values when you show the graph." sqref="M3:N2054"/>
    <dataValidation allowBlank="1" showInputMessage="1" showErrorMessage="1" errorTitle="Invalid Vertex Visibility" error="You have entered an unrecognized vertex visibility.  Try selecting from the drop-down list instead." promptTitle="Vertex Layout Order" prompt="Enter an optional number to control the order in which the vertices are laid out and stacked in the graph." sqref="L3:L2054"/>
    <dataValidation allowBlank="1" showInputMessage="1" errorTitle="Invalid Vertex Location" error="The optional vertex location's X and Y values must be whole numbers between 0 and 9999." promptTitle="Vertex Polar R" prompt="Enter an optional vertex polar radial coordinate.  This is used only when a Layout Type of Polar or Polar Absolute is selected in the graph pane.  Hover the mouse over the column header for more details." sqref="P3:P2054"/>
    <dataValidation allowBlank="1" showInputMessage="1" errorTitle="Invalid Vertex Location" error="The optional vertex location's X and Y values must be whole numbers between 0 and 9999." promptTitle="Vertex Polar Angle" prompt="Enter an optional vertex polar angle coordinate, in degrees.  This is used only when a Layout Type of Polar or Polar Absolute is selected in the graph pane." sqref="Q3:Q2054"/>
    <dataValidation allowBlank="1" showInputMessage="1" errorTitle="Invalid Vertex Image Key" promptTitle="Vertex Tooltip" prompt="Enter optional text that will pop up when the mouse is hovered over the vertex." sqref="K3:K2054"/>
    <dataValidation allowBlank="1" errorTitle="Invalid Vertex Visibility" error="You have entered an unrecognized vertex visibility.  Try selecting from the drop-down list instead." promptTitle="Vertex ID" prompt="This is a unique ID that gets filled in automatically.  Do not edit this column." sqref="AB3:AB2054"/>
    <dataValidation type="list" allowBlank="1" showInputMessage="1" showErrorMessage="1" errorTitle="Invalid Vertex Visibility" error="You have entered an invalid vertex visibility.  Try selecting from the drop-down list instead." promptTitle="Vertex Visibility" prompt="Select an optional vertex visibility.  Vertices are &quot;Show if in an Edge&quot; by default." sqref="G3:G2054">
      <formula1>ValidVertexVisibilities</formula1>
    </dataValidation>
    <dataValidation allowBlank="1" showInputMessage="1" errorTitle="Invalid Vertex Image Key" promptTitle="Vertex Label" prompt="To show a vertex as a box containing text, set the Shape to Label and enter a label.  To annotate another shape with text, set the Shape to something else and enter a label." sqref="H3:H2054"/>
    <dataValidation allowBlank="1" showInputMessage="1" promptTitle="Vertex Label Fill Color" prompt="To select an optional fill color for the Label shape, right-click and select Select Color on the right-click menu." sqref="I3:I2054"/>
    <dataValidation allowBlank="1" showInputMessage="1" errorTitle="Invalid Vertex Image Key" promptTitle="Vertex Image File" prompt="Enter the path to an image file.  Hover over the column header for examples." sqref="F3:F2054"/>
    <dataValidation allowBlank="1" showInputMessage="1" promptTitle="Vertex Color" prompt="To select an optional vertex color, right-click and select Select Color on the right-click menu." sqref="B3:B2054"/>
    <dataValidation allowBlank="1" showInputMessage="1" errorTitle="Invalid Vertex Opacity" error="The optional vertex opacity must be a whole number between 0 and 10." promptTitle="Vertex Opacity" prompt="Enter an optional vertex opacity between 0 (transparent) and 100 (opaque)." sqref="E3:E2054"/>
    <dataValidation type="list" allowBlank="1" showInputMessage="1" showErrorMessage="1" errorTitle="Invalid Vertex Shape" error="You have entered an invalid vertex shape.  Try selecting from the drop-down list instead." promptTitle="Vertex Shape" prompt="Select an optional vertex shape." sqref="C3:C2054">
      <formula1>ValidVertexShapes</formula1>
    </dataValidation>
    <dataValidation allowBlank="1" showInputMessage="1" errorTitle="Invalid Vertex Size" error="The optional vertex size must be a decimal number.  Any size is acceptable, although 1 is used if the size is less than 1, and 10 is used if the size is greater than 10." promptTitle="Vertex Size" prompt="Enter an optional vertex size between 1 and 1,000." sqref="D3:D2054"/>
    <dataValidation type="list" allowBlank="1" showInputMessage="1" showErrorMessage="1" errorTitle="Invalid Vertex Label Position" error="You have entered an invalid vertex label position.  Try selecting from the drop-down list instead." promptTitle="Vertex Label Position" prompt="Select an optional vertex label position." sqref="J3:J2054">
      <formula1>ValidVertexLabelPositions</formula1>
    </dataValidation>
    <dataValidation allowBlank="1" showInputMessage="1" showErrorMessage="1" promptTitle="Vertex Name" prompt="Enter the name of the vertex." sqref="A3:A2054"/>
  </dataValidations>
  <hyperlinks>
    <hyperlink ref="AI1016" r:id="rId1"/>
    <hyperlink ref="AI519" r:id="rId2"/>
    <hyperlink ref="AI730" r:id="rId3"/>
    <hyperlink ref="AI1326" r:id="rId4"/>
    <hyperlink ref="AI1210" r:id="rId5"/>
    <hyperlink ref="AJ129" r:id="rId6"/>
    <hyperlink ref="AJ1166" r:id="rId7"/>
    <hyperlink ref="AJ1237" r:id="rId8"/>
    <hyperlink ref="AK944" r:id="rId9"/>
    <hyperlink ref="AK31" r:id="rId10"/>
    <hyperlink ref="AK5" r:id="rId11"/>
    <hyperlink ref="AK799" r:id="rId12"/>
    <hyperlink ref="AK158" r:id="rId13"/>
    <hyperlink ref="AK4" r:id="rId14"/>
    <hyperlink ref="AK129" r:id="rId15"/>
    <hyperlink ref="AK6" r:id="rId16"/>
    <hyperlink ref="AK438" r:id="rId17"/>
    <hyperlink ref="AK1138" r:id="rId18"/>
    <hyperlink ref="AK172" r:id="rId19"/>
    <hyperlink ref="AK653" r:id="rId20"/>
    <hyperlink ref="AK18" r:id="rId21"/>
    <hyperlink ref="AK15" r:id="rId22"/>
    <hyperlink ref="AK1150" r:id="rId23"/>
    <hyperlink ref="AK9" r:id="rId24"/>
    <hyperlink ref="AK265" r:id="rId25"/>
    <hyperlink ref="AK1057" r:id="rId26"/>
    <hyperlink ref="AK16" r:id="rId27"/>
    <hyperlink ref="AK45" r:id="rId28"/>
    <hyperlink ref="AK1501" r:id="rId29"/>
    <hyperlink ref="AK384" r:id="rId30"/>
    <hyperlink ref="AK10" r:id="rId31"/>
    <hyperlink ref="AK507" r:id="rId32"/>
    <hyperlink ref="AK62" r:id="rId33"/>
    <hyperlink ref="AK1217" r:id="rId34"/>
    <hyperlink ref="AK1257" r:id="rId35"/>
    <hyperlink ref="AK874" r:id="rId36"/>
    <hyperlink ref="AK281" r:id="rId37"/>
    <hyperlink ref="AK240" r:id="rId38"/>
    <hyperlink ref="AK120" r:id="rId39"/>
    <hyperlink ref="AK1486" r:id="rId40"/>
    <hyperlink ref="AK404" r:id="rId41"/>
    <hyperlink ref="AK371" r:id="rId42"/>
    <hyperlink ref="AK1755" r:id="rId43"/>
    <hyperlink ref="AK785" r:id="rId44"/>
    <hyperlink ref="AK14" r:id="rId45"/>
    <hyperlink ref="AK1279" r:id="rId46"/>
    <hyperlink ref="AK899" r:id="rId47"/>
    <hyperlink ref="AK29" r:id="rId48"/>
    <hyperlink ref="AK317" r:id="rId49"/>
    <hyperlink ref="AK1362" r:id="rId50"/>
    <hyperlink ref="AK41" r:id="rId51"/>
    <hyperlink ref="AK867" r:id="rId52"/>
    <hyperlink ref="AK34" r:id="rId53"/>
    <hyperlink ref="AK1003" r:id="rId54"/>
    <hyperlink ref="AK247" r:id="rId55"/>
    <hyperlink ref="AK757" r:id="rId56"/>
    <hyperlink ref="AK22" r:id="rId57"/>
    <hyperlink ref="AK23" r:id="rId58"/>
    <hyperlink ref="AK21" r:id="rId59"/>
    <hyperlink ref="AK20" r:id="rId60"/>
    <hyperlink ref="AK367" r:id="rId61"/>
    <hyperlink ref="AK254" r:id="rId62"/>
    <hyperlink ref="AK3" r:id="rId63"/>
    <hyperlink ref="AK27" r:id="rId64"/>
    <hyperlink ref="AK769" r:id="rId65"/>
    <hyperlink ref="AK67" r:id="rId66"/>
    <hyperlink ref="AK841" r:id="rId67"/>
    <hyperlink ref="AK285" r:id="rId68"/>
    <hyperlink ref="AK1374" r:id="rId69"/>
    <hyperlink ref="AK667" r:id="rId70"/>
    <hyperlink ref="AK38" r:id="rId71"/>
    <hyperlink ref="AK40" r:id="rId72"/>
    <hyperlink ref="AK726" r:id="rId73"/>
    <hyperlink ref="AK30" r:id="rId74"/>
    <hyperlink ref="AK417" r:id="rId75"/>
    <hyperlink ref="AK704" r:id="rId76"/>
    <hyperlink ref="AK1221" r:id="rId77"/>
    <hyperlink ref="AK593" r:id="rId78"/>
    <hyperlink ref="AK36" r:id="rId79"/>
    <hyperlink ref="AK1556" r:id="rId80"/>
    <hyperlink ref="AK63" r:id="rId81"/>
    <hyperlink ref="AK1473" r:id="rId82"/>
    <hyperlink ref="AK115" r:id="rId83"/>
    <hyperlink ref="AK415" r:id="rId84"/>
    <hyperlink ref="AK35" r:id="rId85"/>
    <hyperlink ref="AK713" r:id="rId86"/>
    <hyperlink ref="AK520" r:id="rId87"/>
    <hyperlink ref="AK344" r:id="rId88"/>
    <hyperlink ref="AK1212" r:id="rId89"/>
    <hyperlink ref="AK1311" r:id="rId90"/>
    <hyperlink ref="AK751" r:id="rId91"/>
    <hyperlink ref="AK610" r:id="rId92"/>
    <hyperlink ref="AK238" r:id="rId93"/>
    <hyperlink ref="AK216" r:id="rId94"/>
    <hyperlink ref="AK8" r:id="rId95"/>
    <hyperlink ref="AK873" r:id="rId96"/>
    <hyperlink ref="AK7" r:id="rId97"/>
    <hyperlink ref="AK1077" r:id="rId98"/>
    <hyperlink ref="AK1570" r:id="rId99"/>
    <hyperlink ref="AK375" r:id="rId100"/>
    <hyperlink ref="AK164" r:id="rId101"/>
    <hyperlink ref="AK398" r:id="rId102"/>
    <hyperlink ref="AK33" r:id="rId103"/>
    <hyperlink ref="AK28" r:id="rId104"/>
    <hyperlink ref="AK918" r:id="rId105"/>
    <hyperlink ref="AK1233" r:id="rId106"/>
    <hyperlink ref="AK774" r:id="rId107"/>
    <hyperlink ref="AK1495" r:id="rId108"/>
    <hyperlink ref="AK877" r:id="rId109"/>
    <hyperlink ref="AK119" r:id="rId110"/>
    <hyperlink ref="AK52" r:id="rId111"/>
    <hyperlink ref="AK342" r:id="rId112"/>
    <hyperlink ref="AK912" r:id="rId113"/>
    <hyperlink ref="AK70" r:id="rId114"/>
    <hyperlink ref="AK1788" r:id="rId115"/>
    <hyperlink ref="AK1213" r:id="rId116"/>
    <hyperlink ref="AK685" r:id="rId117"/>
    <hyperlink ref="AK203" r:id="rId118"/>
    <hyperlink ref="AK75" r:id="rId119"/>
    <hyperlink ref="AK288" r:id="rId120"/>
    <hyperlink ref="AK489" r:id="rId121"/>
    <hyperlink ref="AK156" r:id="rId122"/>
    <hyperlink ref="AK664" r:id="rId123"/>
    <hyperlink ref="AK58" r:id="rId124"/>
    <hyperlink ref="AK1139" r:id="rId125"/>
    <hyperlink ref="AK160" r:id="rId126"/>
    <hyperlink ref="AK744" r:id="rId127"/>
    <hyperlink ref="AK627" r:id="rId128"/>
    <hyperlink ref="AK690" r:id="rId129"/>
    <hyperlink ref="AK929" r:id="rId130"/>
    <hyperlink ref="AK252" r:id="rId131"/>
    <hyperlink ref="AK1214" r:id="rId132"/>
    <hyperlink ref="AK924" r:id="rId133"/>
    <hyperlink ref="AK512" r:id="rId134"/>
    <hyperlink ref="AK306" r:id="rId135"/>
    <hyperlink ref="AK984" r:id="rId136"/>
    <hyperlink ref="AK1218" r:id="rId137"/>
    <hyperlink ref="AK113" r:id="rId138"/>
    <hyperlink ref="AK882" r:id="rId139"/>
    <hyperlink ref="AK1370" r:id="rId140"/>
    <hyperlink ref="AK152" r:id="rId141"/>
    <hyperlink ref="AK12" r:id="rId142"/>
    <hyperlink ref="AK1010" r:id="rId143"/>
    <hyperlink ref="AK979" r:id="rId144"/>
    <hyperlink ref="AK318" r:id="rId145"/>
    <hyperlink ref="AK419" r:id="rId146"/>
    <hyperlink ref="AK1514" r:id="rId147"/>
    <hyperlink ref="AK1561" r:id="rId148"/>
    <hyperlink ref="AK215" r:id="rId149"/>
    <hyperlink ref="AK1515" r:id="rId150"/>
    <hyperlink ref="AK402" r:id="rId151"/>
    <hyperlink ref="AK727" r:id="rId152"/>
    <hyperlink ref="AK336" r:id="rId153"/>
    <hyperlink ref="AK893" r:id="rId154"/>
    <hyperlink ref="AK250" r:id="rId155"/>
    <hyperlink ref="AK229" r:id="rId156"/>
    <hyperlink ref="AK246" r:id="rId157"/>
    <hyperlink ref="AK946" r:id="rId158"/>
    <hyperlink ref="AK304" r:id="rId159"/>
    <hyperlink ref="AK638" r:id="rId160"/>
    <hyperlink ref="AK68" r:id="rId161"/>
    <hyperlink ref="AK46" r:id="rId162"/>
    <hyperlink ref="AK48" r:id="rId163"/>
    <hyperlink ref="AK126" r:id="rId164"/>
    <hyperlink ref="AK163" r:id="rId165"/>
    <hyperlink ref="AK357" r:id="rId166"/>
    <hyperlink ref="AK470" r:id="rId167"/>
    <hyperlink ref="AK647" r:id="rId168"/>
    <hyperlink ref="AK272" r:id="rId169"/>
    <hyperlink ref="AK487" r:id="rId170"/>
    <hyperlink ref="AK1256" r:id="rId171"/>
    <hyperlink ref="AK853" r:id="rId172"/>
    <hyperlink ref="AK810" r:id="rId173"/>
    <hyperlink ref="AK616" r:id="rId174"/>
    <hyperlink ref="AK39" r:id="rId175"/>
    <hyperlink ref="AK669" r:id="rId176"/>
    <hyperlink ref="AK459" r:id="rId177"/>
    <hyperlink ref="AK1193" r:id="rId178"/>
    <hyperlink ref="AK650" r:id="rId179"/>
    <hyperlink ref="AK1253" r:id="rId180"/>
    <hyperlink ref="AK508" r:id="rId181"/>
    <hyperlink ref="AK1196" r:id="rId182"/>
    <hyperlink ref="AK763" r:id="rId183"/>
    <hyperlink ref="AK54" r:id="rId184"/>
    <hyperlink ref="AK19" r:id="rId185"/>
    <hyperlink ref="AK824" r:id="rId186"/>
    <hyperlink ref="AK1531" r:id="rId187"/>
    <hyperlink ref="AK513" r:id="rId188"/>
    <hyperlink ref="AK270" r:id="rId189"/>
    <hyperlink ref="AK723" r:id="rId190"/>
    <hyperlink ref="AK189" r:id="rId191"/>
    <hyperlink ref="AK442" r:id="rId192"/>
    <hyperlink ref="AK572" r:id="rId193"/>
    <hyperlink ref="AK69" r:id="rId194"/>
    <hyperlink ref="AK922" r:id="rId195"/>
    <hyperlink ref="AK691" r:id="rId196"/>
    <hyperlink ref="AK230" r:id="rId197"/>
    <hyperlink ref="AK143" r:id="rId198"/>
    <hyperlink ref="AK1097" r:id="rId199"/>
    <hyperlink ref="AK1197" r:id="rId200"/>
    <hyperlink ref="AK44" r:id="rId201"/>
    <hyperlink ref="AK213" r:id="rId202"/>
    <hyperlink ref="AK988" r:id="rId203"/>
    <hyperlink ref="AK303" r:id="rId204"/>
    <hyperlink ref="AK1496" r:id="rId205"/>
    <hyperlink ref="AK37" r:id="rId206"/>
    <hyperlink ref="AK852" r:id="rId207"/>
    <hyperlink ref="AK714" r:id="rId208"/>
    <hyperlink ref="AK274" r:id="rId209"/>
    <hyperlink ref="AK81" r:id="rId210"/>
    <hyperlink ref="AK490" r:id="rId211"/>
    <hyperlink ref="AK624" r:id="rId212"/>
    <hyperlink ref="AK1568" r:id="rId213"/>
    <hyperlink ref="AK1613" r:id="rId214"/>
    <hyperlink ref="AK668" r:id="rId215"/>
    <hyperlink ref="AK338" r:id="rId216"/>
    <hyperlink ref="AK337" r:id="rId217"/>
    <hyperlink ref="AK1286" r:id="rId218"/>
    <hyperlink ref="AK1019" r:id="rId219"/>
    <hyperlink ref="AK302" r:id="rId220"/>
    <hyperlink ref="AK1277" r:id="rId221"/>
    <hyperlink ref="AK228" r:id="rId222"/>
    <hyperlink ref="AK208" r:id="rId223"/>
    <hyperlink ref="AK268" r:id="rId224"/>
    <hyperlink ref="AK273" r:id="rId225"/>
    <hyperlink ref="AK297" r:id="rId226"/>
    <hyperlink ref="AK286" r:id="rId227"/>
    <hyperlink ref="AK244" r:id="rId228"/>
    <hyperlink ref="AK147" r:id="rId229"/>
    <hyperlink ref="AK1166" r:id="rId230"/>
    <hyperlink ref="AK89" r:id="rId231"/>
    <hyperlink ref="AK207" r:id="rId232"/>
    <hyperlink ref="AK1433" r:id="rId233"/>
    <hyperlink ref="AK423" r:id="rId234"/>
    <hyperlink ref="AK869" r:id="rId235"/>
    <hyperlink ref="AK42" r:id="rId236"/>
    <hyperlink ref="AK1507" r:id="rId237"/>
    <hyperlink ref="AK822" r:id="rId238"/>
    <hyperlink ref="AK71" r:id="rId239"/>
    <hyperlink ref="AK412" r:id="rId240"/>
    <hyperlink ref="AK385" r:id="rId241"/>
    <hyperlink ref="AK65" r:id="rId242"/>
    <hyperlink ref="AK1696" r:id="rId243"/>
    <hyperlink ref="AK720" r:id="rId244"/>
    <hyperlink ref="AK1822" r:id="rId245"/>
    <hyperlink ref="AK680" r:id="rId246"/>
    <hyperlink ref="AK1662" r:id="rId247"/>
    <hyperlink ref="AK422" r:id="rId248"/>
    <hyperlink ref="AK154" r:id="rId249"/>
    <hyperlink ref="AK1827" r:id="rId250"/>
    <hyperlink ref="AK1747" r:id="rId251"/>
    <hyperlink ref="AK1187" r:id="rId252"/>
    <hyperlink ref="AK79" r:id="rId253"/>
    <hyperlink ref="AK124" r:id="rId254"/>
    <hyperlink ref="AK935" r:id="rId255"/>
    <hyperlink ref="AK76" r:id="rId256"/>
    <hyperlink ref="AK32" r:id="rId257"/>
    <hyperlink ref="AK947" r:id="rId258"/>
    <hyperlink ref="AK1689" r:id="rId259"/>
    <hyperlink ref="AK17" r:id="rId260"/>
    <hyperlink ref="AK1731" r:id="rId261"/>
    <hyperlink ref="AK319" r:id="rId262"/>
    <hyperlink ref="AK335" r:id="rId263"/>
    <hyperlink ref="AK1839" r:id="rId264"/>
    <hyperlink ref="AK1053" r:id="rId265"/>
    <hyperlink ref="AK112" r:id="rId266"/>
    <hyperlink ref="AK1038" r:id="rId267"/>
    <hyperlink ref="AK1748" r:id="rId268"/>
    <hyperlink ref="AK881" r:id="rId269"/>
    <hyperlink ref="AK211" r:id="rId270"/>
    <hyperlink ref="AK206" r:id="rId271"/>
    <hyperlink ref="AK241" r:id="rId272"/>
    <hyperlink ref="AK280" r:id="rId273"/>
    <hyperlink ref="AK284" r:id="rId274"/>
    <hyperlink ref="AK159" r:id="rId275"/>
    <hyperlink ref="AK353" r:id="rId276"/>
    <hyperlink ref="AK443" r:id="rId277"/>
    <hyperlink ref="AK145" r:id="rId278"/>
    <hyperlink ref="AK1635" r:id="rId279"/>
    <hyperlink ref="AK64" r:id="rId280"/>
    <hyperlink ref="AK134" r:id="rId281"/>
    <hyperlink ref="AK137" r:id="rId282"/>
    <hyperlink ref="AK659" r:id="rId283"/>
    <hyperlink ref="AK370" r:id="rId284"/>
    <hyperlink ref="AK334" r:id="rId285"/>
    <hyperlink ref="AK275" r:id="rId286"/>
    <hyperlink ref="AK221" r:id="rId287"/>
    <hyperlink ref="AK283" r:id="rId288"/>
    <hyperlink ref="AK629" r:id="rId289"/>
    <hyperlink ref="AK82" r:id="rId290"/>
    <hyperlink ref="AK106" r:id="rId291"/>
    <hyperlink ref="AK937" r:id="rId292"/>
    <hyperlink ref="AK1396" r:id="rId293"/>
    <hyperlink ref="AK909" r:id="rId294"/>
    <hyperlink ref="AK1183" r:id="rId295"/>
    <hyperlink ref="AK50" r:id="rId296"/>
    <hyperlink ref="AK410" r:id="rId297"/>
    <hyperlink ref="AK654" r:id="rId298"/>
    <hyperlink ref="AK128" r:id="rId299"/>
    <hyperlink ref="AK749" r:id="rId300"/>
    <hyperlink ref="AK681" r:id="rId301"/>
    <hyperlink ref="AK348" r:id="rId302"/>
    <hyperlink ref="AK646" r:id="rId303"/>
    <hyperlink ref="AK351" r:id="rId304"/>
    <hyperlink ref="AK157" r:id="rId305"/>
    <hyperlink ref="AK860" r:id="rId306"/>
    <hyperlink ref="AK1177" r:id="rId307"/>
    <hyperlink ref="AK217" r:id="rId308"/>
    <hyperlink ref="AK677" r:id="rId309"/>
    <hyperlink ref="AK1269" r:id="rId310"/>
    <hyperlink ref="AK1714" r:id="rId311"/>
    <hyperlink ref="AK343" r:id="rId312"/>
    <hyperlink ref="AK1903" r:id="rId313"/>
    <hyperlink ref="AK567" r:id="rId314"/>
    <hyperlink ref="AK661" r:id="rId315"/>
    <hyperlink ref="AK266" r:id="rId316"/>
    <hyperlink ref="AK564" r:id="rId317"/>
    <hyperlink ref="AK352" r:id="rId318"/>
    <hyperlink ref="AK91" r:id="rId319"/>
    <hyperlink ref="AK1088" r:id="rId320"/>
    <hyperlink ref="AK481" r:id="rId321"/>
    <hyperlink ref="AK1482" r:id="rId322"/>
    <hyperlink ref="AK182" r:id="rId323"/>
    <hyperlink ref="AK170" r:id="rId324"/>
    <hyperlink ref="AK177" r:id="rId325"/>
    <hyperlink ref="AK200" r:id="rId326"/>
    <hyperlink ref="AK991" r:id="rId327"/>
    <hyperlink ref="AK674" r:id="rId328"/>
    <hyperlink ref="AK850" r:id="rId329"/>
    <hyperlink ref="AK347" r:id="rId330"/>
    <hyperlink ref="AK1130" r:id="rId331"/>
    <hyperlink ref="AK1060" r:id="rId332"/>
    <hyperlink ref="AK309" r:id="rId333"/>
    <hyperlink ref="AK26" r:id="rId334"/>
    <hyperlink ref="AK1517" r:id="rId335"/>
    <hyperlink ref="AK491" r:id="rId336"/>
    <hyperlink ref="AK794" r:id="rId337"/>
    <hyperlink ref="AK1169" r:id="rId338"/>
    <hyperlink ref="AK762" r:id="rId339"/>
    <hyperlink ref="AK1479" r:id="rId340"/>
    <hyperlink ref="AK870" r:id="rId341"/>
    <hyperlink ref="AK365" r:id="rId342"/>
    <hyperlink ref="AK1575" r:id="rId343"/>
    <hyperlink ref="AK620" r:id="rId344"/>
    <hyperlink ref="AK1158" r:id="rId345"/>
    <hyperlink ref="AK73" r:id="rId346"/>
    <hyperlink ref="AK1812" r:id="rId347"/>
    <hyperlink ref="AK299" r:id="rId348"/>
    <hyperlink ref="AK725" r:id="rId349"/>
    <hyperlink ref="AK1204" r:id="rId350"/>
    <hyperlink ref="AK92" r:id="rId351"/>
    <hyperlink ref="AK592" r:id="rId352"/>
    <hyperlink ref="AK930" r:id="rId353"/>
    <hyperlink ref="AK116" r:id="rId354"/>
    <hyperlink ref="AK1063" r:id="rId355"/>
    <hyperlink ref="AK66" r:id="rId356"/>
    <hyperlink ref="AK827" r:id="rId357"/>
    <hyperlink ref="AK1198" r:id="rId358"/>
    <hyperlink ref="AK635" r:id="rId359"/>
    <hyperlink ref="AK586" r:id="rId360"/>
    <hyperlink ref="AK923" r:id="rId361"/>
    <hyperlink ref="AK621" r:id="rId362"/>
    <hyperlink ref="AK472" r:id="rId363"/>
    <hyperlink ref="AK561" r:id="rId364"/>
    <hyperlink ref="AK1535" r:id="rId365"/>
    <hyperlink ref="AK639" r:id="rId366"/>
    <hyperlink ref="AK300" r:id="rId367"/>
    <hyperlink ref="AK886" r:id="rId368"/>
    <hyperlink ref="AK716" r:id="rId369"/>
    <hyperlink ref="AK1682" r:id="rId370"/>
    <hyperlink ref="AK765" r:id="rId371"/>
    <hyperlink ref="AK77" r:id="rId372"/>
    <hyperlink ref="AK155" r:id="rId373"/>
    <hyperlink ref="AK405" r:id="rId374"/>
    <hyperlink ref="AK995" r:id="rId375"/>
    <hyperlink ref="AK355" r:id="rId376"/>
    <hyperlink ref="AK687" r:id="rId377"/>
    <hyperlink ref="AK424" r:id="rId378"/>
    <hyperlink ref="AK990" r:id="rId379"/>
    <hyperlink ref="AK954" r:id="rId380"/>
    <hyperlink ref="AK618" r:id="rId381"/>
    <hyperlink ref="AK389" r:id="rId382"/>
    <hyperlink ref="AK1143" r:id="rId383"/>
    <hyperlink ref="AK1172" r:id="rId384"/>
    <hyperlink ref="AK243" r:id="rId385"/>
    <hyperlink ref="AK777" r:id="rId386"/>
    <hyperlink ref="AK936" r:id="rId387"/>
    <hyperlink ref="AK264" r:id="rId388"/>
    <hyperlink ref="AK702" r:id="rId389"/>
    <hyperlink ref="AK983" r:id="rId390"/>
    <hyperlink ref="AK666" r:id="rId391"/>
    <hyperlink ref="AK105" r:id="rId392"/>
    <hyperlink ref="AK1587" r:id="rId393"/>
    <hyperlink ref="AK339" r:id="rId394"/>
    <hyperlink ref="AK1066" r:id="rId395"/>
    <hyperlink ref="AK941" r:id="rId396"/>
    <hyperlink ref="AK99" r:id="rId397"/>
    <hyperlink ref="AK1582" r:id="rId398"/>
    <hyperlink ref="AK271" r:id="rId399"/>
    <hyperlink ref="AK847" r:id="rId400"/>
    <hyperlink ref="AK599" r:id="rId401"/>
    <hyperlink ref="AK804" r:id="rId402"/>
    <hyperlink ref="AK320" r:id="rId403"/>
    <hyperlink ref="AK1553" r:id="rId404"/>
    <hyperlink ref="AK845" r:id="rId405"/>
    <hyperlink ref="AK148" r:id="rId406"/>
    <hyperlink ref="AK670" r:id="rId407"/>
    <hyperlink ref="AK151" r:id="rId408"/>
    <hyperlink ref="AK88" r:id="rId409"/>
    <hyperlink ref="AK812" r:id="rId410"/>
    <hyperlink ref="AK269" r:id="rId411"/>
    <hyperlink ref="AK640" r:id="rId412"/>
    <hyperlink ref="AK750" r:id="rId413"/>
    <hyperlink ref="AK121" r:id="rId414"/>
    <hyperlink ref="AK179" r:id="rId415"/>
    <hyperlink ref="AK1497" r:id="rId416"/>
    <hyperlink ref="AK1379" r:id="rId417"/>
    <hyperlink ref="AK788" r:id="rId418"/>
    <hyperlink ref="AK805" r:id="rId419"/>
    <hyperlink ref="AK1423" r:id="rId420"/>
    <hyperlink ref="AK212" r:id="rId421"/>
    <hyperlink ref="AK361" r:id="rId422"/>
    <hyperlink ref="AK1691" r:id="rId423"/>
    <hyperlink ref="AK656" r:id="rId424"/>
    <hyperlink ref="AK598" r:id="rId425"/>
    <hyperlink ref="AK562" r:id="rId426"/>
    <hyperlink ref="AK1548" r:id="rId427"/>
    <hyperlink ref="AK1442" r:id="rId428"/>
    <hyperlink ref="AK263" r:id="rId429"/>
    <hyperlink ref="AK262" r:id="rId430"/>
    <hyperlink ref="AK290" r:id="rId431"/>
    <hyperlink ref="AK1270" r:id="rId432"/>
    <hyperlink ref="AK776" r:id="rId433"/>
    <hyperlink ref="AK328" r:id="rId434"/>
    <hyperlink ref="AK626" r:id="rId435"/>
    <hyperlink ref="AK109" r:id="rId436"/>
    <hyperlink ref="AK796" r:id="rId437"/>
    <hyperlink ref="AK1524" r:id="rId438"/>
    <hyperlink ref="AK1323" r:id="rId439"/>
    <hyperlink ref="AK764" r:id="rId440"/>
    <hyperlink ref="AK174" r:id="rId441"/>
    <hyperlink ref="AK1031" r:id="rId442"/>
    <hyperlink ref="AK663" r:id="rId443"/>
    <hyperlink ref="AK855" r:id="rId444"/>
    <hyperlink ref="AK1814" r:id="rId445"/>
    <hyperlink ref="AK131" r:id="rId446"/>
    <hyperlink ref="AK117" r:id="rId447"/>
    <hyperlink ref="AK101" r:id="rId448"/>
    <hyperlink ref="AK96" r:id="rId449"/>
    <hyperlink ref="AK234" r:id="rId450"/>
    <hyperlink ref="AK1054" r:id="rId451"/>
    <hyperlink ref="AK1156" r:id="rId452"/>
    <hyperlink ref="AK223" r:id="rId453"/>
    <hyperlink ref="AK322" r:id="rId454"/>
    <hyperlink ref="AK167" r:id="rId455"/>
    <hyperlink ref="AK413" r:id="rId456"/>
    <hyperlink ref="AK589" r:id="rId457"/>
    <hyperlink ref="AK340" r:id="rId458"/>
    <hyperlink ref="AK1590" r:id="rId459"/>
    <hyperlink ref="AK1266" r:id="rId460"/>
    <hyperlink ref="AK1753" r:id="rId461"/>
    <hyperlink ref="AK435" r:id="rId462"/>
    <hyperlink ref="AK403" r:id="rId463"/>
    <hyperlink ref="AK359" r:id="rId464"/>
    <hyperlink ref="AK289" r:id="rId465"/>
    <hyperlink ref="AK502" r:id="rId466"/>
    <hyperlink ref="AK1865" r:id="rId467"/>
    <hyperlink ref="AK1637" r:id="rId468"/>
    <hyperlink ref="AK711" r:id="rId469"/>
    <hyperlink ref="AK448" r:id="rId470"/>
    <hyperlink ref="AK1329" r:id="rId471"/>
    <hyperlink ref="AK391" r:id="rId472"/>
    <hyperlink ref="AK1762" r:id="rId473"/>
    <hyperlink ref="AK291" r:id="rId474"/>
    <hyperlink ref="AK964" r:id="rId475"/>
    <hyperlink ref="AK728" r:id="rId476"/>
    <hyperlink ref="AK1163" r:id="rId477"/>
    <hyperlink ref="AK1108" r:id="rId478"/>
    <hyperlink ref="AK394" r:id="rId479"/>
    <hyperlink ref="AK529" r:id="rId480"/>
    <hyperlink ref="AK1808" r:id="rId481"/>
    <hyperlink ref="AK232" r:id="rId482"/>
    <hyperlink ref="AK1564" r:id="rId483"/>
    <hyperlink ref="AK968" r:id="rId484"/>
    <hyperlink ref="AK1242" r:id="rId485"/>
    <hyperlink ref="AK456" r:id="rId486"/>
    <hyperlink ref="AK51" r:id="rId487"/>
    <hyperlink ref="AK59" r:id="rId488"/>
    <hyperlink ref="AK671" r:id="rId489"/>
    <hyperlink ref="AK657" r:id="rId490"/>
    <hyperlink ref="AK1519" r:id="rId491"/>
    <hyperlink ref="AK187" r:id="rId492"/>
    <hyperlink ref="AK1282" r:id="rId493"/>
    <hyperlink ref="AK779" r:id="rId494"/>
    <hyperlink ref="AK1174" r:id="rId495"/>
    <hyperlink ref="AK1102" r:id="rId496"/>
    <hyperlink ref="AK387" r:id="rId497"/>
    <hyperlink ref="AK267" r:id="rId498"/>
    <hyperlink ref="AK471" r:id="rId499"/>
    <hyperlink ref="AK761" r:id="rId500"/>
    <hyperlink ref="AK162" r:id="rId501"/>
    <hyperlink ref="AK135" r:id="rId502"/>
    <hyperlink ref="AK817" r:id="rId503"/>
    <hyperlink ref="AK226" r:id="rId504"/>
    <hyperlink ref="AK220" r:id="rId505"/>
    <hyperlink ref="AK1095" r:id="rId506"/>
    <hyperlink ref="AK1106" r:id="rId507"/>
    <hyperlink ref="AK349" r:id="rId508"/>
    <hyperlink ref="AK474" r:id="rId509"/>
    <hyperlink ref="AK1476" r:id="rId510"/>
    <hyperlink ref="AK1273" r:id="rId511"/>
    <hyperlink ref="AK833" r:id="rId512"/>
    <hyperlink ref="AK1699" r:id="rId513"/>
    <hyperlink ref="AK889" r:id="rId514"/>
    <hyperlink ref="AK504" r:id="rId515"/>
    <hyperlink ref="AK450" r:id="rId516"/>
    <hyperlink ref="AK1480" r:id="rId517"/>
    <hyperlink ref="AK171" r:id="rId518"/>
    <hyperlink ref="AK1203" r:id="rId519"/>
    <hyperlink ref="AK880" r:id="rId520"/>
    <hyperlink ref="AK864" r:id="rId521"/>
    <hyperlink ref="AK440" r:id="rId522"/>
    <hyperlink ref="AK978" r:id="rId523"/>
    <hyperlink ref="AK915" r:id="rId524"/>
    <hyperlink ref="AK97" r:id="rId525"/>
    <hyperlink ref="AK287" r:id="rId526"/>
    <hyperlink ref="AK707" r:id="rId527"/>
    <hyperlink ref="AK551" r:id="rId528"/>
    <hyperlink ref="AK445" r:id="rId529"/>
    <hyperlink ref="AK397" r:id="rId530"/>
    <hyperlink ref="AK1118" r:id="rId531"/>
    <hyperlink ref="AK792" r:id="rId532"/>
    <hyperlink ref="AK256" r:id="rId533"/>
    <hyperlink ref="AK1610" r:id="rId534"/>
    <hyperlink ref="AK78" r:id="rId535"/>
    <hyperlink ref="AK672" r:id="rId536"/>
    <hyperlink ref="AK331" r:id="rId537"/>
    <hyperlink ref="AK222" r:id="rId538"/>
    <hyperlink ref="AK1577" r:id="rId539"/>
    <hyperlink ref="AK1426" r:id="rId540"/>
    <hyperlink ref="AK517" r:id="rId541"/>
    <hyperlink ref="AK987" r:id="rId542"/>
    <hyperlink ref="AK249" r:id="rId543"/>
    <hyperlink ref="AK315" r:id="rId544"/>
    <hyperlink ref="AK390" r:id="rId545"/>
    <hyperlink ref="AK1373" r:id="rId546"/>
    <hyperlink ref="AK660" r:id="rId547"/>
    <hyperlink ref="AK61" r:id="rId548"/>
    <hyperlink ref="AK104" r:id="rId549"/>
    <hyperlink ref="AK965" r:id="rId550"/>
    <hyperlink ref="AK1411" r:id="rId551"/>
    <hyperlink ref="AK1611" r:id="rId552"/>
    <hyperlink ref="AK981" r:id="rId553"/>
    <hyperlink ref="AK345" r:id="rId554"/>
    <hyperlink ref="AK1016" r:id="rId555"/>
    <hyperlink ref="AK519" r:id="rId556"/>
    <hyperlink ref="AK372" r:id="rId557"/>
    <hyperlink ref="AK311" r:id="rId558"/>
    <hyperlink ref="AK301" r:id="rId559"/>
    <hyperlink ref="AK695" r:id="rId560"/>
    <hyperlink ref="AK165" r:id="rId561"/>
    <hyperlink ref="AK253" r:id="rId562"/>
    <hyperlink ref="AK235" r:id="rId563"/>
    <hyperlink ref="AK1685" r:id="rId564"/>
    <hyperlink ref="AK1549" r:id="rId565"/>
    <hyperlink ref="AK314" r:id="rId566"/>
    <hyperlink ref="AK797" r:id="rId567"/>
    <hyperlink ref="AK1851" r:id="rId568"/>
    <hyperlink ref="AK1104" r:id="rId569"/>
    <hyperlink ref="AK1398" r:id="rId570"/>
    <hyperlink ref="AK527" r:id="rId571"/>
    <hyperlink ref="AK683" r:id="rId572"/>
    <hyperlink ref="AK1876" r:id="rId573"/>
    <hyperlink ref="AK373" r:id="rId574"/>
    <hyperlink ref="AK543" r:id="rId575"/>
    <hyperlink ref="AK1363" r:id="rId576"/>
    <hyperlink ref="AK601" r:id="rId577"/>
    <hyperlink ref="AK1545" r:id="rId578"/>
    <hyperlink ref="AK310" r:id="rId579"/>
    <hyperlink ref="AK1440" r:id="rId580"/>
    <hyperlink ref="AK418" r:id="rId581"/>
    <hyperlink ref="AK1254" r:id="rId582"/>
    <hyperlink ref="AK837" r:id="rId583"/>
    <hyperlink ref="AK1675" r:id="rId584"/>
    <hyperlink ref="AK611" r:id="rId585"/>
    <hyperlink ref="AK1817" r:id="rId586"/>
    <hyperlink ref="AK239" r:id="rId587"/>
    <hyperlink ref="AK1743" r:id="rId588"/>
    <hyperlink ref="AK219" r:id="rId589"/>
    <hyperlink ref="AK1252" r:id="rId590"/>
    <hyperlink ref="AK1245" r:id="rId591"/>
    <hyperlink ref="AK1505" r:id="rId592"/>
    <hyperlink ref="AK426" r:id="rId593"/>
    <hyperlink ref="AK1112" r:id="rId594"/>
    <hyperlink ref="AK1354" r:id="rId595"/>
    <hyperlink ref="AK1331" r:id="rId596"/>
    <hyperlink ref="AK705" r:id="rId597"/>
    <hyperlink ref="AK914" r:id="rId598"/>
    <hyperlink ref="AK292" r:id="rId599"/>
    <hyperlink ref="AK854" r:id="rId600"/>
    <hyperlink ref="AK775" r:id="rId601"/>
    <hyperlink ref="AK1994" r:id="rId602"/>
    <hyperlink ref="AK1129" r:id="rId603"/>
    <hyperlink ref="AK1485" r:id="rId604"/>
    <hyperlink ref="AK1653" r:id="rId605"/>
    <hyperlink ref="AK201" r:id="rId606"/>
    <hyperlink ref="AK123" r:id="rId607"/>
    <hyperlink ref="AK132" r:id="rId608"/>
    <hyperlink ref="AK1399" r:id="rId609"/>
    <hyperlink ref="AK591" r:id="rId610"/>
    <hyperlink ref="AK625" r:id="rId611"/>
    <hyperlink ref="AK465" r:id="rId612"/>
    <hyperlink ref="AK980" r:id="rId613"/>
    <hyperlink ref="AK759" r:id="rId614"/>
    <hyperlink ref="AK93" r:id="rId615"/>
    <hyperlink ref="AK90" r:id="rId616"/>
    <hyperlink ref="AK107" r:id="rId617"/>
    <hyperlink ref="AK360" r:id="rId618"/>
    <hyperlink ref="AK2007" r:id="rId619"/>
    <hyperlink ref="AK149" r:id="rId620"/>
    <hyperlink ref="AK376" r:id="rId621"/>
    <hyperlink ref="AK587" r:id="rId622"/>
    <hyperlink ref="AK753" r:id="rId623"/>
    <hyperlink ref="AK327" r:id="rId624"/>
    <hyperlink ref="AK381" r:id="rId625"/>
    <hyperlink ref="AK1643" r:id="rId626"/>
    <hyperlink ref="AK475" r:id="rId627"/>
    <hyperlink ref="AK693" r:id="rId628"/>
    <hyperlink ref="AK259" r:id="rId629"/>
    <hyperlink ref="AK636" r:id="rId630"/>
    <hyperlink ref="AK676" r:id="rId631"/>
    <hyperlink ref="AK363" r:id="rId632"/>
    <hyperlink ref="AK178" r:id="rId633"/>
    <hyperlink ref="AK617" r:id="rId634"/>
    <hyperlink ref="AK614" r:id="rId635"/>
    <hyperlink ref="AK1173" r:id="rId636"/>
    <hyperlink ref="AK1296" r:id="rId637"/>
    <hyperlink ref="AK829" r:id="rId638"/>
    <hyperlink ref="AK441" r:id="rId639"/>
    <hyperlink ref="AK622" r:id="rId640"/>
    <hyperlink ref="AK1089" r:id="rId641"/>
    <hyperlink ref="AK451" r:id="rId642"/>
    <hyperlink ref="AK552" r:id="rId643"/>
    <hyperlink ref="AK768" r:id="rId644"/>
    <hyperlink ref="AK1424" r:id="rId645"/>
    <hyperlink ref="AK1852" r:id="rId646"/>
    <hyperlink ref="AK368" r:id="rId647"/>
    <hyperlink ref="AK436" r:id="rId648"/>
    <hyperlink ref="AK225" r:id="rId649"/>
    <hyperlink ref="AK468" r:id="rId650"/>
    <hyperlink ref="AK431" r:id="rId651"/>
    <hyperlink ref="AK498" r:id="rId652"/>
    <hyperlink ref="AK894" r:id="rId653"/>
    <hyperlink ref="AK494" r:id="rId654"/>
    <hyperlink ref="AK1255" r:id="rId655"/>
    <hyperlink ref="AK466" r:id="rId656"/>
    <hyperlink ref="AK87" r:id="rId657"/>
    <hyperlink ref="AK883" r:id="rId658"/>
    <hyperlink ref="AK793" r:id="rId659"/>
    <hyperlink ref="AK312" r:id="rId660"/>
    <hyperlink ref="AK138" r:id="rId661"/>
    <hyperlink ref="AK863" r:id="rId662"/>
    <hyperlink ref="AK1147" r:id="rId663"/>
    <hyperlink ref="AK1377" r:id="rId664"/>
    <hyperlink ref="AK605" r:id="rId665"/>
    <hyperlink ref="AK1228" r:id="rId666"/>
    <hyperlink ref="AK609" r:id="rId667"/>
    <hyperlink ref="AK11" r:id="rId668"/>
    <hyperlink ref="AK608" r:id="rId669"/>
    <hyperlink ref="AK324" r:id="rId670"/>
    <hyperlink ref="AK740" r:id="rId671"/>
    <hyperlink ref="AK237" r:id="rId672"/>
    <hyperlink ref="AK395" r:id="rId673"/>
    <hyperlink ref="AK1170" r:id="rId674"/>
    <hyperlink ref="AK684" r:id="rId675"/>
    <hyperlink ref="AK1583" r:id="rId676"/>
    <hyperlink ref="AK858" r:id="rId677"/>
    <hyperlink ref="AK1626" r:id="rId678"/>
    <hyperlink ref="AK745" r:id="rId679"/>
    <hyperlink ref="AK1654" r:id="rId680"/>
    <hyperlink ref="AK168" r:id="rId681"/>
    <hyperlink ref="AK282" r:id="rId682"/>
    <hyperlink ref="AK556" r:id="rId683"/>
    <hyperlink ref="AK815" r:id="rId684"/>
    <hyperlink ref="AK1026" r:id="rId685"/>
    <hyperlink ref="AK210" r:id="rId686"/>
    <hyperlink ref="AK358" r:id="rId687"/>
    <hyperlink ref="AK1048" r:id="rId688"/>
    <hyperlink ref="AK369" r:id="rId689"/>
    <hyperlink ref="AK214" r:id="rId690"/>
    <hyperlink ref="AK224" r:id="rId691"/>
    <hyperlink ref="AK971" r:id="rId692"/>
    <hyperlink ref="AK808" r:id="rId693"/>
    <hyperlink ref="AK1072" r:id="rId694"/>
    <hyperlink ref="AK966" r:id="rId695"/>
    <hyperlink ref="AK698" r:id="rId696"/>
    <hyperlink ref="AK1032" r:id="rId697"/>
    <hyperlink ref="AK717" r:id="rId698"/>
    <hyperlink ref="AK545" r:id="rId699"/>
    <hyperlink ref="AK848" r:id="rId700"/>
    <hyperlink ref="AK961" r:id="rId701"/>
    <hyperlink ref="AK296" r:id="rId702"/>
    <hyperlink ref="AK100" r:id="rId703"/>
    <hyperlink ref="AK118" r:id="rId704"/>
    <hyperlink ref="AK427" r:id="rId705"/>
    <hyperlink ref="AK245" r:id="rId706"/>
    <hyperlink ref="AK733" r:id="rId707"/>
    <hyperlink ref="AK458" r:id="rId708"/>
    <hyperlink ref="AK150" r:id="rId709"/>
    <hyperlink ref="AK333" r:id="rId710"/>
    <hyperlink ref="AK133" r:id="rId711"/>
    <hyperlink ref="AK332" r:id="rId712"/>
    <hyperlink ref="AK346" r:id="rId713"/>
    <hyperlink ref="AK630" r:id="rId714"/>
    <hyperlink ref="AK1209" r:id="rId715"/>
    <hyperlink ref="AK1021" r:id="rId716"/>
    <hyperlink ref="AK615" r:id="rId717"/>
    <hyperlink ref="AK295" r:id="rId718"/>
    <hyperlink ref="AK1995" r:id="rId719"/>
    <hyperlink ref="AK872" r:id="rId720"/>
    <hyperlink ref="AK416" r:id="rId721"/>
    <hyperlink ref="AK1702" r:id="rId722"/>
    <hyperlink ref="AK1439" r:id="rId723"/>
    <hyperlink ref="AK521" r:id="rId724"/>
    <hyperlink ref="AK1105" r:id="rId725"/>
    <hyperlink ref="AK1208" r:id="rId726"/>
    <hyperlink ref="AK321" r:id="rId727"/>
    <hyperlink ref="AK227" r:id="rId728"/>
    <hyperlink ref="AK1657" r:id="rId729"/>
    <hyperlink ref="AK1232" r:id="rId730"/>
    <hyperlink ref="AK975" r:id="rId731"/>
    <hyperlink ref="AK255" r:id="rId732"/>
    <hyperlink ref="AK773" r:id="rId733"/>
    <hyperlink ref="AK786" r:id="rId734"/>
    <hyperlink ref="AK1243" r:id="rId735"/>
    <hyperlink ref="AK1011" r:id="rId736"/>
    <hyperlink ref="AK205" r:id="rId737"/>
    <hyperlink ref="AK1237" r:id="rId738"/>
    <hyperlink ref="AK1090" r:id="rId739"/>
    <hyperlink ref="AK279" r:id="rId740"/>
    <hyperlink ref="AK905" r:id="rId741"/>
    <hyperlink ref="AK378" r:id="rId742"/>
    <hyperlink ref="AK1703" r:id="rId743"/>
    <hyperlink ref="AK326" r:id="rId744"/>
    <hyperlink ref="AK652" r:id="rId745"/>
    <hyperlink ref="AK1295" r:id="rId746"/>
    <hyperlink ref="AK362" r:id="rId747"/>
    <hyperlink ref="AK851" r:id="rId748"/>
    <hyperlink ref="AK1225" r:id="rId749"/>
    <hyperlink ref="AK1436" r:id="rId750"/>
    <hyperlink ref="AK682" r:id="rId751"/>
    <hyperlink ref="AK1210" r:id="rId752"/>
    <hyperlink ref="AK261" r:id="rId753"/>
    <hyperlink ref="AK849" r:id="rId754"/>
    <hyperlink ref="AK814" r:id="rId755"/>
    <hyperlink ref="AK718" r:id="rId756"/>
    <hyperlink ref="AK816" r:id="rId757"/>
    <hyperlink ref="AK813" r:id="rId758"/>
    <hyperlink ref="AK1293" r:id="rId759"/>
    <hyperlink ref="AK186" r:id="rId760"/>
    <hyperlink ref="AK482" r:id="rId761"/>
    <hyperlink ref="AK523" r:id="rId762"/>
    <hyperlink ref="AK386" r:id="rId763"/>
    <hyperlink ref="AK908" r:id="rId764"/>
    <hyperlink ref="AK933" r:id="rId765"/>
    <hyperlink ref="AK233" r:id="rId766"/>
    <hyperlink ref="AK896" r:id="rId767"/>
    <hyperlink ref="AK818" r:id="rId768"/>
    <hyperlink ref="AK1430" r:id="rId769"/>
    <hyperlink ref="AK791" r:id="rId770"/>
    <hyperlink ref="AK1301" r:id="rId771"/>
    <hyperlink ref="AK783" r:id="rId772"/>
    <hyperlink ref="AK49" r:id="rId773"/>
    <hyperlink ref="AK53" r:id="rId774"/>
    <hyperlink ref="AK1744" r:id="rId775"/>
    <hyperlink ref="AK400" r:id="rId776"/>
    <hyperlink ref="AK1289" r:id="rId777"/>
    <hyperlink ref="AK485" r:id="rId778"/>
    <hyperlink ref="AK452" r:id="rId779"/>
    <hyperlink ref="AK1694" r:id="rId780"/>
    <hyperlink ref="AK706" r:id="rId781"/>
    <hyperlink ref="AK421" r:id="rId782"/>
    <hyperlink ref="AK374" r:id="rId783"/>
    <hyperlink ref="AK366" r:id="rId784"/>
    <hyperlink ref="AK276" r:id="rId785"/>
    <hyperlink ref="AK843" r:id="rId786"/>
    <hyperlink ref="AK80" r:id="rId787"/>
    <hyperlink ref="AK110" r:id="rId788"/>
    <hyperlink ref="AK125" r:id="rId789"/>
    <hyperlink ref="AK103" r:id="rId790"/>
    <hyperlink ref="AK84" r:id="rId791"/>
    <hyperlink ref="AK102" r:id="rId792"/>
    <hyperlink ref="AK56" r:id="rId793"/>
    <hyperlink ref="AK57" r:id="rId794"/>
    <hyperlink ref="AK781" r:id="rId795"/>
    <hyperlink ref="AK1471" r:id="rId796"/>
    <hyperlink ref="AK1944" r:id="rId797"/>
    <hyperlink ref="AK437" r:id="rId798"/>
    <hyperlink ref="AK1222" r:id="rId799"/>
    <hyperlink ref="AK916" r:id="rId800"/>
    <hyperlink ref="AK204" r:id="rId801"/>
    <hyperlink ref="AK514" r:id="rId802"/>
    <hyperlink ref="AK949" r:id="rId803"/>
    <hyperlink ref="AK584" r:id="rId804"/>
    <hyperlink ref="AK825" r:id="rId805"/>
    <hyperlink ref="AK308" r:id="rId806"/>
    <hyperlink ref="AK532" r:id="rId807"/>
    <hyperlink ref="AK277" r:id="rId808"/>
    <hyperlink ref="AK1096" r:id="rId809"/>
    <hyperlink ref="AK801" r:id="rId810"/>
    <hyperlink ref="AK202" r:id="rId811"/>
    <hyperlink ref="AK434" r:id="rId812"/>
    <hyperlink ref="AK1186" r:id="rId813"/>
    <hyperlink ref="AK866" r:id="rId814"/>
    <hyperlink ref="AK257" r:id="rId815"/>
    <hyperlink ref="AK316" r:id="rId816"/>
    <hyperlink ref="AK959" r:id="rId817"/>
    <hyperlink ref="AK518" r:id="rId818"/>
    <hyperlink ref="AK176" r:id="rId819"/>
    <hyperlink ref="AK884" r:id="rId820"/>
    <hyperlink ref="AK1647" r:id="rId821"/>
    <hyperlink ref="AK940" r:id="rId822"/>
    <hyperlink ref="AK1064" r:id="rId823"/>
    <hyperlink ref="AK313" r:id="rId824"/>
    <hyperlink ref="AK974" r:id="rId825"/>
    <hyperlink ref="AK444" r:id="rId826"/>
    <hyperlink ref="AK544" r:id="rId827"/>
    <hyperlink ref="AK1070" r:id="rId828"/>
    <hyperlink ref="AK998" r:id="rId829"/>
    <hyperlink ref="AK307" r:id="rId830"/>
    <hyperlink ref="AK382" r:id="rId831"/>
    <hyperlink ref="AK407" r:id="rId832"/>
    <hyperlink ref="AK934" r:id="rId833"/>
    <hyperlink ref="F944" r:id="rId834"/>
    <hyperlink ref="F31" r:id="rId835"/>
    <hyperlink ref="F675" r:id="rId836"/>
    <hyperlink ref="F5" r:id="rId837"/>
    <hyperlink ref="F799" r:id="rId838"/>
    <hyperlink ref="F158" r:id="rId839"/>
    <hyperlink ref="F2027" r:id="rId840"/>
    <hyperlink ref="F4" r:id="rId841"/>
    <hyperlink ref="F602" r:id="rId842"/>
    <hyperlink ref="F540" r:id="rId843"/>
    <hyperlink ref="F878" r:id="rId844"/>
    <hyperlink ref="F129" r:id="rId845"/>
    <hyperlink ref="F2028" r:id="rId846"/>
    <hyperlink ref="F43" r:id="rId847"/>
    <hyperlink ref="F1162" r:id="rId848"/>
    <hyperlink ref="F6" r:id="rId849"/>
    <hyperlink ref="F438" r:id="rId850"/>
    <hyperlink ref="F1138" r:id="rId851"/>
    <hyperlink ref="F1137" r:id="rId852"/>
    <hyperlink ref="F172" r:id="rId853"/>
    <hyperlink ref="F653" r:id="rId854"/>
    <hyperlink ref="F1145" r:id="rId855"/>
    <hyperlink ref="F18" r:id="rId856"/>
    <hyperlink ref="F15" r:id="rId857"/>
    <hyperlink ref="F1150" r:id="rId858"/>
    <hyperlink ref="F9" r:id="rId859"/>
    <hyperlink ref="F906" r:id="rId860"/>
    <hyperlink ref="F985" r:id="rId861"/>
    <hyperlink ref="F265" r:id="rId862"/>
    <hyperlink ref="F1366" r:id="rId863"/>
    <hyperlink ref="F1057" r:id="rId864"/>
    <hyperlink ref="F16" r:id="rId865"/>
    <hyperlink ref="F45" r:id="rId866"/>
    <hyperlink ref="F1501" r:id="rId867"/>
    <hyperlink ref="F384" r:id="rId868"/>
    <hyperlink ref="F1900" r:id="rId869"/>
    <hyperlink ref="F10" r:id="rId870"/>
    <hyperlink ref="F1971" r:id="rId871"/>
    <hyperlink ref="F507" r:id="rId872"/>
    <hyperlink ref="F778" r:id="rId873"/>
    <hyperlink ref="F62" r:id="rId874"/>
    <hyperlink ref="F1217" r:id="rId875"/>
    <hyperlink ref="F1257" r:id="rId876"/>
    <hyperlink ref="F447" r:id="rId877"/>
    <hyperlink ref="F1936" r:id="rId878"/>
    <hyperlink ref="F874" r:id="rId879"/>
    <hyperlink ref="F1500" r:id="rId880"/>
    <hyperlink ref="F281" r:id="rId881"/>
    <hyperlink ref="F240" r:id="rId882"/>
    <hyperlink ref="F789" r:id="rId883"/>
    <hyperlink ref="F1037" r:id="rId884"/>
    <hyperlink ref="F952" r:id="rId885"/>
    <hyperlink ref="F120" r:id="rId886"/>
    <hyperlink ref="F1486" r:id="rId887"/>
    <hyperlink ref="F404" r:id="rId888"/>
    <hyperlink ref="F1133" r:id="rId889"/>
    <hyperlink ref="F371" r:id="rId890"/>
    <hyperlink ref="F1755" r:id="rId891"/>
    <hyperlink ref="F785" r:id="rId892"/>
    <hyperlink ref="F1463" r:id="rId893"/>
    <hyperlink ref="F14" r:id="rId894"/>
    <hyperlink ref="F1279" r:id="rId895"/>
    <hyperlink ref="F558" r:id="rId896"/>
    <hyperlink ref="F899" r:id="rId897"/>
    <hyperlink ref="F29" r:id="rId898"/>
    <hyperlink ref="F1084" r:id="rId899"/>
    <hyperlink ref="F317" r:id="rId900"/>
    <hyperlink ref="F1362" r:id="rId901"/>
    <hyperlink ref="F41" r:id="rId902"/>
    <hyperlink ref="F1489" r:id="rId903"/>
    <hyperlink ref="F867" r:id="rId904"/>
    <hyperlink ref="F34" r:id="rId905"/>
    <hyperlink ref="F1003" r:id="rId906"/>
    <hyperlink ref="F1574" r:id="rId907"/>
    <hyperlink ref="F247" r:id="rId908"/>
    <hyperlink ref="F1833" r:id="rId909"/>
    <hyperlink ref="F13" r:id="rId910"/>
    <hyperlink ref="F1472" r:id="rId911"/>
    <hyperlink ref="F757" r:id="rId912"/>
    <hyperlink ref="F1998" r:id="rId913"/>
    <hyperlink ref="F22" r:id="rId914"/>
    <hyperlink ref="F23" r:id="rId915"/>
    <hyperlink ref="F21" r:id="rId916"/>
    <hyperlink ref="F20" r:id="rId917"/>
    <hyperlink ref="F24" r:id="rId918"/>
    <hyperlink ref="F515" r:id="rId919"/>
    <hyperlink ref="F367" r:id="rId920"/>
    <hyperlink ref="F1528" r:id="rId921"/>
    <hyperlink ref="F1883" r:id="rId922"/>
    <hyperlink ref="F254" r:id="rId923"/>
    <hyperlink ref="F875" r:id="rId924"/>
    <hyperlink ref="F3" r:id="rId925"/>
    <hyperlink ref="F27" r:id="rId926"/>
    <hyperlink ref="F1569" r:id="rId927"/>
    <hyperlink ref="F943" r:id="rId928"/>
    <hyperlink ref="F769" r:id="rId929"/>
    <hyperlink ref="F1595" r:id="rId930"/>
    <hyperlink ref="F67" r:id="rId931"/>
    <hyperlink ref="F1036" r:id="rId932"/>
    <hyperlink ref="F841" r:id="rId933"/>
    <hyperlink ref="F1567" r:id="rId934"/>
    <hyperlink ref="F1779" r:id="rId935"/>
    <hyperlink ref="F1855" r:id="rId936"/>
    <hyperlink ref="F285" r:id="rId937"/>
    <hyperlink ref="F1487" r:id="rId938"/>
    <hyperlink ref="F1374" r:id="rId939"/>
    <hyperlink ref="F1009" r:id="rId940"/>
    <hyperlink ref="F1619" r:id="rId941"/>
    <hyperlink ref="F667" r:id="rId942"/>
    <hyperlink ref="F38" r:id="rId943"/>
    <hyperlink ref="F1627" r:id="rId944"/>
    <hyperlink ref="F40" r:id="rId945"/>
    <hyperlink ref="F726" r:id="rId946"/>
    <hyperlink ref="F30" r:id="rId947"/>
    <hyperlink ref="F945" r:id="rId948"/>
    <hyperlink ref="F417" r:id="rId949"/>
    <hyperlink ref="F704" r:id="rId950"/>
    <hyperlink ref="F1513" r:id="rId951"/>
    <hyperlink ref="F1221" r:id="rId952"/>
    <hyperlink ref="F593" r:id="rId953"/>
    <hyperlink ref="F36" r:id="rId954"/>
    <hyperlink ref="F1556" r:id="rId955"/>
    <hyperlink ref="F1271" r:id="rId956"/>
    <hyperlink ref="F1957" r:id="rId957"/>
    <hyperlink ref="F649" r:id="rId958"/>
    <hyperlink ref="F63" r:id="rId959"/>
    <hyperlink ref="F1912" r:id="rId960"/>
    <hyperlink ref="F1473" r:id="rId961"/>
    <hyperlink ref="F1579" r:id="rId962"/>
    <hyperlink ref="F1290" r:id="rId963"/>
    <hyperlink ref="F115" r:id="rId964"/>
    <hyperlink ref="F415" r:id="rId965"/>
    <hyperlink ref="F859" r:id="rId966"/>
    <hyperlink ref="F1458" r:id="rId967"/>
    <hyperlink ref="F1856" r:id="rId968"/>
    <hyperlink ref="F354" r:id="rId969"/>
    <hyperlink ref="F721" r:id="rId970"/>
    <hyperlink ref="F1506" r:id="rId971"/>
    <hyperlink ref="F1109" r:id="rId972"/>
    <hyperlink ref="F1080" r:id="rId973"/>
    <hyperlink ref="F1052" r:id="rId974"/>
    <hyperlink ref="F35" r:id="rId975"/>
    <hyperlink ref="F463" r:id="rId976"/>
    <hyperlink ref="F713" r:id="rId977"/>
    <hyperlink ref="F520" r:id="rId978"/>
    <hyperlink ref="F1000" r:id="rId979"/>
    <hyperlink ref="F1803" r:id="rId980"/>
    <hyperlink ref="F1620" r:id="rId981"/>
    <hyperlink ref="F344" r:id="rId982"/>
    <hyperlink ref="F1212" r:id="rId983"/>
    <hyperlink ref="F1246" r:id="rId984"/>
    <hyperlink ref="F325" r:id="rId985"/>
    <hyperlink ref="F1311" r:id="rId986"/>
    <hyperlink ref="F1061" r:id="rId987"/>
    <hyperlink ref="F1478" r:id="rId988"/>
    <hyperlink ref="F1889" r:id="rId989"/>
    <hyperlink ref="F751" r:id="rId990"/>
    <hyperlink ref="F610" r:id="rId991"/>
    <hyperlink ref="F238" r:id="rId992"/>
    <hyperlink ref="F216" r:id="rId993"/>
    <hyperlink ref="F8" r:id="rId994"/>
    <hyperlink ref="F1996" r:id="rId995"/>
    <hyperlink ref="F1745" r:id="rId996"/>
    <hyperlink ref="F873" r:id="rId997"/>
    <hyperlink ref="F7" r:id="rId998"/>
    <hyperlink ref="F1077" r:id="rId999"/>
    <hyperlink ref="F1029" r:id="rId1000"/>
    <hyperlink ref="F1570" r:id="rId1001"/>
    <hyperlink ref="F175" r:id="rId1002"/>
    <hyperlink ref="F1159" r:id="rId1003"/>
    <hyperlink ref="F1972" r:id="rId1004"/>
    <hyperlink ref="F375" r:id="rId1005"/>
    <hyperlink ref="F741" r:id="rId1006"/>
    <hyperlink ref="F164" r:id="rId1007"/>
    <hyperlink ref="F1263" r:id="rId1008"/>
    <hyperlink ref="F1557" r:id="rId1009"/>
    <hyperlink ref="F398" r:id="rId1010"/>
    <hyperlink ref="F536" r:id="rId1011"/>
    <hyperlink ref="F33" r:id="rId1012"/>
    <hyperlink ref="F28" r:id="rId1013"/>
    <hyperlink ref="F1765" r:id="rId1014"/>
    <hyperlink ref="F918" r:id="rId1015"/>
    <hyperlink ref="F1233" r:id="rId1016"/>
    <hyperlink ref="F500" r:id="rId1017"/>
    <hyperlink ref="F774" r:id="rId1018"/>
    <hyperlink ref="F1495" r:id="rId1019"/>
    <hyperlink ref="F877" r:id="rId1020"/>
    <hyperlink ref="F119" r:id="rId1021"/>
    <hyperlink ref="F1820" r:id="rId1022"/>
    <hyperlink ref="F892" r:id="rId1023"/>
    <hyperlink ref="F52" r:id="rId1024"/>
    <hyperlink ref="F607" r:id="rId1025"/>
    <hyperlink ref="F1704" r:id="rId1026"/>
    <hyperlink ref="F742" r:id="rId1027"/>
    <hyperlink ref="F1870" r:id="rId1028"/>
    <hyperlink ref="F577" r:id="rId1029"/>
    <hyperlink ref="F910" r:id="rId1030"/>
    <hyperlink ref="F1756" r:id="rId1031"/>
    <hyperlink ref="F772" r:id="rId1032"/>
    <hyperlink ref="F1369" r:id="rId1033"/>
    <hyperlink ref="F342" r:id="rId1034"/>
    <hyperlink ref="F1308" r:id="rId1035"/>
    <hyperlink ref="F912" r:id="rId1036"/>
    <hyperlink ref="F1560" r:id="rId1037"/>
    <hyperlink ref="F1069" r:id="rId1038"/>
    <hyperlink ref="F541" r:id="rId1039"/>
    <hyperlink ref="F70" r:id="rId1040"/>
    <hyperlink ref="F1386" r:id="rId1041"/>
    <hyperlink ref="F1788" r:id="rId1042"/>
    <hyperlink ref="F1213" r:id="rId1043"/>
    <hyperlink ref="F736" r:id="rId1044"/>
    <hyperlink ref="F1154" r:id="rId1045"/>
    <hyperlink ref="F685" r:id="rId1046"/>
    <hyperlink ref="F203" r:id="rId1047"/>
    <hyperlink ref="F1284" r:id="rId1048"/>
    <hyperlink ref="F75" r:id="rId1049"/>
    <hyperlink ref="F288" r:id="rId1050"/>
    <hyperlink ref="F489" r:id="rId1051"/>
    <hyperlink ref="F1789" r:id="rId1052"/>
    <hyperlink ref="F1695" r:id="rId1053"/>
    <hyperlink ref="F156" r:id="rId1054"/>
    <hyperlink ref="F1525" r:id="rId1055"/>
    <hyperlink ref="F550" r:id="rId1056"/>
    <hyperlink ref="F1272" r:id="rId1057"/>
    <hyperlink ref="F1165" r:id="rId1058"/>
    <hyperlink ref="F1937" r:id="rId1059"/>
    <hyperlink ref="F1804" r:id="rId1060"/>
    <hyperlink ref="F1999" r:id="rId1061"/>
    <hyperlink ref="F1665" r:id="rId1062"/>
    <hyperlink ref="F1746" r:id="rId1063"/>
    <hyperlink ref="F1797" r:id="rId1064"/>
    <hyperlink ref="F950" r:id="rId1065"/>
    <hyperlink ref="F664" r:id="rId1066"/>
    <hyperlink ref="F58" r:id="rId1067"/>
    <hyperlink ref="F1474" r:id="rId1068"/>
    <hyperlink ref="F1666" r:id="rId1069"/>
    <hyperlink ref="F1139" r:id="rId1070"/>
    <hyperlink ref="F160" r:id="rId1071"/>
    <hyperlink ref="F977" r:id="rId1072"/>
    <hyperlink ref="F744" r:id="rId1073"/>
    <hyperlink ref="F627" r:id="rId1074"/>
    <hyperlink ref="F690" r:id="rId1075"/>
    <hyperlink ref="F929" r:id="rId1076"/>
    <hyperlink ref="F531" r:id="rId1077"/>
    <hyperlink ref="F619" r:id="rId1078"/>
    <hyperlink ref="F1623" r:id="rId1079"/>
    <hyperlink ref="F1597" r:id="rId1080"/>
    <hyperlink ref="F1378" r:id="rId1081"/>
    <hyperlink ref="F252" r:id="rId1082"/>
    <hyperlink ref="F1598" r:id="rId1083"/>
    <hyperlink ref="F1337" r:id="rId1084"/>
    <hyperlink ref="F637" r:id="rId1085"/>
    <hyperlink ref="F510" r:id="rId1086"/>
    <hyperlink ref="F1780" r:id="rId1087"/>
    <hyperlink ref="F1214" r:id="rId1088"/>
    <hyperlink ref="F1278" r:id="rId1089"/>
    <hyperlink ref="F924" r:id="rId1090"/>
    <hyperlink ref="F512" r:id="rId1091"/>
    <hyperlink ref="F306" r:id="rId1092"/>
    <hyperlink ref="F984" r:id="rId1093"/>
    <hyperlink ref="F1218" r:id="rId1094"/>
    <hyperlink ref="F113" r:id="rId1095"/>
    <hyperlink ref="F882" r:id="rId1096"/>
    <hyperlink ref="F634" r:id="rId1097"/>
    <hyperlink ref="F1370" r:id="rId1098"/>
    <hyperlink ref="F1973" r:id="rId1099"/>
    <hyperlink ref="F1468" r:id="rId1100"/>
    <hyperlink ref="F152" r:id="rId1101"/>
    <hyperlink ref="F12" r:id="rId1102"/>
    <hyperlink ref="F559" r:id="rId1103"/>
    <hyperlink ref="F1558" r:id="rId1104"/>
    <hyperlink ref="F1475" r:id="rId1105"/>
    <hyperlink ref="F1845" r:id="rId1106"/>
    <hyperlink ref="F606" r:id="rId1107"/>
    <hyperlink ref="F1010" r:id="rId1108"/>
    <hyperlink ref="F1403" r:id="rId1109"/>
    <hyperlink ref="F1412" r:id="rId1110"/>
    <hyperlink ref="F2014" r:id="rId1111"/>
    <hyperlink ref="F979" r:id="rId1112"/>
    <hyperlink ref="F197" r:id="rId1113"/>
    <hyperlink ref="F318" r:id="rId1114"/>
    <hyperlink ref="F823" r:id="rId1115"/>
    <hyperlink ref="F1546" r:id="rId1116"/>
    <hyperlink ref="F1432" r:id="rId1117"/>
    <hyperlink ref="F1176" r:id="rId1118"/>
    <hyperlink ref="F419" r:id="rId1119"/>
    <hyperlink ref="F1608" r:id="rId1120"/>
    <hyperlink ref="F1514" r:id="rId1121"/>
    <hyperlink ref="F1223" r:id="rId1122"/>
    <hyperlink ref="F1869" r:id="rId1123"/>
    <hyperlink ref="F1561" r:id="rId1124"/>
    <hyperlink ref="F215" r:id="rId1125"/>
    <hyperlink ref="F820" r:id="rId1126"/>
    <hyperlink ref="F1515" r:id="rId1127"/>
    <hyperlink ref="F1670" r:id="rId1128"/>
    <hyperlink ref="F1445" r:id="rId1129"/>
    <hyperlink ref="F402" r:id="rId1130"/>
    <hyperlink ref="F727" r:id="rId1131"/>
    <hyperlink ref="F336" r:id="rId1132"/>
    <hyperlink ref="F893" r:id="rId1133"/>
    <hyperlink ref="F1798" r:id="rId1134"/>
    <hyperlink ref="F603" r:id="rId1135"/>
    <hyperlink ref="F576" r:id="rId1136"/>
    <hyperlink ref="F1795" r:id="rId1137"/>
    <hyperlink ref="F250" r:id="rId1138"/>
    <hyperlink ref="F229" r:id="rId1139"/>
    <hyperlink ref="F246" r:id="rId1140"/>
    <hyperlink ref="F47" r:id="rId1141"/>
    <hyperlink ref="F700" r:id="rId1142"/>
    <hyperlink ref="F946" r:id="rId1143"/>
    <hyperlink ref="F304" r:id="rId1144"/>
    <hyperlink ref="F638" r:id="rId1145"/>
    <hyperlink ref="F473" r:id="rId1146"/>
    <hyperlink ref="F2029" r:id="rId1147"/>
    <hyperlink ref="F1571" r:id="rId1148"/>
    <hyperlink ref="F1345" r:id="rId1149"/>
    <hyperlink ref="F1988" r:id="rId1150"/>
    <hyperlink ref="F1811" r:id="rId1151"/>
    <hyperlink ref="F1649" r:id="rId1152"/>
    <hyperlink ref="F1562" r:id="rId1153"/>
    <hyperlink ref="F1305" r:id="rId1154"/>
    <hyperlink ref="F68" r:id="rId1155"/>
    <hyperlink ref="F1151" r:id="rId1156"/>
    <hyperlink ref="F46" r:id="rId1157"/>
    <hyperlink ref="F1312" r:id="rId1158"/>
    <hyperlink ref="F696" r:id="rId1159"/>
    <hyperlink ref="F1945" r:id="rId1160"/>
    <hyperlink ref="F48" r:id="rId1161"/>
    <hyperlink ref="F126" r:id="rId1162"/>
    <hyperlink ref="F163" r:id="rId1163"/>
    <hyperlink ref="F1712" r:id="rId1164"/>
    <hyperlink ref="F2015" r:id="rId1165"/>
    <hyperlink ref="F1268" r:id="rId1166"/>
    <hyperlink ref="F357" r:id="rId1167"/>
    <hyperlink ref="F470" r:id="rId1168"/>
    <hyperlink ref="F503" r:id="rId1169"/>
    <hyperlink ref="F429" r:id="rId1170"/>
    <hyperlink ref="F647" r:id="rId1171"/>
    <hyperlink ref="F876" r:id="rId1172"/>
    <hyperlink ref="F1592" r:id="rId1173"/>
    <hyperlink ref="F522" r:id="rId1174"/>
    <hyperlink ref="F1325" r:id="rId1175"/>
    <hyperlink ref="F920" r:id="rId1176"/>
    <hyperlink ref="F800" r:id="rId1177"/>
    <hyperlink ref="F272" r:id="rId1178"/>
    <hyperlink ref="F1140" r:id="rId1179"/>
    <hyperlink ref="F487" r:id="rId1180"/>
    <hyperlink ref="F1419" r:id="rId1181"/>
    <hyperlink ref="F1256" r:id="rId1182"/>
    <hyperlink ref="F853" r:id="rId1183"/>
    <hyperlink ref="F2030" r:id="rId1184"/>
    <hyperlink ref="F1857" r:id="rId1185"/>
    <hyperlink ref="F1224" r:id="rId1186"/>
    <hyperlink ref="F1317" r:id="rId1187"/>
    <hyperlink ref="F810" r:id="rId1188"/>
    <hyperlink ref="F1858" r:id="rId1189"/>
    <hyperlink ref="F2025" r:id="rId1190"/>
    <hyperlink ref="F616" r:id="rId1191"/>
    <hyperlink ref="F39" r:id="rId1192"/>
    <hyperlink ref="F957" r:id="rId1193"/>
    <hyperlink ref="F191" r:id="rId1194"/>
    <hyperlink ref="F669" r:id="rId1195"/>
    <hyperlink ref="F1529" r:id="rId1196"/>
    <hyperlink ref="F459" r:id="rId1197"/>
    <hyperlink ref="F1193" r:id="rId1198"/>
    <hyperlink ref="F650" r:id="rId1199"/>
    <hyperlink ref="F1388" r:id="rId1200"/>
    <hyperlink ref="F1253" r:id="rId1201"/>
    <hyperlink ref="F508" r:id="rId1202"/>
    <hyperlink ref="F1196" r:id="rId1203"/>
    <hyperlink ref="F1153" r:id="rId1204"/>
    <hyperlink ref="F731" r:id="rId1205"/>
    <hyperlink ref="F298" r:id="rId1206"/>
    <hyperlink ref="F763" r:id="rId1207"/>
    <hyperlink ref="F1456" r:id="rId1208"/>
    <hyperlink ref="F1530" r:id="rId1209"/>
    <hyperlink ref="F54" r:id="rId1210"/>
    <hyperlink ref="F1127" r:id="rId1211"/>
    <hyperlink ref="F19" r:id="rId1212"/>
    <hyperlink ref="F824" r:id="rId1213"/>
    <hyperlink ref="F1588" r:id="rId1214"/>
    <hyperlink ref="F1667" r:id="rId1215"/>
    <hyperlink ref="F1531" r:id="rId1216"/>
    <hyperlink ref="F513" r:id="rId1217"/>
    <hyperlink ref="F270" r:id="rId1218"/>
    <hyperlink ref="F723" r:id="rId1219"/>
    <hyperlink ref="F189" r:id="rId1220"/>
    <hyperlink ref="F1171" r:id="rId1221"/>
    <hyperlink ref="F442" r:id="rId1222"/>
    <hyperlink ref="F572" r:id="rId1223"/>
    <hyperlink ref="F1451" r:id="rId1224"/>
    <hyperlink ref="F898" r:id="rId1225"/>
    <hyperlink ref="F1938" r:id="rId1226"/>
    <hyperlink ref="F737" r:id="rId1227"/>
    <hyperlink ref="F986" r:id="rId1228"/>
    <hyperlink ref="F69" r:id="rId1229"/>
    <hyperlink ref="F2016" r:id="rId1230"/>
    <hyperlink ref="F922" r:id="rId1231"/>
    <hyperlink ref="F691" r:id="rId1232"/>
    <hyperlink ref="F230" r:id="rId1233"/>
    <hyperlink ref="F1939" r:id="rId1234"/>
    <hyperlink ref="F1913" r:id="rId1235"/>
    <hyperlink ref="F628" r:id="rId1236"/>
    <hyperlink ref="F143" r:id="rId1237"/>
    <hyperlink ref="F1516" r:id="rId1238"/>
    <hyperlink ref="F1097" r:id="rId1239"/>
    <hyperlink ref="F1197" r:id="rId1240"/>
    <hyperlink ref="F44" r:id="rId1241"/>
    <hyperlink ref="F213" r:id="rId1242"/>
    <hyperlink ref="F988" r:id="rId1243"/>
    <hyperlink ref="F1302" r:id="rId1244"/>
    <hyperlink ref="F303" r:id="rId1245"/>
    <hyperlink ref="F1671" r:id="rId1246"/>
    <hyperlink ref="F1496" r:id="rId1247"/>
    <hyperlink ref="F1179" r:id="rId1248"/>
    <hyperlink ref="F1730" r:id="rId1249"/>
    <hyperlink ref="F37" r:id="rId1250"/>
    <hyperlink ref="F2031" r:id="rId1251"/>
    <hyperlink ref="F831" r:id="rId1252"/>
    <hyperlink ref="F852" r:id="rId1253"/>
    <hyperlink ref="F993" r:id="rId1254"/>
    <hyperlink ref="F1946" r:id="rId1255"/>
    <hyperlink ref="F1320" r:id="rId1256"/>
    <hyperlink ref="F714" r:id="rId1257"/>
    <hyperlink ref="F1958" r:id="rId1258"/>
    <hyperlink ref="F784" r:id="rId1259"/>
    <hyperlink ref="F1438" r:id="rId1260"/>
    <hyperlink ref="F274" r:id="rId1261"/>
    <hyperlink ref="F1947" r:id="rId1262"/>
    <hyperlink ref="F1356" r:id="rId1263"/>
    <hyperlink ref="F81" r:id="rId1264"/>
    <hyperlink ref="F490" r:id="rId1265"/>
    <hyperlink ref="F624" r:id="rId1266"/>
    <hyperlink ref="F122" r:id="rId1267"/>
    <hyperlink ref="F596" r:id="rId1268"/>
    <hyperlink ref="F994" r:id="rId1269"/>
    <hyperlink ref="F1790" r:id="rId1270"/>
    <hyperlink ref="F1568" r:id="rId1271"/>
    <hyperlink ref="F1030" r:id="rId1272"/>
    <hyperlink ref="F1740" r:id="rId1273"/>
    <hyperlink ref="F1346" r:id="rId1274"/>
    <hyperlink ref="F1613" r:id="rId1275"/>
    <hyperlink ref="F668" r:id="rId1276"/>
    <hyperlink ref="F338" r:id="rId1277"/>
    <hyperlink ref="F337" r:id="rId1278"/>
    <hyperlink ref="F1286" r:id="rId1279"/>
    <hyperlink ref="F1019" r:id="rId1280"/>
    <hyperlink ref="F25" r:id="rId1281"/>
    <hyperlink ref="F302" r:id="rId1282"/>
    <hyperlink ref="F1277" r:id="rId1283"/>
    <hyperlink ref="F533" r:id="rId1284"/>
    <hyperlink ref="F228" r:id="rId1285"/>
    <hyperlink ref="F208" r:id="rId1286"/>
    <hyperlink ref="F268" r:id="rId1287"/>
    <hyperlink ref="F273" r:id="rId1288"/>
    <hyperlink ref="F297" r:id="rId1289"/>
    <hyperlink ref="F286" r:id="rId1290"/>
    <hyperlink ref="F244" r:id="rId1291"/>
    <hyperlink ref="F414" r:id="rId1292"/>
    <hyperlink ref="F147" r:id="rId1293"/>
    <hyperlink ref="F1166" r:id="rId1294"/>
    <hyperlink ref="F1065" r:id="rId1295"/>
    <hyperlink ref="F1821" r:id="rId1296"/>
    <hyperlink ref="F1062" r:id="rId1297"/>
    <hyperlink ref="F1247" r:id="rId1298"/>
    <hyperlink ref="F89" r:id="rId1299"/>
    <hyperlink ref="F913" r:id="rId1300"/>
    <hyperlink ref="F1004" r:id="rId1301"/>
    <hyperlink ref="F207" r:id="rId1302"/>
    <hyperlink ref="F1441" r:id="rId1303"/>
    <hyperlink ref="F973" r:id="rId1304"/>
    <hyperlink ref="F1005" r:id="rId1305"/>
    <hyperlink ref="F1261" r:id="rId1306"/>
    <hyperlink ref="F588" r:id="rId1307"/>
    <hyperlink ref="F1433" r:id="rId1308"/>
    <hyperlink ref="F2032" r:id="rId1309"/>
    <hyperlink ref="F423" r:id="rId1310"/>
    <hyperlink ref="F1001" r:id="rId1311"/>
    <hyperlink ref="F869" r:id="rId1312"/>
    <hyperlink ref="F42" r:id="rId1313"/>
    <hyperlink ref="F832" r:id="rId1314"/>
    <hyperlink ref="F1309" r:id="rId1315"/>
    <hyperlink ref="F1507" r:id="rId1316"/>
    <hyperlink ref="F822" r:id="rId1317"/>
    <hyperlink ref="F1846" r:id="rId1318"/>
    <hyperlink ref="F1384" r:id="rId1319"/>
    <hyperlink ref="F71" r:id="rId1320"/>
    <hyperlink ref="F493" r:id="rId1321"/>
    <hyperlink ref="F412" r:id="rId1322"/>
    <hyperlink ref="F767" r:id="rId1323"/>
    <hyperlink ref="F385" r:id="rId1324"/>
    <hyperlink ref="F1404" r:id="rId1325"/>
    <hyperlink ref="F65" r:id="rId1326"/>
    <hyperlink ref="F1189" r:id="rId1327"/>
    <hyperlink ref="F1884" r:id="rId1328"/>
    <hyperlink ref="F1115" r:id="rId1329"/>
    <hyperlink ref="F1696" r:id="rId1330"/>
    <hyperlink ref="F720" r:id="rId1331"/>
    <hyperlink ref="F1802" r:id="rId1332"/>
    <hyperlink ref="F907" r:id="rId1333"/>
    <hyperlink ref="F1822" r:id="rId1334"/>
    <hyperlink ref="F1238" r:id="rId1335"/>
    <hyperlink ref="F406" r:id="rId1336"/>
    <hyperlink ref="F680" r:id="rId1337"/>
    <hyperlink ref="F1662" r:id="rId1338"/>
    <hyperlink ref="F1155" r:id="rId1339"/>
    <hyperlink ref="F422" r:id="rId1340"/>
    <hyperlink ref="F719" r:id="rId1341"/>
    <hyperlink ref="F139" r:id="rId1342"/>
    <hyperlink ref="F1075" r:id="rId1343"/>
    <hyperlink ref="F1580" r:id="rId1344"/>
    <hyperlink ref="F1152" r:id="rId1345"/>
    <hyperlink ref="F1395" r:id="rId1346"/>
    <hyperlink ref="F1959" r:id="rId1347"/>
    <hyperlink ref="F1536" r:id="rId1348"/>
    <hyperlink ref="F1044" r:id="rId1349"/>
    <hyperlink ref="F1200" r:id="rId1350"/>
    <hyperlink ref="F1045" r:id="rId1351"/>
    <hyperlink ref="F1260" r:id="rId1352"/>
    <hyperlink ref="F154" r:id="rId1353"/>
    <hyperlink ref="F1827" r:id="rId1354"/>
    <hyperlink ref="F1469" r:id="rId1355"/>
    <hyperlink ref="F1747" r:id="rId1356"/>
    <hyperlink ref="F1974" r:id="rId1357"/>
    <hyperlink ref="F1868" r:id="rId1358"/>
    <hyperlink ref="F1187" r:id="rId1359"/>
    <hyperlink ref="F79" r:id="rId1360"/>
    <hyperlink ref="F1211" r:id="rId1361"/>
    <hyperlink ref="F124" r:id="rId1362"/>
    <hyperlink ref="F935" r:id="rId1363"/>
    <hyperlink ref="F888" r:id="rId1364"/>
    <hyperlink ref="F76" r:id="rId1365"/>
    <hyperlink ref="F32" r:id="rId1366"/>
    <hyperlink ref="F1537" r:id="rId1367"/>
    <hyperlink ref="F947" r:id="rId1368"/>
    <hyperlink ref="F1110" r:id="rId1369"/>
    <hyperlink ref="F802" r:id="rId1370"/>
    <hyperlink ref="F1689" r:id="rId1371"/>
    <hyperlink ref="F1538" r:id="rId1372"/>
    <hyperlink ref="F1648" r:id="rId1373"/>
    <hyperlink ref="F1068" r:id="rId1374"/>
    <hyperlink ref="F743" r:id="rId1375"/>
    <hyperlink ref="F17" r:id="rId1376"/>
    <hyperlink ref="F1731" r:id="rId1377"/>
    <hyperlink ref="F1668" r:id="rId1378"/>
    <hyperlink ref="F770" r:id="rId1379"/>
    <hyperlink ref="F319" r:id="rId1380"/>
    <hyperlink ref="F1042" r:id="rId1381"/>
    <hyperlink ref="F2033" r:id="rId1382"/>
    <hyperlink ref="F335" r:id="rId1383"/>
    <hyperlink ref="F1839" r:id="rId1384"/>
    <hyperlink ref="F1053" r:id="rId1385"/>
    <hyperlink ref="F112" r:id="rId1386"/>
    <hyperlink ref="F1038" r:id="rId1387"/>
    <hyperlink ref="F1748" r:id="rId1388"/>
    <hyperlink ref="F1885" r:id="rId1389"/>
    <hyperlink ref="F881" r:id="rId1390"/>
    <hyperlink ref="F211" r:id="rId1391"/>
    <hyperlink ref="F206" r:id="rId1392"/>
    <hyperlink ref="F241" r:id="rId1393"/>
    <hyperlink ref="F1234" r:id="rId1394"/>
    <hyperlink ref="F709" r:id="rId1395"/>
    <hyperlink ref="F280" r:id="rId1396"/>
    <hyperlink ref="F1157" r:id="rId1397"/>
    <hyperlink ref="F546" r:id="rId1398"/>
    <hyperlink ref="F1724" r:id="rId1399"/>
    <hyperlink ref="F1371" r:id="rId1400"/>
    <hyperlink ref="F1871" r:id="rId1401"/>
    <hyperlink ref="F692" r:id="rId1402"/>
    <hyperlink ref="F1948" r:id="rId1403"/>
    <hyperlink ref="F1219" r:id="rId1404"/>
    <hyperlink ref="F1901" r:id="rId1405"/>
    <hyperlink ref="F563" r:id="rId1406"/>
    <hyperlink ref="F747" r:id="rId1407"/>
    <hyperlink ref="F715" r:id="rId1408"/>
    <hyperlink ref="F1015" r:id="rId1409"/>
    <hyperlink ref="F1766" r:id="rId1410"/>
    <hyperlink ref="F284" r:id="rId1411"/>
    <hyperlink ref="F748" r:id="rId1412"/>
    <hyperlink ref="F159" r:id="rId1413"/>
    <hyperlink ref="F1650" r:id="rId1414"/>
    <hyperlink ref="F1720" r:id="rId1415"/>
    <hyperlink ref="F578" r:id="rId1416"/>
    <hyperlink ref="F1415" r:id="rId1417"/>
    <hyperlink ref="F353" r:id="rId1418"/>
    <hyperlink ref="F1859" r:id="rId1419"/>
    <hyperlink ref="F1141" r:id="rId1420"/>
    <hyperlink ref="F1757" r:id="rId1421"/>
    <hyperlink ref="F2034" r:id="rId1422"/>
    <hyperlink ref="F1975" r:id="rId1423"/>
    <hyperlink ref="F2000" r:id="rId1424"/>
    <hyperlink ref="F1428" r:id="rId1425"/>
    <hyperlink ref="F443" r:id="rId1426"/>
    <hyperlink ref="F806" r:id="rId1427"/>
    <hyperlink ref="F145" r:id="rId1428"/>
    <hyperlink ref="F1589" r:id="rId1429"/>
    <hyperlink ref="F1382" r:id="rId1430"/>
    <hyperlink ref="F1635" r:id="rId1431"/>
    <hyperlink ref="F1872" r:id="rId1432"/>
    <hyperlink ref="F64" r:id="rId1433"/>
    <hyperlink ref="F1860" r:id="rId1434"/>
    <hyperlink ref="F1960" r:id="rId1435"/>
    <hyperlink ref="F1873" r:id="rId1436"/>
    <hyperlink ref="F963" r:id="rId1437"/>
    <hyperlink ref="F134" r:id="rId1438"/>
    <hyperlink ref="F137" r:id="rId1439"/>
    <hyperlink ref="F659" r:id="rId1440"/>
    <hyperlink ref="F1389" r:id="rId1441"/>
    <hyperlink ref="F370" r:id="rId1442"/>
    <hyperlink ref="F597" r:id="rId1443"/>
    <hyperlink ref="F334" r:id="rId1444"/>
    <hyperlink ref="F1949" r:id="rId1445"/>
    <hyperlink ref="F1446" r:id="rId1446"/>
    <hyperlink ref="F1033" r:id="rId1447"/>
    <hyperlink ref="F275" r:id="rId1448"/>
    <hyperlink ref="F221" r:id="rId1449"/>
    <hyperlink ref="F283" r:id="rId1450"/>
    <hyperlink ref="F862" r:id="rId1451"/>
    <hyperlink ref="F879" r:id="rId1452"/>
    <hyperlink ref="F1791" r:id="rId1453"/>
    <hyperlink ref="F629" r:id="rId1454"/>
    <hyperlink ref="F111" r:id="rId1455"/>
    <hyperlink ref="F82" r:id="rId1456"/>
    <hyperlink ref="F106" r:id="rId1457"/>
    <hyperlink ref="F937" r:id="rId1458"/>
    <hyperlink ref="F2017" r:id="rId1459"/>
    <hyperlink ref="F1396" r:id="rId1460"/>
    <hyperlink ref="F553" r:id="rId1461"/>
    <hyperlink ref="F1749" r:id="rId1462"/>
    <hyperlink ref="F1640" r:id="rId1463"/>
    <hyperlink ref="F1523" r:id="rId1464"/>
    <hyperlink ref="F1823" r:id="rId1465"/>
    <hyperlink ref="F909" r:id="rId1466"/>
    <hyperlink ref="F1690" r:id="rId1467"/>
    <hyperlink ref="F1840" r:id="rId1468"/>
    <hyperlink ref="F1452" r:id="rId1469"/>
    <hyperlink ref="F1767" r:id="rId1470"/>
    <hyperlink ref="F1824" r:id="rId1471"/>
    <hyperlink ref="F1183" r:id="rId1472"/>
    <hyperlink ref="F50" r:id="rId1473"/>
    <hyperlink ref="F1046" r:id="rId1474"/>
    <hyperlink ref="F410" r:id="rId1475"/>
    <hyperlink ref="F1725" r:id="rId1476"/>
    <hyperlink ref="F654" r:id="rId1477"/>
    <hyperlink ref="F128" r:id="rId1478"/>
    <hyperlink ref="F1799" r:id="rId1479"/>
    <hyperlink ref="F749" r:id="rId1480"/>
    <hyperlink ref="F1593" r:id="rId1481"/>
    <hyperlink ref="F1732" r:id="rId1482"/>
    <hyperlink ref="F1492" r:id="rId1483"/>
    <hyperlink ref="F1128" r:id="rId1484"/>
    <hyperlink ref="F1100" r:id="rId1485"/>
    <hyperlink ref="F681" r:id="rId1486"/>
    <hyperlink ref="F348" r:id="rId1487"/>
    <hyperlink ref="F1890" r:id="rId1488"/>
    <hyperlink ref="F646" r:id="rId1489"/>
    <hyperlink ref="F2035" r:id="rId1490"/>
    <hyperlink ref="F351" r:id="rId1491"/>
    <hyperlink ref="F157" r:id="rId1492"/>
    <hyperlink ref="F834" r:id="rId1493"/>
    <hyperlink ref="F860" r:id="rId1494"/>
    <hyperlink ref="F1781" r:id="rId1495"/>
    <hyperlink ref="F631" r:id="rId1496"/>
    <hyperlink ref="F1287" r:id="rId1497"/>
    <hyperlink ref="F1093" r:id="rId1498"/>
    <hyperlink ref="F1902" r:id="rId1499"/>
    <hyperlink ref="F1177" r:id="rId1500"/>
    <hyperlink ref="F1351" r:id="rId1501"/>
    <hyperlink ref="F1847" r:id="rId1502"/>
    <hyperlink ref="F217" r:id="rId1503"/>
    <hyperlink ref="F710" r:id="rId1504"/>
    <hyperlink ref="F677" r:id="rId1505"/>
    <hyperlink ref="F1269" r:id="rId1506"/>
    <hyperlink ref="F1976" r:id="rId1507"/>
    <hyperlink ref="F1714" r:id="rId1508"/>
    <hyperlink ref="F343" r:id="rId1509"/>
    <hyperlink ref="F1903" r:id="rId1510"/>
    <hyperlink ref="F506" r:id="rId1511"/>
    <hyperlink ref="F567" r:id="rId1512"/>
    <hyperlink ref="F1391" r:id="rId1513"/>
    <hyperlink ref="F661" r:id="rId1514"/>
    <hyperlink ref="F266" r:id="rId1515"/>
    <hyperlink ref="F645" r:id="rId1516"/>
    <hyperlink ref="F641" r:id="rId1517"/>
    <hyperlink ref="F146" r:id="rId1518"/>
    <hyperlink ref="F564" r:id="rId1519"/>
    <hyperlink ref="F1007" r:id="rId1520"/>
    <hyperlink ref="F352" r:id="rId1521"/>
    <hyperlink ref="F2018" r:id="rId1522"/>
    <hyperlink ref="F91" r:id="rId1523"/>
    <hyperlink ref="F1111" r:id="rId1524"/>
    <hyperlink ref="F1088" r:id="rId1525"/>
    <hyperlink ref="F1950" r:id="rId1526"/>
    <hyperlink ref="F1215" r:id="rId1527"/>
    <hyperlink ref="F1375" r:id="rId1528"/>
    <hyperlink ref="F1624" r:id="rId1529"/>
    <hyperlink ref="F481" r:id="rId1530"/>
    <hyperlink ref="F194" r:id="rId1531"/>
    <hyperlink ref="F1482" r:id="rId1532"/>
    <hyperlink ref="F196" r:id="rId1533"/>
    <hyperlink ref="F182" r:id="rId1534"/>
    <hyperlink ref="F170" r:id="rId1535"/>
    <hyperlink ref="F177" r:id="rId1536"/>
    <hyperlink ref="F1357" r:id="rId1537"/>
    <hyperlink ref="F200" r:id="rId1538"/>
    <hyperlink ref="F1874" r:id="rId1539"/>
    <hyperlink ref="F1977" r:id="rId1540"/>
    <hyperlink ref="F991" r:id="rId1541"/>
    <hyperlink ref="F1043" r:id="rId1542"/>
    <hyperlink ref="F674" r:id="rId1543"/>
    <hyperlink ref="F476" r:id="rId1544"/>
    <hyperlink ref="F850" r:id="rId1545"/>
    <hyperlink ref="F1300" r:id="rId1546"/>
    <hyperlink ref="F347" r:id="rId1547"/>
    <hyperlink ref="F1493" r:id="rId1548"/>
    <hyperlink ref="F1259" r:id="rId1549"/>
    <hyperlink ref="F1828" r:id="rId1550"/>
    <hyperlink ref="F1130" r:id="rId1551"/>
    <hyperlink ref="F1060" r:id="rId1552"/>
    <hyperlink ref="F309" r:id="rId1553"/>
    <hyperlink ref="F26" r:id="rId1554"/>
    <hyperlink ref="F278" r:id="rId1555"/>
    <hyperlink ref="F1517" r:id="rId1556"/>
    <hyperlink ref="F1076" r:id="rId1557"/>
    <hyperlink ref="F491" r:id="rId1558"/>
    <hyperlink ref="F794" r:id="rId1559"/>
    <hyperlink ref="F999" r:id="rId1560"/>
    <hyperlink ref="F1169" r:id="rId1561"/>
    <hyperlink ref="F795" r:id="rId1562"/>
    <hyperlink ref="F1542" r:id="rId1563"/>
    <hyperlink ref="F762" r:id="rId1564"/>
    <hyperlink ref="F904" r:id="rId1565"/>
    <hyperlink ref="F1479" r:id="rId1566"/>
    <hyperlink ref="F1940" r:id="rId1567"/>
    <hyperlink ref="F1447" r:id="rId1568"/>
    <hyperlink ref="F537" r:id="rId1569"/>
    <hyperlink ref="F870" r:id="rId1570"/>
    <hyperlink ref="F574" r:id="rId1571"/>
    <hyperlink ref="F365" r:id="rId1572"/>
    <hyperlink ref="F839" r:id="rId1573"/>
    <hyperlink ref="F192" r:id="rId1574"/>
    <hyperlink ref="F1142" r:id="rId1575"/>
    <hyperlink ref="F1575" r:id="rId1576"/>
    <hyperlink ref="F425" r:id="rId1577"/>
    <hyperlink ref="F620" r:id="rId1578"/>
    <hyperlink ref="F1250" r:id="rId1579"/>
    <hyperlink ref="F1733" r:id="rId1580"/>
    <hyperlink ref="F1801" r:id="rId1581"/>
    <hyperlink ref="F1158" r:id="rId1582"/>
    <hyperlink ref="F1741" r:id="rId1583"/>
    <hyperlink ref="F1318" r:id="rId1584"/>
    <hyperlink ref="F955" r:id="rId1585"/>
    <hyperlink ref="F73" r:id="rId1586"/>
    <hyperlink ref="F74" r:id="rId1587"/>
    <hyperlink ref="F1812" r:id="rId1588"/>
    <hyperlink ref="F1875" r:id="rId1589"/>
    <hyperlink ref="F299" r:id="rId1590"/>
    <hyperlink ref="F1861" r:id="rId1591"/>
    <hyperlink ref="F725" r:id="rId1592"/>
    <hyperlink ref="F1049" r:id="rId1593"/>
    <hyperlink ref="F1339" r:id="rId1594"/>
    <hyperlink ref="F1251" r:id="rId1595"/>
    <hyperlink ref="F1204" r:id="rId1596"/>
    <hyperlink ref="F92" r:id="rId1597"/>
    <hyperlink ref="F1297" r:id="rId1598"/>
    <hyperlink ref="F592" r:id="rId1599"/>
    <hyperlink ref="F930" r:id="rId1600"/>
    <hyperlink ref="F2036" r:id="rId1601"/>
    <hyperlink ref="F928" r:id="rId1602"/>
    <hyperlink ref="F1352" r:id="rId1603"/>
    <hyperlink ref="F1738" r:id="rId1604"/>
    <hyperlink ref="F161" r:id="rId1605"/>
    <hyperlink ref="F116" r:id="rId1606"/>
    <hyperlink ref="F1063" r:id="rId1607"/>
    <hyperlink ref="F919" r:id="rId1608"/>
    <hyperlink ref="F1750" r:id="rId1609"/>
    <hyperlink ref="F1448" r:id="rId1610"/>
    <hyperlink ref="F902" r:id="rId1611"/>
    <hyperlink ref="F939" r:id="rId1612"/>
    <hyperlink ref="F66" r:id="rId1613"/>
    <hyperlink ref="F1180" r:id="rId1614"/>
    <hyperlink ref="F827" r:id="rId1615"/>
    <hyperlink ref="F1904" r:id="rId1616"/>
    <hyperlink ref="F1367" r:id="rId1617"/>
    <hyperlink ref="F644" r:id="rId1618"/>
    <hyperlink ref="F1603" r:id="rId1619"/>
    <hyperlink ref="F970" r:id="rId1620"/>
    <hyperlink ref="F1198" r:id="rId1621"/>
    <hyperlink ref="F1997" r:id="rId1622"/>
    <hyperlink ref="F1978" r:id="rId1623"/>
    <hyperlink ref="F635" r:id="rId1624"/>
    <hyperlink ref="F586" r:id="rId1625"/>
    <hyperlink ref="F595" r:id="rId1626"/>
    <hyperlink ref="F752" r:id="rId1627"/>
    <hyperlink ref="F1612" r:id="rId1628"/>
    <hyperlink ref="F923" r:id="rId1629"/>
    <hyperlink ref="F621" r:id="rId1630"/>
    <hyperlink ref="F972" r:id="rId1631"/>
    <hyperlink ref="F1813" r:id="rId1632"/>
    <hyperlink ref="F1834" r:id="rId1633"/>
    <hyperlink ref="F1596" r:id="rId1634"/>
    <hyperlink ref="F472" r:id="rId1635"/>
    <hyperlink ref="F561" r:id="rId1636"/>
    <hyperlink ref="F1914" r:id="rId1637"/>
    <hyperlink ref="F1535" r:id="rId1638"/>
    <hyperlink ref="F639" r:id="rId1639"/>
    <hyperlink ref="F300" r:id="rId1640"/>
    <hyperlink ref="F886" r:id="rId1641"/>
    <hyperlink ref="F931" r:id="rId1642"/>
    <hyperlink ref="F1490" r:id="rId1643"/>
    <hyperlink ref="F1526" r:id="rId1644"/>
    <hyperlink ref="F1012" r:id="rId1645"/>
    <hyperlink ref="F895" r:id="rId1646"/>
    <hyperlink ref="F1244" r:id="rId1647"/>
    <hyperlink ref="F1805" r:id="rId1648"/>
    <hyperlink ref="F716" r:id="rId1649"/>
    <hyperlink ref="F1347" r:id="rId1650"/>
    <hyperlink ref="F1682" r:id="rId1651"/>
    <hyperlink ref="F694" r:id="rId1652"/>
    <hyperlink ref="F1420" r:id="rId1653"/>
    <hyperlink ref="F1285" r:id="rId1654"/>
    <hyperlink ref="F765" r:id="rId1655"/>
    <hyperlink ref="F77" r:id="rId1656"/>
    <hyperlink ref="F155" r:id="rId1657"/>
    <hyperlink ref="F1721" r:id="rId1658"/>
    <hyperlink ref="F405" r:id="rId1659"/>
    <hyperlink ref="F995" r:id="rId1660"/>
    <hyperlink ref="F355" r:id="rId1661"/>
    <hyperlink ref="F687" r:id="rId1662"/>
    <hyperlink ref="F1464" r:id="rId1663"/>
    <hyperlink ref="F1039" r:id="rId1664"/>
    <hyperlink ref="F1434" r:id="rId1665"/>
    <hyperlink ref="F1122" r:id="rId1666"/>
    <hyperlink ref="F424" r:id="rId1667"/>
    <hyperlink ref="F990" r:id="rId1668"/>
    <hyperlink ref="F954" r:id="rId1669"/>
    <hyperlink ref="F1886" r:id="rId1670"/>
    <hyperlink ref="F114" r:id="rId1671"/>
    <hyperlink ref="F618" r:id="rId1672"/>
    <hyperlink ref="F449" r:id="rId1673"/>
    <hyperlink ref="F1408" r:id="rId1674"/>
    <hyperlink ref="F1148" r:id="rId1675"/>
    <hyperlink ref="F1409" r:id="rId1676"/>
    <hyperlink ref="F2037" r:id="rId1677"/>
    <hyperlink ref="F389" r:id="rId1678"/>
    <hyperlink ref="F1201" r:id="rId1679"/>
    <hyperlink ref="F1581" r:id="rId1680"/>
    <hyperlink ref="F1248" r:id="rId1681"/>
    <hyperlink ref="F1614" r:id="rId1682"/>
    <hyperlink ref="F828" r:id="rId1683"/>
    <hyperlink ref="F1751" r:id="rId1684"/>
    <hyperlink ref="F1143" r:id="rId1685"/>
    <hyperlink ref="F1190" r:id="rId1686"/>
    <hyperlink ref="F1172" r:id="rId1687"/>
    <hyperlink ref="F243" r:id="rId1688"/>
    <hyperlink ref="F350" r:id="rId1689"/>
    <hyperlink ref="F777" r:id="rId1690"/>
    <hyperlink ref="F936" r:id="rId1691"/>
    <hyperlink ref="F264" r:id="rId1692"/>
    <hyperlink ref="F702" r:id="rId1693"/>
    <hyperlink ref="F1915" r:id="rId1694"/>
    <hyperlink ref="F478" r:id="rId1695"/>
    <hyperlink ref="F983" r:id="rId1696"/>
    <hyperlink ref="F976" r:id="rId1697"/>
    <hyperlink ref="F1358" r:id="rId1698"/>
    <hyperlink ref="F477" r:id="rId1699"/>
    <hyperlink ref="F1491" r:id="rId1700"/>
    <hyperlink ref="F1782" r:id="rId1701"/>
    <hyperlink ref="F1683" r:id="rId1702"/>
    <hyperlink ref="F1483" r:id="rId1703"/>
    <hyperlink ref="F1126" r:id="rId1704"/>
    <hyperlink ref="F666" r:id="rId1705"/>
    <hyperlink ref="F105" r:id="rId1706"/>
    <hyperlink ref="F1684" r:id="rId1707"/>
    <hyperlink ref="F1587" r:id="rId1708"/>
    <hyperlink ref="F1092" r:id="rId1709"/>
    <hyperlink ref="F2019" r:id="rId1710"/>
    <hyperlink ref="F339" r:id="rId1711"/>
    <hyperlink ref="F1066" r:id="rId1712"/>
    <hyperlink ref="F941" r:id="rId1713"/>
    <hyperlink ref="F1353" r:id="rId1714"/>
    <hyperlink ref="F1167" r:id="rId1715"/>
    <hyperlink ref="F1336" r:id="rId1716"/>
    <hyperlink ref="F99" r:id="rId1717"/>
    <hyperlink ref="F108" r:id="rId1718"/>
    <hyperlink ref="F1178" r:id="rId1719"/>
    <hyperlink ref="F1459" r:id="rId1720"/>
    <hyperlink ref="F1394" r:id="rId1721"/>
    <hyperlink ref="F1241" r:id="rId1722"/>
    <hyperlink ref="F1722" r:id="rId1723"/>
    <hyperlink ref="F1582" r:id="rId1724"/>
    <hyperlink ref="F271" r:id="rId1725"/>
    <hyperlink ref="F847" r:id="rId1726"/>
    <hyperlink ref="F1034" r:id="rId1727"/>
    <hyperlink ref="F1848" r:id="rId1728"/>
    <hyperlink ref="F1117" r:id="rId1729"/>
    <hyperlink ref="F1773" r:id="rId1730"/>
    <hyperlink ref="F1792" r:id="rId1731"/>
    <hyperlink ref="F1078" r:id="rId1732"/>
    <hyperlink ref="F599" r:id="rId1733"/>
    <hyperlink ref="F1315" r:id="rId1734"/>
    <hyperlink ref="F1916" r:id="rId1735"/>
    <hyperlink ref="F1083" r:id="rId1736"/>
    <hyperlink ref="F1726" r:id="rId1737"/>
    <hyperlink ref="F377" r:id="rId1738"/>
    <hyperlink ref="F804" r:id="rId1739"/>
    <hyperlink ref="F320" r:id="rId1740"/>
    <hyperlink ref="F1553" r:id="rId1741"/>
    <hyperlink ref="F1979" r:id="rId1742"/>
    <hyperlink ref="F845" r:id="rId1743"/>
    <hyperlink ref="F903" r:id="rId1744"/>
    <hyperlink ref="F1636" r:id="rId1745"/>
    <hyperlink ref="F148" r:id="rId1746"/>
    <hyperlink ref="F670" r:id="rId1747"/>
    <hyperlink ref="F151" r:id="rId1748"/>
    <hyperlink ref="F173" r:id="rId1749"/>
    <hyperlink ref="F1195" r:id="rId1750"/>
    <hyperlink ref="F1431" r:id="rId1751"/>
    <hyperlink ref="F88" r:id="rId1752"/>
    <hyperlink ref="F673" r:id="rId1753"/>
    <hyperlink ref="F812" r:id="rId1754"/>
    <hyperlink ref="F269" r:id="rId1755"/>
    <hyperlink ref="F640" r:id="rId1756"/>
    <hyperlink ref="F750" r:id="rId1757"/>
    <hyperlink ref="F121" r:id="rId1758"/>
    <hyperlink ref="F179" r:id="rId1759"/>
    <hyperlink ref="F1554" r:id="rId1760"/>
    <hyperlink ref="F642" r:id="rId1761"/>
    <hyperlink ref="F1841" r:id="rId1762"/>
    <hyperlink ref="F1405" r:id="rId1763"/>
    <hyperlink ref="F1497" r:id="rId1764"/>
    <hyperlink ref="F1379" r:id="rId1765"/>
    <hyperlink ref="F788" r:id="rId1766"/>
    <hyperlink ref="F1146" r:id="rId1767"/>
    <hyperlink ref="F1407" r:id="rId1768"/>
    <hyperlink ref="F1917" r:id="rId1769"/>
    <hyperlink ref="F956" r:id="rId1770"/>
    <hyperlink ref="F735" r:id="rId1771"/>
    <hyperlink ref="F1184" r:id="rId1772"/>
    <hyperlink ref="F897" r:id="rId1773"/>
    <hyperlink ref="F1094" r:id="rId1774"/>
    <hyperlink ref="F921" r:id="rId1775"/>
    <hyperlink ref="F1628" r:id="rId1776"/>
    <hyperlink ref="F1621" r:id="rId1777"/>
    <hyperlink ref="F836" r:id="rId1778"/>
    <hyperlink ref="F805" r:id="rId1779"/>
    <hyperlink ref="F1116" r:id="rId1780"/>
    <hyperlink ref="F1423" r:id="rId1781"/>
    <hyperlink ref="F396" r:id="rId1782"/>
    <hyperlink ref="F1711" r:id="rId1783"/>
    <hyperlink ref="F212" r:id="rId1784"/>
    <hyperlink ref="F1328" r:id="rId1785"/>
    <hyperlink ref="F1727" r:id="rId1786"/>
    <hyperlink ref="F1672" r:id="rId1787"/>
    <hyperlink ref="F511" r:id="rId1788"/>
    <hyperlink ref="F1899" r:id="rId1789"/>
    <hyperlink ref="F1758" r:id="rId1790"/>
    <hyperlink ref="F1961" r:id="rId1791"/>
    <hyperlink ref="F1918" r:id="rId1792"/>
    <hyperlink ref="F1332" r:id="rId1793"/>
    <hyperlink ref="F917" r:id="rId1794"/>
    <hyperlink ref="F361" r:id="rId1795"/>
    <hyperlink ref="F1125" r:id="rId1796"/>
    <hyperlink ref="F1835" r:id="rId1797"/>
    <hyperlink ref="F1691" r:id="rId1798"/>
    <hyperlink ref="F505" r:id="rId1799"/>
    <hyperlink ref="F516" r:id="rId1800"/>
    <hyperlink ref="F656" r:id="rId1801"/>
    <hyperlink ref="F598" r:id="rId1802"/>
    <hyperlink ref="F1962" r:id="rId1803"/>
    <hyperlink ref="F1563" r:id="rId1804"/>
    <hyperlink ref="F1022" r:id="rId1805"/>
    <hyperlink ref="F1429" r:id="rId1806"/>
    <hyperlink ref="F1465" r:id="rId1807"/>
    <hyperlink ref="F1774" r:id="rId1808"/>
    <hyperlink ref="F562" r:id="rId1809"/>
    <hyperlink ref="F1919" r:id="rId1810"/>
    <hyperlink ref="F1548" r:id="rId1811"/>
    <hyperlink ref="F1442" r:id="rId1812"/>
    <hyperlink ref="F1680" r:id="rId1813"/>
    <hyperlink ref="F1024" r:id="rId1814"/>
    <hyperlink ref="F623" r:id="rId1815"/>
    <hyperlink ref="F242" r:id="rId1816"/>
    <hyperlink ref="F263" r:id="rId1817"/>
    <hyperlink ref="F262" r:id="rId1818"/>
    <hyperlink ref="F290" r:id="rId1819"/>
    <hyperlink ref="F72" r:id="rId1820"/>
    <hyperlink ref="F153" r:id="rId1821"/>
    <hyperlink ref="F1742" r:id="rId1822"/>
    <hyperlink ref="F1270" r:id="rId1823"/>
    <hyperlink ref="F776" r:id="rId1824"/>
    <hyperlink ref="F328" r:id="rId1825"/>
    <hyperlink ref="F1321" r:id="rId1826"/>
    <hyperlink ref="F626" r:id="rId1827"/>
    <hyperlink ref="F83" r:id="rId1828"/>
    <hyperlink ref="F109" r:id="rId1829"/>
    <hyperlink ref="F1081" r:id="rId1830"/>
    <hyperlink ref="F1752" r:id="rId1831"/>
    <hyperlink ref="F1862" r:id="rId1832"/>
    <hyperlink ref="F1134" r:id="rId1833"/>
    <hyperlink ref="F1602" r:id="rId1834"/>
    <hyperlink ref="F648" r:id="rId1835"/>
    <hyperlink ref="F643" r:id="rId1836"/>
    <hyperlink ref="F796" r:id="rId1837"/>
    <hyperlink ref="F248" r:id="rId1838"/>
    <hyperlink ref="F1524" r:id="rId1839"/>
    <hyperlink ref="F1323" r:id="rId1840"/>
    <hyperlink ref="F1905" r:id="rId1841"/>
    <hyperlink ref="F665" r:id="rId1842"/>
    <hyperlink ref="F764" r:id="rId1843"/>
    <hyperlink ref="F754" r:id="rId1844"/>
    <hyperlink ref="F746" r:id="rId1845"/>
    <hyperlink ref="F174" r:id="rId1846"/>
    <hyperlink ref="F1031" r:id="rId1847"/>
    <hyperlink ref="F464" r:id="rId1848"/>
    <hyperlink ref="F1518" r:id="rId1849"/>
    <hyperlink ref="F663" r:id="rId1850"/>
    <hyperlink ref="F2001" r:id="rId1851"/>
    <hyperlink ref="F855" r:id="rId1852"/>
    <hyperlink ref="F960" r:id="rId1853"/>
    <hyperlink ref="F1814" r:id="rId1854"/>
    <hyperlink ref="F131" r:id="rId1855"/>
    <hyperlink ref="F117" r:id="rId1856"/>
    <hyperlink ref="F101" r:id="rId1857"/>
    <hyperlink ref="F96" r:id="rId1858"/>
    <hyperlink ref="F234" r:id="rId1859"/>
    <hyperlink ref="F1280" r:id="rId1860"/>
    <hyperlink ref="F1160" r:id="rId1861"/>
    <hyperlink ref="F989" r:id="rId1862"/>
    <hyperlink ref="F1594" r:id="rId1863"/>
    <hyperlink ref="F1054" r:id="rId1864"/>
    <hyperlink ref="F1457" r:id="rId1865"/>
    <hyperlink ref="F1970" r:id="rId1866"/>
    <hyperlink ref="F1226" r:id="rId1867"/>
    <hyperlink ref="F1906" r:id="rId1868"/>
    <hyperlink ref="F258" r:id="rId1869"/>
    <hyperlink ref="F1641" r:id="rId1870"/>
    <hyperlink ref="F1768" r:id="rId1871"/>
    <hyperlink ref="F1599" r:id="rId1872"/>
    <hyperlink ref="F1156" r:id="rId1873"/>
    <hyperlink ref="F1604" r:id="rId1874"/>
    <hyperlink ref="F1969" r:id="rId1875"/>
    <hyperlink ref="F231" r:id="rId1876"/>
    <hyperlink ref="F209" r:id="rId1877"/>
    <hyperlink ref="F1963" r:id="rId1878"/>
    <hyperlink ref="F1863" r:id="rId1879"/>
    <hyperlink ref="F932" r:id="rId1880"/>
    <hyperlink ref="F1697" r:id="rId1881"/>
    <hyperlink ref="F223" r:id="rId1882"/>
    <hyperlink ref="F322" r:id="rId1883"/>
    <hyperlink ref="F538" r:id="rId1884"/>
    <hyperlink ref="F1359" r:id="rId1885"/>
    <hyperlink ref="F1989" r:id="rId1886"/>
    <hyperlink ref="F1205" r:id="rId1887"/>
    <hyperlink ref="F2002" r:id="rId1888"/>
    <hyperlink ref="F167" r:id="rId1889"/>
    <hyperlink ref="F1303" r:id="rId1890"/>
    <hyperlink ref="F413" r:id="rId1891"/>
    <hyperlink ref="F887" r:id="rId1892"/>
    <hyperlink ref="F1806" r:id="rId1893"/>
    <hyperlink ref="F1372" r:id="rId1894"/>
    <hyperlink ref="F439" r:id="rId1895"/>
    <hyperlink ref="F1783" r:id="rId1896"/>
    <hyperlink ref="F1576" r:id="rId1897"/>
    <hyperlink ref="F433" r:id="rId1898"/>
    <hyperlink ref="F1199" r:id="rId1899"/>
    <hyperlink ref="F589" r:id="rId1900"/>
    <hyperlink ref="F340" r:id="rId1901"/>
    <hyperlink ref="F1842" r:id="rId1902"/>
    <hyperlink ref="F1590" r:id="rId1903"/>
    <hyperlink ref="F1266" r:id="rId1904"/>
    <hyperlink ref="F1753" r:id="rId1905"/>
    <hyperlink ref="F461" r:id="rId1906"/>
    <hyperlink ref="F1185" r:id="rId1907"/>
    <hyperlink ref="F1532" r:id="rId1908"/>
    <hyperlink ref="F435" r:id="rId1909"/>
    <hyperlink ref="F486" r:id="rId1910"/>
    <hyperlink ref="F632" r:id="rId1911"/>
    <hyperlink ref="F1980" r:id="rId1912"/>
    <hyperlink ref="F1891" r:id="rId1913"/>
    <hyperlink ref="F403" r:id="rId1914"/>
    <hyperlink ref="F1829" r:id="rId1915"/>
    <hyperlink ref="F926" r:id="rId1916"/>
    <hyperlink ref="F1928" r:id="rId1917"/>
    <hyperlink ref="F144" r:id="rId1918"/>
    <hyperlink ref="F359" r:id="rId1919"/>
    <hyperlink ref="F289" r:id="rId1920"/>
    <hyperlink ref="F1605" r:id="rId1921"/>
    <hyperlink ref="F1660" r:id="rId1922"/>
    <hyperlink ref="F388" r:id="rId1923"/>
    <hyperlink ref="F1892" r:id="rId1924"/>
    <hyperlink ref="F1040" r:id="rId1925"/>
    <hyperlink ref="F1679" r:id="rId1926"/>
    <hyperlink ref="F1929" r:id="rId1927"/>
    <hyperlink ref="F502" r:id="rId1928"/>
    <hyperlink ref="F708" r:id="rId1929"/>
    <hyperlink ref="F1864" r:id="rId1930"/>
    <hyperlink ref="F1865" r:id="rId1931"/>
    <hyperlink ref="F1637" r:id="rId1932"/>
    <hyperlink ref="F580" r:id="rId1933"/>
    <hyperlink ref="F1466" r:id="rId1934"/>
    <hyperlink ref="F1206" r:id="rId1935"/>
    <hyperlink ref="F711" r:id="rId1936"/>
    <hyperlink ref="F448" r:id="rId1937"/>
    <hyperlink ref="F1329" r:id="rId1938"/>
    <hyperlink ref="F925" r:id="rId1939"/>
    <hyperlink ref="F1443" r:id="rId1940"/>
    <hyperlink ref="F391" r:id="rId1941"/>
    <hyperlink ref="F1987" r:id="rId1942"/>
    <hyperlink ref="F1421" r:id="rId1943"/>
    <hyperlink ref="F1460" r:id="rId1944"/>
    <hyperlink ref="F1762" r:id="rId1945"/>
    <hyperlink ref="F1807" r:id="rId1946"/>
    <hyperlink ref="F1348" r:id="rId1947"/>
    <hyperlink ref="F1578" r:id="rId1948"/>
    <hyperlink ref="F291" r:id="rId1949"/>
    <hyperlink ref="F1425" r:id="rId1950"/>
    <hyperlink ref="F964" r:id="rId1951"/>
    <hyperlink ref="F454" r:id="rId1952"/>
    <hyperlink ref="F1192" r:id="rId1953"/>
    <hyperlink ref="F432" r:id="rId1954"/>
    <hyperlink ref="F1893" r:id="rId1955"/>
    <hyperlink ref="F728" r:id="rId1956"/>
    <hyperlink ref="F1163" r:id="rId1957"/>
    <hyperlink ref="F488" r:id="rId1958"/>
    <hyperlink ref="F542" r:id="rId1959"/>
    <hyperlink ref="F1559" r:id="rId1960"/>
    <hyperlink ref="F1543" r:id="rId1961"/>
    <hyperlink ref="F1467" r:id="rId1962"/>
    <hyperlink ref="F1376" r:id="rId1963"/>
    <hyperlink ref="F1108" r:id="rId1964"/>
    <hyperlink ref="F1435" r:id="rId1965"/>
    <hyperlink ref="F996" r:id="rId1966"/>
    <hyperlink ref="F1508" r:id="rId1967"/>
    <hyperlink ref="F1340" r:id="rId1968"/>
    <hyperlink ref="F1586" r:id="rId1969"/>
    <hyperlink ref="F394" r:id="rId1970"/>
    <hyperlink ref="F142" r:id="rId1971"/>
    <hyperlink ref="F195" r:id="rId1972"/>
    <hyperlink ref="F1784" r:id="rId1973"/>
    <hyperlink ref="F798" r:id="rId1974"/>
    <hyperlink ref="F529" r:id="rId1975"/>
    <hyperlink ref="F1327" r:id="rId1976"/>
    <hyperlink ref="F1349" r:id="rId1977"/>
    <hyperlink ref="F1920" r:id="rId1978"/>
    <hyperlink ref="F1808" r:id="rId1979"/>
    <hyperlink ref="F232" r:id="rId1980"/>
    <hyperlink ref="F724" r:id="rId1981"/>
    <hyperlink ref="F1564" r:id="rId1982"/>
    <hyperlink ref="F968" r:id="rId1983"/>
    <hyperlink ref="F1498" r:id="rId1984"/>
    <hyperlink ref="F1981" r:id="rId1985"/>
    <hyperlink ref="F462" r:id="rId1986"/>
    <hyperlink ref="F496" r:id="rId1987"/>
    <hyperlink ref="F1242" r:id="rId1988"/>
    <hyperlink ref="F535" r:id="rId1989"/>
    <hyperlink ref="F456" r:id="rId1990"/>
    <hyperlink ref="F1533" r:id="rId1991"/>
    <hyperlink ref="F1705" r:id="rId1992"/>
    <hyperlink ref="F861" r:id="rId1993"/>
    <hyperlink ref="F51" r:id="rId1994"/>
    <hyperlink ref="F59" r:id="rId1995"/>
    <hyperlink ref="F671" r:id="rId1996"/>
    <hyperlink ref="F1453" r:id="rId1997"/>
    <hyperlink ref="F479" r:id="rId1998"/>
    <hyperlink ref="F657" r:id="rId1999"/>
    <hyperlink ref="F1406" r:id="rId2000"/>
    <hyperlink ref="F1519" r:id="rId2001"/>
    <hyperlink ref="F566" r:id="rId2002"/>
    <hyperlink ref="F1786" r:id="rId2003"/>
    <hyperlink ref="F187" r:id="rId2004"/>
    <hyperlink ref="F1282" r:id="rId2005"/>
    <hyperlink ref="F766" r:id="rId2006"/>
    <hyperlink ref="F1990" r:id="rId2007"/>
    <hyperlink ref="F1488" r:id="rId2008"/>
    <hyperlink ref="F2003" r:id="rId2009"/>
    <hyperlink ref="F1437" r:id="rId2010"/>
    <hyperlink ref="F1534" r:id="rId2011"/>
    <hyperlink ref="F779" r:id="rId2012"/>
    <hyperlink ref="F1174" r:id="rId2013"/>
    <hyperlink ref="F1540" r:id="rId2014"/>
    <hyperlink ref="F1102" r:id="rId2015"/>
    <hyperlink ref="F633" r:id="rId2016"/>
    <hyperlink ref="F387" r:id="rId2017"/>
    <hyperlink ref="F267" r:id="rId2018"/>
    <hyperlink ref="F1673" r:id="rId2019"/>
    <hyperlink ref="F530" r:id="rId2020"/>
    <hyperlink ref="F1894" r:id="rId2021"/>
    <hyperlink ref="F1907" r:id="rId2022"/>
    <hyperlink ref="F1319" r:id="rId2023"/>
    <hyperlink ref="F471" r:id="rId2024"/>
    <hyperlink ref="F761" r:id="rId2025"/>
    <hyperlink ref="F162" r:id="rId2026"/>
    <hyperlink ref="F811" r:id="rId2027"/>
    <hyperlink ref="F135" r:id="rId2028"/>
    <hyperlink ref="F817" r:id="rId2029"/>
    <hyperlink ref="F1550" r:id="rId2030"/>
    <hyperlink ref="F1306" r:id="rId2031"/>
    <hyperlink ref="F1416" r:id="rId2032"/>
    <hyperlink ref="F868" r:id="rId2033"/>
    <hyperlink ref="F1688" r:id="rId2034"/>
    <hyperlink ref="F226" r:id="rId2035"/>
    <hyperlink ref="F220" r:id="rId2036"/>
    <hyperlink ref="F1095" r:id="rId2037"/>
    <hyperlink ref="F1106" r:id="rId2038"/>
    <hyperlink ref="F1449" r:id="rId2039"/>
    <hyperlink ref="F1941" r:id="rId2040"/>
    <hyperlink ref="F1629" r:id="rId2041"/>
    <hyperlink ref="F349" r:id="rId2042"/>
    <hyperlink ref="F474" r:id="rId2043"/>
    <hyperlink ref="F1830" r:id="rId2044"/>
    <hyperlink ref="F1509" r:id="rId2045"/>
    <hyperlink ref="F1476" r:id="rId2046"/>
    <hyperlink ref="F1698" r:id="rId2047"/>
    <hyperlink ref="F1273" r:id="rId2048"/>
    <hyperlink ref="F857" r:id="rId2049"/>
    <hyperlink ref="F1625" r:id="rId2050"/>
    <hyperlink ref="F1692" r:id="rId2051"/>
    <hyperlink ref="F833" r:id="rId2052"/>
    <hyperlink ref="F1249" r:id="rId2053"/>
    <hyperlink ref="F1699" r:id="rId2054"/>
    <hyperlink ref="F2038" r:id="rId2055"/>
    <hyperlink ref="F1132" r:id="rId2056"/>
    <hyperlink ref="F1887" r:id="rId2057"/>
    <hyperlink ref="F1413" r:id="rId2058"/>
    <hyperlink ref="F2039" r:id="rId2059"/>
    <hyperlink ref="F560" r:id="rId2060"/>
    <hyperlink ref="F889" r:id="rId2061"/>
    <hyperlink ref="F504" r:id="rId2062"/>
    <hyperlink ref="F2040" r:id="rId2063"/>
    <hyperlink ref="F1622" r:id="rId2064"/>
    <hyperlink ref="F573" r:id="rId2065"/>
    <hyperlink ref="F1669" r:id="rId2066"/>
    <hyperlink ref="F2041" r:id="rId2067"/>
    <hyperlink ref="F951" r:id="rId2068"/>
    <hyperlink ref="F2042" r:id="rId2069"/>
    <hyperlink ref="F1723" r:id="rId2070"/>
    <hyperlink ref="F1630" r:id="rId2071"/>
    <hyperlink ref="F450" r:id="rId2072"/>
    <hyperlink ref="F1480" r:id="rId2073"/>
    <hyperlink ref="F1991" r:id="rId2074"/>
    <hyperlink ref="F430" r:id="rId2075"/>
    <hyperlink ref="F171" r:id="rId2076"/>
    <hyperlink ref="F1135" r:id="rId2077"/>
    <hyperlink ref="F1203" r:id="rId2078"/>
    <hyperlink ref="F1992" r:id="rId2079"/>
    <hyperlink ref="F1484" r:id="rId2080"/>
    <hyperlink ref="F880" r:id="rId2081"/>
    <hyperlink ref="F864" r:id="rId2082"/>
    <hyperlink ref="F440" r:id="rId2083"/>
    <hyperlink ref="F978" r:id="rId2084"/>
    <hyperlink ref="F915" r:id="rId2085"/>
    <hyperlink ref="F97" r:id="rId2086"/>
    <hyperlink ref="F809" r:id="rId2087"/>
    <hyperlink ref="F1825" r:id="rId2088"/>
    <hyperlink ref="F287" r:id="rId2089"/>
    <hyperlink ref="F707" r:id="rId2090"/>
    <hyperlink ref="F1713" r:id="rId2091"/>
    <hyperlink ref="F2043" r:id="rId2092"/>
    <hyperlink ref="F1759" r:id="rId2093"/>
    <hyperlink ref="F579" r:id="rId2094"/>
    <hyperlink ref="F1013" r:id="rId2095"/>
    <hyperlink ref="F551" r:id="rId2096"/>
    <hyperlink ref="F1055" r:id="rId2097"/>
    <hyperlink ref="F445" r:id="rId2098"/>
    <hyperlink ref="F571" r:id="rId2099"/>
    <hyperlink ref="F1056" r:id="rId2100"/>
    <hyperlink ref="F590" r:id="rId2101"/>
    <hyperlink ref="F1982" r:id="rId2102"/>
    <hyperlink ref="F397" r:id="rId2103"/>
    <hyperlink ref="F356" r:id="rId2104"/>
    <hyperlink ref="F1651" r:id="rId2105"/>
    <hyperlink ref="F1118" r:id="rId2106"/>
    <hyperlink ref="F792" r:id="rId2107"/>
    <hyperlink ref="F256" r:id="rId2108"/>
    <hyperlink ref="F1609" r:id="rId2109"/>
    <hyperlink ref="F1715" r:id="rId2110"/>
    <hyperlink ref="F835" r:id="rId2111"/>
    <hyperlink ref="F497" r:id="rId2112"/>
    <hyperlink ref="F1610" r:id="rId2113"/>
    <hyperlink ref="F1674" r:id="rId2114"/>
    <hyperlink ref="F1815" r:id="rId2115"/>
    <hyperlink ref="F729" r:id="rId2116"/>
    <hyperlink ref="F78" r:id="rId2117"/>
    <hyperlink ref="F2004" r:id="rId2118"/>
    <hyperlink ref="F380" r:id="rId2119"/>
    <hyperlink ref="F1047" r:id="rId2120"/>
    <hyperlink ref="F1087" r:id="rId2121"/>
    <hyperlink ref="F557" r:id="rId2122"/>
    <hyperlink ref="F689" r:id="rId2123"/>
    <hyperlink ref="F1618" r:id="rId2124"/>
    <hyperlink ref="F1227" r:id="rId2125"/>
    <hyperlink ref="F672" r:id="rId2126"/>
    <hyperlink ref="F331" r:id="rId2127"/>
    <hyperlink ref="F392" r:id="rId2128"/>
    <hyperlink ref="F1895" r:id="rId2129"/>
    <hyperlink ref="F222" r:id="rId2130"/>
    <hyperlink ref="F1494" r:id="rId2131"/>
    <hyperlink ref="F1304" r:id="rId2132"/>
    <hyperlink ref="F942" r:id="rId2133"/>
    <hyperlink ref="F1577" r:id="rId2134"/>
    <hyperlink ref="F1426" r:id="rId2135"/>
    <hyperlink ref="F569" r:id="rId2136"/>
    <hyperlink ref="F701" r:id="rId2137"/>
    <hyperlink ref="F517" r:id="rId2138"/>
    <hyperlink ref="F678" r:id="rId2139"/>
    <hyperlink ref="F169" r:id="rId2140"/>
    <hyperlink ref="F1930" r:id="rId2141"/>
    <hyperlink ref="F2011" r:id="rId2142"/>
    <hyperlink ref="F1390" r:id="rId2143"/>
    <hyperlink ref="F1387" r:id="rId2144"/>
    <hyperlink ref="F1681" r:id="rId2145"/>
    <hyperlink ref="F1006" r:id="rId2146"/>
    <hyperlink ref="F1499" r:id="rId2147"/>
    <hyperlink ref="F1136" r:id="rId2148"/>
    <hyperlink ref="F1934" r:id="rId2149"/>
    <hyperlink ref="F193" r:id="rId2150"/>
    <hyperlink ref="F1182" r:id="rId2151"/>
    <hyperlink ref="F987" r:id="rId2152"/>
    <hyperlink ref="F249" r:id="rId2153"/>
    <hyperlink ref="F1931" r:id="rId2154"/>
    <hyperlink ref="F1849" r:id="rId2155"/>
    <hyperlink ref="F2044" r:id="rId2156"/>
    <hyperlink ref="F582" r:id="rId2157"/>
    <hyperlink ref="F1322" r:id="rId2158"/>
    <hyperlink ref="F1809" r:id="rId2159"/>
    <hyperlink ref="F1410" r:id="rId2160"/>
    <hyperlink ref="F2020" r:id="rId2161"/>
    <hyperlink ref="F315" r:id="rId2162"/>
    <hyperlink ref="F1850" r:id="rId2163"/>
    <hyperlink ref="F1769" r:id="rId2164"/>
    <hyperlink ref="F1281" r:id="rId2165"/>
    <hyperlink ref="F390" r:id="rId2166"/>
    <hyperlink ref="F453" r:id="rId2167"/>
    <hyperlink ref="F1642" r:id="rId2168"/>
    <hyperlink ref="F2021" r:id="rId2169"/>
    <hyperlink ref="F1373" r:id="rId2170"/>
    <hyperlink ref="F127" r:id="rId2171"/>
    <hyperlink ref="F660" r:id="rId2172"/>
    <hyperlink ref="F1454" r:id="rId2173"/>
    <hyperlink ref="F2012" r:id="rId2174"/>
    <hyperlink ref="F61" r:id="rId2175"/>
    <hyperlink ref="F104" r:id="rId2176"/>
    <hyperlink ref="F965" r:id="rId2177"/>
    <hyperlink ref="F1411" r:id="rId2178"/>
    <hyperlink ref="F1611" r:id="rId2179"/>
    <hyperlink ref="F981" r:id="rId2180"/>
    <hyperlink ref="F446" r:id="rId2181"/>
    <hyperlink ref="F1114" r:id="rId2182"/>
    <hyperlink ref="F393" r:id="rId2183"/>
    <hyperlink ref="F1964" r:id="rId2184"/>
    <hyperlink ref="F345" r:id="rId2185"/>
    <hyperlink ref="F1652" r:id="rId2186"/>
    <hyperlink ref="F1016" r:id="rId2187"/>
    <hyperlink ref="F519" r:id="rId2188"/>
    <hyperlink ref="F807" r:id="rId2189"/>
    <hyperlink ref="F372" r:id="rId2190"/>
    <hyperlink ref="F1661" r:id="rId2191"/>
    <hyperlink ref="F311" r:id="rId2192"/>
    <hyperlink ref="F1775" r:id="rId2193"/>
    <hyperlink ref="F755" r:id="rId2194"/>
    <hyperlink ref="F301" r:id="rId2195"/>
    <hyperlink ref="F695" r:id="rId2196"/>
    <hyperlink ref="F1544" r:id="rId2197"/>
    <hyperlink ref="F1512" r:id="rId2198"/>
    <hyperlink ref="F1330" r:id="rId2199"/>
    <hyperlink ref="F185" r:id="rId2200"/>
    <hyperlink ref="F140" r:id="rId2201"/>
    <hyperlink ref="F180" r:id="rId2202"/>
    <hyperlink ref="F165" r:id="rId2203"/>
    <hyperlink ref="F253" r:id="rId2204"/>
    <hyperlink ref="F235" r:id="rId2205"/>
    <hyperlink ref="F1103" r:id="rId2206"/>
    <hyperlink ref="F1685" r:id="rId2207"/>
    <hyperlink ref="F1993" r:id="rId2208"/>
    <hyperlink ref="F1549" r:id="rId2209"/>
    <hyperlink ref="F1400" r:id="rId2210"/>
    <hyperlink ref="F314" r:id="rId2211"/>
    <hyperlink ref="F730" r:id="rId2212"/>
    <hyperlink ref="F1719" r:id="rId2213"/>
    <hyperlink ref="F1470" r:id="rId2214"/>
    <hyperlink ref="F885" r:id="rId2215"/>
    <hyperlink ref="F797" r:id="rId2216"/>
    <hyperlink ref="F1527" r:id="rId2217"/>
    <hyperlink ref="F2005" r:id="rId2218"/>
    <hyperlink ref="F495" r:id="rId2219"/>
    <hyperlink ref="F1816" r:id="rId2220"/>
    <hyperlink ref="F1851" r:id="rId2221"/>
    <hyperlink ref="F1104" r:id="rId2222"/>
    <hyperlink ref="F401" r:id="rId2223"/>
    <hyperlink ref="F509" r:id="rId2224"/>
    <hyperlink ref="F420" r:id="rId2225"/>
    <hyperlink ref="F594" r:id="rId2226"/>
    <hyperlink ref="F697" r:id="rId2227"/>
    <hyperlink ref="F1921" r:id="rId2228"/>
    <hyperlink ref="F1175" r:id="rId2229"/>
    <hyperlink ref="F1288" r:id="rId2230"/>
    <hyperlink ref="F1291" r:id="rId2231"/>
    <hyperlink ref="F570" r:id="rId2232"/>
    <hyperlink ref="F1240" r:id="rId2233"/>
    <hyperlink ref="F1398" r:id="rId2234"/>
    <hyperlink ref="F1600" r:id="rId2235"/>
    <hyperlink ref="F499" r:id="rId2236"/>
    <hyperlink ref="F527" r:id="rId2237"/>
    <hyperlink ref="F683" r:id="rId2238"/>
    <hyperlink ref="F1876" r:id="rId2239"/>
    <hyperlink ref="F136" r:id="rId2240"/>
    <hyperlink ref="F1360" r:id="rId2241"/>
    <hyperlink ref="F373" r:id="rId2242"/>
    <hyperlink ref="F543" r:id="rId2243"/>
    <hyperlink ref="F1363" r:id="rId2244"/>
    <hyperlink ref="F1520" r:id="rId2245"/>
    <hyperlink ref="F601" r:id="rId2246"/>
    <hyperlink ref="F1545" r:id="rId2247"/>
    <hyperlink ref="F1392" r:id="rId2248"/>
    <hyperlink ref="F310" r:id="rId2249"/>
    <hyperlink ref="F548" r:id="rId2250"/>
    <hyperlink ref="F1440" r:id="rId2251"/>
    <hyperlink ref="F418" r:id="rId2252"/>
    <hyperlink ref="F1254" r:id="rId2253"/>
    <hyperlink ref="F539" r:id="rId2254"/>
    <hyperlink ref="F1866" r:id="rId2255"/>
    <hyperlink ref="F967" r:id="rId2256"/>
    <hyperlink ref="F1002" r:id="rId2257"/>
    <hyperlink ref="F837" r:id="rId2258"/>
    <hyperlink ref="F1181" r:id="rId2259"/>
    <hyperlink ref="F871" r:id="rId2260"/>
    <hyperlink ref="F1314" r:id="rId2261"/>
    <hyperlink ref="F1908" r:id="rId2262"/>
    <hyperlink ref="F1675" r:id="rId2263"/>
    <hyperlink ref="F330" r:id="rId2264"/>
    <hyperlink ref="F611" r:id="rId2265"/>
    <hyperlink ref="F1817" r:id="rId2266"/>
    <hyperlink ref="F239" r:id="rId2267"/>
    <hyperlink ref="F1787" r:id="rId2268"/>
    <hyperlink ref="F1615" r:id="rId2269"/>
    <hyperlink ref="F1417" r:id="rId2270"/>
    <hyperlink ref="F1770" r:id="rId2271"/>
    <hyperlink ref="F1932" r:id="rId2272"/>
    <hyperlink ref="F1771" r:id="rId2273"/>
    <hyperlink ref="F2006" r:id="rId2274"/>
    <hyperlink ref="F734" r:id="rId2275"/>
    <hyperlink ref="F1601" r:id="rId2276"/>
    <hyperlink ref="F612" r:id="rId2277"/>
    <hyperlink ref="F1743" r:id="rId2278"/>
    <hyperlink ref="F1502" r:id="rId2279"/>
    <hyperlink ref="F219" r:id="rId2280"/>
    <hyperlink ref="F1935" r:id="rId2281"/>
    <hyperlink ref="F1252" r:id="rId2282"/>
    <hyperlink ref="F1298" r:id="rId2283"/>
    <hyperlink ref="F98" r:id="rId2284"/>
    <hyperlink ref="F1041" r:id="rId2285"/>
    <hyperlink ref="F1245" r:id="rId2286"/>
    <hyperlink ref="F1505" r:id="rId2287"/>
    <hyperlink ref="F426" r:id="rId2288"/>
    <hyperlink ref="F1112" r:id="rId2289"/>
    <hyperlink ref="F1354" r:id="rId2290"/>
    <hyperlink ref="F1955" r:id="rId2291"/>
    <hyperlink ref="F1331" r:id="rId2292"/>
    <hyperlink ref="F1591" r:id="rId2293"/>
    <hyperlink ref="F705" r:id="rId2294"/>
    <hyperlink ref="F914" r:id="rId2295"/>
    <hyperlink ref="F292" r:id="rId2296"/>
    <hyperlink ref="F854" r:id="rId2297"/>
    <hyperlink ref="F775" r:id="rId2298"/>
    <hyperlink ref="F1994" r:id="rId2299"/>
    <hyperlink ref="F1220" r:id="rId2300"/>
    <hyperlink ref="F1129" r:id="rId2301"/>
    <hyperlink ref="F1485" r:id="rId2302"/>
    <hyperlink ref="F1653" r:id="rId2303"/>
    <hyperlink ref="F201" r:id="rId2304"/>
    <hyperlink ref="F732" r:id="rId2305"/>
    <hyperlink ref="F123" r:id="rId2306"/>
    <hyperlink ref="F132" r:id="rId2307"/>
    <hyperlink ref="F1965" r:id="rId2308"/>
    <hyperlink ref="F1399" r:id="rId2309"/>
    <hyperlink ref="F1663" r:id="rId2310"/>
    <hyperlink ref="F819" r:id="rId2311"/>
    <hyperlink ref="F554" r:id="rId2312"/>
    <hyperlink ref="F1706" r:id="rId2313"/>
    <hyperlink ref="F549" r:id="rId2314"/>
    <hyperlink ref="F591" r:id="rId2315"/>
    <hyperlink ref="F625" r:id="rId2316"/>
    <hyperlink ref="F465" r:id="rId2317"/>
    <hyperlink ref="F457" r:id="rId2318"/>
    <hyperlink ref="F980" r:id="rId2319"/>
    <hyperlink ref="F759" r:id="rId2320"/>
    <hyperlink ref="F555" r:id="rId2321"/>
    <hyperlink ref="F93" r:id="rId2322"/>
    <hyperlink ref="F90" r:id="rId2323"/>
    <hyperlink ref="F94" r:id="rId2324"/>
    <hyperlink ref="F107" r:id="rId2325"/>
    <hyperlink ref="F1631" r:id="rId2326"/>
    <hyperlink ref="F2022" r:id="rId2327"/>
    <hyperlink ref="F1565" r:id="rId2328"/>
    <hyperlink ref="F1341" r:id="rId2329"/>
    <hyperlink ref="F1342" r:id="rId2330"/>
    <hyperlink ref="F360" r:id="rId2331"/>
    <hyperlink ref="F1638" r:id="rId2332"/>
    <hyperlink ref="F2007" r:id="rId2333"/>
    <hyperlink ref="F149" r:id="rId2334"/>
    <hyperlink ref="F376" r:id="rId2335"/>
    <hyperlink ref="F771" r:id="rId2336"/>
    <hyperlink ref="F587" r:id="rId2337"/>
    <hyperlink ref="F753" r:id="rId2338"/>
    <hyperlink ref="F408" r:id="rId2339"/>
    <hyperlink ref="F1867" r:id="rId2340"/>
    <hyperlink ref="F293" r:id="rId2341"/>
    <hyperlink ref="F327" r:id="rId2342"/>
    <hyperlink ref="F381" r:id="rId2343"/>
    <hyperlink ref="F1082" r:id="rId2344"/>
    <hyperlink ref="F1896" r:id="rId2345"/>
    <hyperlink ref="F1700" r:id="rId2346"/>
    <hyperlink ref="F738" r:id="rId2347"/>
    <hyperlink ref="F2008" r:id="rId2348"/>
    <hyperlink ref="F1643" r:id="rId2349"/>
    <hyperlink ref="F803" r:id="rId2350"/>
    <hyperlink ref="F475" r:id="rId2351"/>
    <hyperlink ref="F1922" r:id="rId2352"/>
    <hyperlink ref="F693" r:id="rId2353"/>
    <hyperlink ref="F86" r:id="rId2354"/>
    <hyperlink ref="F259" r:id="rId2355"/>
    <hyperlink ref="F1292" r:id="rId2356"/>
    <hyperlink ref="F636" r:id="rId2357"/>
    <hyperlink ref="F1020" r:id="rId2358"/>
    <hyperlink ref="F455" r:id="rId2359"/>
    <hyperlink ref="F676" r:id="rId2360"/>
    <hyperlink ref="F1644" r:id="rId2361"/>
    <hyperlink ref="F363" r:id="rId2362"/>
    <hyperlink ref="F1393" r:id="rId2363"/>
    <hyperlink ref="F130" r:id="rId2364"/>
    <hyperlink ref="F600" r:id="rId2365"/>
    <hyperlink ref="F1262" r:id="rId2366"/>
    <hyperlink ref="F178" r:id="rId2367"/>
    <hyperlink ref="F617" r:id="rId2368"/>
    <hyperlink ref="F614" r:id="rId2369"/>
    <hyperlink ref="F1173" r:id="rId2370"/>
    <hyperlink ref="F1296" r:id="rId2371"/>
    <hyperlink ref="F1427" r:id="rId2372"/>
    <hyperlink ref="F938" r:id="rId2373"/>
    <hyperlink ref="F829" r:id="rId2374"/>
    <hyperlink ref="F441" r:id="rId2375"/>
    <hyperlink ref="F1450" r:id="rId2376"/>
    <hyperlink ref="F622" r:id="rId2377"/>
    <hyperlink ref="F1089" r:id="rId2378"/>
    <hyperlink ref="F483" r:id="rId2379"/>
    <hyperlink ref="F451" r:id="rId2380"/>
    <hyperlink ref="F2045" r:id="rId2381"/>
    <hyperlink ref="F1380" r:id="rId2382"/>
    <hyperlink ref="F1923" r:id="rId2383"/>
    <hyperlink ref="F552" r:id="rId2384"/>
    <hyperlink ref="F480" r:id="rId2385"/>
    <hyperlink ref="F768" r:id="rId2386"/>
    <hyperlink ref="F1424" r:id="rId2387"/>
    <hyperlink ref="F1852" r:id="rId2388"/>
    <hyperlink ref="F1008" r:id="rId2389"/>
    <hyperlink ref="F294" r:id="rId2390"/>
    <hyperlink ref="F368" r:id="rId2391"/>
    <hyperlink ref="F962" r:id="rId2392"/>
    <hyperlink ref="F1333" r:id="rId2393"/>
    <hyperlink ref="F1607" r:id="rId2394"/>
    <hyperlink ref="F1050" r:id="rId2395"/>
    <hyperlink ref="F1098" r:id="rId2396"/>
    <hyperlink ref="F844" r:id="rId2397"/>
    <hyperlink ref="F436" r:id="rId2398"/>
    <hyperlink ref="F1632" r:id="rId2399"/>
    <hyperlink ref="F225" r:id="rId2400"/>
    <hyperlink ref="F1383" r:id="rId2401"/>
    <hyperlink ref="F1645" r:id="rId2402"/>
    <hyperlink ref="F2046" r:id="rId2403"/>
    <hyperlink ref="F364" r:id="rId2404"/>
    <hyperlink ref="F2047" r:id="rId2405"/>
    <hyperlink ref="F856" r:id="rId2406"/>
    <hyperlink ref="F526" r:id="rId2407"/>
    <hyperlink ref="F1966" r:id="rId2408"/>
    <hyperlink ref="F1555" r:id="rId2409"/>
    <hyperlink ref="F891" r:id="rId2410"/>
    <hyperlink ref="F468" r:id="rId2411"/>
    <hyperlink ref="F431" r:id="rId2412"/>
    <hyperlink ref="F1951" r:id="rId2413"/>
    <hyperlink ref="F498" r:id="rId2414"/>
    <hyperlink ref="F183" r:id="rId2415"/>
    <hyperlink ref="F894" r:id="rId2416"/>
    <hyperlink ref="F1503" r:id="rId2417"/>
    <hyperlink ref="F1956" r:id="rId2418"/>
    <hyperlink ref="F787" r:id="rId2419"/>
    <hyperlink ref="F494" r:id="rId2420"/>
    <hyperlink ref="F1255" r:id="rId2421"/>
    <hyperlink ref="F1572" r:id="rId2422"/>
    <hyperlink ref="F982" r:id="rId2423"/>
    <hyperlink ref="F466" r:id="rId2424"/>
    <hyperlink ref="F585" r:id="rId2425"/>
    <hyperlink ref="F1942" r:id="rId2426"/>
    <hyperlink ref="F1924" r:id="rId2427"/>
    <hyperlink ref="F1716" r:id="rId2428"/>
    <hyperlink ref="F1897" r:id="rId2429"/>
    <hyperlink ref="F1728" r:id="rId2430"/>
    <hyperlink ref="F87" r:id="rId2431"/>
    <hyperlink ref="F883" r:id="rId2432"/>
    <hyperlink ref="F2048" r:id="rId2433"/>
    <hyperlink ref="F793" r:id="rId2434"/>
    <hyperlink ref="F953" r:id="rId2435"/>
    <hyperlink ref="F312" r:id="rId2436"/>
    <hyperlink ref="F840" r:id="rId2437"/>
    <hyperlink ref="F138" r:id="rId2438"/>
    <hyperlink ref="F1264" r:id="rId2439"/>
    <hyperlink ref="F863" r:id="rId2440"/>
    <hyperlink ref="F1147" r:id="rId2441"/>
    <hyperlink ref="F484" r:id="rId2442"/>
    <hyperlink ref="F1377" r:id="rId2443"/>
    <hyperlink ref="F605" r:id="rId2444"/>
    <hyperlink ref="F1035" r:id="rId2445"/>
    <hyperlink ref="F1541" r:id="rId2446"/>
    <hyperlink ref="F1228" r:id="rId2447"/>
    <hyperlink ref="F1983" r:id="rId2448"/>
    <hyperlink ref="F609" r:id="rId2449"/>
    <hyperlink ref="F11" r:id="rId2450"/>
    <hyperlink ref="F608" r:id="rId2451"/>
    <hyperlink ref="F1547" r:id="rId2452"/>
    <hyperlink ref="F341" r:id="rId2453"/>
    <hyperlink ref="F1776" r:id="rId2454"/>
    <hyperlink ref="F324" r:id="rId2455"/>
    <hyperlink ref="F846" r:id="rId2456"/>
    <hyperlink ref="F1763" r:id="rId2457"/>
    <hyperlink ref="F188" r:id="rId2458"/>
    <hyperlink ref="F740" r:id="rId2459"/>
    <hyperlink ref="F1701" r:id="rId2460"/>
    <hyperlink ref="F237" r:id="rId2461"/>
    <hyperlink ref="F1071" r:id="rId2462"/>
    <hyperlink ref="F865" r:id="rId2463"/>
    <hyperlink ref="F395" r:id="rId2464"/>
    <hyperlink ref="F1521" r:id="rId2465"/>
    <hyperlink ref="F790" r:id="rId2466"/>
    <hyperlink ref="F780" r:id="rId2467"/>
    <hyperlink ref="F651" r:id="rId2468"/>
    <hyperlink ref="F1170" r:id="rId2469"/>
    <hyperlink ref="F948" r:id="rId2470"/>
    <hyperlink ref="F1818" r:id="rId2471"/>
    <hyperlink ref="F684" r:id="rId2472"/>
    <hyperlink ref="F1294" r:id="rId2473"/>
    <hyperlink ref="F492" r:id="rId2474"/>
    <hyperlink ref="F1639" r:id="rId2475"/>
    <hyperlink ref="F1444" r:id="rId2476"/>
    <hyperlink ref="F958" r:id="rId2477"/>
    <hyperlink ref="F1583" r:id="rId2478"/>
    <hyperlink ref="F858" r:id="rId2479"/>
    <hyperlink ref="F1626" r:id="rId2480"/>
    <hyperlink ref="F1144" r:id="rId2481"/>
    <hyperlink ref="F745" r:id="rId2482"/>
    <hyperlink ref="F1793" r:id="rId2483"/>
    <hyperlink ref="F1654" r:id="rId2484"/>
    <hyperlink ref="F1877" r:id="rId2485"/>
    <hyperlink ref="F168" r:id="rId2486"/>
    <hyperlink ref="F1073" r:id="rId2487"/>
    <hyperlink ref="F1355" r:id="rId2488"/>
    <hyperlink ref="F712" r:id="rId2489"/>
    <hyperlink ref="F282" r:id="rId2490"/>
    <hyperlink ref="F1099" r:id="rId2491"/>
    <hyperlink ref="F997" r:id="rId2492"/>
    <hyperlink ref="F1634" r:id="rId2493"/>
    <hyperlink ref="F1239" r:id="rId2494"/>
    <hyperlink ref="F565" r:id="rId2495"/>
    <hyperlink ref="F1760" r:id="rId2496"/>
    <hyperlink ref="F655" r:id="rId2497"/>
    <hyperlink ref="F2026" r:id="rId2498"/>
    <hyperlink ref="F556" r:id="rId2499"/>
    <hyperlink ref="F703" r:id="rId2500"/>
    <hyperlink ref="F1878" r:id="rId2501"/>
    <hyperlink ref="F1778" r:id="rId2502"/>
    <hyperlink ref="F1967" r:id="rId2503"/>
    <hyperlink ref="F1274" r:id="rId2504"/>
    <hyperlink ref="F1836" r:id="rId2505"/>
    <hyperlink ref="F815" r:id="rId2506"/>
    <hyperlink ref="F1026" r:id="rId2507"/>
    <hyperlink ref="F210" r:id="rId2508"/>
    <hyperlink ref="F890" r:id="rId2509"/>
    <hyperlink ref="F358" r:id="rId2510"/>
    <hyperlink ref="F1048" r:id="rId2511"/>
    <hyperlink ref="F369" r:id="rId2512"/>
    <hyperlink ref="F214" r:id="rId2513"/>
    <hyperlink ref="F224" r:id="rId2514"/>
    <hyperlink ref="F992" r:id="rId2515"/>
    <hyperlink ref="F971" r:id="rId2516"/>
    <hyperlink ref="F469" r:id="rId2517"/>
    <hyperlink ref="F1843" r:id="rId2518"/>
    <hyperlink ref="F688" r:id="rId2519"/>
    <hyperlink ref="F428" r:id="rId2520"/>
    <hyperlink ref="F722" r:id="rId2521"/>
    <hyperlink ref="F1952" r:id="rId2522"/>
    <hyperlink ref="F1338" r:id="rId2523"/>
    <hyperlink ref="F900" r:id="rId2524"/>
    <hyperlink ref="F808" r:id="rId2525"/>
    <hyperlink ref="F1402" r:id="rId2526"/>
    <hyperlink ref="F1072" r:id="rId2527"/>
    <hyperlink ref="F966" r:id="rId2528"/>
    <hyperlink ref="F575" r:id="rId2529"/>
    <hyperlink ref="F698" r:id="rId2530"/>
    <hyperlink ref="F2049" r:id="rId2531"/>
    <hyperlink ref="F1481" r:id="rId2532"/>
    <hyperlink ref="F1032" r:id="rId2533"/>
    <hyperlink ref="F1785" r:id="rId2534"/>
    <hyperlink ref="F1017" r:id="rId2535"/>
    <hyperlink ref="F2050" r:id="rId2536"/>
    <hyperlink ref="F1734" r:id="rId2537"/>
    <hyperlink ref="F2051" r:id="rId2538"/>
    <hyperlink ref="F1879" r:id="rId2539"/>
    <hyperlink ref="F782" r:id="rId2540"/>
    <hyperlink ref="F1113" r:id="rId2541"/>
    <hyperlink ref="F190" r:id="rId2542"/>
    <hyperlink ref="F717" r:id="rId2543"/>
    <hyperlink ref="F545" r:id="rId2544"/>
    <hyperlink ref="F1051" r:id="rId2545"/>
    <hyperlink ref="F1119" r:id="rId2546"/>
    <hyperlink ref="F1761" r:id="rId2547"/>
    <hyperlink ref="F1794" r:id="rId2548"/>
    <hyperlink ref="F1235" r:id="rId2549"/>
    <hyperlink ref="F848" r:id="rId2550"/>
    <hyperlink ref="F1455" r:id="rId2551"/>
    <hyperlink ref="F329" r:id="rId2552"/>
    <hyperlink ref="F961" r:id="rId2553"/>
    <hyperlink ref="F1267" r:id="rId2554"/>
    <hyperlink ref="F1326" r:id="rId2555"/>
    <hyperlink ref="F1646" r:id="rId2556"/>
    <hyperlink ref="F662" r:id="rId2557"/>
    <hyperlink ref="F1275" r:id="rId2558"/>
    <hyperlink ref="F1551" r:id="rId2559"/>
    <hyperlink ref="F296" r:id="rId2560"/>
    <hyperlink ref="F1067" r:id="rId2561"/>
    <hyperlink ref="F1707" r:id="rId2562"/>
    <hyperlink ref="F524" r:id="rId2563"/>
    <hyperlink ref="F1381" r:id="rId2564"/>
    <hyperlink ref="F901" r:id="rId2565"/>
    <hyperlink ref="F166" r:id="rId2566"/>
    <hyperlink ref="F1168" r:id="rId2567"/>
    <hyperlink ref="F100" r:id="rId2568"/>
    <hyperlink ref="F118" r:id="rId2569"/>
    <hyperlink ref="F427" r:id="rId2570"/>
    <hyperlink ref="F1888" r:id="rId2571"/>
    <hyperlink ref="F1676" r:id="rId2572"/>
    <hyperlink ref="F245" r:id="rId2573"/>
    <hyperlink ref="F1194" r:id="rId2574"/>
    <hyperlink ref="F733" r:id="rId2575"/>
    <hyperlink ref="F236" r:id="rId2576"/>
    <hyperlink ref="F458" r:id="rId2577"/>
    <hyperlink ref="F1477" r:id="rId2578"/>
    <hyperlink ref="F679" r:id="rId2579"/>
    <hyperlink ref="F150" r:id="rId2580"/>
    <hyperlink ref="F333" r:id="rId2581"/>
    <hyperlink ref="F1079" r:id="rId2582"/>
    <hyperlink ref="F1764" r:id="rId2583"/>
    <hyperlink ref="F760" r:id="rId2584"/>
    <hyperlink ref="F133" r:id="rId2585"/>
    <hyperlink ref="F1161" r:id="rId2586"/>
    <hyperlink ref="F1838" r:id="rId2587"/>
    <hyperlink ref="F1236" r:id="rId2588"/>
    <hyperlink ref="F826" r:id="rId2589"/>
    <hyperlink ref="F1027" r:id="rId2590"/>
    <hyperlink ref="F332" r:id="rId2591"/>
    <hyperlink ref="F346" r:id="rId2592"/>
    <hyperlink ref="F1397" r:id="rId2593"/>
    <hyperlink ref="F630" r:id="rId2594"/>
    <hyperlink ref="F1023" r:id="rId2595"/>
    <hyperlink ref="F1616" r:id="rId2596"/>
    <hyperlink ref="F1209" r:id="rId2597"/>
    <hyperlink ref="F1229" r:id="rId2598"/>
    <hyperlink ref="F1853" r:id="rId2599"/>
    <hyperlink ref="F1025" r:id="rId2600"/>
    <hyperlink ref="F1028" r:id="rId2601"/>
    <hyperlink ref="F1021" r:id="rId2602"/>
    <hyperlink ref="F1123" r:id="rId2603"/>
    <hyperlink ref="F615" r:id="rId2604"/>
    <hyperlink ref="F295" r:id="rId2605"/>
    <hyperlink ref="F1276" r:id="rId2606"/>
    <hyperlink ref="F1995" r:id="rId2607"/>
    <hyperlink ref="F872" r:id="rId2608"/>
    <hyperlink ref="F416" r:id="rId2609"/>
    <hyperlink ref="F1702" r:id="rId2610"/>
    <hyperlink ref="F1439" r:id="rId2611"/>
    <hyperlink ref="F409" r:id="rId2612"/>
    <hyperlink ref="F521" r:id="rId2613"/>
    <hyperlink ref="F1105" r:id="rId2614"/>
    <hyperlink ref="F1953" r:id="rId2615"/>
    <hyperlink ref="F1208" r:id="rId2616"/>
    <hyperlink ref="F321" r:id="rId2617"/>
    <hyperlink ref="F1686" r:id="rId2618"/>
    <hyperlink ref="F460" r:id="rId2619"/>
    <hyperlink ref="F1739" r:id="rId2620"/>
    <hyperlink ref="F1324" r:id="rId2621"/>
    <hyperlink ref="F1984" r:id="rId2622"/>
    <hyperlink ref="F227" r:id="rId2623"/>
    <hyperlink ref="F1657" r:id="rId2624"/>
    <hyperlink ref="F1232" r:id="rId2625"/>
    <hyperlink ref="F975" r:id="rId2626"/>
    <hyperlink ref="F255" r:id="rId2627"/>
    <hyperlink ref="F260" r:id="rId2628"/>
    <hyperlink ref="F1777" r:id="rId2629"/>
    <hyperlink ref="F1687" r:id="rId2630"/>
    <hyperlink ref="F1124" r:id="rId2631"/>
    <hyperlink ref="F1772" r:id="rId2632"/>
    <hyperlink ref="F773" r:id="rId2633"/>
    <hyperlink ref="F1510" r:id="rId2634"/>
    <hyperlink ref="F1364" r:id="rId2635"/>
    <hyperlink ref="F1954" r:id="rId2636"/>
    <hyperlink ref="F583" r:id="rId2637"/>
    <hyperlink ref="F786" r:id="rId2638"/>
    <hyperlink ref="F1796" r:id="rId2639"/>
    <hyperlink ref="F1985" r:id="rId2640"/>
    <hyperlink ref="F1120" r:id="rId2641"/>
    <hyperlink ref="F1243" r:id="rId2642"/>
    <hyperlink ref="F1085" r:id="rId2643"/>
    <hyperlink ref="F1011" r:id="rId2644"/>
    <hyperlink ref="F205" r:id="rId2645"/>
    <hyperlink ref="F1316" r:id="rId2646"/>
    <hyperlink ref="F1074" r:id="rId2647"/>
    <hyperlink ref="F1350" r:id="rId2648"/>
    <hyperlink ref="F1237" r:id="rId2649"/>
    <hyperlink ref="F1090" r:id="rId2650"/>
    <hyperlink ref="F279" r:id="rId2651"/>
    <hyperlink ref="F1191" r:id="rId2652"/>
    <hyperlink ref="F613" r:id="rId2653"/>
    <hyperlink ref="F305" r:id="rId2654"/>
    <hyperlink ref="F1334" r:id="rId2655"/>
    <hyperlink ref="F1943" r:id="rId2656"/>
    <hyperlink ref="F905" r:id="rId2657"/>
    <hyperlink ref="F1729" r:id="rId2658"/>
    <hyperlink ref="F739" r:id="rId2659"/>
    <hyperlink ref="F378" r:id="rId2660"/>
    <hyperlink ref="F911" r:id="rId2661"/>
    <hyperlink ref="F1832" r:id="rId2662"/>
    <hyperlink ref="F1703" r:id="rId2663"/>
    <hyperlink ref="F326" r:id="rId2664"/>
    <hyperlink ref="F652" r:id="rId2665"/>
    <hyperlink ref="F1295" r:id="rId2666"/>
    <hyperlink ref="F838" r:id="rId2667"/>
    <hyperlink ref="F383" r:id="rId2668"/>
    <hyperlink ref="F362" r:id="rId2669"/>
    <hyperlink ref="F851" r:id="rId2670"/>
    <hyperlink ref="F1658" r:id="rId2671"/>
    <hyperlink ref="F1310" r:id="rId2672"/>
    <hyperlink ref="F1230" r:id="rId2673"/>
    <hyperlink ref="F1225" r:id="rId2674"/>
    <hyperlink ref="F1655" r:id="rId2675"/>
    <hyperlink ref="F1986" r:id="rId2676"/>
    <hyperlink ref="F2052" r:id="rId2677"/>
    <hyperlink ref="F1121" r:id="rId2678"/>
    <hyperlink ref="F1436" r:id="rId2679"/>
    <hyperlink ref="F1299" r:id="rId2680"/>
    <hyperlink ref="F1216" r:id="rId2681"/>
    <hyperlink ref="F1633" r:id="rId2682"/>
    <hyperlink ref="F1265" r:id="rId2683"/>
    <hyperlink ref="F682" r:id="rId2684"/>
    <hyperlink ref="F1210" r:id="rId2685"/>
    <hyperlink ref="F261" r:id="rId2686"/>
    <hyperlink ref="F849" r:id="rId2687"/>
    <hyperlink ref="F1909" r:id="rId2688"/>
    <hyperlink ref="F1258" r:id="rId2689"/>
    <hyperlink ref="F501" r:id="rId2690"/>
    <hyperlink ref="F1202" r:id="rId2691"/>
    <hyperlink ref="F814" r:id="rId2692"/>
    <hyperlink ref="F658" r:id="rId2693"/>
    <hyperlink ref="F1539" r:id="rId2694"/>
    <hyperlink ref="F842" r:id="rId2695"/>
    <hyperlink ref="F1058" r:id="rId2696"/>
    <hyperlink ref="F718" r:id="rId2697"/>
    <hyperlink ref="F528" r:id="rId2698"/>
    <hyperlink ref="F816" r:id="rId2699"/>
    <hyperlink ref="F1164" r:id="rId2700"/>
    <hyperlink ref="F1101" r:id="rId2701"/>
    <hyperlink ref="F813" r:id="rId2702"/>
    <hyperlink ref="F1231" r:id="rId2703"/>
    <hyperlink ref="F1293" r:id="rId2704"/>
    <hyperlink ref="F184" r:id="rId2705"/>
    <hyperlink ref="F181" r:id="rId2706"/>
    <hyperlink ref="F186" r:id="rId2707"/>
    <hyperlink ref="F1584" r:id="rId2708"/>
    <hyperlink ref="F482" r:id="rId2709"/>
    <hyperlink ref="F756" r:id="rId2710"/>
    <hyperlink ref="F1283" r:id="rId2711"/>
    <hyperlink ref="F1735" r:id="rId2712"/>
    <hyperlink ref="F523" r:id="rId2713"/>
    <hyperlink ref="F1677" r:id="rId2714"/>
    <hyperlink ref="F379" r:id="rId2715"/>
    <hyperlink ref="F1708" r:id="rId2716"/>
    <hyperlink ref="F1059" r:id="rId2717"/>
    <hyperlink ref="F467" r:id="rId2718"/>
    <hyperlink ref="F1414" r:id="rId2719"/>
    <hyperlink ref="F1573" r:id="rId2720"/>
    <hyperlink ref="F411" r:id="rId2721"/>
    <hyperlink ref="F386" r:id="rId2722"/>
    <hyperlink ref="F908" r:id="rId2723"/>
    <hyperlink ref="F1418" r:id="rId2724"/>
    <hyperlink ref="F933" r:id="rId2725"/>
    <hyperlink ref="F1504" r:id="rId2726"/>
    <hyperlink ref="F1709" r:id="rId2727"/>
    <hyperlink ref="F1343" r:id="rId2728"/>
    <hyperlink ref="F233" r:id="rId2729"/>
    <hyperlink ref="F896" r:id="rId2730"/>
    <hyperlink ref="F1664" r:id="rId2731"/>
    <hyperlink ref="F818" r:id="rId2732"/>
    <hyperlink ref="F1925" r:id="rId2733"/>
    <hyperlink ref="F1511" r:id="rId2734"/>
    <hyperlink ref="F1430" r:id="rId2735"/>
    <hyperlink ref="F791" r:id="rId2736"/>
    <hyperlink ref="F1837" r:id="rId2737"/>
    <hyperlink ref="F1301" r:id="rId2738"/>
    <hyperlink ref="F783" r:id="rId2739"/>
    <hyperlink ref="F60" r:id="rId2740"/>
    <hyperlink ref="F49" r:id="rId2741"/>
    <hyperlink ref="F53" r:id="rId2742"/>
    <hyperlink ref="F1461" r:id="rId2743"/>
    <hyperlink ref="F1744" r:id="rId2744"/>
    <hyperlink ref="F400" r:id="rId2745"/>
    <hyperlink ref="F1289" r:id="rId2746"/>
    <hyperlink ref="F1910" r:id="rId2747"/>
    <hyperlink ref="F1736" r:id="rId2748"/>
    <hyperlink ref="F1552" r:id="rId2749"/>
    <hyperlink ref="F525" r:id="rId2750"/>
    <hyperlink ref="F1881" r:id="rId2751"/>
    <hyperlink ref="F1401" r:id="rId2752"/>
    <hyperlink ref="F604" r:id="rId2753"/>
    <hyperlink ref="F485" r:id="rId2754"/>
    <hyperlink ref="F1313" r:id="rId2755"/>
    <hyperlink ref="F1717" r:id="rId2756"/>
    <hyperlink ref="F452" r:id="rId2757"/>
    <hyperlink ref="F534" r:id="rId2758"/>
    <hyperlink ref="F1926" r:id="rId2759"/>
    <hyperlink ref="F1694" r:id="rId2760"/>
    <hyperlink ref="F927" r:id="rId2761"/>
    <hyperlink ref="F821" r:id="rId2762"/>
    <hyperlink ref="F706" r:id="rId2763"/>
    <hyperlink ref="F421" r:id="rId2764"/>
    <hyperlink ref="F374" r:id="rId2765"/>
    <hyperlink ref="F366" r:id="rId2766"/>
    <hyperlink ref="F276" r:id="rId2767"/>
    <hyperlink ref="F843" r:id="rId2768"/>
    <hyperlink ref="F1800" r:id="rId2769"/>
    <hyperlink ref="F1188" r:id="rId2770"/>
    <hyperlink ref="F399" r:id="rId2771"/>
    <hyperlink ref="F80" r:id="rId2772"/>
    <hyperlink ref="F110" r:id="rId2773"/>
    <hyperlink ref="F95" r:id="rId2774"/>
    <hyperlink ref="F125" r:id="rId2775"/>
    <hyperlink ref="F141" r:id="rId2776"/>
    <hyperlink ref="F103" r:id="rId2777"/>
    <hyperlink ref="F85" r:id="rId2778"/>
    <hyperlink ref="F84" r:id="rId2779"/>
    <hyperlink ref="F102" r:id="rId2780"/>
    <hyperlink ref="F55" r:id="rId2781"/>
    <hyperlink ref="F56" r:id="rId2782"/>
    <hyperlink ref="F57" r:id="rId2783"/>
    <hyperlink ref="F1831" r:id="rId2784"/>
    <hyperlink ref="F781" r:id="rId2785"/>
    <hyperlink ref="F1385" r:id="rId2786"/>
    <hyperlink ref="F1471" r:id="rId2787"/>
    <hyperlink ref="F323" r:id="rId2788"/>
    <hyperlink ref="F1944" r:id="rId2789"/>
    <hyperlink ref="F1086" r:id="rId2790"/>
    <hyperlink ref="F437" r:id="rId2791"/>
    <hyperlink ref="F1222" r:id="rId2792"/>
    <hyperlink ref="F916" r:id="rId2793"/>
    <hyperlink ref="F1911" r:id="rId2794"/>
    <hyperlink ref="F686" r:id="rId2795"/>
    <hyperlink ref="F1656" r:id="rId2796"/>
    <hyperlink ref="F204" r:id="rId2797"/>
    <hyperlink ref="F699" r:id="rId2798"/>
    <hyperlink ref="F1361" r:id="rId2799"/>
    <hyperlink ref="F1927" r:id="rId2800"/>
    <hyperlink ref="F514" r:id="rId2801"/>
    <hyperlink ref="F949" r:id="rId2802"/>
    <hyperlink ref="F1678" r:id="rId2803"/>
    <hyperlink ref="F1585" r:id="rId2804"/>
    <hyperlink ref="F1307" r:id="rId2805"/>
    <hyperlink ref="F584" r:id="rId2806"/>
    <hyperlink ref="F825" r:id="rId2807"/>
    <hyperlink ref="F1693" r:id="rId2808"/>
    <hyperlink ref="F830" r:id="rId2809"/>
    <hyperlink ref="F308" r:id="rId2810"/>
    <hyperlink ref="F532" r:id="rId2811"/>
    <hyperlink ref="F277" r:id="rId2812"/>
    <hyperlink ref="F1898" r:id="rId2813"/>
    <hyperlink ref="F218" r:id="rId2814"/>
    <hyperlink ref="F1718" r:id="rId2815"/>
    <hyperlink ref="F2009" r:id="rId2816"/>
    <hyperlink ref="F1826" r:id="rId2817"/>
    <hyperlink ref="F1968" r:id="rId2818"/>
    <hyperlink ref="F1096" r:id="rId2819"/>
    <hyperlink ref="F1344" r:id="rId2820"/>
    <hyperlink ref="F801" r:id="rId2821"/>
    <hyperlink ref="F1617" r:id="rId2822"/>
    <hyperlink ref="F202" r:id="rId2823"/>
    <hyperlink ref="F199" r:id="rId2824"/>
    <hyperlink ref="F969" r:id="rId2825"/>
    <hyperlink ref="F1149" r:id="rId2826"/>
    <hyperlink ref="F1131" r:id="rId2827"/>
    <hyperlink ref="F1880" r:id="rId2828"/>
    <hyperlink ref="F1659" r:id="rId2829"/>
    <hyperlink ref="F758" r:id="rId2830"/>
    <hyperlink ref="F434" r:id="rId2831"/>
    <hyperlink ref="F1335" r:id="rId2832"/>
    <hyperlink ref="F1186" r:id="rId2833"/>
    <hyperlink ref="F2023" r:id="rId2834"/>
    <hyperlink ref="F1606" r:id="rId2835"/>
    <hyperlink ref="F1014" r:id="rId2836"/>
    <hyperlink ref="F866" r:id="rId2837"/>
    <hyperlink ref="F581" r:id="rId2838"/>
    <hyperlink ref="F1819" r:id="rId2839"/>
    <hyperlink ref="F1566" r:id="rId2840"/>
    <hyperlink ref="F257" r:id="rId2841"/>
    <hyperlink ref="F1018" r:id="rId2842"/>
    <hyperlink ref="F568" r:id="rId2843"/>
    <hyperlink ref="F316" r:id="rId2844"/>
    <hyperlink ref="F959" r:id="rId2845"/>
    <hyperlink ref="F1365" r:id="rId2846"/>
    <hyperlink ref="F518" r:id="rId2847"/>
    <hyperlink ref="F1462" r:id="rId2848"/>
    <hyperlink ref="F251" r:id="rId2849"/>
    <hyperlink ref="F176" r:id="rId2850"/>
    <hyperlink ref="F884" r:id="rId2851"/>
    <hyperlink ref="F1737" r:id="rId2852"/>
    <hyperlink ref="F1647" r:id="rId2853"/>
    <hyperlink ref="F940" r:id="rId2854"/>
    <hyperlink ref="F2024" r:id="rId2855"/>
    <hyperlink ref="F1422" r:id="rId2856"/>
    <hyperlink ref="F1810" r:id="rId2857"/>
    <hyperlink ref="F547" r:id="rId2858"/>
    <hyperlink ref="F1882" r:id="rId2859"/>
    <hyperlink ref="F1091" r:id="rId2860"/>
    <hyperlink ref="F2053" r:id="rId2861"/>
    <hyperlink ref="F1064" r:id="rId2862"/>
    <hyperlink ref="F313" r:id="rId2863"/>
    <hyperlink ref="F974" r:id="rId2864"/>
    <hyperlink ref="F2054" r:id="rId2865"/>
    <hyperlink ref="F444" r:id="rId2866"/>
    <hyperlink ref="F1207" r:id="rId2867"/>
    <hyperlink ref="F198" r:id="rId2868"/>
    <hyperlink ref="F1854" r:id="rId2869"/>
    <hyperlink ref="F1844" r:id="rId2870"/>
    <hyperlink ref="F544" r:id="rId2871"/>
    <hyperlink ref="F1070" r:id="rId2872"/>
    <hyperlink ref="F1522" r:id="rId2873"/>
    <hyperlink ref="F998" r:id="rId2874"/>
    <hyperlink ref="F1368" r:id="rId2875"/>
    <hyperlink ref="F1933" r:id="rId2876"/>
    <hyperlink ref="F307" r:id="rId2877"/>
    <hyperlink ref="F1710" r:id="rId2878"/>
    <hyperlink ref="F1754" r:id="rId2879"/>
    <hyperlink ref="F382" r:id="rId2880"/>
    <hyperlink ref="F2010" r:id="rId2881"/>
    <hyperlink ref="F407" r:id="rId2882"/>
    <hyperlink ref="F2013" r:id="rId2883"/>
    <hyperlink ref="F934" r:id="rId2884"/>
    <hyperlink ref="F1107" r:id="rId2885"/>
    <hyperlink ref="AO944" r:id="rId2886"/>
    <hyperlink ref="AO31" r:id="rId2887"/>
    <hyperlink ref="AO675" r:id="rId2888"/>
    <hyperlink ref="AO5" r:id="rId2889"/>
    <hyperlink ref="AO799" r:id="rId2890"/>
    <hyperlink ref="AO158" r:id="rId2891"/>
    <hyperlink ref="AO2027" r:id="rId2892"/>
    <hyperlink ref="AO4" r:id="rId2893"/>
    <hyperlink ref="AO602" r:id="rId2894"/>
    <hyperlink ref="AO540" r:id="rId2895"/>
    <hyperlink ref="AO878" r:id="rId2896"/>
    <hyperlink ref="AO129" r:id="rId2897"/>
    <hyperlink ref="AO2028" r:id="rId2898"/>
    <hyperlink ref="AO43" r:id="rId2899"/>
    <hyperlink ref="AO1162" r:id="rId2900"/>
    <hyperlink ref="AO6" r:id="rId2901"/>
    <hyperlink ref="AO438" r:id="rId2902"/>
    <hyperlink ref="AO1138" r:id="rId2903"/>
    <hyperlink ref="AO1137" r:id="rId2904"/>
    <hyperlink ref="AO172" r:id="rId2905"/>
    <hyperlink ref="AO653" r:id="rId2906"/>
    <hyperlink ref="AO1145" r:id="rId2907"/>
    <hyperlink ref="AO18" r:id="rId2908"/>
    <hyperlink ref="AO15" r:id="rId2909"/>
    <hyperlink ref="AO1150" r:id="rId2910"/>
    <hyperlink ref="AO9" r:id="rId2911"/>
    <hyperlink ref="AO906" r:id="rId2912"/>
    <hyperlink ref="AO985" r:id="rId2913"/>
    <hyperlink ref="AO265" r:id="rId2914"/>
    <hyperlink ref="AO1366" r:id="rId2915"/>
    <hyperlink ref="AO1057" r:id="rId2916"/>
    <hyperlink ref="AO16" r:id="rId2917"/>
    <hyperlink ref="AO45" r:id="rId2918"/>
    <hyperlink ref="AO1501" r:id="rId2919"/>
    <hyperlink ref="AO384" r:id="rId2920"/>
    <hyperlink ref="AO1900" r:id="rId2921"/>
    <hyperlink ref="AO10" r:id="rId2922"/>
    <hyperlink ref="AO1971" r:id="rId2923"/>
    <hyperlink ref="AO507" r:id="rId2924"/>
    <hyperlink ref="AO778" r:id="rId2925"/>
    <hyperlink ref="AO62" r:id="rId2926"/>
    <hyperlink ref="AO1217" r:id="rId2927"/>
    <hyperlink ref="AO1257" r:id="rId2928"/>
    <hyperlink ref="AO447" r:id="rId2929"/>
    <hyperlink ref="AO1936" r:id="rId2930"/>
    <hyperlink ref="AO874" r:id="rId2931"/>
    <hyperlink ref="AO1500" r:id="rId2932"/>
    <hyperlink ref="AO281" r:id="rId2933"/>
    <hyperlink ref="AO240" r:id="rId2934"/>
    <hyperlink ref="AO789" r:id="rId2935"/>
    <hyperlink ref="AO1037" r:id="rId2936"/>
    <hyperlink ref="AO952" r:id="rId2937"/>
    <hyperlink ref="AO120" r:id="rId2938"/>
    <hyperlink ref="AO1486" r:id="rId2939"/>
    <hyperlink ref="AO404" r:id="rId2940"/>
    <hyperlink ref="AO1133" r:id="rId2941"/>
    <hyperlink ref="AO371" r:id="rId2942"/>
    <hyperlink ref="AO1755" r:id="rId2943"/>
    <hyperlink ref="AO785" r:id="rId2944"/>
    <hyperlink ref="AO1463" r:id="rId2945"/>
    <hyperlink ref="AO14" r:id="rId2946"/>
    <hyperlink ref="AO1279" r:id="rId2947"/>
    <hyperlink ref="AO558" r:id="rId2948"/>
    <hyperlink ref="AO899" r:id="rId2949"/>
    <hyperlink ref="AO29" r:id="rId2950"/>
    <hyperlink ref="AO1084" r:id="rId2951"/>
    <hyperlink ref="AO317" r:id="rId2952"/>
    <hyperlink ref="AO1362" r:id="rId2953"/>
    <hyperlink ref="AO41" r:id="rId2954"/>
    <hyperlink ref="AO1489" r:id="rId2955"/>
    <hyperlink ref="AO867" r:id="rId2956"/>
    <hyperlink ref="AO34" r:id="rId2957"/>
    <hyperlink ref="AO1003" r:id="rId2958"/>
    <hyperlink ref="AO1574" r:id="rId2959"/>
    <hyperlink ref="AO247" r:id="rId2960"/>
    <hyperlink ref="AO1833" r:id="rId2961"/>
    <hyperlink ref="AO13" r:id="rId2962"/>
    <hyperlink ref="AO1472" r:id="rId2963"/>
    <hyperlink ref="AO757" r:id="rId2964"/>
    <hyperlink ref="AO1998" r:id="rId2965"/>
    <hyperlink ref="AO22" r:id="rId2966"/>
    <hyperlink ref="AO23" r:id="rId2967"/>
    <hyperlink ref="AO21" r:id="rId2968"/>
    <hyperlink ref="AO20" r:id="rId2969"/>
    <hyperlink ref="AO24" r:id="rId2970"/>
    <hyperlink ref="AO515" r:id="rId2971"/>
    <hyperlink ref="AO367" r:id="rId2972"/>
    <hyperlink ref="AO1528" r:id="rId2973"/>
    <hyperlink ref="AO1883" r:id="rId2974"/>
    <hyperlink ref="AO254" r:id="rId2975"/>
    <hyperlink ref="AO875" r:id="rId2976"/>
    <hyperlink ref="AO3" r:id="rId2977"/>
    <hyperlink ref="AO27" r:id="rId2978"/>
    <hyperlink ref="AO1569" r:id="rId2979"/>
    <hyperlink ref="AO943" r:id="rId2980"/>
    <hyperlink ref="AO769" r:id="rId2981"/>
    <hyperlink ref="AO1595" r:id="rId2982"/>
    <hyperlink ref="AO67" r:id="rId2983"/>
    <hyperlink ref="AO1036" r:id="rId2984"/>
    <hyperlink ref="AO841" r:id="rId2985"/>
    <hyperlink ref="AO1567" r:id="rId2986"/>
    <hyperlink ref="AO1779" r:id="rId2987"/>
    <hyperlink ref="AO1855" r:id="rId2988"/>
    <hyperlink ref="AO285" r:id="rId2989"/>
    <hyperlink ref="AO1487" r:id="rId2990"/>
    <hyperlink ref="AO1374" r:id="rId2991"/>
    <hyperlink ref="AO1009" r:id="rId2992"/>
    <hyperlink ref="AO1619" r:id="rId2993"/>
    <hyperlink ref="AO667" r:id="rId2994"/>
    <hyperlink ref="AO38" r:id="rId2995"/>
    <hyperlink ref="AO1627" r:id="rId2996"/>
    <hyperlink ref="AO40" r:id="rId2997"/>
    <hyperlink ref="AO726" r:id="rId2998"/>
    <hyperlink ref="AO30" r:id="rId2999"/>
    <hyperlink ref="AO945" r:id="rId3000"/>
    <hyperlink ref="AO417" r:id="rId3001"/>
    <hyperlink ref="AO704" r:id="rId3002"/>
    <hyperlink ref="AO1513" r:id="rId3003"/>
    <hyperlink ref="AO1221" r:id="rId3004"/>
    <hyperlink ref="AO593" r:id="rId3005"/>
    <hyperlink ref="AO36" r:id="rId3006"/>
    <hyperlink ref="AO1556" r:id="rId3007"/>
    <hyperlink ref="AO1271" r:id="rId3008"/>
    <hyperlink ref="AO1957" r:id="rId3009"/>
    <hyperlink ref="AO649" r:id="rId3010"/>
    <hyperlink ref="AO63" r:id="rId3011"/>
    <hyperlink ref="AO1912" r:id="rId3012"/>
    <hyperlink ref="AO1473" r:id="rId3013"/>
    <hyperlink ref="AO1579" r:id="rId3014"/>
    <hyperlink ref="AO1290" r:id="rId3015"/>
    <hyperlink ref="AO115" r:id="rId3016"/>
    <hyperlink ref="AO415" r:id="rId3017"/>
    <hyperlink ref="AO859" r:id="rId3018"/>
    <hyperlink ref="AO1458" r:id="rId3019"/>
    <hyperlink ref="AO1856" r:id="rId3020"/>
    <hyperlink ref="AO354" r:id="rId3021"/>
    <hyperlink ref="AO721" r:id="rId3022"/>
    <hyperlink ref="AO1506" r:id="rId3023"/>
    <hyperlink ref="AO1109" r:id="rId3024"/>
    <hyperlink ref="AO1080" r:id="rId3025"/>
    <hyperlink ref="AO1052" r:id="rId3026"/>
    <hyperlink ref="AO35" r:id="rId3027"/>
    <hyperlink ref="AO463" r:id="rId3028"/>
    <hyperlink ref="AO713" r:id="rId3029"/>
    <hyperlink ref="AO520" r:id="rId3030"/>
    <hyperlink ref="AO1000" r:id="rId3031"/>
    <hyperlink ref="AO1803" r:id="rId3032"/>
    <hyperlink ref="AO1620" r:id="rId3033"/>
    <hyperlink ref="AO344" r:id="rId3034"/>
    <hyperlink ref="AO1212" r:id="rId3035"/>
    <hyperlink ref="AO1246" r:id="rId3036"/>
    <hyperlink ref="AO325" r:id="rId3037"/>
    <hyperlink ref="AO1311" r:id="rId3038"/>
    <hyperlink ref="AO1061" r:id="rId3039"/>
    <hyperlink ref="AO1478" r:id="rId3040"/>
    <hyperlink ref="AO1889" r:id="rId3041"/>
    <hyperlink ref="AO751" r:id="rId3042"/>
    <hyperlink ref="AO610" r:id="rId3043"/>
    <hyperlink ref="AO238" r:id="rId3044"/>
    <hyperlink ref="AO216" r:id="rId3045"/>
    <hyperlink ref="AO8" r:id="rId3046"/>
    <hyperlink ref="AO1996" r:id="rId3047"/>
    <hyperlink ref="AO1745" r:id="rId3048"/>
    <hyperlink ref="AO873" r:id="rId3049"/>
    <hyperlink ref="AO7" r:id="rId3050"/>
    <hyperlink ref="AO1077" r:id="rId3051"/>
    <hyperlink ref="AO1029" r:id="rId3052"/>
    <hyperlink ref="AO1570" r:id="rId3053"/>
    <hyperlink ref="AO175" r:id="rId3054"/>
    <hyperlink ref="AO1159" r:id="rId3055"/>
    <hyperlink ref="AO1972" r:id="rId3056"/>
    <hyperlink ref="AO375" r:id="rId3057"/>
    <hyperlink ref="AO741" r:id="rId3058"/>
    <hyperlink ref="AO164" r:id="rId3059"/>
    <hyperlink ref="AO1263" r:id="rId3060"/>
    <hyperlink ref="AO1557" r:id="rId3061"/>
    <hyperlink ref="AO398" r:id="rId3062"/>
    <hyperlink ref="AO536" r:id="rId3063"/>
    <hyperlink ref="AO33" r:id="rId3064"/>
    <hyperlink ref="AO28" r:id="rId3065"/>
    <hyperlink ref="AO1765" r:id="rId3066"/>
    <hyperlink ref="AO918" r:id="rId3067"/>
    <hyperlink ref="AO1233" r:id="rId3068"/>
    <hyperlink ref="AO500" r:id="rId3069"/>
    <hyperlink ref="AO774" r:id="rId3070"/>
    <hyperlink ref="AO1495" r:id="rId3071"/>
    <hyperlink ref="AO877" r:id="rId3072"/>
    <hyperlink ref="AO119" r:id="rId3073"/>
    <hyperlink ref="AO1820" r:id="rId3074"/>
    <hyperlink ref="AO892" r:id="rId3075"/>
    <hyperlink ref="AO52" r:id="rId3076"/>
    <hyperlink ref="AO607" r:id="rId3077"/>
    <hyperlink ref="AO1704" r:id="rId3078"/>
    <hyperlink ref="AO742" r:id="rId3079"/>
    <hyperlink ref="AO1870" r:id="rId3080"/>
    <hyperlink ref="AO577" r:id="rId3081"/>
    <hyperlink ref="AO910" r:id="rId3082"/>
    <hyperlink ref="AO1756" r:id="rId3083"/>
    <hyperlink ref="AO772" r:id="rId3084"/>
    <hyperlink ref="AO1369" r:id="rId3085"/>
    <hyperlink ref="AO342" r:id="rId3086"/>
    <hyperlink ref="AO1308" r:id="rId3087"/>
    <hyperlink ref="AO912" r:id="rId3088"/>
    <hyperlink ref="AO1560" r:id="rId3089"/>
    <hyperlink ref="AO1069" r:id="rId3090"/>
    <hyperlink ref="AO541" r:id="rId3091"/>
    <hyperlink ref="AO70" r:id="rId3092"/>
    <hyperlink ref="AO1386" r:id="rId3093"/>
    <hyperlink ref="AO1788" r:id="rId3094"/>
    <hyperlink ref="AO1213" r:id="rId3095"/>
    <hyperlink ref="AO736" r:id="rId3096"/>
    <hyperlink ref="AO1154" r:id="rId3097"/>
    <hyperlink ref="AO685" r:id="rId3098"/>
    <hyperlink ref="AO203" r:id="rId3099"/>
    <hyperlink ref="AO1284" r:id="rId3100"/>
    <hyperlink ref="AO75" r:id="rId3101"/>
    <hyperlink ref="AO288" r:id="rId3102"/>
    <hyperlink ref="AO489" r:id="rId3103"/>
    <hyperlink ref="AO1789" r:id="rId3104"/>
    <hyperlink ref="AO1695" r:id="rId3105"/>
    <hyperlink ref="AO156" r:id="rId3106"/>
    <hyperlink ref="AO1525" r:id="rId3107"/>
    <hyperlink ref="AO550" r:id="rId3108"/>
    <hyperlink ref="AO1272" r:id="rId3109"/>
    <hyperlink ref="AO1165" r:id="rId3110"/>
    <hyperlink ref="AO1937" r:id="rId3111"/>
    <hyperlink ref="AO1804" r:id="rId3112"/>
    <hyperlink ref="AO1999" r:id="rId3113"/>
    <hyperlink ref="AO1665" r:id="rId3114"/>
    <hyperlink ref="AO1746" r:id="rId3115"/>
    <hyperlink ref="AO1797" r:id="rId3116"/>
    <hyperlink ref="AO950" r:id="rId3117"/>
    <hyperlink ref="AO664" r:id="rId3118"/>
    <hyperlink ref="AO58" r:id="rId3119"/>
    <hyperlink ref="AO1474" r:id="rId3120"/>
    <hyperlink ref="AO1666" r:id="rId3121"/>
    <hyperlink ref="AO1139" r:id="rId3122"/>
    <hyperlink ref="AO160" r:id="rId3123"/>
    <hyperlink ref="AO977" r:id="rId3124"/>
    <hyperlink ref="AO744" r:id="rId3125"/>
    <hyperlink ref="AO627" r:id="rId3126"/>
    <hyperlink ref="AO690" r:id="rId3127"/>
    <hyperlink ref="AO929" r:id="rId3128"/>
    <hyperlink ref="AO531" r:id="rId3129"/>
    <hyperlink ref="AO619" r:id="rId3130"/>
    <hyperlink ref="AO1623" r:id="rId3131"/>
    <hyperlink ref="AO1597" r:id="rId3132"/>
    <hyperlink ref="AO1378" r:id="rId3133"/>
    <hyperlink ref="AO252" r:id="rId3134"/>
    <hyperlink ref="AO1598" r:id="rId3135"/>
    <hyperlink ref="AO1337" r:id="rId3136"/>
    <hyperlink ref="AO637" r:id="rId3137"/>
    <hyperlink ref="AO510" r:id="rId3138"/>
    <hyperlink ref="AO1780" r:id="rId3139"/>
    <hyperlink ref="AO1214" r:id="rId3140"/>
    <hyperlink ref="AO1278" r:id="rId3141"/>
    <hyperlink ref="AO924" r:id="rId3142"/>
    <hyperlink ref="AO512" r:id="rId3143"/>
    <hyperlink ref="AO306" r:id="rId3144"/>
    <hyperlink ref="AO984" r:id="rId3145"/>
    <hyperlink ref="AO1218" r:id="rId3146"/>
    <hyperlink ref="AO113" r:id="rId3147"/>
    <hyperlink ref="AO882" r:id="rId3148"/>
    <hyperlink ref="AO634" r:id="rId3149"/>
    <hyperlink ref="AO1370" r:id="rId3150"/>
    <hyperlink ref="AO1973" r:id="rId3151"/>
    <hyperlink ref="AO1468" r:id="rId3152"/>
    <hyperlink ref="AO152" r:id="rId3153"/>
    <hyperlink ref="AO12" r:id="rId3154"/>
    <hyperlink ref="AO559" r:id="rId3155"/>
    <hyperlink ref="AO1558" r:id="rId3156"/>
    <hyperlink ref="AO1475" r:id="rId3157"/>
    <hyperlink ref="AO1845" r:id="rId3158"/>
    <hyperlink ref="AO606" r:id="rId3159"/>
    <hyperlink ref="AO1010" r:id="rId3160"/>
    <hyperlink ref="AO1403" r:id="rId3161"/>
    <hyperlink ref="AO1412" r:id="rId3162"/>
    <hyperlink ref="AO2014" r:id="rId3163"/>
    <hyperlink ref="AO979" r:id="rId3164"/>
    <hyperlink ref="AO197" r:id="rId3165"/>
    <hyperlink ref="AO318" r:id="rId3166"/>
    <hyperlink ref="AO823" r:id="rId3167"/>
    <hyperlink ref="AO1546" r:id="rId3168"/>
    <hyperlink ref="AO1432" r:id="rId3169"/>
    <hyperlink ref="AO1176" r:id="rId3170"/>
    <hyperlink ref="AO419" r:id="rId3171"/>
    <hyperlink ref="AO1608" r:id="rId3172"/>
    <hyperlink ref="AO1514" r:id="rId3173"/>
    <hyperlink ref="AO1223" r:id="rId3174"/>
    <hyperlink ref="AO1869" r:id="rId3175"/>
    <hyperlink ref="AO1561" r:id="rId3176"/>
    <hyperlink ref="AO215" r:id="rId3177"/>
    <hyperlink ref="AO820" r:id="rId3178"/>
    <hyperlink ref="AO1515" r:id="rId3179"/>
    <hyperlink ref="AO1670" r:id="rId3180"/>
    <hyperlink ref="AO1445" r:id="rId3181"/>
    <hyperlink ref="AO402" r:id="rId3182"/>
    <hyperlink ref="AO727" r:id="rId3183"/>
    <hyperlink ref="AO336" r:id="rId3184"/>
    <hyperlink ref="AO893" r:id="rId3185"/>
    <hyperlink ref="AO1798" r:id="rId3186"/>
    <hyperlink ref="AO603" r:id="rId3187"/>
    <hyperlink ref="AO576" r:id="rId3188"/>
    <hyperlink ref="AO1795" r:id="rId3189"/>
    <hyperlink ref="AO250" r:id="rId3190"/>
    <hyperlink ref="AO229" r:id="rId3191"/>
    <hyperlink ref="AO246" r:id="rId3192"/>
    <hyperlink ref="AO47" r:id="rId3193"/>
    <hyperlink ref="AO700" r:id="rId3194"/>
    <hyperlink ref="AO946" r:id="rId3195"/>
    <hyperlink ref="AO304" r:id="rId3196"/>
    <hyperlink ref="AO638" r:id="rId3197"/>
    <hyperlink ref="AO473" r:id="rId3198"/>
    <hyperlink ref="AO2029" r:id="rId3199"/>
    <hyperlink ref="AO1571" r:id="rId3200"/>
    <hyperlink ref="AO1345" r:id="rId3201"/>
    <hyperlink ref="AO1988" r:id="rId3202"/>
    <hyperlink ref="AO1811" r:id="rId3203"/>
    <hyperlink ref="AO1649" r:id="rId3204"/>
    <hyperlink ref="AO1562" r:id="rId3205"/>
    <hyperlink ref="AO1305" r:id="rId3206"/>
    <hyperlink ref="AO68" r:id="rId3207"/>
    <hyperlink ref="AO1151" r:id="rId3208"/>
    <hyperlink ref="AO46" r:id="rId3209"/>
    <hyperlink ref="AO1312" r:id="rId3210"/>
    <hyperlink ref="AO696" r:id="rId3211"/>
    <hyperlink ref="AO1945" r:id="rId3212"/>
    <hyperlink ref="AO48" r:id="rId3213"/>
    <hyperlink ref="AO126" r:id="rId3214"/>
    <hyperlink ref="AO163" r:id="rId3215"/>
    <hyperlink ref="AO1712" r:id="rId3216"/>
    <hyperlink ref="AO2015" r:id="rId3217"/>
    <hyperlink ref="AO1268" r:id="rId3218"/>
    <hyperlink ref="AO357" r:id="rId3219"/>
    <hyperlink ref="AO470" r:id="rId3220"/>
    <hyperlink ref="AO503" r:id="rId3221"/>
    <hyperlink ref="AO429" r:id="rId3222"/>
    <hyperlink ref="AO647" r:id="rId3223"/>
    <hyperlink ref="AO876" r:id="rId3224"/>
    <hyperlink ref="AO1592" r:id="rId3225"/>
    <hyperlink ref="AO522" r:id="rId3226"/>
    <hyperlink ref="AO1325" r:id="rId3227"/>
    <hyperlink ref="AO920" r:id="rId3228"/>
    <hyperlink ref="AO800" r:id="rId3229"/>
    <hyperlink ref="AO272" r:id="rId3230"/>
    <hyperlink ref="AO1140" r:id="rId3231"/>
    <hyperlink ref="AO487" r:id="rId3232"/>
    <hyperlink ref="AO1419" r:id="rId3233"/>
    <hyperlink ref="AO1256" r:id="rId3234"/>
    <hyperlink ref="AO853" r:id="rId3235"/>
    <hyperlink ref="AO2030" r:id="rId3236"/>
    <hyperlink ref="AO1857" r:id="rId3237"/>
    <hyperlink ref="AO1224" r:id="rId3238"/>
    <hyperlink ref="AO1317" r:id="rId3239"/>
    <hyperlink ref="AO810" r:id="rId3240"/>
    <hyperlink ref="AO1858" r:id="rId3241"/>
    <hyperlink ref="AO2025" r:id="rId3242"/>
    <hyperlink ref="AO616" r:id="rId3243"/>
    <hyperlink ref="AO39" r:id="rId3244"/>
    <hyperlink ref="AO957" r:id="rId3245"/>
    <hyperlink ref="AO191" r:id="rId3246"/>
    <hyperlink ref="AO669" r:id="rId3247"/>
    <hyperlink ref="AO1529" r:id="rId3248"/>
    <hyperlink ref="AO459" r:id="rId3249"/>
    <hyperlink ref="AO1193" r:id="rId3250"/>
    <hyperlink ref="AO650" r:id="rId3251"/>
    <hyperlink ref="AO1388" r:id="rId3252"/>
    <hyperlink ref="AO1253" r:id="rId3253"/>
    <hyperlink ref="AO508" r:id="rId3254"/>
    <hyperlink ref="AO1196" r:id="rId3255"/>
    <hyperlink ref="AO1153" r:id="rId3256"/>
    <hyperlink ref="AO731" r:id="rId3257"/>
    <hyperlink ref="AO298" r:id="rId3258"/>
    <hyperlink ref="AO763" r:id="rId3259"/>
    <hyperlink ref="AO1456" r:id="rId3260"/>
    <hyperlink ref="AO1530" r:id="rId3261"/>
    <hyperlink ref="AO54" r:id="rId3262"/>
    <hyperlink ref="AO1127" r:id="rId3263"/>
    <hyperlink ref="AO19" r:id="rId3264"/>
    <hyperlink ref="AO824" r:id="rId3265"/>
    <hyperlink ref="AO1588" r:id="rId3266"/>
    <hyperlink ref="AO1667" r:id="rId3267"/>
    <hyperlink ref="AO1531" r:id="rId3268"/>
    <hyperlink ref="AO513" r:id="rId3269"/>
    <hyperlink ref="AO270" r:id="rId3270"/>
    <hyperlink ref="AO723" r:id="rId3271"/>
    <hyperlink ref="AO189" r:id="rId3272"/>
    <hyperlink ref="AO1171" r:id="rId3273"/>
    <hyperlink ref="AO442" r:id="rId3274"/>
    <hyperlink ref="AO572" r:id="rId3275"/>
    <hyperlink ref="AO1451" r:id="rId3276"/>
    <hyperlink ref="AO898" r:id="rId3277"/>
    <hyperlink ref="AO1938" r:id="rId3278"/>
    <hyperlink ref="AO737" r:id="rId3279"/>
    <hyperlink ref="AO986" r:id="rId3280"/>
    <hyperlink ref="AO69" r:id="rId3281"/>
    <hyperlink ref="AO2016" r:id="rId3282"/>
    <hyperlink ref="AO922" r:id="rId3283"/>
    <hyperlink ref="AO691" r:id="rId3284"/>
    <hyperlink ref="AO230" r:id="rId3285"/>
    <hyperlink ref="AO1939" r:id="rId3286"/>
    <hyperlink ref="AO1913" r:id="rId3287"/>
    <hyperlink ref="AO628" r:id="rId3288"/>
    <hyperlink ref="AO143" r:id="rId3289"/>
    <hyperlink ref="AO1516" r:id="rId3290"/>
    <hyperlink ref="AO1097" r:id="rId3291"/>
    <hyperlink ref="AO1197" r:id="rId3292"/>
    <hyperlink ref="AO44" r:id="rId3293"/>
    <hyperlink ref="AO213" r:id="rId3294"/>
    <hyperlink ref="AO988" r:id="rId3295"/>
    <hyperlink ref="AO1302" r:id="rId3296"/>
    <hyperlink ref="AO303" r:id="rId3297"/>
    <hyperlink ref="AO1671" r:id="rId3298"/>
    <hyperlink ref="AO1496" r:id="rId3299"/>
    <hyperlink ref="AO1179" r:id="rId3300"/>
    <hyperlink ref="AO1730" r:id="rId3301"/>
    <hyperlink ref="AO37" r:id="rId3302"/>
    <hyperlink ref="AO2031" r:id="rId3303"/>
    <hyperlink ref="AO831" r:id="rId3304"/>
    <hyperlink ref="AO852" r:id="rId3305"/>
    <hyperlink ref="AO993" r:id="rId3306"/>
    <hyperlink ref="AO1946" r:id="rId3307"/>
    <hyperlink ref="AO1320" r:id="rId3308"/>
    <hyperlink ref="AO714" r:id="rId3309"/>
    <hyperlink ref="AO1958" r:id="rId3310"/>
    <hyperlink ref="AO784" r:id="rId3311"/>
    <hyperlink ref="AO1438" r:id="rId3312"/>
    <hyperlink ref="AO274" r:id="rId3313"/>
    <hyperlink ref="AO1947" r:id="rId3314"/>
    <hyperlink ref="AO1356" r:id="rId3315"/>
    <hyperlink ref="AO81" r:id="rId3316"/>
    <hyperlink ref="AO490" r:id="rId3317"/>
    <hyperlink ref="AO624" r:id="rId3318"/>
    <hyperlink ref="AO122" r:id="rId3319"/>
    <hyperlink ref="AO596" r:id="rId3320"/>
    <hyperlink ref="AO994" r:id="rId3321"/>
    <hyperlink ref="AO1790" r:id="rId3322"/>
    <hyperlink ref="AO1568" r:id="rId3323"/>
    <hyperlink ref="AO1030" r:id="rId3324"/>
    <hyperlink ref="AO1740" r:id="rId3325"/>
    <hyperlink ref="AO1346" r:id="rId3326"/>
    <hyperlink ref="AO1613" r:id="rId3327"/>
    <hyperlink ref="AO668" r:id="rId3328"/>
    <hyperlink ref="AO338" r:id="rId3329"/>
    <hyperlink ref="AO337" r:id="rId3330"/>
    <hyperlink ref="AO1286" r:id="rId3331"/>
    <hyperlink ref="AO1019" r:id="rId3332"/>
    <hyperlink ref="AO25" r:id="rId3333"/>
    <hyperlink ref="AO302" r:id="rId3334"/>
    <hyperlink ref="AO1277" r:id="rId3335"/>
    <hyperlink ref="AO533" r:id="rId3336"/>
    <hyperlink ref="AO228" r:id="rId3337"/>
    <hyperlink ref="AO208" r:id="rId3338"/>
    <hyperlink ref="AO268" r:id="rId3339"/>
    <hyperlink ref="AO273" r:id="rId3340"/>
    <hyperlink ref="AO297" r:id="rId3341"/>
    <hyperlink ref="AO286" r:id="rId3342"/>
    <hyperlink ref="AO244" r:id="rId3343"/>
    <hyperlink ref="AO414" r:id="rId3344"/>
    <hyperlink ref="AO147" r:id="rId3345"/>
    <hyperlink ref="AO1166" r:id="rId3346"/>
    <hyperlink ref="AO1065" r:id="rId3347"/>
    <hyperlink ref="AO1821" r:id="rId3348"/>
    <hyperlink ref="AO1062" r:id="rId3349"/>
    <hyperlink ref="AO1247" r:id="rId3350"/>
    <hyperlink ref="AO89" r:id="rId3351"/>
    <hyperlink ref="AO913" r:id="rId3352"/>
    <hyperlink ref="AO1004" r:id="rId3353"/>
    <hyperlink ref="AO207" r:id="rId3354"/>
    <hyperlink ref="AO1441" r:id="rId3355"/>
    <hyperlink ref="AO973" r:id="rId3356"/>
    <hyperlink ref="AO1005" r:id="rId3357"/>
    <hyperlink ref="AO1261" r:id="rId3358"/>
    <hyperlink ref="AO588" r:id="rId3359"/>
    <hyperlink ref="AO1433" r:id="rId3360"/>
    <hyperlink ref="AO2032" r:id="rId3361"/>
    <hyperlink ref="AO423" r:id="rId3362"/>
    <hyperlink ref="AO1001" r:id="rId3363"/>
    <hyperlink ref="AO869" r:id="rId3364"/>
    <hyperlink ref="AO42" r:id="rId3365"/>
    <hyperlink ref="AO832" r:id="rId3366"/>
    <hyperlink ref="AO1309" r:id="rId3367"/>
    <hyperlink ref="AO1507" r:id="rId3368"/>
    <hyperlink ref="AO822" r:id="rId3369"/>
    <hyperlink ref="AO1846" r:id="rId3370"/>
    <hyperlink ref="AO1384" r:id="rId3371"/>
    <hyperlink ref="AO71" r:id="rId3372"/>
    <hyperlink ref="AO493" r:id="rId3373"/>
    <hyperlink ref="AO412" r:id="rId3374"/>
    <hyperlink ref="AO767" r:id="rId3375"/>
    <hyperlink ref="AO385" r:id="rId3376"/>
    <hyperlink ref="AO1404" r:id="rId3377"/>
    <hyperlink ref="AO65" r:id="rId3378"/>
    <hyperlink ref="AO1189" r:id="rId3379"/>
    <hyperlink ref="AO1884" r:id="rId3380"/>
    <hyperlink ref="AO1115" r:id="rId3381"/>
    <hyperlink ref="AO1696" r:id="rId3382"/>
    <hyperlink ref="AO720" r:id="rId3383"/>
    <hyperlink ref="AO1802" r:id="rId3384"/>
    <hyperlink ref="AO907" r:id="rId3385"/>
    <hyperlink ref="AO1822" r:id="rId3386"/>
    <hyperlink ref="AO1238" r:id="rId3387"/>
    <hyperlink ref="AO406" r:id="rId3388"/>
    <hyperlink ref="AO680" r:id="rId3389"/>
    <hyperlink ref="AO1662" r:id="rId3390"/>
    <hyperlink ref="AO1155" r:id="rId3391"/>
    <hyperlink ref="AO422" r:id="rId3392"/>
    <hyperlink ref="AO719" r:id="rId3393"/>
    <hyperlink ref="AO139" r:id="rId3394"/>
    <hyperlink ref="AO1075" r:id="rId3395"/>
    <hyperlink ref="AO1580" r:id="rId3396"/>
    <hyperlink ref="AO1152" r:id="rId3397"/>
    <hyperlink ref="AO1395" r:id="rId3398"/>
    <hyperlink ref="AO1959" r:id="rId3399"/>
    <hyperlink ref="AO1536" r:id="rId3400"/>
    <hyperlink ref="AO1044" r:id="rId3401"/>
    <hyperlink ref="AO1200" r:id="rId3402"/>
    <hyperlink ref="AO1045" r:id="rId3403"/>
    <hyperlink ref="AO1260" r:id="rId3404"/>
    <hyperlink ref="AO154" r:id="rId3405"/>
    <hyperlink ref="AO1827" r:id="rId3406"/>
    <hyperlink ref="AO1469" r:id="rId3407"/>
    <hyperlink ref="AO1747" r:id="rId3408"/>
    <hyperlink ref="AO1974" r:id="rId3409"/>
    <hyperlink ref="AO1868" r:id="rId3410"/>
    <hyperlink ref="AO1187" r:id="rId3411"/>
    <hyperlink ref="AO79" r:id="rId3412"/>
    <hyperlink ref="AO1211" r:id="rId3413"/>
    <hyperlink ref="AO124" r:id="rId3414"/>
    <hyperlink ref="AO935" r:id="rId3415"/>
    <hyperlink ref="AO888" r:id="rId3416"/>
    <hyperlink ref="AO76" r:id="rId3417"/>
    <hyperlink ref="AO32" r:id="rId3418"/>
    <hyperlink ref="AO1537" r:id="rId3419"/>
    <hyperlink ref="AO947" r:id="rId3420"/>
    <hyperlink ref="AO1110" r:id="rId3421"/>
    <hyperlink ref="AO802" r:id="rId3422"/>
    <hyperlink ref="AO1689" r:id="rId3423"/>
    <hyperlink ref="AO1538" r:id="rId3424"/>
    <hyperlink ref="AO1648" r:id="rId3425"/>
    <hyperlink ref="AO1068" r:id="rId3426"/>
    <hyperlink ref="AO743" r:id="rId3427"/>
    <hyperlink ref="AO17" r:id="rId3428"/>
    <hyperlink ref="AO1731" r:id="rId3429"/>
    <hyperlink ref="AO1668" r:id="rId3430"/>
    <hyperlink ref="AO770" r:id="rId3431"/>
    <hyperlink ref="AO319" r:id="rId3432"/>
    <hyperlink ref="AO1042" r:id="rId3433"/>
    <hyperlink ref="AO2033" r:id="rId3434"/>
    <hyperlink ref="AO335" r:id="rId3435"/>
    <hyperlink ref="AO1839" r:id="rId3436"/>
    <hyperlink ref="AO1053" r:id="rId3437"/>
    <hyperlink ref="AO112" r:id="rId3438"/>
    <hyperlink ref="AO1038" r:id="rId3439"/>
    <hyperlink ref="AO1748" r:id="rId3440"/>
    <hyperlink ref="AO1885" r:id="rId3441"/>
    <hyperlink ref="AO881" r:id="rId3442"/>
    <hyperlink ref="AO211" r:id="rId3443"/>
    <hyperlink ref="AO206" r:id="rId3444"/>
    <hyperlink ref="AO241" r:id="rId3445"/>
    <hyperlink ref="AO1234" r:id="rId3446"/>
    <hyperlink ref="AO709" r:id="rId3447"/>
    <hyperlink ref="AO280" r:id="rId3448"/>
    <hyperlink ref="AO1157" r:id="rId3449"/>
    <hyperlink ref="AO546" r:id="rId3450"/>
    <hyperlink ref="AO1724" r:id="rId3451"/>
    <hyperlink ref="AO1371" r:id="rId3452"/>
    <hyperlink ref="AO1871" r:id="rId3453"/>
    <hyperlink ref="AO692" r:id="rId3454"/>
    <hyperlink ref="AO1948" r:id="rId3455"/>
    <hyperlink ref="AO1219" r:id="rId3456"/>
    <hyperlink ref="AO1901" r:id="rId3457"/>
    <hyperlink ref="AO563" r:id="rId3458"/>
    <hyperlink ref="AO747" r:id="rId3459"/>
    <hyperlink ref="AO715" r:id="rId3460"/>
    <hyperlink ref="AO1015" r:id="rId3461"/>
    <hyperlink ref="AO1766" r:id="rId3462"/>
    <hyperlink ref="AO284" r:id="rId3463"/>
    <hyperlink ref="AO748" r:id="rId3464"/>
    <hyperlink ref="AO159" r:id="rId3465"/>
    <hyperlink ref="AO1650" r:id="rId3466"/>
    <hyperlink ref="AO1720" r:id="rId3467"/>
    <hyperlink ref="AO578" r:id="rId3468"/>
    <hyperlink ref="AO1415" r:id="rId3469"/>
    <hyperlink ref="AO353" r:id="rId3470"/>
    <hyperlink ref="AO1859" r:id="rId3471"/>
    <hyperlink ref="AO1141" r:id="rId3472"/>
    <hyperlink ref="AO1757" r:id="rId3473"/>
    <hyperlink ref="AO2034" r:id="rId3474"/>
    <hyperlink ref="AO1975" r:id="rId3475"/>
    <hyperlink ref="AO2000" r:id="rId3476"/>
    <hyperlink ref="AO1428" r:id="rId3477"/>
    <hyperlink ref="AO443" r:id="rId3478"/>
    <hyperlink ref="AO806" r:id="rId3479"/>
    <hyperlink ref="AO145" r:id="rId3480"/>
    <hyperlink ref="AO1589" r:id="rId3481"/>
    <hyperlink ref="AO1382" r:id="rId3482"/>
    <hyperlink ref="AO1635" r:id="rId3483"/>
    <hyperlink ref="AO1872" r:id="rId3484"/>
    <hyperlink ref="AO64" r:id="rId3485"/>
    <hyperlink ref="AO1860" r:id="rId3486"/>
    <hyperlink ref="AO1960" r:id="rId3487"/>
    <hyperlink ref="AO1873" r:id="rId3488"/>
    <hyperlink ref="AO963" r:id="rId3489"/>
    <hyperlink ref="AO134" r:id="rId3490"/>
    <hyperlink ref="AO137" r:id="rId3491"/>
    <hyperlink ref="AO659" r:id="rId3492"/>
    <hyperlink ref="AO1389" r:id="rId3493"/>
    <hyperlink ref="AO370" r:id="rId3494"/>
    <hyperlink ref="AO597" r:id="rId3495"/>
    <hyperlink ref="AO334" r:id="rId3496"/>
    <hyperlink ref="AO1949" r:id="rId3497"/>
    <hyperlink ref="AO1446" r:id="rId3498"/>
    <hyperlink ref="AO1033" r:id="rId3499"/>
    <hyperlink ref="AO275" r:id="rId3500"/>
    <hyperlink ref="AO221" r:id="rId3501"/>
    <hyperlink ref="AO283" r:id="rId3502"/>
    <hyperlink ref="AO862" r:id="rId3503"/>
    <hyperlink ref="AO879" r:id="rId3504"/>
    <hyperlink ref="AO1791" r:id="rId3505"/>
    <hyperlink ref="AO629" r:id="rId3506"/>
    <hyperlink ref="AO111" r:id="rId3507"/>
    <hyperlink ref="AO82" r:id="rId3508"/>
    <hyperlink ref="AO106" r:id="rId3509"/>
    <hyperlink ref="AO937" r:id="rId3510"/>
    <hyperlink ref="AO2017" r:id="rId3511"/>
    <hyperlink ref="AO1396" r:id="rId3512"/>
    <hyperlink ref="AO553" r:id="rId3513"/>
    <hyperlink ref="AO1749" r:id="rId3514"/>
    <hyperlink ref="AO1640" r:id="rId3515"/>
    <hyperlink ref="AO1523" r:id="rId3516"/>
    <hyperlink ref="AO1823" r:id="rId3517"/>
    <hyperlink ref="AO909" r:id="rId3518"/>
    <hyperlink ref="AO1690" r:id="rId3519"/>
    <hyperlink ref="AO1840" r:id="rId3520"/>
    <hyperlink ref="AO1452" r:id="rId3521"/>
    <hyperlink ref="AO1767" r:id="rId3522"/>
    <hyperlink ref="AO1824" r:id="rId3523"/>
    <hyperlink ref="AO1183" r:id="rId3524"/>
    <hyperlink ref="AO50" r:id="rId3525"/>
    <hyperlink ref="AO1046" r:id="rId3526"/>
    <hyperlink ref="AO410" r:id="rId3527"/>
    <hyperlink ref="AO1725" r:id="rId3528"/>
    <hyperlink ref="AO654" r:id="rId3529"/>
    <hyperlink ref="AO128" r:id="rId3530"/>
    <hyperlink ref="AO1799" r:id="rId3531"/>
    <hyperlink ref="AO749" r:id="rId3532"/>
    <hyperlink ref="AO1593" r:id="rId3533"/>
    <hyperlink ref="AO1732" r:id="rId3534"/>
    <hyperlink ref="AO1492" r:id="rId3535"/>
    <hyperlink ref="AO1128" r:id="rId3536"/>
    <hyperlink ref="AO1100" r:id="rId3537"/>
    <hyperlink ref="AO681" r:id="rId3538"/>
    <hyperlink ref="AO348" r:id="rId3539"/>
    <hyperlink ref="AO1890" r:id="rId3540"/>
    <hyperlink ref="AO646" r:id="rId3541"/>
    <hyperlink ref="AO2035" r:id="rId3542"/>
    <hyperlink ref="AO351" r:id="rId3543"/>
    <hyperlink ref="AO157" r:id="rId3544"/>
    <hyperlink ref="AO834" r:id="rId3545"/>
    <hyperlink ref="AO860" r:id="rId3546"/>
    <hyperlink ref="AO1781" r:id="rId3547"/>
    <hyperlink ref="AO631" r:id="rId3548"/>
    <hyperlink ref="AO1287" r:id="rId3549"/>
    <hyperlink ref="AO1093" r:id="rId3550"/>
    <hyperlink ref="AO1902" r:id="rId3551"/>
    <hyperlink ref="AO1177" r:id="rId3552"/>
    <hyperlink ref="AO1351" r:id="rId3553"/>
    <hyperlink ref="AO1847" r:id="rId3554"/>
    <hyperlink ref="AO217" r:id="rId3555"/>
    <hyperlink ref="AO710" r:id="rId3556"/>
    <hyperlink ref="AO677" r:id="rId3557"/>
    <hyperlink ref="AO1269" r:id="rId3558"/>
    <hyperlink ref="AO1976" r:id="rId3559"/>
    <hyperlink ref="AO1714" r:id="rId3560"/>
    <hyperlink ref="AO343" r:id="rId3561"/>
    <hyperlink ref="AO1903" r:id="rId3562"/>
    <hyperlink ref="AO506" r:id="rId3563"/>
    <hyperlink ref="AO567" r:id="rId3564"/>
    <hyperlink ref="AO1391" r:id="rId3565"/>
    <hyperlink ref="AO661" r:id="rId3566"/>
    <hyperlink ref="AO266" r:id="rId3567"/>
    <hyperlink ref="AO645" r:id="rId3568"/>
    <hyperlink ref="AO641" r:id="rId3569"/>
    <hyperlink ref="AO146" r:id="rId3570"/>
    <hyperlink ref="AO564" r:id="rId3571"/>
    <hyperlink ref="AO1007" r:id="rId3572"/>
    <hyperlink ref="AO352" r:id="rId3573"/>
    <hyperlink ref="AO2018" r:id="rId3574"/>
    <hyperlink ref="AO91" r:id="rId3575"/>
    <hyperlink ref="AO1111" r:id="rId3576"/>
    <hyperlink ref="AO1088" r:id="rId3577"/>
    <hyperlink ref="AO1950" r:id="rId3578"/>
    <hyperlink ref="AO1215" r:id="rId3579"/>
    <hyperlink ref="AO1375" r:id="rId3580"/>
    <hyperlink ref="AO1624" r:id="rId3581"/>
    <hyperlink ref="AO481" r:id="rId3582"/>
    <hyperlink ref="AO194" r:id="rId3583"/>
    <hyperlink ref="AO1482" r:id="rId3584"/>
    <hyperlink ref="AO196" r:id="rId3585"/>
    <hyperlink ref="AO182" r:id="rId3586"/>
    <hyperlink ref="AO170" r:id="rId3587"/>
    <hyperlink ref="AO177" r:id="rId3588"/>
    <hyperlink ref="AO1357" r:id="rId3589"/>
    <hyperlink ref="AO200" r:id="rId3590"/>
    <hyperlink ref="AO1874" r:id="rId3591"/>
    <hyperlink ref="AO1977" r:id="rId3592"/>
    <hyperlink ref="AO991" r:id="rId3593"/>
    <hyperlink ref="AO1043" r:id="rId3594"/>
    <hyperlink ref="AO674" r:id="rId3595"/>
    <hyperlink ref="AO476" r:id="rId3596"/>
    <hyperlink ref="AO850" r:id="rId3597"/>
    <hyperlink ref="AO1300" r:id="rId3598"/>
    <hyperlink ref="AO347" r:id="rId3599"/>
    <hyperlink ref="AO1493" r:id="rId3600"/>
    <hyperlink ref="AO1259" r:id="rId3601"/>
    <hyperlink ref="AO1828" r:id="rId3602"/>
    <hyperlink ref="AO1130" r:id="rId3603"/>
    <hyperlink ref="AO1060" r:id="rId3604"/>
    <hyperlink ref="AO309" r:id="rId3605"/>
    <hyperlink ref="AO26" r:id="rId3606"/>
    <hyperlink ref="AO278" r:id="rId3607"/>
    <hyperlink ref="AO1517" r:id="rId3608"/>
    <hyperlink ref="AO1076" r:id="rId3609"/>
    <hyperlink ref="AO491" r:id="rId3610"/>
    <hyperlink ref="AO794" r:id="rId3611"/>
    <hyperlink ref="AO999" r:id="rId3612"/>
    <hyperlink ref="AO1169" r:id="rId3613"/>
    <hyperlink ref="AO795" r:id="rId3614"/>
    <hyperlink ref="AO1542" r:id="rId3615"/>
    <hyperlink ref="AO762" r:id="rId3616"/>
    <hyperlink ref="AO904" r:id="rId3617"/>
    <hyperlink ref="AO1479" r:id="rId3618"/>
    <hyperlink ref="AO1940" r:id="rId3619"/>
    <hyperlink ref="AO1447" r:id="rId3620"/>
    <hyperlink ref="AO537" r:id="rId3621"/>
    <hyperlink ref="AO870" r:id="rId3622"/>
    <hyperlink ref="AO574" r:id="rId3623"/>
    <hyperlink ref="AO365" r:id="rId3624"/>
    <hyperlink ref="AO839" r:id="rId3625"/>
    <hyperlink ref="AO192" r:id="rId3626"/>
    <hyperlink ref="AO1142" r:id="rId3627"/>
    <hyperlink ref="AO1575" r:id="rId3628"/>
    <hyperlink ref="AO425" r:id="rId3629"/>
    <hyperlink ref="AO620" r:id="rId3630"/>
    <hyperlink ref="AO1250" r:id="rId3631"/>
    <hyperlink ref="AO1733" r:id="rId3632"/>
    <hyperlink ref="AO1801" r:id="rId3633"/>
    <hyperlink ref="AO1158" r:id="rId3634"/>
    <hyperlink ref="AO1741" r:id="rId3635"/>
    <hyperlink ref="AO1318" r:id="rId3636"/>
    <hyperlink ref="AO955" r:id="rId3637"/>
    <hyperlink ref="AO73" r:id="rId3638"/>
    <hyperlink ref="AO74" r:id="rId3639"/>
    <hyperlink ref="AO1812" r:id="rId3640"/>
    <hyperlink ref="AO1875" r:id="rId3641"/>
    <hyperlink ref="AO299" r:id="rId3642"/>
    <hyperlink ref="AO1861" r:id="rId3643"/>
    <hyperlink ref="AO725" r:id="rId3644"/>
    <hyperlink ref="AO1049" r:id="rId3645"/>
    <hyperlink ref="AO1339" r:id="rId3646"/>
    <hyperlink ref="AO1251" r:id="rId3647"/>
    <hyperlink ref="AO1204" r:id="rId3648"/>
    <hyperlink ref="AO92" r:id="rId3649"/>
    <hyperlink ref="AO1297" r:id="rId3650"/>
    <hyperlink ref="AO592" r:id="rId3651"/>
    <hyperlink ref="AO930" r:id="rId3652"/>
    <hyperlink ref="AO2036" r:id="rId3653"/>
    <hyperlink ref="AO928" r:id="rId3654"/>
    <hyperlink ref="AO1352" r:id="rId3655"/>
    <hyperlink ref="AO1738" r:id="rId3656"/>
    <hyperlink ref="AO161" r:id="rId3657"/>
    <hyperlink ref="AO116" r:id="rId3658"/>
    <hyperlink ref="AO1063" r:id="rId3659"/>
    <hyperlink ref="AO919" r:id="rId3660"/>
    <hyperlink ref="AO1750" r:id="rId3661"/>
    <hyperlink ref="AO1448" r:id="rId3662"/>
    <hyperlink ref="AO902" r:id="rId3663"/>
    <hyperlink ref="AO939" r:id="rId3664"/>
    <hyperlink ref="AO66" r:id="rId3665"/>
    <hyperlink ref="AO1180" r:id="rId3666"/>
    <hyperlink ref="AO827" r:id="rId3667"/>
    <hyperlink ref="AO1904" r:id="rId3668"/>
    <hyperlink ref="AO1367" r:id="rId3669"/>
    <hyperlink ref="AO644" r:id="rId3670"/>
    <hyperlink ref="AO1603" r:id="rId3671"/>
    <hyperlink ref="AO970" r:id="rId3672"/>
    <hyperlink ref="AO1198" r:id="rId3673"/>
    <hyperlink ref="AO1997" r:id="rId3674"/>
    <hyperlink ref="AO1978" r:id="rId3675"/>
    <hyperlink ref="AO635" r:id="rId3676"/>
    <hyperlink ref="AO586" r:id="rId3677"/>
    <hyperlink ref="AO595" r:id="rId3678"/>
    <hyperlink ref="AO752" r:id="rId3679"/>
    <hyperlink ref="AO1612" r:id="rId3680"/>
    <hyperlink ref="AO923" r:id="rId3681"/>
    <hyperlink ref="AO621" r:id="rId3682"/>
    <hyperlink ref="AO972" r:id="rId3683"/>
    <hyperlink ref="AO1813" r:id="rId3684"/>
    <hyperlink ref="AO1834" r:id="rId3685"/>
    <hyperlink ref="AO1596" r:id="rId3686"/>
    <hyperlink ref="AO472" r:id="rId3687"/>
    <hyperlink ref="AO561" r:id="rId3688"/>
    <hyperlink ref="AO1914" r:id="rId3689"/>
    <hyperlink ref="AO1535" r:id="rId3690"/>
    <hyperlink ref="AO639" r:id="rId3691"/>
    <hyperlink ref="AO300" r:id="rId3692"/>
    <hyperlink ref="AO886" r:id="rId3693"/>
    <hyperlink ref="AO931" r:id="rId3694"/>
    <hyperlink ref="AO1490" r:id="rId3695"/>
    <hyperlink ref="AO1526" r:id="rId3696"/>
    <hyperlink ref="AO1012" r:id="rId3697"/>
    <hyperlink ref="AO895" r:id="rId3698"/>
    <hyperlink ref="AO1244" r:id="rId3699"/>
    <hyperlink ref="AO1805" r:id="rId3700"/>
    <hyperlink ref="AO716" r:id="rId3701"/>
    <hyperlink ref="AO1347" r:id="rId3702"/>
    <hyperlink ref="AO1682" r:id="rId3703"/>
    <hyperlink ref="AO694" r:id="rId3704"/>
    <hyperlink ref="AO1420" r:id="rId3705"/>
    <hyperlink ref="AO1285" r:id="rId3706"/>
    <hyperlink ref="AO765" r:id="rId3707"/>
    <hyperlink ref="AO77" r:id="rId3708"/>
    <hyperlink ref="AO155" r:id="rId3709"/>
    <hyperlink ref="AO1721" r:id="rId3710"/>
    <hyperlink ref="AO405" r:id="rId3711"/>
    <hyperlink ref="AO995" r:id="rId3712"/>
    <hyperlink ref="AO355" r:id="rId3713"/>
    <hyperlink ref="AO687" r:id="rId3714"/>
    <hyperlink ref="AO1464" r:id="rId3715"/>
    <hyperlink ref="AO1039" r:id="rId3716"/>
    <hyperlink ref="AO1434" r:id="rId3717"/>
    <hyperlink ref="AO1122" r:id="rId3718"/>
    <hyperlink ref="AO424" r:id="rId3719"/>
    <hyperlink ref="AO990" r:id="rId3720"/>
    <hyperlink ref="AO954" r:id="rId3721"/>
    <hyperlink ref="AO1886" r:id="rId3722"/>
    <hyperlink ref="AO114" r:id="rId3723"/>
    <hyperlink ref="AO618" r:id="rId3724"/>
    <hyperlink ref="AO449" r:id="rId3725"/>
    <hyperlink ref="AO1408" r:id="rId3726"/>
    <hyperlink ref="AO1148" r:id="rId3727"/>
    <hyperlink ref="AO1409" r:id="rId3728"/>
    <hyperlink ref="AO2037" r:id="rId3729"/>
    <hyperlink ref="AO389" r:id="rId3730"/>
    <hyperlink ref="AO1201" r:id="rId3731"/>
    <hyperlink ref="AO1581" r:id="rId3732"/>
    <hyperlink ref="AO1248" r:id="rId3733"/>
    <hyperlink ref="AO1614" r:id="rId3734"/>
    <hyperlink ref="AO828" r:id="rId3735"/>
    <hyperlink ref="AO1751" r:id="rId3736"/>
    <hyperlink ref="AO1143" r:id="rId3737"/>
    <hyperlink ref="AO1190" r:id="rId3738"/>
    <hyperlink ref="AO1172" r:id="rId3739"/>
    <hyperlink ref="AO243" r:id="rId3740"/>
    <hyperlink ref="AO350" r:id="rId3741"/>
    <hyperlink ref="AO777" r:id="rId3742"/>
    <hyperlink ref="AO936" r:id="rId3743"/>
    <hyperlink ref="AO264" r:id="rId3744"/>
    <hyperlink ref="AO702" r:id="rId3745"/>
    <hyperlink ref="AO1915" r:id="rId3746"/>
    <hyperlink ref="AO478" r:id="rId3747"/>
    <hyperlink ref="AO983" r:id="rId3748"/>
    <hyperlink ref="AO976" r:id="rId3749"/>
    <hyperlink ref="AO1358" r:id="rId3750"/>
    <hyperlink ref="AO477" r:id="rId3751"/>
    <hyperlink ref="AO1491" r:id="rId3752"/>
    <hyperlink ref="AO1782" r:id="rId3753"/>
    <hyperlink ref="AO1683" r:id="rId3754"/>
    <hyperlink ref="AO1483" r:id="rId3755"/>
    <hyperlink ref="AO1126" r:id="rId3756"/>
    <hyperlink ref="AO666" r:id="rId3757"/>
    <hyperlink ref="AO105" r:id="rId3758"/>
    <hyperlink ref="AO1684" r:id="rId3759"/>
    <hyperlink ref="AO1587" r:id="rId3760"/>
    <hyperlink ref="AO1092" r:id="rId3761"/>
    <hyperlink ref="AO2019" r:id="rId3762"/>
    <hyperlink ref="AO339" r:id="rId3763"/>
    <hyperlink ref="AO1066" r:id="rId3764"/>
    <hyperlink ref="AO941" r:id="rId3765"/>
    <hyperlink ref="AO1353" r:id="rId3766"/>
    <hyperlink ref="AO1167" r:id="rId3767"/>
    <hyperlink ref="AO1336" r:id="rId3768"/>
    <hyperlink ref="AO99" r:id="rId3769"/>
    <hyperlink ref="AO108" r:id="rId3770"/>
    <hyperlink ref="AO1178" r:id="rId3771"/>
    <hyperlink ref="AO1459" r:id="rId3772"/>
    <hyperlink ref="AO1394" r:id="rId3773"/>
    <hyperlink ref="AO1241" r:id="rId3774"/>
    <hyperlink ref="AO1722" r:id="rId3775"/>
    <hyperlink ref="AO1582" r:id="rId3776"/>
    <hyperlink ref="AO271" r:id="rId3777"/>
    <hyperlink ref="AO847" r:id="rId3778"/>
    <hyperlink ref="AO1034" r:id="rId3779"/>
    <hyperlink ref="AO1848" r:id="rId3780"/>
    <hyperlink ref="AO1117" r:id="rId3781"/>
    <hyperlink ref="AO1773" r:id="rId3782"/>
    <hyperlink ref="AO1792" r:id="rId3783"/>
    <hyperlink ref="AO1078" r:id="rId3784"/>
    <hyperlink ref="AO599" r:id="rId3785"/>
    <hyperlink ref="AO1315" r:id="rId3786"/>
    <hyperlink ref="AO1916" r:id="rId3787"/>
    <hyperlink ref="AO1083" r:id="rId3788"/>
    <hyperlink ref="AO1726" r:id="rId3789"/>
    <hyperlink ref="AO377" r:id="rId3790"/>
    <hyperlink ref="AO804" r:id="rId3791"/>
    <hyperlink ref="AO320" r:id="rId3792"/>
    <hyperlink ref="AO1553" r:id="rId3793"/>
    <hyperlink ref="AO1979" r:id="rId3794"/>
    <hyperlink ref="AO845" r:id="rId3795"/>
    <hyperlink ref="AO903" r:id="rId3796"/>
    <hyperlink ref="AO1636" r:id="rId3797"/>
    <hyperlink ref="AO148" r:id="rId3798"/>
    <hyperlink ref="AO670" r:id="rId3799"/>
    <hyperlink ref="AO151" r:id="rId3800"/>
    <hyperlink ref="AO173" r:id="rId3801"/>
    <hyperlink ref="AO1195" r:id="rId3802"/>
    <hyperlink ref="AO1431" r:id="rId3803"/>
    <hyperlink ref="AO88" r:id="rId3804"/>
    <hyperlink ref="AO673" r:id="rId3805"/>
    <hyperlink ref="AO812" r:id="rId3806"/>
    <hyperlink ref="AO269" r:id="rId3807"/>
    <hyperlink ref="AO640" r:id="rId3808"/>
    <hyperlink ref="AO750" r:id="rId3809"/>
    <hyperlink ref="AO121" r:id="rId3810"/>
    <hyperlink ref="AO179" r:id="rId3811"/>
    <hyperlink ref="AO1554" r:id="rId3812"/>
    <hyperlink ref="AO642" r:id="rId3813"/>
    <hyperlink ref="AO1841" r:id="rId3814"/>
    <hyperlink ref="AO1405" r:id="rId3815"/>
    <hyperlink ref="AO1497" r:id="rId3816"/>
    <hyperlink ref="AO1379" r:id="rId3817"/>
    <hyperlink ref="AO788" r:id="rId3818"/>
    <hyperlink ref="AO1146" r:id="rId3819"/>
    <hyperlink ref="AO1407" r:id="rId3820"/>
    <hyperlink ref="AO1917" r:id="rId3821"/>
    <hyperlink ref="AO956" r:id="rId3822"/>
    <hyperlink ref="AO735" r:id="rId3823"/>
    <hyperlink ref="AO1184" r:id="rId3824"/>
    <hyperlink ref="AO897" r:id="rId3825"/>
    <hyperlink ref="AO1094" r:id="rId3826"/>
    <hyperlink ref="AO921" r:id="rId3827"/>
    <hyperlink ref="AO1628" r:id="rId3828"/>
    <hyperlink ref="AO1621" r:id="rId3829"/>
    <hyperlink ref="AO836" r:id="rId3830"/>
    <hyperlink ref="AO805" r:id="rId3831"/>
    <hyperlink ref="AO1116" r:id="rId3832"/>
    <hyperlink ref="AO1423" r:id="rId3833"/>
    <hyperlink ref="AO396" r:id="rId3834"/>
    <hyperlink ref="AO1711" r:id="rId3835"/>
    <hyperlink ref="AO212" r:id="rId3836"/>
    <hyperlink ref="AO1328" r:id="rId3837"/>
    <hyperlink ref="AO1727" r:id="rId3838"/>
    <hyperlink ref="AO1672" r:id="rId3839"/>
    <hyperlink ref="AO511" r:id="rId3840"/>
    <hyperlink ref="AO1899" r:id="rId3841"/>
    <hyperlink ref="AO1758" r:id="rId3842"/>
    <hyperlink ref="AO1961" r:id="rId3843"/>
    <hyperlink ref="AO1918" r:id="rId3844"/>
    <hyperlink ref="AO1332" r:id="rId3845"/>
    <hyperlink ref="AO917" r:id="rId3846"/>
    <hyperlink ref="AO361" r:id="rId3847"/>
    <hyperlink ref="AO1125" r:id="rId3848"/>
    <hyperlink ref="AO1835" r:id="rId3849"/>
    <hyperlink ref="AO1691" r:id="rId3850"/>
    <hyperlink ref="AO505" r:id="rId3851"/>
    <hyperlink ref="AO516" r:id="rId3852"/>
    <hyperlink ref="AO656" r:id="rId3853"/>
    <hyperlink ref="AO598" r:id="rId3854"/>
    <hyperlink ref="AO1962" r:id="rId3855"/>
    <hyperlink ref="AO1563" r:id="rId3856"/>
    <hyperlink ref="AO1022" r:id="rId3857"/>
    <hyperlink ref="AO1429" r:id="rId3858"/>
    <hyperlink ref="AO1465" r:id="rId3859"/>
    <hyperlink ref="AO1774" r:id="rId3860"/>
    <hyperlink ref="AO562" r:id="rId3861"/>
    <hyperlink ref="AO1919" r:id="rId3862"/>
    <hyperlink ref="AO1548" r:id="rId3863"/>
    <hyperlink ref="AO1442" r:id="rId3864"/>
    <hyperlink ref="AO1680" r:id="rId3865"/>
    <hyperlink ref="AO1024" r:id="rId3866"/>
    <hyperlink ref="AO623" r:id="rId3867"/>
    <hyperlink ref="AO242" r:id="rId3868"/>
    <hyperlink ref="AO263" r:id="rId3869"/>
    <hyperlink ref="AO262" r:id="rId3870"/>
    <hyperlink ref="AO290" r:id="rId3871"/>
    <hyperlink ref="AO72" r:id="rId3872"/>
    <hyperlink ref="AO153" r:id="rId3873"/>
    <hyperlink ref="AO1742" r:id="rId3874"/>
    <hyperlink ref="AO1270" r:id="rId3875"/>
    <hyperlink ref="AO776" r:id="rId3876"/>
    <hyperlink ref="AO328" r:id="rId3877"/>
    <hyperlink ref="AO1321" r:id="rId3878"/>
    <hyperlink ref="AO626" r:id="rId3879"/>
    <hyperlink ref="AO83" r:id="rId3880"/>
    <hyperlink ref="AO109" r:id="rId3881"/>
    <hyperlink ref="AO1081" r:id="rId3882"/>
    <hyperlink ref="AO1752" r:id="rId3883"/>
    <hyperlink ref="AO1862" r:id="rId3884"/>
    <hyperlink ref="AO1134" r:id="rId3885"/>
    <hyperlink ref="AO1602" r:id="rId3886"/>
    <hyperlink ref="AO648" r:id="rId3887"/>
    <hyperlink ref="AO643" r:id="rId3888"/>
    <hyperlink ref="AO796" r:id="rId3889"/>
    <hyperlink ref="AO248" r:id="rId3890"/>
    <hyperlink ref="AO1524" r:id="rId3891"/>
    <hyperlink ref="AO1323" r:id="rId3892"/>
    <hyperlink ref="AO1905" r:id="rId3893"/>
    <hyperlink ref="AO665" r:id="rId3894"/>
    <hyperlink ref="AO764" r:id="rId3895"/>
    <hyperlink ref="AO754" r:id="rId3896"/>
    <hyperlink ref="AO746" r:id="rId3897"/>
    <hyperlink ref="AO174" r:id="rId3898"/>
    <hyperlink ref="AO1031" r:id="rId3899"/>
    <hyperlink ref="AO464" r:id="rId3900"/>
    <hyperlink ref="AO1518" r:id="rId3901"/>
    <hyperlink ref="AO663" r:id="rId3902"/>
    <hyperlink ref="AO2001" r:id="rId3903"/>
    <hyperlink ref="AO855" r:id="rId3904"/>
    <hyperlink ref="AO960" r:id="rId3905"/>
    <hyperlink ref="AO1814" r:id="rId3906"/>
    <hyperlink ref="AO131" r:id="rId3907"/>
    <hyperlink ref="AO117" r:id="rId3908"/>
    <hyperlink ref="AO101" r:id="rId3909"/>
    <hyperlink ref="AO96" r:id="rId3910"/>
    <hyperlink ref="AO234" r:id="rId3911"/>
    <hyperlink ref="AO1280" r:id="rId3912"/>
    <hyperlink ref="AO1160" r:id="rId3913"/>
    <hyperlink ref="AO989" r:id="rId3914"/>
    <hyperlink ref="AO1594" r:id="rId3915"/>
    <hyperlink ref="AO1054" r:id="rId3916"/>
    <hyperlink ref="AO1457" r:id="rId3917"/>
    <hyperlink ref="AO1970" r:id="rId3918"/>
    <hyperlink ref="AO1226" r:id="rId3919"/>
    <hyperlink ref="AO1906" r:id="rId3920"/>
    <hyperlink ref="AO258" r:id="rId3921"/>
    <hyperlink ref="AO1641" r:id="rId3922"/>
    <hyperlink ref="AO1768" r:id="rId3923"/>
    <hyperlink ref="AO1599" r:id="rId3924"/>
    <hyperlink ref="AO1156" r:id="rId3925"/>
    <hyperlink ref="AO1604" r:id="rId3926"/>
    <hyperlink ref="AO1969" r:id="rId3927"/>
    <hyperlink ref="AO231" r:id="rId3928"/>
    <hyperlink ref="AO209" r:id="rId3929"/>
    <hyperlink ref="AO1963" r:id="rId3930"/>
    <hyperlink ref="AO1863" r:id="rId3931"/>
    <hyperlink ref="AO932" r:id="rId3932"/>
    <hyperlink ref="AO1697" r:id="rId3933"/>
    <hyperlink ref="AO223" r:id="rId3934"/>
    <hyperlink ref="AO322" r:id="rId3935"/>
    <hyperlink ref="AO538" r:id="rId3936"/>
    <hyperlink ref="AO1359" r:id="rId3937"/>
    <hyperlink ref="AO1989" r:id="rId3938"/>
    <hyperlink ref="AO1205" r:id="rId3939"/>
    <hyperlink ref="AO2002" r:id="rId3940"/>
    <hyperlink ref="AO167" r:id="rId3941"/>
    <hyperlink ref="AO1303" r:id="rId3942"/>
    <hyperlink ref="AO413" r:id="rId3943"/>
    <hyperlink ref="AO887" r:id="rId3944"/>
    <hyperlink ref="AO1806" r:id="rId3945"/>
    <hyperlink ref="AO1372" r:id="rId3946"/>
    <hyperlink ref="AO439" r:id="rId3947"/>
    <hyperlink ref="AO1783" r:id="rId3948"/>
    <hyperlink ref="AO1576" r:id="rId3949"/>
    <hyperlink ref="AO433" r:id="rId3950"/>
    <hyperlink ref="AO1199" r:id="rId3951"/>
    <hyperlink ref="AO589" r:id="rId3952"/>
    <hyperlink ref="AO340" r:id="rId3953"/>
    <hyperlink ref="AO1842" r:id="rId3954"/>
    <hyperlink ref="AO1590" r:id="rId3955"/>
    <hyperlink ref="AO1266" r:id="rId3956"/>
    <hyperlink ref="AO1753" r:id="rId3957"/>
    <hyperlink ref="AO461" r:id="rId3958"/>
    <hyperlink ref="AO1185" r:id="rId3959"/>
    <hyperlink ref="AO1532" r:id="rId3960"/>
    <hyperlink ref="AO435" r:id="rId3961"/>
    <hyperlink ref="AO486" r:id="rId3962"/>
    <hyperlink ref="AO632" r:id="rId3963"/>
    <hyperlink ref="AO1980" r:id="rId3964"/>
    <hyperlink ref="AO1891" r:id="rId3965"/>
    <hyperlink ref="AO403" r:id="rId3966"/>
    <hyperlink ref="AO1829" r:id="rId3967"/>
    <hyperlink ref="AO926" r:id="rId3968"/>
    <hyperlink ref="AO1928" r:id="rId3969"/>
    <hyperlink ref="AO144" r:id="rId3970"/>
    <hyperlink ref="AO359" r:id="rId3971"/>
    <hyperlink ref="AO289" r:id="rId3972"/>
    <hyperlink ref="AO1605" r:id="rId3973"/>
    <hyperlink ref="AO1660" r:id="rId3974"/>
    <hyperlink ref="AO388" r:id="rId3975"/>
    <hyperlink ref="AO1892" r:id="rId3976"/>
    <hyperlink ref="AO1040" r:id="rId3977"/>
    <hyperlink ref="AO1679" r:id="rId3978"/>
    <hyperlink ref="AO1929" r:id="rId3979"/>
    <hyperlink ref="AO502" r:id="rId3980"/>
    <hyperlink ref="AO708" r:id="rId3981"/>
    <hyperlink ref="AO1864" r:id="rId3982"/>
    <hyperlink ref="AO1865" r:id="rId3983"/>
    <hyperlink ref="AO1637" r:id="rId3984"/>
    <hyperlink ref="AO580" r:id="rId3985"/>
    <hyperlink ref="AO1466" r:id="rId3986"/>
    <hyperlink ref="AO1206" r:id="rId3987"/>
    <hyperlink ref="AO711" r:id="rId3988"/>
    <hyperlink ref="AO448" r:id="rId3989"/>
    <hyperlink ref="AO1329" r:id="rId3990"/>
    <hyperlink ref="AO925" r:id="rId3991"/>
    <hyperlink ref="AO1443" r:id="rId3992"/>
    <hyperlink ref="AO391" r:id="rId3993"/>
    <hyperlink ref="AO1987" r:id="rId3994"/>
    <hyperlink ref="AO1421" r:id="rId3995"/>
    <hyperlink ref="AO1460" r:id="rId3996"/>
    <hyperlink ref="AO1762" r:id="rId3997"/>
    <hyperlink ref="AO1807" r:id="rId3998"/>
    <hyperlink ref="AO1348" r:id="rId3999"/>
    <hyperlink ref="AO1578" r:id="rId4000"/>
    <hyperlink ref="AO291" r:id="rId4001"/>
    <hyperlink ref="AO1425" r:id="rId4002"/>
    <hyperlink ref="AO964" r:id="rId4003"/>
    <hyperlink ref="AO454" r:id="rId4004"/>
    <hyperlink ref="AO1192" r:id="rId4005"/>
    <hyperlink ref="AO432" r:id="rId4006"/>
    <hyperlink ref="AO1893" r:id="rId4007"/>
    <hyperlink ref="AO728" r:id="rId4008"/>
    <hyperlink ref="AO1163" r:id="rId4009"/>
    <hyperlink ref="AO488" r:id="rId4010"/>
    <hyperlink ref="AO542" r:id="rId4011"/>
    <hyperlink ref="AO1559" r:id="rId4012"/>
    <hyperlink ref="AO1543" r:id="rId4013"/>
    <hyperlink ref="AO1467" r:id="rId4014"/>
    <hyperlink ref="AO1376" r:id="rId4015"/>
    <hyperlink ref="AO1108" r:id="rId4016"/>
    <hyperlink ref="AO1435" r:id="rId4017"/>
    <hyperlink ref="AO996" r:id="rId4018"/>
    <hyperlink ref="AO1508" r:id="rId4019"/>
    <hyperlink ref="AO1340" r:id="rId4020"/>
    <hyperlink ref="AO1586" r:id="rId4021"/>
    <hyperlink ref="AO394" r:id="rId4022"/>
    <hyperlink ref="AO142" r:id="rId4023"/>
    <hyperlink ref="AO195" r:id="rId4024"/>
    <hyperlink ref="AO1784" r:id="rId4025"/>
    <hyperlink ref="AO798" r:id="rId4026"/>
    <hyperlink ref="AO529" r:id="rId4027"/>
    <hyperlink ref="AO1327" r:id="rId4028"/>
    <hyperlink ref="AO1349" r:id="rId4029"/>
    <hyperlink ref="AO1920" r:id="rId4030"/>
    <hyperlink ref="AO1808" r:id="rId4031"/>
    <hyperlink ref="AO232" r:id="rId4032"/>
    <hyperlink ref="AO724" r:id="rId4033"/>
    <hyperlink ref="AO1564" r:id="rId4034"/>
    <hyperlink ref="AO968" r:id="rId4035"/>
    <hyperlink ref="AO1498" r:id="rId4036"/>
    <hyperlink ref="AO1981" r:id="rId4037"/>
    <hyperlink ref="AO462" r:id="rId4038"/>
    <hyperlink ref="AO496" r:id="rId4039"/>
    <hyperlink ref="AO1242" r:id="rId4040"/>
    <hyperlink ref="AO535" r:id="rId4041"/>
    <hyperlink ref="AO456" r:id="rId4042"/>
    <hyperlink ref="AO1533" r:id="rId4043"/>
    <hyperlink ref="AO1705" r:id="rId4044"/>
    <hyperlink ref="AO861" r:id="rId4045"/>
    <hyperlink ref="AO51" r:id="rId4046"/>
    <hyperlink ref="AO59" r:id="rId4047"/>
    <hyperlink ref="AO671" r:id="rId4048"/>
    <hyperlink ref="AO1453" r:id="rId4049"/>
    <hyperlink ref="AO479" r:id="rId4050"/>
    <hyperlink ref="AO657" r:id="rId4051"/>
    <hyperlink ref="AO1406" r:id="rId4052"/>
    <hyperlink ref="AO1519" r:id="rId4053"/>
    <hyperlink ref="AO566" r:id="rId4054"/>
    <hyperlink ref="AO1786" r:id="rId4055"/>
    <hyperlink ref="AO187" r:id="rId4056"/>
    <hyperlink ref="AO1282" r:id="rId4057"/>
    <hyperlink ref="AO766" r:id="rId4058"/>
    <hyperlink ref="AO1990" r:id="rId4059"/>
    <hyperlink ref="AO1488" r:id="rId4060"/>
    <hyperlink ref="AO2003" r:id="rId4061"/>
    <hyperlink ref="AO1437" r:id="rId4062"/>
    <hyperlink ref="AO1534" r:id="rId4063"/>
    <hyperlink ref="AO779" r:id="rId4064"/>
    <hyperlink ref="AO1174" r:id="rId4065"/>
    <hyperlink ref="AO1540" r:id="rId4066"/>
    <hyperlink ref="AO1102" r:id="rId4067"/>
    <hyperlink ref="AO633" r:id="rId4068"/>
    <hyperlink ref="AO387" r:id="rId4069"/>
    <hyperlink ref="AO267" r:id="rId4070"/>
    <hyperlink ref="AO1673" r:id="rId4071"/>
    <hyperlink ref="AO530" r:id="rId4072"/>
    <hyperlink ref="AO1894" r:id="rId4073"/>
    <hyperlink ref="AO1907" r:id="rId4074"/>
    <hyperlink ref="AO1319" r:id="rId4075"/>
    <hyperlink ref="AO471" r:id="rId4076"/>
    <hyperlink ref="AO761" r:id="rId4077"/>
    <hyperlink ref="AO162" r:id="rId4078"/>
    <hyperlink ref="AO811" r:id="rId4079"/>
    <hyperlink ref="AO135" r:id="rId4080"/>
    <hyperlink ref="AO817" r:id="rId4081"/>
    <hyperlink ref="AO1550" r:id="rId4082"/>
    <hyperlink ref="AO1306" r:id="rId4083"/>
    <hyperlink ref="AO1416" r:id="rId4084"/>
    <hyperlink ref="AO868" r:id="rId4085"/>
    <hyperlink ref="AO1688" r:id="rId4086"/>
    <hyperlink ref="AO226" r:id="rId4087"/>
    <hyperlink ref="AO220" r:id="rId4088"/>
    <hyperlink ref="AO1095" r:id="rId4089"/>
    <hyperlink ref="AO1106" r:id="rId4090"/>
    <hyperlink ref="AO1449" r:id="rId4091"/>
    <hyperlink ref="AO1941" r:id="rId4092"/>
    <hyperlink ref="AO1629" r:id="rId4093"/>
    <hyperlink ref="AO349" r:id="rId4094"/>
    <hyperlink ref="AO474" r:id="rId4095"/>
    <hyperlink ref="AO1830" r:id="rId4096"/>
    <hyperlink ref="AO1509" r:id="rId4097"/>
    <hyperlink ref="AO1476" r:id="rId4098"/>
    <hyperlink ref="AO1698" r:id="rId4099"/>
    <hyperlink ref="AO1273" r:id="rId4100"/>
    <hyperlink ref="AO857" r:id="rId4101"/>
    <hyperlink ref="AO1625" r:id="rId4102"/>
    <hyperlink ref="AO1692" r:id="rId4103"/>
    <hyperlink ref="AO833" r:id="rId4104"/>
    <hyperlink ref="AO1249" r:id="rId4105"/>
    <hyperlink ref="AO1699" r:id="rId4106"/>
    <hyperlink ref="AO2038" r:id="rId4107"/>
    <hyperlink ref="AO1132" r:id="rId4108"/>
    <hyperlink ref="AO1887" r:id="rId4109"/>
    <hyperlink ref="AO1413" r:id="rId4110"/>
    <hyperlink ref="AO2039" r:id="rId4111"/>
    <hyperlink ref="AO560" r:id="rId4112"/>
    <hyperlink ref="AO889" r:id="rId4113"/>
    <hyperlink ref="AO504" r:id="rId4114"/>
    <hyperlink ref="AO2040" r:id="rId4115"/>
    <hyperlink ref="AO1622" r:id="rId4116"/>
    <hyperlink ref="AO573" r:id="rId4117"/>
    <hyperlink ref="AO1669" r:id="rId4118"/>
    <hyperlink ref="AO2041" r:id="rId4119"/>
    <hyperlink ref="AO951" r:id="rId4120"/>
    <hyperlink ref="AO2042" r:id="rId4121"/>
    <hyperlink ref="AO1723" r:id="rId4122"/>
    <hyperlink ref="AO1630" r:id="rId4123"/>
    <hyperlink ref="AO450" r:id="rId4124"/>
    <hyperlink ref="AO1480" r:id="rId4125"/>
    <hyperlink ref="AO1991" r:id="rId4126"/>
    <hyperlink ref="AO430" r:id="rId4127"/>
    <hyperlink ref="AO171" r:id="rId4128"/>
    <hyperlink ref="AO1135" r:id="rId4129"/>
    <hyperlink ref="AO1203" r:id="rId4130"/>
    <hyperlink ref="AO1992" r:id="rId4131"/>
    <hyperlink ref="AO1484" r:id="rId4132"/>
    <hyperlink ref="AO880" r:id="rId4133"/>
    <hyperlink ref="AO864" r:id="rId4134"/>
    <hyperlink ref="AO440" r:id="rId4135"/>
    <hyperlink ref="AO978" r:id="rId4136"/>
    <hyperlink ref="AO915" r:id="rId4137"/>
    <hyperlink ref="AO97" r:id="rId4138"/>
    <hyperlink ref="AO809" r:id="rId4139"/>
    <hyperlink ref="AO1825" r:id="rId4140"/>
    <hyperlink ref="AO287" r:id="rId4141"/>
    <hyperlink ref="AO707" r:id="rId4142"/>
    <hyperlink ref="AO1713" r:id="rId4143"/>
    <hyperlink ref="AO2043" r:id="rId4144"/>
    <hyperlink ref="AO1759" r:id="rId4145"/>
    <hyperlink ref="AO579" r:id="rId4146"/>
    <hyperlink ref="AO1013" r:id="rId4147"/>
    <hyperlink ref="AO551" r:id="rId4148"/>
    <hyperlink ref="AO1055" r:id="rId4149"/>
    <hyperlink ref="AO445" r:id="rId4150"/>
    <hyperlink ref="AO571" r:id="rId4151"/>
    <hyperlink ref="AO1056" r:id="rId4152"/>
    <hyperlink ref="AO590" r:id="rId4153"/>
    <hyperlink ref="AO1982" r:id="rId4154"/>
    <hyperlink ref="AO397" r:id="rId4155"/>
    <hyperlink ref="AO356" r:id="rId4156"/>
    <hyperlink ref="AO1651" r:id="rId4157"/>
    <hyperlink ref="AO1118" r:id="rId4158"/>
    <hyperlink ref="AO792" r:id="rId4159"/>
    <hyperlink ref="AO256" r:id="rId4160"/>
    <hyperlink ref="AO1609" r:id="rId4161"/>
    <hyperlink ref="AO1715" r:id="rId4162"/>
    <hyperlink ref="AO835" r:id="rId4163"/>
    <hyperlink ref="AO497" r:id="rId4164"/>
    <hyperlink ref="AO1610" r:id="rId4165"/>
    <hyperlink ref="AO1674" r:id="rId4166"/>
    <hyperlink ref="AO1815" r:id="rId4167"/>
    <hyperlink ref="AO729" r:id="rId4168"/>
    <hyperlink ref="AO78" r:id="rId4169"/>
    <hyperlink ref="AO2004" r:id="rId4170"/>
    <hyperlink ref="AO380" r:id="rId4171"/>
    <hyperlink ref="AO1047" r:id="rId4172"/>
    <hyperlink ref="AO1087" r:id="rId4173"/>
    <hyperlink ref="AO557" r:id="rId4174"/>
    <hyperlink ref="AO689" r:id="rId4175"/>
    <hyperlink ref="AO1618" r:id="rId4176"/>
    <hyperlink ref="AO1227" r:id="rId4177"/>
    <hyperlink ref="AO672" r:id="rId4178"/>
    <hyperlink ref="AO331" r:id="rId4179"/>
    <hyperlink ref="AO392" r:id="rId4180"/>
    <hyperlink ref="AO1895" r:id="rId4181"/>
    <hyperlink ref="AO222" r:id="rId4182"/>
    <hyperlink ref="AO1494" r:id="rId4183"/>
    <hyperlink ref="AO1304" r:id="rId4184"/>
    <hyperlink ref="AO942" r:id="rId4185"/>
    <hyperlink ref="AO1577" r:id="rId4186"/>
    <hyperlink ref="AO1426" r:id="rId4187"/>
    <hyperlink ref="AO569" r:id="rId4188"/>
    <hyperlink ref="AO701" r:id="rId4189"/>
    <hyperlink ref="AO517" r:id="rId4190"/>
    <hyperlink ref="AO678" r:id="rId4191"/>
    <hyperlink ref="AO169" r:id="rId4192"/>
    <hyperlink ref="AO1930" r:id="rId4193"/>
    <hyperlink ref="AO2011" r:id="rId4194"/>
    <hyperlink ref="AO1390" r:id="rId4195"/>
    <hyperlink ref="AO1387" r:id="rId4196"/>
    <hyperlink ref="AO1681" r:id="rId4197"/>
    <hyperlink ref="AO1006" r:id="rId4198"/>
    <hyperlink ref="AO1499" r:id="rId4199"/>
    <hyperlink ref="AO1136" r:id="rId4200"/>
    <hyperlink ref="AO1934" r:id="rId4201"/>
    <hyperlink ref="AO193" r:id="rId4202"/>
    <hyperlink ref="AO1182" r:id="rId4203"/>
    <hyperlink ref="AO987" r:id="rId4204"/>
    <hyperlink ref="AO249" r:id="rId4205"/>
    <hyperlink ref="AO1931" r:id="rId4206"/>
    <hyperlink ref="AO1849" r:id="rId4207"/>
    <hyperlink ref="AO2044" r:id="rId4208"/>
    <hyperlink ref="AO582" r:id="rId4209"/>
    <hyperlink ref="AO1322" r:id="rId4210"/>
    <hyperlink ref="AO1809" r:id="rId4211"/>
    <hyperlink ref="AO1410" r:id="rId4212"/>
    <hyperlink ref="AO2020" r:id="rId4213"/>
    <hyperlink ref="AO315" r:id="rId4214"/>
    <hyperlink ref="AO1850" r:id="rId4215"/>
    <hyperlink ref="AO1769" r:id="rId4216"/>
    <hyperlink ref="AO1281" r:id="rId4217"/>
    <hyperlink ref="AO390" r:id="rId4218"/>
    <hyperlink ref="AO453" r:id="rId4219"/>
    <hyperlink ref="AO1642" r:id="rId4220"/>
    <hyperlink ref="AO2021" r:id="rId4221"/>
    <hyperlink ref="AO1373" r:id="rId4222"/>
    <hyperlink ref="AO127" r:id="rId4223"/>
    <hyperlink ref="AO660" r:id="rId4224"/>
    <hyperlink ref="AO1454" r:id="rId4225"/>
    <hyperlink ref="AO2012" r:id="rId4226"/>
    <hyperlink ref="AO61" r:id="rId4227"/>
    <hyperlink ref="AO104" r:id="rId4228"/>
    <hyperlink ref="AO965" r:id="rId4229"/>
    <hyperlink ref="AO1411" r:id="rId4230"/>
    <hyperlink ref="AO1611" r:id="rId4231"/>
    <hyperlink ref="AO981" r:id="rId4232"/>
    <hyperlink ref="AO446" r:id="rId4233"/>
    <hyperlink ref="AO1114" r:id="rId4234"/>
    <hyperlink ref="AO393" r:id="rId4235"/>
    <hyperlink ref="AO1964" r:id="rId4236"/>
    <hyperlink ref="AO345" r:id="rId4237"/>
    <hyperlink ref="AO1652" r:id="rId4238"/>
    <hyperlink ref="AO1016" r:id="rId4239"/>
    <hyperlink ref="AO519" r:id="rId4240"/>
    <hyperlink ref="AO807" r:id="rId4241"/>
    <hyperlink ref="AO372" r:id="rId4242"/>
    <hyperlink ref="AO1661" r:id="rId4243"/>
    <hyperlink ref="AO311" r:id="rId4244"/>
    <hyperlink ref="AO1775" r:id="rId4245"/>
    <hyperlink ref="AO755" r:id="rId4246"/>
    <hyperlink ref="AO301" r:id="rId4247"/>
    <hyperlink ref="AO695" r:id="rId4248"/>
    <hyperlink ref="AO1544" r:id="rId4249"/>
    <hyperlink ref="AO1512" r:id="rId4250"/>
    <hyperlink ref="AO1330" r:id="rId4251"/>
    <hyperlink ref="AO185" r:id="rId4252"/>
    <hyperlink ref="AO140" r:id="rId4253"/>
    <hyperlink ref="AO180" r:id="rId4254"/>
    <hyperlink ref="AO165" r:id="rId4255"/>
    <hyperlink ref="AO253" r:id="rId4256"/>
    <hyperlink ref="AO235" r:id="rId4257"/>
    <hyperlink ref="AO1103" r:id="rId4258"/>
    <hyperlink ref="AO1685" r:id="rId4259"/>
    <hyperlink ref="AO1993" r:id="rId4260"/>
    <hyperlink ref="AO1549" r:id="rId4261"/>
    <hyperlink ref="AO1400" r:id="rId4262"/>
    <hyperlink ref="AO314" r:id="rId4263"/>
    <hyperlink ref="AO730" r:id="rId4264"/>
    <hyperlink ref="AO1719" r:id="rId4265"/>
    <hyperlink ref="AO1470" r:id="rId4266"/>
    <hyperlink ref="AO885" r:id="rId4267"/>
    <hyperlink ref="AO797" r:id="rId4268"/>
    <hyperlink ref="AO1527" r:id="rId4269"/>
    <hyperlink ref="AO2005" r:id="rId4270"/>
    <hyperlink ref="AO495" r:id="rId4271"/>
    <hyperlink ref="AO1816" r:id="rId4272"/>
    <hyperlink ref="AO1851" r:id="rId4273"/>
    <hyperlink ref="AO1104" r:id="rId4274"/>
    <hyperlink ref="AO401" r:id="rId4275"/>
    <hyperlink ref="AO509" r:id="rId4276"/>
    <hyperlink ref="AO420" r:id="rId4277"/>
    <hyperlink ref="AO594" r:id="rId4278"/>
    <hyperlink ref="AO697" r:id="rId4279"/>
    <hyperlink ref="AO1921" r:id="rId4280"/>
    <hyperlink ref="AO1175" r:id="rId4281"/>
    <hyperlink ref="AO1288" r:id="rId4282"/>
    <hyperlink ref="AO1291" r:id="rId4283"/>
    <hyperlink ref="AO570" r:id="rId4284"/>
    <hyperlink ref="AO1240" r:id="rId4285"/>
    <hyperlink ref="AO1398" r:id="rId4286"/>
    <hyperlink ref="AO1600" r:id="rId4287"/>
    <hyperlink ref="AO499" r:id="rId4288"/>
    <hyperlink ref="AO527" r:id="rId4289"/>
    <hyperlink ref="AO683" r:id="rId4290"/>
    <hyperlink ref="AO1876" r:id="rId4291"/>
    <hyperlink ref="AO136" r:id="rId4292"/>
    <hyperlink ref="AO1360" r:id="rId4293"/>
    <hyperlink ref="AO373" r:id="rId4294"/>
    <hyperlink ref="AO543" r:id="rId4295"/>
    <hyperlink ref="AO1363" r:id="rId4296"/>
    <hyperlink ref="AO1520" r:id="rId4297"/>
    <hyperlink ref="AO601" r:id="rId4298"/>
    <hyperlink ref="AO1545" r:id="rId4299"/>
    <hyperlink ref="AO1392" r:id="rId4300"/>
    <hyperlink ref="AO310" r:id="rId4301"/>
    <hyperlink ref="AO548" r:id="rId4302"/>
    <hyperlink ref="AO1440" r:id="rId4303"/>
    <hyperlink ref="AO418" r:id="rId4304"/>
    <hyperlink ref="AO1254" r:id="rId4305"/>
    <hyperlink ref="AO539" r:id="rId4306"/>
    <hyperlink ref="AO1866" r:id="rId4307"/>
    <hyperlink ref="AO967" r:id="rId4308"/>
    <hyperlink ref="AO1002" r:id="rId4309"/>
    <hyperlink ref="AO837" r:id="rId4310"/>
    <hyperlink ref="AO1181" r:id="rId4311"/>
    <hyperlink ref="AO871" r:id="rId4312"/>
    <hyperlink ref="AO1314" r:id="rId4313"/>
    <hyperlink ref="AO1908" r:id="rId4314"/>
    <hyperlink ref="AO1675" r:id="rId4315"/>
    <hyperlink ref="AO330" r:id="rId4316"/>
    <hyperlink ref="AO611" r:id="rId4317"/>
    <hyperlink ref="AO1817" r:id="rId4318"/>
    <hyperlink ref="AO239" r:id="rId4319"/>
    <hyperlink ref="AO1787" r:id="rId4320"/>
    <hyperlink ref="AO1615" r:id="rId4321"/>
    <hyperlink ref="AO1417" r:id="rId4322"/>
    <hyperlink ref="AO1770" r:id="rId4323"/>
    <hyperlink ref="AO1932" r:id="rId4324"/>
    <hyperlink ref="AO1771" r:id="rId4325"/>
    <hyperlink ref="AO2006" r:id="rId4326"/>
    <hyperlink ref="AO734" r:id="rId4327"/>
    <hyperlink ref="AO1601" r:id="rId4328"/>
    <hyperlink ref="AO612" r:id="rId4329"/>
    <hyperlink ref="AO1743" r:id="rId4330"/>
    <hyperlink ref="AO1502" r:id="rId4331"/>
    <hyperlink ref="AO219" r:id="rId4332"/>
    <hyperlink ref="AO1935" r:id="rId4333"/>
    <hyperlink ref="AO1252" r:id="rId4334"/>
    <hyperlink ref="AO1298" r:id="rId4335"/>
    <hyperlink ref="AO98" r:id="rId4336"/>
    <hyperlink ref="AO1041" r:id="rId4337"/>
    <hyperlink ref="AO1245" r:id="rId4338"/>
    <hyperlink ref="AO1505" r:id="rId4339"/>
    <hyperlink ref="AO426" r:id="rId4340"/>
    <hyperlink ref="AO1112" r:id="rId4341"/>
    <hyperlink ref="AO1354" r:id="rId4342"/>
    <hyperlink ref="AO1955" r:id="rId4343"/>
    <hyperlink ref="AO1331" r:id="rId4344"/>
    <hyperlink ref="AO1591" r:id="rId4345"/>
    <hyperlink ref="AO705" r:id="rId4346"/>
    <hyperlink ref="AO914" r:id="rId4347"/>
    <hyperlink ref="AO292" r:id="rId4348"/>
    <hyperlink ref="AO854" r:id="rId4349"/>
    <hyperlink ref="AO775" r:id="rId4350"/>
    <hyperlink ref="AO1994" r:id="rId4351"/>
    <hyperlink ref="AO1220" r:id="rId4352"/>
    <hyperlink ref="AO1129" r:id="rId4353"/>
    <hyperlink ref="AO1485" r:id="rId4354"/>
    <hyperlink ref="AO1653" r:id="rId4355"/>
    <hyperlink ref="AO201" r:id="rId4356"/>
    <hyperlink ref="AO732" r:id="rId4357"/>
    <hyperlink ref="AO123" r:id="rId4358"/>
    <hyperlink ref="AO132" r:id="rId4359"/>
    <hyperlink ref="AO1965" r:id="rId4360"/>
    <hyperlink ref="AO1399" r:id="rId4361"/>
    <hyperlink ref="AO1663" r:id="rId4362"/>
    <hyperlink ref="AO819" r:id="rId4363"/>
    <hyperlink ref="AO554" r:id="rId4364"/>
    <hyperlink ref="AO1706" r:id="rId4365"/>
    <hyperlink ref="AO549" r:id="rId4366"/>
    <hyperlink ref="AO591" r:id="rId4367"/>
    <hyperlink ref="AO625" r:id="rId4368"/>
    <hyperlink ref="AO465" r:id="rId4369"/>
    <hyperlink ref="AO457" r:id="rId4370"/>
    <hyperlink ref="AO980" r:id="rId4371"/>
    <hyperlink ref="AO759" r:id="rId4372"/>
    <hyperlink ref="AO555" r:id="rId4373"/>
    <hyperlink ref="AO93" r:id="rId4374"/>
    <hyperlink ref="AO90" r:id="rId4375"/>
    <hyperlink ref="AO94" r:id="rId4376"/>
    <hyperlink ref="AO107" r:id="rId4377"/>
    <hyperlink ref="AO1631" r:id="rId4378"/>
    <hyperlink ref="AO2022" r:id="rId4379"/>
    <hyperlink ref="AO1565" r:id="rId4380"/>
    <hyperlink ref="AO1341" r:id="rId4381"/>
    <hyperlink ref="AO1342" r:id="rId4382"/>
    <hyperlink ref="AO360" r:id="rId4383"/>
    <hyperlink ref="AO1638" r:id="rId4384"/>
    <hyperlink ref="AO2007" r:id="rId4385"/>
    <hyperlink ref="AO149" r:id="rId4386"/>
    <hyperlink ref="AO376" r:id="rId4387"/>
    <hyperlink ref="AO771" r:id="rId4388"/>
    <hyperlink ref="AO587" r:id="rId4389"/>
    <hyperlink ref="AO753" r:id="rId4390"/>
    <hyperlink ref="AO408" r:id="rId4391"/>
    <hyperlink ref="AO1867" r:id="rId4392"/>
    <hyperlink ref="AO293" r:id="rId4393"/>
    <hyperlink ref="AO327" r:id="rId4394"/>
    <hyperlink ref="AO381" r:id="rId4395"/>
    <hyperlink ref="AO1082" r:id="rId4396"/>
    <hyperlink ref="AO1896" r:id="rId4397"/>
    <hyperlink ref="AO1700" r:id="rId4398"/>
    <hyperlink ref="AO738" r:id="rId4399"/>
    <hyperlink ref="AO2008" r:id="rId4400"/>
    <hyperlink ref="AO1643" r:id="rId4401"/>
    <hyperlink ref="AO803" r:id="rId4402"/>
    <hyperlink ref="AO475" r:id="rId4403"/>
    <hyperlink ref="AO1922" r:id="rId4404"/>
    <hyperlink ref="AO693" r:id="rId4405"/>
    <hyperlink ref="AO86" r:id="rId4406"/>
    <hyperlink ref="AO259" r:id="rId4407"/>
    <hyperlink ref="AO1292" r:id="rId4408"/>
    <hyperlink ref="AO636" r:id="rId4409"/>
    <hyperlink ref="AO1020" r:id="rId4410"/>
    <hyperlink ref="AO455" r:id="rId4411"/>
    <hyperlink ref="AO676" r:id="rId4412"/>
    <hyperlink ref="AO1644" r:id="rId4413"/>
    <hyperlink ref="AO363" r:id="rId4414"/>
    <hyperlink ref="AO1393" r:id="rId4415"/>
    <hyperlink ref="AO130" r:id="rId4416"/>
    <hyperlink ref="AO600" r:id="rId4417"/>
    <hyperlink ref="AO1262" r:id="rId4418"/>
    <hyperlink ref="AO178" r:id="rId4419"/>
    <hyperlink ref="AO617" r:id="rId4420"/>
    <hyperlink ref="AO614" r:id="rId4421"/>
    <hyperlink ref="AO1173" r:id="rId4422"/>
    <hyperlink ref="AO1296" r:id="rId4423"/>
    <hyperlink ref="AO1427" r:id="rId4424"/>
    <hyperlink ref="AO938" r:id="rId4425"/>
    <hyperlink ref="AO829" r:id="rId4426"/>
    <hyperlink ref="AO441" r:id="rId4427"/>
    <hyperlink ref="AO1450" r:id="rId4428"/>
    <hyperlink ref="AO622" r:id="rId4429"/>
    <hyperlink ref="AO1089" r:id="rId4430"/>
    <hyperlink ref="AO483" r:id="rId4431"/>
    <hyperlink ref="AO451" r:id="rId4432"/>
    <hyperlink ref="AO2045" r:id="rId4433"/>
    <hyperlink ref="AO1380" r:id="rId4434"/>
    <hyperlink ref="AO1923" r:id="rId4435"/>
    <hyperlink ref="AO552" r:id="rId4436"/>
    <hyperlink ref="AO480" r:id="rId4437"/>
    <hyperlink ref="AO768" r:id="rId4438"/>
    <hyperlink ref="AO1424" r:id="rId4439"/>
    <hyperlink ref="AO1852" r:id="rId4440"/>
    <hyperlink ref="AO1008" r:id="rId4441"/>
    <hyperlink ref="AO294" r:id="rId4442"/>
    <hyperlink ref="AO368" r:id="rId4443"/>
    <hyperlink ref="AO962" r:id="rId4444"/>
    <hyperlink ref="AO1333" r:id="rId4445"/>
    <hyperlink ref="AO1607" r:id="rId4446"/>
    <hyperlink ref="AO1050" r:id="rId4447"/>
    <hyperlink ref="AO1098" r:id="rId4448"/>
    <hyperlink ref="AO844" r:id="rId4449"/>
    <hyperlink ref="AO436" r:id="rId4450"/>
    <hyperlink ref="AO1632" r:id="rId4451"/>
    <hyperlink ref="AO225" r:id="rId4452"/>
    <hyperlink ref="AO1383" r:id="rId4453"/>
    <hyperlink ref="AO1645" r:id="rId4454"/>
    <hyperlink ref="AO2046" r:id="rId4455"/>
    <hyperlink ref="AO364" r:id="rId4456"/>
    <hyperlink ref="AO2047" r:id="rId4457"/>
    <hyperlink ref="AO856" r:id="rId4458"/>
    <hyperlink ref="AO526" r:id="rId4459"/>
    <hyperlink ref="AO1966" r:id="rId4460"/>
    <hyperlink ref="AO1555" r:id="rId4461"/>
    <hyperlink ref="AO891" r:id="rId4462"/>
    <hyperlink ref="AO468" r:id="rId4463"/>
    <hyperlink ref="AO431" r:id="rId4464"/>
    <hyperlink ref="AO1951" r:id="rId4465"/>
    <hyperlink ref="AO498" r:id="rId4466"/>
    <hyperlink ref="AO183" r:id="rId4467"/>
    <hyperlink ref="AO894" r:id="rId4468"/>
    <hyperlink ref="AO1503" r:id="rId4469"/>
    <hyperlink ref="AO1956" r:id="rId4470"/>
    <hyperlink ref="AO787" r:id="rId4471"/>
    <hyperlink ref="AO494" r:id="rId4472"/>
    <hyperlink ref="AO1255" r:id="rId4473"/>
    <hyperlink ref="AO1572" r:id="rId4474"/>
    <hyperlink ref="AO982" r:id="rId4475"/>
    <hyperlink ref="AO466" r:id="rId4476"/>
    <hyperlink ref="AO585" r:id="rId4477"/>
    <hyperlink ref="AO1942" r:id="rId4478"/>
    <hyperlink ref="AO1924" r:id="rId4479"/>
    <hyperlink ref="AO1716" r:id="rId4480"/>
    <hyperlink ref="AO1897" r:id="rId4481"/>
    <hyperlink ref="AO1728" r:id="rId4482"/>
    <hyperlink ref="AO87" r:id="rId4483"/>
    <hyperlink ref="AO883" r:id="rId4484"/>
    <hyperlink ref="AO2048" r:id="rId4485"/>
    <hyperlink ref="AO793" r:id="rId4486"/>
    <hyperlink ref="AO953" r:id="rId4487"/>
    <hyperlink ref="AO312" r:id="rId4488"/>
    <hyperlink ref="AO840" r:id="rId4489"/>
    <hyperlink ref="AO138" r:id="rId4490"/>
    <hyperlink ref="AO1264" r:id="rId4491"/>
    <hyperlink ref="AO863" r:id="rId4492"/>
    <hyperlink ref="AO1147" r:id="rId4493"/>
    <hyperlink ref="AO484" r:id="rId4494"/>
    <hyperlink ref="AO1377" r:id="rId4495"/>
    <hyperlink ref="AO605" r:id="rId4496"/>
    <hyperlink ref="AO1035" r:id="rId4497"/>
    <hyperlink ref="AO1541" r:id="rId4498"/>
    <hyperlink ref="AO1228" r:id="rId4499"/>
    <hyperlink ref="AO1983" r:id="rId4500"/>
    <hyperlink ref="AO609" r:id="rId4501"/>
    <hyperlink ref="AO11" r:id="rId4502"/>
    <hyperlink ref="AO608" r:id="rId4503"/>
    <hyperlink ref="AO1547" r:id="rId4504"/>
    <hyperlink ref="AO341" r:id="rId4505"/>
    <hyperlink ref="AO1776" r:id="rId4506"/>
    <hyperlink ref="AO324" r:id="rId4507"/>
    <hyperlink ref="AO846" r:id="rId4508"/>
    <hyperlink ref="AO1763" r:id="rId4509"/>
    <hyperlink ref="AO188" r:id="rId4510"/>
    <hyperlink ref="AO740" r:id="rId4511"/>
    <hyperlink ref="AO1701" r:id="rId4512"/>
    <hyperlink ref="AO237" r:id="rId4513"/>
    <hyperlink ref="AO1071" r:id="rId4514"/>
    <hyperlink ref="AO865" r:id="rId4515"/>
    <hyperlink ref="AO395" r:id="rId4516"/>
    <hyperlink ref="AO1521" r:id="rId4517"/>
    <hyperlink ref="AO790" r:id="rId4518"/>
    <hyperlink ref="AO780" r:id="rId4519"/>
    <hyperlink ref="AO651" r:id="rId4520"/>
    <hyperlink ref="AO1170" r:id="rId4521"/>
    <hyperlink ref="AO948" r:id="rId4522"/>
    <hyperlink ref="AO1818" r:id="rId4523"/>
    <hyperlink ref="AO684" r:id="rId4524"/>
    <hyperlink ref="AO1294" r:id="rId4525"/>
    <hyperlink ref="AO492" r:id="rId4526"/>
    <hyperlink ref="AO1639" r:id="rId4527"/>
    <hyperlink ref="AO1444" r:id="rId4528"/>
    <hyperlink ref="AO958" r:id="rId4529"/>
    <hyperlink ref="AO1583" r:id="rId4530"/>
    <hyperlink ref="AO858" r:id="rId4531"/>
    <hyperlink ref="AO1626" r:id="rId4532"/>
    <hyperlink ref="AO1144" r:id="rId4533"/>
    <hyperlink ref="AO745" r:id="rId4534"/>
    <hyperlink ref="AO1793" r:id="rId4535"/>
    <hyperlink ref="AO1654" r:id="rId4536"/>
    <hyperlink ref="AO1877" r:id="rId4537"/>
    <hyperlink ref="AO168" r:id="rId4538"/>
    <hyperlink ref="AO1073" r:id="rId4539"/>
    <hyperlink ref="AO1355" r:id="rId4540"/>
    <hyperlink ref="AO712" r:id="rId4541"/>
    <hyperlink ref="AO282" r:id="rId4542"/>
    <hyperlink ref="AO1099" r:id="rId4543"/>
    <hyperlink ref="AO997" r:id="rId4544"/>
    <hyperlink ref="AO1634" r:id="rId4545"/>
    <hyperlink ref="AO1239" r:id="rId4546"/>
    <hyperlink ref="AO565" r:id="rId4547"/>
    <hyperlink ref="AO1760" r:id="rId4548"/>
    <hyperlink ref="AO655" r:id="rId4549"/>
    <hyperlink ref="AO2026" r:id="rId4550"/>
    <hyperlink ref="AO556" r:id="rId4551"/>
    <hyperlink ref="AO703" r:id="rId4552"/>
    <hyperlink ref="AO1878" r:id="rId4553"/>
    <hyperlink ref="AO1778" r:id="rId4554"/>
    <hyperlink ref="AO1967" r:id="rId4555"/>
    <hyperlink ref="AO1274" r:id="rId4556"/>
    <hyperlink ref="AO1836" r:id="rId4557"/>
    <hyperlink ref="AO815" r:id="rId4558"/>
    <hyperlink ref="AO1026" r:id="rId4559"/>
    <hyperlink ref="AO210" r:id="rId4560"/>
    <hyperlink ref="AO890" r:id="rId4561"/>
    <hyperlink ref="AO358" r:id="rId4562"/>
    <hyperlink ref="AO1048" r:id="rId4563"/>
    <hyperlink ref="AO369" r:id="rId4564"/>
    <hyperlink ref="AO214" r:id="rId4565"/>
    <hyperlink ref="AO224" r:id="rId4566"/>
    <hyperlink ref="AO992" r:id="rId4567"/>
    <hyperlink ref="AO971" r:id="rId4568"/>
    <hyperlink ref="AO469" r:id="rId4569"/>
    <hyperlink ref="AO1843" r:id="rId4570"/>
    <hyperlink ref="AO688" r:id="rId4571"/>
    <hyperlink ref="AO428" r:id="rId4572"/>
    <hyperlink ref="AO722" r:id="rId4573"/>
    <hyperlink ref="AO1952" r:id="rId4574"/>
    <hyperlink ref="AO1338" r:id="rId4575"/>
    <hyperlink ref="AO900" r:id="rId4576"/>
    <hyperlink ref="AO808" r:id="rId4577"/>
    <hyperlink ref="AO1402" r:id="rId4578"/>
    <hyperlink ref="AO1072" r:id="rId4579"/>
    <hyperlink ref="AO966" r:id="rId4580"/>
    <hyperlink ref="AO575" r:id="rId4581"/>
    <hyperlink ref="AO698" r:id="rId4582"/>
    <hyperlink ref="AO2049" r:id="rId4583"/>
    <hyperlink ref="AO1481" r:id="rId4584"/>
    <hyperlink ref="AO1032" r:id="rId4585"/>
    <hyperlink ref="AO1785" r:id="rId4586"/>
    <hyperlink ref="AO1017" r:id="rId4587"/>
    <hyperlink ref="AO2050" r:id="rId4588"/>
    <hyperlink ref="AO1734" r:id="rId4589"/>
    <hyperlink ref="AO2051" r:id="rId4590"/>
    <hyperlink ref="AO1879" r:id="rId4591"/>
    <hyperlink ref="AO782" r:id="rId4592"/>
    <hyperlink ref="AO1113" r:id="rId4593"/>
    <hyperlink ref="AO190" r:id="rId4594"/>
    <hyperlink ref="AO717" r:id="rId4595"/>
    <hyperlink ref="AO545" r:id="rId4596"/>
    <hyperlink ref="AO1051" r:id="rId4597"/>
    <hyperlink ref="AO1119" r:id="rId4598"/>
    <hyperlink ref="AO1761" r:id="rId4599"/>
    <hyperlink ref="AO1794" r:id="rId4600"/>
    <hyperlink ref="AO1235" r:id="rId4601"/>
    <hyperlink ref="AO848" r:id="rId4602"/>
    <hyperlink ref="AO1455" r:id="rId4603"/>
    <hyperlink ref="AO329" r:id="rId4604"/>
    <hyperlink ref="AO961" r:id="rId4605"/>
    <hyperlink ref="AO1267" r:id="rId4606"/>
    <hyperlink ref="AO1326" r:id="rId4607"/>
    <hyperlink ref="AO1646" r:id="rId4608"/>
    <hyperlink ref="AO662" r:id="rId4609"/>
    <hyperlink ref="AO1275" r:id="rId4610"/>
    <hyperlink ref="AO1551" r:id="rId4611"/>
    <hyperlink ref="AO296" r:id="rId4612"/>
    <hyperlink ref="AO1067" r:id="rId4613"/>
    <hyperlink ref="AO1707" r:id="rId4614"/>
    <hyperlink ref="AO524" r:id="rId4615"/>
    <hyperlink ref="AO1381" r:id="rId4616"/>
    <hyperlink ref="AO901" r:id="rId4617"/>
    <hyperlink ref="AO166" r:id="rId4618"/>
    <hyperlink ref="AO1168" r:id="rId4619"/>
    <hyperlink ref="AO100" r:id="rId4620"/>
    <hyperlink ref="AO118" r:id="rId4621"/>
    <hyperlink ref="AO427" r:id="rId4622"/>
    <hyperlink ref="AO1888" r:id="rId4623"/>
    <hyperlink ref="AO1676" r:id="rId4624"/>
    <hyperlink ref="AO245" r:id="rId4625"/>
    <hyperlink ref="AO1194" r:id="rId4626"/>
    <hyperlink ref="AO733" r:id="rId4627"/>
    <hyperlink ref="AO236" r:id="rId4628"/>
    <hyperlink ref="AO458" r:id="rId4629"/>
    <hyperlink ref="AO1477" r:id="rId4630"/>
    <hyperlink ref="AO679" r:id="rId4631"/>
    <hyperlink ref="AO150" r:id="rId4632"/>
    <hyperlink ref="AO333" r:id="rId4633"/>
    <hyperlink ref="AO1079" r:id="rId4634"/>
    <hyperlink ref="AO1764" r:id="rId4635"/>
    <hyperlink ref="AO760" r:id="rId4636"/>
    <hyperlink ref="AO133" r:id="rId4637"/>
    <hyperlink ref="AO1161" r:id="rId4638"/>
    <hyperlink ref="AO1838" r:id="rId4639"/>
    <hyperlink ref="AO1236" r:id="rId4640"/>
    <hyperlink ref="AO826" r:id="rId4641"/>
    <hyperlink ref="AO1027" r:id="rId4642"/>
    <hyperlink ref="AO332" r:id="rId4643"/>
    <hyperlink ref="AO346" r:id="rId4644"/>
    <hyperlink ref="AO1397" r:id="rId4645"/>
    <hyperlink ref="AO630" r:id="rId4646"/>
    <hyperlink ref="AO1023" r:id="rId4647"/>
    <hyperlink ref="AO1616" r:id="rId4648"/>
    <hyperlink ref="AO1209" r:id="rId4649"/>
    <hyperlink ref="AO1229" r:id="rId4650"/>
    <hyperlink ref="AO1853" r:id="rId4651"/>
    <hyperlink ref="AO1025" r:id="rId4652"/>
    <hyperlink ref="AO1028" r:id="rId4653"/>
    <hyperlink ref="AO1021" r:id="rId4654"/>
    <hyperlink ref="AO1123" r:id="rId4655"/>
    <hyperlink ref="AO615" r:id="rId4656"/>
    <hyperlink ref="AO295" r:id="rId4657"/>
    <hyperlink ref="AO1276" r:id="rId4658"/>
    <hyperlink ref="AO1995" r:id="rId4659"/>
    <hyperlink ref="AO872" r:id="rId4660"/>
    <hyperlink ref="AO416" r:id="rId4661"/>
    <hyperlink ref="AO1702" r:id="rId4662"/>
    <hyperlink ref="AO1439" r:id="rId4663"/>
    <hyperlink ref="AO409" r:id="rId4664"/>
    <hyperlink ref="AO521" r:id="rId4665"/>
    <hyperlink ref="AO1105" r:id="rId4666"/>
    <hyperlink ref="AO1953" r:id="rId4667"/>
    <hyperlink ref="AO1208" r:id="rId4668"/>
    <hyperlink ref="AO321" r:id="rId4669"/>
    <hyperlink ref="AO1686" r:id="rId4670"/>
    <hyperlink ref="AO460" r:id="rId4671"/>
    <hyperlink ref="AO1739" r:id="rId4672"/>
    <hyperlink ref="AO1324" r:id="rId4673"/>
    <hyperlink ref="AO1984" r:id="rId4674"/>
    <hyperlink ref="AO227" r:id="rId4675"/>
    <hyperlink ref="AO1657" r:id="rId4676"/>
    <hyperlink ref="AO1232" r:id="rId4677"/>
    <hyperlink ref="AO975" r:id="rId4678"/>
    <hyperlink ref="AO255" r:id="rId4679"/>
    <hyperlink ref="AO260" r:id="rId4680"/>
    <hyperlink ref="AO1777" r:id="rId4681"/>
    <hyperlink ref="AO1687" r:id="rId4682"/>
    <hyperlink ref="AO1124" r:id="rId4683"/>
    <hyperlink ref="AO1772" r:id="rId4684"/>
    <hyperlink ref="AO773" r:id="rId4685"/>
    <hyperlink ref="AO1510" r:id="rId4686"/>
    <hyperlink ref="AO1364" r:id="rId4687"/>
    <hyperlink ref="AO1954" r:id="rId4688"/>
    <hyperlink ref="AO583" r:id="rId4689"/>
    <hyperlink ref="AO786" r:id="rId4690"/>
    <hyperlink ref="AO1796" r:id="rId4691"/>
    <hyperlink ref="AO1985" r:id="rId4692"/>
    <hyperlink ref="AO1120" r:id="rId4693"/>
    <hyperlink ref="AO1243" r:id="rId4694"/>
    <hyperlink ref="AO1085" r:id="rId4695"/>
    <hyperlink ref="AO1011" r:id="rId4696"/>
    <hyperlink ref="AO205" r:id="rId4697"/>
    <hyperlink ref="AO1316" r:id="rId4698"/>
    <hyperlink ref="AO1074" r:id="rId4699"/>
    <hyperlink ref="AO1350" r:id="rId4700"/>
    <hyperlink ref="AO1237" r:id="rId4701"/>
    <hyperlink ref="AO1090" r:id="rId4702"/>
    <hyperlink ref="AO279" r:id="rId4703"/>
    <hyperlink ref="AO1191" r:id="rId4704"/>
    <hyperlink ref="AO613" r:id="rId4705"/>
    <hyperlink ref="AO305" r:id="rId4706"/>
    <hyperlink ref="AO1334" r:id="rId4707"/>
    <hyperlink ref="AO1943" r:id="rId4708"/>
    <hyperlink ref="AO905" r:id="rId4709"/>
    <hyperlink ref="AO1729" r:id="rId4710"/>
    <hyperlink ref="AO739" r:id="rId4711"/>
    <hyperlink ref="AO378" r:id="rId4712"/>
    <hyperlink ref="AO911" r:id="rId4713"/>
    <hyperlink ref="AO1832" r:id="rId4714"/>
    <hyperlink ref="AO1703" r:id="rId4715"/>
    <hyperlink ref="AO326" r:id="rId4716"/>
    <hyperlink ref="AO652" r:id="rId4717"/>
    <hyperlink ref="AO1295" r:id="rId4718"/>
    <hyperlink ref="AO838" r:id="rId4719"/>
    <hyperlink ref="AO383" r:id="rId4720"/>
    <hyperlink ref="AO362" r:id="rId4721"/>
    <hyperlink ref="AO851" r:id="rId4722"/>
    <hyperlink ref="AO1658" r:id="rId4723"/>
    <hyperlink ref="AO1310" r:id="rId4724"/>
    <hyperlink ref="AO1230" r:id="rId4725"/>
    <hyperlink ref="AO1225" r:id="rId4726"/>
    <hyperlink ref="AO1655" r:id="rId4727"/>
    <hyperlink ref="AO1986" r:id="rId4728"/>
    <hyperlink ref="AO2052" r:id="rId4729"/>
    <hyperlink ref="AO1121" r:id="rId4730"/>
    <hyperlink ref="AO1436" r:id="rId4731"/>
    <hyperlink ref="AO1299" r:id="rId4732"/>
    <hyperlink ref="AO1216" r:id="rId4733"/>
    <hyperlink ref="AO1633" r:id="rId4734"/>
    <hyperlink ref="AO1265" r:id="rId4735"/>
    <hyperlink ref="AO682" r:id="rId4736"/>
    <hyperlink ref="AO1210" r:id="rId4737"/>
    <hyperlink ref="AO261" r:id="rId4738"/>
    <hyperlink ref="AO849" r:id="rId4739"/>
    <hyperlink ref="AO1909" r:id="rId4740"/>
    <hyperlink ref="AO1258" r:id="rId4741"/>
    <hyperlink ref="AO501" r:id="rId4742"/>
    <hyperlink ref="AO1202" r:id="rId4743"/>
    <hyperlink ref="AO814" r:id="rId4744"/>
    <hyperlink ref="AO658" r:id="rId4745"/>
    <hyperlink ref="AO1539" r:id="rId4746"/>
    <hyperlink ref="AO842" r:id="rId4747"/>
    <hyperlink ref="AO1058" r:id="rId4748"/>
    <hyperlink ref="AO718" r:id="rId4749"/>
    <hyperlink ref="AO528" r:id="rId4750"/>
    <hyperlink ref="AO816" r:id="rId4751"/>
    <hyperlink ref="AO1164" r:id="rId4752"/>
    <hyperlink ref="AO1101" r:id="rId4753"/>
    <hyperlink ref="AO813" r:id="rId4754"/>
    <hyperlink ref="AO1231" r:id="rId4755"/>
    <hyperlink ref="AO1293" r:id="rId4756"/>
    <hyperlink ref="AO184" r:id="rId4757"/>
    <hyperlink ref="AO181" r:id="rId4758"/>
    <hyperlink ref="AO186" r:id="rId4759"/>
    <hyperlink ref="AO1584" r:id="rId4760"/>
    <hyperlink ref="AO482" r:id="rId4761"/>
    <hyperlink ref="AO756" r:id="rId4762"/>
    <hyperlink ref="AO1283" r:id="rId4763"/>
    <hyperlink ref="AO1735" r:id="rId4764"/>
    <hyperlink ref="AO523" r:id="rId4765"/>
    <hyperlink ref="AO1677" r:id="rId4766"/>
    <hyperlink ref="AO379" r:id="rId4767"/>
    <hyperlink ref="AO1708" r:id="rId4768"/>
    <hyperlink ref="AO1059" r:id="rId4769"/>
    <hyperlink ref="AO467" r:id="rId4770"/>
    <hyperlink ref="AO1414" r:id="rId4771"/>
    <hyperlink ref="AO1573" r:id="rId4772"/>
    <hyperlink ref="AO411" r:id="rId4773"/>
    <hyperlink ref="AO386" r:id="rId4774"/>
    <hyperlink ref="AO908" r:id="rId4775"/>
    <hyperlink ref="AO1418" r:id="rId4776"/>
    <hyperlink ref="AO933" r:id="rId4777"/>
    <hyperlink ref="AO1504" r:id="rId4778"/>
    <hyperlink ref="AO1709" r:id="rId4779"/>
    <hyperlink ref="AO1343" r:id="rId4780"/>
    <hyperlink ref="AO233" r:id="rId4781"/>
    <hyperlink ref="AO896" r:id="rId4782"/>
    <hyperlink ref="AO1664" r:id="rId4783"/>
    <hyperlink ref="AO818" r:id="rId4784"/>
    <hyperlink ref="AO1925" r:id="rId4785"/>
    <hyperlink ref="AO1511" r:id="rId4786"/>
    <hyperlink ref="AO1430" r:id="rId4787"/>
    <hyperlink ref="AO791" r:id="rId4788"/>
    <hyperlink ref="AO1837" r:id="rId4789"/>
    <hyperlink ref="AO1301" r:id="rId4790"/>
    <hyperlink ref="AO783" r:id="rId4791"/>
    <hyperlink ref="AO60" r:id="rId4792"/>
    <hyperlink ref="AO49" r:id="rId4793"/>
    <hyperlink ref="AO53" r:id="rId4794"/>
    <hyperlink ref="AO1461" r:id="rId4795"/>
    <hyperlink ref="AO1744" r:id="rId4796"/>
    <hyperlink ref="AO400" r:id="rId4797"/>
    <hyperlink ref="AO1289" r:id="rId4798"/>
    <hyperlink ref="AO1910" r:id="rId4799"/>
    <hyperlink ref="AO1736" r:id="rId4800"/>
    <hyperlink ref="AO1552" r:id="rId4801"/>
    <hyperlink ref="AO525" r:id="rId4802"/>
    <hyperlink ref="AO1881" r:id="rId4803"/>
    <hyperlink ref="AO1401" r:id="rId4804"/>
    <hyperlink ref="AO604" r:id="rId4805"/>
    <hyperlink ref="AO485" r:id="rId4806"/>
    <hyperlink ref="AO1313" r:id="rId4807"/>
    <hyperlink ref="AO1717" r:id="rId4808"/>
    <hyperlink ref="AO452" r:id="rId4809"/>
    <hyperlink ref="AO534" r:id="rId4810"/>
    <hyperlink ref="AO1926" r:id="rId4811"/>
    <hyperlink ref="AO1694" r:id="rId4812"/>
    <hyperlink ref="AO927" r:id="rId4813"/>
    <hyperlink ref="AO821" r:id="rId4814"/>
    <hyperlink ref="AO706" r:id="rId4815"/>
    <hyperlink ref="AO421" r:id="rId4816"/>
    <hyperlink ref="AO374" r:id="rId4817"/>
    <hyperlink ref="AO366" r:id="rId4818"/>
    <hyperlink ref="AO276" r:id="rId4819"/>
    <hyperlink ref="AO843" r:id="rId4820"/>
    <hyperlink ref="AO1800" r:id="rId4821"/>
    <hyperlink ref="AO1188" r:id="rId4822"/>
    <hyperlink ref="AO399" r:id="rId4823"/>
    <hyperlink ref="AO80" r:id="rId4824"/>
    <hyperlink ref="AO110" r:id="rId4825"/>
    <hyperlink ref="AO95" r:id="rId4826"/>
    <hyperlink ref="AO125" r:id="rId4827"/>
    <hyperlink ref="AO141" r:id="rId4828"/>
    <hyperlink ref="AO103" r:id="rId4829"/>
    <hyperlink ref="AO85" r:id="rId4830"/>
    <hyperlink ref="AO84" r:id="rId4831"/>
    <hyperlink ref="AO102" r:id="rId4832"/>
    <hyperlink ref="AO55" r:id="rId4833"/>
    <hyperlink ref="AO56" r:id="rId4834"/>
    <hyperlink ref="AO57" r:id="rId4835"/>
    <hyperlink ref="AO1831" r:id="rId4836"/>
    <hyperlink ref="AO781" r:id="rId4837"/>
    <hyperlink ref="AO1385" r:id="rId4838"/>
    <hyperlink ref="AO1471" r:id="rId4839"/>
    <hyperlink ref="AO323" r:id="rId4840"/>
    <hyperlink ref="AO1944" r:id="rId4841"/>
    <hyperlink ref="AO1086" r:id="rId4842"/>
    <hyperlink ref="AO437" r:id="rId4843"/>
    <hyperlink ref="AO1222" r:id="rId4844"/>
    <hyperlink ref="AO916" r:id="rId4845"/>
    <hyperlink ref="AO1911" r:id="rId4846"/>
    <hyperlink ref="AO686" r:id="rId4847"/>
    <hyperlink ref="AO1656" r:id="rId4848"/>
    <hyperlink ref="AO204" r:id="rId4849"/>
    <hyperlink ref="AO699" r:id="rId4850"/>
    <hyperlink ref="AO1361" r:id="rId4851"/>
    <hyperlink ref="AO1927" r:id="rId4852"/>
    <hyperlink ref="AO514" r:id="rId4853"/>
    <hyperlink ref="AO949" r:id="rId4854"/>
    <hyperlink ref="AO1678" r:id="rId4855"/>
    <hyperlink ref="AO1585" r:id="rId4856"/>
    <hyperlink ref="AO1307" r:id="rId4857"/>
    <hyperlink ref="AO584" r:id="rId4858"/>
    <hyperlink ref="AO825" r:id="rId4859"/>
    <hyperlink ref="AO1693" r:id="rId4860"/>
    <hyperlink ref="AO830" r:id="rId4861"/>
    <hyperlink ref="AO308" r:id="rId4862"/>
    <hyperlink ref="AO532" r:id="rId4863"/>
    <hyperlink ref="AO277" r:id="rId4864"/>
    <hyperlink ref="AO1898" r:id="rId4865"/>
    <hyperlink ref="AO218" r:id="rId4866"/>
    <hyperlink ref="AO1718" r:id="rId4867"/>
    <hyperlink ref="AO2009" r:id="rId4868"/>
    <hyperlink ref="AO1826" r:id="rId4869"/>
    <hyperlink ref="AO1968" r:id="rId4870"/>
    <hyperlink ref="AO1096" r:id="rId4871"/>
    <hyperlink ref="AO1344" r:id="rId4872"/>
    <hyperlink ref="AO801" r:id="rId4873"/>
    <hyperlink ref="AO1617" r:id="rId4874"/>
    <hyperlink ref="AO202" r:id="rId4875"/>
    <hyperlink ref="AO199" r:id="rId4876"/>
    <hyperlink ref="AO969" r:id="rId4877"/>
    <hyperlink ref="AO1149" r:id="rId4878"/>
    <hyperlink ref="AO1131" r:id="rId4879"/>
    <hyperlink ref="AO1880" r:id="rId4880"/>
    <hyperlink ref="AO1659" r:id="rId4881"/>
    <hyperlink ref="AO758" r:id="rId4882"/>
    <hyperlink ref="AO434" r:id="rId4883"/>
    <hyperlink ref="AO1335" r:id="rId4884"/>
    <hyperlink ref="AO1186" r:id="rId4885"/>
    <hyperlink ref="AO2023" r:id="rId4886"/>
    <hyperlink ref="AO1606" r:id="rId4887"/>
    <hyperlink ref="AO1014" r:id="rId4888"/>
    <hyperlink ref="AO866" r:id="rId4889"/>
    <hyperlink ref="AO581" r:id="rId4890"/>
    <hyperlink ref="AO1819" r:id="rId4891"/>
    <hyperlink ref="AO1566" r:id="rId4892"/>
    <hyperlink ref="AO257" r:id="rId4893"/>
    <hyperlink ref="AO1018" r:id="rId4894"/>
    <hyperlink ref="AO568" r:id="rId4895"/>
    <hyperlink ref="AO316" r:id="rId4896"/>
    <hyperlink ref="AO959" r:id="rId4897"/>
    <hyperlink ref="AO1365" r:id="rId4898"/>
    <hyperlink ref="AO518" r:id="rId4899"/>
    <hyperlink ref="AO1462" r:id="rId4900"/>
    <hyperlink ref="AO251" r:id="rId4901"/>
    <hyperlink ref="AO176" r:id="rId4902"/>
    <hyperlink ref="AO884" r:id="rId4903"/>
    <hyperlink ref="AO1737" r:id="rId4904"/>
    <hyperlink ref="AO1647" r:id="rId4905"/>
    <hyperlink ref="AO940" r:id="rId4906"/>
    <hyperlink ref="AO2024" r:id="rId4907"/>
    <hyperlink ref="AO1422" r:id="rId4908"/>
    <hyperlink ref="AO1810" r:id="rId4909"/>
    <hyperlink ref="AO547" r:id="rId4910"/>
    <hyperlink ref="AO1882" r:id="rId4911"/>
    <hyperlink ref="AO1091" r:id="rId4912"/>
    <hyperlink ref="AO2053" r:id="rId4913"/>
    <hyperlink ref="AO1064" r:id="rId4914"/>
    <hyperlink ref="AO313" r:id="rId4915"/>
    <hyperlink ref="AO974" r:id="rId4916"/>
    <hyperlink ref="AO2054" r:id="rId4917"/>
    <hyperlink ref="AO444" r:id="rId4918"/>
    <hyperlink ref="AO1207" r:id="rId4919"/>
    <hyperlink ref="AO198" r:id="rId4920"/>
    <hyperlink ref="AO1854" r:id="rId4921"/>
    <hyperlink ref="AO1844" r:id="rId4922"/>
    <hyperlink ref="AO544" r:id="rId4923"/>
    <hyperlink ref="AO1070" r:id="rId4924"/>
    <hyperlink ref="AO1522" r:id="rId4925"/>
    <hyperlink ref="AO998" r:id="rId4926"/>
    <hyperlink ref="AO1368" r:id="rId4927"/>
    <hyperlink ref="AO1933" r:id="rId4928"/>
    <hyperlink ref="AO307" r:id="rId4929"/>
    <hyperlink ref="AO1710" r:id="rId4930"/>
    <hyperlink ref="AO1754" r:id="rId4931"/>
    <hyperlink ref="AO382" r:id="rId4932"/>
    <hyperlink ref="AO2010" r:id="rId4933"/>
    <hyperlink ref="AO407" r:id="rId4934"/>
    <hyperlink ref="AO2013" r:id="rId4935"/>
    <hyperlink ref="AO934" r:id="rId4936"/>
    <hyperlink ref="AO1107" r:id="rId4937"/>
  </hyperlinks>
  <pageMargins left="0.7" right="0.7" top="0.75" bottom="0.75" header="0.3" footer="0.3"/>
  <pageSetup orientation="portrait" r:id="rId4938"/>
  <legacyDrawing r:id="rId4939"/>
  <tableParts count="1">
    <tablePart r:id="rId494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D21"/>
  <sheetViews>
    <sheetView workbookViewId="0"/>
  </sheetViews>
  <sheetFormatPr defaultRowHeight="15" x14ac:dyDescent="0.25"/>
  <cols>
    <col min="1" max="1" width="10.85546875" style="3" bestFit="1" customWidth="1"/>
    <col min="2" max="2" width="16.85546875" style="3" bestFit="1" customWidth="1"/>
    <col min="4" max="5" width="9.140625" customWidth="1"/>
  </cols>
  <sheetData>
    <row r="1" spans="1:1" x14ac:dyDescent="0.25">
      <c r="A1" s="3" t="s">
        <v>49</v>
      </c>
    </row>
    <row r="2" spans="1:1" ht="15" customHeight="1" x14ac:dyDescent="0.25"/>
    <row r="3" spans="1:1" ht="15" customHeight="1" x14ac:dyDescent="0.25">
      <c r="A3" s="30" t="s">
        <v>50</v>
      </c>
    </row>
    <row r="21" spans="4:4" x14ac:dyDescent="0.25">
      <c r="D21" s="7"/>
    </row>
  </sheetData>
  <dataConsolidate/>
  <dataValidations xWindow="63" yWindow="236" count="2">
    <dataValidation allowBlank="1" showInputMessage="1" showErrorMessage="1" promptTitle="Image ID" prompt="Enter a unique ID for the image." sqref="A2"/>
    <dataValidation allowBlank="1" showInputMessage="1" showErrorMessage="1" promptTitle="Image File Path" prompt="Enter an image file path.  Hover over the column header for examples." sqref="B2"/>
  </dataValidation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AF409"/>
  <sheetViews>
    <sheetView workbookViewId="0">
      <pane ySplit="2" topLeftCell="A25" activePane="bottomLeft" state="frozen"/>
      <selection pane="bottomLeft" activeCell="A2" sqref="A2:AF2"/>
    </sheetView>
  </sheetViews>
  <sheetFormatPr defaultRowHeight="15" x14ac:dyDescent="0.25"/>
  <cols>
    <col min="1" max="1" width="9.42578125" style="1" bestFit="1" customWidth="1"/>
    <col min="2" max="2" width="14.28515625" bestFit="1" customWidth="1"/>
    <col min="3" max="3" width="15" bestFit="1" customWidth="1"/>
    <col min="4" max="4" width="11.140625" bestFit="1" customWidth="1"/>
    <col min="5" max="5" width="13" bestFit="1" customWidth="1"/>
    <col min="6" max="6" width="8" bestFit="1" customWidth="1"/>
    <col min="7" max="8" width="13.5703125" hidden="1" customWidth="1"/>
    <col min="9" max="9" width="11" hidden="1" customWidth="1"/>
    <col min="10" max="10" width="12.5703125" hidden="1" customWidth="1"/>
    <col min="11" max="11" width="11" customWidth="1"/>
    <col min="12" max="12" width="9.7109375" customWidth="1"/>
    <col min="13" max="13" width="13.140625" customWidth="1"/>
    <col min="14" max="15" width="8.42578125" customWidth="1"/>
    <col min="16" max="16" width="18.28515625" customWidth="1"/>
    <col min="17" max="17" width="14.85546875" customWidth="1"/>
    <col min="18" max="18" width="14.5703125" customWidth="1"/>
    <col min="19" max="21" width="24.140625" customWidth="1"/>
    <col min="22" max="22" width="21.28515625" customWidth="1"/>
    <col min="23" max="23" width="19.28515625" customWidth="1"/>
    <col min="24" max="24" width="10" customWidth="1"/>
    <col min="25" max="25" width="13.7109375" hidden="1" customWidth="1"/>
    <col min="26" max="26" width="15.140625" hidden="1" customWidth="1"/>
    <col min="27" max="27" width="15.42578125" hidden="1" customWidth="1"/>
    <col min="28" max="28" width="13.140625" hidden="1" customWidth="1"/>
    <col min="29" max="29" width="15.85546875" hidden="1" customWidth="1"/>
    <col min="30" max="30" width="14.5703125" hidden="1" customWidth="1"/>
    <col min="31" max="31" width="17.42578125" hidden="1" customWidth="1"/>
    <col min="32" max="32" width="11.5703125" hidden="1" customWidth="1"/>
  </cols>
  <sheetData>
    <row r="1" spans="1:32" x14ac:dyDescent="0.25">
      <c r="B1" s="52" t="s">
        <v>39</v>
      </c>
      <c r="C1" s="53"/>
      <c r="D1" s="53"/>
      <c r="E1" s="54"/>
      <c r="F1" s="51" t="s">
        <v>43</v>
      </c>
      <c r="G1" s="55" t="s">
        <v>44</v>
      </c>
      <c r="H1" s="56"/>
      <c r="I1" s="57" t="s">
        <v>40</v>
      </c>
      <c r="J1" s="58"/>
      <c r="K1" s="59" t="s">
        <v>42</v>
      </c>
      <c r="L1" s="60"/>
      <c r="M1" s="60"/>
      <c r="N1" s="60"/>
      <c r="O1" s="60"/>
      <c r="P1" s="60"/>
      <c r="Q1" s="60"/>
      <c r="R1" s="60"/>
      <c r="S1" s="60"/>
      <c r="T1" s="60"/>
      <c r="U1" s="60"/>
      <c r="V1" s="60"/>
      <c r="W1" s="60"/>
      <c r="X1" s="60"/>
    </row>
    <row r="2" spans="1:32" s="13" customFormat="1" ht="30" customHeight="1" x14ac:dyDescent="0.25">
      <c r="A2" s="11" t="s">
        <v>143</v>
      </c>
      <c r="B2" s="13" t="s">
        <v>21</v>
      </c>
      <c r="C2" s="13" t="s">
        <v>20</v>
      </c>
      <c r="D2" s="13" t="s">
        <v>11</v>
      </c>
      <c r="E2" s="13" t="s">
        <v>144</v>
      </c>
      <c r="F2" s="13" t="s">
        <v>46</v>
      </c>
      <c r="G2" s="13" t="s">
        <v>166</v>
      </c>
      <c r="H2" s="13" t="s">
        <v>167</v>
      </c>
      <c r="I2" s="13" t="s">
        <v>12</v>
      </c>
      <c r="J2" s="13" t="s">
        <v>165</v>
      </c>
      <c r="K2" s="13" t="s">
        <v>145</v>
      </c>
      <c r="L2" s="13" t="s">
        <v>147</v>
      </c>
      <c r="M2" s="13" t="s">
        <v>148</v>
      </c>
      <c r="N2" s="13" t="s">
        <v>149</v>
      </c>
      <c r="O2" s="13" t="s">
        <v>150</v>
      </c>
      <c r="P2" s="13" t="s">
        <v>169</v>
      </c>
      <c r="Q2" s="13" t="s">
        <v>170</v>
      </c>
      <c r="R2" s="13" t="s">
        <v>151</v>
      </c>
      <c r="S2" s="13" t="s">
        <v>152</v>
      </c>
      <c r="T2" s="13" t="s">
        <v>153</v>
      </c>
      <c r="U2" s="13" t="s">
        <v>154</v>
      </c>
      <c r="V2" s="13" t="s">
        <v>155</v>
      </c>
      <c r="W2" s="13" t="s">
        <v>156</v>
      </c>
      <c r="X2" s="13" t="s">
        <v>157</v>
      </c>
      <c r="Y2" s="13" t="s">
        <v>17617</v>
      </c>
      <c r="Z2" s="13" t="s">
        <v>17633</v>
      </c>
      <c r="AA2" s="13" t="s">
        <v>17669</v>
      </c>
      <c r="AB2" s="13" t="s">
        <v>17750</v>
      </c>
      <c r="AC2" s="13" t="s">
        <v>17881</v>
      </c>
      <c r="AD2" s="13" t="s">
        <v>17968</v>
      </c>
      <c r="AE2" s="13" t="s">
        <v>17969</v>
      </c>
      <c r="AF2" s="13" t="s">
        <v>17981</v>
      </c>
    </row>
    <row r="3" spans="1:32" x14ac:dyDescent="0.25">
      <c r="A3" s="82" t="s">
        <v>17153</v>
      </c>
      <c r="B3" s="62" t="s">
        <v>17560</v>
      </c>
      <c r="C3" s="62" t="s">
        <v>56</v>
      </c>
      <c r="D3" s="98"/>
      <c r="E3" s="97"/>
      <c r="F3" s="99"/>
      <c r="G3" s="100"/>
      <c r="H3" s="100"/>
      <c r="I3" s="101">
        <v>3</v>
      </c>
      <c r="J3" s="102"/>
      <c r="K3" s="48"/>
      <c r="L3" s="48"/>
      <c r="M3" s="48"/>
      <c r="N3" s="48"/>
      <c r="O3" s="48"/>
      <c r="P3" s="49"/>
      <c r="Q3" s="49"/>
      <c r="R3" s="48"/>
      <c r="S3" s="48"/>
      <c r="T3" s="48"/>
      <c r="U3" s="48"/>
      <c r="V3" s="48"/>
      <c r="W3" s="49"/>
      <c r="X3" s="49"/>
      <c r="Y3" s="75"/>
      <c r="Z3" s="75"/>
      <c r="AA3" s="75"/>
      <c r="AB3" s="79"/>
      <c r="AC3" s="79"/>
      <c r="AD3" s="79"/>
      <c r="AE3" s="79"/>
      <c r="AF3" s="79"/>
    </row>
    <row r="4" spans="1:32" x14ac:dyDescent="0.25">
      <c r="A4" s="82" t="s">
        <v>17154</v>
      </c>
      <c r="B4" s="62" t="s">
        <v>17561</v>
      </c>
      <c r="C4" s="62" t="s">
        <v>56</v>
      </c>
      <c r="D4" s="104"/>
      <c r="E4" s="103"/>
      <c r="F4" s="105"/>
      <c r="G4" s="106"/>
      <c r="H4" s="106"/>
      <c r="I4" s="107">
        <v>4</v>
      </c>
      <c r="J4" s="108"/>
      <c r="K4" s="127"/>
      <c r="L4" s="127"/>
      <c r="M4" s="127"/>
      <c r="N4" s="127"/>
      <c r="O4" s="127"/>
      <c r="P4" s="128"/>
      <c r="Q4" s="128"/>
      <c r="R4" s="127"/>
      <c r="S4" s="127"/>
      <c r="T4" s="127"/>
      <c r="U4" s="127"/>
      <c r="V4" s="127"/>
      <c r="W4" s="128"/>
      <c r="X4" s="128"/>
      <c r="Y4" s="126"/>
      <c r="Z4" s="129"/>
      <c r="AA4" s="129"/>
      <c r="AB4" s="129"/>
      <c r="AC4" s="129"/>
      <c r="AD4" s="129"/>
      <c r="AE4" s="129"/>
      <c r="AF4" s="129"/>
    </row>
    <row r="5" spans="1:32" x14ac:dyDescent="0.25">
      <c r="A5" s="82" t="s">
        <v>17155</v>
      </c>
      <c r="B5" s="62" t="s">
        <v>17562</v>
      </c>
      <c r="C5" s="62" t="s">
        <v>56</v>
      </c>
      <c r="D5" s="104"/>
      <c r="E5" s="103"/>
      <c r="F5" s="105"/>
      <c r="G5" s="106"/>
      <c r="H5" s="106"/>
      <c r="I5" s="107">
        <v>5</v>
      </c>
      <c r="J5" s="108"/>
      <c r="K5" s="127"/>
      <c r="L5" s="127"/>
      <c r="M5" s="127"/>
      <c r="N5" s="127"/>
      <c r="O5" s="127"/>
      <c r="P5" s="128"/>
      <c r="Q5" s="128"/>
      <c r="R5" s="127"/>
      <c r="S5" s="127"/>
      <c r="T5" s="127"/>
      <c r="U5" s="127"/>
      <c r="V5" s="127"/>
      <c r="W5" s="128"/>
      <c r="X5" s="128"/>
      <c r="Y5" s="126"/>
      <c r="Z5" s="129"/>
      <c r="AA5" s="129"/>
      <c r="AB5" s="129"/>
      <c r="AC5" s="129"/>
      <c r="AD5" s="129"/>
      <c r="AE5" s="129"/>
      <c r="AF5" s="129"/>
    </row>
    <row r="6" spans="1:32" x14ac:dyDescent="0.25">
      <c r="A6" s="82" t="s">
        <v>17156</v>
      </c>
      <c r="B6" s="62" t="s">
        <v>17563</v>
      </c>
      <c r="C6" s="62" t="s">
        <v>56</v>
      </c>
      <c r="D6" s="104"/>
      <c r="E6" s="103"/>
      <c r="F6" s="105"/>
      <c r="G6" s="106"/>
      <c r="H6" s="106"/>
      <c r="I6" s="107">
        <v>6</v>
      </c>
      <c r="J6" s="108"/>
      <c r="K6" s="127"/>
      <c r="L6" s="127"/>
      <c r="M6" s="127"/>
      <c r="N6" s="127"/>
      <c r="O6" s="127"/>
      <c r="P6" s="128"/>
      <c r="Q6" s="128"/>
      <c r="R6" s="127"/>
      <c r="S6" s="127"/>
      <c r="T6" s="127"/>
      <c r="U6" s="127"/>
      <c r="V6" s="127"/>
      <c r="W6" s="128"/>
      <c r="X6" s="128"/>
      <c r="Y6" s="126"/>
      <c r="Z6" s="129"/>
      <c r="AA6" s="129"/>
      <c r="AB6" s="129"/>
      <c r="AC6" s="129"/>
      <c r="AD6" s="129"/>
      <c r="AE6" s="129"/>
      <c r="AF6" s="129"/>
    </row>
    <row r="7" spans="1:32" x14ac:dyDescent="0.25">
      <c r="A7" s="82" t="s">
        <v>17157</v>
      </c>
      <c r="B7" s="62" t="s">
        <v>17564</v>
      </c>
      <c r="C7" s="62" t="s">
        <v>56</v>
      </c>
      <c r="D7" s="104"/>
      <c r="E7" s="103"/>
      <c r="F7" s="105"/>
      <c r="G7" s="106"/>
      <c r="H7" s="106"/>
      <c r="I7" s="107">
        <v>7</v>
      </c>
      <c r="J7" s="108"/>
      <c r="K7" s="127"/>
      <c r="L7" s="127"/>
      <c r="M7" s="127"/>
      <c r="N7" s="127"/>
      <c r="O7" s="127"/>
      <c r="P7" s="128"/>
      <c r="Q7" s="128"/>
      <c r="R7" s="127"/>
      <c r="S7" s="127"/>
      <c r="T7" s="127"/>
      <c r="U7" s="127"/>
      <c r="V7" s="127"/>
      <c r="W7" s="128"/>
      <c r="X7" s="128"/>
      <c r="Y7" s="126"/>
      <c r="Z7" s="129"/>
      <c r="AA7" s="129"/>
      <c r="AB7" s="129"/>
      <c r="AC7" s="129"/>
      <c r="AD7" s="129"/>
      <c r="AE7" s="129"/>
      <c r="AF7" s="129"/>
    </row>
    <row r="8" spans="1:32" x14ac:dyDescent="0.25">
      <c r="A8" s="82" t="s">
        <v>17158</v>
      </c>
      <c r="B8" s="62" t="s">
        <v>17565</v>
      </c>
      <c r="C8" s="62" t="s">
        <v>56</v>
      </c>
      <c r="D8" s="104"/>
      <c r="E8" s="103"/>
      <c r="F8" s="105"/>
      <c r="G8" s="106"/>
      <c r="H8" s="106"/>
      <c r="I8" s="107">
        <v>8</v>
      </c>
      <c r="J8" s="108"/>
      <c r="K8" s="127"/>
      <c r="L8" s="127"/>
      <c r="M8" s="127"/>
      <c r="N8" s="127"/>
      <c r="O8" s="127"/>
      <c r="P8" s="128"/>
      <c r="Q8" s="128"/>
      <c r="R8" s="127"/>
      <c r="S8" s="127"/>
      <c r="T8" s="127"/>
      <c r="U8" s="127"/>
      <c r="V8" s="127"/>
      <c r="W8" s="128"/>
      <c r="X8" s="128"/>
      <c r="Y8" s="126"/>
      <c r="Z8" s="129"/>
      <c r="AA8" s="129"/>
      <c r="AB8" s="129"/>
      <c r="AC8" s="129"/>
      <c r="AD8" s="129"/>
      <c r="AE8" s="129"/>
      <c r="AF8" s="129"/>
    </row>
    <row r="9" spans="1:32" x14ac:dyDescent="0.25">
      <c r="A9" s="82" t="s">
        <v>17159</v>
      </c>
      <c r="B9" s="62" t="s">
        <v>17566</v>
      </c>
      <c r="C9" s="62" t="s">
        <v>56</v>
      </c>
      <c r="D9" s="104"/>
      <c r="E9" s="103"/>
      <c r="F9" s="105"/>
      <c r="G9" s="106"/>
      <c r="H9" s="106"/>
      <c r="I9" s="107">
        <v>9</v>
      </c>
      <c r="J9" s="108"/>
      <c r="K9" s="127"/>
      <c r="L9" s="127"/>
      <c r="M9" s="127"/>
      <c r="N9" s="127"/>
      <c r="O9" s="127"/>
      <c r="P9" s="128"/>
      <c r="Q9" s="128"/>
      <c r="R9" s="127"/>
      <c r="S9" s="127"/>
      <c r="T9" s="127"/>
      <c r="U9" s="127"/>
      <c r="V9" s="127"/>
      <c r="W9" s="128"/>
      <c r="X9" s="128"/>
      <c r="Y9" s="126"/>
      <c r="Z9" s="129"/>
      <c r="AA9" s="129"/>
      <c r="AB9" s="129"/>
      <c r="AC9" s="129"/>
      <c r="AD9" s="129"/>
      <c r="AE9" s="129"/>
      <c r="AF9" s="129"/>
    </row>
    <row r="10" spans="1:32" ht="14.25" customHeight="1" x14ac:dyDescent="0.25">
      <c r="A10" s="82" t="s">
        <v>17160</v>
      </c>
      <c r="B10" s="62" t="s">
        <v>17567</v>
      </c>
      <c r="C10" s="62" t="s">
        <v>56</v>
      </c>
      <c r="D10" s="104"/>
      <c r="E10" s="103"/>
      <c r="F10" s="105"/>
      <c r="G10" s="106"/>
      <c r="H10" s="106"/>
      <c r="I10" s="107">
        <v>10</v>
      </c>
      <c r="J10" s="108"/>
      <c r="K10" s="127"/>
      <c r="L10" s="127"/>
      <c r="M10" s="127"/>
      <c r="N10" s="127"/>
      <c r="O10" s="127"/>
      <c r="P10" s="128"/>
      <c r="Q10" s="128"/>
      <c r="R10" s="127"/>
      <c r="S10" s="127"/>
      <c r="T10" s="127"/>
      <c r="U10" s="127"/>
      <c r="V10" s="127"/>
      <c r="W10" s="128"/>
      <c r="X10" s="128"/>
      <c r="Y10" s="126"/>
      <c r="Z10" s="129"/>
      <c r="AA10" s="129"/>
      <c r="AB10" s="129"/>
      <c r="AC10" s="129"/>
      <c r="AD10" s="129"/>
      <c r="AE10" s="129"/>
      <c r="AF10" s="129"/>
    </row>
    <row r="11" spans="1:32" x14ac:dyDescent="0.25">
      <c r="A11" s="82" t="s">
        <v>17161</v>
      </c>
      <c r="B11" s="62" t="s">
        <v>17568</v>
      </c>
      <c r="C11" s="62" t="s">
        <v>56</v>
      </c>
      <c r="D11" s="104"/>
      <c r="E11" s="103"/>
      <c r="F11" s="105"/>
      <c r="G11" s="106"/>
      <c r="H11" s="106"/>
      <c r="I11" s="107">
        <v>11</v>
      </c>
      <c r="J11" s="108"/>
      <c r="K11" s="127"/>
      <c r="L11" s="127"/>
      <c r="M11" s="127"/>
      <c r="N11" s="127"/>
      <c r="O11" s="127"/>
      <c r="P11" s="128"/>
      <c r="Q11" s="128"/>
      <c r="R11" s="127"/>
      <c r="S11" s="127"/>
      <c r="T11" s="127"/>
      <c r="U11" s="127"/>
      <c r="V11" s="127"/>
      <c r="W11" s="128"/>
      <c r="X11" s="128"/>
      <c r="Y11" s="126"/>
      <c r="Z11" s="129"/>
      <c r="AA11" s="129"/>
      <c r="AB11" s="129"/>
      <c r="AC11" s="129"/>
      <c r="AD11" s="129"/>
      <c r="AE11" s="129"/>
      <c r="AF11" s="129"/>
    </row>
    <row r="12" spans="1:32" x14ac:dyDescent="0.25">
      <c r="A12" s="82" t="s">
        <v>17162</v>
      </c>
      <c r="B12" s="62" t="s">
        <v>17569</v>
      </c>
      <c r="C12" s="62" t="s">
        <v>56</v>
      </c>
      <c r="D12" s="104"/>
      <c r="E12" s="103"/>
      <c r="F12" s="105"/>
      <c r="G12" s="106"/>
      <c r="H12" s="106"/>
      <c r="I12" s="107">
        <v>12</v>
      </c>
      <c r="J12" s="108"/>
      <c r="K12" s="127"/>
      <c r="L12" s="127"/>
      <c r="M12" s="127"/>
      <c r="N12" s="127"/>
      <c r="O12" s="127"/>
      <c r="P12" s="128"/>
      <c r="Q12" s="128"/>
      <c r="R12" s="127"/>
      <c r="S12" s="127"/>
      <c r="T12" s="127"/>
      <c r="U12" s="127"/>
      <c r="V12" s="127"/>
      <c r="W12" s="128"/>
      <c r="X12" s="128"/>
      <c r="Y12" s="126"/>
      <c r="Z12" s="129"/>
      <c r="AA12" s="129"/>
      <c r="AB12" s="129"/>
      <c r="AC12" s="129"/>
      <c r="AD12" s="129"/>
      <c r="AE12" s="129"/>
      <c r="AF12" s="129"/>
    </row>
    <row r="13" spans="1:32" x14ac:dyDescent="0.25">
      <c r="A13" s="82" t="s">
        <v>17163</v>
      </c>
      <c r="B13" s="62" t="s">
        <v>17570</v>
      </c>
      <c r="C13" s="62" t="s">
        <v>56</v>
      </c>
      <c r="D13" s="104"/>
      <c r="E13" s="103"/>
      <c r="F13" s="105"/>
      <c r="G13" s="106"/>
      <c r="H13" s="106"/>
      <c r="I13" s="107">
        <v>13</v>
      </c>
      <c r="J13" s="108"/>
      <c r="K13" s="127"/>
      <c r="L13" s="127"/>
      <c r="M13" s="127"/>
      <c r="N13" s="127"/>
      <c r="O13" s="127"/>
      <c r="P13" s="128"/>
      <c r="Q13" s="128"/>
      <c r="R13" s="127"/>
      <c r="S13" s="127"/>
      <c r="T13" s="127"/>
      <c r="U13" s="127"/>
      <c r="V13" s="127"/>
      <c r="W13" s="128"/>
      <c r="X13" s="128"/>
      <c r="Y13" s="126"/>
      <c r="Z13" s="129"/>
      <c r="AA13" s="129"/>
      <c r="AB13" s="129"/>
      <c r="AC13" s="129"/>
      <c r="AD13" s="129"/>
      <c r="AE13" s="129"/>
      <c r="AF13" s="129"/>
    </row>
    <row r="14" spans="1:32" x14ac:dyDescent="0.25">
      <c r="A14" s="82" t="s">
        <v>17164</v>
      </c>
      <c r="B14" s="62" t="s">
        <v>17571</v>
      </c>
      <c r="C14" s="62" t="s">
        <v>56</v>
      </c>
      <c r="D14" s="104"/>
      <c r="E14" s="103"/>
      <c r="F14" s="105"/>
      <c r="G14" s="106"/>
      <c r="H14" s="106"/>
      <c r="I14" s="107">
        <v>14</v>
      </c>
      <c r="J14" s="108"/>
      <c r="K14" s="127"/>
      <c r="L14" s="127"/>
      <c r="M14" s="127"/>
      <c r="N14" s="127"/>
      <c r="O14" s="127"/>
      <c r="P14" s="128"/>
      <c r="Q14" s="128"/>
      <c r="R14" s="127"/>
      <c r="S14" s="127"/>
      <c r="T14" s="127"/>
      <c r="U14" s="127"/>
      <c r="V14" s="127"/>
      <c r="W14" s="128"/>
      <c r="X14" s="128"/>
      <c r="Y14" s="126"/>
      <c r="Z14" s="129"/>
      <c r="AA14" s="129"/>
      <c r="AB14" s="129"/>
      <c r="AC14" s="129"/>
      <c r="AD14" s="129"/>
      <c r="AE14" s="129"/>
      <c r="AF14" s="129"/>
    </row>
    <row r="15" spans="1:32" x14ac:dyDescent="0.25">
      <c r="A15" s="82" t="s">
        <v>17165</v>
      </c>
      <c r="B15" s="62" t="s">
        <v>17560</v>
      </c>
      <c r="C15" s="62" t="s">
        <v>59</v>
      </c>
      <c r="D15" s="104"/>
      <c r="E15" s="103"/>
      <c r="F15" s="105"/>
      <c r="G15" s="106"/>
      <c r="H15" s="106"/>
      <c r="I15" s="107">
        <v>15</v>
      </c>
      <c r="J15" s="108"/>
      <c r="K15" s="127"/>
      <c r="L15" s="127"/>
      <c r="M15" s="127"/>
      <c r="N15" s="127"/>
      <c r="O15" s="127"/>
      <c r="P15" s="128"/>
      <c r="Q15" s="128"/>
      <c r="R15" s="127"/>
      <c r="S15" s="127"/>
      <c r="T15" s="127"/>
      <c r="U15" s="127"/>
      <c r="V15" s="127"/>
      <c r="W15" s="128"/>
      <c r="X15" s="128"/>
      <c r="Y15" s="126"/>
      <c r="Z15" s="129"/>
      <c r="AA15" s="129"/>
      <c r="AB15" s="129"/>
      <c r="AC15" s="129"/>
      <c r="AD15" s="129"/>
      <c r="AE15" s="129"/>
      <c r="AF15" s="129"/>
    </row>
    <row r="16" spans="1:32" x14ac:dyDescent="0.25">
      <c r="A16" s="82" t="s">
        <v>17166</v>
      </c>
      <c r="B16" s="62" t="s">
        <v>17561</v>
      </c>
      <c r="C16" s="62" t="s">
        <v>59</v>
      </c>
      <c r="D16" s="104"/>
      <c r="E16" s="103"/>
      <c r="F16" s="105"/>
      <c r="G16" s="106"/>
      <c r="H16" s="106"/>
      <c r="I16" s="107">
        <v>16</v>
      </c>
      <c r="J16" s="108"/>
      <c r="K16" s="127"/>
      <c r="L16" s="127"/>
      <c r="M16" s="127"/>
      <c r="N16" s="127"/>
      <c r="O16" s="127"/>
      <c r="P16" s="128"/>
      <c r="Q16" s="128"/>
      <c r="R16" s="127"/>
      <c r="S16" s="127"/>
      <c r="T16" s="127"/>
      <c r="U16" s="127"/>
      <c r="V16" s="127"/>
      <c r="W16" s="128"/>
      <c r="X16" s="128"/>
      <c r="Y16" s="126"/>
      <c r="Z16" s="129"/>
      <c r="AA16" s="129"/>
      <c r="AB16" s="129"/>
      <c r="AC16" s="129"/>
      <c r="AD16" s="129"/>
      <c r="AE16" s="129"/>
      <c r="AF16" s="129"/>
    </row>
    <row r="17" spans="1:32" x14ac:dyDescent="0.25">
      <c r="A17" s="82" t="s">
        <v>17167</v>
      </c>
      <c r="B17" s="62" t="s">
        <v>17562</v>
      </c>
      <c r="C17" s="62" t="s">
        <v>59</v>
      </c>
      <c r="D17" s="104"/>
      <c r="E17" s="103"/>
      <c r="F17" s="105"/>
      <c r="G17" s="106"/>
      <c r="H17" s="106"/>
      <c r="I17" s="107">
        <v>17</v>
      </c>
      <c r="J17" s="108"/>
      <c r="K17" s="127"/>
      <c r="L17" s="127"/>
      <c r="M17" s="127"/>
      <c r="N17" s="127"/>
      <c r="O17" s="127"/>
      <c r="P17" s="128"/>
      <c r="Q17" s="128"/>
      <c r="R17" s="127"/>
      <c r="S17" s="127"/>
      <c r="T17" s="127"/>
      <c r="U17" s="127"/>
      <c r="V17" s="127"/>
      <c r="W17" s="128"/>
      <c r="X17" s="128"/>
      <c r="Y17" s="126"/>
      <c r="Z17" s="129"/>
      <c r="AA17" s="129"/>
      <c r="AB17" s="129"/>
      <c r="AC17" s="129"/>
      <c r="AD17" s="129"/>
      <c r="AE17" s="129"/>
      <c r="AF17" s="129"/>
    </row>
    <row r="18" spans="1:32" x14ac:dyDescent="0.25">
      <c r="A18" s="82" t="s">
        <v>17168</v>
      </c>
      <c r="B18" s="62" t="s">
        <v>17563</v>
      </c>
      <c r="C18" s="62" t="s">
        <v>59</v>
      </c>
      <c r="D18" s="104"/>
      <c r="E18" s="103"/>
      <c r="F18" s="105"/>
      <c r="G18" s="106"/>
      <c r="H18" s="106"/>
      <c r="I18" s="107">
        <v>18</v>
      </c>
      <c r="J18" s="108"/>
      <c r="K18" s="127"/>
      <c r="L18" s="127"/>
      <c r="M18" s="127"/>
      <c r="N18" s="127"/>
      <c r="O18" s="127"/>
      <c r="P18" s="128"/>
      <c r="Q18" s="128"/>
      <c r="R18" s="127"/>
      <c r="S18" s="127"/>
      <c r="T18" s="127"/>
      <c r="U18" s="127"/>
      <c r="V18" s="127"/>
      <c r="W18" s="128"/>
      <c r="X18" s="128"/>
      <c r="Y18" s="126"/>
      <c r="Z18" s="129"/>
      <c r="AA18" s="129"/>
      <c r="AB18" s="129"/>
      <c r="AC18" s="129"/>
      <c r="AD18" s="129"/>
      <c r="AE18" s="129"/>
      <c r="AF18" s="129"/>
    </row>
    <row r="19" spans="1:32" x14ac:dyDescent="0.25">
      <c r="A19" s="82" t="s">
        <v>17169</v>
      </c>
      <c r="B19" s="62" t="s">
        <v>17564</v>
      </c>
      <c r="C19" s="62" t="s">
        <v>59</v>
      </c>
      <c r="D19" s="104"/>
      <c r="E19" s="103"/>
      <c r="F19" s="105"/>
      <c r="G19" s="106"/>
      <c r="H19" s="106"/>
      <c r="I19" s="107">
        <v>19</v>
      </c>
      <c r="J19" s="108"/>
      <c r="K19" s="127"/>
      <c r="L19" s="127"/>
      <c r="M19" s="127"/>
      <c r="N19" s="127"/>
      <c r="O19" s="127"/>
      <c r="P19" s="128"/>
      <c r="Q19" s="128"/>
      <c r="R19" s="127"/>
      <c r="S19" s="127"/>
      <c r="T19" s="127"/>
      <c r="U19" s="127"/>
      <c r="V19" s="127"/>
      <c r="W19" s="128"/>
      <c r="X19" s="128"/>
      <c r="Y19" s="126"/>
      <c r="Z19" s="129"/>
      <c r="AA19" s="129"/>
      <c r="AB19" s="129"/>
      <c r="AC19" s="129"/>
      <c r="AD19" s="129"/>
      <c r="AE19" s="129"/>
      <c r="AF19" s="129"/>
    </row>
    <row r="20" spans="1:32" x14ac:dyDescent="0.25">
      <c r="A20" s="82" t="s">
        <v>17170</v>
      </c>
      <c r="B20" s="62" t="s">
        <v>17565</v>
      </c>
      <c r="C20" s="62" t="s">
        <v>59</v>
      </c>
      <c r="D20" s="104"/>
      <c r="E20" s="103"/>
      <c r="F20" s="105"/>
      <c r="G20" s="106"/>
      <c r="H20" s="106"/>
      <c r="I20" s="107">
        <v>20</v>
      </c>
      <c r="J20" s="108"/>
      <c r="K20" s="127"/>
      <c r="L20" s="127"/>
      <c r="M20" s="127"/>
      <c r="N20" s="127"/>
      <c r="O20" s="127"/>
      <c r="P20" s="128"/>
      <c r="Q20" s="128"/>
      <c r="R20" s="127"/>
      <c r="S20" s="127"/>
      <c r="T20" s="127"/>
      <c r="U20" s="127"/>
      <c r="V20" s="127"/>
      <c r="W20" s="128"/>
      <c r="X20" s="128"/>
      <c r="Y20" s="126"/>
      <c r="Z20" s="129"/>
      <c r="AA20" s="129"/>
      <c r="AB20" s="129"/>
      <c r="AC20" s="129"/>
      <c r="AD20" s="129"/>
      <c r="AE20" s="129"/>
      <c r="AF20" s="129"/>
    </row>
    <row r="21" spans="1:32" x14ac:dyDescent="0.25">
      <c r="A21" s="82" t="s">
        <v>17171</v>
      </c>
      <c r="B21" s="62" t="s">
        <v>17566</v>
      </c>
      <c r="C21" s="62" t="s">
        <v>59</v>
      </c>
      <c r="D21" s="104"/>
      <c r="E21" s="103"/>
      <c r="F21" s="105"/>
      <c r="G21" s="106"/>
      <c r="H21" s="106"/>
      <c r="I21" s="107">
        <v>21</v>
      </c>
      <c r="J21" s="108"/>
      <c r="K21" s="127"/>
      <c r="L21" s="127"/>
      <c r="M21" s="127"/>
      <c r="N21" s="127"/>
      <c r="O21" s="127"/>
      <c r="P21" s="128"/>
      <c r="Q21" s="128"/>
      <c r="R21" s="127"/>
      <c r="S21" s="127"/>
      <c r="T21" s="127"/>
      <c r="U21" s="127"/>
      <c r="V21" s="127"/>
      <c r="W21" s="128"/>
      <c r="X21" s="128"/>
      <c r="Y21" s="126"/>
      <c r="Z21" s="129"/>
      <c r="AA21" s="129"/>
      <c r="AB21" s="129"/>
      <c r="AC21" s="129"/>
      <c r="AD21" s="129"/>
      <c r="AE21" s="129"/>
      <c r="AF21" s="129"/>
    </row>
    <row r="22" spans="1:32" x14ac:dyDescent="0.25">
      <c r="A22" s="82" t="s">
        <v>17172</v>
      </c>
      <c r="B22" s="62" t="s">
        <v>17567</v>
      </c>
      <c r="C22" s="62" t="s">
        <v>59</v>
      </c>
      <c r="D22" s="104"/>
      <c r="E22" s="103"/>
      <c r="F22" s="105"/>
      <c r="G22" s="106"/>
      <c r="H22" s="106"/>
      <c r="I22" s="107">
        <v>22</v>
      </c>
      <c r="J22" s="108"/>
      <c r="K22" s="127"/>
      <c r="L22" s="127"/>
      <c r="M22" s="127"/>
      <c r="N22" s="127"/>
      <c r="O22" s="127"/>
      <c r="P22" s="128"/>
      <c r="Q22" s="128"/>
      <c r="R22" s="127"/>
      <c r="S22" s="127"/>
      <c r="T22" s="127"/>
      <c r="U22" s="127"/>
      <c r="V22" s="127"/>
      <c r="W22" s="128"/>
      <c r="X22" s="128"/>
      <c r="Y22" s="126"/>
      <c r="Z22" s="129"/>
      <c r="AA22" s="129"/>
      <c r="AB22" s="129"/>
      <c r="AC22" s="129"/>
      <c r="AD22" s="129"/>
      <c r="AE22" s="129"/>
      <c r="AF22" s="129"/>
    </row>
    <row r="23" spans="1:32" x14ac:dyDescent="0.25">
      <c r="A23" s="82" t="s">
        <v>17173</v>
      </c>
      <c r="B23" s="62" t="s">
        <v>17568</v>
      </c>
      <c r="C23" s="62" t="s">
        <v>59</v>
      </c>
      <c r="D23" s="104"/>
      <c r="E23" s="103"/>
      <c r="F23" s="105"/>
      <c r="G23" s="106"/>
      <c r="H23" s="106"/>
      <c r="I23" s="107">
        <v>23</v>
      </c>
      <c r="J23" s="108"/>
      <c r="K23" s="127"/>
      <c r="L23" s="127"/>
      <c r="M23" s="127"/>
      <c r="N23" s="127"/>
      <c r="O23" s="127"/>
      <c r="P23" s="128"/>
      <c r="Q23" s="128"/>
      <c r="R23" s="127"/>
      <c r="S23" s="127"/>
      <c r="T23" s="127"/>
      <c r="U23" s="127"/>
      <c r="V23" s="127"/>
      <c r="W23" s="128"/>
      <c r="X23" s="128"/>
      <c r="Y23" s="126"/>
      <c r="Z23" s="129"/>
      <c r="AA23" s="129"/>
      <c r="AB23" s="129"/>
      <c r="AC23" s="129"/>
      <c r="AD23" s="129"/>
      <c r="AE23" s="129"/>
      <c r="AF23" s="129"/>
    </row>
    <row r="24" spans="1:32" x14ac:dyDescent="0.25">
      <c r="A24" s="82" t="s">
        <v>17174</v>
      </c>
      <c r="B24" s="62" t="s">
        <v>17569</v>
      </c>
      <c r="C24" s="62" t="s">
        <v>59</v>
      </c>
      <c r="D24" s="104"/>
      <c r="E24" s="103"/>
      <c r="F24" s="105"/>
      <c r="G24" s="106"/>
      <c r="H24" s="106"/>
      <c r="I24" s="107">
        <v>24</v>
      </c>
      <c r="J24" s="108"/>
      <c r="K24" s="127"/>
      <c r="L24" s="127"/>
      <c r="M24" s="127"/>
      <c r="N24" s="127"/>
      <c r="O24" s="127"/>
      <c r="P24" s="128"/>
      <c r="Q24" s="128"/>
      <c r="R24" s="127"/>
      <c r="S24" s="127"/>
      <c r="T24" s="127"/>
      <c r="U24" s="127"/>
      <c r="V24" s="127"/>
      <c r="W24" s="128"/>
      <c r="X24" s="128"/>
      <c r="Y24" s="126"/>
      <c r="Z24" s="129"/>
      <c r="AA24" s="129"/>
      <c r="AB24" s="129"/>
      <c r="AC24" s="129"/>
      <c r="AD24" s="129"/>
      <c r="AE24" s="129"/>
      <c r="AF24" s="129"/>
    </row>
    <row r="25" spans="1:32" x14ac:dyDescent="0.25">
      <c r="A25" s="82" t="s">
        <v>17175</v>
      </c>
      <c r="B25" s="62" t="s">
        <v>17570</v>
      </c>
      <c r="C25" s="62" t="s">
        <v>59</v>
      </c>
      <c r="D25" s="104"/>
      <c r="E25" s="103"/>
      <c r="F25" s="105"/>
      <c r="G25" s="106"/>
      <c r="H25" s="106"/>
      <c r="I25" s="107">
        <v>25</v>
      </c>
      <c r="J25" s="108"/>
      <c r="K25" s="127"/>
      <c r="L25" s="127"/>
      <c r="M25" s="127"/>
      <c r="N25" s="127"/>
      <c r="O25" s="127"/>
      <c r="P25" s="128"/>
      <c r="Q25" s="128"/>
      <c r="R25" s="127"/>
      <c r="S25" s="127"/>
      <c r="T25" s="127"/>
      <c r="U25" s="127"/>
      <c r="V25" s="127"/>
      <c r="W25" s="128"/>
      <c r="X25" s="128"/>
      <c r="Y25" s="126"/>
      <c r="Z25" s="129"/>
      <c r="AA25" s="129"/>
      <c r="AB25" s="129"/>
      <c r="AC25" s="129"/>
      <c r="AD25" s="129"/>
      <c r="AE25" s="129"/>
      <c r="AF25" s="129"/>
    </row>
    <row r="26" spans="1:32" x14ac:dyDescent="0.25">
      <c r="A26" s="82" t="s">
        <v>17176</v>
      </c>
      <c r="B26" s="62" t="s">
        <v>17571</v>
      </c>
      <c r="C26" s="62" t="s">
        <v>59</v>
      </c>
      <c r="D26" s="104"/>
      <c r="E26" s="103"/>
      <c r="F26" s="105"/>
      <c r="G26" s="106"/>
      <c r="H26" s="106"/>
      <c r="I26" s="107">
        <v>26</v>
      </c>
      <c r="J26" s="108"/>
      <c r="K26" s="127"/>
      <c r="L26" s="127"/>
      <c r="M26" s="127"/>
      <c r="N26" s="127"/>
      <c r="O26" s="127"/>
      <c r="P26" s="128"/>
      <c r="Q26" s="128"/>
      <c r="R26" s="127"/>
      <c r="S26" s="127"/>
      <c r="T26" s="127"/>
      <c r="U26" s="127"/>
      <c r="V26" s="127"/>
      <c r="W26" s="128"/>
      <c r="X26" s="128"/>
      <c r="Y26" s="126"/>
      <c r="Z26" s="129"/>
      <c r="AA26" s="129"/>
      <c r="AB26" s="129"/>
      <c r="AC26" s="129"/>
      <c r="AD26" s="129"/>
      <c r="AE26" s="129"/>
      <c r="AF26" s="129"/>
    </row>
    <row r="27" spans="1:32" x14ac:dyDescent="0.25">
      <c r="A27" s="82" t="s">
        <v>17177</v>
      </c>
      <c r="B27" s="62" t="s">
        <v>17560</v>
      </c>
      <c r="C27" s="62" t="s">
        <v>61</v>
      </c>
      <c r="D27" s="104"/>
      <c r="E27" s="103"/>
      <c r="F27" s="105"/>
      <c r="G27" s="106"/>
      <c r="H27" s="106"/>
      <c r="I27" s="107">
        <v>27</v>
      </c>
      <c r="J27" s="108"/>
      <c r="K27" s="127"/>
      <c r="L27" s="127"/>
      <c r="M27" s="127"/>
      <c r="N27" s="127"/>
      <c r="O27" s="127"/>
      <c r="P27" s="128"/>
      <c r="Q27" s="128"/>
      <c r="R27" s="127"/>
      <c r="S27" s="127"/>
      <c r="T27" s="127"/>
      <c r="U27" s="127"/>
      <c r="V27" s="127"/>
      <c r="W27" s="128"/>
      <c r="X27" s="128"/>
      <c r="Y27" s="126"/>
      <c r="Z27" s="129"/>
      <c r="AA27" s="129"/>
      <c r="AB27" s="129"/>
      <c r="AC27" s="129"/>
      <c r="AD27" s="129"/>
      <c r="AE27" s="129"/>
      <c r="AF27" s="129"/>
    </row>
    <row r="28" spans="1:32" x14ac:dyDescent="0.25">
      <c r="A28" s="82" t="s">
        <v>17178</v>
      </c>
      <c r="B28" s="62" t="s">
        <v>17561</v>
      </c>
      <c r="C28" s="62" t="s">
        <v>61</v>
      </c>
      <c r="D28" s="104"/>
      <c r="E28" s="103"/>
      <c r="F28" s="105"/>
      <c r="G28" s="106"/>
      <c r="H28" s="106"/>
      <c r="I28" s="107">
        <v>28</v>
      </c>
      <c r="J28" s="108"/>
      <c r="K28" s="127"/>
      <c r="L28" s="127"/>
      <c r="M28" s="127"/>
      <c r="N28" s="127"/>
      <c r="O28" s="127"/>
      <c r="P28" s="128"/>
      <c r="Q28" s="128"/>
      <c r="R28" s="127"/>
      <c r="S28" s="127"/>
      <c r="T28" s="127"/>
      <c r="U28" s="127"/>
      <c r="V28" s="127"/>
      <c r="W28" s="128"/>
      <c r="X28" s="128"/>
      <c r="Y28" s="126"/>
      <c r="Z28" s="129"/>
      <c r="AA28" s="129"/>
      <c r="AB28" s="129"/>
      <c r="AC28" s="129"/>
      <c r="AD28" s="129"/>
      <c r="AE28" s="129"/>
      <c r="AF28" s="129"/>
    </row>
    <row r="29" spans="1:32" x14ac:dyDescent="0.25">
      <c r="A29" s="82" t="s">
        <v>17179</v>
      </c>
      <c r="B29" s="62" t="s">
        <v>17562</v>
      </c>
      <c r="C29" s="62" t="s">
        <v>61</v>
      </c>
      <c r="D29" s="104"/>
      <c r="E29" s="103"/>
      <c r="F29" s="105"/>
      <c r="G29" s="106"/>
      <c r="H29" s="106"/>
      <c r="I29" s="107">
        <v>29</v>
      </c>
      <c r="J29" s="108"/>
      <c r="K29" s="127"/>
      <c r="L29" s="127"/>
      <c r="M29" s="127"/>
      <c r="N29" s="127"/>
      <c r="O29" s="127"/>
      <c r="P29" s="128"/>
      <c r="Q29" s="128"/>
      <c r="R29" s="127"/>
      <c r="S29" s="127"/>
      <c r="T29" s="127"/>
      <c r="U29" s="127"/>
      <c r="V29" s="127"/>
      <c r="W29" s="128"/>
      <c r="X29" s="128"/>
      <c r="Y29" s="126"/>
      <c r="Z29" s="129"/>
      <c r="AA29" s="129"/>
      <c r="AB29" s="129"/>
      <c r="AC29" s="129"/>
      <c r="AD29" s="129"/>
      <c r="AE29" s="129"/>
      <c r="AF29" s="129"/>
    </row>
    <row r="30" spans="1:32" x14ac:dyDescent="0.25">
      <c r="A30" s="82" t="s">
        <v>17180</v>
      </c>
      <c r="B30" s="62" t="s">
        <v>17563</v>
      </c>
      <c r="C30" s="62" t="s">
        <v>61</v>
      </c>
      <c r="D30" s="104"/>
      <c r="E30" s="103"/>
      <c r="F30" s="105"/>
      <c r="G30" s="106"/>
      <c r="H30" s="106"/>
      <c r="I30" s="107">
        <v>30</v>
      </c>
      <c r="J30" s="108"/>
      <c r="K30" s="127"/>
      <c r="L30" s="127"/>
      <c r="M30" s="127"/>
      <c r="N30" s="127"/>
      <c r="O30" s="127"/>
      <c r="P30" s="128"/>
      <c r="Q30" s="128"/>
      <c r="R30" s="127"/>
      <c r="S30" s="127"/>
      <c r="T30" s="127"/>
      <c r="U30" s="127"/>
      <c r="V30" s="127"/>
      <c r="W30" s="128"/>
      <c r="X30" s="128"/>
      <c r="Y30" s="126"/>
      <c r="Z30" s="129"/>
      <c r="AA30" s="129"/>
      <c r="AB30" s="129"/>
      <c r="AC30" s="129"/>
      <c r="AD30" s="129"/>
      <c r="AE30" s="129"/>
      <c r="AF30" s="129"/>
    </row>
    <row r="31" spans="1:32" x14ac:dyDescent="0.25">
      <c r="A31" s="82" t="s">
        <v>17181</v>
      </c>
      <c r="B31" s="62" t="s">
        <v>17564</v>
      </c>
      <c r="C31" s="62" t="s">
        <v>61</v>
      </c>
      <c r="D31" s="104"/>
      <c r="E31" s="103"/>
      <c r="F31" s="105"/>
      <c r="G31" s="106"/>
      <c r="H31" s="106"/>
      <c r="I31" s="107">
        <v>31</v>
      </c>
      <c r="J31" s="108"/>
      <c r="K31" s="127"/>
      <c r="L31" s="127"/>
      <c r="M31" s="127"/>
      <c r="N31" s="127"/>
      <c r="O31" s="127"/>
      <c r="P31" s="128"/>
      <c r="Q31" s="128"/>
      <c r="R31" s="127"/>
      <c r="S31" s="127"/>
      <c r="T31" s="127"/>
      <c r="U31" s="127"/>
      <c r="V31" s="127"/>
      <c r="W31" s="128"/>
      <c r="X31" s="128"/>
      <c r="Y31" s="126"/>
      <c r="Z31" s="129"/>
      <c r="AA31" s="129"/>
      <c r="AB31" s="129"/>
      <c r="AC31" s="129"/>
      <c r="AD31" s="129"/>
      <c r="AE31" s="129"/>
      <c r="AF31" s="129"/>
    </row>
    <row r="32" spans="1:32" x14ac:dyDescent="0.25">
      <c r="A32" s="82" t="s">
        <v>17182</v>
      </c>
      <c r="B32" s="62" t="s">
        <v>17565</v>
      </c>
      <c r="C32" s="62" t="s">
        <v>61</v>
      </c>
      <c r="D32" s="104"/>
      <c r="E32" s="103"/>
      <c r="F32" s="105"/>
      <c r="G32" s="106"/>
      <c r="H32" s="106"/>
      <c r="I32" s="107">
        <v>32</v>
      </c>
      <c r="J32" s="108"/>
      <c r="K32" s="127"/>
      <c r="L32" s="127"/>
      <c r="M32" s="127"/>
      <c r="N32" s="127"/>
      <c r="O32" s="127"/>
      <c r="P32" s="128"/>
      <c r="Q32" s="128"/>
      <c r="R32" s="127"/>
      <c r="S32" s="127"/>
      <c r="T32" s="127"/>
      <c r="U32" s="127"/>
      <c r="V32" s="127"/>
      <c r="W32" s="128"/>
      <c r="X32" s="128"/>
      <c r="Y32" s="126"/>
      <c r="Z32" s="129"/>
      <c r="AA32" s="129"/>
      <c r="AB32" s="129"/>
      <c r="AC32" s="129"/>
      <c r="AD32" s="129"/>
      <c r="AE32" s="129"/>
      <c r="AF32" s="129"/>
    </row>
    <row r="33" spans="1:32" x14ac:dyDescent="0.25">
      <c r="A33" s="82" t="s">
        <v>17183</v>
      </c>
      <c r="B33" s="62" t="s">
        <v>17566</v>
      </c>
      <c r="C33" s="62" t="s">
        <v>61</v>
      </c>
      <c r="D33" s="104"/>
      <c r="E33" s="103"/>
      <c r="F33" s="105"/>
      <c r="G33" s="106"/>
      <c r="H33" s="106"/>
      <c r="I33" s="107">
        <v>33</v>
      </c>
      <c r="J33" s="108"/>
      <c r="K33" s="127"/>
      <c r="L33" s="127"/>
      <c r="M33" s="127"/>
      <c r="N33" s="127"/>
      <c r="O33" s="127"/>
      <c r="P33" s="128"/>
      <c r="Q33" s="128"/>
      <c r="R33" s="127"/>
      <c r="S33" s="127"/>
      <c r="T33" s="127"/>
      <c r="U33" s="127"/>
      <c r="V33" s="127"/>
      <c r="W33" s="128"/>
      <c r="X33" s="128"/>
      <c r="Y33" s="126"/>
      <c r="Z33" s="129"/>
      <c r="AA33" s="129"/>
      <c r="AB33" s="129"/>
      <c r="AC33" s="129"/>
      <c r="AD33" s="129"/>
      <c r="AE33" s="129"/>
      <c r="AF33" s="129"/>
    </row>
    <row r="34" spans="1:32" x14ac:dyDescent="0.25">
      <c r="A34" s="82" t="s">
        <v>17184</v>
      </c>
      <c r="B34" s="62" t="s">
        <v>17567</v>
      </c>
      <c r="C34" s="62" t="s">
        <v>61</v>
      </c>
      <c r="D34" s="104"/>
      <c r="E34" s="103"/>
      <c r="F34" s="105"/>
      <c r="G34" s="106"/>
      <c r="H34" s="106"/>
      <c r="I34" s="107">
        <v>34</v>
      </c>
      <c r="J34" s="108"/>
      <c r="K34" s="127"/>
      <c r="L34" s="127"/>
      <c r="M34" s="127"/>
      <c r="N34" s="127"/>
      <c r="O34" s="127"/>
      <c r="P34" s="128"/>
      <c r="Q34" s="128"/>
      <c r="R34" s="127"/>
      <c r="S34" s="127"/>
      <c r="T34" s="127"/>
      <c r="U34" s="127"/>
      <c r="V34" s="127"/>
      <c r="W34" s="128"/>
      <c r="X34" s="128"/>
      <c r="Y34" s="126"/>
      <c r="Z34" s="129"/>
      <c r="AA34" s="129"/>
      <c r="AB34" s="129"/>
      <c r="AC34" s="129"/>
      <c r="AD34" s="129"/>
      <c r="AE34" s="129"/>
      <c r="AF34" s="129"/>
    </row>
    <row r="35" spans="1:32" x14ac:dyDescent="0.25">
      <c r="A35" s="82" t="s">
        <v>17185</v>
      </c>
      <c r="B35" s="62" t="s">
        <v>17568</v>
      </c>
      <c r="C35" s="62" t="s">
        <v>61</v>
      </c>
      <c r="D35" s="104"/>
      <c r="E35" s="103"/>
      <c r="F35" s="105"/>
      <c r="G35" s="106"/>
      <c r="H35" s="106"/>
      <c r="I35" s="107">
        <v>35</v>
      </c>
      <c r="J35" s="108"/>
      <c r="K35" s="127"/>
      <c r="L35" s="127"/>
      <c r="M35" s="127"/>
      <c r="N35" s="127"/>
      <c r="O35" s="127"/>
      <c r="P35" s="128"/>
      <c r="Q35" s="128"/>
      <c r="R35" s="127"/>
      <c r="S35" s="127"/>
      <c r="T35" s="127"/>
      <c r="U35" s="127"/>
      <c r="V35" s="127"/>
      <c r="W35" s="128"/>
      <c r="X35" s="128"/>
      <c r="Y35" s="126"/>
      <c r="Z35" s="129"/>
      <c r="AA35" s="129"/>
      <c r="AB35" s="129"/>
      <c r="AC35" s="129"/>
      <c r="AD35" s="129"/>
      <c r="AE35" s="129"/>
      <c r="AF35" s="129"/>
    </row>
    <row r="36" spans="1:32" x14ac:dyDescent="0.25">
      <c r="A36" s="82" t="s">
        <v>17186</v>
      </c>
      <c r="B36" s="62" t="s">
        <v>17569</v>
      </c>
      <c r="C36" s="62" t="s">
        <v>61</v>
      </c>
      <c r="D36" s="104"/>
      <c r="E36" s="103"/>
      <c r="F36" s="105"/>
      <c r="G36" s="106"/>
      <c r="H36" s="106"/>
      <c r="I36" s="107">
        <v>36</v>
      </c>
      <c r="J36" s="108"/>
      <c r="K36" s="127"/>
      <c r="L36" s="127"/>
      <c r="M36" s="127"/>
      <c r="N36" s="127"/>
      <c r="O36" s="127"/>
      <c r="P36" s="128"/>
      <c r="Q36" s="128"/>
      <c r="R36" s="127"/>
      <c r="S36" s="127"/>
      <c r="T36" s="127"/>
      <c r="U36" s="127"/>
      <c r="V36" s="127"/>
      <c r="W36" s="128"/>
      <c r="X36" s="128"/>
      <c r="Y36" s="126"/>
      <c r="Z36" s="129"/>
      <c r="AA36" s="129"/>
      <c r="AB36" s="129"/>
      <c r="AC36" s="129"/>
      <c r="AD36" s="129"/>
      <c r="AE36" s="129"/>
      <c r="AF36" s="129"/>
    </row>
    <row r="37" spans="1:32" x14ac:dyDescent="0.25">
      <c r="A37" s="82" t="s">
        <v>17187</v>
      </c>
      <c r="B37" s="62" t="s">
        <v>17570</v>
      </c>
      <c r="C37" s="62" t="s">
        <v>61</v>
      </c>
      <c r="D37" s="104"/>
      <c r="E37" s="103"/>
      <c r="F37" s="105"/>
      <c r="G37" s="106"/>
      <c r="H37" s="106"/>
      <c r="I37" s="107">
        <v>37</v>
      </c>
      <c r="J37" s="108"/>
      <c r="K37" s="127"/>
      <c r="L37" s="127"/>
      <c r="M37" s="127"/>
      <c r="N37" s="127"/>
      <c r="O37" s="127"/>
      <c r="P37" s="128"/>
      <c r="Q37" s="128"/>
      <c r="R37" s="127"/>
      <c r="S37" s="127"/>
      <c r="T37" s="127"/>
      <c r="U37" s="127"/>
      <c r="V37" s="127"/>
      <c r="W37" s="128"/>
      <c r="X37" s="128"/>
      <c r="Y37" s="126"/>
      <c r="Z37" s="129"/>
      <c r="AA37" s="129"/>
      <c r="AB37" s="129"/>
      <c r="AC37" s="129"/>
      <c r="AD37" s="129"/>
      <c r="AE37" s="129"/>
      <c r="AF37" s="129"/>
    </row>
    <row r="38" spans="1:32" x14ac:dyDescent="0.25">
      <c r="A38" s="82" t="s">
        <v>17188</v>
      </c>
      <c r="B38" s="62" t="s">
        <v>17571</v>
      </c>
      <c r="C38" s="62" t="s">
        <v>61</v>
      </c>
      <c r="D38" s="104"/>
      <c r="E38" s="103"/>
      <c r="F38" s="105"/>
      <c r="G38" s="106"/>
      <c r="H38" s="106"/>
      <c r="I38" s="107">
        <v>38</v>
      </c>
      <c r="J38" s="108"/>
      <c r="K38" s="127"/>
      <c r="L38" s="127"/>
      <c r="M38" s="127"/>
      <c r="N38" s="127"/>
      <c r="O38" s="127"/>
      <c r="P38" s="128"/>
      <c r="Q38" s="128"/>
      <c r="R38" s="127"/>
      <c r="S38" s="127"/>
      <c r="T38" s="127"/>
      <c r="U38" s="127"/>
      <c r="V38" s="127"/>
      <c r="W38" s="128"/>
      <c r="X38" s="128"/>
      <c r="Y38" s="126"/>
      <c r="Z38" s="129"/>
      <c r="AA38" s="129"/>
      <c r="AB38" s="129"/>
      <c r="AC38" s="129"/>
      <c r="AD38" s="129"/>
      <c r="AE38" s="129"/>
      <c r="AF38" s="129"/>
    </row>
    <row r="39" spans="1:32" x14ac:dyDescent="0.25">
      <c r="A39" s="82" t="s">
        <v>17189</v>
      </c>
      <c r="B39" s="62" t="s">
        <v>17560</v>
      </c>
      <c r="C39" s="62" t="s">
        <v>63</v>
      </c>
      <c r="D39" s="104"/>
      <c r="E39" s="103"/>
      <c r="F39" s="105"/>
      <c r="G39" s="106"/>
      <c r="H39" s="106"/>
      <c r="I39" s="107">
        <v>39</v>
      </c>
      <c r="J39" s="108"/>
      <c r="K39" s="127"/>
      <c r="L39" s="127"/>
      <c r="M39" s="127"/>
      <c r="N39" s="127"/>
      <c r="O39" s="127"/>
      <c r="P39" s="128"/>
      <c r="Q39" s="128"/>
      <c r="R39" s="127"/>
      <c r="S39" s="127"/>
      <c r="T39" s="127"/>
      <c r="U39" s="127"/>
      <c r="V39" s="127"/>
      <c r="W39" s="128"/>
      <c r="X39" s="128"/>
      <c r="Y39" s="126"/>
      <c r="Z39" s="129"/>
      <c r="AA39" s="129"/>
      <c r="AB39" s="129"/>
      <c r="AC39" s="129"/>
      <c r="AD39" s="129"/>
      <c r="AE39" s="129"/>
      <c r="AF39" s="129"/>
    </row>
    <row r="40" spans="1:32" x14ac:dyDescent="0.25">
      <c r="A40" s="82" t="s">
        <v>17190</v>
      </c>
      <c r="B40" s="62" t="s">
        <v>17561</v>
      </c>
      <c r="C40" s="62" t="s">
        <v>63</v>
      </c>
      <c r="D40" s="104"/>
      <c r="E40" s="103"/>
      <c r="F40" s="105"/>
      <c r="G40" s="106"/>
      <c r="H40" s="106"/>
      <c r="I40" s="107">
        <v>40</v>
      </c>
      <c r="J40" s="108"/>
      <c r="K40" s="127"/>
      <c r="L40" s="127"/>
      <c r="M40" s="127"/>
      <c r="N40" s="127"/>
      <c r="O40" s="127"/>
      <c r="P40" s="128"/>
      <c r="Q40" s="128"/>
      <c r="R40" s="127"/>
      <c r="S40" s="127"/>
      <c r="T40" s="127"/>
      <c r="U40" s="127"/>
      <c r="V40" s="127"/>
      <c r="W40" s="128"/>
      <c r="X40" s="128"/>
      <c r="Y40" s="126"/>
      <c r="Z40" s="129"/>
      <c r="AA40" s="129"/>
      <c r="AB40" s="129"/>
      <c r="AC40" s="129"/>
      <c r="AD40" s="129"/>
      <c r="AE40" s="129"/>
      <c r="AF40" s="129"/>
    </row>
    <row r="41" spans="1:32" x14ac:dyDescent="0.25">
      <c r="A41" s="82" t="s">
        <v>17191</v>
      </c>
      <c r="B41" s="62" t="s">
        <v>17562</v>
      </c>
      <c r="C41" s="62" t="s">
        <v>63</v>
      </c>
      <c r="D41" s="104"/>
      <c r="E41" s="103"/>
      <c r="F41" s="105"/>
      <c r="G41" s="106"/>
      <c r="H41" s="106"/>
      <c r="I41" s="107">
        <v>41</v>
      </c>
      <c r="J41" s="108"/>
      <c r="K41" s="127"/>
      <c r="L41" s="127"/>
      <c r="M41" s="127"/>
      <c r="N41" s="127"/>
      <c r="O41" s="127"/>
      <c r="P41" s="128"/>
      <c r="Q41" s="128"/>
      <c r="R41" s="127"/>
      <c r="S41" s="127"/>
      <c r="T41" s="127"/>
      <c r="U41" s="127"/>
      <c r="V41" s="127"/>
      <c r="W41" s="128"/>
      <c r="X41" s="128"/>
      <c r="Y41" s="126"/>
      <c r="Z41" s="129"/>
      <c r="AA41" s="129"/>
      <c r="AB41" s="129"/>
      <c r="AC41" s="129"/>
      <c r="AD41" s="129"/>
      <c r="AE41" s="129"/>
      <c r="AF41" s="129"/>
    </row>
    <row r="42" spans="1:32" x14ac:dyDescent="0.25">
      <c r="A42" s="82" t="s">
        <v>17192</v>
      </c>
      <c r="B42" s="62" t="s">
        <v>17563</v>
      </c>
      <c r="C42" s="62" t="s">
        <v>63</v>
      </c>
      <c r="D42" s="104"/>
      <c r="E42" s="103"/>
      <c r="F42" s="105"/>
      <c r="G42" s="106"/>
      <c r="H42" s="106"/>
      <c r="I42" s="107">
        <v>42</v>
      </c>
      <c r="J42" s="108"/>
      <c r="K42" s="127"/>
      <c r="L42" s="127"/>
      <c r="M42" s="127"/>
      <c r="N42" s="127"/>
      <c r="O42" s="127"/>
      <c r="P42" s="128"/>
      <c r="Q42" s="128"/>
      <c r="R42" s="127"/>
      <c r="S42" s="127"/>
      <c r="T42" s="127"/>
      <c r="U42" s="127"/>
      <c r="V42" s="127"/>
      <c r="W42" s="128"/>
      <c r="X42" s="128"/>
      <c r="Y42" s="126"/>
      <c r="Z42" s="129"/>
      <c r="AA42" s="129"/>
      <c r="AB42" s="129"/>
      <c r="AC42" s="129"/>
      <c r="AD42" s="129"/>
      <c r="AE42" s="129"/>
      <c r="AF42" s="129"/>
    </row>
    <row r="43" spans="1:32" x14ac:dyDescent="0.25">
      <c r="A43" s="82" t="s">
        <v>17193</v>
      </c>
      <c r="B43" s="62" t="s">
        <v>17564</v>
      </c>
      <c r="C43" s="62" t="s">
        <v>63</v>
      </c>
      <c r="D43" s="104"/>
      <c r="E43" s="103"/>
      <c r="F43" s="105"/>
      <c r="G43" s="106"/>
      <c r="H43" s="106"/>
      <c r="I43" s="107">
        <v>43</v>
      </c>
      <c r="J43" s="108"/>
      <c r="K43" s="127"/>
      <c r="L43" s="127"/>
      <c r="M43" s="127"/>
      <c r="N43" s="127"/>
      <c r="O43" s="127"/>
      <c r="P43" s="128"/>
      <c r="Q43" s="128"/>
      <c r="R43" s="127"/>
      <c r="S43" s="127"/>
      <c r="T43" s="127"/>
      <c r="U43" s="127"/>
      <c r="V43" s="127"/>
      <c r="W43" s="128"/>
      <c r="X43" s="128"/>
      <c r="Y43" s="126"/>
      <c r="Z43" s="129"/>
      <c r="AA43" s="129"/>
      <c r="AB43" s="129"/>
      <c r="AC43" s="129"/>
      <c r="AD43" s="129"/>
      <c r="AE43" s="129"/>
      <c r="AF43" s="129"/>
    </row>
    <row r="44" spans="1:32" x14ac:dyDescent="0.25">
      <c r="A44" s="82" t="s">
        <v>17194</v>
      </c>
      <c r="B44" s="62" t="s">
        <v>17565</v>
      </c>
      <c r="C44" s="62" t="s">
        <v>63</v>
      </c>
      <c r="D44" s="104"/>
      <c r="E44" s="103"/>
      <c r="F44" s="105"/>
      <c r="G44" s="106"/>
      <c r="H44" s="106"/>
      <c r="I44" s="107">
        <v>44</v>
      </c>
      <c r="J44" s="108"/>
      <c r="K44" s="127"/>
      <c r="L44" s="127"/>
      <c r="M44" s="127"/>
      <c r="N44" s="127"/>
      <c r="O44" s="127"/>
      <c r="P44" s="128"/>
      <c r="Q44" s="128"/>
      <c r="R44" s="127"/>
      <c r="S44" s="127"/>
      <c r="T44" s="127"/>
      <c r="U44" s="127"/>
      <c r="V44" s="127"/>
      <c r="W44" s="128"/>
      <c r="X44" s="128"/>
      <c r="Y44" s="126"/>
      <c r="Z44" s="129"/>
      <c r="AA44" s="129"/>
      <c r="AB44" s="129"/>
      <c r="AC44" s="129"/>
      <c r="AD44" s="129"/>
      <c r="AE44" s="129"/>
      <c r="AF44" s="129"/>
    </row>
    <row r="45" spans="1:32" x14ac:dyDescent="0.25">
      <c r="A45" s="82" t="s">
        <v>17195</v>
      </c>
      <c r="B45" s="62" t="s">
        <v>17566</v>
      </c>
      <c r="C45" s="62" t="s">
        <v>63</v>
      </c>
      <c r="D45" s="104"/>
      <c r="E45" s="103"/>
      <c r="F45" s="105"/>
      <c r="G45" s="106"/>
      <c r="H45" s="106"/>
      <c r="I45" s="107">
        <v>45</v>
      </c>
      <c r="J45" s="108"/>
      <c r="K45" s="127"/>
      <c r="L45" s="127"/>
      <c r="M45" s="127"/>
      <c r="N45" s="127"/>
      <c r="O45" s="127"/>
      <c r="P45" s="128"/>
      <c r="Q45" s="128"/>
      <c r="R45" s="127"/>
      <c r="S45" s="127"/>
      <c r="T45" s="127"/>
      <c r="U45" s="127"/>
      <c r="V45" s="127"/>
      <c r="W45" s="128"/>
      <c r="X45" s="128"/>
      <c r="Y45" s="126"/>
      <c r="Z45" s="129"/>
      <c r="AA45" s="129"/>
      <c r="AB45" s="129"/>
      <c r="AC45" s="129"/>
      <c r="AD45" s="129"/>
      <c r="AE45" s="129"/>
      <c r="AF45" s="129"/>
    </row>
    <row r="46" spans="1:32" x14ac:dyDescent="0.25">
      <c r="A46" s="82" t="s">
        <v>17196</v>
      </c>
      <c r="B46" s="62" t="s">
        <v>17567</v>
      </c>
      <c r="C46" s="62" t="s">
        <v>63</v>
      </c>
      <c r="D46" s="104"/>
      <c r="E46" s="103"/>
      <c r="F46" s="105"/>
      <c r="G46" s="106"/>
      <c r="H46" s="106"/>
      <c r="I46" s="107">
        <v>46</v>
      </c>
      <c r="J46" s="108"/>
      <c r="K46" s="127"/>
      <c r="L46" s="127"/>
      <c r="M46" s="127"/>
      <c r="N46" s="127"/>
      <c r="O46" s="127"/>
      <c r="P46" s="128"/>
      <c r="Q46" s="128"/>
      <c r="R46" s="127"/>
      <c r="S46" s="127"/>
      <c r="T46" s="127"/>
      <c r="U46" s="127"/>
      <c r="V46" s="127"/>
      <c r="W46" s="128"/>
      <c r="X46" s="128"/>
      <c r="Y46" s="126"/>
      <c r="Z46" s="129"/>
      <c r="AA46" s="129"/>
      <c r="AB46" s="129"/>
      <c r="AC46" s="129"/>
      <c r="AD46" s="129"/>
      <c r="AE46" s="129"/>
      <c r="AF46" s="129"/>
    </row>
    <row r="47" spans="1:32" x14ac:dyDescent="0.25">
      <c r="A47" s="82" t="s">
        <v>17197</v>
      </c>
      <c r="B47" s="62" t="s">
        <v>17568</v>
      </c>
      <c r="C47" s="62" t="s">
        <v>63</v>
      </c>
      <c r="D47" s="104"/>
      <c r="E47" s="103"/>
      <c r="F47" s="105"/>
      <c r="G47" s="106"/>
      <c r="H47" s="106"/>
      <c r="I47" s="107">
        <v>47</v>
      </c>
      <c r="J47" s="108"/>
      <c r="K47" s="127"/>
      <c r="L47" s="127"/>
      <c r="M47" s="127"/>
      <c r="N47" s="127"/>
      <c r="O47" s="127"/>
      <c r="P47" s="128"/>
      <c r="Q47" s="128"/>
      <c r="R47" s="127"/>
      <c r="S47" s="127"/>
      <c r="T47" s="127"/>
      <c r="U47" s="127"/>
      <c r="V47" s="127"/>
      <c r="W47" s="128"/>
      <c r="X47" s="128"/>
      <c r="Y47" s="126"/>
      <c r="Z47" s="129"/>
      <c r="AA47" s="129"/>
      <c r="AB47" s="129"/>
      <c r="AC47" s="129"/>
      <c r="AD47" s="129"/>
      <c r="AE47" s="129"/>
      <c r="AF47" s="129"/>
    </row>
    <row r="48" spans="1:32" x14ac:dyDescent="0.25">
      <c r="A48" s="82" t="s">
        <v>17198</v>
      </c>
      <c r="B48" s="62" t="s">
        <v>17569</v>
      </c>
      <c r="C48" s="62" t="s">
        <v>63</v>
      </c>
      <c r="D48" s="104"/>
      <c r="E48" s="103"/>
      <c r="F48" s="105"/>
      <c r="G48" s="106"/>
      <c r="H48" s="106"/>
      <c r="I48" s="107">
        <v>48</v>
      </c>
      <c r="J48" s="108"/>
      <c r="K48" s="127"/>
      <c r="L48" s="127"/>
      <c r="M48" s="127"/>
      <c r="N48" s="127"/>
      <c r="O48" s="127"/>
      <c r="P48" s="128"/>
      <c r="Q48" s="128"/>
      <c r="R48" s="127"/>
      <c r="S48" s="127"/>
      <c r="T48" s="127"/>
      <c r="U48" s="127"/>
      <c r="V48" s="127"/>
      <c r="W48" s="128"/>
      <c r="X48" s="128"/>
      <c r="Y48" s="126"/>
      <c r="Z48" s="129"/>
      <c r="AA48" s="129"/>
      <c r="AB48" s="129"/>
      <c r="AC48" s="129"/>
      <c r="AD48" s="129"/>
      <c r="AE48" s="129"/>
      <c r="AF48" s="129"/>
    </row>
    <row r="49" spans="1:32" x14ac:dyDescent="0.25">
      <c r="A49" s="82" t="s">
        <v>17199</v>
      </c>
      <c r="B49" s="62" t="s">
        <v>17570</v>
      </c>
      <c r="C49" s="62" t="s">
        <v>63</v>
      </c>
      <c r="D49" s="104"/>
      <c r="E49" s="103"/>
      <c r="F49" s="105"/>
      <c r="G49" s="106"/>
      <c r="H49" s="106"/>
      <c r="I49" s="107">
        <v>49</v>
      </c>
      <c r="J49" s="108"/>
      <c r="K49" s="127"/>
      <c r="L49" s="127"/>
      <c r="M49" s="127"/>
      <c r="N49" s="127"/>
      <c r="O49" s="127"/>
      <c r="P49" s="128"/>
      <c r="Q49" s="128"/>
      <c r="R49" s="127"/>
      <c r="S49" s="127"/>
      <c r="T49" s="127"/>
      <c r="U49" s="127"/>
      <c r="V49" s="127"/>
      <c r="W49" s="128"/>
      <c r="X49" s="128"/>
      <c r="Y49" s="126"/>
      <c r="Z49" s="129"/>
      <c r="AA49" s="129"/>
      <c r="AB49" s="129"/>
      <c r="AC49" s="129"/>
      <c r="AD49" s="129"/>
      <c r="AE49" s="129"/>
      <c r="AF49" s="129"/>
    </row>
    <row r="50" spans="1:32" x14ac:dyDescent="0.25">
      <c r="A50" s="82" t="s">
        <v>17200</v>
      </c>
      <c r="B50" s="62" t="s">
        <v>17571</v>
      </c>
      <c r="C50" s="62" t="s">
        <v>63</v>
      </c>
      <c r="D50" s="104"/>
      <c r="E50" s="103"/>
      <c r="F50" s="105"/>
      <c r="G50" s="106"/>
      <c r="H50" s="106"/>
      <c r="I50" s="107">
        <v>50</v>
      </c>
      <c r="J50" s="108"/>
      <c r="K50" s="127"/>
      <c r="L50" s="127"/>
      <c r="M50" s="127"/>
      <c r="N50" s="127"/>
      <c r="O50" s="127"/>
      <c r="P50" s="128"/>
      <c r="Q50" s="128"/>
      <c r="R50" s="127"/>
      <c r="S50" s="127"/>
      <c r="T50" s="127"/>
      <c r="U50" s="127"/>
      <c r="V50" s="127"/>
      <c r="W50" s="128"/>
      <c r="X50" s="128"/>
      <c r="Y50" s="126"/>
      <c r="Z50" s="129"/>
      <c r="AA50" s="129"/>
      <c r="AB50" s="129"/>
      <c r="AC50" s="129"/>
      <c r="AD50" s="129"/>
      <c r="AE50" s="129"/>
      <c r="AF50" s="129"/>
    </row>
    <row r="51" spans="1:32" x14ac:dyDescent="0.25">
      <c r="A51" s="82" t="s">
        <v>17201</v>
      </c>
      <c r="B51" s="62" t="s">
        <v>17560</v>
      </c>
      <c r="C51" s="62" t="s">
        <v>57</v>
      </c>
      <c r="D51" s="104"/>
      <c r="E51" s="103"/>
      <c r="F51" s="105"/>
      <c r="G51" s="106"/>
      <c r="H51" s="106"/>
      <c r="I51" s="107">
        <v>51</v>
      </c>
      <c r="J51" s="108"/>
      <c r="K51" s="127"/>
      <c r="L51" s="127"/>
      <c r="M51" s="127"/>
      <c r="N51" s="127"/>
      <c r="O51" s="127"/>
      <c r="P51" s="128"/>
      <c r="Q51" s="128"/>
      <c r="R51" s="127"/>
      <c r="S51" s="127"/>
      <c r="T51" s="127"/>
      <c r="U51" s="127"/>
      <c r="V51" s="127"/>
      <c r="W51" s="128"/>
      <c r="X51" s="128"/>
      <c r="Y51" s="126"/>
      <c r="Z51" s="129"/>
      <c r="AA51" s="129"/>
      <c r="AB51" s="129"/>
      <c r="AC51" s="129"/>
      <c r="AD51" s="129"/>
      <c r="AE51" s="129"/>
      <c r="AF51" s="129"/>
    </row>
    <row r="52" spans="1:32" x14ac:dyDescent="0.25">
      <c r="A52" s="82" t="s">
        <v>17202</v>
      </c>
      <c r="B52" s="62" t="s">
        <v>17561</v>
      </c>
      <c r="C52" s="62" t="s">
        <v>57</v>
      </c>
      <c r="D52" s="104"/>
      <c r="E52" s="103"/>
      <c r="F52" s="105"/>
      <c r="G52" s="106"/>
      <c r="H52" s="106"/>
      <c r="I52" s="107">
        <v>52</v>
      </c>
      <c r="J52" s="108"/>
      <c r="K52" s="127"/>
      <c r="L52" s="127"/>
      <c r="M52" s="127"/>
      <c r="N52" s="127"/>
      <c r="O52" s="127"/>
      <c r="P52" s="128"/>
      <c r="Q52" s="128"/>
      <c r="R52" s="127"/>
      <c r="S52" s="127"/>
      <c r="T52" s="127"/>
      <c r="U52" s="127"/>
      <c r="V52" s="127"/>
      <c r="W52" s="128"/>
      <c r="X52" s="128"/>
      <c r="Y52" s="126"/>
      <c r="Z52" s="129"/>
      <c r="AA52" s="129"/>
      <c r="AB52" s="129"/>
      <c r="AC52" s="129"/>
      <c r="AD52" s="129"/>
      <c r="AE52" s="129"/>
      <c r="AF52" s="129"/>
    </row>
    <row r="53" spans="1:32" x14ac:dyDescent="0.25">
      <c r="A53" s="82" t="s">
        <v>17203</v>
      </c>
      <c r="B53" s="62" t="s">
        <v>17562</v>
      </c>
      <c r="C53" s="62" t="s">
        <v>57</v>
      </c>
      <c r="D53" s="104"/>
      <c r="E53" s="103"/>
      <c r="F53" s="105"/>
      <c r="G53" s="106"/>
      <c r="H53" s="106"/>
      <c r="I53" s="107">
        <v>53</v>
      </c>
      <c r="J53" s="108"/>
      <c r="K53" s="127"/>
      <c r="L53" s="127"/>
      <c r="M53" s="127"/>
      <c r="N53" s="127"/>
      <c r="O53" s="127"/>
      <c r="P53" s="128"/>
      <c r="Q53" s="128"/>
      <c r="R53" s="127"/>
      <c r="S53" s="127"/>
      <c r="T53" s="127"/>
      <c r="U53" s="127"/>
      <c r="V53" s="127"/>
      <c r="W53" s="128"/>
      <c r="X53" s="128"/>
      <c r="Y53" s="126"/>
      <c r="Z53" s="129"/>
      <c r="AA53" s="129"/>
      <c r="AB53" s="129"/>
      <c r="AC53" s="129"/>
      <c r="AD53" s="129"/>
      <c r="AE53" s="129"/>
      <c r="AF53" s="129"/>
    </row>
    <row r="54" spans="1:32" x14ac:dyDescent="0.25">
      <c r="A54" s="82" t="s">
        <v>17204</v>
      </c>
      <c r="B54" s="62" t="s">
        <v>17563</v>
      </c>
      <c r="C54" s="62" t="s">
        <v>57</v>
      </c>
      <c r="D54" s="104"/>
      <c r="E54" s="103"/>
      <c r="F54" s="105"/>
      <c r="G54" s="106"/>
      <c r="H54" s="106"/>
      <c r="I54" s="107">
        <v>54</v>
      </c>
      <c r="J54" s="108"/>
      <c r="K54" s="127"/>
      <c r="L54" s="127"/>
      <c r="M54" s="127"/>
      <c r="N54" s="127"/>
      <c r="O54" s="127"/>
      <c r="P54" s="128"/>
      <c r="Q54" s="128"/>
      <c r="R54" s="127"/>
      <c r="S54" s="127"/>
      <c r="T54" s="127"/>
      <c r="U54" s="127"/>
      <c r="V54" s="127"/>
      <c r="W54" s="128"/>
      <c r="X54" s="128"/>
      <c r="Y54" s="126"/>
      <c r="Z54" s="129"/>
      <c r="AA54" s="129"/>
      <c r="AB54" s="129"/>
      <c r="AC54" s="129"/>
      <c r="AD54" s="129"/>
      <c r="AE54" s="129"/>
      <c r="AF54" s="129"/>
    </row>
    <row r="55" spans="1:32" x14ac:dyDescent="0.25">
      <c r="A55" s="82" t="s">
        <v>17205</v>
      </c>
      <c r="B55" s="62" t="s">
        <v>17564</v>
      </c>
      <c r="C55" s="62" t="s">
        <v>57</v>
      </c>
      <c r="D55" s="104"/>
      <c r="E55" s="103"/>
      <c r="F55" s="105"/>
      <c r="G55" s="106"/>
      <c r="H55" s="106"/>
      <c r="I55" s="107">
        <v>55</v>
      </c>
      <c r="J55" s="108"/>
      <c r="K55" s="127"/>
      <c r="L55" s="127"/>
      <c r="M55" s="127"/>
      <c r="N55" s="127"/>
      <c r="O55" s="127"/>
      <c r="P55" s="128"/>
      <c r="Q55" s="128"/>
      <c r="R55" s="127"/>
      <c r="S55" s="127"/>
      <c r="T55" s="127"/>
      <c r="U55" s="127"/>
      <c r="V55" s="127"/>
      <c r="W55" s="128"/>
      <c r="X55" s="128"/>
      <c r="Y55" s="126"/>
      <c r="Z55" s="129"/>
      <c r="AA55" s="129"/>
      <c r="AB55" s="129"/>
      <c r="AC55" s="129"/>
      <c r="AD55" s="129"/>
      <c r="AE55" s="129"/>
      <c r="AF55" s="129"/>
    </row>
    <row r="56" spans="1:32" x14ac:dyDescent="0.25">
      <c r="A56" s="82" t="s">
        <v>17206</v>
      </c>
      <c r="B56" s="62" t="s">
        <v>17565</v>
      </c>
      <c r="C56" s="62" t="s">
        <v>57</v>
      </c>
      <c r="D56" s="104"/>
      <c r="E56" s="103"/>
      <c r="F56" s="105"/>
      <c r="G56" s="106"/>
      <c r="H56" s="106"/>
      <c r="I56" s="107">
        <v>56</v>
      </c>
      <c r="J56" s="108"/>
      <c r="K56" s="127"/>
      <c r="L56" s="127"/>
      <c r="M56" s="127"/>
      <c r="N56" s="127"/>
      <c r="O56" s="127"/>
      <c r="P56" s="128"/>
      <c r="Q56" s="128"/>
      <c r="R56" s="127"/>
      <c r="S56" s="127"/>
      <c r="T56" s="127"/>
      <c r="U56" s="127"/>
      <c r="V56" s="127"/>
      <c r="W56" s="128"/>
      <c r="X56" s="128"/>
      <c r="Y56" s="126"/>
      <c r="Z56" s="129"/>
      <c r="AA56" s="129"/>
      <c r="AB56" s="129"/>
      <c r="AC56" s="129"/>
      <c r="AD56" s="129"/>
      <c r="AE56" s="129"/>
      <c r="AF56" s="129"/>
    </row>
    <row r="57" spans="1:32" x14ac:dyDescent="0.25">
      <c r="A57" s="82" t="s">
        <v>17207</v>
      </c>
      <c r="B57" s="62" t="s">
        <v>17566</v>
      </c>
      <c r="C57" s="62" t="s">
        <v>57</v>
      </c>
      <c r="D57" s="104"/>
      <c r="E57" s="103"/>
      <c r="F57" s="105"/>
      <c r="G57" s="106"/>
      <c r="H57" s="106"/>
      <c r="I57" s="107">
        <v>57</v>
      </c>
      <c r="J57" s="108"/>
      <c r="K57" s="127"/>
      <c r="L57" s="127"/>
      <c r="M57" s="127"/>
      <c r="N57" s="127"/>
      <c r="O57" s="127"/>
      <c r="P57" s="128"/>
      <c r="Q57" s="128"/>
      <c r="R57" s="127"/>
      <c r="S57" s="127"/>
      <c r="T57" s="127"/>
      <c r="U57" s="127"/>
      <c r="V57" s="127"/>
      <c r="W57" s="128"/>
      <c r="X57" s="128"/>
      <c r="Y57" s="126"/>
      <c r="Z57" s="129"/>
      <c r="AA57" s="129"/>
      <c r="AB57" s="129"/>
      <c r="AC57" s="129"/>
      <c r="AD57" s="129"/>
      <c r="AE57" s="129"/>
      <c r="AF57" s="129"/>
    </row>
    <row r="58" spans="1:32" x14ac:dyDescent="0.25">
      <c r="A58" s="82" t="s">
        <v>17208</v>
      </c>
      <c r="B58" s="62" t="s">
        <v>17567</v>
      </c>
      <c r="C58" s="62" t="s">
        <v>57</v>
      </c>
      <c r="D58" s="104"/>
      <c r="E58" s="103"/>
      <c r="F58" s="105"/>
      <c r="G58" s="106"/>
      <c r="H58" s="106"/>
      <c r="I58" s="107">
        <v>58</v>
      </c>
      <c r="J58" s="108"/>
      <c r="K58" s="127"/>
      <c r="L58" s="127"/>
      <c r="M58" s="127"/>
      <c r="N58" s="127"/>
      <c r="O58" s="127"/>
      <c r="P58" s="128"/>
      <c r="Q58" s="128"/>
      <c r="R58" s="127"/>
      <c r="S58" s="127"/>
      <c r="T58" s="127"/>
      <c r="U58" s="127"/>
      <c r="V58" s="127"/>
      <c r="W58" s="128"/>
      <c r="X58" s="128"/>
      <c r="Y58" s="126"/>
      <c r="Z58" s="129"/>
      <c r="AA58" s="129"/>
      <c r="AB58" s="129"/>
      <c r="AC58" s="129"/>
      <c r="AD58" s="129"/>
      <c r="AE58" s="129"/>
      <c r="AF58" s="129"/>
    </row>
    <row r="59" spans="1:32" x14ac:dyDescent="0.25">
      <c r="A59" s="82" t="s">
        <v>17209</v>
      </c>
      <c r="B59" s="62" t="s">
        <v>17568</v>
      </c>
      <c r="C59" s="62" t="s">
        <v>57</v>
      </c>
      <c r="D59" s="104"/>
      <c r="E59" s="103"/>
      <c r="F59" s="105"/>
      <c r="G59" s="106"/>
      <c r="H59" s="106"/>
      <c r="I59" s="107">
        <v>59</v>
      </c>
      <c r="J59" s="108"/>
      <c r="K59" s="127"/>
      <c r="L59" s="127"/>
      <c r="M59" s="127"/>
      <c r="N59" s="127"/>
      <c r="O59" s="127"/>
      <c r="P59" s="128"/>
      <c r="Q59" s="128"/>
      <c r="R59" s="127"/>
      <c r="S59" s="127"/>
      <c r="T59" s="127"/>
      <c r="U59" s="127"/>
      <c r="V59" s="127"/>
      <c r="W59" s="128"/>
      <c r="X59" s="128"/>
      <c r="Y59" s="126"/>
      <c r="Z59" s="129"/>
      <c r="AA59" s="129"/>
      <c r="AB59" s="129"/>
      <c r="AC59" s="129"/>
      <c r="AD59" s="129"/>
      <c r="AE59" s="129"/>
      <c r="AF59" s="129"/>
    </row>
    <row r="60" spans="1:32" x14ac:dyDescent="0.25">
      <c r="A60" s="82" t="s">
        <v>17210</v>
      </c>
      <c r="B60" s="62" t="s">
        <v>17569</v>
      </c>
      <c r="C60" s="62" t="s">
        <v>57</v>
      </c>
      <c r="D60" s="104"/>
      <c r="E60" s="103"/>
      <c r="F60" s="105"/>
      <c r="G60" s="106"/>
      <c r="H60" s="106"/>
      <c r="I60" s="107">
        <v>60</v>
      </c>
      <c r="J60" s="108"/>
      <c r="K60" s="127"/>
      <c r="L60" s="127"/>
      <c r="M60" s="127"/>
      <c r="N60" s="127"/>
      <c r="O60" s="127"/>
      <c r="P60" s="128"/>
      <c r="Q60" s="128"/>
      <c r="R60" s="127"/>
      <c r="S60" s="127"/>
      <c r="T60" s="127"/>
      <c r="U60" s="127"/>
      <c r="V60" s="127"/>
      <c r="W60" s="128"/>
      <c r="X60" s="128"/>
      <c r="Y60" s="126"/>
      <c r="Z60" s="129"/>
      <c r="AA60" s="129"/>
      <c r="AB60" s="129"/>
      <c r="AC60" s="129"/>
      <c r="AD60" s="129"/>
      <c r="AE60" s="129"/>
      <c r="AF60" s="129"/>
    </row>
    <row r="61" spans="1:32" x14ac:dyDescent="0.25">
      <c r="A61" s="82" t="s">
        <v>17211</v>
      </c>
      <c r="B61" s="62" t="s">
        <v>17570</v>
      </c>
      <c r="C61" s="62" t="s">
        <v>57</v>
      </c>
      <c r="D61" s="104"/>
      <c r="E61" s="103"/>
      <c r="F61" s="105"/>
      <c r="G61" s="106"/>
      <c r="H61" s="106"/>
      <c r="I61" s="107">
        <v>61</v>
      </c>
      <c r="J61" s="108"/>
      <c r="K61" s="127"/>
      <c r="L61" s="127"/>
      <c r="M61" s="127"/>
      <c r="N61" s="127"/>
      <c r="O61" s="127"/>
      <c r="P61" s="128"/>
      <c r="Q61" s="128"/>
      <c r="R61" s="127"/>
      <c r="S61" s="127"/>
      <c r="T61" s="127"/>
      <c r="U61" s="127"/>
      <c r="V61" s="127"/>
      <c r="W61" s="128"/>
      <c r="X61" s="128"/>
      <c r="Y61" s="126"/>
      <c r="Z61" s="129"/>
      <c r="AA61" s="129"/>
      <c r="AB61" s="129"/>
      <c r="AC61" s="129"/>
      <c r="AD61" s="129"/>
      <c r="AE61" s="129"/>
      <c r="AF61" s="129"/>
    </row>
    <row r="62" spans="1:32" x14ac:dyDescent="0.25">
      <c r="A62" s="82" t="s">
        <v>17212</v>
      </c>
      <c r="B62" s="62" t="s">
        <v>17571</v>
      </c>
      <c r="C62" s="62" t="s">
        <v>57</v>
      </c>
      <c r="D62" s="104"/>
      <c r="E62" s="103"/>
      <c r="F62" s="105"/>
      <c r="G62" s="106"/>
      <c r="H62" s="106"/>
      <c r="I62" s="107">
        <v>62</v>
      </c>
      <c r="J62" s="108"/>
      <c r="K62" s="127"/>
      <c r="L62" s="127"/>
      <c r="M62" s="127"/>
      <c r="N62" s="127"/>
      <c r="O62" s="127"/>
      <c r="P62" s="128"/>
      <c r="Q62" s="128"/>
      <c r="R62" s="127"/>
      <c r="S62" s="127"/>
      <c r="T62" s="127"/>
      <c r="U62" s="127"/>
      <c r="V62" s="127"/>
      <c r="W62" s="128"/>
      <c r="X62" s="128"/>
      <c r="Y62" s="126"/>
      <c r="Z62" s="129"/>
      <c r="AA62" s="129"/>
      <c r="AB62" s="129"/>
      <c r="AC62" s="129"/>
      <c r="AD62" s="129"/>
      <c r="AE62" s="129"/>
      <c r="AF62" s="129"/>
    </row>
    <row r="63" spans="1:32" x14ac:dyDescent="0.25">
      <c r="A63" s="82" t="s">
        <v>17213</v>
      </c>
      <c r="B63" s="62" t="s">
        <v>17560</v>
      </c>
      <c r="C63" s="62" t="s">
        <v>55</v>
      </c>
      <c r="D63" s="104"/>
      <c r="E63" s="103"/>
      <c r="F63" s="105"/>
      <c r="G63" s="106"/>
      <c r="H63" s="106"/>
      <c r="I63" s="107">
        <v>63</v>
      </c>
      <c r="J63" s="108"/>
      <c r="K63" s="127"/>
      <c r="L63" s="127"/>
      <c r="M63" s="127"/>
      <c r="N63" s="127"/>
      <c r="O63" s="127"/>
      <c r="P63" s="128"/>
      <c r="Q63" s="128"/>
      <c r="R63" s="127"/>
      <c r="S63" s="127"/>
      <c r="T63" s="127"/>
      <c r="U63" s="127"/>
      <c r="V63" s="127"/>
      <c r="W63" s="128"/>
      <c r="X63" s="128"/>
      <c r="Y63" s="126"/>
      <c r="Z63" s="129"/>
      <c r="AA63" s="129"/>
      <c r="AB63" s="129"/>
      <c r="AC63" s="129"/>
      <c r="AD63" s="129"/>
      <c r="AE63" s="129"/>
      <c r="AF63" s="129"/>
    </row>
    <row r="64" spans="1:32" x14ac:dyDescent="0.25">
      <c r="A64" s="82" t="s">
        <v>17214</v>
      </c>
      <c r="B64" s="62" t="s">
        <v>17561</v>
      </c>
      <c r="C64" s="62" t="s">
        <v>55</v>
      </c>
      <c r="D64" s="104"/>
      <c r="E64" s="103"/>
      <c r="F64" s="105"/>
      <c r="G64" s="106"/>
      <c r="H64" s="106"/>
      <c r="I64" s="107">
        <v>64</v>
      </c>
      <c r="J64" s="108"/>
      <c r="K64" s="127"/>
      <c r="L64" s="127"/>
      <c r="M64" s="127"/>
      <c r="N64" s="127"/>
      <c r="O64" s="127"/>
      <c r="P64" s="128"/>
      <c r="Q64" s="128"/>
      <c r="R64" s="127"/>
      <c r="S64" s="127"/>
      <c r="T64" s="127"/>
      <c r="U64" s="127"/>
      <c r="V64" s="127"/>
      <c r="W64" s="128"/>
      <c r="X64" s="128"/>
      <c r="Y64" s="126"/>
      <c r="Z64" s="129"/>
      <c r="AA64" s="129"/>
      <c r="AB64" s="129"/>
      <c r="AC64" s="129"/>
      <c r="AD64" s="129"/>
      <c r="AE64" s="129"/>
      <c r="AF64" s="129"/>
    </row>
    <row r="65" spans="1:32" x14ac:dyDescent="0.25">
      <c r="A65" s="82" t="s">
        <v>17215</v>
      </c>
      <c r="B65" s="62" t="s">
        <v>17562</v>
      </c>
      <c r="C65" s="62" t="s">
        <v>55</v>
      </c>
      <c r="D65" s="104"/>
      <c r="E65" s="103"/>
      <c r="F65" s="105"/>
      <c r="G65" s="106"/>
      <c r="H65" s="106"/>
      <c r="I65" s="107">
        <v>65</v>
      </c>
      <c r="J65" s="108"/>
      <c r="K65" s="127"/>
      <c r="L65" s="127"/>
      <c r="M65" s="127"/>
      <c r="N65" s="127"/>
      <c r="O65" s="127"/>
      <c r="P65" s="128"/>
      <c r="Q65" s="128"/>
      <c r="R65" s="127"/>
      <c r="S65" s="127"/>
      <c r="T65" s="127"/>
      <c r="U65" s="127"/>
      <c r="V65" s="127"/>
      <c r="W65" s="128"/>
      <c r="X65" s="128"/>
      <c r="Y65" s="126"/>
      <c r="Z65" s="129"/>
      <c r="AA65" s="129"/>
      <c r="AB65" s="129"/>
      <c r="AC65" s="129"/>
      <c r="AD65" s="129"/>
      <c r="AE65" s="129"/>
      <c r="AF65" s="129"/>
    </row>
    <row r="66" spans="1:32" x14ac:dyDescent="0.25">
      <c r="A66" s="82" t="s">
        <v>17216</v>
      </c>
      <c r="B66" s="62" t="s">
        <v>17563</v>
      </c>
      <c r="C66" s="62" t="s">
        <v>55</v>
      </c>
      <c r="D66" s="104"/>
      <c r="E66" s="103"/>
      <c r="F66" s="105"/>
      <c r="G66" s="106"/>
      <c r="H66" s="106"/>
      <c r="I66" s="107">
        <v>66</v>
      </c>
      <c r="J66" s="108"/>
      <c r="K66" s="127"/>
      <c r="L66" s="127"/>
      <c r="M66" s="127"/>
      <c r="N66" s="127"/>
      <c r="O66" s="127"/>
      <c r="P66" s="128"/>
      <c r="Q66" s="128"/>
      <c r="R66" s="127"/>
      <c r="S66" s="127"/>
      <c r="T66" s="127"/>
      <c r="U66" s="127"/>
      <c r="V66" s="127"/>
      <c r="W66" s="128"/>
      <c r="X66" s="128"/>
      <c r="Y66" s="126"/>
      <c r="Z66" s="129"/>
      <c r="AA66" s="129"/>
      <c r="AB66" s="129"/>
      <c r="AC66" s="129"/>
      <c r="AD66" s="129"/>
      <c r="AE66" s="129"/>
      <c r="AF66" s="129"/>
    </row>
    <row r="67" spans="1:32" x14ac:dyDescent="0.25">
      <c r="A67" s="82" t="s">
        <v>17217</v>
      </c>
      <c r="B67" s="62" t="s">
        <v>17564</v>
      </c>
      <c r="C67" s="62" t="s">
        <v>55</v>
      </c>
      <c r="D67" s="104"/>
      <c r="E67" s="103"/>
      <c r="F67" s="105"/>
      <c r="G67" s="106"/>
      <c r="H67" s="106"/>
      <c r="I67" s="107">
        <v>67</v>
      </c>
      <c r="J67" s="108"/>
      <c r="K67" s="127"/>
      <c r="L67" s="127"/>
      <c r="M67" s="127"/>
      <c r="N67" s="127"/>
      <c r="O67" s="127"/>
      <c r="P67" s="128"/>
      <c r="Q67" s="128"/>
      <c r="R67" s="127"/>
      <c r="S67" s="127"/>
      <c r="T67" s="127"/>
      <c r="U67" s="127"/>
      <c r="V67" s="127"/>
      <c r="W67" s="128"/>
      <c r="X67" s="128"/>
      <c r="Y67" s="126"/>
      <c r="Z67" s="129"/>
      <c r="AA67" s="129"/>
      <c r="AB67" s="129"/>
      <c r="AC67" s="129"/>
      <c r="AD67" s="129"/>
      <c r="AE67" s="129"/>
      <c r="AF67" s="129"/>
    </row>
    <row r="68" spans="1:32" x14ac:dyDescent="0.25">
      <c r="A68" s="82" t="s">
        <v>17218</v>
      </c>
      <c r="B68" s="62" t="s">
        <v>17565</v>
      </c>
      <c r="C68" s="62" t="s">
        <v>55</v>
      </c>
      <c r="D68" s="104"/>
      <c r="E68" s="103"/>
      <c r="F68" s="105"/>
      <c r="G68" s="106"/>
      <c r="H68" s="106"/>
      <c r="I68" s="107">
        <v>68</v>
      </c>
      <c r="J68" s="108"/>
      <c r="K68" s="127"/>
      <c r="L68" s="127"/>
      <c r="M68" s="127"/>
      <c r="N68" s="127"/>
      <c r="O68" s="127"/>
      <c r="P68" s="128"/>
      <c r="Q68" s="128"/>
      <c r="R68" s="127"/>
      <c r="S68" s="127"/>
      <c r="T68" s="127"/>
      <c r="U68" s="127"/>
      <c r="V68" s="127"/>
      <c r="W68" s="128"/>
      <c r="X68" s="128"/>
      <c r="Y68" s="126"/>
      <c r="Z68" s="129"/>
      <c r="AA68" s="129"/>
      <c r="AB68" s="129"/>
      <c r="AC68" s="129"/>
      <c r="AD68" s="129"/>
      <c r="AE68" s="129"/>
      <c r="AF68" s="129"/>
    </row>
    <row r="69" spans="1:32" x14ac:dyDescent="0.25">
      <c r="A69" s="82" t="s">
        <v>17219</v>
      </c>
      <c r="B69" s="62" t="s">
        <v>17566</v>
      </c>
      <c r="C69" s="62" t="s">
        <v>55</v>
      </c>
      <c r="D69" s="104"/>
      <c r="E69" s="103"/>
      <c r="F69" s="105"/>
      <c r="G69" s="106"/>
      <c r="H69" s="106"/>
      <c r="I69" s="107">
        <v>69</v>
      </c>
      <c r="J69" s="108"/>
      <c r="K69" s="127"/>
      <c r="L69" s="127"/>
      <c r="M69" s="127"/>
      <c r="N69" s="127"/>
      <c r="O69" s="127"/>
      <c r="P69" s="128"/>
      <c r="Q69" s="128"/>
      <c r="R69" s="127"/>
      <c r="S69" s="127"/>
      <c r="T69" s="127"/>
      <c r="U69" s="127"/>
      <c r="V69" s="127"/>
      <c r="W69" s="128"/>
      <c r="X69" s="128"/>
      <c r="Y69" s="126"/>
      <c r="Z69" s="129"/>
      <c r="AA69" s="129"/>
      <c r="AB69" s="129"/>
      <c r="AC69" s="129"/>
      <c r="AD69" s="129"/>
      <c r="AE69" s="129"/>
      <c r="AF69" s="129"/>
    </row>
    <row r="70" spans="1:32" x14ac:dyDescent="0.25">
      <c r="A70" s="82" t="s">
        <v>17220</v>
      </c>
      <c r="B70" s="62" t="s">
        <v>17567</v>
      </c>
      <c r="C70" s="62" t="s">
        <v>55</v>
      </c>
      <c r="D70" s="104"/>
      <c r="E70" s="103"/>
      <c r="F70" s="105"/>
      <c r="G70" s="106"/>
      <c r="H70" s="106"/>
      <c r="I70" s="107">
        <v>70</v>
      </c>
      <c r="J70" s="108"/>
      <c r="K70" s="127"/>
      <c r="L70" s="127"/>
      <c r="M70" s="127"/>
      <c r="N70" s="127"/>
      <c r="O70" s="127"/>
      <c r="P70" s="128"/>
      <c r="Q70" s="128"/>
      <c r="R70" s="127"/>
      <c r="S70" s="127"/>
      <c r="T70" s="127"/>
      <c r="U70" s="127"/>
      <c r="V70" s="127"/>
      <c r="W70" s="128"/>
      <c r="X70" s="128"/>
      <c r="Y70" s="126"/>
      <c r="Z70" s="129"/>
      <c r="AA70" s="129"/>
      <c r="AB70" s="129"/>
      <c r="AC70" s="129"/>
      <c r="AD70" s="129"/>
      <c r="AE70" s="129"/>
      <c r="AF70" s="129"/>
    </row>
    <row r="71" spans="1:32" x14ac:dyDescent="0.25">
      <c r="A71" s="82" t="s">
        <v>17221</v>
      </c>
      <c r="B71" s="62" t="s">
        <v>17568</v>
      </c>
      <c r="C71" s="62" t="s">
        <v>55</v>
      </c>
      <c r="D71" s="104"/>
      <c r="E71" s="103"/>
      <c r="F71" s="105"/>
      <c r="G71" s="106"/>
      <c r="H71" s="106"/>
      <c r="I71" s="107">
        <v>71</v>
      </c>
      <c r="J71" s="108"/>
      <c r="K71" s="127"/>
      <c r="L71" s="127"/>
      <c r="M71" s="127"/>
      <c r="N71" s="127"/>
      <c r="O71" s="127"/>
      <c r="P71" s="128"/>
      <c r="Q71" s="128"/>
      <c r="R71" s="127"/>
      <c r="S71" s="127"/>
      <c r="T71" s="127"/>
      <c r="U71" s="127"/>
      <c r="V71" s="127"/>
      <c r="W71" s="128"/>
      <c r="X71" s="128"/>
      <c r="Y71" s="126"/>
      <c r="Z71" s="129"/>
      <c r="AA71" s="129"/>
      <c r="AB71" s="129"/>
      <c r="AC71" s="129"/>
      <c r="AD71" s="129"/>
      <c r="AE71" s="129"/>
      <c r="AF71" s="129"/>
    </row>
    <row r="72" spans="1:32" x14ac:dyDescent="0.25">
      <c r="A72" s="82" t="s">
        <v>17222</v>
      </c>
      <c r="B72" s="62" t="s">
        <v>17569</v>
      </c>
      <c r="C72" s="62" t="s">
        <v>55</v>
      </c>
      <c r="D72" s="104"/>
      <c r="E72" s="103"/>
      <c r="F72" s="105"/>
      <c r="G72" s="106"/>
      <c r="H72" s="106"/>
      <c r="I72" s="107">
        <v>72</v>
      </c>
      <c r="J72" s="108"/>
      <c r="K72" s="127"/>
      <c r="L72" s="127"/>
      <c r="M72" s="127"/>
      <c r="N72" s="127"/>
      <c r="O72" s="127"/>
      <c r="P72" s="128"/>
      <c r="Q72" s="128"/>
      <c r="R72" s="127"/>
      <c r="S72" s="127"/>
      <c r="T72" s="127"/>
      <c r="U72" s="127"/>
      <c r="V72" s="127"/>
      <c r="W72" s="128"/>
      <c r="X72" s="128"/>
      <c r="Y72" s="126"/>
      <c r="Z72" s="129"/>
      <c r="AA72" s="129"/>
      <c r="AB72" s="129"/>
      <c r="AC72" s="129"/>
      <c r="AD72" s="129"/>
      <c r="AE72" s="129"/>
      <c r="AF72" s="129"/>
    </row>
    <row r="73" spans="1:32" x14ac:dyDescent="0.25">
      <c r="A73" s="82" t="s">
        <v>17223</v>
      </c>
      <c r="B73" s="62" t="s">
        <v>17570</v>
      </c>
      <c r="C73" s="62" t="s">
        <v>55</v>
      </c>
      <c r="D73" s="104"/>
      <c r="E73" s="103"/>
      <c r="F73" s="105"/>
      <c r="G73" s="106"/>
      <c r="H73" s="106"/>
      <c r="I73" s="107">
        <v>73</v>
      </c>
      <c r="J73" s="108"/>
      <c r="K73" s="127"/>
      <c r="L73" s="127"/>
      <c r="M73" s="127"/>
      <c r="N73" s="127"/>
      <c r="O73" s="127"/>
      <c r="P73" s="128"/>
      <c r="Q73" s="128"/>
      <c r="R73" s="127"/>
      <c r="S73" s="127"/>
      <c r="T73" s="127"/>
      <c r="U73" s="127"/>
      <c r="V73" s="127"/>
      <c r="W73" s="128"/>
      <c r="X73" s="128"/>
      <c r="Y73" s="126"/>
      <c r="Z73" s="129"/>
      <c r="AA73" s="129"/>
      <c r="AB73" s="129"/>
      <c r="AC73" s="129"/>
      <c r="AD73" s="129"/>
      <c r="AE73" s="129"/>
      <c r="AF73" s="129"/>
    </row>
    <row r="74" spans="1:32" x14ac:dyDescent="0.25">
      <c r="A74" s="82" t="s">
        <v>17224</v>
      </c>
      <c r="B74" s="62" t="s">
        <v>17571</v>
      </c>
      <c r="C74" s="62" t="s">
        <v>55</v>
      </c>
      <c r="D74" s="104"/>
      <c r="E74" s="103"/>
      <c r="F74" s="105"/>
      <c r="G74" s="106"/>
      <c r="H74" s="106"/>
      <c r="I74" s="107">
        <v>74</v>
      </c>
      <c r="J74" s="108"/>
      <c r="K74" s="127"/>
      <c r="L74" s="127"/>
      <c r="M74" s="127"/>
      <c r="N74" s="127"/>
      <c r="O74" s="127"/>
      <c r="P74" s="128"/>
      <c r="Q74" s="128"/>
      <c r="R74" s="127"/>
      <c r="S74" s="127"/>
      <c r="T74" s="127"/>
      <c r="U74" s="127"/>
      <c r="V74" s="127"/>
      <c r="W74" s="128"/>
      <c r="X74" s="128"/>
      <c r="Y74" s="126"/>
      <c r="Z74" s="129"/>
      <c r="AA74" s="129"/>
      <c r="AB74" s="129"/>
      <c r="AC74" s="129"/>
      <c r="AD74" s="129"/>
      <c r="AE74" s="129"/>
      <c r="AF74" s="129"/>
    </row>
    <row r="75" spans="1:32" x14ac:dyDescent="0.25">
      <c r="A75" s="82" t="s">
        <v>17225</v>
      </c>
      <c r="B75" s="62" t="s">
        <v>17560</v>
      </c>
      <c r="C75" s="62" t="s">
        <v>58</v>
      </c>
      <c r="D75" s="104"/>
      <c r="E75" s="103"/>
      <c r="F75" s="105"/>
      <c r="G75" s="106"/>
      <c r="H75" s="106"/>
      <c r="I75" s="107">
        <v>75</v>
      </c>
      <c r="J75" s="108"/>
      <c r="K75" s="127"/>
      <c r="L75" s="127"/>
      <c r="M75" s="127"/>
      <c r="N75" s="127"/>
      <c r="O75" s="127"/>
      <c r="P75" s="128"/>
      <c r="Q75" s="128"/>
      <c r="R75" s="127"/>
      <c r="S75" s="127"/>
      <c r="T75" s="127"/>
      <c r="U75" s="127"/>
      <c r="V75" s="127"/>
      <c r="W75" s="128"/>
      <c r="X75" s="128"/>
      <c r="Y75" s="126"/>
      <c r="Z75" s="129"/>
      <c r="AA75" s="129"/>
      <c r="AB75" s="129"/>
      <c r="AC75" s="129"/>
      <c r="AD75" s="129"/>
      <c r="AE75" s="129"/>
      <c r="AF75" s="129"/>
    </row>
    <row r="76" spans="1:32" x14ac:dyDescent="0.25">
      <c r="A76" s="82" t="s">
        <v>17226</v>
      </c>
      <c r="B76" s="62" t="s">
        <v>17561</v>
      </c>
      <c r="C76" s="62" t="s">
        <v>58</v>
      </c>
      <c r="D76" s="104"/>
      <c r="E76" s="103"/>
      <c r="F76" s="105"/>
      <c r="G76" s="106"/>
      <c r="H76" s="106"/>
      <c r="I76" s="107">
        <v>76</v>
      </c>
      <c r="J76" s="108"/>
      <c r="K76" s="127"/>
      <c r="L76" s="127"/>
      <c r="M76" s="127"/>
      <c r="N76" s="127"/>
      <c r="O76" s="127"/>
      <c r="P76" s="128"/>
      <c r="Q76" s="128"/>
      <c r="R76" s="127"/>
      <c r="S76" s="127"/>
      <c r="T76" s="127"/>
      <c r="U76" s="127"/>
      <c r="V76" s="127"/>
      <c r="W76" s="128"/>
      <c r="X76" s="128"/>
      <c r="Y76" s="126"/>
      <c r="Z76" s="129"/>
      <c r="AA76" s="129"/>
      <c r="AB76" s="129"/>
      <c r="AC76" s="129"/>
      <c r="AD76" s="129"/>
      <c r="AE76" s="129"/>
      <c r="AF76" s="129"/>
    </row>
    <row r="77" spans="1:32" x14ac:dyDescent="0.25">
      <c r="A77" s="82" t="s">
        <v>17227</v>
      </c>
      <c r="B77" s="62" t="s">
        <v>17562</v>
      </c>
      <c r="C77" s="62" t="s">
        <v>58</v>
      </c>
      <c r="D77" s="104"/>
      <c r="E77" s="103"/>
      <c r="F77" s="105"/>
      <c r="G77" s="106"/>
      <c r="H77" s="106"/>
      <c r="I77" s="107">
        <v>77</v>
      </c>
      <c r="J77" s="108"/>
      <c r="K77" s="127"/>
      <c r="L77" s="127"/>
      <c r="M77" s="127"/>
      <c r="N77" s="127"/>
      <c r="O77" s="127"/>
      <c r="P77" s="128"/>
      <c r="Q77" s="128"/>
      <c r="R77" s="127"/>
      <c r="S77" s="127"/>
      <c r="T77" s="127"/>
      <c r="U77" s="127"/>
      <c r="V77" s="127"/>
      <c r="W77" s="128"/>
      <c r="X77" s="128"/>
      <c r="Y77" s="126"/>
      <c r="Z77" s="129"/>
      <c r="AA77" s="129"/>
      <c r="AB77" s="129"/>
      <c r="AC77" s="129"/>
      <c r="AD77" s="129"/>
      <c r="AE77" s="129"/>
      <c r="AF77" s="129"/>
    </row>
    <row r="78" spans="1:32" x14ac:dyDescent="0.25">
      <c r="A78" s="82" t="s">
        <v>17228</v>
      </c>
      <c r="B78" s="62" t="s">
        <v>17563</v>
      </c>
      <c r="C78" s="62" t="s">
        <v>58</v>
      </c>
      <c r="D78" s="104"/>
      <c r="E78" s="103"/>
      <c r="F78" s="105"/>
      <c r="G78" s="106"/>
      <c r="H78" s="106"/>
      <c r="I78" s="107">
        <v>78</v>
      </c>
      <c r="J78" s="108"/>
      <c r="K78" s="127"/>
      <c r="L78" s="127"/>
      <c r="M78" s="127"/>
      <c r="N78" s="127"/>
      <c r="O78" s="127"/>
      <c r="P78" s="128"/>
      <c r="Q78" s="128"/>
      <c r="R78" s="127"/>
      <c r="S78" s="127"/>
      <c r="T78" s="127"/>
      <c r="U78" s="127"/>
      <c r="V78" s="127"/>
      <c r="W78" s="128"/>
      <c r="X78" s="128"/>
      <c r="Y78" s="126"/>
      <c r="Z78" s="129"/>
      <c r="AA78" s="129"/>
      <c r="AB78" s="129"/>
      <c r="AC78" s="129"/>
      <c r="AD78" s="129"/>
      <c r="AE78" s="129"/>
      <c r="AF78" s="129"/>
    </row>
    <row r="79" spans="1:32" x14ac:dyDescent="0.25">
      <c r="A79" s="82" t="s">
        <v>17229</v>
      </c>
      <c r="B79" s="62" t="s">
        <v>17564</v>
      </c>
      <c r="C79" s="62" t="s">
        <v>58</v>
      </c>
      <c r="D79" s="104"/>
      <c r="E79" s="103"/>
      <c r="F79" s="105"/>
      <c r="G79" s="106"/>
      <c r="H79" s="106"/>
      <c r="I79" s="107">
        <v>79</v>
      </c>
      <c r="J79" s="108"/>
      <c r="K79" s="127"/>
      <c r="L79" s="127"/>
      <c r="M79" s="127"/>
      <c r="N79" s="127"/>
      <c r="O79" s="127"/>
      <c r="P79" s="128"/>
      <c r="Q79" s="128"/>
      <c r="R79" s="127"/>
      <c r="S79" s="127"/>
      <c r="T79" s="127"/>
      <c r="U79" s="127"/>
      <c r="V79" s="127"/>
      <c r="W79" s="128"/>
      <c r="X79" s="128"/>
      <c r="Y79" s="126"/>
      <c r="Z79" s="129"/>
      <c r="AA79" s="129"/>
      <c r="AB79" s="129"/>
      <c r="AC79" s="129"/>
      <c r="AD79" s="129"/>
      <c r="AE79" s="129"/>
      <c r="AF79" s="129"/>
    </row>
    <row r="80" spans="1:32" x14ac:dyDescent="0.25">
      <c r="A80" s="82" t="s">
        <v>17230</v>
      </c>
      <c r="B80" s="62" t="s">
        <v>17565</v>
      </c>
      <c r="C80" s="62" t="s">
        <v>58</v>
      </c>
      <c r="D80" s="104"/>
      <c r="E80" s="103"/>
      <c r="F80" s="105"/>
      <c r="G80" s="106"/>
      <c r="H80" s="106"/>
      <c r="I80" s="107">
        <v>80</v>
      </c>
      <c r="J80" s="108"/>
      <c r="K80" s="127"/>
      <c r="L80" s="127"/>
      <c r="M80" s="127"/>
      <c r="N80" s="127"/>
      <c r="O80" s="127"/>
      <c r="P80" s="128"/>
      <c r="Q80" s="128"/>
      <c r="R80" s="127"/>
      <c r="S80" s="127"/>
      <c r="T80" s="127"/>
      <c r="U80" s="127"/>
      <c r="V80" s="127"/>
      <c r="W80" s="128"/>
      <c r="X80" s="128"/>
      <c r="Y80" s="126"/>
      <c r="Z80" s="129"/>
      <c r="AA80" s="129"/>
      <c r="AB80" s="129"/>
      <c r="AC80" s="129"/>
      <c r="AD80" s="129"/>
      <c r="AE80" s="129"/>
      <c r="AF80" s="129"/>
    </row>
    <row r="81" spans="1:32" x14ac:dyDescent="0.25">
      <c r="A81" s="82" t="s">
        <v>17231</v>
      </c>
      <c r="B81" s="62" t="s">
        <v>17566</v>
      </c>
      <c r="C81" s="62" t="s">
        <v>58</v>
      </c>
      <c r="D81" s="104"/>
      <c r="E81" s="103"/>
      <c r="F81" s="105"/>
      <c r="G81" s="106"/>
      <c r="H81" s="106"/>
      <c r="I81" s="107">
        <v>81</v>
      </c>
      <c r="J81" s="108"/>
      <c r="K81" s="127"/>
      <c r="L81" s="127"/>
      <c r="M81" s="127"/>
      <c r="N81" s="127"/>
      <c r="O81" s="127"/>
      <c r="P81" s="128"/>
      <c r="Q81" s="128"/>
      <c r="R81" s="127"/>
      <c r="S81" s="127"/>
      <c r="T81" s="127"/>
      <c r="U81" s="127"/>
      <c r="V81" s="127"/>
      <c r="W81" s="128"/>
      <c r="X81" s="128"/>
      <c r="Y81" s="126"/>
      <c r="Z81" s="129"/>
      <c r="AA81" s="129"/>
      <c r="AB81" s="129"/>
      <c r="AC81" s="129"/>
      <c r="AD81" s="129"/>
      <c r="AE81" s="129"/>
      <c r="AF81" s="129"/>
    </row>
    <row r="82" spans="1:32" x14ac:dyDescent="0.25">
      <c r="A82" s="82" t="s">
        <v>17232</v>
      </c>
      <c r="B82" s="62" t="s">
        <v>17567</v>
      </c>
      <c r="C82" s="62" t="s">
        <v>58</v>
      </c>
      <c r="D82" s="104"/>
      <c r="E82" s="103"/>
      <c r="F82" s="105"/>
      <c r="G82" s="106"/>
      <c r="H82" s="106"/>
      <c r="I82" s="107">
        <v>82</v>
      </c>
      <c r="J82" s="108"/>
      <c r="K82" s="127"/>
      <c r="L82" s="127"/>
      <c r="M82" s="127"/>
      <c r="N82" s="127"/>
      <c r="O82" s="127"/>
      <c r="P82" s="128"/>
      <c r="Q82" s="128"/>
      <c r="R82" s="127"/>
      <c r="S82" s="127"/>
      <c r="T82" s="127"/>
      <c r="U82" s="127"/>
      <c r="V82" s="127"/>
      <c r="W82" s="128"/>
      <c r="X82" s="128"/>
      <c r="Y82" s="126"/>
      <c r="Z82" s="129"/>
      <c r="AA82" s="129"/>
      <c r="AB82" s="129"/>
      <c r="AC82" s="129"/>
      <c r="AD82" s="129"/>
      <c r="AE82" s="129"/>
      <c r="AF82" s="129"/>
    </row>
    <row r="83" spans="1:32" x14ac:dyDescent="0.25">
      <c r="A83" s="82" t="s">
        <v>17233</v>
      </c>
      <c r="B83" s="62" t="s">
        <v>17568</v>
      </c>
      <c r="C83" s="62" t="s">
        <v>58</v>
      </c>
      <c r="D83" s="104"/>
      <c r="E83" s="103"/>
      <c r="F83" s="105"/>
      <c r="G83" s="106"/>
      <c r="H83" s="106"/>
      <c r="I83" s="107">
        <v>83</v>
      </c>
      <c r="J83" s="108"/>
      <c r="K83" s="127"/>
      <c r="L83" s="127"/>
      <c r="M83" s="127"/>
      <c r="N83" s="127"/>
      <c r="O83" s="127"/>
      <c r="P83" s="128"/>
      <c r="Q83" s="128"/>
      <c r="R83" s="127"/>
      <c r="S83" s="127"/>
      <c r="T83" s="127"/>
      <c r="U83" s="127"/>
      <c r="V83" s="127"/>
      <c r="W83" s="128"/>
      <c r="X83" s="128"/>
      <c r="Y83" s="126"/>
      <c r="Z83" s="129"/>
      <c r="AA83" s="129"/>
      <c r="AB83" s="129"/>
      <c r="AC83" s="129"/>
      <c r="AD83" s="129"/>
      <c r="AE83" s="129"/>
      <c r="AF83" s="129"/>
    </row>
    <row r="84" spans="1:32" x14ac:dyDescent="0.25">
      <c r="A84" s="82" t="s">
        <v>17234</v>
      </c>
      <c r="B84" s="62" t="s">
        <v>17569</v>
      </c>
      <c r="C84" s="62" t="s">
        <v>58</v>
      </c>
      <c r="D84" s="104"/>
      <c r="E84" s="103"/>
      <c r="F84" s="105"/>
      <c r="G84" s="106"/>
      <c r="H84" s="106"/>
      <c r="I84" s="107">
        <v>84</v>
      </c>
      <c r="J84" s="108"/>
      <c r="K84" s="127"/>
      <c r="L84" s="127"/>
      <c r="M84" s="127"/>
      <c r="N84" s="127"/>
      <c r="O84" s="127"/>
      <c r="P84" s="128"/>
      <c r="Q84" s="128"/>
      <c r="R84" s="127"/>
      <c r="S84" s="127"/>
      <c r="T84" s="127"/>
      <c r="U84" s="127"/>
      <c r="V84" s="127"/>
      <c r="W84" s="128"/>
      <c r="X84" s="128"/>
      <c r="Y84" s="126"/>
      <c r="Z84" s="129"/>
      <c r="AA84" s="129"/>
      <c r="AB84" s="129"/>
      <c r="AC84" s="129"/>
      <c r="AD84" s="129"/>
      <c r="AE84" s="129"/>
      <c r="AF84" s="129"/>
    </row>
    <row r="85" spans="1:32" x14ac:dyDescent="0.25">
      <c r="A85" s="82" t="s">
        <v>17235</v>
      </c>
      <c r="B85" s="62" t="s">
        <v>17570</v>
      </c>
      <c r="C85" s="62" t="s">
        <v>58</v>
      </c>
      <c r="D85" s="104"/>
      <c r="E85" s="103"/>
      <c r="F85" s="105"/>
      <c r="G85" s="106"/>
      <c r="H85" s="106"/>
      <c r="I85" s="107">
        <v>85</v>
      </c>
      <c r="J85" s="108"/>
      <c r="K85" s="127"/>
      <c r="L85" s="127"/>
      <c r="M85" s="127"/>
      <c r="N85" s="127"/>
      <c r="O85" s="127"/>
      <c r="P85" s="128"/>
      <c r="Q85" s="128"/>
      <c r="R85" s="127"/>
      <c r="S85" s="127"/>
      <c r="T85" s="127"/>
      <c r="U85" s="127"/>
      <c r="V85" s="127"/>
      <c r="W85" s="128"/>
      <c r="X85" s="128"/>
      <c r="Y85" s="126"/>
      <c r="Z85" s="129"/>
      <c r="AA85" s="129"/>
      <c r="AB85" s="129"/>
      <c r="AC85" s="129"/>
      <c r="AD85" s="129"/>
      <c r="AE85" s="129"/>
      <c r="AF85" s="129"/>
    </row>
    <row r="86" spans="1:32" x14ac:dyDescent="0.25">
      <c r="A86" s="82" t="s">
        <v>17236</v>
      </c>
      <c r="B86" s="62" t="s">
        <v>17571</v>
      </c>
      <c r="C86" s="62" t="s">
        <v>58</v>
      </c>
      <c r="D86" s="104"/>
      <c r="E86" s="103"/>
      <c r="F86" s="105"/>
      <c r="G86" s="106"/>
      <c r="H86" s="106"/>
      <c r="I86" s="107">
        <v>86</v>
      </c>
      <c r="J86" s="108"/>
      <c r="K86" s="127"/>
      <c r="L86" s="127"/>
      <c r="M86" s="127"/>
      <c r="N86" s="127"/>
      <c r="O86" s="127"/>
      <c r="P86" s="128"/>
      <c r="Q86" s="128"/>
      <c r="R86" s="127"/>
      <c r="S86" s="127"/>
      <c r="T86" s="127"/>
      <c r="U86" s="127"/>
      <c r="V86" s="127"/>
      <c r="W86" s="128"/>
      <c r="X86" s="128"/>
      <c r="Y86" s="126"/>
      <c r="Z86" s="129"/>
      <c r="AA86" s="129"/>
      <c r="AB86" s="129"/>
      <c r="AC86" s="129"/>
      <c r="AD86" s="129"/>
      <c r="AE86" s="129"/>
      <c r="AF86" s="129"/>
    </row>
    <row r="87" spans="1:32" x14ac:dyDescent="0.25">
      <c r="A87" s="82" t="s">
        <v>17237</v>
      </c>
      <c r="B87" s="62" t="s">
        <v>17560</v>
      </c>
      <c r="C87" s="62" t="s">
        <v>60</v>
      </c>
      <c r="D87" s="104"/>
      <c r="E87" s="103"/>
      <c r="F87" s="105"/>
      <c r="G87" s="106"/>
      <c r="H87" s="106"/>
      <c r="I87" s="107">
        <v>87</v>
      </c>
      <c r="J87" s="108"/>
      <c r="K87" s="127"/>
      <c r="L87" s="127"/>
      <c r="M87" s="127"/>
      <c r="N87" s="127"/>
      <c r="O87" s="127"/>
      <c r="P87" s="128"/>
      <c r="Q87" s="128"/>
      <c r="R87" s="127"/>
      <c r="S87" s="127"/>
      <c r="T87" s="127"/>
      <c r="U87" s="127"/>
      <c r="V87" s="127"/>
      <c r="W87" s="128"/>
      <c r="X87" s="128"/>
      <c r="Y87" s="126"/>
      <c r="Z87" s="129"/>
      <c r="AA87" s="129"/>
      <c r="AB87" s="129"/>
      <c r="AC87" s="129"/>
      <c r="AD87" s="129"/>
      <c r="AE87" s="129"/>
      <c r="AF87" s="129"/>
    </row>
    <row r="88" spans="1:32" x14ac:dyDescent="0.25">
      <c r="A88" s="82" t="s">
        <v>17238</v>
      </c>
      <c r="B88" s="62" t="s">
        <v>17561</v>
      </c>
      <c r="C88" s="62" t="s">
        <v>60</v>
      </c>
      <c r="D88" s="104"/>
      <c r="E88" s="103"/>
      <c r="F88" s="105"/>
      <c r="G88" s="106"/>
      <c r="H88" s="106"/>
      <c r="I88" s="107">
        <v>88</v>
      </c>
      <c r="J88" s="108"/>
      <c r="K88" s="127"/>
      <c r="L88" s="127"/>
      <c r="M88" s="127"/>
      <c r="N88" s="127"/>
      <c r="O88" s="127"/>
      <c r="P88" s="128"/>
      <c r="Q88" s="128"/>
      <c r="R88" s="127"/>
      <c r="S88" s="127"/>
      <c r="T88" s="127"/>
      <c r="U88" s="127"/>
      <c r="V88" s="127"/>
      <c r="W88" s="128"/>
      <c r="X88" s="128"/>
      <c r="Y88" s="126"/>
      <c r="Z88" s="129"/>
      <c r="AA88" s="129"/>
      <c r="AB88" s="129"/>
      <c r="AC88" s="129"/>
      <c r="AD88" s="129"/>
      <c r="AE88" s="129"/>
      <c r="AF88" s="129"/>
    </row>
    <row r="89" spans="1:32" x14ac:dyDescent="0.25">
      <c r="A89" s="82" t="s">
        <v>17239</v>
      </c>
      <c r="B89" s="62" t="s">
        <v>17562</v>
      </c>
      <c r="C89" s="62" t="s">
        <v>60</v>
      </c>
      <c r="D89" s="104"/>
      <c r="E89" s="103"/>
      <c r="F89" s="105"/>
      <c r="G89" s="106"/>
      <c r="H89" s="106"/>
      <c r="I89" s="107">
        <v>89</v>
      </c>
      <c r="J89" s="108"/>
      <c r="K89" s="127"/>
      <c r="L89" s="127"/>
      <c r="M89" s="127"/>
      <c r="N89" s="127"/>
      <c r="O89" s="127"/>
      <c r="P89" s="128"/>
      <c r="Q89" s="128"/>
      <c r="R89" s="127"/>
      <c r="S89" s="127"/>
      <c r="T89" s="127"/>
      <c r="U89" s="127"/>
      <c r="V89" s="127"/>
      <c r="W89" s="128"/>
      <c r="X89" s="128"/>
      <c r="Y89" s="126"/>
      <c r="Z89" s="129"/>
      <c r="AA89" s="129"/>
      <c r="AB89" s="129"/>
      <c r="AC89" s="129"/>
      <c r="AD89" s="129"/>
      <c r="AE89" s="129"/>
      <c r="AF89" s="129"/>
    </row>
    <row r="90" spans="1:32" x14ac:dyDescent="0.25">
      <c r="A90" s="82" t="s">
        <v>17240</v>
      </c>
      <c r="B90" s="62" t="s">
        <v>17563</v>
      </c>
      <c r="C90" s="62" t="s">
        <v>60</v>
      </c>
      <c r="D90" s="104"/>
      <c r="E90" s="103"/>
      <c r="F90" s="105"/>
      <c r="G90" s="106"/>
      <c r="H90" s="106"/>
      <c r="I90" s="107">
        <v>90</v>
      </c>
      <c r="J90" s="108"/>
      <c r="K90" s="127"/>
      <c r="L90" s="127"/>
      <c r="M90" s="127"/>
      <c r="N90" s="127"/>
      <c r="O90" s="127"/>
      <c r="P90" s="128"/>
      <c r="Q90" s="128"/>
      <c r="R90" s="127"/>
      <c r="S90" s="127"/>
      <c r="T90" s="127"/>
      <c r="U90" s="127"/>
      <c r="V90" s="127"/>
      <c r="W90" s="128"/>
      <c r="X90" s="128"/>
      <c r="Y90" s="126"/>
      <c r="Z90" s="129"/>
      <c r="AA90" s="129"/>
      <c r="AB90" s="129"/>
      <c r="AC90" s="129"/>
      <c r="AD90" s="129"/>
      <c r="AE90" s="129"/>
      <c r="AF90" s="129"/>
    </row>
    <row r="91" spans="1:32" x14ac:dyDescent="0.25">
      <c r="A91" s="82" t="s">
        <v>17241</v>
      </c>
      <c r="B91" s="62" t="s">
        <v>17564</v>
      </c>
      <c r="C91" s="62" t="s">
        <v>60</v>
      </c>
      <c r="D91" s="104"/>
      <c r="E91" s="103"/>
      <c r="F91" s="105"/>
      <c r="G91" s="106"/>
      <c r="H91" s="106"/>
      <c r="I91" s="107">
        <v>91</v>
      </c>
      <c r="J91" s="108"/>
      <c r="K91" s="127"/>
      <c r="L91" s="127"/>
      <c r="M91" s="127"/>
      <c r="N91" s="127"/>
      <c r="O91" s="127"/>
      <c r="P91" s="128"/>
      <c r="Q91" s="128"/>
      <c r="R91" s="127"/>
      <c r="S91" s="127"/>
      <c r="T91" s="127"/>
      <c r="U91" s="127"/>
      <c r="V91" s="127"/>
      <c r="W91" s="128"/>
      <c r="X91" s="128"/>
      <c r="Y91" s="126"/>
      <c r="Z91" s="129"/>
      <c r="AA91" s="129"/>
      <c r="AB91" s="129"/>
      <c r="AC91" s="129"/>
      <c r="AD91" s="129"/>
      <c r="AE91" s="129"/>
      <c r="AF91" s="129"/>
    </row>
    <row r="92" spans="1:32" x14ac:dyDescent="0.25">
      <c r="A92" s="82" t="s">
        <v>17242</v>
      </c>
      <c r="B92" s="62" t="s">
        <v>17565</v>
      </c>
      <c r="C92" s="62" t="s">
        <v>60</v>
      </c>
      <c r="D92" s="104"/>
      <c r="E92" s="103"/>
      <c r="F92" s="105"/>
      <c r="G92" s="106"/>
      <c r="H92" s="106"/>
      <c r="I92" s="107">
        <v>92</v>
      </c>
      <c r="J92" s="108"/>
      <c r="K92" s="127"/>
      <c r="L92" s="127"/>
      <c r="M92" s="127"/>
      <c r="N92" s="127"/>
      <c r="O92" s="127"/>
      <c r="P92" s="128"/>
      <c r="Q92" s="128"/>
      <c r="R92" s="127"/>
      <c r="S92" s="127"/>
      <c r="T92" s="127"/>
      <c r="U92" s="127"/>
      <c r="V92" s="127"/>
      <c r="W92" s="128"/>
      <c r="X92" s="128"/>
      <c r="Y92" s="126"/>
      <c r="Z92" s="129"/>
      <c r="AA92" s="129"/>
      <c r="AB92" s="129"/>
      <c r="AC92" s="129"/>
      <c r="AD92" s="129"/>
      <c r="AE92" s="129"/>
      <c r="AF92" s="129"/>
    </row>
    <row r="93" spans="1:32" x14ac:dyDescent="0.25">
      <c r="A93" s="82" t="s">
        <v>17243</v>
      </c>
      <c r="B93" s="62" t="s">
        <v>17566</v>
      </c>
      <c r="C93" s="62" t="s">
        <v>60</v>
      </c>
      <c r="D93" s="104"/>
      <c r="E93" s="103"/>
      <c r="F93" s="105"/>
      <c r="G93" s="106"/>
      <c r="H93" s="106"/>
      <c r="I93" s="107">
        <v>93</v>
      </c>
      <c r="J93" s="108"/>
      <c r="K93" s="127"/>
      <c r="L93" s="127"/>
      <c r="M93" s="127"/>
      <c r="N93" s="127"/>
      <c r="O93" s="127"/>
      <c r="P93" s="128"/>
      <c r="Q93" s="128"/>
      <c r="R93" s="127"/>
      <c r="S93" s="127"/>
      <c r="T93" s="127"/>
      <c r="U93" s="127"/>
      <c r="V93" s="127"/>
      <c r="W93" s="128"/>
      <c r="X93" s="128"/>
      <c r="Y93" s="126"/>
      <c r="Z93" s="129"/>
      <c r="AA93" s="129"/>
      <c r="AB93" s="129"/>
      <c r="AC93" s="129"/>
      <c r="AD93" s="129"/>
      <c r="AE93" s="129"/>
      <c r="AF93" s="129"/>
    </row>
    <row r="94" spans="1:32" x14ac:dyDescent="0.25">
      <c r="A94" s="82" t="s">
        <v>17244</v>
      </c>
      <c r="B94" s="62" t="s">
        <v>17567</v>
      </c>
      <c r="C94" s="62" t="s">
        <v>60</v>
      </c>
      <c r="D94" s="104"/>
      <c r="E94" s="103"/>
      <c r="F94" s="105"/>
      <c r="G94" s="106"/>
      <c r="H94" s="106"/>
      <c r="I94" s="107">
        <v>94</v>
      </c>
      <c r="J94" s="108"/>
      <c r="K94" s="127"/>
      <c r="L94" s="127"/>
      <c r="M94" s="127"/>
      <c r="N94" s="127"/>
      <c r="O94" s="127"/>
      <c r="P94" s="128"/>
      <c r="Q94" s="128"/>
      <c r="R94" s="127"/>
      <c r="S94" s="127"/>
      <c r="T94" s="127"/>
      <c r="U94" s="127"/>
      <c r="V94" s="127"/>
      <c r="W94" s="128"/>
      <c r="X94" s="128"/>
      <c r="Y94" s="126"/>
      <c r="Z94" s="129"/>
      <c r="AA94" s="129"/>
      <c r="AB94" s="129"/>
      <c r="AC94" s="129"/>
      <c r="AD94" s="129"/>
      <c r="AE94" s="129"/>
      <c r="AF94" s="129"/>
    </row>
    <row r="95" spans="1:32" x14ac:dyDescent="0.25">
      <c r="A95" s="82" t="s">
        <v>17245</v>
      </c>
      <c r="B95" s="62" t="s">
        <v>17568</v>
      </c>
      <c r="C95" s="62" t="s">
        <v>60</v>
      </c>
      <c r="D95" s="104"/>
      <c r="E95" s="103"/>
      <c r="F95" s="105"/>
      <c r="G95" s="106"/>
      <c r="H95" s="106"/>
      <c r="I95" s="107">
        <v>95</v>
      </c>
      <c r="J95" s="108"/>
      <c r="K95" s="127"/>
      <c r="L95" s="127"/>
      <c r="M95" s="127"/>
      <c r="N95" s="127"/>
      <c r="O95" s="127"/>
      <c r="P95" s="128"/>
      <c r="Q95" s="128"/>
      <c r="R95" s="127"/>
      <c r="S95" s="127"/>
      <c r="T95" s="127"/>
      <c r="U95" s="127"/>
      <c r="V95" s="127"/>
      <c r="W95" s="128"/>
      <c r="X95" s="128"/>
      <c r="Y95" s="126"/>
      <c r="Z95" s="129"/>
      <c r="AA95" s="129"/>
      <c r="AB95" s="129"/>
      <c r="AC95" s="129"/>
      <c r="AD95" s="129"/>
      <c r="AE95" s="129"/>
      <c r="AF95" s="129"/>
    </row>
    <row r="96" spans="1:32" x14ac:dyDescent="0.25">
      <c r="A96" s="82" t="s">
        <v>17246</v>
      </c>
      <c r="B96" s="62" t="s">
        <v>17569</v>
      </c>
      <c r="C96" s="62" t="s">
        <v>60</v>
      </c>
      <c r="D96" s="104"/>
      <c r="E96" s="103"/>
      <c r="F96" s="105"/>
      <c r="G96" s="106"/>
      <c r="H96" s="106"/>
      <c r="I96" s="107">
        <v>96</v>
      </c>
      <c r="J96" s="108"/>
      <c r="K96" s="127"/>
      <c r="L96" s="127"/>
      <c r="M96" s="127"/>
      <c r="N96" s="127"/>
      <c r="O96" s="127"/>
      <c r="P96" s="128"/>
      <c r="Q96" s="128"/>
      <c r="R96" s="127"/>
      <c r="S96" s="127"/>
      <c r="T96" s="127"/>
      <c r="U96" s="127"/>
      <c r="V96" s="127"/>
      <c r="W96" s="128"/>
      <c r="X96" s="128"/>
      <c r="Y96" s="126"/>
      <c r="Z96" s="129"/>
      <c r="AA96" s="129"/>
      <c r="AB96" s="129"/>
      <c r="AC96" s="129"/>
      <c r="AD96" s="129"/>
      <c r="AE96" s="129"/>
      <c r="AF96" s="129"/>
    </row>
    <row r="97" spans="1:32" x14ac:dyDescent="0.25">
      <c r="A97" s="82" t="s">
        <v>17247</v>
      </c>
      <c r="B97" s="62" t="s">
        <v>17570</v>
      </c>
      <c r="C97" s="62" t="s">
        <v>60</v>
      </c>
      <c r="D97" s="104"/>
      <c r="E97" s="103"/>
      <c r="F97" s="105"/>
      <c r="G97" s="106"/>
      <c r="H97" s="106"/>
      <c r="I97" s="107">
        <v>97</v>
      </c>
      <c r="J97" s="108"/>
      <c r="K97" s="127"/>
      <c r="L97" s="127"/>
      <c r="M97" s="127"/>
      <c r="N97" s="127"/>
      <c r="O97" s="127"/>
      <c r="P97" s="128"/>
      <c r="Q97" s="128"/>
      <c r="R97" s="127"/>
      <c r="S97" s="127"/>
      <c r="T97" s="127"/>
      <c r="U97" s="127"/>
      <c r="V97" s="127"/>
      <c r="W97" s="128"/>
      <c r="X97" s="128"/>
      <c r="Y97" s="126"/>
      <c r="Z97" s="129"/>
      <c r="AA97" s="129"/>
      <c r="AB97" s="129"/>
      <c r="AC97" s="129"/>
      <c r="AD97" s="129"/>
      <c r="AE97" s="129"/>
      <c r="AF97" s="129"/>
    </row>
    <row r="98" spans="1:32" x14ac:dyDescent="0.25">
      <c r="A98" s="82" t="s">
        <v>17248</v>
      </c>
      <c r="B98" s="62" t="s">
        <v>17571</v>
      </c>
      <c r="C98" s="62" t="s">
        <v>60</v>
      </c>
      <c r="D98" s="104"/>
      <c r="E98" s="103"/>
      <c r="F98" s="105"/>
      <c r="G98" s="106"/>
      <c r="H98" s="106"/>
      <c r="I98" s="107">
        <v>98</v>
      </c>
      <c r="J98" s="108"/>
      <c r="K98" s="127"/>
      <c r="L98" s="127"/>
      <c r="M98" s="127"/>
      <c r="N98" s="127"/>
      <c r="O98" s="127"/>
      <c r="P98" s="128"/>
      <c r="Q98" s="128"/>
      <c r="R98" s="127"/>
      <c r="S98" s="127"/>
      <c r="T98" s="127"/>
      <c r="U98" s="127"/>
      <c r="V98" s="127"/>
      <c r="W98" s="128"/>
      <c r="X98" s="128"/>
      <c r="Y98" s="126"/>
      <c r="Z98" s="129"/>
      <c r="AA98" s="129"/>
      <c r="AB98" s="129"/>
      <c r="AC98" s="129"/>
      <c r="AD98" s="129"/>
      <c r="AE98" s="129"/>
      <c r="AF98" s="129"/>
    </row>
    <row r="99" spans="1:32" x14ac:dyDescent="0.25">
      <c r="A99" s="82" t="s">
        <v>17249</v>
      </c>
      <c r="B99" s="62" t="s">
        <v>17560</v>
      </c>
      <c r="C99" s="62" t="s">
        <v>62</v>
      </c>
      <c r="D99" s="104"/>
      <c r="E99" s="103"/>
      <c r="F99" s="105"/>
      <c r="G99" s="106"/>
      <c r="H99" s="106"/>
      <c r="I99" s="107">
        <v>99</v>
      </c>
      <c r="J99" s="108"/>
      <c r="K99" s="127"/>
      <c r="L99" s="127"/>
      <c r="M99" s="127"/>
      <c r="N99" s="127"/>
      <c r="O99" s="127"/>
      <c r="P99" s="128"/>
      <c r="Q99" s="128"/>
      <c r="R99" s="127"/>
      <c r="S99" s="127"/>
      <c r="T99" s="127"/>
      <c r="U99" s="127"/>
      <c r="V99" s="127"/>
      <c r="W99" s="128"/>
      <c r="X99" s="128"/>
      <c r="Y99" s="126"/>
      <c r="Z99" s="129"/>
      <c r="AA99" s="129"/>
      <c r="AB99" s="129"/>
      <c r="AC99" s="129"/>
      <c r="AD99" s="129"/>
      <c r="AE99" s="129"/>
      <c r="AF99" s="129"/>
    </row>
    <row r="100" spans="1:32" x14ac:dyDescent="0.25">
      <c r="A100" s="82" t="s">
        <v>17250</v>
      </c>
      <c r="B100" s="62" t="s">
        <v>17561</v>
      </c>
      <c r="C100" s="62" t="s">
        <v>62</v>
      </c>
      <c r="D100" s="104"/>
      <c r="E100" s="103"/>
      <c r="F100" s="105"/>
      <c r="G100" s="106"/>
      <c r="H100" s="106"/>
      <c r="I100" s="107">
        <v>100</v>
      </c>
      <c r="J100" s="108"/>
      <c r="K100" s="127"/>
      <c r="L100" s="127"/>
      <c r="M100" s="127"/>
      <c r="N100" s="127"/>
      <c r="O100" s="127"/>
      <c r="P100" s="128"/>
      <c r="Q100" s="128"/>
      <c r="R100" s="127"/>
      <c r="S100" s="127"/>
      <c r="T100" s="127"/>
      <c r="U100" s="127"/>
      <c r="V100" s="127"/>
      <c r="W100" s="128"/>
      <c r="X100" s="128"/>
      <c r="Y100" s="126"/>
      <c r="Z100" s="129"/>
      <c r="AA100" s="129"/>
      <c r="AB100" s="129"/>
      <c r="AC100" s="129"/>
      <c r="AD100" s="129"/>
      <c r="AE100" s="129"/>
      <c r="AF100" s="129"/>
    </row>
    <row r="101" spans="1:32" x14ac:dyDescent="0.25">
      <c r="A101" s="82" t="s">
        <v>17251</v>
      </c>
      <c r="B101" s="62" t="s">
        <v>17562</v>
      </c>
      <c r="C101" s="62" t="s">
        <v>62</v>
      </c>
      <c r="D101" s="104"/>
      <c r="E101" s="103"/>
      <c r="F101" s="105"/>
      <c r="G101" s="106"/>
      <c r="H101" s="106"/>
      <c r="I101" s="107">
        <v>101</v>
      </c>
      <c r="J101" s="108"/>
      <c r="K101" s="127"/>
      <c r="L101" s="127"/>
      <c r="M101" s="127"/>
      <c r="N101" s="127"/>
      <c r="O101" s="127"/>
      <c r="P101" s="128"/>
      <c r="Q101" s="128"/>
      <c r="R101" s="127"/>
      <c r="S101" s="127"/>
      <c r="T101" s="127"/>
      <c r="U101" s="127"/>
      <c r="V101" s="127"/>
      <c r="W101" s="128"/>
      <c r="X101" s="128"/>
      <c r="Y101" s="126"/>
      <c r="Z101" s="129"/>
      <c r="AA101" s="129"/>
      <c r="AB101" s="129"/>
      <c r="AC101" s="129"/>
      <c r="AD101" s="129"/>
      <c r="AE101" s="129"/>
      <c r="AF101" s="129"/>
    </row>
    <row r="102" spans="1:32" x14ac:dyDescent="0.25">
      <c r="A102" s="82" t="s">
        <v>17252</v>
      </c>
      <c r="B102" s="62" t="s">
        <v>17563</v>
      </c>
      <c r="C102" s="62" t="s">
        <v>62</v>
      </c>
      <c r="D102" s="104"/>
      <c r="E102" s="103"/>
      <c r="F102" s="105"/>
      <c r="G102" s="106"/>
      <c r="H102" s="106"/>
      <c r="I102" s="107">
        <v>102</v>
      </c>
      <c r="J102" s="108"/>
      <c r="K102" s="127"/>
      <c r="L102" s="127"/>
      <c r="M102" s="127"/>
      <c r="N102" s="127"/>
      <c r="O102" s="127"/>
      <c r="P102" s="128"/>
      <c r="Q102" s="128"/>
      <c r="R102" s="127"/>
      <c r="S102" s="127"/>
      <c r="T102" s="127"/>
      <c r="U102" s="127"/>
      <c r="V102" s="127"/>
      <c r="W102" s="128"/>
      <c r="X102" s="128"/>
      <c r="Y102" s="126"/>
      <c r="Z102" s="129"/>
      <c r="AA102" s="129"/>
      <c r="AB102" s="129"/>
      <c r="AC102" s="129"/>
      <c r="AD102" s="129"/>
      <c r="AE102" s="129"/>
      <c r="AF102" s="129"/>
    </row>
    <row r="103" spans="1:32" x14ac:dyDescent="0.25">
      <c r="A103" s="82" t="s">
        <v>17253</v>
      </c>
      <c r="B103" s="62" t="s">
        <v>17564</v>
      </c>
      <c r="C103" s="62" t="s">
        <v>62</v>
      </c>
      <c r="D103" s="104"/>
      <c r="E103" s="103"/>
      <c r="F103" s="105"/>
      <c r="G103" s="106"/>
      <c r="H103" s="106"/>
      <c r="I103" s="107">
        <v>103</v>
      </c>
      <c r="J103" s="108"/>
      <c r="K103" s="127"/>
      <c r="L103" s="127"/>
      <c r="M103" s="127"/>
      <c r="N103" s="127"/>
      <c r="O103" s="127"/>
      <c r="P103" s="128"/>
      <c r="Q103" s="128"/>
      <c r="R103" s="127"/>
      <c r="S103" s="127"/>
      <c r="T103" s="127"/>
      <c r="U103" s="127"/>
      <c r="V103" s="127"/>
      <c r="W103" s="128"/>
      <c r="X103" s="128"/>
      <c r="Y103" s="126"/>
      <c r="Z103" s="129"/>
      <c r="AA103" s="129"/>
      <c r="AB103" s="129"/>
      <c r="AC103" s="129"/>
      <c r="AD103" s="129"/>
      <c r="AE103" s="129"/>
      <c r="AF103" s="129"/>
    </row>
    <row r="104" spans="1:32" x14ac:dyDescent="0.25">
      <c r="A104" s="82" t="s">
        <v>17254</v>
      </c>
      <c r="B104" s="62" t="s">
        <v>17565</v>
      </c>
      <c r="C104" s="62" t="s">
        <v>62</v>
      </c>
      <c r="D104" s="104"/>
      <c r="E104" s="103"/>
      <c r="F104" s="105"/>
      <c r="G104" s="106"/>
      <c r="H104" s="106"/>
      <c r="I104" s="107">
        <v>104</v>
      </c>
      <c r="J104" s="108"/>
      <c r="K104" s="127"/>
      <c r="L104" s="127"/>
      <c r="M104" s="127"/>
      <c r="N104" s="127"/>
      <c r="O104" s="127"/>
      <c r="P104" s="128"/>
      <c r="Q104" s="128"/>
      <c r="R104" s="127"/>
      <c r="S104" s="127"/>
      <c r="T104" s="127"/>
      <c r="U104" s="127"/>
      <c r="V104" s="127"/>
      <c r="W104" s="128"/>
      <c r="X104" s="128"/>
      <c r="Y104" s="126"/>
      <c r="Z104" s="129"/>
      <c r="AA104" s="129"/>
      <c r="AB104" s="129"/>
      <c r="AC104" s="129"/>
      <c r="AD104" s="129"/>
      <c r="AE104" s="129"/>
      <c r="AF104" s="129"/>
    </row>
    <row r="105" spans="1:32" x14ac:dyDescent="0.25">
      <c r="A105" s="82" t="s">
        <v>17255</v>
      </c>
      <c r="B105" s="62" t="s">
        <v>17566</v>
      </c>
      <c r="C105" s="62" t="s">
        <v>62</v>
      </c>
      <c r="D105" s="104"/>
      <c r="E105" s="103"/>
      <c r="F105" s="105"/>
      <c r="G105" s="106"/>
      <c r="H105" s="106"/>
      <c r="I105" s="107">
        <v>105</v>
      </c>
      <c r="J105" s="108"/>
      <c r="K105" s="127"/>
      <c r="L105" s="127"/>
      <c r="M105" s="127"/>
      <c r="N105" s="127"/>
      <c r="O105" s="127"/>
      <c r="P105" s="128"/>
      <c r="Q105" s="128"/>
      <c r="R105" s="127"/>
      <c r="S105" s="127"/>
      <c r="T105" s="127"/>
      <c r="U105" s="127"/>
      <c r="V105" s="127"/>
      <c r="W105" s="128"/>
      <c r="X105" s="128"/>
      <c r="Y105" s="126"/>
      <c r="Z105" s="129"/>
      <c r="AA105" s="129"/>
      <c r="AB105" s="129"/>
      <c r="AC105" s="129"/>
      <c r="AD105" s="129"/>
      <c r="AE105" s="129"/>
      <c r="AF105" s="129"/>
    </row>
    <row r="106" spans="1:32" x14ac:dyDescent="0.25">
      <c r="A106" s="82" t="s">
        <v>17256</v>
      </c>
      <c r="B106" s="62" t="s">
        <v>17567</v>
      </c>
      <c r="C106" s="62" t="s">
        <v>62</v>
      </c>
      <c r="D106" s="104"/>
      <c r="E106" s="103"/>
      <c r="F106" s="105"/>
      <c r="G106" s="106"/>
      <c r="H106" s="106"/>
      <c r="I106" s="107">
        <v>106</v>
      </c>
      <c r="J106" s="108"/>
      <c r="K106" s="127"/>
      <c r="L106" s="127"/>
      <c r="M106" s="127"/>
      <c r="N106" s="127"/>
      <c r="O106" s="127"/>
      <c r="P106" s="128"/>
      <c r="Q106" s="128"/>
      <c r="R106" s="127"/>
      <c r="S106" s="127"/>
      <c r="T106" s="127"/>
      <c r="U106" s="127"/>
      <c r="V106" s="127"/>
      <c r="W106" s="128"/>
      <c r="X106" s="128"/>
      <c r="Y106" s="126"/>
      <c r="Z106" s="129"/>
      <c r="AA106" s="129"/>
      <c r="AB106" s="129"/>
      <c r="AC106" s="129"/>
      <c r="AD106" s="129"/>
      <c r="AE106" s="129"/>
      <c r="AF106" s="129"/>
    </row>
    <row r="107" spans="1:32" x14ac:dyDescent="0.25">
      <c r="A107" s="82" t="s">
        <v>17257</v>
      </c>
      <c r="B107" s="62" t="s">
        <v>17568</v>
      </c>
      <c r="C107" s="62" t="s">
        <v>62</v>
      </c>
      <c r="D107" s="104"/>
      <c r="E107" s="103"/>
      <c r="F107" s="105"/>
      <c r="G107" s="106"/>
      <c r="H107" s="106"/>
      <c r="I107" s="107">
        <v>107</v>
      </c>
      <c r="J107" s="108"/>
      <c r="K107" s="127"/>
      <c r="L107" s="127"/>
      <c r="M107" s="127"/>
      <c r="N107" s="127"/>
      <c r="O107" s="127"/>
      <c r="P107" s="128"/>
      <c r="Q107" s="128"/>
      <c r="R107" s="127"/>
      <c r="S107" s="127"/>
      <c r="T107" s="127"/>
      <c r="U107" s="127"/>
      <c r="V107" s="127"/>
      <c r="W107" s="128"/>
      <c r="X107" s="128"/>
      <c r="Y107" s="126"/>
      <c r="Z107" s="129"/>
      <c r="AA107" s="129"/>
      <c r="AB107" s="129"/>
      <c r="AC107" s="129"/>
      <c r="AD107" s="129"/>
      <c r="AE107" s="129"/>
      <c r="AF107" s="129"/>
    </row>
    <row r="108" spans="1:32" x14ac:dyDescent="0.25">
      <c r="A108" s="82" t="s">
        <v>17258</v>
      </c>
      <c r="B108" s="62" t="s">
        <v>17569</v>
      </c>
      <c r="C108" s="62" t="s">
        <v>62</v>
      </c>
      <c r="D108" s="104"/>
      <c r="E108" s="103"/>
      <c r="F108" s="105"/>
      <c r="G108" s="106"/>
      <c r="H108" s="106"/>
      <c r="I108" s="107">
        <v>108</v>
      </c>
      <c r="J108" s="108"/>
      <c r="K108" s="127"/>
      <c r="L108" s="127"/>
      <c r="M108" s="127"/>
      <c r="N108" s="127"/>
      <c r="O108" s="127"/>
      <c r="P108" s="128"/>
      <c r="Q108" s="128"/>
      <c r="R108" s="127"/>
      <c r="S108" s="127"/>
      <c r="T108" s="127"/>
      <c r="U108" s="127"/>
      <c r="V108" s="127"/>
      <c r="W108" s="128"/>
      <c r="X108" s="128"/>
      <c r="Y108" s="126"/>
      <c r="Z108" s="129"/>
      <c r="AA108" s="129"/>
      <c r="AB108" s="129"/>
      <c r="AC108" s="129"/>
      <c r="AD108" s="129"/>
      <c r="AE108" s="129"/>
      <c r="AF108" s="129"/>
    </row>
    <row r="109" spans="1:32" x14ac:dyDescent="0.25">
      <c r="A109" s="82" t="s">
        <v>17259</v>
      </c>
      <c r="B109" s="62" t="s">
        <v>17570</v>
      </c>
      <c r="C109" s="62" t="s">
        <v>62</v>
      </c>
      <c r="D109" s="104"/>
      <c r="E109" s="103"/>
      <c r="F109" s="105"/>
      <c r="G109" s="106"/>
      <c r="H109" s="106"/>
      <c r="I109" s="107">
        <v>109</v>
      </c>
      <c r="J109" s="108"/>
      <c r="K109" s="127"/>
      <c r="L109" s="127"/>
      <c r="M109" s="127"/>
      <c r="N109" s="127"/>
      <c r="O109" s="127"/>
      <c r="P109" s="128"/>
      <c r="Q109" s="128"/>
      <c r="R109" s="127"/>
      <c r="S109" s="127"/>
      <c r="T109" s="127"/>
      <c r="U109" s="127"/>
      <c r="V109" s="127"/>
      <c r="W109" s="128"/>
      <c r="X109" s="128"/>
      <c r="Y109" s="126"/>
      <c r="Z109" s="129"/>
      <c r="AA109" s="129"/>
      <c r="AB109" s="129"/>
      <c r="AC109" s="129"/>
      <c r="AD109" s="129"/>
      <c r="AE109" s="129"/>
      <c r="AF109" s="129"/>
    </row>
    <row r="110" spans="1:32" x14ac:dyDescent="0.25">
      <c r="A110" s="82" t="s">
        <v>17260</v>
      </c>
      <c r="B110" s="62" t="s">
        <v>17571</v>
      </c>
      <c r="C110" s="62" t="s">
        <v>62</v>
      </c>
      <c r="D110" s="104"/>
      <c r="E110" s="103"/>
      <c r="F110" s="105"/>
      <c r="G110" s="106"/>
      <c r="H110" s="106"/>
      <c r="I110" s="107">
        <v>110</v>
      </c>
      <c r="J110" s="108"/>
      <c r="K110" s="127"/>
      <c r="L110" s="127"/>
      <c r="M110" s="127"/>
      <c r="N110" s="127"/>
      <c r="O110" s="127"/>
      <c r="P110" s="128"/>
      <c r="Q110" s="128"/>
      <c r="R110" s="127"/>
      <c r="S110" s="127"/>
      <c r="T110" s="127"/>
      <c r="U110" s="127"/>
      <c r="V110" s="127"/>
      <c r="W110" s="128"/>
      <c r="X110" s="128"/>
      <c r="Y110" s="126"/>
      <c r="Z110" s="129"/>
      <c r="AA110" s="129"/>
      <c r="AB110" s="129"/>
      <c r="AC110" s="129"/>
      <c r="AD110" s="129"/>
      <c r="AE110" s="129"/>
      <c r="AF110" s="129"/>
    </row>
    <row r="111" spans="1:32" x14ac:dyDescent="0.25">
      <c r="A111" s="82" t="s">
        <v>17261</v>
      </c>
      <c r="B111" s="62" t="s">
        <v>17572</v>
      </c>
      <c r="C111" s="62" t="s">
        <v>56</v>
      </c>
      <c r="D111" s="104"/>
      <c r="E111" s="103"/>
      <c r="F111" s="105"/>
      <c r="G111" s="106"/>
      <c r="H111" s="106"/>
      <c r="I111" s="107">
        <v>111</v>
      </c>
      <c r="J111" s="108"/>
      <c r="K111" s="127"/>
      <c r="L111" s="127"/>
      <c r="M111" s="127"/>
      <c r="N111" s="127"/>
      <c r="O111" s="127"/>
      <c r="P111" s="128"/>
      <c r="Q111" s="128"/>
      <c r="R111" s="127"/>
      <c r="S111" s="127"/>
      <c r="T111" s="127"/>
      <c r="U111" s="127"/>
      <c r="V111" s="127"/>
      <c r="W111" s="128"/>
      <c r="X111" s="128"/>
      <c r="Y111" s="126"/>
      <c r="Z111" s="129"/>
      <c r="AA111" s="129"/>
      <c r="AB111" s="129"/>
      <c r="AC111" s="129"/>
      <c r="AD111" s="129"/>
      <c r="AE111" s="129"/>
      <c r="AF111" s="129"/>
    </row>
    <row r="112" spans="1:32" x14ac:dyDescent="0.25">
      <c r="A112" s="82" t="s">
        <v>17262</v>
      </c>
      <c r="B112" s="62" t="s">
        <v>17573</v>
      </c>
      <c r="C112" s="62" t="s">
        <v>56</v>
      </c>
      <c r="D112" s="104"/>
      <c r="E112" s="103"/>
      <c r="F112" s="105"/>
      <c r="G112" s="106"/>
      <c r="H112" s="106"/>
      <c r="I112" s="107">
        <v>112</v>
      </c>
      <c r="J112" s="108"/>
      <c r="K112" s="127"/>
      <c r="L112" s="127"/>
      <c r="M112" s="127"/>
      <c r="N112" s="127"/>
      <c r="O112" s="127"/>
      <c r="P112" s="128"/>
      <c r="Q112" s="128"/>
      <c r="R112" s="127"/>
      <c r="S112" s="127"/>
      <c r="T112" s="127"/>
      <c r="U112" s="127"/>
      <c r="V112" s="127"/>
      <c r="W112" s="128"/>
      <c r="X112" s="128"/>
      <c r="Y112" s="126"/>
      <c r="Z112" s="129"/>
      <c r="AA112" s="129"/>
      <c r="AB112" s="129"/>
      <c r="AC112" s="129"/>
      <c r="AD112" s="129"/>
      <c r="AE112" s="129"/>
      <c r="AF112" s="129"/>
    </row>
    <row r="113" spans="1:32" x14ac:dyDescent="0.25">
      <c r="A113" s="82" t="s">
        <v>17263</v>
      </c>
      <c r="B113" s="62" t="s">
        <v>17574</v>
      </c>
      <c r="C113" s="62" t="s">
        <v>56</v>
      </c>
      <c r="D113" s="104"/>
      <c r="E113" s="103"/>
      <c r="F113" s="105"/>
      <c r="G113" s="106"/>
      <c r="H113" s="106"/>
      <c r="I113" s="107">
        <v>113</v>
      </c>
      <c r="J113" s="108"/>
      <c r="K113" s="127"/>
      <c r="L113" s="127"/>
      <c r="M113" s="127"/>
      <c r="N113" s="127"/>
      <c r="O113" s="127"/>
      <c r="P113" s="128"/>
      <c r="Q113" s="128"/>
      <c r="R113" s="127"/>
      <c r="S113" s="127"/>
      <c r="T113" s="127"/>
      <c r="U113" s="127"/>
      <c r="V113" s="127"/>
      <c r="W113" s="128"/>
      <c r="X113" s="128"/>
      <c r="Y113" s="126"/>
      <c r="Z113" s="129"/>
      <c r="AA113" s="129"/>
      <c r="AB113" s="129"/>
      <c r="AC113" s="129"/>
      <c r="AD113" s="129"/>
      <c r="AE113" s="129"/>
      <c r="AF113" s="129"/>
    </row>
    <row r="114" spans="1:32" x14ac:dyDescent="0.25">
      <c r="A114" s="82" t="s">
        <v>17264</v>
      </c>
      <c r="B114" s="62" t="s">
        <v>17575</v>
      </c>
      <c r="C114" s="62" t="s">
        <v>56</v>
      </c>
      <c r="D114" s="104"/>
      <c r="E114" s="103"/>
      <c r="F114" s="105"/>
      <c r="G114" s="106"/>
      <c r="H114" s="106"/>
      <c r="I114" s="107">
        <v>114</v>
      </c>
      <c r="J114" s="108"/>
      <c r="K114" s="127"/>
      <c r="L114" s="127"/>
      <c r="M114" s="127"/>
      <c r="N114" s="127"/>
      <c r="O114" s="127"/>
      <c r="P114" s="128"/>
      <c r="Q114" s="128"/>
      <c r="R114" s="127"/>
      <c r="S114" s="127"/>
      <c r="T114" s="127"/>
      <c r="U114" s="127"/>
      <c r="V114" s="127"/>
      <c r="W114" s="128"/>
      <c r="X114" s="128"/>
      <c r="Y114" s="126"/>
      <c r="Z114" s="129"/>
      <c r="AA114" s="129"/>
      <c r="AB114" s="129"/>
      <c r="AC114" s="129"/>
      <c r="AD114" s="129"/>
      <c r="AE114" s="129"/>
      <c r="AF114" s="129"/>
    </row>
    <row r="115" spans="1:32" x14ac:dyDescent="0.25">
      <c r="A115" s="82" t="s">
        <v>17265</v>
      </c>
      <c r="B115" s="62" t="s">
        <v>17576</v>
      </c>
      <c r="C115" s="62" t="s">
        <v>56</v>
      </c>
      <c r="D115" s="104"/>
      <c r="E115" s="103"/>
      <c r="F115" s="105"/>
      <c r="G115" s="106"/>
      <c r="H115" s="106"/>
      <c r="I115" s="107">
        <v>115</v>
      </c>
      <c r="J115" s="108"/>
      <c r="K115" s="127"/>
      <c r="L115" s="127"/>
      <c r="M115" s="127"/>
      <c r="N115" s="127"/>
      <c r="O115" s="127"/>
      <c r="P115" s="128"/>
      <c r="Q115" s="128"/>
      <c r="R115" s="127"/>
      <c r="S115" s="127"/>
      <c r="T115" s="127"/>
      <c r="U115" s="127"/>
      <c r="V115" s="127"/>
      <c r="W115" s="128"/>
      <c r="X115" s="128"/>
      <c r="Y115" s="126"/>
      <c r="Z115" s="129"/>
      <c r="AA115" s="129"/>
      <c r="AB115" s="129"/>
      <c r="AC115" s="129"/>
      <c r="AD115" s="129"/>
      <c r="AE115" s="129"/>
      <c r="AF115" s="129"/>
    </row>
    <row r="116" spans="1:32" x14ac:dyDescent="0.25">
      <c r="A116" s="82" t="s">
        <v>17266</v>
      </c>
      <c r="B116" s="62" t="s">
        <v>17577</v>
      </c>
      <c r="C116" s="62" t="s">
        <v>56</v>
      </c>
      <c r="D116" s="104"/>
      <c r="E116" s="103"/>
      <c r="F116" s="105"/>
      <c r="G116" s="106"/>
      <c r="H116" s="106"/>
      <c r="I116" s="107">
        <v>116</v>
      </c>
      <c r="J116" s="108"/>
      <c r="K116" s="127"/>
      <c r="L116" s="127"/>
      <c r="M116" s="127"/>
      <c r="N116" s="127"/>
      <c r="O116" s="127"/>
      <c r="P116" s="128"/>
      <c r="Q116" s="128"/>
      <c r="R116" s="127"/>
      <c r="S116" s="127"/>
      <c r="T116" s="127"/>
      <c r="U116" s="127"/>
      <c r="V116" s="127"/>
      <c r="W116" s="128"/>
      <c r="X116" s="128"/>
      <c r="Y116" s="126"/>
      <c r="Z116" s="129"/>
      <c r="AA116" s="129"/>
      <c r="AB116" s="129"/>
      <c r="AC116" s="129"/>
      <c r="AD116" s="129"/>
      <c r="AE116" s="129"/>
      <c r="AF116" s="129"/>
    </row>
    <row r="117" spans="1:32" x14ac:dyDescent="0.25">
      <c r="A117" s="82" t="s">
        <v>17267</v>
      </c>
      <c r="B117" s="62" t="s">
        <v>17578</v>
      </c>
      <c r="C117" s="62" t="s">
        <v>56</v>
      </c>
      <c r="D117" s="104"/>
      <c r="E117" s="103"/>
      <c r="F117" s="105"/>
      <c r="G117" s="106"/>
      <c r="H117" s="106"/>
      <c r="I117" s="107">
        <v>117</v>
      </c>
      <c r="J117" s="108"/>
      <c r="K117" s="127"/>
      <c r="L117" s="127"/>
      <c r="M117" s="127"/>
      <c r="N117" s="127"/>
      <c r="O117" s="127"/>
      <c r="P117" s="128"/>
      <c r="Q117" s="128"/>
      <c r="R117" s="127"/>
      <c r="S117" s="127"/>
      <c r="T117" s="127"/>
      <c r="U117" s="127"/>
      <c r="V117" s="127"/>
      <c r="W117" s="128"/>
      <c r="X117" s="128"/>
      <c r="Y117" s="126"/>
      <c r="Z117" s="129"/>
      <c r="AA117" s="129"/>
      <c r="AB117" s="129"/>
      <c r="AC117" s="129"/>
      <c r="AD117" s="129"/>
      <c r="AE117" s="129"/>
      <c r="AF117" s="129"/>
    </row>
    <row r="118" spans="1:32" x14ac:dyDescent="0.25">
      <c r="A118" s="82" t="s">
        <v>17268</v>
      </c>
      <c r="B118" s="62" t="s">
        <v>17579</v>
      </c>
      <c r="C118" s="62" t="s">
        <v>56</v>
      </c>
      <c r="D118" s="104"/>
      <c r="E118" s="103"/>
      <c r="F118" s="105"/>
      <c r="G118" s="106"/>
      <c r="H118" s="106"/>
      <c r="I118" s="107">
        <v>118</v>
      </c>
      <c r="J118" s="108"/>
      <c r="K118" s="127"/>
      <c r="L118" s="127"/>
      <c r="M118" s="127"/>
      <c r="N118" s="127"/>
      <c r="O118" s="127"/>
      <c r="P118" s="128"/>
      <c r="Q118" s="128"/>
      <c r="R118" s="127"/>
      <c r="S118" s="127"/>
      <c r="T118" s="127"/>
      <c r="U118" s="127"/>
      <c r="V118" s="127"/>
      <c r="W118" s="128"/>
      <c r="X118" s="128"/>
      <c r="Y118" s="126"/>
      <c r="Z118" s="129"/>
      <c r="AA118" s="129"/>
      <c r="AB118" s="129"/>
      <c r="AC118" s="129"/>
      <c r="AD118" s="129"/>
      <c r="AE118" s="129"/>
      <c r="AF118" s="129"/>
    </row>
    <row r="119" spans="1:32" x14ac:dyDescent="0.25">
      <c r="A119" s="82" t="s">
        <v>17269</v>
      </c>
      <c r="B119" s="62" t="s">
        <v>17580</v>
      </c>
      <c r="C119" s="62" t="s">
        <v>56</v>
      </c>
      <c r="D119" s="104"/>
      <c r="E119" s="103"/>
      <c r="F119" s="105"/>
      <c r="G119" s="106"/>
      <c r="H119" s="106"/>
      <c r="I119" s="107">
        <v>119</v>
      </c>
      <c r="J119" s="108"/>
      <c r="K119" s="127"/>
      <c r="L119" s="127"/>
      <c r="M119" s="127"/>
      <c r="N119" s="127"/>
      <c r="O119" s="127"/>
      <c r="P119" s="128"/>
      <c r="Q119" s="128"/>
      <c r="R119" s="127"/>
      <c r="S119" s="127"/>
      <c r="T119" s="127"/>
      <c r="U119" s="127"/>
      <c r="V119" s="127"/>
      <c r="W119" s="128"/>
      <c r="X119" s="128"/>
      <c r="Y119" s="126"/>
      <c r="Z119" s="129"/>
      <c r="AA119" s="129"/>
      <c r="AB119" s="129"/>
      <c r="AC119" s="129"/>
      <c r="AD119" s="129"/>
      <c r="AE119" s="129"/>
      <c r="AF119" s="129"/>
    </row>
    <row r="120" spans="1:32" x14ac:dyDescent="0.25">
      <c r="A120" s="82" t="s">
        <v>17270</v>
      </c>
      <c r="B120" s="62" t="s">
        <v>17581</v>
      </c>
      <c r="C120" s="62" t="s">
        <v>56</v>
      </c>
      <c r="D120" s="104"/>
      <c r="E120" s="103"/>
      <c r="F120" s="105"/>
      <c r="G120" s="106"/>
      <c r="H120" s="106"/>
      <c r="I120" s="107">
        <v>120</v>
      </c>
      <c r="J120" s="108"/>
      <c r="K120" s="127"/>
      <c r="L120" s="127"/>
      <c r="M120" s="127"/>
      <c r="N120" s="127"/>
      <c r="O120" s="127"/>
      <c r="P120" s="128"/>
      <c r="Q120" s="128"/>
      <c r="R120" s="127"/>
      <c r="S120" s="127"/>
      <c r="T120" s="127"/>
      <c r="U120" s="127"/>
      <c r="V120" s="127"/>
      <c r="W120" s="128"/>
      <c r="X120" s="128"/>
      <c r="Y120" s="126"/>
      <c r="Z120" s="129"/>
      <c r="AA120" s="129"/>
      <c r="AB120" s="129"/>
      <c r="AC120" s="129"/>
      <c r="AD120" s="129"/>
      <c r="AE120" s="129"/>
      <c r="AF120" s="129"/>
    </row>
    <row r="121" spans="1:32" x14ac:dyDescent="0.25">
      <c r="A121" s="82" t="s">
        <v>17271</v>
      </c>
      <c r="B121" s="62" t="s">
        <v>17582</v>
      </c>
      <c r="C121" s="62" t="s">
        <v>56</v>
      </c>
      <c r="D121" s="104"/>
      <c r="E121" s="103"/>
      <c r="F121" s="105"/>
      <c r="G121" s="106"/>
      <c r="H121" s="106"/>
      <c r="I121" s="107">
        <v>121</v>
      </c>
      <c r="J121" s="108"/>
      <c r="K121" s="127"/>
      <c r="L121" s="127"/>
      <c r="M121" s="127"/>
      <c r="N121" s="127"/>
      <c r="O121" s="127"/>
      <c r="P121" s="128"/>
      <c r="Q121" s="128"/>
      <c r="R121" s="127"/>
      <c r="S121" s="127"/>
      <c r="T121" s="127"/>
      <c r="U121" s="127"/>
      <c r="V121" s="127"/>
      <c r="W121" s="128"/>
      <c r="X121" s="128"/>
      <c r="Y121" s="126"/>
      <c r="Z121" s="129"/>
      <c r="AA121" s="129"/>
      <c r="AB121" s="129"/>
      <c r="AC121" s="129"/>
      <c r="AD121" s="129"/>
      <c r="AE121" s="129"/>
      <c r="AF121" s="129"/>
    </row>
    <row r="122" spans="1:32" x14ac:dyDescent="0.25">
      <c r="A122" s="82" t="s">
        <v>17272</v>
      </c>
      <c r="B122" s="62" t="s">
        <v>17583</v>
      </c>
      <c r="C122" s="62" t="s">
        <v>56</v>
      </c>
      <c r="D122" s="104"/>
      <c r="E122" s="103"/>
      <c r="F122" s="105"/>
      <c r="G122" s="106"/>
      <c r="H122" s="106"/>
      <c r="I122" s="107">
        <v>122</v>
      </c>
      <c r="J122" s="108"/>
      <c r="K122" s="127"/>
      <c r="L122" s="127"/>
      <c r="M122" s="127"/>
      <c r="N122" s="127"/>
      <c r="O122" s="127"/>
      <c r="P122" s="128"/>
      <c r="Q122" s="128"/>
      <c r="R122" s="127"/>
      <c r="S122" s="127"/>
      <c r="T122" s="127"/>
      <c r="U122" s="127"/>
      <c r="V122" s="127"/>
      <c r="W122" s="128"/>
      <c r="X122" s="128"/>
      <c r="Y122" s="126"/>
      <c r="Z122" s="129"/>
      <c r="AA122" s="129"/>
      <c r="AB122" s="129"/>
      <c r="AC122" s="129"/>
      <c r="AD122" s="129"/>
      <c r="AE122" s="129"/>
      <c r="AF122" s="129"/>
    </row>
    <row r="123" spans="1:32" x14ac:dyDescent="0.25">
      <c r="A123" s="82" t="s">
        <v>17273</v>
      </c>
      <c r="B123" s="62" t="s">
        <v>17572</v>
      </c>
      <c r="C123" s="62" t="s">
        <v>59</v>
      </c>
      <c r="D123" s="104"/>
      <c r="E123" s="103"/>
      <c r="F123" s="105"/>
      <c r="G123" s="106"/>
      <c r="H123" s="106"/>
      <c r="I123" s="107">
        <v>123</v>
      </c>
      <c r="J123" s="108"/>
      <c r="K123" s="127"/>
      <c r="L123" s="127"/>
      <c r="M123" s="127"/>
      <c r="N123" s="127"/>
      <c r="O123" s="127"/>
      <c r="P123" s="128"/>
      <c r="Q123" s="128"/>
      <c r="R123" s="127"/>
      <c r="S123" s="127"/>
      <c r="T123" s="127"/>
      <c r="U123" s="127"/>
      <c r="V123" s="127"/>
      <c r="W123" s="128"/>
      <c r="X123" s="128"/>
      <c r="Y123" s="126"/>
      <c r="Z123" s="129"/>
      <c r="AA123" s="129"/>
      <c r="AB123" s="129"/>
      <c r="AC123" s="129"/>
      <c r="AD123" s="129"/>
      <c r="AE123" s="129"/>
      <c r="AF123" s="129"/>
    </row>
    <row r="124" spans="1:32" x14ac:dyDescent="0.25">
      <c r="A124" s="82" t="s">
        <v>17274</v>
      </c>
      <c r="B124" s="62" t="s">
        <v>17573</v>
      </c>
      <c r="C124" s="62" t="s">
        <v>59</v>
      </c>
      <c r="D124" s="104"/>
      <c r="E124" s="103"/>
      <c r="F124" s="105"/>
      <c r="G124" s="106"/>
      <c r="H124" s="106"/>
      <c r="I124" s="107">
        <v>124</v>
      </c>
      <c r="J124" s="108"/>
      <c r="K124" s="127"/>
      <c r="L124" s="127"/>
      <c r="M124" s="127"/>
      <c r="N124" s="127"/>
      <c r="O124" s="127"/>
      <c r="P124" s="128"/>
      <c r="Q124" s="128"/>
      <c r="R124" s="127"/>
      <c r="S124" s="127"/>
      <c r="T124" s="127"/>
      <c r="U124" s="127"/>
      <c r="V124" s="127"/>
      <c r="W124" s="128"/>
      <c r="X124" s="128"/>
      <c r="Y124" s="126"/>
      <c r="Z124" s="129"/>
      <c r="AA124" s="129"/>
      <c r="AB124" s="129"/>
      <c r="AC124" s="129"/>
      <c r="AD124" s="129"/>
      <c r="AE124" s="129"/>
      <c r="AF124" s="129"/>
    </row>
    <row r="125" spans="1:32" x14ac:dyDescent="0.25">
      <c r="A125" s="82" t="s">
        <v>17275</v>
      </c>
      <c r="B125" s="62" t="s">
        <v>17574</v>
      </c>
      <c r="C125" s="62" t="s">
        <v>59</v>
      </c>
      <c r="D125" s="104"/>
      <c r="E125" s="103"/>
      <c r="F125" s="105"/>
      <c r="G125" s="106"/>
      <c r="H125" s="106"/>
      <c r="I125" s="107">
        <v>125</v>
      </c>
      <c r="J125" s="108"/>
      <c r="K125" s="127"/>
      <c r="L125" s="127"/>
      <c r="M125" s="127"/>
      <c r="N125" s="127"/>
      <c r="O125" s="127"/>
      <c r="P125" s="128"/>
      <c r="Q125" s="128"/>
      <c r="R125" s="127"/>
      <c r="S125" s="127"/>
      <c r="T125" s="127"/>
      <c r="U125" s="127"/>
      <c r="V125" s="127"/>
      <c r="W125" s="128"/>
      <c r="X125" s="128"/>
      <c r="Y125" s="126"/>
      <c r="Z125" s="129"/>
      <c r="AA125" s="129"/>
      <c r="AB125" s="129"/>
      <c r="AC125" s="129"/>
      <c r="AD125" s="129"/>
      <c r="AE125" s="129"/>
      <c r="AF125" s="129"/>
    </row>
    <row r="126" spans="1:32" x14ac:dyDescent="0.25">
      <c r="A126" s="82" t="s">
        <v>17276</v>
      </c>
      <c r="B126" s="62" t="s">
        <v>17575</v>
      </c>
      <c r="C126" s="62" t="s">
        <v>59</v>
      </c>
      <c r="D126" s="104"/>
      <c r="E126" s="103"/>
      <c r="F126" s="105"/>
      <c r="G126" s="106"/>
      <c r="H126" s="106"/>
      <c r="I126" s="107">
        <v>126</v>
      </c>
      <c r="J126" s="108"/>
      <c r="K126" s="127"/>
      <c r="L126" s="127"/>
      <c r="M126" s="127"/>
      <c r="N126" s="127"/>
      <c r="O126" s="127"/>
      <c r="P126" s="128"/>
      <c r="Q126" s="128"/>
      <c r="R126" s="127"/>
      <c r="S126" s="127"/>
      <c r="T126" s="127"/>
      <c r="U126" s="127"/>
      <c r="V126" s="127"/>
      <c r="W126" s="128"/>
      <c r="X126" s="128"/>
      <c r="Y126" s="126"/>
      <c r="Z126" s="129"/>
      <c r="AA126" s="129"/>
      <c r="AB126" s="129"/>
      <c r="AC126" s="129"/>
      <c r="AD126" s="129"/>
      <c r="AE126" s="129"/>
      <c r="AF126" s="129"/>
    </row>
    <row r="127" spans="1:32" x14ac:dyDescent="0.25">
      <c r="A127" s="82" t="s">
        <v>17277</v>
      </c>
      <c r="B127" s="62" t="s">
        <v>17576</v>
      </c>
      <c r="C127" s="62" t="s">
        <v>59</v>
      </c>
      <c r="D127" s="104"/>
      <c r="E127" s="103"/>
      <c r="F127" s="105"/>
      <c r="G127" s="106"/>
      <c r="H127" s="106"/>
      <c r="I127" s="107">
        <v>127</v>
      </c>
      <c r="J127" s="108"/>
      <c r="K127" s="127"/>
      <c r="L127" s="127"/>
      <c r="M127" s="127"/>
      <c r="N127" s="127"/>
      <c r="O127" s="127"/>
      <c r="P127" s="128"/>
      <c r="Q127" s="128"/>
      <c r="R127" s="127"/>
      <c r="S127" s="127"/>
      <c r="T127" s="127"/>
      <c r="U127" s="127"/>
      <c r="V127" s="127"/>
      <c r="W127" s="128"/>
      <c r="X127" s="128"/>
      <c r="Y127" s="126"/>
      <c r="Z127" s="129"/>
      <c r="AA127" s="129"/>
      <c r="AB127" s="129"/>
      <c r="AC127" s="129"/>
      <c r="AD127" s="129"/>
      <c r="AE127" s="129"/>
      <c r="AF127" s="129"/>
    </row>
    <row r="128" spans="1:32" x14ac:dyDescent="0.25">
      <c r="A128" s="82" t="s">
        <v>17278</v>
      </c>
      <c r="B128" s="62" t="s">
        <v>17577</v>
      </c>
      <c r="C128" s="62" t="s">
        <v>59</v>
      </c>
      <c r="D128" s="104"/>
      <c r="E128" s="103"/>
      <c r="F128" s="105"/>
      <c r="G128" s="106"/>
      <c r="H128" s="106"/>
      <c r="I128" s="107">
        <v>128</v>
      </c>
      <c r="J128" s="108"/>
      <c r="K128" s="127"/>
      <c r="L128" s="127"/>
      <c r="M128" s="127"/>
      <c r="N128" s="127"/>
      <c r="O128" s="127"/>
      <c r="P128" s="128"/>
      <c r="Q128" s="128"/>
      <c r="R128" s="127"/>
      <c r="S128" s="127"/>
      <c r="T128" s="127"/>
      <c r="U128" s="127"/>
      <c r="V128" s="127"/>
      <c r="W128" s="128"/>
      <c r="X128" s="128"/>
      <c r="Y128" s="126"/>
      <c r="Z128" s="129"/>
      <c r="AA128" s="129"/>
      <c r="AB128" s="129"/>
      <c r="AC128" s="129"/>
      <c r="AD128" s="129"/>
      <c r="AE128" s="129"/>
      <c r="AF128" s="129"/>
    </row>
    <row r="129" spans="1:32" x14ac:dyDescent="0.25">
      <c r="A129" s="82" t="s">
        <v>17279</v>
      </c>
      <c r="B129" s="62" t="s">
        <v>17578</v>
      </c>
      <c r="C129" s="62" t="s">
        <v>59</v>
      </c>
      <c r="D129" s="104"/>
      <c r="E129" s="103"/>
      <c r="F129" s="105"/>
      <c r="G129" s="106"/>
      <c r="H129" s="106"/>
      <c r="I129" s="107">
        <v>129</v>
      </c>
      <c r="J129" s="108"/>
      <c r="K129" s="127"/>
      <c r="L129" s="127"/>
      <c r="M129" s="127"/>
      <c r="N129" s="127"/>
      <c r="O129" s="127"/>
      <c r="P129" s="128"/>
      <c r="Q129" s="128"/>
      <c r="R129" s="127"/>
      <c r="S129" s="127"/>
      <c r="T129" s="127"/>
      <c r="U129" s="127"/>
      <c r="V129" s="127"/>
      <c r="W129" s="128"/>
      <c r="X129" s="128"/>
      <c r="Y129" s="126"/>
      <c r="Z129" s="129"/>
      <c r="AA129" s="129"/>
      <c r="AB129" s="129"/>
      <c r="AC129" s="129"/>
      <c r="AD129" s="129"/>
      <c r="AE129" s="129"/>
      <c r="AF129" s="129"/>
    </row>
    <row r="130" spans="1:32" x14ac:dyDescent="0.25">
      <c r="A130" s="82" t="s">
        <v>17280</v>
      </c>
      <c r="B130" s="62" t="s">
        <v>17579</v>
      </c>
      <c r="C130" s="62" t="s">
        <v>59</v>
      </c>
      <c r="D130" s="104"/>
      <c r="E130" s="103"/>
      <c r="F130" s="105"/>
      <c r="G130" s="106"/>
      <c r="H130" s="106"/>
      <c r="I130" s="107">
        <v>130</v>
      </c>
      <c r="J130" s="108"/>
      <c r="K130" s="127"/>
      <c r="L130" s="127"/>
      <c r="M130" s="127"/>
      <c r="N130" s="127"/>
      <c r="O130" s="127"/>
      <c r="P130" s="128"/>
      <c r="Q130" s="128"/>
      <c r="R130" s="127"/>
      <c r="S130" s="127"/>
      <c r="T130" s="127"/>
      <c r="U130" s="127"/>
      <c r="V130" s="127"/>
      <c r="W130" s="128"/>
      <c r="X130" s="128"/>
      <c r="Y130" s="126"/>
      <c r="Z130" s="129"/>
      <c r="AA130" s="129"/>
      <c r="AB130" s="129"/>
      <c r="AC130" s="129"/>
      <c r="AD130" s="129"/>
      <c r="AE130" s="129"/>
      <c r="AF130" s="129"/>
    </row>
    <row r="131" spans="1:32" x14ac:dyDescent="0.25">
      <c r="A131" s="82" t="s">
        <v>17281</v>
      </c>
      <c r="B131" s="62" t="s">
        <v>17580</v>
      </c>
      <c r="C131" s="62" t="s">
        <v>59</v>
      </c>
      <c r="D131" s="104"/>
      <c r="E131" s="103"/>
      <c r="F131" s="105"/>
      <c r="G131" s="106"/>
      <c r="H131" s="106"/>
      <c r="I131" s="107">
        <v>131</v>
      </c>
      <c r="J131" s="108"/>
      <c r="K131" s="127"/>
      <c r="L131" s="127"/>
      <c r="M131" s="127"/>
      <c r="N131" s="127"/>
      <c r="O131" s="127"/>
      <c r="P131" s="128"/>
      <c r="Q131" s="128"/>
      <c r="R131" s="127"/>
      <c r="S131" s="127"/>
      <c r="T131" s="127"/>
      <c r="U131" s="127"/>
      <c r="V131" s="127"/>
      <c r="W131" s="128"/>
      <c r="X131" s="128"/>
      <c r="Y131" s="126"/>
      <c r="Z131" s="129"/>
      <c r="AA131" s="129"/>
      <c r="AB131" s="129"/>
      <c r="AC131" s="129"/>
      <c r="AD131" s="129"/>
      <c r="AE131" s="129"/>
      <c r="AF131" s="129"/>
    </row>
    <row r="132" spans="1:32" x14ac:dyDescent="0.25">
      <c r="A132" s="82" t="s">
        <v>17282</v>
      </c>
      <c r="B132" s="62" t="s">
        <v>17581</v>
      </c>
      <c r="C132" s="62" t="s">
        <v>59</v>
      </c>
      <c r="D132" s="104"/>
      <c r="E132" s="103"/>
      <c r="F132" s="105"/>
      <c r="G132" s="106"/>
      <c r="H132" s="106"/>
      <c r="I132" s="107">
        <v>132</v>
      </c>
      <c r="J132" s="108"/>
      <c r="K132" s="127"/>
      <c r="L132" s="127"/>
      <c r="M132" s="127"/>
      <c r="N132" s="127"/>
      <c r="O132" s="127"/>
      <c r="P132" s="128"/>
      <c r="Q132" s="128"/>
      <c r="R132" s="127"/>
      <c r="S132" s="127"/>
      <c r="T132" s="127"/>
      <c r="U132" s="127"/>
      <c r="V132" s="127"/>
      <c r="W132" s="128"/>
      <c r="X132" s="128"/>
      <c r="Y132" s="126"/>
      <c r="Z132" s="129"/>
      <c r="AA132" s="129"/>
      <c r="AB132" s="129"/>
      <c r="AC132" s="129"/>
      <c r="AD132" s="129"/>
      <c r="AE132" s="129"/>
      <c r="AF132" s="129"/>
    </row>
    <row r="133" spans="1:32" x14ac:dyDescent="0.25">
      <c r="A133" s="82" t="s">
        <v>17283</v>
      </c>
      <c r="B133" s="62" t="s">
        <v>17582</v>
      </c>
      <c r="C133" s="62" t="s">
        <v>59</v>
      </c>
      <c r="D133" s="104"/>
      <c r="E133" s="103"/>
      <c r="F133" s="105"/>
      <c r="G133" s="106"/>
      <c r="H133" s="106"/>
      <c r="I133" s="107">
        <v>133</v>
      </c>
      <c r="J133" s="108"/>
      <c r="K133" s="127"/>
      <c r="L133" s="127"/>
      <c r="M133" s="127"/>
      <c r="N133" s="127"/>
      <c r="O133" s="127"/>
      <c r="P133" s="128"/>
      <c r="Q133" s="128"/>
      <c r="R133" s="127"/>
      <c r="S133" s="127"/>
      <c r="T133" s="127"/>
      <c r="U133" s="127"/>
      <c r="V133" s="127"/>
      <c r="W133" s="128"/>
      <c r="X133" s="128"/>
      <c r="Y133" s="126"/>
      <c r="Z133" s="129"/>
      <c r="AA133" s="129"/>
      <c r="AB133" s="129"/>
      <c r="AC133" s="129"/>
      <c r="AD133" s="129"/>
      <c r="AE133" s="129"/>
      <c r="AF133" s="129"/>
    </row>
    <row r="134" spans="1:32" x14ac:dyDescent="0.25">
      <c r="A134" s="82" t="s">
        <v>17284</v>
      </c>
      <c r="B134" s="62" t="s">
        <v>17583</v>
      </c>
      <c r="C134" s="62" t="s">
        <v>59</v>
      </c>
      <c r="D134" s="104"/>
      <c r="E134" s="103"/>
      <c r="F134" s="105"/>
      <c r="G134" s="106"/>
      <c r="H134" s="106"/>
      <c r="I134" s="107">
        <v>134</v>
      </c>
      <c r="J134" s="108"/>
      <c r="K134" s="127"/>
      <c r="L134" s="127"/>
      <c r="M134" s="127"/>
      <c r="N134" s="127"/>
      <c r="O134" s="127"/>
      <c r="P134" s="128"/>
      <c r="Q134" s="128"/>
      <c r="R134" s="127"/>
      <c r="S134" s="127"/>
      <c r="T134" s="127"/>
      <c r="U134" s="127"/>
      <c r="V134" s="127"/>
      <c r="W134" s="128"/>
      <c r="X134" s="128"/>
      <c r="Y134" s="126"/>
      <c r="Z134" s="129"/>
      <c r="AA134" s="129"/>
      <c r="AB134" s="129"/>
      <c r="AC134" s="129"/>
      <c r="AD134" s="129"/>
      <c r="AE134" s="129"/>
      <c r="AF134" s="129"/>
    </row>
    <row r="135" spans="1:32" x14ac:dyDescent="0.25">
      <c r="A135" s="82" t="s">
        <v>17285</v>
      </c>
      <c r="B135" s="62" t="s">
        <v>17572</v>
      </c>
      <c r="C135" s="62" t="s">
        <v>61</v>
      </c>
      <c r="D135" s="104"/>
      <c r="E135" s="103"/>
      <c r="F135" s="105"/>
      <c r="G135" s="106"/>
      <c r="H135" s="106"/>
      <c r="I135" s="107">
        <v>135</v>
      </c>
      <c r="J135" s="108"/>
      <c r="K135" s="127"/>
      <c r="L135" s="127"/>
      <c r="M135" s="127"/>
      <c r="N135" s="127"/>
      <c r="O135" s="127"/>
      <c r="P135" s="128"/>
      <c r="Q135" s="128"/>
      <c r="R135" s="127"/>
      <c r="S135" s="127"/>
      <c r="T135" s="127"/>
      <c r="U135" s="127"/>
      <c r="V135" s="127"/>
      <c r="W135" s="128"/>
      <c r="X135" s="128"/>
      <c r="Y135" s="126"/>
      <c r="Z135" s="129"/>
      <c r="AA135" s="129"/>
      <c r="AB135" s="129"/>
      <c r="AC135" s="129"/>
      <c r="AD135" s="129"/>
      <c r="AE135" s="129"/>
      <c r="AF135" s="129"/>
    </row>
    <row r="136" spans="1:32" x14ac:dyDescent="0.25">
      <c r="A136" s="82" t="s">
        <v>17286</v>
      </c>
      <c r="B136" s="62" t="s">
        <v>17573</v>
      </c>
      <c r="C136" s="62" t="s">
        <v>61</v>
      </c>
      <c r="D136" s="104"/>
      <c r="E136" s="103"/>
      <c r="F136" s="105"/>
      <c r="G136" s="106"/>
      <c r="H136" s="106"/>
      <c r="I136" s="107">
        <v>136</v>
      </c>
      <c r="J136" s="108"/>
      <c r="K136" s="127"/>
      <c r="L136" s="127"/>
      <c r="M136" s="127"/>
      <c r="N136" s="127"/>
      <c r="O136" s="127"/>
      <c r="P136" s="128"/>
      <c r="Q136" s="128"/>
      <c r="R136" s="127"/>
      <c r="S136" s="127"/>
      <c r="T136" s="127"/>
      <c r="U136" s="127"/>
      <c r="V136" s="127"/>
      <c r="W136" s="128"/>
      <c r="X136" s="128"/>
      <c r="Y136" s="126"/>
      <c r="Z136" s="129"/>
      <c r="AA136" s="129"/>
      <c r="AB136" s="129"/>
      <c r="AC136" s="129"/>
      <c r="AD136" s="129"/>
      <c r="AE136" s="129"/>
      <c r="AF136" s="129"/>
    </row>
    <row r="137" spans="1:32" x14ac:dyDescent="0.25">
      <c r="A137" s="82" t="s">
        <v>17287</v>
      </c>
      <c r="B137" s="62" t="s">
        <v>17574</v>
      </c>
      <c r="C137" s="62" t="s">
        <v>61</v>
      </c>
      <c r="D137" s="104"/>
      <c r="E137" s="103"/>
      <c r="F137" s="105"/>
      <c r="G137" s="106"/>
      <c r="H137" s="106"/>
      <c r="I137" s="107">
        <v>137</v>
      </c>
      <c r="J137" s="108"/>
      <c r="K137" s="127"/>
      <c r="L137" s="127"/>
      <c r="M137" s="127"/>
      <c r="N137" s="127"/>
      <c r="O137" s="127"/>
      <c r="P137" s="128"/>
      <c r="Q137" s="128"/>
      <c r="R137" s="127"/>
      <c r="S137" s="127"/>
      <c r="T137" s="127"/>
      <c r="U137" s="127"/>
      <c r="V137" s="127"/>
      <c r="W137" s="128"/>
      <c r="X137" s="128"/>
      <c r="Y137" s="126"/>
      <c r="Z137" s="129"/>
      <c r="AA137" s="129"/>
      <c r="AB137" s="129"/>
      <c r="AC137" s="129"/>
      <c r="AD137" s="129"/>
      <c r="AE137" s="129"/>
      <c r="AF137" s="129"/>
    </row>
    <row r="138" spans="1:32" x14ac:dyDescent="0.25">
      <c r="A138" s="82" t="s">
        <v>17288</v>
      </c>
      <c r="B138" s="62" t="s">
        <v>17575</v>
      </c>
      <c r="C138" s="62" t="s">
        <v>61</v>
      </c>
      <c r="D138" s="104"/>
      <c r="E138" s="103"/>
      <c r="F138" s="105"/>
      <c r="G138" s="106"/>
      <c r="H138" s="106"/>
      <c r="I138" s="107">
        <v>138</v>
      </c>
      <c r="J138" s="108"/>
      <c r="K138" s="127"/>
      <c r="L138" s="127"/>
      <c r="M138" s="127"/>
      <c r="N138" s="127"/>
      <c r="O138" s="127"/>
      <c r="P138" s="128"/>
      <c r="Q138" s="128"/>
      <c r="R138" s="127"/>
      <c r="S138" s="127"/>
      <c r="T138" s="127"/>
      <c r="U138" s="127"/>
      <c r="V138" s="127"/>
      <c r="W138" s="128"/>
      <c r="X138" s="128"/>
      <c r="Y138" s="126"/>
      <c r="Z138" s="129"/>
      <c r="AA138" s="129"/>
      <c r="AB138" s="129"/>
      <c r="AC138" s="129"/>
      <c r="AD138" s="129"/>
      <c r="AE138" s="129"/>
      <c r="AF138" s="129"/>
    </row>
    <row r="139" spans="1:32" x14ac:dyDescent="0.25">
      <c r="A139" s="82" t="s">
        <v>17289</v>
      </c>
      <c r="B139" s="62" t="s">
        <v>17576</v>
      </c>
      <c r="C139" s="62" t="s">
        <v>61</v>
      </c>
      <c r="D139" s="104"/>
      <c r="E139" s="103"/>
      <c r="F139" s="105"/>
      <c r="G139" s="106"/>
      <c r="H139" s="106"/>
      <c r="I139" s="107">
        <v>139</v>
      </c>
      <c r="J139" s="108"/>
      <c r="K139" s="127"/>
      <c r="L139" s="127"/>
      <c r="M139" s="127"/>
      <c r="N139" s="127"/>
      <c r="O139" s="127"/>
      <c r="P139" s="128"/>
      <c r="Q139" s="128"/>
      <c r="R139" s="127"/>
      <c r="S139" s="127"/>
      <c r="T139" s="127"/>
      <c r="U139" s="127"/>
      <c r="V139" s="127"/>
      <c r="W139" s="128"/>
      <c r="X139" s="128"/>
      <c r="Y139" s="126"/>
      <c r="Z139" s="129"/>
      <c r="AA139" s="129"/>
      <c r="AB139" s="129"/>
      <c r="AC139" s="129"/>
      <c r="AD139" s="129"/>
      <c r="AE139" s="129"/>
      <c r="AF139" s="129"/>
    </row>
    <row r="140" spans="1:32" x14ac:dyDescent="0.25">
      <c r="A140" s="82" t="s">
        <v>17290</v>
      </c>
      <c r="B140" s="62" t="s">
        <v>17577</v>
      </c>
      <c r="C140" s="62" t="s">
        <v>61</v>
      </c>
      <c r="D140" s="104"/>
      <c r="E140" s="103"/>
      <c r="F140" s="105"/>
      <c r="G140" s="106"/>
      <c r="H140" s="106"/>
      <c r="I140" s="107">
        <v>140</v>
      </c>
      <c r="J140" s="108"/>
      <c r="K140" s="127"/>
      <c r="L140" s="127"/>
      <c r="M140" s="127"/>
      <c r="N140" s="127"/>
      <c r="O140" s="127"/>
      <c r="P140" s="128"/>
      <c r="Q140" s="128"/>
      <c r="R140" s="127"/>
      <c r="S140" s="127"/>
      <c r="T140" s="127"/>
      <c r="U140" s="127"/>
      <c r="V140" s="127"/>
      <c r="W140" s="128"/>
      <c r="X140" s="128"/>
      <c r="Y140" s="126"/>
      <c r="Z140" s="129"/>
      <c r="AA140" s="129"/>
      <c r="AB140" s="129"/>
      <c r="AC140" s="129"/>
      <c r="AD140" s="129"/>
      <c r="AE140" s="129"/>
      <c r="AF140" s="129"/>
    </row>
    <row r="141" spans="1:32" x14ac:dyDescent="0.25">
      <c r="A141" s="82" t="s">
        <v>17291</v>
      </c>
      <c r="B141" s="62" t="s">
        <v>17578</v>
      </c>
      <c r="C141" s="62" t="s">
        <v>61</v>
      </c>
      <c r="D141" s="104"/>
      <c r="E141" s="103"/>
      <c r="F141" s="105"/>
      <c r="G141" s="106"/>
      <c r="H141" s="106"/>
      <c r="I141" s="107">
        <v>141</v>
      </c>
      <c r="J141" s="108"/>
      <c r="K141" s="127"/>
      <c r="L141" s="127"/>
      <c r="M141" s="127"/>
      <c r="N141" s="127"/>
      <c r="O141" s="127"/>
      <c r="P141" s="128"/>
      <c r="Q141" s="128"/>
      <c r="R141" s="127"/>
      <c r="S141" s="127"/>
      <c r="T141" s="127"/>
      <c r="U141" s="127"/>
      <c r="V141" s="127"/>
      <c r="W141" s="128"/>
      <c r="X141" s="128"/>
      <c r="Y141" s="126"/>
      <c r="Z141" s="129"/>
      <c r="AA141" s="129"/>
      <c r="AB141" s="129"/>
      <c r="AC141" s="129"/>
      <c r="AD141" s="129"/>
      <c r="AE141" s="129"/>
      <c r="AF141" s="129"/>
    </row>
    <row r="142" spans="1:32" x14ac:dyDescent="0.25">
      <c r="A142" s="82" t="s">
        <v>17292</v>
      </c>
      <c r="B142" s="62" t="s">
        <v>17579</v>
      </c>
      <c r="C142" s="62" t="s">
        <v>61</v>
      </c>
      <c r="D142" s="104"/>
      <c r="E142" s="103"/>
      <c r="F142" s="105"/>
      <c r="G142" s="106"/>
      <c r="H142" s="106"/>
      <c r="I142" s="107">
        <v>142</v>
      </c>
      <c r="J142" s="108"/>
      <c r="K142" s="127"/>
      <c r="L142" s="127"/>
      <c r="M142" s="127"/>
      <c r="N142" s="127"/>
      <c r="O142" s="127"/>
      <c r="P142" s="128"/>
      <c r="Q142" s="128"/>
      <c r="R142" s="127"/>
      <c r="S142" s="127"/>
      <c r="T142" s="127"/>
      <c r="U142" s="127"/>
      <c r="V142" s="127"/>
      <c r="W142" s="128"/>
      <c r="X142" s="128"/>
      <c r="Y142" s="126"/>
      <c r="Z142" s="129"/>
      <c r="AA142" s="129"/>
      <c r="AB142" s="129"/>
      <c r="AC142" s="129"/>
      <c r="AD142" s="129"/>
      <c r="AE142" s="129"/>
      <c r="AF142" s="129"/>
    </row>
    <row r="143" spans="1:32" x14ac:dyDescent="0.25">
      <c r="A143" s="82" t="s">
        <v>17293</v>
      </c>
      <c r="B143" s="62" t="s">
        <v>17580</v>
      </c>
      <c r="C143" s="62" t="s">
        <v>61</v>
      </c>
      <c r="D143" s="104"/>
      <c r="E143" s="103"/>
      <c r="F143" s="105"/>
      <c r="G143" s="106"/>
      <c r="H143" s="106"/>
      <c r="I143" s="107">
        <v>143</v>
      </c>
      <c r="J143" s="108"/>
      <c r="K143" s="127"/>
      <c r="L143" s="127"/>
      <c r="M143" s="127"/>
      <c r="N143" s="127"/>
      <c r="O143" s="127"/>
      <c r="P143" s="128"/>
      <c r="Q143" s="128"/>
      <c r="R143" s="127"/>
      <c r="S143" s="127"/>
      <c r="T143" s="127"/>
      <c r="U143" s="127"/>
      <c r="V143" s="127"/>
      <c r="W143" s="128"/>
      <c r="X143" s="128"/>
      <c r="Y143" s="126"/>
      <c r="Z143" s="129"/>
      <c r="AA143" s="129"/>
      <c r="AB143" s="129"/>
      <c r="AC143" s="129"/>
      <c r="AD143" s="129"/>
      <c r="AE143" s="129"/>
      <c r="AF143" s="129"/>
    </row>
    <row r="144" spans="1:32" x14ac:dyDescent="0.25">
      <c r="A144" s="82" t="s">
        <v>17294</v>
      </c>
      <c r="B144" s="62" t="s">
        <v>17581</v>
      </c>
      <c r="C144" s="62" t="s">
        <v>61</v>
      </c>
      <c r="D144" s="104"/>
      <c r="E144" s="103"/>
      <c r="F144" s="105"/>
      <c r="G144" s="106"/>
      <c r="H144" s="106"/>
      <c r="I144" s="107">
        <v>144</v>
      </c>
      <c r="J144" s="108"/>
      <c r="K144" s="127"/>
      <c r="L144" s="127"/>
      <c r="M144" s="127"/>
      <c r="N144" s="127"/>
      <c r="O144" s="127"/>
      <c r="P144" s="128"/>
      <c r="Q144" s="128"/>
      <c r="R144" s="127"/>
      <c r="S144" s="127"/>
      <c r="T144" s="127"/>
      <c r="U144" s="127"/>
      <c r="V144" s="127"/>
      <c r="W144" s="128"/>
      <c r="X144" s="128"/>
      <c r="Y144" s="126"/>
      <c r="Z144" s="129"/>
      <c r="AA144" s="129"/>
      <c r="AB144" s="129"/>
      <c r="AC144" s="129"/>
      <c r="AD144" s="129"/>
      <c r="AE144" s="129"/>
      <c r="AF144" s="129"/>
    </row>
    <row r="145" spans="1:32" x14ac:dyDescent="0.25">
      <c r="A145" s="82" t="s">
        <v>17295</v>
      </c>
      <c r="B145" s="62" t="s">
        <v>17582</v>
      </c>
      <c r="C145" s="62" t="s">
        <v>61</v>
      </c>
      <c r="D145" s="104"/>
      <c r="E145" s="103"/>
      <c r="F145" s="105"/>
      <c r="G145" s="106"/>
      <c r="H145" s="106"/>
      <c r="I145" s="107">
        <v>145</v>
      </c>
      <c r="J145" s="108"/>
      <c r="K145" s="127"/>
      <c r="L145" s="127"/>
      <c r="M145" s="127"/>
      <c r="N145" s="127"/>
      <c r="O145" s="127"/>
      <c r="P145" s="128"/>
      <c r="Q145" s="128"/>
      <c r="R145" s="127"/>
      <c r="S145" s="127"/>
      <c r="T145" s="127"/>
      <c r="U145" s="127"/>
      <c r="V145" s="127"/>
      <c r="W145" s="128"/>
      <c r="X145" s="128"/>
      <c r="Y145" s="126"/>
      <c r="Z145" s="129"/>
      <c r="AA145" s="129"/>
      <c r="AB145" s="129"/>
      <c r="AC145" s="129"/>
      <c r="AD145" s="129"/>
      <c r="AE145" s="129"/>
      <c r="AF145" s="129"/>
    </row>
    <row r="146" spans="1:32" x14ac:dyDescent="0.25">
      <c r="A146" s="82" t="s">
        <v>17296</v>
      </c>
      <c r="B146" s="62" t="s">
        <v>17583</v>
      </c>
      <c r="C146" s="62" t="s">
        <v>61</v>
      </c>
      <c r="D146" s="104"/>
      <c r="E146" s="103"/>
      <c r="F146" s="105"/>
      <c r="G146" s="106"/>
      <c r="H146" s="106"/>
      <c r="I146" s="107">
        <v>146</v>
      </c>
      <c r="J146" s="108"/>
      <c r="K146" s="127"/>
      <c r="L146" s="127"/>
      <c r="M146" s="127"/>
      <c r="N146" s="127"/>
      <c r="O146" s="127"/>
      <c r="P146" s="128"/>
      <c r="Q146" s="128"/>
      <c r="R146" s="127"/>
      <c r="S146" s="127"/>
      <c r="T146" s="127"/>
      <c r="U146" s="127"/>
      <c r="V146" s="127"/>
      <c r="W146" s="128"/>
      <c r="X146" s="128"/>
      <c r="Y146" s="126"/>
      <c r="Z146" s="129"/>
      <c r="AA146" s="129"/>
      <c r="AB146" s="129"/>
      <c r="AC146" s="129"/>
      <c r="AD146" s="129"/>
      <c r="AE146" s="129"/>
      <c r="AF146" s="129"/>
    </row>
    <row r="147" spans="1:32" x14ac:dyDescent="0.25">
      <c r="A147" s="82" t="s">
        <v>17297</v>
      </c>
      <c r="B147" s="62" t="s">
        <v>17572</v>
      </c>
      <c r="C147" s="62" t="s">
        <v>63</v>
      </c>
      <c r="D147" s="104"/>
      <c r="E147" s="103"/>
      <c r="F147" s="105"/>
      <c r="G147" s="106"/>
      <c r="H147" s="106"/>
      <c r="I147" s="107">
        <v>147</v>
      </c>
      <c r="J147" s="108"/>
      <c r="K147" s="127"/>
      <c r="L147" s="127"/>
      <c r="M147" s="127"/>
      <c r="N147" s="127"/>
      <c r="O147" s="127"/>
      <c r="P147" s="128"/>
      <c r="Q147" s="128"/>
      <c r="R147" s="127"/>
      <c r="S147" s="127"/>
      <c r="T147" s="127"/>
      <c r="U147" s="127"/>
      <c r="V147" s="127"/>
      <c r="W147" s="128"/>
      <c r="X147" s="128"/>
      <c r="Y147" s="126"/>
      <c r="Z147" s="129"/>
      <c r="AA147" s="129"/>
      <c r="AB147" s="129"/>
      <c r="AC147" s="129"/>
      <c r="AD147" s="129"/>
      <c r="AE147" s="129"/>
      <c r="AF147" s="129"/>
    </row>
    <row r="148" spans="1:32" x14ac:dyDescent="0.25">
      <c r="A148" s="82" t="s">
        <v>17298</v>
      </c>
      <c r="B148" s="62" t="s">
        <v>17573</v>
      </c>
      <c r="C148" s="62" t="s">
        <v>63</v>
      </c>
      <c r="D148" s="104"/>
      <c r="E148" s="103"/>
      <c r="F148" s="105"/>
      <c r="G148" s="106"/>
      <c r="H148" s="106"/>
      <c r="I148" s="107">
        <v>148</v>
      </c>
      <c r="J148" s="108"/>
      <c r="K148" s="127"/>
      <c r="L148" s="127"/>
      <c r="M148" s="127"/>
      <c r="N148" s="127"/>
      <c r="O148" s="127"/>
      <c r="P148" s="128"/>
      <c r="Q148" s="128"/>
      <c r="R148" s="127"/>
      <c r="S148" s="127"/>
      <c r="T148" s="127"/>
      <c r="U148" s="127"/>
      <c r="V148" s="127"/>
      <c r="W148" s="128"/>
      <c r="X148" s="128"/>
      <c r="Y148" s="126"/>
      <c r="Z148" s="129"/>
      <c r="AA148" s="129"/>
      <c r="AB148" s="129"/>
      <c r="AC148" s="129"/>
      <c r="AD148" s="129"/>
      <c r="AE148" s="129"/>
      <c r="AF148" s="129"/>
    </row>
    <row r="149" spans="1:32" x14ac:dyDescent="0.25">
      <c r="A149" s="82" t="s">
        <v>17299</v>
      </c>
      <c r="B149" s="62" t="s">
        <v>17574</v>
      </c>
      <c r="C149" s="62" t="s">
        <v>63</v>
      </c>
      <c r="D149" s="104"/>
      <c r="E149" s="103"/>
      <c r="F149" s="105"/>
      <c r="G149" s="106"/>
      <c r="H149" s="106"/>
      <c r="I149" s="107">
        <v>149</v>
      </c>
      <c r="J149" s="108"/>
      <c r="K149" s="127"/>
      <c r="L149" s="127"/>
      <c r="M149" s="127"/>
      <c r="N149" s="127"/>
      <c r="O149" s="127"/>
      <c r="P149" s="128"/>
      <c r="Q149" s="128"/>
      <c r="R149" s="127"/>
      <c r="S149" s="127"/>
      <c r="T149" s="127"/>
      <c r="U149" s="127"/>
      <c r="V149" s="127"/>
      <c r="W149" s="128"/>
      <c r="X149" s="128"/>
      <c r="Y149" s="126"/>
      <c r="Z149" s="129"/>
      <c r="AA149" s="129"/>
      <c r="AB149" s="129"/>
      <c r="AC149" s="129"/>
      <c r="AD149" s="129"/>
      <c r="AE149" s="129"/>
      <c r="AF149" s="129"/>
    </row>
    <row r="150" spans="1:32" x14ac:dyDescent="0.25">
      <c r="A150" s="82" t="s">
        <v>17300</v>
      </c>
      <c r="B150" s="62" t="s">
        <v>17575</v>
      </c>
      <c r="C150" s="62" t="s">
        <v>63</v>
      </c>
      <c r="D150" s="104"/>
      <c r="E150" s="103"/>
      <c r="F150" s="105"/>
      <c r="G150" s="106"/>
      <c r="H150" s="106"/>
      <c r="I150" s="107">
        <v>150</v>
      </c>
      <c r="J150" s="108"/>
      <c r="K150" s="127"/>
      <c r="L150" s="127"/>
      <c r="M150" s="127"/>
      <c r="N150" s="127"/>
      <c r="O150" s="127"/>
      <c r="P150" s="128"/>
      <c r="Q150" s="128"/>
      <c r="R150" s="127"/>
      <c r="S150" s="127"/>
      <c r="T150" s="127"/>
      <c r="U150" s="127"/>
      <c r="V150" s="127"/>
      <c r="W150" s="128"/>
      <c r="X150" s="128"/>
      <c r="Y150" s="126"/>
      <c r="Z150" s="129"/>
      <c r="AA150" s="129"/>
      <c r="AB150" s="129"/>
      <c r="AC150" s="129"/>
      <c r="AD150" s="129"/>
      <c r="AE150" s="129"/>
      <c r="AF150" s="129"/>
    </row>
    <row r="151" spans="1:32" x14ac:dyDescent="0.25">
      <c r="A151" s="82" t="s">
        <v>17301</v>
      </c>
      <c r="B151" s="62" t="s">
        <v>17576</v>
      </c>
      <c r="C151" s="62" t="s">
        <v>63</v>
      </c>
      <c r="D151" s="104"/>
      <c r="E151" s="103"/>
      <c r="F151" s="105"/>
      <c r="G151" s="106"/>
      <c r="H151" s="106"/>
      <c r="I151" s="107">
        <v>151</v>
      </c>
      <c r="J151" s="108"/>
      <c r="K151" s="127"/>
      <c r="L151" s="127"/>
      <c r="M151" s="127"/>
      <c r="N151" s="127"/>
      <c r="O151" s="127"/>
      <c r="P151" s="128"/>
      <c r="Q151" s="128"/>
      <c r="R151" s="127"/>
      <c r="S151" s="127"/>
      <c r="T151" s="127"/>
      <c r="U151" s="127"/>
      <c r="V151" s="127"/>
      <c r="W151" s="128"/>
      <c r="X151" s="128"/>
      <c r="Y151" s="126"/>
      <c r="Z151" s="129"/>
      <c r="AA151" s="129"/>
      <c r="AB151" s="129"/>
      <c r="AC151" s="129"/>
      <c r="AD151" s="129"/>
      <c r="AE151" s="129"/>
      <c r="AF151" s="129"/>
    </row>
    <row r="152" spans="1:32" x14ac:dyDescent="0.25">
      <c r="A152" s="82" t="s">
        <v>17302</v>
      </c>
      <c r="B152" s="62" t="s">
        <v>17577</v>
      </c>
      <c r="C152" s="62" t="s">
        <v>63</v>
      </c>
      <c r="D152" s="104"/>
      <c r="E152" s="103"/>
      <c r="F152" s="105"/>
      <c r="G152" s="106"/>
      <c r="H152" s="106"/>
      <c r="I152" s="107">
        <v>152</v>
      </c>
      <c r="J152" s="108"/>
      <c r="K152" s="127"/>
      <c r="L152" s="127"/>
      <c r="M152" s="127"/>
      <c r="N152" s="127"/>
      <c r="O152" s="127"/>
      <c r="P152" s="128"/>
      <c r="Q152" s="128"/>
      <c r="R152" s="127"/>
      <c r="S152" s="127"/>
      <c r="T152" s="127"/>
      <c r="U152" s="127"/>
      <c r="V152" s="127"/>
      <c r="W152" s="128"/>
      <c r="X152" s="128"/>
      <c r="Y152" s="126"/>
      <c r="Z152" s="129"/>
      <c r="AA152" s="129"/>
      <c r="AB152" s="129"/>
      <c r="AC152" s="129"/>
      <c r="AD152" s="129"/>
      <c r="AE152" s="129"/>
      <c r="AF152" s="129"/>
    </row>
    <row r="153" spans="1:32" x14ac:dyDescent="0.25">
      <c r="A153" s="82" t="s">
        <v>17303</v>
      </c>
      <c r="B153" s="62" t="s">
        <v>17578</v>
      </c>
      <c r="C153" s="62" t="s">
        <v>63</v>
      </c>
      <c r="D153" s="104"/>
      <c r="E153" s="103"/>
      <c r="F153" s="105"/>
      <c r="G153" s="106"/>
      <c r="H153" s="106"/>
      <c r="I153" s="107">
        <v>153</v>
      </c>
      <c r="J153" s="108"/>
      <c r="K153" s="127"/>
      <c r="L153" s="127"/>
      <c r="M153" s="127"/>
      <c r="N153" s="127"/>
      <c r="O153" s="127"/>
      <c r="P153" s="128"/>
      <c r="Q153" s="128"/>
      <c r="R153" s="127"/>
      <c r="S153" s="127"/>
      <c r="T153" s="127"/>
      <c r="U153" s="127"/>
      <c r="V153" s="127"/>
      <c r="W153" s="128"/>
      <c r="X153" s="128"/>
      <c r="Y153" s="126"/>
      <c r="Z153" s="129"/>
      <c r="AA153" s="129"/>
      <c r="AB153" s="129"/>
      <c r="AC153" s="129"/>
      <c r="AD153" s="129"/>
      <c r="AE153" s="129"/>
      <c r="AF153" s="129"/>
    </row>
    <row r="154" spans="1:32" x14ac:dyDescent="0.25">
      <c r="A154" s="82" t="s">
        <v>17304</v>
      </c>
      <c r="B154" s="62" t="s">
        <v>17579</v>
      </c>
      <c r="C154" s="62" t="s">
        <v>63</v>
      </c>
      <c r="D154" s="104"/>
      <c r="E154" s="103"/>
      <c r="F154" s="105"/>
      <c r="G154" s="106"/>
      <c r="H154" s="106"/>
      <c r="I154" s="107">
        <v>154</v>
      </c>
      <c r="J154" s="108"/>
      <c r="K154" s="127"/>
      <c r="L154" s="127"/>
      <c r="M154" s="127"/>
      <c r="N154" s="127"/>
      <c r="O154" s="127"/>
      <c r="P154" s="128"/>
      <c r="Q154" s="128"/>
      <c r="R154" s="127"/>
      <c r="S154" s="127"/>
      <c r="T154" s="127"/>
      <c r="U154" s="127"/>
      <c r="V154" s="127"/>
      <c r="W154" s="128"/>
      <c r="X154" s="128"/>
      <c r="Y154" s="126"/>
      <c r="Z154" s="129"/>
      <c r="AA154" s="129"/>
      <c r="AB154" s="129"/>
      <c r="AC154" s="129"/>
      <c r="AD154" s="129"/>
      <c r="AE154" s="129"/>
      <c r="AF154" s="129"/>
    </row>
    <row r="155" spans="1:32" x14ac:dyDescent="0.25">
      <c r="A155" s="82" t="s">
        <v>17305</v>
      </c>
      <c r="B155" s="62" t="s">
        <v>17580</v>
      </c>
      <c r="C155" s="62" t="s">
        <v>63</v>
      </c>
      <c r="D155" s="104"/>
      <c r="E155" s="103"/>
      <c r="F155" s="105"/>
      <c r="G155" s="106"/>
      <c r="H155" s="106"/>
      <c r="I155" s="107">
        <v>155</v>
      </c>
      <c r="J155" s="108"/>
      <c r="K155" s="127"/>
      <c r="L155" s="127"/>
      <c r="M155" s="127"/>
      <c r="N155" s="127"/>
      <c r="O155" s="127"/>
      <c r="P155" s="128"/>
      <c r="Q155" s="128"/>
      <c r="R155" s="127"/>
      <c r="S155" s="127"/>
      <c r="T155" s="127"/>
      <c r="U155" s="127"/>
      <c r="V155" s="127"/>
      <c r="W155" s="128"/>
      <c r="X155" s="128"/>
      <c r="Y155" s="126"/>
      <c r="Z155" s="129"/>
      <c r="AA155" s="129"/>
      <c r="AB155" s="129"/>
      <c r="AC155" s="129"/>
      <c r="AD155" s="129"/>
      <c r="AE155" s="129"/>
      <c r="AF155" s="129"/>
    </row>
    <row r="156" spans="1:32" x14ac:dyDescent="0.25">
      <c r="A156" s="82" t="s">
        <v>17306</v>
      </c>
      <c r="B156" s="62" t="s">
        <v>17581</v>
      </c>
      <c r="C156" s="62" t="s">
        <v>63</v>
      </c>
      <c r="D156" s="104"/>
      <c r="E156" s="103"/>
      <c r="F156" s="105"/>
      <c r="G156" s="106"/>
      <c r="H156" s="106"/>
      <c r="I156" s="107">
        <v>156</v>
      </c>
      <c r="J156" s="108"/>
      <c r="K156" s="127"/>
      <c r="L156" s="127"/>
      <c r="M156" s="127"/>
      <c r="N156" s="127"/>
      <c r="O156" s="127"/>
      <c r="P156" s="128"/>
      <c r="Q156" s="128"/>
      <c r="R156" s="127"/>
      <c r="S156" s="127"/>
      <c r="T156" s="127"/>
      <c r="U156" s="127"/>
      <c r="V156" s="127"/>
      <c r="W156" s="128"/>
      <c r="X156" s="128"/>
      <c r="Y156" s="126"/>
      <c r="Z156" s="129"/>
      <c r="AA156" s="129"/>
      <c r="AB156" s="129"/>
      <c r="AC156" s="129"/>
      <c r="AD156" s="129"/>
      <c r="AE156" s="129"/>
      <c r="AF156" s="129"/>
    </row>
    <row r="157" spans="1:32" x14ac:dyDescent="0.25">
      <c r="A157" s="82" t="s">
        <v>17307</v>
      </c>
      <c r="B157" s="62" t="s">
        <v>17582</v>
      </c>
      <c r="C157" s="62" t="s">
        <v>63</v>
      </c>
      <c r="D157" s="104"/>
      <c r="E157" s="103"/>
      <c r="F157" s="105"/>
      <c r="G157" s="106"/>
      <c r="H157" s="106"/>
      <c r="I157" s="107">
        <v>157</v>
      </c>
      <c r="J157" s="108"/>
      <c r="K157" s="127"/>
      <c r="L157" s="127"/>
      <c r="M157" s="127"/>
      <c r="N157" s="127"/>
      <c r="O157" s="127"/>
      <c r="P157" s="128"/>
      <c r="Q157" s="128"/>
      <c r="R157" s="127"/>
      <c r="S157" s="127"/>
      <c r="T157" s="127"/>
      <c r="U157" s="127"/>
      <c r="V157" s="127"/>
      <c r="W157" s="128"/>
      <c r="X157" s="128"/>
      <c r="Y157" s="126"/>
      <c r="Z157" s="129"/>
      <c r="AA157" s="129"/>
      <c r="AB157" s="129"/>
      <c r="AC157" s="129"/>
      <c r="AD157" s="129"/>
      <c r="AE157" s="129"/>
      <c r="AF157" s="129"/>
    </row>
    <row r="158" spans="1:32" x14ac:dyDescent="0.25">
      <c r="A158" s="82" t="s">
        <v>17308</v>
      </c>
      <c r="B158" s="62" t="s">
        <v>17583</v>
      </c>
      <c r="C158" s="62" t="s">
        <v>63</v>
      </c>
      <c r="D158" s="104"/>
      <c r="E158" s="103"/>
      <c r="F158" s="105"/>
      <c r="G158" s="106"/>
      <c r="H158" s="106"/>
      <c r="I158" s="107">
        <v>158</v>
      </c>
      <c r="J158" s="108"/>
      <c r="K158" s="127"/>
      <c r="L158" s="127"/>
      <c r="M158" s="127"/>
      <c r="N158" s="127"/>
      <c r="O158" s="127"/>
      <c r="P158" s="128"/>
      <c r="Q158" s="128"/>
      <c r="R158" s="127"/>
      <c r="S158" s="127"/>
      <c r="T158" s="127"/>
      <c r="U158" s="127"/>
      <c r="V158" s="127"/>
      <c r="W158" s="128"/>
      <c r="X158" s="128"/>
      <c r="Y158" s="126"/>
      <c r="Z158" s="129"/>
      <c r="AA158" s="129"/>
      <c r="AB158" s="129"/>
      <c r="AC158" s="129"/>
      <c r="AD158" s="129"/>
      <c r="AE158" s="129"/>
      <c r="AF158" s="129"/>
    </row>
    <row r="159" spans="1:32" x14ac:dyDescent="0.25">
      <c r="A159" s="82" t="s">
        <v>17309</v>
      </c>
      <c r="B159" s="62" t="s">
        <v>17572</v>
      </c>
      <c r="C159" s="62" t="s">
        <v>57</v>
      </c>
      <c r="D159" s="104"/>
      <c r="E159" s="103"/>
      <c r="F159" s="105"/>
      <c r="G159" s="106"/>
      <c r="H159" s="106"/>
      <c r="I159" s="107">
        <v>159</v>
      </c>
      <c r="J159" s="108"/>
      <c r="K159" s="127"/>
      <c r="L159" s="127"/>
      <c r="M159" s="127"/>
      <c r="N159" s="127"/>
      <c r="O159" s="127"/>
      <c r="P159" s="128"/>
      <c r="Q159" s="128"/>
      <c r="R159" s="127"/>
      <c r="S159" s="127"/>
      <c r="T159" s="127"/>
      <c r="U159" s="127"/>
      <c r="V159" s="127"/>
      <c r="W159" s="128"/>
      <c r="X159" s="128"/>
      <c r="Y159" s="126"/>
      <c r="Z159" s="129"/>
      <c r="AA159" s="129"/>
      <c r="AB159" s="129"/>
      <c r="AC159" s="129"/>
      <c r="AD159" s="129"/>
      <c r="AE159" s="129"/>
      <c r="AF159" s="129"/>
    </row>
    <row r="160" spans="1:32" x14ac:dyDescent="0.25">
      <c r="A160" s="82" t="s">
        <v>17310</v>
      </c>
      <c r="B160" s="62" t="s">
        <v>17573</v>
      </c>
      <c r="C160" s="62" t="s">
        <v>57</v>
      </c>
      <c r="D160" s="104"/>
      <c r="E160" s="103"/>
      <c r="F160" s="105"/>
      <c r="G160" s="106"/>
      <c r="H160" s="106"/>
      <c r="I160" s="107">
        <v>160</v>
      </c>
      <c r="J160" s="108"/>
      <c r="K160" s="127"/>
      <c r="L160" s="127"/>
      <c r="M160" s="127"/>
      <c r="N160" s="127"/>
      <c r="O160" s="127"/>
      <c r="P160" s="128"/>
      <c r="Q160" s="128"/>
      <c r="R160" s="127"/>
      <c r="S160" s="127"/>
      <c r="T160" s="127"/>
      <c r="U160" s="127"/>
      <c r="V160" s="127"/>
      <c r="W160" s="128"/>
      <c r="X160" s="128"/>
      <c r="Y160" s="126"/>
      <c r="Z160" s="129"/>
      <c r="AA160" s="129"/>
      <c r="AB160" s="129"/>
      <c r="AC160" s="129"/>
      <c r="AD160" s="129"/>
      <c r="AE160" s="129"/>
      <c r="AF160" s="129"/>
    </row>
    <row r="161" spans="1:32" x14ac:dyDescent="0.25">
      <c r="A161" s="82" t="s">
        <v>17311</v>
      </c>
      <c r="B161" s="62" t="s">
        <v>17574</v>
      </c>
      <c r="C161" s="62" t="s">
        <v>57</v>
      </c>
      <c r="D161" s="104"/>
      <c r="E161" s="103"/>
      <c r="F161" s="105"/>
      <c r="G161" s="106"/>
      <c r="H161" s="106"/>
      <c r="I161" s="107">
        <v>161</v>
      </c>
      <c r="J161" s="108"/>
      <c r="K161" s="127"/>
      <c r="L161" s="127"/>
      <c r="M161" s="127"/>
      <c r="N161" s="127"/>
      <c r="O161" s="127"/>
      <c r="P161" s="128"/>
      <c r="Q161" s="128"/>
      <c r="R161" s="127"/>
      <c r="S161" s="127"/>
      <c r="T161" s="127"/>
      <c r="U161" s="127"/>
      <c r="V161" s="127"/>
      <c r="W161" s="128"/>
      <c r="X161" s="128"/>
      <c r="Y161" s="126"/>
      <c r="Z161" s="129"/>
      <c r="AA161" s="129"/>
      <c r="AB161" s="129"/>
      <c r="AC161" s="129"/>
      <c r="AD161" s="129"/>
      <c r="AE161" s="129"/>
      <c r="AF161" s="129"/>
    </row>
    <row r="162" spans="1:32" x14ac:dyDescent="0.25">
      <c r="A162" s="82" t="s">
        <v>17312</v>
      </c>
      <c r="B162" s="62" t="s">
        <v>17575</v>
      </c>
      <c r="C162" s="62" t="s">
        <v>57</v>
      </c>
      <c r="D162" s="104"/>
      <c r="E162" s="103"/>
      <c r="F162" s="105"/>
      <c r="G162" s="106"/>
      <c r="H162" s="106"/>
      <c r="I162" s="107">
        <v>162</v>
      </c>
      <c r="J162" s="108"/>
      <c r="K162" s="127"/>
      <c r="L162" s="127"/>
      <c r="M162" s="127"/>
      <c r="N162" s="127"/>
      <c r="O162" s="127"/>
      <c r="P162" s="128"/>
      <c r="Q162" s="128"/>
      <c r="R162" s="127"/>
      <c r="S162" s="127"/>
      <c r="T162" s="127"/>
      <c r="U162" s="127"/>
      <c r="V162" s="127"/>
      <c r="W162" s="128"/>
      <c r="X162" s="128"/>
      <c r="Y162" s="126"/>
      <c r="Z162" s="129"/>
      <c r="AA162" s="129"/>
      <c r="AB162" s="129"/>
      <c r="AC162" s="129"/>
      <c r="AD162" s="129"/>
      <c r="AE162" s="129"/>
      <c r="AF162" s="129"/>
    </row>
    <row r="163" spans="1:32" x14ac:dyDescent="0.25">
      <c r="A163" s="82" t="s">
        <v>17313</v>
      </c>
      <c r="B163" s="62" t="s">
        <v>17576</v>
      </c>
      <c r="C163" s="62" t="s">
        <v>57</v>
      </c>
      <c r="D163" s="104"/>
      <c r="E163" s="103"/>
      <c r="F163" s="105"/>
      <c r="G163" s="106"/>
      <c r="H163" s="106"/>
      <c r="I163" s="107">
        <v>163</v>
      </c>
      <c r="J163" s="108"/>
      <c r="K163" s="127"/>
      <c r="L163" s="127"/>
      <c r="M163" s="127"/>
      <c r="N163" s="127"/>
      <c r="O163" s="127"/>
      <c r="P163" s="128"/>
      <c r="Q163" s="128"/>
      <c r="R163" s="127"/>
      <c r="S163" s="127"/>
      <c r="T163" s="127"/>
      <c r="U163" s="127"/>
      <c r="V163" s="127"/>
      <c r="W163" s="128"/>
      <c r="X163" s="128"/>
      <c r="Y163" s="126"/>
      <c r="Z163" s="129"/>
      <c r="AA163" s="129"/>
      <c r="AB163" s="129"/>
      <c r="AC163" s="129"/>
      <c r="AD163" s="129"/>
      <c r="AE163" s="129"/>
      <c r="AF163" s="129"/>
    </row>
    <row r="164" spans="1:32" x14ac:dyDescent="0.25">
      <c r="A164" s="82" t="s">
        <v>17314</v>
      </c>
      <c r="B164" s="62" t="s">
        <v>17577</v>
      </c>
      <c r="C164" s="62" t="s">
        <v>57</v>
      </c>
      <c r="D164" s="104"/>
      <c r="E164" s="103"/>
      <c r="F164" s="105"/>
      <c r="G164" s="106"/>
      <c r="H164" s="106"/>
      <c r="I164" s="107">
        <v>164</v>
      </c>
      <c r="J164" s="108"/>
      <c r="K164" s="127"/>
      <c r="L164" s="127"/>
      <c r="M164" s="127"/>
      <c r="N164" s="127"/>
      <c r="O164" s="127"/>
      <c r="P164" s="128"/>
      <c r="Q164" s="128"/>
      <c r="R164" s="127"/>
      <c r="S164" s="127"/>
      <c r="T164" s="127"/>
      <c r="U164" s="127"/>
      <c r="V164" s="127"/>
      <c r="W164" s="128"/>
      <c r="X164" s="128"/>
      <c r="Y164" s="126"/>
      <c r="Z164" s="129"/>
      <c r="AA164" s="129"/>
      <c r="AB164" s="129"/>
      <c r="AC164" s="129"/>
      <c r="AD164" s="129"/>
      <c r="AE164" s="129"/>
      <c r="AF164" s="129"/>
    </row>
    <row r="165" spans="1:32" x14ac:dyDescent="0.25">
      <c r="A165"/>
    </row>
    <row r="166" spans="1:32" x14ac:dyDescent="0.25">
      <c r="A166"/>
    </row>
    <row r="167" spans="1:32" x14ac:dyDescent="0.25">
      <c r="A167"/>
    </row>
    <row r="168" spans="1:32" x14ac:dyDescent="0.25">
      <c r="A168"/>
    </row>
    <row r="169" spans="1:32" x14ac:dyDescent="0.25">
      <c r="A169"/>
    </row>
    <row r="170" spans="1:32" x14ac:dyDescent="0.25">
      <c r="A170"/>
    </row>
    <row r="171" spans="1:32" x14ac:dyDescent="0.25">
      <c r="A171"/>
    </row>
    <row r="172" spans="1:32" x14ac:dyDescent="0.25">
      <c r="A172"/>
    </row>
    <row r="173" spans="1:32" x14ac:dyDescent="0.25">
      <c r="A173"/>
    </row>
    <row r="174" spans="1:32" x14ac:dyDescent="0.25">
      <c r="A174"/>
    </row>
    <row r="175" spans="1:32" x14ac:dyDescent="0.25">
      <c r="A175"/>
    </row>
    <row r="176" spans="1:32"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sheetData>
  <dataConsolidate/>
  <dataValidations count="8">
    <dataValidation allowBlank="1" showInputMessage="1" promptTitle="Group Vertex Color" prompt="To select a color to use for all vertices in the group, right-click and select Select Color on the right-click menu." sqref="B3"/>
    <dataValidation type="list" allowBlank="1" showInputMessage="1" showErrorMessage="1" errorTitle="Invalid Group Vertex Shape" error="You have entered an invalid group vertex shape.  Try selecting from the drop-down list instead." promptTitle="Group Vertex Shape" prompt="Select a shape to use for all vertices in the group." sqref="C3">
      <formula1>ValidGroupShapes</formula1>
    </dataValidation>
    <dataValidation allowBlank="1" showInputMessage="1" showErrorMessage="1" promptTitle="Group Name" prompt="Enter the name of the group." sqref="A3"/>
    <dataValidation type="list" allowBlank="1" showInputMessage="1" showErrorMessage="1" errorTitle="Invalid Group Collapsed" error="You have entered an invalid group &quot;collapsed.&quot;  Try selecting from the drop-down list instead." promptTitle="Group Collapsed?" prompt="Set to Yes to collapse the group." sqref="E3">
      <formula1>ValidBooleansDefaultFalse</formula1>
    </dataValidation>
    <dataValidation allowBlank="1" sqref="K3"/>
    <dataValidation allowBlank="1" showInputMessage="1" showErrorMessage="1" errorTitle="Invalid Group Collapsed" error="You have entered an unrecognized &quot;group collapsed.&quot;  Try selecting from the drop-down list instead." promptTitle="Group Label" prompt="Enter an optional group label." sqref="F3"/>
    <dataValidation allowBlank="1" showInputMessage="1" showErrorMessage="1" errorTitle="Invalid Group Collapsed" error="You have entered an unrecognized &quot;group collapsed.&quot;  Try selecting from the drop-down list instead." promptTitle="Collapsed Location" prompt="Enter an optional collapsed location.  Collapsed X and Y values should be between 0 and 9,999.  If you enter Collapsed X and Y values, you should set NodeXL, Graph, Layout to &quot;None&quot; to prevent NodeXL from overwriting your values when you show the graph." sqref="G3:H3"/>
    <dataValidation type="list" allowBlank="1" showInputMessage="1" showErrorMessage="1" errorTitle="Invalid Group Visibility" error="You have entered an invalid group visibility.  Try selecting from the drop-down list instead." promptTitle="Group Visibility" prompt="Select an optional group visibility.  Groups are shown by default." sqref="D3">
      <formula1>ValidGroupVisibilities</formula1>
    </dataValidation>
  </dataValidations>
  <pageMargins left="0.7" right="0.7" top="0.75" bottom="0.75" header="0.3" footer="0.3"/>
  <pageSetup orientation="portrait" horizontalDpi="0" verticalDpi="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C2053"/>
  <sheetViews>
    <sheetView workbookViewId="0">
      <selection activeCell="A2" sqref="A2"/>
    </sheetView>
  </sheetViews>
  <sheetFormatPr defaultRowHeight="15" x14ac:dyDescent="0.25"/>
  <cols>
    <col min="1" max="1" width="9.42578125" style="1" bestFit="1" customWidth="1"/>
    <col min="2" max="2" width="9.140625" style="1"/>
    <col min="3" max="3" width="11.5703125" bestFit="1" customWidth="1"/>
    <col min="4" max="4" width="9.140625" customWidth="1"/>
  </cols>
  <sheetData>
    <row r="1" spans="1:3" ht="15" customHeight="1" x14ac:dyDescent="0.25">
      <c r="A1" s="11" t="s">
        <v>143</v>
      </c>
      <c r="B1" s="11" t="s">
        <v>5</v>
      </c>
      <c r="C1" s="11" t="s">
        <v>146</v>
      </c>
    </row>
    <row r="2" spans="1:3" x14ac:dyDescent="0.25">
      <c r="A2" s="75" t="s">
        <v>17153</v>
      </c>
      <c r="B2" s="79" t="s">
        <v>191</v>
      </c>
      <c r="C2" s="75">
        <f>VLOOKUP(GroupVertices[[#This Row],[Vertex]], Vertices[], MATCH("ID", Vertices[#Headers], 0), FALSE)</f>
        <v>602</v>
      </c>
    </row>
    <row r="3" spans="1:3" x14ac:dyDescent="0.25">
      <c r="A3" s="75" t="s">
        <v>17153</v>
      </c>
      <c r="B3" s="79" t="s">
        <v>192</v>
      </c>
      <c r="C3" s="75">
        <f>VLOOKUP(GroupVertices[[#This Row],[Vertex]], Vertices[], MATCH("ID", Vertices[#Headers], 0), FALSE)</f>
        <v>540</v>
      </c>
    </row>
    <row r="4" spans="1:3" x14ac:dyDescent="0.25">
      <c r="A4" s="75" t="s">
        <v>17153</v>
      </c>
      <c r="B4" s="79" t="s">
        <v>196</v>
      </c>
      <c r="C4" s="75">
        <f>VLOOKUP(GroupVertices[[#This Row],[Vertex]], Vertices[], MATCH("ID", Vertices[#Headers], 0), FALSE)</f>
        <v>438</v>
      </c>
    </row>
    <row r="5" spans="1:3" x14ac:dyDescent="0.25">
      <c r="A5" s="75" t="s">
        <v>17153</v>
      </c>
      <c r="B5" s="79" t="s">
        <v>213</v>
      </c>
      <c r="C5" s="75">
        <f>VLOOKUP(GroupVertices[[#This Row],[Vertex]], Vertices[], MATCH("ID", Vertices[#Headers], 0), FALSE)</f>
        <v>447</v>
      </c>
    </row>
    <row r="6" spans="1:3" x14ac:dyDescent="0.25">
      <c r="A6" s="75" t="s">
        <v>17153</v>
      </c>
      <c r="B6" s="79" t="s">
        <v>226</v>
      </c>
      <c r="C6" s="75">
        <f>VLOOKUP(GroupVertices[[#This Row],[Vertex]], Vertices[], MATCH("ID", Vertices[#Headers], 0), FALSE)</f>
        <v>558</v>
      </c>
    </row>
    <row r="7" spans="1:3" x14ac:dyDescent="0.25">
      <c r="A7" s="75" t="s">
        <v>17153</v>
      </c>
      <c r="B7" s="79" t="s">
        <v>238</v>
      </c>
      <c r="C7" s="75">
        <f>VLOOKUP(GroupVertices[[#This Row],[Vertex]], Vertices[], MATCH("ID", Vertices[#Headers], 0), FALSE)</f>
        <v>515</v>
      </c>
    </row>
    <row r="8" spans="1:3" x14ac:dyDescent="0.25">
      <c r="A8" s="75" t="s">
        <v>17153</v>
      </c>
      <c r="B8" s="79" t="s">
        <v>239</v>
      </c>
      <c r="C8" s="75">
        <f>VLOOKUP(GroupVertices[[#This Row],[Vertex]], Vertices[], MATCH("ID", Vertices[#Headers], 0), FALSE)</f>
        <v>367</v>
      </c>
    </row>
    <row r="9" spans="1:3" x14ac:dyDescent="0.25">
      <c r="A9" s="75" t="s">
        <v>17153</v>
      </c>
      <c r="B9" s="79" t="s">
        <v>260</v>
      </c>
      <c r="C9" s="75">
        <f>VLOOKUP(GroupVertices[[#This Row],[Vertex]], Vertices[], MATCH("ID", Vertices[#Headers], 0), FALSE)</f>
        <v>417</v>
      </c>
    </row>
    <row r="10" spans="1:3" x14ac:dyDescent="0.25">
      <c r="A10" s="75" t="s">
        <v>17153</v>
      </c>
      <c r="B10" s="79" t="s">
        <v>272</v>
      </c>
      <c r="C10" s="75">
        <f>VLOOKUP(GroupVertices[[#This Row],[Vertex]], Vertices[], MATCH("ID", Vertices[#Headers], 0), FALSE)</f>
        <v>415</v>
      </c>
    </row>
    <row r="11" spans="1:3" x14ac:dyDescent="0.25">
      <c r="A11" s="75" t="s">
        <v>17153</v>
      </c>
      <c r="B11" s="79" t="s">
        <v>276</v>
      </c>
      <c r="C11" s="75">
        <f>VLOOKUP(GroupVertices[[#This Row],[Vertex]], Vertices[], MATCH("ID", Vertices[#Headers], 0), FALSE)</f>
        <v>354</v>
      </c>
    </row>
    <row r="12" spans="1:3" x14ac:dyDescent="0.25">
      <c r="A12" s="75" t="s">
        <v>17153</v>
      </c>
      <c r="B12" s="79" t="s">
        <v>282</v>
      </c>
      <c r="C12" s="75">
        <f>VLOOKUP(GroupVertices[[#This Row],[Vertex]], Vertices[], MATCH("ID", Vertices[#Headers], 0), FALSE)</f>
        <v>463</v>
      </c>
    </row>
    <row r="13" spans="1:3" x14ac:dyDescent="0.25">
      <c r="A13" s="75" t="s">
        <v>17153</v>
      </c>
      <c r="B13" s="79" t="s">
        <v>284</v>
      </c>
      <c r="C13" s="75">
        <f>VLOOKUP(GroupVertices[[#This Row],[Vertex]], Vertices[], MATCH("ID", Vertices[#Headers], 0), FALSE)</f>
        <v>520</v>
      </c>
    </row>
    <row r="14" spans="1:3" x14ac:dyDescent="0.25">
      <c r="A14" s="75" t="s">
        <v>17153</v>
      </c>
      <c r="B14" s="79" t="s">
        <v>288</v>
      </c>
      <c r="C14" s="75">
        <f>VLOOKUP(GroupVertices[[#This Row],[Vertex]], Vertices[], MATCH("ID", Vertices[#Headers], 0), FALSE)</f>
        <v>344</v>
      </c>
    </row>
    <row r="15" spans="1:3" x14ac:dyDescent="0.25">
      <c r="A15" s="75" t="s">
        <v>17153</v>
      </c>
      <c r="B15" s="79" t="s">
        <v>291</v>
      </c>
      <c r="C15" s="75">
        <f>VLOOKUP(GroupVertices[[#This Row],[Vertex]], Vertices[], MATCH("ID", Vertices[#Headers], 0), FALSE)</f>
        <v>325</v>
      </c>
    </row>
    <row r="16" spans="1:3" x14ac:dyDescent="0.25">
      <c r="A16" s="75" t="s">
        <v>17153</v>
      </c>
      <c r="B16" s="79" t="s">
        <v>306</v>
      </c>
      <c r="C16" s="75">
        <f>VLOOKUP(GroupVertices[[#This Row],[Vertex]], Vertices[], MATCH("ID", Vertices[#Headers], 0), FALSE)</f>
        <v>375</v>
      </c>
    </row>
    <row r="17" spans="1:3" x14ac:dyDescent="0.25">
      <c r="A17" s="75" t="s">
        <v>17153</v>
      </c>
      <c r="B17" s="79" t="s">
        <v>314</v>
      </c>
      <c r="C17" s="75">
        <f>VLOOKUP(GroupVertices[[#This Row],[Vertex]], Vertices[], MATCH("ID", Vertices[#Headers], 0), FALSE)</f>
        <v>500</v>
      </c>
    </row>
    <row r="18" spans="1:3" x14ac:dyDescent="0.25">
      <c r="A18" s="75" t="s">
        <v>17153</v>
      </c>
      <c r="B18" s="79" t="s">
        <v>324</v>
      </c>
      <c r="C18" s="75">
        <f>VLOOKUP(GroupVertices[[#This Row],[Vertex]], Vertices[], MATCH("ID", Vertices[#Headers], 0), FALSE)</f>
        <v>577</v>
      </c>
    </row>
    <row r="19" spans="1:3" x14ac:dyDescent="0.25">
      <c r="A19" s="75" t="s">
        <v>17153</v>
      </c>
      <c r="B19" s="79" t="s">
        <v>329</v>
      </c>
      <c r="C19" s="75">
        <f>VLOOKUP(GroupVertices[[#This Row],[Vertex]], Vertices[], MATCH("ID", Vertices[#Headers], 0), FALSE)</f>
        <v>342</v>
      </c>
    </row>
    <row r="20" spans="1:3" x14ac:dyDescent="0.25">
      <c r="A20" s="75" t="s">
        <v>17153</v>
      </c>
      <c r="B20" s="79" t="s">
        <v>342</v>
      </c>
      <c r="C20" s="75">
        <f>VLOOKUP(GroupVertices[[#This Row],[Vertex]], Vertices[], MATCH("ID", Vertices[#Headers], 0), FALSE)</f>
        <v>288</v>
      </c>
    </row>
    <row r="21" spans="1:3" x14ac:dyDescent="0.25">
      <c r="A21" s="75" t="s">
        <v>17153</v>
      </c>
      <c r="B21" s="79" t="s">
        <v>343</v>
      </c>
      <c r="C21" s="75">
        <f>VLOOKUP(GroupVertices[[#This Row],[Vertex]], Vertices[], MATCH("ID", Vertices[#Headers], 0), FALSE)</f>
        <v>489</v>
      </c>
    </row>
    <row r="22" spans="1:3" x14ac:dyDescent="0.25">
      <c r="A22" s="75" t="s">
        <v>17153</v>
      </c>
      <c r="B22" s="79" t="s">
        <v>348</v>
      </c>
      <c r="C22" s="75">
        <f>VLOOKUP(GroupVertices[[#This Row],[Vertex]], Vertices[], MATCH("ID", Vertices[#Headers], 0), FALSE)</f>
        <v>550</v>
      </c>
    </row>
    <row r="23" spans="1:3" x14ac:dyDescent="0.25">
      <c r="A23" s="75" t="s">
        <v>17153</v>
      </c>
      <c r="B23" s="79" t="s">
        <v>367</v>
      </c>
      <c r="C23" s="75">
        <f>VLOOKUP(GroupVertices[[#This Row],[Vertex]], Vertices[], MATCH("ID", Vertices[#Headers], 0), FALSE)</f>
        <v>531</v>
      </c>
    </row>
    <row r="24" spans="1:3" x14ac:dyDescent="0.25">
      <c r="A24" s="75" t="s">
        <v>17153</v>
      </c>
      <c r="B24" s="79" t="s">
        <v>375</v>
      </c>
      <c r="C24" s="75">
        <f>VLOOKUP(GroupVertices[[#This Row],[Vertex]], Vertices[], MATCH("ID", Vertices[#Headers], 0), FALSE)</f>
        <v>510</v>
      </c>
    </row>
    <row r="25" spans="1:3" x14ac:dyDescent="0.25">
      <c r="A25" s="75" t="s">
        <v>17153</v>
      </c>
      <c r="B25" s="79" t="s">
        <v>380</v>
      </c>
      <c r="C25" s="75">
        <f>VLOOKUP(GroupVertices[[#This Row],[Vertex]], Vertices[], MATCH("ID", Vertices[#Headers], 0), FALSE)</f>
        <v>512</v>
      </c>
    </row>
    <row r="26" spans="1:3" x14ac:dyDescent="0.25">
      <c r="A26" s="75" t="s">
        <v>17153</v>
      </c>
      <c r="B26" s="79" t="s">
        <v>381</v>
      </c>
      <c r="C26" s="75">
        <f>VLOOKUP(GroupVertices[[#This Row],[Vertex]], Vertices[], MATCH("ID", Vertices[#Headers], 0), FALSE)</f>
        <v>306</v>
      </c>
    </row>
    <row r="27" spans="1:3" x14ac:dyDescent="0.25">
      <c r="A27" s="75" t="s">
        <v>17153</v>
      </c>
      <c r="B27" s="79" t="s">
        <v>389</v>
      </c>
      <c r="C27" s="75">
        <f>VLOOKUP(GroupVertices[[#This Row],[Vertex]], Vertices[], MATCH("ID", Vertices[#Headers], 0), FALSE)</f>
        <v>559</v>
      </c>
    </row>
    <row r="28" spans="1:3" x14ac:dyDescent="0.25">
      <c r="A28" s="75" t="s">
        <v>17153</v>
      </c>
      <c r="B28" s="79" t="s">
        <v>393</v>
      </c>
      <c r="C28" s="75">
        <f>VLOOKUP(GroupVertices[[#This Row],[Vertex]], Vertices[], MATCH("ID", Vertices[#Headers], 0), FALSE)</f>
        <v>606</v>
      </c>
    </row>
    <row r="29" spans="1:3" x14ac:dyDescent="0.25">
      <c r="A29" s="75" t="s">
        <v>17153</v>
      </c>
      <c r="B29" s="79" t="s">
        <v>399</v>
      </c>
      <c r="C29" s="75">
        <f>VLOOKUP(GroupVertices[[#This Row],[Vertex]], Vertices[], MATCH("ID", Vertices[#Headers], 0), FALSE)</f>
        <v>318</v>
      </c>
    </row>
    <row r="30" spans="1:3" x14ac:dyDescent="0.25">
      <c r="A30" s="75" t="s">
        <v>17153</v>
      </c>
      <c r="B30" s="79" t="s">
        <v>413</v>
      </c>
      <c r="C30" s="75">
        <f>VLOOKUP(GroupVertices[[#This Row],[Vertex]], Vertices[], MATCH("ID", Vertices[#Headers], 0), FALSE)</f>
        <v>402</v>
      </c>
    </row>
    <row r="31" spans="1:3" x14ac:dyDescent="0.25">
      <c r="A31" s="75" t="s">
        <v>17153</v>
      </c>
      <c r="B31" s="79" t="s">
        <v>417</v>
      </c>
      <c r="C31" s="75">
        <f>VLOOKUP(GroupVertices[[#This Row],[Vertex]], Vertices[], MATCH("ID", Vertices[#Headers], 0), FALSE)</f>
        <v>603</v>
      </c>
    </row>
    <row r="32" spans="1:3" x14ac:dyDescent="0.25">
      <c r="A32" s="75" t="s">
        <v>17153</v>
      </c>
      <c r="B32" s="79" t="s">
        <v>418</v>
      </c>
      <c r="C32" s="75">
        <f>VLOOKUP(GroupVertices[[#This Row],[Vertex]], Vertices[], MATCH("ID", Vertices[#Headers], 0), FALSE)</f>
        <v>576</v>
      </c>
    </row>
    <row r="33" spans="1:3" x14ac:dyDescent="0.25">
      <c r="A33" s="75" t="s">
        <v>17153</v>
      </c>
      <c r="B33" s="79" t="s">
        <v>422</v>
      </c>
      <c r="C33" s="75">
        <f>VLOOKUP(GroupVertices[[#This Row],[Vertex]], Vertices[], MATCH("ID", Vertices[#Headers], 0), FALSE)</f>
        <v>304</v>
      </c>
    </row>
    <row r="34" spans="1:3" x14ac:dyDescent="0.25">
      <c r="A34" s="75" t="s">
        <v>17153</v>
      </c>
      <c r="B34" s="79" t="s">
        <v>424</v>
      </c>
      <c r="C34" s="75">
        <f>VLOOKUP(GroupVertices[[#This Row],[Vertex]], Vertices[], MATCH("ID", Vertices[#Headers], 0), FALSE)</f>
        <v>473</v>
      </c>
    </row>
    <row r="35" spans="1:3" x14ac:dyDescent="0.25">
      <c r="A35" s="75" t="s">
        <v>17153</v>
      </c>
      <c r="B35" s="79" t="s">
        <v>440</v>
      </c>
      <c r="C35" s="75">
        <f>VLOOKUP(GroupVertices[[#This Row],[Vertex]], Vertices[], MATCH("ID", Vertices[#Headers], 0), FALSE)</f>
        <v>357</v>
      </c>
    </row>
    <row r="36" spans="1:3" x14ac:dyDescent="0.25">
      <c r="A36" s="75" t="s">
        <v>17153</v>
      </c>
      <c r="B36" s="79" t="s">
        <v>441</v>
      </c>
      <c r="C36" s="75">
        <f>VLOOKUP(GroupVertices[[#This Row],[Vertex]], Vertices[], MATCH("ID", Vertices[#Headers], 0), FALSE)</f>
        <v>470</v>
      </c>
    </row>
    <row r="37" spans="1:3" x14ac:dyDescent="0.25">
      <c r="A37" s="75" t="s">
        <v>17153</v>
      </c>
      <c r="B37" s="79" t="s">
        <v>442</v>
      </c>
      <c r="C37" s="75">
        <f>VLOOKUP(GroupVertices[[#This Row],[Vertex]], Vertices[], MATCH("ID", Vertices[#Headers], 0), FALSE)</f>
        <v>503</v>
      </c>
    </row>
    <row r="38" spans="1:3" x14ac:dyDescent="0.25">
      <c r="A38" s="75" t="s">
        <v>17153</v>
      </c>
      <c r="B38" s="79" t="s">
        <v>448</v>
      </c>
      <c r="C38" s="75">
        <f>VLOOKUP(GroupVertices[[#This Row],[Vertex]], Vertices[], MATCH("ID", Vertices[#Headers], 0), FALSE)</f>
        <v>522</v>
      </c>
    </row>
    <row r="39" spans="1:3" x14ac:dyDescent="0.25">
      <c r="A39" s="75" t="s">
        <v>17153</v>
      </c>
      <c r="B39" s="79" t="s">
        <v>468</v>
      </c>
      <c r="C39" s="75">
        <f>VLOOKUP(GroupVertices[[#This Row],[Vertex]], Vertices[], MATCH("ID", Vertices[#Headers], 0), FALSE)</f>
        <v>459</v>
      </c>
    </row>
    <row r="40" spans="1:3" x14ac:dyDescent="0.25">
      <c r="A40" s="75" t="s">
        <v>17153</v>
      </c>
      <c r="B40" s="79" t="s">
        <v>476</v>
      </c>
      <c r="C40" s="75">
        <f>VLOOKUP(GroupVertices[[#This Row],[Vertex]], Vertices[], MATCH("ID", Vertices[#Headers], 0), FALSE)</f>
        <v>298</v>
      </c>
    </row>
    <row r="41" spans="1:3" x14ac:dyDescent="0.25">
      <c r="A41" s="75" t="s">
        <v>17153</v>
      </c>
      <c r="B41" s="79" t="s">
        <v>485</v>
      </c>
      <c r="C41" s="75">
        <f>VLOOKUP(GroupVertices[[#This Row],[Vertex]], Vertices[], MATCH("ID", Vertices[#Headers], 0), FALSE)</f>
        <v>270</v>
      </c>
    </row>
    <row r="42" spans="1:3" x14ac:dyDescent="0.25">
      <c r="A42" s="75" t="s">
        <v>17153</v>
      </c>
      <c r="B42" s="79" t="s">
        <v>489</v>
      </c>
      <c r="C42" s="75">
        <f>VLOOKUP(GroupVertices[[#This Row],[Vertex]], Vertices[], MATCH("ID", Vertices[#Headers], 0), FALSE)</f>
        <v>442</v>
      </c>
    </row>
    <row r="43" spans="1:3" x14ac:dyDescent="0.25">
      <c r="A43" s="75" t="s">
        <v>17153</v>
      </c>
      <c r="B43" s="79" t="s">
        <v>490</v>
      </c>
      <c r="C43" s="75">
        <f>VLOOKUP(GroupVertices[[#This Row],[Vertex]], Vertices[], MATCH("ID", Vertices[#Headers], 0), FALSE)</f>
        <v>572</v>
      </c>
    </row>
    <row r="44" spans="1:3" x14ac:dyDescent="0.25">
      <c r="A44" s="75" t="s">
        <v>17153</v>
      </c>
      <c r="B44" s="79" t="s">
        <v>523</v>
      </c>
      <c r="C44" s="75">
        <f>VLOOKUP(GroupVertices[[#This Row],[Vertex]], Vertices[], MATCH("ID", Vertices[#Headers], 0), FALSE)</f>
        <v>274</v>
      </c>
    </row>
    <row r="45" spans="1:3" x14ac:dyDescent="0.25">
      <c r="A45" s="75" t="s">
        <v>17153</v>
      </c>
      <c r="B45" s="79" t="s">
        <v>526</v>
      </c>
      <c r="C45" s="75">
        <f>VLOOKUP(GroupVertices[[#This Row],[Vertex]], Vertices[], MATCH("ID", Vertices[#Headers], 0), FALSE)</f>
        <v>490</v>
      </c>
    </row>
    <row r="46" spans="1:3" x14ac:dyDescent="0.25">
      <c r="A46" s="75" t="s">
        <v>17153</v>
      </c>
      <c r="B46" s="79" t="s">
        <v>528</v>
      </c>
      <c r="C46" s="75">
        <f>VLOOKUP(GroupVertices[[#This Row],[Vertex]], Vertices[], MATCH("ID", Vertices[#Headers], 0), FALSE)</f>
        <v>596</v>
      </c>
    </row>
    <row r="47" spans="1:3" x14ac:dyDescent="0.25">
      <c r="A47" s="75" t="s">
        <v>17153</v>
      </c>
      <c r="B47" s="79" t="s">
        <v>539</v>
      </c>
      <c r="C47" s="75">
        <f>VLOOKUP(GroupVertices[[#This Row],[Vertex]], Vertices[], MATCH("ID", Vertices[#Headers], 0), FALSE)</f>
        <v>302</v>
      </c>
    </row>
    <row r="48" spans="1:3" x14ac:dyDescent="0.25">
      <c r="A48" s="75" t="s">
        <v>17153</v>
      </c>
      <c r="B48" s="79" t="s">
        <v>552</v>
      </c>
      <c r="C48" s="75">
        <f>VLOOKUP(GroupVertices[[#This Row],[Vertex]], Vertices[], MATCH("ID", Vertices[#Headers], 0), FALSE)</f>
        <v>588</v>
      </c>
    </row>
    <row r="49" spans="1:3" x14ac:dyDescent="0.25">
      <c r="A49" s="75" t="s">
        <v>17153</v>
      </c>
      <c r="B49" s="79" t="s">
        <v>563</v>
      </c>
      <c r="C49" s="75">
        <f>VLOOKUP(GroupVertices[[#This Row],[Vertex]], Vertices[], MATCH("ID", Vertices[#Headers], 0), FALSE)</f>
        <v>493</v>
      </c>
    </row>
    <row r="50" spans="1:3" x14ac:dyDescent="0.25">
      <c r="A50" s="75" t="s">
        <v>17153</v>
      </c>
      <c r="B50" s="79" t="s">
        <v>564</v>
      </c>
      <c r="C50" s="75">
        <f>VLOOKUP(GroupVertices[[#This Row],[Vertex]], Vertices[], MATCH("ID", Vertices[#Headers], 0), FALSE)</f>
        <v>412</v>
      </c>
    </row>
    <row r="51" spans="1:3" x14ac:dyDescent="0.25">
      <c r="A51" s="75" t="s">
        <v>17153</v>
      </c>
      <c r="B51" s="79" t="s">
        <v>580</v>
      </c>
      <c r="C51" s="75">
        <f>VLOOKUP(GroupVertices[[#This Row],[Vertex]], Vertices[], MATCH("ID", Vertices[#Headers], 0), FALSE)</f>
        <v>422</v>
      </c>
    </row>
    <row r="52" spans="1:3" x14ac:dyDescent="0.25">
      <c r="A52" s="75" t="s">
        <v>17153</v>
      </c>
      <c r="B52" s="79" t="s">
        <v>614</v>
      </c>
      <c r="C52" s="75">
        <f>VLOOKUP(GroupVertices[[#This Row],[Vertex]], Vertices[], MATCH("ID", Vertices[#Headers], 0), FALSE)</f>
        <v>319</v>
      </c>
    </row>
    <row r="53" spans="1:3" x14ac:dyDescent="0.25">
      <c r="A53" s="75" t="s">
        <v>17153</v>
      </c>
      <c r="B53" s="79" t="s">
        <v>626</v>
      </c>
      <c r="C53" s="75">
        <f>VLOOKUP(GroupVertices[[#This Row],[Vertex]], Vertices[], MATCH("ID", Vertices[#Headers], 0), FALSE)</f>
        <v>546</v>
      </c>
    </row>
    <row r="54" spans="1:3" x14ac:dyDescent="0.25">
      <c r="A54" s="75" t="s">
        <v>17153</v>
      </c>
      <c r="B54" s="79" t="s">
        <v>634</v>
      </c>
      <c r="C54" s="75">
        <f>VLOOKUP(GroupVertices[[#This Row],[Vertex]], Vertices[], MATCH("ID", Vertices[#Headers], 0), FALSE)</f>
        <v>563</v>
      </c>
    </row>
    <row r="55" spans="1:3" x14ac:dyDescent="0.25">
      <c r="A55" s="75" t="s">
        <v>17153</v>
      </c>
      <c r="B55" s="79" t="s">
        <v>639</v>
      </c>
      <c r="C55" s="75">
        <f>VLOOKUP(GroupVertices[[#This Row],[Vertex]], Vertices[], MATCH("ID", Vertices[#Headers], 0), FALSE)</f>
        <v>284</v>
      </c>
    </row>
    <row r="56" spans="1:3" x14ac:dyDescent="0.25">
      <c r="A56" s="75" t="s">
        <v>17153</v>
      </c>
      <c r="B56" s="79" t="s">
        <v>643</v>
      </c>
      <c r="C56" s="75">
        <f>VLOOKUP(GroupVertices[[#This Row],[Vertex]], Vertices[], MATCH("ID", Vertices[#Headers], 0), FALSE)</f>
        <v>578</v>
      </c>
    </row>
    <row r="57" spans="1:3" x14ac:dyDescent="0.25">
      <c r="A57" s="75" t="s">
        <v>17153</v>
      </c>
      <c r="B57" s="79" t="s">
        <v>645</v>
      </c>
      <c r="C57" s="75">
        <f>VLOOKUP(GroupVertices[[#This Row],[Vertex]], Vertices[], MATCH("ID", Vertices[#Headers], 0), FALSE)</f>
        <v>353</v>
      </c>
    </row>
    <row r="58" spans="1:3" x14ac:dyDescent="0.25">
      <c r="A58" s="75" t="s">
        <v>17153</v>
      </c>
      <c r="B58" s="79" t="s">
        <v>653</v>
      </c>
      <c r="C58" s="75">
        <f>VLOOKUP(GroupVertices[[#This Row],[Vertex]], Vertices[], MATCH("ID", Vertices[#Headers], 0), FALSE)</f>
        <v>443</v>
      </c>
    </row>
    <row r="59" spans="1:3" x14ac:dyDescent="0.25">
      <c r="A59" s="75" t="s">
        <v>17153</v>
      </c>
      <c r="B59" s="79" t="s">
        <v>666</v>
      </c>
      <c r="C59" s="75">
        <f>VLOOKUP(GroupVertices[[#This Row],[Vertex]], Vertices[], MATCH("ID", Vertices[#Headers], 0), FALSE)</f>
        <v>370</v>
      </c>
    </row>
    <row r="60" spans="1:3" x14ac:dyDescent="0.25">
      <c r="A60" s="75" t="s">
        <v>17153</v>
      </c>
      <c r="B60" s="79" t="s">
        <v>667</v>
      </c>
      <c r="C60" s="75">
        <f>VLOOKUP(GroupVertices[[#This Row],[Vertex]], Vertices[], MATCH("ID", Vertices[#Headers], 0), FALSE)</f>
        <v>597</v>
      </c>
    </row>
    <row r="61" spans="1:3" x14ac:dyDescent="0.25">
      <c r="A61" s="75" t="s">
        <v>17153</v>
      </c>
      <c r="B61" s="79" t="s">
        <v>668</v>
      </c>
      <c r="C61" s="75">
        <f>VLOOKUP(GroupVertices[[#This Row],[Vertex]], Vertices[], MATCH("ID", Vertices[#Headers], 0), FALSE)</f>
        <v>334</v>
      </c>
    </row>
    <row r="62" spans="1:3" x14ac:dyDescent="0.25">
      <c r="A62" s="75" t="s">
        <v>17153</v>
      </c>
      <c r="B62" s="79" t="s">
        <v>679</v>
      </c>
      <c r="C62" s="75">
        <f>VLOOKUP(GroupVertices[[#This Row],[Vertex]], Vertices[], MATCH("ID", Vertices[#Headers], 0), FALSE)</f>
        <v>553</v>
      </c>
    </row>
    <row r="63" spans="1:3" x14ac:dyDescent="0.25">
      <c r="A63" s="75" t="s">
        <v>17153</v>
      </c>
      <c r="B63" s="79" t="s">
        <v>702</v>
      </c>
      <c r="C63" s="75">
        <f>VLOOKUP(GroupVertices[[#This Row],[Vertex]], Vertices[], MATCH("ID", Vertices[#Headers], 0), FALSE)</f>
        <v>348</v>
      </c>
    </row>
    <row r="64" spans="1:3" x14ac:dyDescent="0.25">
      <c r="A64" s="75" t="s">
        <v>17153</v>
      </c>
      <c r="B64" s="79" t="s">
        <v>723</v>
      </c>
      <c r="C64" s="75">
        <f>VLOOKUP(GroupVertices[[#This Row],[Vertex]], Vertices[], MATCH("ID", Vertices[#Headers], 0), FALSE)</f>
        <v>506</v>
      </c>
    </row>
    <row r="65" spans="1:3" x14ac:dyDescent="0.25">
      <c r="A65" s="75" t="s">
        <v>17153</v>
      </c>
      <c r="B65" s="79" t="s">
        <v>724</v>
      </c>
      <c r="C65" s="75">
        <f>VLOOKUP(GroupVertices[[#This Row],[Vertex]], Vertices[], MATCH("ID", Vertices[#Headers], 0), FALSE)</f>
        <v>567</v>
      </c>
    </row>
    <row r="66" spans="1:3" x14ac:dyDescent="0.25">
      <c r="A66" s="75" t="s">
        <v>17153</v>
      </c>
      <c r="B66" s="79" t="s">
        <v>729</v>
      </c>
      <c r="C66" s="75">
        <f>VLOOKUP(GroupVertices[[#This Row],[Vertex]], Vertices[], MATCH("ID", Vertices[#Headers], 0), FALSE)</f>
        <v>564</v>
      </c>
    </row>
    <row r="67" spans="1:3" x14ac:dyDescent="0.25">
      <c r="A67" s="75" t="s">
        <v>17153</v>
      </c>
      <c r="B67" s="79" t="s">
        <v>731</v>
      </c>
      <c r="C67" s="75">
        <f>VLOOKUP(GroupVertices[[#This Row],[Vertex]], Vertices[], MATCH("ID", Vertices[#Headers], 0), FALSE)</f>
        <v>352</v>
      </c>
    </row>
    <row r="68" spans="1:3" x14ac:dyDescent="0.25">
      <c r="A68" s="75" t="s">
        <v>17153</v>
      </c>
      <c r="B68" s="79" t="s">
        <v>748</v>
      </c>
      <c r="C68" s="75">
        <f>VLOOKUP(GroupVertices[[#This Row],[Vertex]], Vertices[], MATCH("ID", Vertices[#Headers], 0), FALSE)</f>
        <v>476</v>
      </c>
    </row>
    <row r="69" spans="1:3" x14ac:dyDescent="0.25">
      <c r="A69" s="75" t="s">
        <v>17153</v>
      </c>
      <c r="B69" s="79" t="s">
        <v>751</v>
      </c>
      <c r="C69" s="75">
        <f>VLOOKUP(GroupVertices[[#This Row],[Vertex]], Vertices[], MATCH("ID", Vertices[#Headers], 0), FALSE)</f>
        <v>347</v>
      </c>
    </row>
    <row r="70" spans="1:3" x14ac:dyDescent="0.25">
      <c r="A70" s="75" t="s">
        <v>17153</v>
      </c>
      <c r="B70" s="79" t="s">
        <v>759</v>
      </c>
      <c r="C70" s="75">
        <f>VLOOKUP(GroupVertices[[#This Row],[Vertex]], Vertices[], MATCH("ID", Vertices[#Headers], 0), FALSE)</f>
        <v>491</v>
      </c>
    </row>
    <row r="71" spans="1:3" x14ac:dyDescent="0.25">
      <c r="A71" s="75" t="s">
        <v>17153</v>
      </c>
      <c r="B71" s="79" t="s">
        <v>772</v>
      </c>
      <c r="C71" s="75">
        <f>VLOOKUP(GroupVertices[[#This Row],[Vertex]], Vertices[], MATCH("ID", Vertices[#Headers], 0), FALSE)</f>
        <v>574</v>
      </c>
    </row>
    <row r="72" spans="1:3" x14ac:dyDescent="0.25">
      <c r="A72" s="75" t="s">
        <v>17153</v>
      </c>
      <c r="B72" s="79" t="s">
        <v>773</v>
      </c>
      <c r="C72" s="75">
        <f>VLOOKUP(GroupVertices[[#This Row],[Vertex]], Vertices[], MATCH("ID", Vertices[#Headers], 0), FALSE)</f>
        <v>365</v>
      </c>
    </row>
    <row r="73" spans="1:3" x14ac:dyDescent="0.25">
      <c r="A73" s="75" t="s">
        <v>17153</v>
      </c>
      <c r="B73" s="79" t="s">
        <v>777</v>
      </c>
      <c r="C73" s="75">
        <f>VLOOKUP(GroupVertices[[#This Row],[Vertex]], Vertices[], MATCH("ID", Vertices[#Headers], 0), FALSE)</f>
        <v>425</v>
      </c>
    </row>
    <row r="74" spans="1:3" x14ac:dyDescent="0.25">
      <c r="A74" s="75" t="s">
        <v>17153</v>
      </c>
      <c r="B74" s="79" t="s">
        <v>789</v>
      </c>
      <c r="C74" s="75">
        <f>VLOOKUP(GroupVertices[[#This Row],[Vertex]], Vertices[], MATCH("ID", Vertices[#Headers], 0), FALSE)</f>
        <v>299</v>
      </c>
    </row>
    <row r="75" spans="1:3" x14ac:dyDescent="0.25">
      <c r="A75" s="75" t="s">
        <v>17153</v>
      </c>
      <c r="B75" s="79" t="s">
        <v>797</v>
      </c>
      <c r="C75" s="75">
        <f>VLOOKUP(GroupVertices[[#This Row],[Vertex]], Vertices[], MATCH("ID", Vertices[#Headers], 0), FALSE)</f>
        <v>592</v>
      </c>
    </row>
    <row r="76" spans="1:3" x14ac:dyDescent="0.25">
      <c r="A76" s="75" t="s">
        <v>17153</v>
      </c>
      <c r="B76" s="79" t="s">
        <v>820</v>
      </c>
      <c r="C76" s="75">
        <f>VLOOKUP(GroupVertices[[#This Row],[Vertex]], Vertices[], MATCH("ID", Vertices[#Headers], 0), FALSE)</f>
        <v>586</v>
      </c>
    </row>
    <row r="77" spans="1:3" x14ac:dyDescent="0.25">
      <c r="A77" s="75" t="s">
        <v>17153</v>
      </c>
      <c r="B77" s="79" t="s">
        <v>821</v>
      </c>
      <c r="C77" s="75">
        <f>VLOOKUP(GroupVertices[[#This Row],[Vertex]], Vertices[], MATCH("ID", Vertices[#Headers], 0), FALSE)</f>
        <v>595</v>
      </c>
    </row>
    <row r="78" spans="1:3" x14ac:dyDescent="0.25">
      <c r="A78" s="75" t="s">
        <v>17153</v>
      </c>
      <c r="B78" s="79" t="s">
        <v>830</v>
      </c>
      <c r="C78" s="75">
        <f>VLOOKUP(GroupVertices[[#This Row],[Vertex]], Vertices[], MATCH("ID", Vertices[#Headers], 0), FALSE)</f>
        <v>561</v>
      </c>
    </row>
    <row r="79" spans="1:3" x14ac:dyDescent="0.25">
      <c r="A79" s="75" t="s">
        <v>17153</v>
      </c>
      <c r="B79" s="79" t="s">
        <v>834</v>
      </c>
      <c r="C79" s="75">
        <f>VLOOKUP(GroupVertices[[#This Row],[Vertex]], Vertices[], MATCH("ID", Vertices[#Headers], 0), FALSE)</f>
        <v>300</v>
      </c>
    </row>
    <row r="80" spans="1:3" x14ac:dyDescent="0.25">
      <c r="A80" s="75" t="s">
        <v>17153</v>
      </c>
      <c r="B80" s="79" t="s">
        <v>851</v>
      </c>
      <c r="C80" s="75">
        <f>VLOOKUP(GroupVertices[[#This Row],[Vertex]], Vertices[], MATCH("ID", Vertices[#Headers], 0), FALSE)</f>
        <v>405</v>
      </c>
    </row>
    <row r="81" spans="1:3" x14ac:dyDescent="0.25">
      <c r="A81" s="75" t="s">
        <v>17153</v>
      </c>
      <c r="B81" s="79" t="s">
        <v>858</v>
      </c>
      <c r="C81" s="75">
        <f>VLOOKUP(GroupVertices[[#This Row],[Vertex]], Vertices[], MATCH("ID", Vertices[#Headers], 0), FALSE)</f>
        <v>424</v>
      </c>
    </row>
    <row r="82" spans="1:3" x14ac:dyDescent="0.25">
      <c r="A82" s="75" t="s">
        <v>17153</v>
      </c>
      <c r="B82" s="79" t="s">
        <v>866</v>
      </c>
      <c r="C82" s="75">
        <f>VLOOKUP(GroupVertices[[#This Row],[Vertex]], Vertices[], MATCH("ID", Vertices[#Headers], 0), FALSE)</f>
        <v>449</v>
      </c>
    </row>
    <row r="83" spans="1:3" x14ac:dyDescent="0.25">
      <c r="A83" s="75" t="s">
        <v>17153</v>
      </c>
      <c r="B83" s="79" t="s">
        <v>871</v>
      </c>
      <c r="C83" s="75">
        <f>VLOOKUP(GroupVertices[[#This Row],[Vertex]], Vertices[], MATCH("ID", Vertices[#Headers], 0), FALSE)</f>
        <v>389</v>
      </c>
    </row>
    <row r="84" spans="1:3" x14ac:dyDescent="0.25">
      <c r="A84" s="75" t="s">
        <v>17153</v>
      </c>
      <c r="B84" s="79" t="s">
        <v>883</v>
      </c>
      <c r="C84" s="75">
        <f>VLOOKUP(GroupVertices[[#This Row],[Vertex]], Vertices[], MATCH("ID", Vertices[#Headers], 0), FALSE)</f>
        <v>350</v>
      </c>
    </row>
    <row r="85" spans="1:3" x14ac:dyDescent="0.25">
      <c r="A85" s="75" t="s">
        <v>17153</v>
      </c>
      <c r="B85" s="79" t="s">
        <v>890</v>
      </c>
      <c r="C85" s="75">
        <f>VLOOKUP(GroupVertices[[#This Row],[Vertex]], Vertices[], MATCH("ID", Vertices[#Headers], 0), FALSE)</f>
        <v>478</v>
      </c>
    </row>
    <row r="86" spans="1:3" x14ac:dyDescent="0.25">
      <c r="A86" s="75" t="s">
        <v>17153</v>
      </c>
      <c r="B86" s="79" t="s">
        <v>894</v>
      </c>
      <c r="C86" s="75">
        <f>VLOOKUP(GroupVertices[[#This Row],[Vertex]], Vertices[], MATCH("ID", Vertices[#Headers], 0), FALSE)</f>
        <v>477</v>
      </c>
    </row>
    <row r="87" spans="1:3" x14ac:dyDescent="0.25">
      <c r="A87" s="75" t="s">
        <v>17153</v>
      </c>
      <c r="B87" s="79" t="s">
        <v>930</v>
      </c>
      <c r="C87" s="75">
        <f>VLOOKUP(GroupVertices[[#This Row],[Vertex]], Vertices[], MATCH("ID", Vertices[#Headers], 0), FALSE)</f>
        <v>377</v>
      </c>
    </row>
    <row r="88" spans="1:3" x14ac:dyDescent="0.25">
      <c r="A88" s="75" t="s">
        <v>17153</v>
      </c>
      <c r="B88" s="79" t="s">
        <v>967</v>
      </c>
      <c r="C88" s="75">
        <f>VLOOKUP(GroupVertices[[#This Row],[Vertex]], Vertices[], MATCH("ID", Vertices[#Headers], 0), FALSE)</f>
        <v>396</v>
      </c>
    </row>
    <row r="89" spans="1:3" x14ac:dyDescent="0.25">
      <c r="A89" s="75" t="s">
        <v>17153</v>
      </c>
      <c r="B89" s="79" t="s">
        <v>972</v>
      </c>
      <c r="C89" s="75">
        <f>VLOOKUP(GroupVertices[[#This Row],[Vertex]], Vertices[], MATCH("ID", Vertices[#Headers], 0), FALSE)</f>
        <v>511</v>
      </c>
    </row>
    <row r="90" spans="1:3" x14ac:dyDescent="0.25">
      <c r="A90" s="75" t="s">
        <v>17153</v>
      </c>
      <c r="B90" s="79" t="s">
        <v>979</v>
      </c>
      <c r="C90" s="75">
        <f>VLOOKUP(GroupVertices[[#This Row],[Vertex]], Vertices[], MATCH("ID", Vertices[#Headers], 0), FALSE)</f>
        <v>361</v>
      </c>
    </row>
    <row r="91" spans="1:3" x14ac:dyDescent="0.25">
      <c r="A91" s="75" t="s">
        <v>17153</v>
      </c>
      <c r="B91" s="79" t="s">
        <v>983</v>
      </c>
      <c r="C91" s="75">
        <f>VLOOKUP(GroupVertices[[#This Row],[Vertex]], Vertices[], MATCH("ID", Vertices[#Headers], 0), FALSE)</f>
        <v>505</v>
      </c>
    </row>
    <row r="92" spans="1:3" x14ac:dyDescent="0.25">
      <c r="A92" s="75" t="s">
        <v>17153</v>
      </c>
      <c r="B92" s="79" t="s">
        <v>984</v>
      </c>
      <c r="C92" s="75">
        <f>VLOOKUP(GroupVertices[[#This Row],[Vertex]], Vertices[], MATCH("ID", Vertices[#Headers], 0), FALSE)</f>
        <v>516</v>
      </c>
    </row>
    <row r="93" spans="1:3" x14ac:dyDescent="0.25">
      <c r="A93" s="75" t="s">
        <v>17153</v>
      </c>
      <c r="B93" s="79" t="s">
        <v>986</v>
      </c>
      <c r="C93" s="75">
        <f>VLOOKUP(GroupVertices[[#This Row],[Vertex]], Vertices[], MATCH("ID", Vertices[#Headers], 0), FALSE)</f>
        <v>598</v>
      </c>
    </row>
    <row r="94" spans="1:3" x14ac:dyDescent="0.25">
      <c r="A94" s="75" t="s">
        <v>17153</v>
      </c>
      <c r="B94" s="79" t="s">
        <v>993</v>
      </c>
      <c r="C94" s="75">
        <f>VLOOKUP(GroupVertices[[#This Row],[Vertex]], Vertices[], MATCH("ID", Vertices[#Headers], 0), FALSE)</f>
        <v>562</v>
      </c>
    </row>
    <row r="95" spans="1:3" x14ac:dyDescent="0.25">
      <c r="A95" s="75" t="s">
        <v>17153</v>
      </c>
      <c r="B95" s="79" t="s">
        <v>1003</v>
      </c>
      <c r="C95" s="75">
        <f>VLOOKUP(GroupVertices[[#This Row],[Vertex]], Vertices[], MATCH("ID", Vertices[#Headers], 0), FALSE)</f>
        <v>328</v>
      </c>
    </row>
    <row r="96" spans="1:3" x14ac:dyDescent="0.25">
      <c r="A96" s="75" t="s">
        <v>17153</v>
      </c>
      <c r="B96" s="79" t="s">
        <v>1016</v>
      </c>
      <c r="C96" s="75">
        <f>VLOOKUP(GroupVertices[[#This Row],[Vertex]], Vertices[], MATCH("ID", Vertices[#Headers], 0), FALSE)</f>
        <v>248</v>
      </c>
    </row>
    <row r="97" spans="1:3" x14ac:dyDescent="0.25">
      <c r="A97" s="75" t="s">
        <v>17153</v>
      </c>
      <c r="B97" s="79" t="s">
        <v>1025</v>
      </c>
      <c r="C97" s="75">
        <f>VLOOKUP(GroupVertices[[#This Row],[Vertex]], Vertices[], MATCH("ID", Vertices[#Headers], 0), FALSE)</f>
        <v>464</v>
      </c>
    </row>
    <row r="98" spans="1:3" x14ac:dyDescent="0.25">
      <c r="A98" s="75" t="s">
        <v>17153</v>
      </c>
      <c r="B98" s="79" t="s">
        <v>1044</v>
      </c>
      <c r="C98" s="75">
        <f>VLOOKUP(GroupVertices[[#This Row],[Vertex]], Vertices[], MATCH("ID", Vertices[#Headers], 0), FALSE)</f>
        <v>258</v>
      </c>
    </row>
    <row r="99" spans="1:3" x14ac:dyDescent="0.25">
      <c r="A99" s="75" t="s">
        <v>17153</v>
      </c>
      <c r="B99" s="79" t="s">
        <v>1055</v>
      </c>
      <c r="C99" s="75">
        <f>VLOOKUP(GroupVertices[[#This Row],[Vertex]], Vertices[], MATCH("ID", Vertices[#Headers], 0), FALSE)</f>
        <v>322</v>
      </c>
    </row>
    <row r="100" spans="1:3" x14ac:dyDescent="0.25">
      <c r="A100" s="75" t="s">
        <v>17153</v>
      </c>
      <c r="B100" s="79" t="s">
        <v>1063</v>
      </c>
      <c r="C100" s="75">
        <f>VLOOKUP(GroupVertices[[#This Row],[Vertex]], Vertices[], MATCH("ID", Vertices[#Headers], 0), FALSE)</f>
        <v>413</v>
      </c>
    </row>
    <row r="101" spans="1:3" x14ac:dyDescent="0.25">
      <c r="A101" s="75" t="s">
        <v>17153</v>
      </c>
      <c r="B101" s="79" t="s">
        <v>1067</v>
      </c>
      <c r="C101" s="75">
        <f>VLOOKUP(GroupVertices[[#This Row],[Vertex]], Vertices[], MATCH("ID", Vertices[#Headers], 0), FALSE)</f>
        <v>439</v>
      </c>
    </row>
    <row r="102" spans="1:3" x14ac:dyDescent="0.25">
      <c r="A102" s="75" t="s">
        <v>17153</v>
      </c>
      <c r="B102" s="79" t="s">
        <v>1070</v>
      </c>
      <c r="C102" s="75">
        <f>VLOOKUP(GroupVertices[[#This Row],[Vertex]], Vertices[], MATCH("ID", Vertices[#Headers], 0), FALSE)</f>
        <v>433</v>
      </c>
    </row>
    <row r="103" spans="1:3" x14ac:dyDescent="0.25">
      <c r="A103" s="75" t="s">
        <v>17153</v>
      </c>
      <c r="B103" s="79" t="s">
        <v>1072</v>
      </c>
      <c r="C103" s="75">
        <f>VLOOKUP(GroupVertices[[#This Row],[Vertex]], Vertices[], MATCH("ID", Vertices[#Headers], 0), FALSE)</f>
        <v>589</v>
      </c>
    </row>
    <row r="104" spans="1:3" x14ac:dyDescent="0.25">
      <c r="A104" s="75" t="s">
        <v>17153</v>
      </c>
      <c r="B104" s="79" t="s">
        <v>1073</v>
      </c>
      <c r="C104" s="75">
        <f>VLOOKUP(GroupVertices[[#This Row],[Vertex]], Vertices[], MATCH("ID", Vertices[#Headers], 0), FALSE)</f>
        <v>340</v>
      </c>
    </row>
    <row r="105" spans="1:3" x14ac:dyDescent="0.25">
      <c r="A105" s="75" t="s">
        <v>17153</v>
      </c>
      <c r="B105" s="79" t="s">
        <v>1080</v>
      </c>
      <c r="C105" s="75">
        <f>VLOOKUP(GroupVertices[[#This Row],[Vertex]], Vertices[], MATCH("ID", Vertices[#Headers], 0), FALSE)</f>
        <v>435</v>
      </c>
    </row>
    <row r="106" spans="1:3" x14ac:dyDescent="0.25">
      <c r="A106" s="75" t="s">
        <v>17153</v>
      </c>
      <c r="B106" s="79" t="s">
        <v>1085</v>
      </c>
      <c r="C106" s="75">
        <f>VLOOKUP(GroupVertices[[#This Row],[Vertex]], Vertices[], MATCH("ID", Vertices[#Headers], 0), FALSE)</f>
        <v>403</v>
      </c>
    </row>
    <row r="107" spans="1:3" x14ac:dyDescent="0.25">
      <c r="A107" s="75" t="s">
        <v>17153</v>
      </c>
      <c r="B107" s="79" t="s">
        <v>1092</v>
      </c>
      <c r="C107" s="75">
        <f>VLOOKUP(GroupVertices[[#This Row],[Vertex]], Vertices[], MATCH("ID", Vertices[#Headers], 0), FALSE)</f>
        <v>388</v>
      </c>
    </row>
    <row r="108" spans="1:3" x14ac:dyDescent="0.25">
      <c r="A108" s="75" t="s">
        <v>17153</v>
      </c>
      <c r="B108" s="79" t="s">
        <v>1097</v>
      </c>
      <c r="C108" s="75">
        <f>VLOOKUP(GroupVertices[[#This Row],[Vertex]], Vertices[], MATCH("ID", Vertices[#Headers], 0), FALSE)</f>
        <v>502</v>
      </c>
    </row>
    <row r="109" spans="1:3" x14ac:dyDescent="0.25">
      <c r="A109" s="75" t="s">
        <v>17153</v>
      </c>
      <c r="B109" s="79" t="s">
        <v>1102</v>
      </c>
      <c r="C109" s="75">
        <f>VLOOKUP(GroupVertices[[#This Row],[Vertex]], Vertices[], MATCH("ID", Vertices[#Headers], 0), FALSE)</f>
        <v>580</v>
      </c>
    </row>
    <row r="110" spans="1:3" x14ac:dyDescent="0.25">
      <c r="A110" s="75" t="s">
        <v>17153</v>
      </c>
      <c r="B110" s="79" t="s">
        <v>1106</v>
      </c>
      <c r="C110" s="75">
        <f>VLOOKUP(GroupVertices[[#This Row],[Vertex]], Vertices[], MATCH("ID", Vertices[#Headers], 0), FALSE)</f>
        <v>448</v>
      </c>
    </row>
    <row r="111" spans="1:3" x14ac:dyDescent="0.25">
      <c r="A111" s="75" t="s">
        <v>17153</v>
      </c>
      <c r="B111" s="79" t="s">
        <v>1110</v>
      </c>
      <c r="C111" s="75">
        <f>VLOOKUP(GroupVertices[[#This Row],[Vertex]], Vertices[], MATCH("ID", Vertices[#Headers], 0), FALSE)</f>
        <v>391</v>
      </c>
    </row>
    <row r="112" spans="1:3" x14ac:dyDescent="0.25">
      <c r="A112" s="75" t="s">
        <v>17153</v>
      </c>
      <c r="B112" s="79" t="s">
        <v>1118</v>
      </c>
      <c r="C112" s="75">
        <f>VLOOKUP(GroupVertices[[#This Row],[Vertex]], Vertices[], MATCH("ID", Vertices[#Headers], 0), FALSE)</f>
        <v>291</v>
      </c>
    </row>
    <row r="113" spans="1:3" x14ac:dyDescent="0.25">
      <c r="A113" s="75" t="s">
        <v>17153</v>
      </c>
      <c r="B113" s="79" t="s">
        <v>1121</v>
      </c>
      <c r="C113" s="75">
        <f>VLOOKUP(GroupVertices[[#This Row],[Vertex]], Vertices[], MATCH("ID", Vertices[#Headers], 0), FALSE)</f>
        <v>454</v>
      </c>
    </row>
    <row r="114" spans="1:3" x14ac:dyDescent="0.25">
      <c r="A114" s="75" t="s">
        <v>17153</v>
      </c>
      <c r="B114" s="79" t="s">
        <v>1123</v>
      </c>
      <c r="C114" s="75">
        <f>VLOOKUP(GroupVertices[[#This Row],[Vertex]], Vertices[], MATCH("ID", Vertices[#Headers], 0), FALSE)</f>
        <v>432</v>
      </c>
    </row>
    <row r="115" spans="1:3" x14ac:dyDescent="0.25">
      <c r="A115" s="75" t="s">
        <v>17153</v>
      </c>
      <c r="B115" s="79" t="s">
        <v>1127</v>
      </c>
      <c r="C115" s="75">
        <f>VLOOKUP(GroupVertices[[#This Row],[Vertex]], Vertices[], MATCH("ID", Vertices[#Headers], 0), FALSE)</f>
        <v>488</v>
      </c>
    </row>
    <row r="116" spans="1:3" x14ac:dyDescent="0.25">
      <c r="A116" s="75" t="s">
        <v>17153</v>
      </c>
      <c r="B116" s="79" t="s">
        <v>1128</v>
      </c>
      <c r="C116" s="75">
        <f>VLOOKUP(GroupVertices[[#This Row],[Vertex]], Vertices[], MATCH("ID", Vertices[#Headers], 0), FALSE)</f>
        <v>542</v>
      </c>
    </row>
    <row r="117" spans="1:3" x14ac:dyDescent="0.25">
      <c r="A117" s="75" t="s">
        <v>17153</v>
      </c>
      <c r="B117" s="79" t="s">
        <v>1141</v>
      </c>
      <c r="C117" s="75">
        <f>VLOOKUP(GroupVertices[[#This Row],[Vertex]], Vertices[], MATCH("ID", Vertices[#Headers], 0), FALSE)</f>
        <v>529</v>
      </c>
    </row>
    <row r="118" spans="1:3" x14ac:dyDescent="0.25">
      <c r="A118" s="75" t="s">
        <v>17153</v>
      </c>
      <c r="B118" s="79" t="s">
        <v>1151</v>
      </c>
      <c r="C118" s="75">
        <f>VLOOKUP(GroupVertices[[#This Row],[Vertex]], Vertices[], MATCH("ID", Vertices[#Headers], 0), FALSE)</f>
        <v>462</v>
      </c>
    </row>
    <row r="119" spans="1:3" x14ac:dyDescent="0.25">
      <c r="A119" s="75" t="s">
        <v>17153</v>
      </c>
      <c r="B119" s="79" t="s">
        <v>1152</v>
      </c>
      <c r="C119" s="75">
        <f>VLOOKUP(GroupVertices[[#This Row],[Vertex]], Vertices[], MATCH("ID", Vertices[#Headers], 0), FALSE)</f>
        <v>496</v>
      </c>
    </row>
    <row r="120" spans="1:3" x14ac:dyDescent="0.25">
      <c r="A120" s="75" t="s">
        <v>17153</v>
      </c>
      <c r="B120" s="79" t="s">
        <v>1154</v>
      </c>
      <c r="C120" s="75">
        <f>VLOOKUP(GroupVertices[[#This Row],[Vertex]], Vertices[], MATCH("ID", Vertices[#Headers], 0), FALSE)</f>
        <v>456</v>
      </c>
    </row>
    <row r="121" spans="1:3" x14ac:dyDescent="0.25">
      <c r="A121" s="75" t="s">
        <v>17153</v>
      </c>
      <c r="B121" s="79" t="s">
        <v>1160</v>
      </c>
      <c r="C121" s="75">
        <f>VLOOKUP(GroupVertices[[#This Row],[Vertex]], Vertices[], MATCH("ID", Vertices[#Headers], 0), FALSE)</f>
        <v>479</v>
      </c>
    </row>
    <row r="122" spans="1:3" x14ac:dyDescent="0.25">
      <c r="A122" s="75" t="s">
        <v>17153</v>
      </c>
      <c r="B122" s="79" t="s">
        <v>1164</v>
      </c>
      <c r="C122" s="75">
        <f>VLOOKUP(GroupVertices[[#This Row],[Vertex]], Vertices[], MATCH("ID", Vertices[#Headers], 0), FALSE)</f>
        <v>566</v>
      </c>
    </row>
    <row r="123" spans="1:3" x14ac:dyDescent="0.25">
      <c r="A123" s="75" t="s">
        <v>17153</v>
      </c>
      <c r="B123" s="79" t="s">
        <v>1182</v>
      </c>
      <c r="C123" s="75">
        <f>VLOOKUP(GroupVertices[[#This Row],[Vertex]], Vertices[], MATCH("ID", Vertices[#Headers], 0), FALSE)</f>
        <v>530</v>
      </c>
    </row>
    <row r="124" spans="1:3" x14ac:dyDescent="0.25">
      <c r="A124" s="75" t="s">
        <v>17153</v>
      </c>
      <c r="B124" s="79" t="s">
        <v>1201</v>
      </c>
      <c r="C124" s="75">
        <f>VLOOKUP(GroupVertices[[#This Row],[Vertex]], Vertices[], MATCH("ID", Vertices[#Headers], 0), FALSE)</f>
        <v>474</v>
      </c>
    </row>
    <row r="125" spans="1:3" x14ac:dyDescent="0.25">
      <c r="A125" s="75" t="s">
        <v>17153</v>
      </c>
      <c r="B125" s="79" t="s">
        <v>1218</v>
      </c>
      <c r="C125" s="75">
        <f>VLOOKUP(GroupVertices[[#This Row],[Vertex]], Vertices[], MATCH("ID", Vertices[#Headers], 0), FALSE)</f>
        <v>560</v>
      </c>
    </row>
    <row r="126" spans="1:3" x14ac:dyDescent="0.25">
      <c r="A126" s="75" t="s">
        <v>17153</v>
      </c>
      <c r="B126" s="79" t="s">
        <v>1220</v>
      </c>
      <c r="C126" s="75">
        <f>VLOOKUP(GroupVertices[[#This Row],[Vertex]], Vertices[], MATCH("ID", Vertices[#Headers], 0), FALSE)</f>
        <v>504</v>
      </c>
    </row>
    <row r="127" spans="1:3" x14ac:dyDescent="0.25">
      <c r="A127" s="75" t="s">
        <v>17153</v>
      </c>
      <c r="B127" s="79" t="s">
        <v>1224</v>
      </c>
      <c r="C127" s="75">
        <f>VLOOKUP(GroupVertices[[#This Row],[Vertex]], Vertices[], MATCH("ID", Vertices[#Headers], 0), FALSE)</f>
        <v>573</v>
      </c>
    </row>
    <row r="128" spans="1:3" x14ac:dyDescent="0.25">
      <c r="A128" s="75" t="s">
        <v>17153</v>
      </c>
      <c r="B128" s="79" t="s">
        <v>1231</v>
      </c>
      <c r="C128" s="75">
        <f>VLOOKUP(GroupVertices[[#This Row],[Vertex]], Vertices[], MATCH("ID", Vertices[#Headers], 0), FALSE)</f>
        <v>450</v>
      </c>
    </row>
    <row r="129" spans="1:3" x14ac:dyDescent="0.25">
      <c r="A129" s="75" t="s">
        <v>17153</v>
      </c>
      <c r="B129" s="79" t="s">
        <v>1234</v>
      </c>
      <c r="C129" s="75">
        <f>VLOOKUP(GroupVertices[[#This Row],[Vertex]], Vertices[], MATCH("ID", Vertices[#Headers], 0), FALSE)</f>
        <v>430</v>
      </c>
    </row>
    <row r="130" spans="1:3" x14ac:dyDescent="0.25">
      <c r="A130" s="75" t="s">
        <v>17153</v>
      </c>
      <c r="B130" s="79" t="s">
        <v>1242</v>
      </c>
      <c r="C130" s="75">
        <f>VLOOKUP(GroupVertices[[#This Row],[Vertex]], Vertices[], MATCH("ID", Vertices[#Headers], 0), FALSE)</f>
        <v>440</v>
      </c>
    </row>
    <row r="131" spans="1:3" x14ac:dyDescent="0.25">
      <c r="A131" s="75" t="s">
        <v>17153</v>
      </c>
      <c r="B131" s="79" t="s">
        <v>1247</v>
      </c>
      <c r="C131" s="75">
        <f>VLOOKUP(GroupVertices[[#This Row],[Vertex]], Vertices[], MATCH("ID", Vertices[#Headers], 0), FALSE)</f>
        <v>287</v>
      </c>
    </row>
    <row r="132" spans="1:3" x14ac:dyDescent="0.25">
      <c r="A132" s="75" t="s">
        <v>17153</v>
      </c>
      <c r="B132" s="79" t="s">
        <v>1252</v>
      </c>
      <c r="C132" s="75">
        <f>VLOOKUP(GroupVertices[[#This Row],[Vertex]], Vertices[], MATCH("ID", Vertices[#Headers], 0), FALSE)</f>
        <v>579</v>
      </c>
    </row>
    <row r="133" spans="1:3" x14ac:dyDescent="0.25">
      <c r="A133" s="75" t="s">
        <v>17153</v>
      </c>
      <c r="B133" s="79" t="s">
        <v>1254</v>
      </c>
      <c r="C133" s="75">
        <f>VLOOKUP(GroupVertices[[#This Row],[Vertex]], Vertices[], MATCH("ID", Vertices[#Headers], 0), FALSE)</f>
        <v>551</v>
      </c>
    </row>
    <row r="134" spans="1:3" x14ac:dyDescent="0.25">
      <c r="A134" s="75" t="s">
        <v>17153</v>
      </c>
      <c r="B134" s="79" t="s">
        <v>1256</v>
      </c>
      <c r="C134" s="75">
        <f>VLOOKUP(GroupVertices[[#This Row],[Vertex]], Vertices[], MATCH("ID", Vertices[#Headers], 0), FALSE)</f>
        <v>445</v>
      </c>
    </row>
    <row r="135" spans="1:3" x14ac:dyDescent="0.25">
      <c r="A135" s="75" t="s">
        <v>17153</v>
      </c>
      <c r="B135" s="79" t="s">
        <v>1257</v>
      </c>
      <c r="C135" s="75">
        <f>VLOOKUP(GroupVertices[[#This Row],[Vertex]], Vertices[], MATCH("ID", Vertices[#Headers], 0), FALSE)</f>
        <v>571</v>
      </c>
    </row>
    <row r="136" spans="1:3" x14ac:dyDescent="0.25">
      <c r="A136" s="75" t="s">
        <v>17153</v>
      </c>
      <c r="B136" s="79" t="s">
        <v>1259</v>
      </c>
      <c r="C136" s="75">
        <f>VLOOKUP(GroupVertices[[#This Row],[Vertex]], Vertices[], MATCH("ID", Vertices[#Headers], 0), FALSE)</f>
        <v>590</v>
      </c>
    </row>
    <row r="137" spans="1:3" x14ac:dyDescent="0.25">
      <c r="A137" s="75" t="s">
        <v>17153</v>
      </c>
      <c r="B137" s="79" t="s">
        <v>1261</v>
      </c>
      <c r="C137" s="75">
        <f>VLOOKUP(GroupVertices[[#This Row],[Vertex]], Vertices[], MATCH("ID", Vertices[#Headers], 0), FALSE)</f>
        <v>397</v>
      </c>
    </row>
    <row r="138" spans="1:3" x14ac:dyDescent="0.25">
      <c r="A138" s="75" t="s">
        <v>17153</v>
      </c>
      <c r="B138" s="79" t="s">
        <v>1269</v>
      </c>
      <c r="C138" s="75">
        <f>VLOOKUP(GroupVertices[[#This Row],[Vertex]], Vertices[], MATCH("ID", Vertices[#Headers], 0), FALSE)</f>
        <v>497</v>
      </c>
    </row>
    <row r="139" spans="1:3" x14ac:dyDescent="0.25">
      <c r="A139" s="75" t="s">
        <v>17153</v>
      </c>
      <c r="B139" s="79" t="s">
        <v>1275</v>
      </c>
      <c r="C139" s="75">
        <f>VLOOKUP(GroupVertices[[#This Row],[Vertex]], Vertices[], MATCH("ID", Vertices[#Headers], 0), FALSE)</f>
        <v>380</v>
      </c>
    </row>
    <row r="140" spans="1:3" x14ac:dyDescent="0.25">
      <c r="A140" s="75" t="s">
        <v>17153</v>
      </c>
      <c r="B140" s="79" t="s">
        <v>1283</v>
      </c>
      <c r="C140" s="75">
        <f>VLOOKUP(GroupVertices[[#This Row],[Vertex]], Vertices[], MATCH("ID", Vertices[#Headers], 0), FALSE)</f>
        <v>392</v>
      </c>
    </row>
    <row r="141" spans="1:3" x14ac:dyDescent="0.25">
      <c r="A141" s="75" t="s">
        <v>17153</v>
      </c>
      <c r="B141" s="79" t="s">
        <v>1292</v>
      </c>
      <c r="C141" s="75">
        <f>VLOOKUP(GroupVertices[[#This Row],[Vertex]], Vertices[], MATCH("ID", Vertices[#Headers], 0), FALSE)</f>
        <v>517</v>
      </c>
    </row>
    <row r="142" spans="1:3" x14ac:dyDescent="0.25">
      <c r="A142" s="75" t="s">
        <v>17153</v>
      </c>
      <c r="B142" s="79" t="s">
        <v>1309</v>
      </c>
      <c r="C142" s="75">
        <f>VLOOKUP(GroupVertices[[#This Row],[Vertex]], Vertices[], MATCH("ID", Vertices[#Headers], 0), FALSE)</f>
        <v>582</v>
      </c>
    </row>
    <row r="143" spans="1:3" x14ac:dyDescent="0.25">
      <c r="A143" s="75" t="s">
        <v>17153</v>
      </c>
      <c r="B143" s="79" t="s">
        <v>1314</v>
      </c>
      <c r="C143" s="75">
        <f>VLOOKUP(GroupVertices[[#This Row],[Vertex]], Vertices[], MATCH("ID", Vertices[#Headers], 0), FALSE)</f>
        <v>315</v>
      </c>
    </row>
    <row r="144" spans="1:3" x14ac:dyDescent="0.25">
      <c r="A144" s="75" t="s">
        <v>17153</v>
      </c>
      <c r="B144" s="79" t="s">
        <v>1318</v>
      </c>
      <c r="C144" s="75">
        <f>VLOOKUP(GroupVertices[[#This Row],[Vertex]], Vertices[], MATCH("ID", Vertices[#Headers], 0), FALSE)</f>
        <v>390</v>
      </c>
    </row>
    <row r="145" spans="1:3" x14ac:dyDescent="0.25">
      <c r="A145" s="75" t="s">
        <v>17153</v>
      </c>
      <c r="B145" s="79" t="s">
        <v>1319</v>
      </c>
      <c r="C145" s="75">
        <f>VLOOKUP(GroupVertices[[#This Row],[Vertex]], Vertices[], MATCH("ID", Vertices[#Headers], 0), FALSE)</f>
        <v>453</v>
      </c>
    </row>
    <row r="146" spans="1:3" x14ac:dyDescent="0.25">
      <c r="A146" s="75" t="s">
        <v>17153</v>
      </c>
      <c r="B146" s="79" t="s">
        <v>1331</v>
      </c>
      <c r="C146" s="75">
        <f>VLOOKUP(GroupVertices[[#This Row],[Vertex]], Vertices[], MATCH("ID", Vertices[#Headers], 0), FALSE)</f>
        <v>446</v>
      </c>
    </row>
    <row r="147" spans="1:3" x14ac:dyDescent="0.25">
      <c r="A147" s="75" t="s">
        <v>17153</v>
      </c>
      <c r="B147" s="79" t="s">
        <v>1333</v>
      </c>
      <c r="C147" s="75">
        <f>VLOOKUP(GroupVertices[[#This Row],[Vertex]], Vertices[], MATCH("ID", Vertices[#Headers], 0), FALSE)</f>
        <v>393</v>
      </c>
    </row>
    <row r="148" spans="1:3" x14ac:dyDescent="0.25">
      <c r="A148" s="75" t="s">
        <v>17153</v>
      </c>
      <c r="B148" s="79" t="s">
        <v>1335</v>
      </c>
      <c r="C148" s="75">
        <f>VLOOKUP(GroupVertices[[#This Row],[Vertex]], Vertices[], MATCH("ID", Vertices[#Headers], 0), FALSE)</f>
        <v>345</v>
      </c>
    </row>
    <row r="149" spans="1:3" x14ac:dyDescent="0.25">
      <c r="A149" s="75" t="s">
        <v>17153</v>
      </c>
      <c r="B149" s="79" t="s">
        <v>1339</v>
      </c>
      <c r="C149" s="75">
        <f>VLOOKUP(GroupVertices[[#This Row],[Vertex]], Vertices[], MATCH("ID", Vertices[#Headers], 0), FALSE)</f>
        <v>372</v>
      </c>
    </row>
    <row r="150" spans="1:3" x14ac:dyDescent="0.25">
      <c r="A150" s="75" t="s">
        <v>17153</v>
      </c>
      <c r="B150" s="79" t="s">
        <v>1341</v>
      </c>
      <c r="C150" s="75">
        <f>VLOOKUP(GroupVertices[[#This Row],[Vertex]], Vertices[], MATCH("ID", Vertices[#Headers], 0), FALSE)</f>
        <v>311</v>
      </c>
    </row>
    <row r="151" spans="1:3" x14ac:dyDescent="0.25">
      <c r="A151" s="75" t="s">
        <v>17153</v>
      </c>
      <c r="B151" s="79" t="s">
        <v>1356</v>
      </c>
      <c r="C151" s="75">
        <f>VLOOKUP(GroupVertices[[#This Row],[Vertex]], Vertices[], MATCH("ID", Vertices[#Headers], 0), FALSE)</f>
        <v>314</v>
      </c>
    </row>
    <row r="152" spans="1:3" x14ac:dyDescent="0.25">
      <c r="A152" s="75" t="s">
        <v>17153</v>
      </c>
      <c r="B152" s="79" t="s">
        <v>1364</v>
      </c>
      <c r="C152" s="75">
        <f>VLOOKUP(GroupVertices[[#This Row],[Vertex]], Vertices[], MATCH("ID", Vertices[#Headers], 0), FALSE)</f>
        <v>495</v>
      </c>
    </row>
    <row r="153" spans="1:3" x14ac:dyDescent="0.25">
      <c r="A153" s="75" t="s">
        <v>17153</v>
      </c>
      <c r="B153" s="79" t="s">
        <v>1368</v>
      </c>
      <c r="C153" s="75">
        <f>VLOOKUP(GroupVertices[[#This Row],[Vertex]], Vertices[], MATCH("ID", Vertices[#Headers], 0), FALSE)</f>
        <v>401</v>
      </c>
    </row>
    <row r="154" spans="1:3" x14ac:dyDescent="0.25">
      <c r="A154" s="75" t="s">
        <v>17153</v>
      </c>
      <c r="B154" s="79" t="s">
        <v>1369</v>
      </c>
      <c r="C154" s="75">
        <f>VLOOKUP(GroupVertices[[#This Row],[Vertex]], Vertices[], MATCH("ID", Vertices[#Headers], 0), FALSE)</f>
        <v>509</v>
      </c>
    </row>
    <row r="155" spans="1:3" x14ac:dyDescent="0.25">
      <c r="A155" s="75" t="s">
        <v>17153</v>
      </c>
      <c r="B155" s="79" t="s">
        <v>1370</v>
      </c>
      <c r="C155" s="75">
        <f>VLOOKUP(GroupVertices[[#This Row],[Vertex]], Vertices[], MATCH("ID", Vertices[#Headers], 0), FALSE)</f>
        <v>420</v>
      </c>
    </row>
    <row r="156" spans="1:3" x14ac:dyDescent="0.25">
      <c r="A156" s="75" t="s">
        <v>17153</v>
      </c>
      <c r="B156" s="79" t="s">
        <v>1371</v>
      </c>
      <c r="C156" s="75">
        <f>VLOOKUP(GroupVertices[[#This Row],[Vertex]], Vertices[], MATCH("ID", Vertices[#Headers], 0), FALSE)</f>
        <v>594</v>
      </c>
    </row>
    <row r="157" spans="1:3" x14ac:dyDescent="0.25">
      <c r="A157" s="75" t="s">
        <v>17153</v>
      </c>
      <c r="B157" s="79" t="s">
        <v>1378</v>
      </c>
      <c r="C157" s="75">
        <f>VLOOKUP(GroupVertices[[#This Row],[Vertex]], Vertices[], MATCH("ID", Vertices[#Headers], 0), FALSE)</f>
        <v>570</v>
      </c>
    </row>
    <row r="158" spans="1:3" x14ac:dyDescent="0.25">
      <c r="A158" s="75" t="s">
        <v>17153</v>
      </c>
      <c r="B158" s="79" t="s">
        <v>1382</v>
      </c>
      <c r="C158" s="75">
        <f>VLOOKUP(GroupVertices[[#This Row],[Vertex]], Vertices[], MATCH("ID", Vertices[#Headers], 0), FALSE)</f>
        <v>499</v>
      </c>
    </row>
    <row r="159" spans="1:3" x14ac:dyDescent="0.25">
      <c r="A159" s="75" t="s">
        <v>17153</v>
      </c>
      <c r="B159" s="79" t="s">
        <v>1383</v>
      </c>
      <c r="C159" s="75">
        <f>VLOOKUP(GroupVertices[[#This Row],[Vertex]], Vertices[], MATCH("ID", Vertices[#Headers], 0), FALSE)</f>
        <v>527</v>
      </c>
    </row>
    <row r="160" spans="1:3" x14ac:dyDescent="0.25">
      <c r="A160" s="75" t="s">
        <v>17153</v>
      </c>
      <c r="B160" s="79" t="s">
        <v>1387</v>
      </c>
      <c r="C160" s="75">
        <f>VLOOKUP(GroupVertices[[#This Row],[Vertex]], Vertices[], MATCH("ID", Vertices[#Headers], 0), FALSE)</f>
        <v>373</v>
      </c>
    </row>
    <row r="161" spans="1:3" x14ac:dyDescent="0.25">
      <c r="A161" s="75" t="s">
        <v>17153</v>
      </c>
      <c r="B161" s="79" t="s">
        <v>1388</v>
      </c>
      <c r="C161" s="75">
        <f>VLOOKUP(GroupVertices[[#This Row],[Vertex]], Vertices[], MATCH("ID", Vertices[#Headers], 0), FALSE)</f>
        <v>543</v>
      </c>
    </row>
    <row r="162" spans="1:3" x14ac:dyDescent="0.25">
      <c r="A162" s="75" t="s">
        <v>17153</v>
      </c>
      <c r="B162" s="79" t="s">
        <v>1391</v>
      </c>
      <c r="C162" s="75">
        <f>VLOOKUP(GroupVertices[[#This Row],[Vertex]], Vertices[], MATCH("ID", Vertices[#Headers], 0), FALSE)</f>
        <v>601</v>
      </c>
    </row>
    <row r="163" spans="1:3" x14ac:dyDescent="0.25">
      <c r="A163" s="75" t="s">
        <v>17153</v>
      </c>
      <c r="B163" s="79" t="s">
        <v>1394</v>
      </c>
      <c r="C163" s="75">
        <f>VLOOKUP(GroupVertices[[#This Row],[Vertex]], Vertices[], MATCH("ID", Vertices[#Headers], 0), FALSE)</f>
        <v>310</v>
      </c>
    </row>
    <row r="164" spans="1:3" x14ac:dyDescent="0.25">
      <c r="A164" s="75" t="s">
        <v>17153</v>
      </c>
      <c r="B164" s="79" t="s">
        <v>1397</v>
      </c>
      <c r="C164" s="75">
        <f>VLOOKUP(GroupVertices[[#This Row],[Vertex]], Vertices[], MATCH("ID", Vertices[#Headers], 0), FALSE)</f>
        <v>418</v>
      </c>
    </row>
    <row r="165" spans="1:3" x14ac:dyDescent="0.25">
      <c r="A165" s="75" t="s">
        <v>17153</v>
      </c>
      <c r="B165" s="79" t="s">
        <v>1399</v>
      </c>
      <c r="C165" s="75">
        <f>VLOOKUP(GroupVertices[[#This Row],[Vertex]], Vertices[], MATCH("ID", Vertices[#Headers], 0), FALSE)</f>
        <v>539</v>
      </c>
    </row>
    <row r="166" spans="1:3" x14ac:dyDescent="0.25">
      <c r="A166" s="75" t="s">
        <v>17153</v>
      </c>
      <c r="B166" s="79" t="s">
        <v>1409</v>
      </c>
      <c r="C166" s="75">
        <f>VLOOKUP(GroupVertices[[#This Row],[Vertex]], Vertices[], MATCH("ID", Vertices[#Headers], 0), FALSE)</f>
        <v>330</v>
      </c>
    </row>
    <row r="167" spans="1:3" x14ac:dyDescent="0.25">
      <c r="A167" s="75" t="s">
        <v>17153</v>
      </c>
      <c r="B167" s="79" t="s">
        <v>1430</v>
      </c>
      <c r="C167" s="75">
        <f>VLOOKUP(GroupVertices[[#This Row],[Vertex]], Vertices[], MATCH("ID", Vertices[#Headers], 0), FALSE)</f>
        <v>426</v>
      </c>
    </row>
    <row r="168" spans="1:3" x14ac:dyDescent="0.25">
      <c r="A168" s="75" t="s">
        <v>17153</v>
      </c>
      <c r="B168" s="79" t="s">
        <v>1451</v>
      </c>
      <c r="C168" s="75">
        <f>VLOOKUP(GroupVertices[[#This Row],[Vertex]], Vertices[], MATCH("ID", Vertices[#Headers], 0), FALSE)</f>
        <v>554</v>
      </c>
    </row>
    <row r="169" spans="1:3" x14ac:dyDescent="0.25">
      <c r="A169" s="75" t="s">
        <v>17153</v>
      </c>
      <c r="B169" s="79" t="s">
        <v>1453</v>
      </c>
      <c r="C169" s="75">
        <f>VLOOKUP(GroupVertices[[#This Row],[Vertex]], Vertices[], MATCH("ID", Vertices[#Headers], 0), FALSE)</f>
        <v>549</v>
      </c>
    </row>
    <row r="170" spans="1:3" x14ac:dyDescent="0.25">
      <c r="A170" s="75" t="s">
        <v>17153</v>
      </c>
      <c r="B170" s="79" t="s">
        <v>1454</v>
      </c>
      <c r="C170" s="75">
        <f>VLOOKUP(GroupVertices[[#This Row],[Vertex]], Vertices[], MATCH("ID", Vertices[#Headers], 0), FALSE)</f>
        <v>591</v>
      </c>
    </row>
    <row r="171" spans="1:3" x14ac:dyDescent="0.25">
      <c r="A171" s="75" t="s">
        <v>17153</v>
      </c>
      <c r="B171" s="79" t="s">
        <v>1456</v>
      </c>
      <c r="C171" s="75">
        <f>VLOOKUP(GroupVertices[[#This Row],[Vertex]], Vertices[], MATCH("ID", Vertices[#Headers], 0), FALSE)</f>
        <v>465</v>
      </c>
    </row>
    <row r="172" spans="1:3" x14ac:dyDescent="0.25">
      <c r="A172" s="75" t="s">
        <v>17153</v>
      </c>
      <c r="B172" s="79" t="s">
        <v>1457</v>
      </c>
      <c r="C172" s="75">
        <f>VLOOKUP(GroupVertices[[#This Row],[Vertex]], Vertices[], MATCH("ID", Vertices[#Headers], 0), FALSE)</f>
        <v>457</v>
      </c>
    </row>
    <row r="173" spans="1:3" x14ac:dyDescent="0.25">
      <c r="A173" s="75" t="s">
        <v>17153</v>
      </c>
      <c r="B173" s="79" t="s">
        <v>1467</v>
      </c>
      <c r="C173" s="75">
        <f>VLOOKUP(GroupVertices[[#This Row],[Vertex]], Vertices[], MATCH("ID", Vertices[#Headers], 0), FALSE)</f>
        <v>376</v>
      </c>
    </row>
    <row r="174" spans="1:3" x14ac:dyDescent="0.25">
      <c r="A174" s="75" t="s">
        <v>17153</v>
      </c>
      <c r="B174" s="79" t="s">
        <v>1469</v>
      </c>
      <c r="C174" s="75">
        <f>VLOOKUP(GroupVertices[[#This Row],[Vertex]], Vertices[], MATCH("ID", Vertices[#Headers], 0), FALSE)</f>
        <v>587</v>
      </c>
    </row>
    <row r="175" spans="1:3" x14ac:dyDescent="0.25">
      <c r="A175" s="75" t="s">
        <v>17153</v>
      </c>
      <c r="B175" s="79" t="s">
        <v>1471</v>
      </c>
      <c r="C175" s="75">
        <f>VLOOKUP(GroupVertices[[#This Row],[Vertex]], Vertices[], MATCH("ID", Vertices[#Headers], 0), FALSE)</f>
        <v>408</v>
      </c>
    </row>
    <row r="176" spans="1:3" x14ac:dyDescent="0.25">
      <c r="A176" s="75" t="s">
        <v>17153</v>
      </c>
      <c r="B176" s="79" t="s">
        <v>1481</v>
      </c>
      <c r="C176" s="75">
        <f>VLOOKUP(GroupVertices[[#This Row],[Vertex]], Vertices[], MATCH("ID", Vertices[#Headers], 0), FALSE)</f>
        <v>475</v>
      </c>
    </row>
    <row r="177" spans="1:3" x14ac:dyDescent="0.25">
      <c r="A177" s="75" t="s">
        <v>17153</v>
      </c>
      <c r="B177" s="79" t="s">
        <v>1484</v>
      </c>
      <c r="C177" s="75">
        <f>VLOOKUP(GroupVertices[[#This Row],[Vertex]], Vertices[], MATCH("ID", Vertices[#Headers], 0), FALSE)</f>
        <v>259</v>
      </c>
    </row>
    <row r="178" spans="1:3" x14ac:dyDescent="0.25">
      <c r="A178" s="75" t="s">
        <v>17153</v>
      </c>
      <c r="B178" s="79" t="s">
        <v>1490</v>
      </c>
      <c r="C178" s="75">
        <f>VLOOKUP(GroupVertices[[#This Row],[Vertex]], Vertices[], MATCH("ID", Vertices[#Headers], 0), FALSE)</f>
        <v>363</v>
      </c>
    </row>
    <row r="179" spans="1:3" x14ac:dyDescent="0.25">
      <c r="A179" s="75" t="s">
        <v>17153</v>
      </c>
      <c r="B179" s="79" t="s">
        <v>1502</v>
      </c>
      <c r="C179" s="75">
        <f>VLOOKUP(GroupVertices[[#This Row],[Vertex]], Vertices[], MATCH("ID", Vertices[#Headers], 0), FALSE)</f>
        <v>441</v>
      </c>
    </row>
    <row r="180" spans="1:3" x14ac:dyDescent="0.25">
      <c r="A180" s="75" t="s">
        <v>17153</v>
      </c>
      <c r="B180" s="79" t="s">
        <v>1506</v>
      </c>
      <c r="C180" s="75">
        <f>VLOOKUP(GroupVertices[[#This Row],[Vertex]], Vertices[], MATCH("ID", Vertices[#Headers], 0), FALSE)</f>
        <v>451</v>
      </c>
    </row>
    <row r="181" spans="1:3" x14ac:dyDescent="0.25">
      <c r="A181" s="75" t="s">
        <v>17153</v>
      </c>
      <c r="B181" s="79" t="s">
        <v>1510</v>
      </c>
      <c r="C181" s="75">
        <f>VLOOKUP(GroupVertices[[#This Row],[Vertex]], Vertices[], MATCH("ID", Vertices[#Headers], 0), FALSE)</f>
        <v>552</v>
      </c>
    </row>
    <row r="182" spans="1:3" x14ac:dyDescent="0.25">
      <c r="A182" s="75" t="s">
        <v>17153</v>
      </c>
      <c r="B182" s="79" t="s">
        <v>1516</v>
      </c>
      <c r="C182" s="75">
        <f>VLOOKUP(GroupVertices[[#This Row],[Vertex]], Vertices[], MATCH("ID", Vertices[#Headers], 0), FALSE)</f>
        <v>294</v>
      </c>
    </row>
    <row r="183" spans="1:3" x14ac:dyDescent="0.25">
      <c r="A183" s="75" t="s">
        <v>17153</v>
      </c>
      <c r="B183" s="79" t="s">
        <v>1517</v>
      </c>
      <c r="C183" s="75">
        <f>VLOOKUP(GroupVertices[[#This Row],[Vertex]], Vertices[], MATCH("ID", Vertices[#Headers], 0), FALSE)</f>
        <v>368</v>
      </c>
    </row>
    <row r="184" spans="1:3" x14ac:dyDescent="0.25">
      <c r="A184" s="75" t="s">
        <v>17153</v>
      </c>
      <c r="B184" s="79" t="s">
        <v>1524</v>
      </c>
      <c r="C184" s="75">
        <f>VLOOKUP(GroupVertices[[#This Row],[Vertex]], Vertices[], MATCH("ID", Vertices[#Headers], 0), FALSE)</f>
        <v>436</v>
      </c>
    </row>
    <row r="185" spans="1:3" x14ac:dyDescent="0.25">
      <c r="A185" s="75" t="s">
        <v>17153</v>
      </c>
      <c r="B185" s="79" t="s">
        <v>1529</v>
      </c>
      <c r="C185" s="75">
        <f>VLOOKUP(GroupVertices[[#This Row],[Vertex]], Vertices[], MATCH("ID", Vertices[#Headers], 0), FALSE)</f>
        <v>364</v>
      </c>
    </row>
    <row r="186" spans="1:3" x14ac:dyDescent="0.25">
      <c r="A186" s="75" t="s">
        <v>17153</v>
      </c>
      <c r="B186" s="79" t="s">
        <v>1536</v>
      </c>
      <c r="C186" s="75">
        <f>VLOOKUP(GroupVertices[[#This Row],[Vertex]], Vertices[], MATCH("ID", Vertices[#Headers], 0), FALSE)</f>
        <v>468</v>
      </c>
    </row>
    <row r="187" spans="1:3" x14ac:dyDescent="0.25">
      <c r="A187" s="75" t="s">
        <v>17153</v>
      </c>
      <c r="B187" s="79" t="s">
        <v>1537</v>
      </c>
      <c r="C187" s="75">
        <f>VLOOKUP(GroupVertices[[#This Row],[Vertex]], Vertices[], MATCH("ID", Vertices[#Headers], 0), FALSE)</f>
        <v>431</v>
      </c>
    </row>
    <row r="188" spans="1:3" x14ac:dyDescent="0.25">
      <c r="A188" s="75" t="s">
        <v>17153</v>
      </c>
      <c r="B188" s="79" t="s">
        <v>1539</v>
      </c>
      <c r="C188" s="75">
        <f>VLOOKUP(GroupVertices[[#This Row],[Vertex]], Vertices[], MATCH("ID", Vertices[#Headers], 0), FALSE)</f>
        <v>498</v>
      </c>
    </row>
    <row r="189" spans="1:3" x14ac:dyDescent="0.25">
      <c r="A189" s="75" t="s">
        <v>17153</v>
      </c>
      <c r="B189" s="79" t="s">
        <v>1545</v>
      </c>
      <c r="C189" s="75">
        <f>VLOOKUP(GroupVertices[[#This Row],[Vertex]], Vertices[], MATCH("ID", Vertices[#Headers], 0), FALSE)</f>
        <v>494</v>
      </c>
    </row>
    <row r="190" spans="1:3" x14ac:dyDescent="0.25">
      <c r="A190" s="75" t="s">
        <v>17153</v>
      </c>
      <c r="B190" s="79" t="s">
        <v>1559</v>
      </c>
      <c r="C190" s="75">
        <f>VLOOKUP(GroupVertices[[#This Row],[Vertex]], Vertices[], MATCH("ID", Vertices[#Headers], 0), FALSE)</f>
        <v>312</v>
      </c>
    </row>
    <row r="191" spans="1:3" x14ac:dyDescent="0.25">
      <c r="A191" s="75" t="s">
        <v>17153</v>
      </c>
      <c r="B191" s="79" t="s">
        <v>1565</v>
      </c>
      <c r="C191" s="75">
        <f>VLOOKUP(GroupVertices[[#This Row],[Vertex]], Vertices[], MATCH("ID", Vertices[#Headers], 0), FALSE)</f>
        <v>605</v>
      </c>
    </row>
    <row r="192" spans="1:3" x14ac:dyDescent="0.25">
      <c r="A192" s="75" t="s">
        <v>17153</v>
      </c>
      <c r="B192" s="79" t="s">
        <v>1573</v>
      </c>
      <c r="C192" s="75">
        <f>VLOOKUP(GroupVertices[[#This Row],[Vertex]], Vertices[], MATCH("ID", Vertices[#Headers], 0), FALSE)</f>
        <v>341</v>
      </c>
    </row>
    <row r="193" spans="1:3" x14ac:dyDescent="0.25">
      <c r="A193" s="75" t="s">
        <v>17153</v>
      </c>
      <c r="B193" s="79" t="s">
        <v>1575</v>
      </c>
      <c r="C193" s="75">
        <f>VLOOKUP(GroupVertices[[#This Row],[Vertex]], Vertices[], MATCH("ID", Vertices[#Headers], 0), FALSE)</f>
        <v>324</v>
      </c>
    </row>
    <row r="194" spans="1:3" x14ac:dyDescent="0.25">
      <c r="A194" s="75" t="s">
        <v>17153</v>
      </c>
      <c r="B194" s="79" t="s">
        <v>1582</v>
      </c>
      <c r="C194" s="75">
        <f>VLOOKUP(GroupVertices[[#This Row],[Vertex]], Vertices[], MATCH("ID", Vertices[#Headers], 0), FALSE)</f>
        <v>395</v>
      </c>
    </row>
    <row r="195" spans="1:3" x14ac:dyDescent="0.25">
      <c r="A195" s="75" t="s">
        <v>17153</v>
      </c>
      <c r="B195" s="79" t="s">
        <v>1593</v>
      </c>
      <c r="C195" s="75">
        <f>VLOOKUP(GroupVertices[[#This Row],[Vertex]], Vertices[], MATCH("ID", Vertices[#Headers], 0), FALSE)</f>
        <v>492</v>
      </c>
    </row>
    <row r="196" spans="1:3" x14ac:dyDescent="0.25">
      <c r="A196" s="75" t="s">
        <v>17153</v>
      </c>
      <c r="B196" s="79" t="s">
        <v>1613</v>
      </c>
      <c r="C196" s="75">
        <f>VLOOKUP(GroupVertices[[#This Row],[Vertex]], Vertices[], MATCH("ID", Vertices[#Headers], 0), FALSE)</f>
        <v>565</v>
      </c>
    </row>
    <row r="197" spans="1:3" x14ac:dyDescent="0.25">
      <c r="A197" s="75" t="s">
        <v>17153</v>
      </c>
      <c r="B197" s="79" t="s">
        <v>1627</v>
      </c>
      <c r="C197" s="75">
        <f>VLOOKUP(GroupVertices[[#This Row],[Vertex]], Vertices[], MATCH("ID", Vertices[#Headers], 0), FALSE)</f>
        <v>358</v>
      </c>
    </row>
    <row r="198" spans="1:3" x14ac:dyDescent="0.25">
      <c r="A198" s="75" t="s">
        <v>17153</v>
      </c>
      <c r="B198" s="79" t="s">
        <v>1631</v>
      </c>
      <c r="C198" s="75">
        <f>VLOOKUP(GroupVertices[[#This Row],[Vertex]], Vertices[], MATCH("ID", Vertices[#Headers], 0), FALSE)</f>
        <v>469</v>
      </c>
    </row>
    <row r="199" spans="1:3" x14ac:dyDescent="0.25">
      <c r="A199" s="75" t="s">
        <v>17153</v>
      </c>
      <c r="B199" s="79" t="s">
        <v>1634</v>
      </c>
      <c r="C199" s="75">
        <f>VLOOKUP(GroupVertices[[#This Row],[Vertex]], Vertices[], MATCH("ID", Vertices[#Headers], 0), FALSE)</f>
        <v>428</v>
      </c>
    </row>
    <row r="200" spans="1:3" x14ac:dyDescent="0.25">
      <c r="A200" s="75" t="s">
        <v>17153</v>
      </c>
      <c r="B200" s="79" t="s">
        <v>1658</v>
      </c>
      <c r="C200" s="75">
        <f>VLOOKUP(GroupVertices[[#This Row],[Vertex]], Vertices[], MATCH("ID", Vertices[#Headers], 0), FALSE)</f>
        <v>545</v>
      </c>
    </row>
    <row r="201" spans="1:3" x14ac:dyDescent="0.25">
      <c r="A201" s="75" t="s">
        <v>17153</v>
      </c>
      <c r="B201" s="79" t="s">
        <v>1666</v>
      </c>
      <c r="C201" s="75">
        <f>VLOOKUP(GroupVertices[[#This Row],[Vertex]], Vertices[], MATCH("ID", Vertices[#Headers], 0), FALSE)</f>
        <v>329</v>
      </c>
    </row>
    <row r="202" spans="1:3" x14ac:dyDescent="0.25">
      <c r="A202" s="75" t="s">
        <v>17153</v>
      </c>
      <c r="B202" s="79" t="s">
        <v>1686</v>
      </c>
      <c r="C202" s="75">
        <f>VLOOKUP(GroupVertices[[#This Row],[Vertex]], Vertices[], MATCH("ID", Vertices[#Headers], 0), FALSE)</f>
        <v>458</v>
      </c>
    </row>
    <row r="203" spans="1:3" x14ac:dyDescent="0.25">
      <c r="A203" s="75" t="s">
        <v>17153</v>
      </c>
      <c r="B203" s="79" t="s">
        <v>1689</v>
      </c>
      <c r="C203" s="75">
        <f>VLOOKUP(GroupVertices[[#This Row],[Vertex]], Vertices[], MATCH("ID", Vertices[#Headers], 0), FALSE)</f>
        <v>333</v>
      </c>
    </row>
    <row r="204" spans="1:3" x14ac:dyDescent="0.25">
      <c r="A204" s="75" t="s">
        <v>17153</v>
      </c>
      <c r="B204" s="79" t="s">
        <v>1698</v>
      </c>
      <c r="C204" s="75">
        <f>VLOOKUP(GroupVertices[[#This Row],[Vertex]], Vertices[], MATCH("ID", Vertices[#Headers], 0), FALSE)</f>
        <v>332</v>
      </c>
    </row>
    <row r="205" spans="1:3" x14ac:dyDescent="0.25">
      <c r="A205" s="75" t="s">
        <v>17153</v>
      </c>
      <c r="B205" s="79" t="s">
        <v>1699</v>
      </c>
      <c r="C205" s="75">
        <f>VLOOKUP(GroupVertices[[#This Row],[Vertex]], Vertices[], MATCH("ID", Vertices[#Headers], 0), FALSE)</f>
        <v>346</v>
      </c>
    </row>
    <row r="206" spans="1:3" x14ac:dyDescent="0.25">
      <c r="A206" s="75" t="s">
        <v>17153</v>
      </c>
      <c r="B206" s="79" t="s">
        <v>1712</v>
      </c>
      <c r="C206" s="75">
        <f>VLOOKUP(GroupVertices[[#This Row],[Vertex]], Vertices[], MATCH("ID", Vertices[#Headers], 0), FALSE)</f>
        <v>295</v>
      </c>
    </row>
    <row r="207" spans="1:3" x14ac:dyDescent="0.25">
      <c r="A207" s="75" t="s">
        <v>17153</v>
      </c>
      <c r="B207" s="79" t="s">
        <v>1717</v>
      </c>
      <c r="C207" s="75">
        <f>VLOOKUP(GroupVertices[[#This Row],[Vertex]], Vertices[], MATCH("ID", Vertices[#Headers], 0), FALSE)</f>
        <v>416</v>
      </c>
    </row>
    <row r="208" spans="1:3" x14ac:dyDescent="0.25">
      <c r="A208" s="75" t="s">
        <v>17153</v>
      </c>
      <c r="B208" s="79" t="s">
        <v>1720</v>
      </c>
      <c r="C208" s="75">
        <f>VLOOKUP(GroupVertices[[#This Row],[Vertex]], Vertices[], MATCH("ID", Vertices[#Headers], 0), FALSE)</f>
        <v>409</v>
      </c>
    </row>
    <row r="209" spans="1:3" x14ac:dyDescent="0.25">
      <c r="A209" s="75" t="s">
        <v>17153</v>
      </c>
      <c r="B209" s="79" t="s">
        <v>1721</v>
      </c>
      <c r="C209" s="75">
        <f>VLOOKUP(GroupVertices[[#This Row],[Vertex]], Vertices[], MATCH("ID", Vertices[#Headers], 0), FALSE)</f>
        <v>521</v>
      </c>
    </row>
    <row r="210" spans="1:3" x14ac:dyDescent="0.25">
      <c r="A210" s="75" t="s">
        <v>17153</v>
      </c>
      <c r="B210" s="79" t="s">
        <v>1726</v>
      </c>
      <c r="C210" s="75">
        <f>VLOOKUP(GroupVertices[[#This Row],[Vertex]], Vertices[], MATCH("ID", Vertices[#Headers], 0), FALSE)</f>
        <v>321</v>
      </c>
    </row>
    <row r="211" spans="1:3" x14ac:dyDescent="0.25">
      <c r="A211" s="75" t="s">
        <v>17153</v>
      </c>
      <c r="B211" s="79" t="s">
        <v>1728</v>
      </c>
      <c r="C211" s="75">
        <f>VLOOKUP(GroupVertices[[#This Row],[Vertex]], Vertices[], MATCH("ID", Vertices[#Headers], 0), FALSE)</f>
        <v>460</v>
      </c>
    </row>
    <row r="212" spans="1:3" x14ac:dyDescent="0.25">
      <c r="A212" s="75" t="s">
        <v>17153</v>
      </c>
      <c r="B212" s="79" t="s">
        <v>1735</v>
      </c>
      <c r="C212" s="75">
        <f>VLOOKUP(GroupVertices[[#This Row],[Vertex]], Vertices[], MATCH("ID", Vertices[#Headers], 0), FALSE)</f>
        <v>260</v>
      </c>
    </row>
    <row r="213" spans="1:3" x14ac:dyDescent="0.25">
      <c r="A213" s="75" t="s">
        <v>17153</v>
      </c>
      <c r="B213" s="79" t="s">
        <v>1744</v>
      </c>
      <c r="C213" s="75">
        <f>VLOOKUP(GroupVertices[[#This Row],[Vertex]], Vertices[], MATCH("ID", Vertices[#Headers], 0), FALSE)</f>
        <v>583</v>
      </c>
    </row>
    <row r="214" spans="1:3" x14ac:dyDescent="0.25">
      <c r="A214" s="75" t="s">
        <v>17153</v>
      </c>
      <c r="B214" s="79" t="s">
        <v>1764</v>
      </c>
      <c r="C214" s="75">
        <f>VLOOKUP(GroupVertices[[#This Row],[Vertex]], Vertices[], MATCH("ID", Vertices[#Headers], 0), FALSE)</f>
        <v>378</v>
      </c>
    </row>
    <row r="215" spans="1:3" x14ac:dyDescent="0.25">
      <c r="A215" s="75" t="s">
        <v>17153</v>
      </c>
      <c r="B215" s="79" t="s">
        <v>1768</v>
      </c>
      <c r="C215" s="75">
        <f>VLOOKUP(GroupVertices[[#This Row],[Vertex]], Vertices[], MATCH("ID", Vertices[#Headers], 0), FALSE)</f>
        <v>326</v>
      </c>
    </row>
    <row r="216" spans="1:3" x14ac:dyDescent="0.25">
      <c r="A216" s="75" t="s">
        <v>17153</v>
      </c>
      <c r="B216" s="79" t="s">
        <v>1772</v>
      </c>
      <c r="C216" s="75">
        <f>VLOOKUP(GroupVertices[[#This Row],[Vertex]], Vertices[], MATCH("ID", Vertices[#Headers], 0), FALSE)</f>
        <v>383</v>
      </c>
    </row>
    <row r="217" spans="1:3" x14ac:dyDescent="0.25">
      <c r="A217" s="75" t="s">
        <v>17153</v>
      </c>
      <c r="B217" s="79" t="s">
        <v>1791</v>
      </c>
      <c r="C217" s="75">
        <f>VLOOKUP(GroupVertices[[#This Row],[Vertex]], Vertices[], MATCH("ID", Vertices[#Headers], 0), FALSE)</f>
        <v>261</v>
      </c>
    </row>
    <row r="218" spans="1:3" x14ac:dyDescent="0.25">
      <c r="A218" s="75" t="s">
        <v>17153</v>
      </c>
      <c r="B218" s="79" t="s">
        <v>1795</v>
      </c>
      <c r="C218" s="75">
        <f>VLOOKUP(GroupVertices[[#This Row],[Vertex]], Vertices[], MATCH("ID", Vertices[#Headers], 0), FALSE)</f>
        <v>501</v>
      </c>
    </row>
    <row r="219" spans="1:3" x14ac:dyDescent="0.25">
      <c r="A219" s="75" t="s">
        <v>17153</v>
      </c>
      <c r="B219" s="79" t="s">
        <v>1803</v>
      </c>
      <c r="C219" s="75">
        <f>VLOOKUP(GroupVertices[[#This Row],[Vertex]], Vertices[], MATCH("ID", Vertices[#Headers], 0), FALSE)</f>
        <v>528</v>
      </c>
    </row>
    <row r="220" spans="1:3" x14ac:dyDescent="0.25">
      <c r="A220" s="75" t="s">
        <v>17153</v>
      </c>
      <c r="B220" s="79" t="s">
        <v>1815</v>
      </c>
      <c r="C220" s="75">
        <f>VLOOKUP(GroupVertices[[#This Row],[Vertex]], Vertices[], MATCH("ID", Vertices[#Headers], 0), FALSE)</f>
        <v>482</v>
      </c>
    </row>
    <row r="221" spans="1:3" x14ac:dyDescent="0.25">
      <c r="A221" s="75" t="s">
        <v>17153</v>
      </c>
      <c r="B221" s="79" t="s">
        <v>1820</v>
      </c>
      <c r="C221" s="75">
        <f>VLOOKUP(GroupVertices[[#This Row],[Vertex]], Vertices[], MATCH("ID", Vertices[#Headers], 0), FALSE)</f>
        <v>523</v>
      </c>
    </row>
    <row r="222" spans="1:3" x14ac:dyDescent="0.25">
      <c r="A222" s="75" t="s">
        <v>17153</v>
      </c>
      <c r="B222" s="79" t="s">
        <v>1822</v>
      </c>
      <c r="C222" s="75">
        <f>VLOOKUP(GroupVertices[[#This Row],[Vertex]], Vertices[], MATCH("ID", Vertices[#Headers], 0), FALSE)</f>
        <v>379</v>
      </c>
    </row>
    <row r="223" spans="1:3" x14ac:dyDescent="0.25">
      <c r="A223" s="75" t="s">
        <v>17153</v>
      </c>
      <c r="B223" s="79" t="s">
        <v>1825</v>
      </c>
      <c r="C223" s="75">
        <f>VLOOKUP(GroupVertices[[#This Row],[Vertex]], Vertices[], MATCH("ID", Vertices[#Headers], 0), FALSE)</f>
        <v>467</v>
      </c>
    </row>
    <row r="224" spans="1:3" x14ac:dyDescent="0.25">
      <c r="A224" s="75" t="s">
        <v>17153</v>
      </c>
      <c r="B224" s="79" t="s">
        <v>1828</v>
      </c>
      <c r="C224" s="75">
        <f>VLOOKUP(GroupVertices[[#This Row],[Vertex]], Vertices[], MATCH("ID", Vertices[#Headers], 0), FALSE)</f>
        <v>411</v>
      </c>
    </row>
    <row r="225" spans="1:3" x14ac:dyDescent="0.25">
      <c r="A225" s="75" t="s">
        <v>17153</v>
      </c>
      <c r="B225" s="79" t="s">
        <v>1829</v>
      </c>
      <c r="C225" s="75">
        <f>VLOOKUP(GroupVertices[[#This Row],[Vertex]], Vertices[], MATCH("ID", Vertices[#Headers], 0), FALSE)</f>
        <v>386</v>
      </c>
    </row>
    <row r="226" spans="1:3" x14ac:dyDescent="0.25">
      <c r="A226" s="75" t="s">
        <v>17153</v>
      </c>
      <c r="B226" s="79" t="s">
        <v>1838</v>
      </c>
      <c r="C226" s="75">
        <f>VLOOKUP(GroupVertices[[#This Row],[Vertex]], Vertices[], MATCH("ID", Vertices[#Headers], 0), FALSE)</f>
        <v>233</v>
      </c>
    </row>
    <row r="227" spans="1:3" x14ac:dyDescent="0.25">
      <c r="A227" s="75" t="s">
        <v>17153</v>
      </c>
      <c r="B227" s="79" t="s">
        <v>1852</v>
      </c>
      <c r="C227" s="75">
        <f>VLOOKUP(GroupVertices[[#This Row],[Vertex]], Vertices[], MATCH("ID", Vertices[#Headers], 0), FALSE)</f>
        <v>400</v>
      </c>
    </row>
    <row r="228" spans="1:3" x14ac:dyDescent="0.25">
      <c r="A228" s="75" t="s">
        <v>17153</v>
      </c>
      <c r="B228" s="79" t="s">
        <v>1857</v>
      </c>
      <c r="C228" s="75">
        <f>VLOOKUP(GroupVertices[[#This Row],[Vertex]], Vertices[], MATCH("ID", Vertices[#Headers], 0), FALSE)</f>
        <v>525</v>
      </c>
    </row>
    <row r="229" spans="1:3" x14ac:dyDescent="0.25">
      <c r="A229" s="75" t="s">
        <v>17153</v>
      </c>
      <c r="B229" s="79" t="s">
        <v>1860</v>
      </c>
      <c r="C229" s="75">
        <f>VLOOKUP(GroupVertices[[#This Row],[Vertex]], Vertices[], MATCH("ID", Vertices[#Headers], 0), FALSE)</f>
        <v>604</v>
      </c>
    </row>
    <row r="230" spans="1:3" x14ac:dyDescent="0.25">
      <c r="A230" s="75" t="s">
        <v>17153</v>
      </c>
      <c r="B230" s="79" t="s">
        <v>1861</v>
      </c>
      <c r="C230" s="75">
        <f>VLOOKUP(GroupVertices[[#This Row],[Vertex]], Vertices[], MATCH("ID", Vertices[#Headers], 0), FALSE)</f>
        <v>485</v>
      </c>
    </row>
    <row r="231" spans="1:3" x14ac:dyDescent="0.25">
      <c r="A231" s="75" t="s">
        <v>17153</v>
      </c>
      <c r="B231" s="79" t="s">
        <v>1864</v>
      </c>
      <c r="C231" s="75">
        <f>VLOOKUP(GroupVertices[[#This Row],[Vertex]], Vertices[], MATCH("ID", Vertices[#Headers], 0), FALSE)</f>
        <v>452</v>
      </c>
    </row>
    <row r="232" spans="1:3" x14ac:dyDescent="0.25">
      <c r="A232" s="75" t="s">
        <v>17153</v>
      </c>
      <c r="B232" s="79" t="s">
        <v>1865</v>
      </c>
      <c r="C232" s="75">
        <f>VLOOKUP(GroupVertices[[#This Row],[Vertex]], Vertices[], MATCH("ID", Vertices[#Headers], 0), FALSE)</f>
        <v>534</v>
      </c>
    </row>
    <row r="233" spans="1:3" x14ac:dyDescent="0.25">
      <c r="A233" s="75" t="s">
        <v>17153</v>
      </c>
      <c r="B233" s="79" t="s">
        <v>1874</v>
      </c>
      <c r="C233" s="75">
        <f>VLOOKUP(GroupVertices[[#This Row],[Vertex]], Vertices[], MATCH("ID", Vertices[#Headers], 0), FALSE)</f>
        <v>399</v>
      </c>
    </row>
    <row r="234" spans="1:3" x14ac:dyDescent="0.25">
      <c r="A234" s="75" t="s">
        <v>17153</v>
      </c>
      <c r="B234" s="79" t="s">
        <v>1880</v>
      </c>
      <c r="C234" s="75">
        <f>VLOOKUP(GroupVertices[[#This Row],[Vertex]], Vertices[], MATCH("ID", Vertices[#Headers], 0), FALSE)</f>
        <v>323</v>
      </c>
    </row>
    <row r="235" spans="1:3" x14ac:dyDescent="0.25">
      <c r="A235" s="75" t="s">
        <v>17153</v>
      </c>
      <c r="B235" s="79" t="s">
        <v>1890</v>
      </c>
      <c r="C235" s="75">
        <f>VLOOKUP(GroupVertices[[#This Row],[Vertex]], Vertices[], MATCH("ID", Vertices[#Headers], 0), FALSE)</f>
        <v>437</v>
      </c>
    </row>
    <row r="236" spans="1:3" x14ac:dyDescent="0.25">
      <c r="A236" s="75" t="s">
        <v>17153</v>
      </c>
      <c r="B236" s="79" t="s">
        <v>1902</v>
      </c>
      <c r="C236" s="75">
        <f>VLOOKUP(GroupVertices[[#This Row],[Vertex]], Vertices[], MATCH("ID", Vertices[#Headers], 0), FALSE)</f>
        <v>514</v>
      </c>
    </row>
    <row r="237" spans="1:3" x14ac:dyDescent="0.25">
      <c r="A237" s="75" t="s">
        <v>17153</v>
      </c>
      <c r="B237" s="79" t="s">
        <v>1907</v>
      </c>
      <c r="C237" s="75">
        <f>VLOOKUP(GroupVertices[[#This Row],[Vertex]], Vertices[], MATCH("ID", Vertices[#Headers], 0), FALSE)</f>
        <v>584</v>
      </c>
    </row>
    <row r="238" spans="1:3" x14ac:dyDescent="0.25">
      <c r="A238" s="75" t="s">
        <v>17153</v>
      </c>
      <c r="B238" s="79" t="s">
        <v>1911</v>
      </c>
      <c r="C238" s="75">
        <f>VLOOKUP(GroupVertices[[#This Row],[Vertex]], Vertices[], MATCH("ID", Vertices[#Headers], 0), FALSE)</f>
        <v>308</v>
      </c>
    </row>
    <row r="239" spans="1:3" x14ac:dyDescent="0.25">
      <c r="A239" s="75" t="s">
        <v>17153</v>
      </c>
      <c r="B239" s="79" t="s">
        <v>1912</v>
      </c>
      <c r="C239" s="75">
        <f>VLOOKUP(GroupVertices[[#This Row],[Vertex]], Vertices[], MATCH("ID", Vertices[#Headers], 0), FALSE)</f>
        <v>532</v>
      </c>
    </row>
    <row r="240" spans="1:3" x14ac:dyDescent="0.25">
      <c r="A240" s="75" t="s">
        <v>17153</v>
      </c>
      <c r="B240" s="79" t="s">
        <v>1913</v>
      </c>
      <c r="C240" s="75">
        <f>VLOOKUP(GroupVertices[[#This Row],[Vertex]], Vertices[], MATCH("ID", Vertices[#Headers], 0), FALSE)</f>
        <v>277</v>
      </c>
    </row>
    <row r="241" spans="1:3" x14ac:dyDescent="0.25">
      <c r="A241" s="75" t="s">
        <v>17153</v>
      </c>
      <c r="B241" s="79" t="s">
        <v>1931</v>
      </c>
      <c r="C241" s="75">
        <f>VLOOKUP(GroupVertices[[#This Row],[Vertex]], Vertices[], MATCH("ID", Vertices[#Headers], 0), FALSE)</f>
        <v>434</v>
      </c>
    </row>
    <row r="242" spans="1:3" x14ac:dyDescent="0.25">
      <c r="A242" s="75" t="s">
        <v>17153</v>
      </c>
      <c r="B242" s="79" t="s">
        <v>1941</v>
      </c>
      <c r="C242" s="75">
        <f>VLOOKUP(GroupVertices[[#This Row],[Vertex]], Vertices[], MATCH("ID", Vertices[#Headers], 0), FALSE)</f>
        <v>581</v>
      </c>
    </row>
    <row r="243" spans="1:3" x14ac:dyDescent="0.25">
      <c r="A243" s="75" t="s">
        <v>17153</v>
      </c>
      <c r="B243" s="79" t="s">
        <v>1950</v>
      </c>
      <c r="C243" s="75">
        <f>VLOOKUP(GroupVertices[[#This Row],[Vertex]], Vertices[], MATCH("ID", Vertices[#Headers], 0), FALSE)</f>
        <v>518</v>
      </c>
    </row>
    <row r="244" spans="1:3" x14ac:dyDescent="0.25">
      <c r="A244" s="75" t="s">
        <v>17153</v>
      </c>
      <c r="B244" s="79" t="s">
        <v>1960</v>
      </c>
      <c r="C244" s="75">
        <f>VLOOKUP(GroupVertices[[#This Row],[Vertex]], Vertices[], MATCH("ID", Vertices[#Headers], 0), FALSE)</f>
        <v>547</v>
      </c>
    </row>
    <row r="245" spans="1:3" x14ac:dyDescent="0.25">
      <c r="A245" s="75" t="s">
        <v>17153</v>
      </c>
      <c r="B245" s="79" t="s">
        <v>1971</v>
      </c>
      <c r="C245" s="75">
        <f>VLOOKUP(GroupVertices[[#This Row],[Vertex]], Vertices[], MATCH("ID", Vertices[#Headers], 0), FALSE)</f>
        <v>544</v>
      </c>
    </row>
    <row r="246" spans="1:3" x14ac:dyDescent="0.25">
      <c r="A246" s="75" t="s">
        <v>17153</v>
      </c>
      <c r="B246" s="79" t="s">
        <v>1979</v>
      </c>
      <c r="C246" s="75">
        <f>VLOOKUP(GroupVertices[[#This Row],[Vertex]], Vertices[], MATCH("ID", Vertices[#Headers], 0), FALSE)</f>
        <v>382</v>
      </c>
    </row>
    <row r="247" spans="1:3" x14ac:dyDescent="0.25">
      <c r="A247" s="75" t="s">
        <v>17153</v>
      </c>
      <c r="B247" s="79" t="s">
        <v>1981</v>
      </c>
      <c r="C247" s="75">
        <f>VLOOKUP(GroupVertices[[#This Row],[Vertex]], Vertices[], MATCH("ID", Vertices[#Headers], 0), FALSE)</f>
        <v>407</v>
      </c>
    </row>
    <row r="248" spans="1:3" x14ac:dyDescent="0.25">
      <c r="A248" s="75" t="s">
        <v>17154</v>
      </c>
      <c r="B248" s="79" t="s">
        <v>1972</v>
      </c>
      <c r="C248" s="75">
        <f>VLOOKUP(GroupVertices[[#This Row],[Vertex]], Vertices[], MATCH("ID", Vertices[#Headers], 0), FALSE)</f>
        <v>1070</v>
      </c>
    </row>
    <row r="249" spans="1:3" x14ac:dyDescent="0.25">
      <c r="A249" s="75" t="s">
        <v>17154</v>
      </c>
      <c r="B249" s="79" t="s">
        <v>2019</v>
      </c>
      <c r="C249" s="75">
        <f>VLOOKUP(GroupVertices[[#This Row],[Vertex]], Vertices[], MATCH("ID", Vertices[#Headers], 0), FALSE)</f>
        <v>3</v>
      </c>
    </row>
    <row r="250" spans="1:3" x14ac:dyDescent="0.25">
      <c r="A250" s="75" t="s">
        <v>17154</v>
      </c>
      <c r="B250" s="79" t="s">
        <v>1970</v>
      </c>
      <c r="C250" s="75">
        <f>VLOOKUP(GroupVertices[[#This Row],[Vertex]], Vertices[], MATCH("ID", Vertices[#Headers], 0), FALSE)</f>
        <v>1844</v>
      </c>
    </row>
    <row r="251" spans="1:3" x14ac:dyDescent="0.25">
      <c r="A251" s="75" t="s">
        <v>17154</v>
      </c>
      <c r="B251" s="79" t="s">
        <v>1962</v>
      </c>
      <c r="C251" s="75">
        <f>VLOOKUP(GroupVertices[[#This Row],[Vertex]], Vertices[], MATCH("ID", Vertices[#Headers], 0), FALSE)</f>
        <v>1091</v>
      </c>
    </row>
    <row r="252" spans="1:3" x14ac:dyDescent="0.25">
      <c r="A252" s="75" t="s">
        <v>17154</v>
      </c>
      <c r="B252" s="79" t="s">
        <v>1949</v>
      </c>
      <c r="C252" s="75">
        <f>VLOOKUP(GroupVertices[[#This Row],[Vertex]], Vertices[], MATCH("ID", Vertices[#Headers], 0), FALSE)</f>
        <v>1365</v>
      </c>
    </row>
    <row r="253" spans="1:3" x14ac:dyDescent="0.25">
      <c r="A253" s="75" t="s">
        <v>17154</v>
      </c>
      <c r="B253" s="79" t="s">
        <v>1927</v>
      </c>
      <c r="C253" s="75">
        <f>VLOOKUP(GroupVertices[[#This Row],[Vertex]], Vertices[], MATCH("ID", Vertices[#Headers], 0), FALSE)</f>
        <v>1131</v>
      </c>
    </row>
    <row r="254" spans="1:3" x14ac:dyDescent="0.25">
      <c r="A254" s="75" t="s">
        <v>17154</v>
      </c>
      <c r="B254" s="79" t="s">
        <v>1926</v>
      </c>
      <c r="C254" s="75">
        <f>VLOOKUP(GroupVertices[[#This Row],[Vertex]], Vertices[], MATCH("ID", Vertices[#Headers], 0), FALSE)</f>
        <v>1149</v>
      </c>
    </row>
    <row r="255" spans="1:3" x14ac:dyDescent="0.25">
      <c r="A255" s="75" t="s">
        <v>17154</v>
      </c>
      <c r="B255" s="79" t="s">
        <v>1916</v>
      </c>
      <c r="C255" s="75">
        <f>VLOOKUP(GroupVertices[[#This Row],[Vertex]], Vertices[], MATCH("ID", Vertices[#Headers], 0), FALSE)</f>
        <v>2009</v>
      </c>
    </row>
    <row r="256" spans="1:3" x14ac:dyDescent="0.25">
      <c r="A256" s="75" t="s">
        <v>17154</v>
      </c>
      <c r="B256" s="79" t="s">
        <v>1903</v>
      </c>
      <c r="C256" s="75">
        <f>VLOOKUP(GroupVertices[[#This Row],[Vertex]], Vertices[], MATCH("ID", Vertices[#Headers], 0), FALSE)</f>
        <v>949</v>
      </c>
    </row>
    <row r="257" spans="1:3" x14ac:dyDescent="0.25">
      <c r="A257" s="75" t="s">
        <v>17154</v>
      </c>
      <c r="B257" s="79" t="s">
        <v>1900</v>
      </c>
      <c r="C257" s="75">
        <f>VLOOKUP(GroupVertices[[#This Row],[Vertex]], Vertices[], MATCH("ID", Vertices[#Headers], 0), FALSE)</f>
        <v>1361</v>
      </c>
    </row>
    <row r="258" spans="1:3" x14ac:dyDescent="0.25">
      <c r="A258" s="75" t="s">
        <v>17154</v>
      </c>
      <c r="B258" s="79" t="s">
        <v>1891</v>
      </c>
      <c r="C258" s="75">
        <f>VLOOKUP(GroupVertices[[#This Row],[Vertex]], Vertices[], MATCH("ID", Vertices[#Headers], 0), FALSE)</f>
        <v>1222</v>
      </c>
    </row>
    <row r="259" spans="1:3" x14ac:dyDescent="0.25">
      <c r="A259" s="75" t="s">
        <v>17154</v>
      </c>
      <c r="B259" s="79" t="s">
        <v>1882</v>
      </c>
      <c r="C259" s="75">
        <f>VLOOKUP(GroupVertices[[#This Row],[Vertex]], Vertices[], MATCH("ID", Vertices[#Headers], 0), FALSE)</f>
        <v>1086</v>
      </c>
    </row>
    <row r="260" spans="1:3" x14ac:dyDescent="0.25">
      <c r="A260" s="75" t="s">
        <v>17154</v>
      </c>
      <c r="B260" s="79" t="s">
        <v>1876</v>
      </c>
      <c r="C260" s="75">
        <f>VLOOKUP(GroupVertices[[#This Row],[Vertex]], Vertices[], MATCH("ID", Vertices[#Headers], 0), FALSE)</f>
        <v>1831</v>
      </c>
    </row>
    <row r="261" spans="1:3" x14ac:dyDescent="0.25">
      <c r="A261" s="75" t="s">
        <v>17154</v>
      </c>
      <c r="B261" s="79" t="s">
        <v>1873</v>
      </c>
      <c r="C261" s="75">
        <f>VLOOKUP(GroupVertices[[#This Row],[Vertex]], Vertices[], MATCH("ID", Vertices[#Headers], 0), FALSE)</f>
        <v>1188</v>
      </c>
    </row>
    <row r="262" spans="1:3" x14ac:dyDescent="0.25">
      <c r="A262" s="75" t="s">
        <v>17154</v>
      </c>
      <c r="B262" s="79" t="s">
        <v>2088</v>
      </c>
      <c r="C262" s="75">
        <f>VLOOKUP(GroupVertices[[#This Row],[Vertex]], Vertices[], MATCH("ID", Vertices[#Headers], 0), FALSE)</f>
        <v>71</v>
      </c>
    </row>
    <row r="263" spans="1:3" x14ac:dyDescent="0.25">
      <c r="A263" s="75" t="s">
        <v>17154</v>
      </c>
      <c r="B263" s="79" t="s">
        <v>2020</v>
      </c>
      <c r="C263" s="75">
        <f>VLOOKUP(GroupVertices[[#This Row],[Vertex]], Vertices[], MATCH("ID", Vertices[#Headers], 0), FALSE)</f>
        <v>27</v>
      </c>
    </row>
    <row r="264" spans="1:3" x14ac:dyDescent="0.25">
      <c r="A264" s="75" t="s">
        <v>17154</v>
      </c>
      <c r="B264" s="79" t="s">
        <v>1834</v>
      </c>
      <c r="C264" s="75">
        <f>VLOOKUP(GroupVertices[[#This Row],[Vertex]], Vertices[], MATCH("ID", Vertices[#Headers], 0), FALSE)</f>
        <v>1504</v>
      </c>
    </row>
    <row r="265" spans="1:3" x14ac:dyDescent="0.25">
      <c r="A265" s="75" t="s">
        <v>17154</v>
      </c>
      <c r="B265" s="79" t="s">
        <v>1823</v>
      </c>
      <c r="C265" s="75">
        <f>VLOOKUP(GroupVertices[[#This Row],[Vertex]], Vertices[], MATCH("ID", Vertices[#Headers], 0), FALSE)</f>
        <v>1708</v>
      </c>
    </row>
    <row r="266" spans="1:3" x14ac:dyDescent="0.25">
      <c r="A266" s="75" t="s">
        <v>17154</v>
      </c>
      <c r="B266" s="79" t="s">
        <v>1797</v>
      </c>
      <c r="C266" s="75">
        <f>VLOOKUP(GroupVertices[[#This Row],[Vertex]], Vertices[], MATCH("ID", Vertices[#Headers], 0), FALSE)</f>
        <v>814</v>
      </c>
    </row>
    <row r="267" spans="1:3" x14ac:dyDescent="0.25">
      <c r="A267" s="75" t="s">
        <v>17154</v>
      </c>
      <c r="B267" s="79" t="s">
        <v>1786</v>
      </c>
      <c r="C267" s="75">
        <f>VLOOKUP(GroupVertices[[#This Row],[Vertex]], Vertices[], MATCH("ID", Vertices[#Headers], 0), FALSE)</f>
        <v>1216</v>
      </c>
    </row>
    <row r="268" spans="1:3" x14ac:dyDescent="0.25">
      <c r="A268" s="75" t="s">
        <v>17154</v>
      </c>
      <c r="B268" s="79" t="s">
        <v>1781</v>
      </c>
      <c r="C268" s="75">
        <f>VLOOKUP(GroupVertices[[#This Row],[Vertex]], Vertices[], MATCH("ID", Vertices[#Headers], 0), FALSE)</f>
        <v>2052</v>
      </c>
    </row>
    <row r="269" spans="1:3" x14ac:dyDescent="0.25">
      <c r="A269" s="75" t="s">
        <v>17154</v>
      </c>
      <c r="B269" s="79" t="s">
        <v>1774</v>
      </c>
      <c r="C269" s="75">
        <f>VLOOKUP(GroupVertices[[#This Row],[Vertex]], Vertices[], MATCH("ID", Vertices[#Headers], 0), FALSE)</f>
        <v>851</v>
      </c>
    </row>
    <row r="270" spans="1:3" x14ac:dyDescent="0.25">
      <c r="A270" s="75" t="s">
        <v>17154</v>
      </c>
      <c r="B270" s="79" t="s">
        <v>1761</v>
      </c>
      <c r="C270" s="75">
        <f>VLOOKUP(GroupVertices[[#This Row],[Vertex]], Vertices[], MATCH("ID", Vertices[#Headers], 0), FALSE)</f>
        <v>905</v>
      </c>
    </row>
    <row r="271" spans="1:3" x14ac:dyDescent="0.25">
      <c r="A271" s="75" t="s">
        <v>17154</v>
      </c>
      <c r="B271" s="79" t="s">
        <v>1742</v>
      </c>
      <c r="C271" s="75">
        <f>VLOOKUP(GroupVertices[[#This Row],[Vertex]], Vertices[], MATCH("ID", Vertices[#Headers], 0), FALSE)</f>
        <v>1364</v>
      </c>
    </row>
    <row r="272" spans="1:3" x14ac:dyDescent="0.25">
      <c r="A272" s="75" t="s">
        <v>17154</v>
      </c>
      <c r="B272" s="79" t="s">
        <v>1724</v>
      </c>
      <c r="C272" s="75">
        <f>VLOOKUP(GroupVertices[[#This Row],[Vertex]], Vertices[], MATCH("ID", Vertices[#Headers], 0), FALSE)</f>
        <v>1953</v>
      </c>
    </row>
    <row r="273" spans="1:3" x14ac:dyDescent="0.25">
      <c r="A273" s="75" t="s">
        <v>17154</v>
      </c>
      <c r="B273" s="79" t="s">
        <v>1719</v>
      </c>
      <c r="C273" s="75">
        <f>VLOOKUP(GroupVertices[[#This Row],[Vertex]], Vertices[], MATCH("ID", Vertices[#Headers], 0), FALSE)</f>
        <v>1439</v>
      </c>
    </row>
    <row r="274" spans="1:3" x14ac:dyDescent="0.25">
      <c r="A274" s="75" t="s">
        <v>17154</v>
      </c>
      <c r="B274" s="79" t="s">
        <v>1672</v>
      </c>
      <c r="C274" s="75">
        <f>VLOOKUP(GroupVertices[[#This Row],[Vertex]], Vertices[], MATCH("ID", Vertices[#Headers], 0), FALSE)</f>
        <v>1275</v>
      </c>
    </row>
    <row r="275" spans="1:3" x14ac:dyDescent="0.25">
      <c r="A275" s="75" t="s">
        <v>17154</v>
      </c>
      <c r="B275" s="79" t="s">
        <v>1665</v>
      </c>
      <c r="C275" s="75">
        <f>VLOOKUP(GroupVertices[[#This Row],[Vertex]], Vertices[], MATCH("ID", Vertices[#Headers], 0), FALSE)</f>
        <v>1455</v>
      </c>
    </row>
    <row r="276" spans="1:3" x14ac:dyDescent="0.25">
      <c r="A276" s="75" t="s">
        <v>17154</v>
      </c>
      <c r="B276" s="79" t="s">
        <v>1651</v>
      </c>
      <c r="C276" s="75">
        <f>VLOOKUP(GroupVertices[[#This Row],[Vertex]], Vertices[], MATCH("ID", Vertices[#Headers], 0), FALSE)</f>
        <v>1734</v>
      </c>
    </row>
    <row r="277" spans="1:3" x14ac:dyDescent="0.25">
      <c r="A277" s="75" t="s">
        <v>17154</v>
      </c>
      <c r="B277" s="79" t="s">
        <v>1640</v>
      </c>
      <c r="C277" s="75">
        <f>VLOOKUP(GroupVertices[[#This Row],[Vertex]], Vertices[], MATCH("ID", Vertices[#Headers], 0), FALSE)</f>
        <v>1402</v>
      </c>
    </row>
    <row r="278" spans="1:3" x14ac:dyDescent="0.25">
      <c r="A278" s="75" t="s">
        <v>17154</v>
      </c>
      <c r="B278" s="79" t="s">
        <v>1620</v>
      </c>
      <c r="C278" s="75">
        <f>VLOOKUP(GroupVertices[[#This Row],[Vertex]], Vertices[], MATCH("ID", Vertices[#Headers], 0), FALSE)</f>
        <v>1778</v>
      </c>
    </row>
    <row r="279" spans="1:3" x14ac:dyDescent="0.25">
      <c r="A279" s="75" t="s">
        <v>17154</v>
      </c>
      <c r="B279" s="79" t="s">
        <v>2087</v>
      </c>
      <c r="C279" s="75">
        <f>VLOOKUP(GroupVertices[[#This Row],[Vertex]], Vertices[], MATCH("ID", Vertices[#Headers], 0), FALSE)</f>
        <v>42</v>
      </c>
    </row>
    <row r="280" spans="1:3" x14ac:dyDescent="0.25">
      <c r="A280" s="75" t="s">
        <v>17154</v>
      </c>
      <c r="B280" s="79" t="s">
        <v>1619</v>
      </c>
      <c r="C280" s="75">
        <f>VLOOKUP(GroupVertices[[#This Row],[Vertex]], Vertices[], MATCH("ID", Vertices[#Headers], 0), FALSE)</f>
        <v>1878</v>
      </c>
    </row>
    <row r="281" spans="1:3" x14ac:dyDescent="0.25">
      <c r="A281" s="75" t="s">
        <v>17154</v>
      </c>
      <c r="B281" s="79" t="s">
        <v>1611</v>
      </c>
      <c r="C281" s="75">
        <f>VLOOKUP(GroupVertices[[#This Row],[Vertex]], Vertices[], MATCH("ID", Vertices[#Headers], 0), FALSE)</f>
        <v>1634</v>
      </c>
    </row>
    <row r="282" spans="1:3" x14ac:dyDescent="0.25">
      <c r="A282" s="75" t="s">
        <v>17154</v>
      </c>
      <c r="B282" s="79" t="s">
        <v>1596</v>
      </c>
      <c r="C282" s="75">
        <f>VLOOKUP(GroupVertices[[#This Row],[Vertex]], Vertices[], MATCH("ID", Vertices[#Headers], 0), FALSE)</f>
        <v>958</v>
      </c>
    </row>
    <row r="283" spans="1:3" x14ac:dyDescent="0.25">
      <c r="A283" s="75" t="s">
        <v>17154</v>
      </c>
      <c r="B283" s="79" t="s">
        <v>1587</v>
      </c>
      <c r="C283" s="75">
        <f>VLOOKUP(GroupVertices[[#This Row],[Vertex]], Vertices[], MATCH("ID", Vertices[#Headers], 0), FALSE)</f>
        <v>1170</v>
      </c>
    </row>
    <row r="284" spans="1:3" x14ac:dyDescent="0.25">
      <c r="A284" s="75" t="s">
        <v>17154</v>
      </c>
      <c r="B284" s="79" t="s">
        <v>1583</v>
      </c>
      <c r="C284" s="75">
        <f>VLOOKUP(GroupVertices[[#This Row],[Vertex]], Vertices[], MATCH("ID", Vertices[#Headers], 0), FALSE)</f>
        <v>1521</v>
      </c>
    </row>
    <row r="285" spans="1:3" x14ac:dyDescent="0.25">
      <c r="A285" s="75" t="s">
        <v>17154</v>
      </c>
      <c r="B285" s="79" t="s">
        <v>1578</v>
      </c>
      <c r="C285" s="75">
        <f>VLOOKUP(GroupVertices[[#This Row],[Vertex]], Vertices[], MATCH("ID", Vertices[#Headers], 0), FALSE)</f>
        <v>740</v>
      </c>
    </row>
    <row r="286" spans="1:3" x14ac:dyDescent="0.25">
      <c r="A286" s="75" t="s">
        <v>17154</v>
      </c>
      <c r="B286" s="79" t="s">
        <v>1569</v>
      </c>
      <c r="C286" s="75">
        <f>VLOOKUP(GroupVertices[[#This Row],[Vertex]], Vertices[], MATCH("ID", Vertices[#Headers], 0), FALSE)</f>
        <v>1983</v>
      </c>
    </row>
    <row r="287" spans="1:3" x14ac:dyDescent="0.25">
      <c r="A287" s="75" t="s">
        <v>17154</v>
      </c>
      <c r="B287" s="79" t="s">
        <v>1558</v>
      </c>
      <c r="C287" s="75">
        <f>VLOOKUP(GroupVertices[[#This Row],[Vertex]], Vertices[], MATCH("ID", Vertices[#Headers], 0), FALSE)</f>
        <v>953</v>
      </c>
    </row>
    <row r="288" spans="1:3" x14ac:dyDescent="0.25">
      <c r="A288" s="75" t="s">
        <v>17154</v>
      </c>
      <c r="B288" s="79" t="s">
        <v>1557</v>
      </c>
      <c r="C288" s="75">
        <f>VLOOKUP(GroupVertices[[#This Row],[Vertex]], Vertices[], MATCH("ID", Vertices[#Headers], 0), FALSE)</f>
        <v>793</v>
      </c>
    </row>
    <row r="289" spans="1:3" x14ac:dyDescent="0.25">
      <c r="A289" s="75" t="s">
        <v>17154</v>
      </c>
      <c r="B289" s="79" t="s">
        <v>1550</v>
      </c>
      <c r="C289" s="75">
        <f>VLOOKUP(GroupVertices[[#This Row],[Vertex]], Vertices[], MATCH("ID", Vertices[#Headers], 0), FALSE)</f>
        <v>1942</v>
      </c>
    </row>
    <row r="290" spans="1:3" x14ac:dyDescent="0.25">
      <c r="A290" s="75" t="s">
        <v>17154</v>
      </c>
      <c r="B290" s="79" t="s">
        <v>1547</v>
      </c>
      <c r="C290" s="75">
        <f>VLOOKUP(GroupVertices[[#This Row],[Vertex]], Vertices[], MATCH("ID", Vertices[#Headers], 0), FALSE)</f>
        <v>1572</v>
      </c>
    </row>
    <row r="291" spans="1:3" x14ac:dyDescent="0.25">
      <c r="A291" s="75" t="s">
        <v>17154</v>
      </c>
      <c r="B291" s="79" t="s">
        <v>1546</v>
      </c>
      <c r="C291" s="75">
        <f>VLOOKUP(GroupVertices[[#This Row],[Vertex]], Vertices[], MATCH("ID", Vertices[#Headers], 0), FALSE)</f>
        <v>1255</v>
      </c>
    </row>
    <row r="292" spans="1:3" x14ac:dyDescent="0.25">
      <c r="A292" s="75" t="s">
        <v>17154</v>
      </c>
      <c r="B292" s="79" t="s">
        <v>1542</v>
      </c>
      <c r="C292" s="75">
        <f>VLOOKUP(GroupVertices[[#This Row],[Vertex]], Vertices[], MATCH("ID", Vertices[#Headers], 0), FALSE)</f>
        <v>1503</v>
      </c>
    </row>
    <row r="293" spans="1:3" x14ac:dyDescent="0.25">
      <c r="A293" s="75" t="s">
        <v>17154</v>
      </c>
      <c r="B293" s="79" t="s">
        <v>1538</v>
      </c>
      <c r="C293" s="75">
        <f>VLOOKUP(GroupVertices[[#This Row],[Vertex]], Vertices[], MATCH("ID", Vertices[#Headers], 0), FALSE)</f>
        <v>1951</v>
      </c>
    </row>
    <row r="294" spans="1:3" x14ac:dyDescent="0.25">
      <c r="A294" s="75" t="s">
        <v>17154</v>
      </c>
      <c r="B294" s="79" t="s">
        <v>1518</v>
      </c>
      <c r="C294" s="75">
        <f>VLOOKUP(GroupVertices[[#This Row],[Vertex]], Vertices[], MATCH("ID", Vertices[#Headers], 0), FALSE)</f>
        <v>962</v>
      </c>
    </row>
    <row r="295" spans="1:3" x14ac:dyDescent="0.25">
      <c r="A295" s="75" t="s">
        <v>17154</v>
      </c>
      <c r="B295" s="79" t="s">
        <v>1472</v>
      </c>
      <c r="C295" s="75">
        <f>VLOOKUP(GroupVertices[[#This Row],[Vertex]], Vertices[], MATCH("ID", Vertices[#Headers], 0), FALSE)</f>
        <v>1867</v>
      </c>
    </row>
    <row r="296" spans="1:3" x14ac:dyDescent="0.25">
      <c r="A296" s="75" t="s">
        <v>17154</v>
      </c>
      <c r="B296" s="79" t="s">
        <v>1470</v>
      </c>
      <c r="C296" s="75">
        <f>VLOOKUP(GroupVertices[[#This Row],[Vertex]], Vertices[], MATCH("ID", Vertices[#Headers], 0), FALSE)</f>
        <v>753</v>
      </c>
    </row>
    <row r="297" spans="1:3" x14ac:dyDescent="0.25">
      <c r="A297" s="75" t="s">
        <v>17154</v>
      </c>
      <c r="B297" s="79" t="s">
        <v>1462</v>
      </c>
      <c r="C297" s="75">
        <f>VLOOKUP(GroupVertices[[#This Row],[Vertex]], Vertices[], MATCH("ID", Vertices[#Headers], 0), FALSE)</f>
        <v>1565</v>
      </c>
    </row>
    <row r="298" spans="1:3" x14ac:dyDescent="0.25">
      <c r="A298" s="75" t="s">
        <v>17154</v>
      </c>
      <c r="B298" s="79" t="s">
        <v>1447</v>
      </c>
      <c r="C298" s="75">
        <f>VLOOKUP(GroupVertices[[#This Row],[Vertex]], Vertices[], MATCH("ID", Vertices[#Headers], 0), FALSE)</f>
        <v>1965</v>
      </c>
    </row>
    <row r="299" spans="1:3" x14ac:dyDescent="0.25">
      <c r="A299" s="75" t="s">
        <v>17154</v>
      </c>
      <c r="B299" s="79" t="s">
        <v>1431</v>
      </c>
      <c r="C299" s="75">
        <f>VLOOKUP(GroupVertices[[#This Row],[Vertex]], Vertices[], MATCH("ID", Vertices[#Headers], 0), FALSE)</f>
        <v>1112</v>
      </c>
    </row>
    <row r="300" spans="1:3" x14ac:dyDescent="0.25">
      <c r="A300" s="75" t="s">
        <v>17154</v>
      </c>
      <c r="B300" s="79" t="s">
        <v>1415</v>
      </c>
      <c r="C300" s="75">
        <f>VLOOKUP(GroupVertices[[#This Row],[Vertex]], Vertices[], MATCH("ID", Vertices[#Headers], 0), FALSE)</f>
        <v>1770</v>
      </c>
    </row>
    <row r="301" spans="1:3" x14ac:dyDescent="0.25">
      <c r="A301" s="75" t="s">
        <v>17154</v>
      </c>
      <c r="B301" s="79" t="s">
        <v>1376</v>
      </c>
      <c r="C301" s="75">
        <f>VLOOKUP(GroupVertices[[#This Row],[Vertex]], Vertices[], MATCH("ID", Vertices[#Headers], 0), FALSE)</f>
        <v>1288</v>
      </c>
    </row>
    <row r="302" spans="1:3" x14ac:dyDescent="0.25">
      <c r="A302" s="75" t="s">
        <v>17154</v>
      </c>
      <c r="B302" s="79" t="s">
        <v>1366</v>
      </c>
      <c r="C302" s="75">
        <f>VLOOKUP(GroupVertices[[#This Row],[Vertex]], Vertices[], MATCH("ID", Vertices[#Headers], 0), FALSE)</f>
        <v>1851</v>
      </c>
    </row>
    <row r="303" spans="1:3" x14ac:dyDescent="0.25">
      <c r="A303" s="75" t="s">
        <v>17154</v>
      </c>
      <c r="B303" s="79" t="s">
        <v>1327</v>
      </c>
      <c r="C303" s="75">
        <f>VLOOKUP(GroupVertices[[#This Row],[Vertex]], Vertices[], MATCH("ID", Vertices[#Headers], 0), FALSE)</f>
        <v>1411</v>
      </c>
    </row>
    <row r="304" spans="1:3" x14ac:dyDescent="0.25">
      <c r="A304" s="75" t="s">
        <v>17154</v>
      </c>
      <c r="B304" s="79" t="s">
        <v>1328</v>
      </c>
      <c r="C304" s="75">
        <f>VLOOKUP(GroupVertices[[#This Row],[Vertex]], Vertices[], MATCH("ID", Vertices[#Headers], 0), FALSE)</f>
        <v>108</v>
      </c>
    </row>
    <row r="305" spans="1:3" x14ac:dyDescent="0.25">
      <c r="A305" s="75" t="s">
        <v>17154</v>
      </c>
      <c r="B305" s="79" t="s">
        <v>2131</v>
      </c>
      <c r="C305" s="75">
        <f>VLOOKUP(GroupVertices[[#This Row],[Vertex]], Vertices[], MATCH("ID", Vertices[#Headers], 0), FALSE)</f>
        <v>99</v>
      </c>
    </row>
    <row r="306" spans="1:3" x14ac:dyDescent="0.25">
      <c r="A306" s="75" t="s">
        <v>17154</v>
      </c>
      <c r="B306" s="79" t="s">
        <v>1295</v>
      </c>
      <c r="C306" s="75">
        <f>VLOOKUP(GroupVertices[[#This Row],[Vertex]], Vertices[], MATCH("ID", Vertices[#Headers], 0), FALSE)</f>
        <v>2011</v>
      </c>
    </row>
    <row r="307" spans="1:3" x14ac:dyDescent="0.25">
      <c r="A307" s="75" t="s">
        <v>17154</v>
      </c>
      <c r="B307" s="79" t="s">
        <v>1267</v>
      </c>
      <c r="C307" s="75">
        <f>VLOOKUP(GroupVertices[[#This Row],[Vertex]], Vertices[], MATCH("ID", Vertices[#Headers], 0), FALSE)</f>
        <v>1715</v>
      </c>
    </row>
    <row r="308" spans="1:3" x14ac:dyDescent="0.25">
      <c r="A308" s="75" t="s">
        <v>17154</v>
      </c>
      <c r="B308" s="79" t="s">
        <v>1255</v>
      </c>
      <c r="C308" s="75">
        <f>VLOOKUP(GroupVertices[[#This Row],[Vertex]], Vertices[], MATCH("ID", Vertices[#Headers], 0), FALSE)</f>
        <v>1055</v>
      </c>
    </row>
    <row r="309" spans="1:3" x14ac:dyDescent="0.25">
      <c r="A309" s="75" t="s">
        <v>17154</v>
      </c>
      <c r="B309" s="79" t="s">
        <v>1253</v>
      </c>
      <c r="C309" s="75">
        <f>VLOOKUP(GroupVertices[[#This Row],[Vertex]], Vertices[], MATCH("ID", Vertices[#Headers], 0), FALSE)</f>
        <v>1013</v>
      </c>
    </row>
    <row r="310" spans="1:3" x14ac:dyDescent="0.25">
      <c r="A310" s="75" t="s">
        <v>17154</v>
      </c>
      <c r="B310" s="79" t="s">
        <v>1246</v>
      </c>
      <c r="C310" s="75">
        <f>VLOOKUP(GroupVertices[[#This Row],[Vertex]], Vertices[], MATCH("ID", Vertices[#Headers], 0), FALSE)</f>
        <v>1825</v>
      </c>
    </row>
    <row r="311" spans="1:3" x14ac:dyDescent="0.25">
      <c r="A311" s="75" t="s">
        <v>17154</v>
      </c>
      <c r="B311" s="79" t="s">
        <v>1245</v>
      </c>
      <c r="C311" s="75">
        <f>VLOOKUP(GroupVertices[[#This Row],[Vertex]], Vertices[], MATCH("ID", Vertices[#Headers], 0), FALSE)</f>
        <v>809</v>
      </c>
    </row>
    <row r="312" spans="1:3" x14ac:dyDescent="0.25">
      <c r="A312" s="75" t="s">
        <v>17154</v>
      </c>
      <c r="B312" s="79" t="s">
        <v>1209</v>
      </c>
      <c r="C312" s="75">
        <f>VLOOKUP(GroupVertices[[#This Row],[Vertex]], Vertices[], MATCH("ID", Vertices[#Headers], 0), FALSE)</f>
        <v>1692</v>
      </c>
    </row>
    <row r="313" spans="1:3" x14ac:dyDescent="0.25">
      <c r="A313" s="75" t="s">
        <v>17154</v>
      </c>
      <c r="B313" s="79" t="s">
        <v>1199</v>
      </c>
      <c r="C313" s="75">
        <f>VLOOKUP(GroupVertices[[#This Row],[Vertex]], Vertices[], MATCH("ID", Vertices[#Headers], 0), FALSE)</f>
        <v>1941</v>
      </c>
    </row>
    <row r="314" spans="1:3" x14ac:dyDescent="0.25">
      <c r="A314" s="75" t="s">
        <v>17154</v>
      </c>
      <c r="B314" s="79" t="s">
        <v>1184</v>
      </c>
      <c r="C314" s="75">
        <f>VLOOKUP(GroupVertices[[#This Row],[Vertex]], Vertices[], MATCH("ID", Vertices[#Headers], 0), FALSE)</f>
        <v>1907</v>
      </c>
    </row>
    <row r="315" spans="1:3" x14ac:dyDescent="0.25">
      <c r="A315" s="75" t="s">
        <v>17154</v>
      </c>
      <c r="B315" s="79" t="s">
        <v>1181</v>
      </c>
      <c r="C315" s="75">
        <f>VLOOKUP(GroupVertices[[#This Row],[Vertex]], Vertices[], MATCH("ID", Vertices[#Headers], 0), FALSE)</f>
        <v>1673</v>
      </c>
    </row>
    <row r="316" spans="1:3" x14ac:dyDescent="0.25">
      <c r="A316" s="75" t="s">
        <v>17154</v>
      </c>
      <c r="B316" s="79" t="s">
        <v>1171</v>
      </c>
      <c r="C316" s="75">
        <f>VLOOKUP(GroupVertices[[#This Row],[Vertex]], Vertices[], MATCH("ID", Vertices[#Headers], 0), FALSE)</f>
        <v>2003</v>
      </c>
    </row>
    <row r="317" spans="1:3" x14ac:dyDescent="0.25">
      <c r="A317" s="75" t="s">
        <v>17154</v>
      </c>
      <c r="B317" s="79" t="s">
        <v>1170</v>
      </c>
      <c r="C317" s="75">
        <f>VLOOKUP(GroupVertices[[#This Row],[Vertex]], Vertices[], MATCH("ID", Vertices[#Headers], 0), FALSE)</f>
        <v>1488</v>
      </c>
    </row>
    <row r="318" spans="1:3" x14ac:dyDescent="0.25">
      <c r="A318" s="75" t="s">
        <v>17154</v>
      </c>
      <c r="B318" s="79" t="s">
        <v>1169</v>
      </c>
      <c r="C318" s="75">
        <f>VLOOKUP(GroupVertices[[#This Row],[Vertex]], Vertices[], MATCH("ID", Vertices[#Headers], 0), FALSE)</f>
        <v>1990</v>
      </c>
    </row>
    <row r="319" spans="1:3" x14ac:dyDescent="0.25">
      <c r="A319" s="75" t="s">
        <v>17154</v>
      </c>
      <c r="B319" s="79" t="s">
        <v>1144</v>
      </c>
      <c r="C319" s="75">
        <f>VLOOKUP(GroupVertices[[#This Row],[Vertex]], Vertices[], MATCH("ID", Vertices[#Headers], 0), FALSE)</f>
        <v>1920</v>
      </c>
    </row>
    <row r="320" spans="1:3" x14ac:dyDescent="0.25">
      <c r="A320" s="75" t="s">
        <v>17154</v>
      </c>
      <c r="B320" s="79" t="s">
        <v>1143</v>
      </c>
      <c r="C320" s="75">
        <f>VLOOKUP(GroupVertices[[#This Row],[Vertex]], Vertices[], MATCH("ID", Vertices[#Headers], 0), FALSE)</f>
        <v>1349</v>
      </c>
    </row>
    <row r="321" spans="1:3" x14ac:dyDescent="0.25">
      <c r="A321" s="75" t="s">
        <v>17154</v>
      </c>
      <c r="B321" s="79" t="s">
        <v>1142</v>
      </c>
      <c r="C321" s="75">
        <f>VLOOKUP(GroupVertices[[#This Row],[Vertex]], Vertices[], MATCH("ID", Vertices[#Headers], 0), FALSE)</f>
        <v>1327</v>
      </c>
    </row>
    <row r="322" spans="1:3" x14ac:dyDescent="0.25">
      <c r="A322" s="75" t="s">
        <v>17154</v>
      </c>
      <c r="B322" s="79" t="s">
        <v>1139</v>
      </c>
      <c r="C322" s="75">
        <f>VLOOKUP(GroupVertices[[#This Row],[Vertex]], Vertices[], MATCH("ID", Vertices[#Headers], 0), FALSE)</f>
        <v>1784</v>
      </c>
    </row>
    <row r="323" spans="1:3" x14ac:dyDescent="0.25">
      <c r="A323" s="75" t="s">
        <v>17154</v>
      </c>
      <c r="B323" s="79" t="s">
        <v>1136</v>
      </c>
      <c r="C323" s="75">
        <f>VLOOKUP(GroupVertices[[#This Row],[Vertex]], Vertices[], MATCH("ID", Vertices[#Headers], 0), FALSE)</f>
        <v>1508</v>
      </c>
    </row>
    <row r="324" spans="1:3" x14ac:dyDescent="0.25">
      <c r="A324" s="75" t="s">
        <v>17154</v>
      </c>
      <c r="B324" s="79" t="s">
        <v>1124</v>
      </c>
      <c r="C324" s="75">
        <f>VLOOKUP(GroupVertices[[#This Row],[Vertex]], Vertices[], MATCH("ID", Vertices[#Headers], 0), FALSE)</f>
        <v>1893</v>
      </c>
    </row>
    <row r="325" spans="1:3" x14ac:dyDescent="0.25">
      <c r="A325" s="75" t="s">
        <v>17154</v>
      </c>
      <c r="B325" s="79" t="s">
        <v>1096</v>
      </c>
      <c r="C325" s="75">
        <f>VLOOKUP(GroupVertices[[#This Row],[Vertex]], Vertices[], MATCH("ID", Vertices[#Headers], 0), FALSE)</f>
        <v>1929</v>
      </c>
    </row>
    <row r="326" spans="1:3" x14ac:dyDescent="0.25">
      <c r="A326" s="75" t="s">
        <v>17154</v>
      </c>
      <c r="B326" s="79" t="s">
        <v>1093</v>
      </c>
      <c r="C326" s="75">
        <f>VLOOKUP(GroupVertices[[#This Row],[Vertex]], Vertices[], MATCH("ID", Vertices[#Headers], 0), FALSE)</f>
        <v>1892</v>
      </c>
    </row>
    <row r="327" spans="1:3" x14ac:dyDescent="0.25">
      <c r="A327" s="75" t="s">
        <v>17154</v>
      </c>
      <c r="B327" s="79" t="s">
        <v>1088</v>
      </c>
      <c r="C327" s="75">
        <f>VLOOKUP(GroupVertices[[#This Row],[Vertex]], Vertices[], MATCH("ID", Vertices[#Headers], 0), FALSE)</f>
        <v>1928</v>
      </c>
    </row>
    <row r="328" spans="1:3" x14ac:dyDescent="0.25">
      <c r="A328" s="75" t="s">
        <v>17154</v>
      </c>
      <c r="B328" s="79" t="s">
        <v>1083</v>
      </c>
      <c r="C328" s="75">
        <f>VLOOKUP(GroupVertices[[#This Row],[Vertex]], Vertices[], MATCH("ID", Vertices[#Headers], 0), FALSE)</f>
        <v>1980</v>
      </c>
    </row>
    <row r="329" spans="1:3" x14ac:dyDescent="0.25">
      <c r="A329" s="75" t="s">
        <v>17154</v>
      </c>
      <c r="B329" s="79" t="s">
        <v>1060</v>
      </c>
      <c r="C329" s="75">
        <f>VLOOKUP(GroupVertices[[#This Row],[Vertex]], Vertices[], MATCH("ID", Vertices[#Headers], 0), FALSE)</f>
        <v>2002</v>
      </c>
    </row>
    <row r="330" spans="1:3" x14ac:dyDescent="0.25">
      <c r="A330" s="75" t="s">
        <v>17154</v>
      </c>
      <c r="B330" s="79" t="s">
        <v>1057</v>
      </c>
      <c r="C330" s="75">
        <f>VLOOKUP(GroupVertices[[#This Row],[Vertex]], Vertices[], MATCH("ID", Vertices[#Headers], 0), FALSE)</f>
        <v>1359</v>
      </c>
    </row>
    <row r="331" spans="1:3" x14ac:dyDescent="0.25">
      <c r="A331" s="75" t="s">
        <v>17154</v>
      </c>
      <c r="B331" s="79" t="s">
        <v>1056</v>
      </c>
      <c r="C331" s="75">
        <f>VLOOKUP(GroupVertices[[#This Row],[Vertex]], Vertices[], MATCH("ID", Vertices[#Headers], 0), FALSE)</f>
        <v>538</v>
      </c>
    </row>
    <row r="332" spans="1:3" x14ac:dyDescent="0.25">
      <c r="A332" s="75" t="s">
        <v>17154</v>
      </c>
      <c r="B332" s="79" t="s">
        <v>1046</v>
      </c>
      <c r="C332" s="75">
        <f>VLOOKUP(GroupVertices[[#This Row],[Vertex]], Vertices[], MATCH("ID", Vertices[#Headers], 0), FALSE)</f>
        <v>1768</v>
      </c>
    </row>
    <row r="333" spans="1:3" x14ac:dyDescent="0.25">
      <c r="A333" s="75" t="s">
        <v>17154</v>
      </c>
      <c r="B333" s="79" t="s">
        <v>1045</v>
      </c>
      <c r="C333" s="75">
        <f>VLOOKUP(GroupVertices[[#This Row],[Vertex]], Vertices[], MATCH("ID", Vertices[#Headers], 0), FALSE)</f>
        <v>1641</v>
      </c>
    </row>
    <row r="334" spans="1:3" x14ac:dyDescent="0.25">
      <c r="A334" s="75" t="s">
        <v>17154</v>
      </c>
      <c r="B334" s="79" t="s">
        <v>1043</v>
      </c>
      <c r="C334" s="75">
        <f>VLOOKUP(GroupVertices[[#This Row],[Vertex]], Vertices[], MATCH("ID", Vertices[#Headers], 0), FALSE)</f>
        <v>1906</v>
      </c>
    </row>
    <row r="335" spans="1:3" x14ac:dyDescent="0.25">
      <c r="A335" s="75" t="s">
        <v>17154</v>
      </c>
      <c r="B335" s="79" t="s">
        <v>1041</v>
      </c>
      <c r="C335" s="75">
        <f>VLOOKUP(GroupVertices[[#This Row],[Vertex]], Vertices[], MATCH("ID", Vertices[#Headers], 0), FALSE)</f>
        <v>1970</v>
      </c>
    </row>
    <row r="336" spans="1:3" x14ac:dyDescent="0.25">
      <c r="A336" s="75" t="s">
        <v>17154</v>
      </c>
      <c r="B336" s="79" t="s">
        <v>1019</v>
      </c>
      <c r="C336" s="75">
        <f>VLOOKUP(GroupVertices[[#This Row],[Vertex]], Vertices[], MATCH("ID", Vertices[#Headers], 0), FALSE)</f>
        <v>1905</v>
      </c>
    </row>
    <row r="337" spans="1:3" x14ac:dyDescent="0.25">
      <c r="A337" s="75" t="s">
        <v>17154</v>
      </c>
      <c r="B337" s="79" t="s">
        <v>994</v>
      </c>
      <c r="C337" s="75">
        <f>VLOOKUP(GroupVertices[[#This Row],[Vertex]], Vertices[], MATCH("ID", Vertices[#Headers], 0), FALSE)</f>
        <v>1919</v>
      </c>
    </row>
    <row r="338" spans="1:3" x14ac:dyDescent="0.25">
      <c r="A338" s="75" t="s">
        <v>17154</v>
      </c>
      <c r="B338" s="79" t="s">
        <v>991</v>
      </c>
      <c r="C338" s="75">
        <f>VLOOKUP(GroupVertices[[#This Row],[Vertex]], Vertices[], MATCH("ID", Vertices[#Headers], 0), FALSE)</f>
        <v>1465</v>
      </c>
    </row>
    <row r="339" spans="1:3" x14ac:dyDescent="0.25">
      <c r="A339" s="75" t="s">
        <v>17154</v>
      </c>
      <c r="B339" s="79" t="s">
        <v>981</v>
      </c>
      <c r="C339" s="75">
        <f>VLOOKUP(GroupVertices[[#This Row],[Vertex]], Vertices[], MATCH("ID", Vertices[#Headers], 0), FALSE)</f>
        <v>1835</v>
      </c>
    </row>
    <row r="340" spans="1:3" x14ac:dyDescent="0.25">
      <c r="A340" s="75" t="s">
        <v>17154</v>
      </c>
      <c r="B340" s="79" t="s">
        <v>961</v>
      </c>
      <c r="C340" s="75">
        <f>VLOOKUP(GroupVertices[[#This Row],[Vertex]], Vertices[], MATCH("ID", Vertices[#Headers], 0), FALSE)</f>
        <v>1628</v>
      </c>
    </row>
    <row r="341" spans="1:3" x14ac:dyDescent="0.25">
      <c r="A341" s="75" t="s">
        <v>17154</v>
      </c>
      <c r="B341" s="79" t="s">
        <v>950</v>
      </c>
      <c r="C341" s="75">
        <f>VLOOKUP(GroupVertices[[#This Row],[Vertex]], Vertices[], MATCH("ID", Vertices[#Headers], 0), FALSE)</f>
        <v>1379</v>
      </c>
    </row>
    <row r="342" spans="1:3" x14ac:dyDescent="0.25">
      <c r="A342" s="75" t="s">
        <v>17154</v>
      </c>
      <c r="B342" s="79" t="s">
        <v>933</v>
      </c>
      <c r="C342" s="75">
        <f>VLOOKUP(GroupVertices[[#This Row],[Vertex]], Vertices[], MATCH("ID", Vertices[#Headers], 0), FALSE)</f>
        <v>1979</v>
      </c>
    </row>
    <row r="343" spans="1:3" x14ac:dyDescent="0.25">
      <c r="A343" s="75" t="s">
        <v>17154</v>
      </c>
      <c r="B343" s="79" t="s">
        <v>929</v>
      </c>
      <c r="C343" s="75">
        <f>VLOOKUP(GroupVertices[[#This Row],[Vertex]], Vertices[], MATCH("ID", Vertices[#Headers], 0), FALSE)</f>
        <v>1726</v>
      </c>
    </row>
    <row r="344" spans="1:3" x14ac:dyDescent="0.25">
      <c r="A344" s="75" t="s">
        <v>17154</v>
      </c>
      <c r="B344" s="79" t="s">
        <v>918</v>
      </c>
      <c r="C344" s="75">
        <f>VLOOKUP(GroupVertices[[#This Row],[Vertex]], Vertices[], MATCH("ID", Vertices[#Headers], 0), FALSE)</f>
        <v>847</v>
      </c>
    </row>
    <row r="345" spans="1:3" x14ac:dyDescent="0.25">
      <c r="A345" s="75" t="s">
        <v>17154</v>
      </c>
      <c r="B345" s="79" t="s">
        <v>914</v>
      </c>
      <c r="C345" s="75">
        <f>VLOOKUP(GroupVertices[[#This Row],[Vertex]], Vertices[], MATCH("ID", Vertices[#Headers], 0), FALSE)</f>
        <v>1394</v>
      </c>
    </row>
    <row r="346" spans="1:3" x14ac:dyDescent="0.25">
      <c r="A346" s="75" t="s">
        <v>17154</v>
      </c>
      <c r="B346" s="79" t="s">
        <v>911</v>
      </c>
      <c r="C346" s="75">
        <f>VLOOKUP(GroupVertices[[#This Row],[Vertex]], Vertices[], MATCH("ID", Vertices[#Headers], 0), FALSE)</f>
        <v>1336</v>
      </c>
    </row>
    <row r="347" spans="1:3" x14ac:dyDescent="0.25">
      <c r="A347" s="75" t="s">
        <v>17154</v>
      </c>
      <c r="B347" s="79" t="s">
        <v>897</v>
      </c>
      <c r="C347" s="75">
        <f>VLOOKUP(GroupVertices[[#This Row],[Vertex]], Vertices[], MATCH("ID", Vertices[#Headers], 0), FALSE)</f>
        <v>1683</v>
      </c>
    </row>
    <row r="348" spans="1:3" x14ac:dyDescent="0.25">
      <c r="A348" s="75" t="s">
        <v>17154</v>
      </c>
      <c r="B348" s="79" t="s">
        <v>892</v>
      </c>
      <c r="C348" s="75">
        <f>VLOOKUP(GroupVertices[[#This Row],[Vertex]], Vertices[], MATCH("ID", Vertices[#Headers], 0), FALSE)</f>
        <v>976</v>
      </c>
    </row>
    <row r="349" spans="1:3" x14ac:dyDescent="0.25">
      <c r="A349" s="75" t="s">
        <v>17154</v>
      </c>
      <c r="B349" s="79" t="s">
        <v>878</v>
      </c>
      <c r="C349" s="75">
        <f>VLOOKUP(GroupVertices[[#This Row],[Vertex]], Vertices[], MATCH("ID", Vertices[#Headers], 0), FALSE)</f>
        <v>1143</v>
      </c>
    </row>
    <row r="350" spans="1:3" x14ac:dyDescent="0.25">
      <c r="A350" s="75" t="s">
        <v>17154</v>
      </c>
      <c r="B350" s="79" t="s">
        <v>874</v>
      </c>
      <c r="C350" s="75">
        <f>VLOOKUP(GroupVertices[[#This Row],[Vertex]], Vertices[], MATCH("ID", Vertices[#Headers], 0), FALSE)</f>
        <v>1248</v>
      </c>
    </row>
    <row r="351" spans="1:3" x14ac:dyDescent="0.25">
      <c r="A351" s="75" t="s">
        <v>17154</v>
      </c>
      <c r="B351" s="79" t="s">
        <v>854</v>
      </c>
      <c r="C351" s="75">
        <f>VLOOKUP(GroupVertices[[#This Row],[Vertex]], Vertices[], MATCH("ID", Vertices[#Headers], 0), FALSE)</f>
        <v>1464</v>
      </c>
    </row>
    <row r="352" spans="1:3" x14ac:dyDescent="0.25">
      <c r="A352" s="75" t="s">
        <v>17154</v>
      </c>
      <c r="B352" s="79" t="s">
        <v>850</v>
      </c>
      <c r="C352" s="75">
        <f>VLOOKUP(GroupVertices[[#This Row],[Vertex]], Vertices[], MATCH("ID", Vertices[#Headers], 0), FALSE)</f>
        <v>1721</v>
      </c>
    </row>
    <row r="353" spans="1:3" x14ac:dyDescent="0.25">
      <c r="A353" s="75" t="s">
        <v>17154</v>
      </c>
      <c r="B353" s="79" t="s">
        <v>847</v>
      </c>
      <c r="C353" s="75">
        <f>VLOOKUP(GroupVertices[[#This Row],[Vertex]], Vertices[], MATCH("ID", Vertices[#Headers], 0), FALSE)</f>
        <v>1420</v>
      </c>
    </row>
    <row r="354" spans="1:3" x14ac:dyDescent="0.25">
      <c r="A354" s="75" t="s">
        <v>17154</v>
      </c>
      <c r="B354" s="79" t="s">
        <v>846</v>
      </c>
      <c r="C354" s="75">
        <f>VLOOKUP(GroupVertices[[#This Row],[Vertex]], Vertices[], MATCH("ID", Vertices[#Headers], 0), FALSE)</f>
        <v>694</v>
      </c>
    </row>
    <row r="355" spans="1:3" x14ac:dyDescent="0.25">
      <c r="A355" s="75" t="s">
        <v>17154</v>
      </c>
      <c r="B355" s="79" t="s">
        <v>828</v>
      </c>
      <c r="C355" s="75">
        <f>VLOOKUP(GroupVertices[[#This Row],[Vertex]], Vertices[], MATCH("ID", Vertices[#Headers], 0), FALSE)</f>
        <v>1834</v>
      </c>
    </row>
    <row r="356" spans="1:3" x14ac:dyDescent="0.25">
      <c r="A356" s="75" t="s">
        <v>17154</v>
      </c>
      <c r="B356" s="79" t="s">
        <v>814</v>
      </c>
      <c r="C356" s="75">
        <f>VLOOKUP(GroupVertices[[#This Row],[Vertex]], Vertices[], MATCH("ID", Vertices[#Headers], 0), FALSE)</f>
        <v>1603</v>
      </c>
    </row>
    <row r="357" spans="1:3" x14ac:dyDescent="0.25">
      <c r="A357" s="75" t="s">
        <v>17154</v>
      </c>
      <c r="B357" s="79" t="s">
        <v>771</v>
      </c>
      <c r="C357" s="75">
        <f>VLOOKUP(GroupVertices[[#This Row],[Vertex]], Vertices[], MATCH("ID", Vertices[#Headers], 0), FALSE)</f>
        <v>870</v>
      </c>
    </row>
    <row r="358" spans="1:3" x14ac:dyDescent="0.25">
      <c r="A358" s="75" t="s">
        <v>17154</v>
      </c>
      <c r="B358" s="79" t="s">
        <v>770</v>
      </c>
      <c r="C358" s="75">
        <f>VLOOKUP(GroupVertices[[#This Row],[Vertex]], Vertices[], MATCH("ID", Vertices[#Headers], 0), FALSE)</f>
        <v>537</v>
      </c>
    </row>
    <row r="359" spans="1:3" x14ac:dyDescent="0.25">
      <c r="A359" s="75" t="s">
        <v>17154</v>
      </c>
      <c r="B359" s="79" t="s">
        <v>764</v>
      </c>
      <c r="C359" s="75">
        <f>VLOOKUP(GroupVertices[[#This Row],[Vertex]], Vertices[], MATCH("ID", Vertices[#Headers], 0), FALSE)</f>
        <v>1542</v>
      </c>
    </row>
    <row r="360" spans="1:3" x14ac:dyDescent="0.25">
      <c r="A360" s="75" t="s">
        <v>17154</v>
      </c>
      <c r="B360" s="79" t="s">
        <v>763</v>
      </c>
      <c r="C360" s="75">
        <f>VLOOKUP(GroupVertices[[#This Row],[Vertex]], Vertices[], MATCH("ID", Vertices[#Headers], 0), FALSE)</f>
        <v>795</v>
      </c>
    </row>
    <row r="361" spans="1:3" x14ac:dyDescent="0.25">
      <c r="A361" s="75" t="s">
        <v>17154</v>
      </c>
      <c r="B361" s="79" t="s">
        <v>753</v>
      </c>
      <c r="C361" s="75">
        <f>VLOOKUP(GroupVertices[[#This Row],[Vertex]], Vertices[], MATCH("ID", Vertices[#Headers], 0), FALSE)</f>
        <v>1259</v>
      </c>
    </row>
    <row r="362" spans="1:3" x14ac:dyDescent="0.25">
      <c r="A362" s="75" t="s">
        <v>17154</v>
      </c>
      <c r="B362" s="79" t="s">
        <v>752</v>
      </c>
      <c r="C362" s="75">
        <f>VLOOKUP(GroupVertices[[#This Row],[Vertex]], Vertices[], MATCH("ID", Vertices[#Headers], 0), FALSE)</f>
        <v>1493</v>
      </c>
    </row>
    <row r="363" spans="1:3" x14ac:dyDescent="0.25">
      <c r="A363" s="75" t="s">
        <v>17154</v>
      </c>
      <c r="B363" s="79" t="s">
        <v>739</v>
      </c>
      <c r="C363" s="75">
        <f>VLOOKUP(GroupVertices[[#This Row],[Vertex]], Vertices[], MATCH("ID", Vertices[#Headers], 0), FALSE)</f>
        <v>1624</v>
      </c>
    </row>
    <row r="364" spans="1:3" x14ac:dyDescent="0.25">
      <c r="A364" s="75" t="s">
        <v>17154</v>
      </c>
      <c r="B364" s="79" t="s">
        <v>722</v>
      </c>
      <c r="C364" s="75">
        <f>VLOOKUP(GroupVertices[[#This Row],[Vertex]], Vertices[], MATCH("ID", Vertices[#Headers], 0), FALSE)</f>
        <v>1903</v>
      </c>
    </row>
    <row r="365" spans="1:3" x14ac:dyDescent="0.25">
      <c r="A365" s="75" t="s">
        <v>17154</v>
      </c>
      <c r="B365" s="79" t="s">
        <v>703</v>
      </c>
      <c r="C365" s="75">
        <f>VLOOKUP(GroupVertices[[#This Row],[Vertex]], Vertices[], MATCH("ID", Vertices[#Headers], 0), FALSE)</f>
        <v>1890</v>
      </c>
    </row>
    <row r="366" spans="1:3" x14ac:dyDescent="0.25">
      <c r="A366" s="75" t="s">
        <v>17154</v>
      </c>
      <c r="B366" s="79" t="s">
        <v>698</v>
      </c>
      <c r="C366" s="75">
        <f>VLOOKUP(GroupVertices[[#This Row],[Vertex]], Vertices[], MATCH("ID", Vertices[#Headers], 0), FALSE)</f>
        <v>1492</v>
      </c>
    </row>
    <row r="367" spans="1:3" x14ac:dyDescent="0.25">
      <c r="A367" s="75" t="s">
        <v>17154</v>
      </c>
      <c r="B367" s="79" t="s">
        <v>694</v>
      </c>
      <c r="C367" s="75">
        <f>VLOOKUP(GroupVertices[[#This Row],[Vertex]], Vertices[], MATCH("ID", Vertices[#Headers], 0), FALSE)</f>
        <v>1799</v>
      </c>
    </row>
    <row r="368" spans="1:3" x14ac:dyDescent="0.25">
      <c r="A368" s="75" t="s">
        <v>17154</v>
      </c>
      <c r="B368" s="79" t="s">
        <v>692</v>
      </c>
      <c r="C368" s="75">
        <f>VLOOKUP(GroupVertices[[#This Row],[Vertex]], Vertices[], MATCH("ID", Vertices[#Headers], 0), FALSE)</f>
        <v>1725</v>
      </c>
    </row>
    <row r="369" spans="1:3" x14ac:dyDescent="0.25">
      <c r="A369" s="75" t="s">
        <v>17154</v>
      </c>
      <c r="B369" s="79" t="s">
        <v>689</v>
      </c>
      <c r="C369" s="75">
        <f>VLOOKUP(GroupVertices[[#This Row],[Vertex]], Vertices[], MATCH("ID", Vertices[#Headers], 0), FALSE)</f>
        <v>1824</v>
      </c>
    </row>
    <row r="370" spans="1:3" x14ac:dyDescent="0.25">
      <c r="A370" s="75" t="s">
        <v>17154</v>
      </c>
      <c r="B370" s="79" t="s">
        <v>688</v>
      </c>
      <c r="C370" s="75">
        <f>VLOOKUP(GroupVertices[[#This Row],[Vertex]], Vertices[], MATCH("ID", Vertices[#Headers], 0), FALSE)</f>
        <v>1767</v>
      </c>
    </row>
    <row r="371" spans="1:3" x14ac:dyDescent="0.25">
      <c r="A371" s="75" t="s">
        <v>17154</v>
      </c>
      <c r="B371" s="79" t="s">
        <v>687</v>
      </c>
      <c r="C371" s="75">
        <f>VLOOKUP(GroupVertices[[#This Row],[Vertex]], Vertices[], MATCH("ID", Vertices[#Headers], 0), FALSE)</f>
        <v>1452</v>
      </c>
    </row>
    <row r="372" spans="1:3" x14ac:dyDescent="0.25">
      <c r="A372" s="75" t="s">
        <v>17154</v>
      </c>
      <c r="B372" s="79" t="s">
        <v>683</v>
      </c>
      <c r="C372" s="75">
        <f>VLOOKUP(GroupVertices[[#This Row],[Vertex]], Vertices[], MATCH("ID", Vertices[#Headers], 0), FALSE)</f>
        <v>1823</v>
      </c>
    </row>
    <row r="373" spans="1:3" x14ac:dyDescent="0.25">
      <c r="A373" s="75" t="s">
        <v>17154</v>
      </c>
      <c r="B373" s="79" t="s">
        <v>681</v>
      </c>
      <c r="C373" s="75">
        <f>VLOOKUP(GroupVertices[[#This Row],[Vertex]], Vertices[], MATCH("ID", Vertices[#Headers], 0), FALSE)</f>
        <v>1640</v>
      </c>
    </row>
    <row r="374" spans="1:3" x14ac:dyDescent="0.25">
      <c r="A374" s="75" t="s">
        <v>17154</v>
      </c>
      <c r="B374" s="79" t="s">
        <v>658</v>
      </c>
      <c r="C374" s="75">
        <f>VLOOKUP(GroupVertices[[#This Row],[Vertex]], Vertices[], MATCH("ID", Vertices[#Headers], 0), FALSE)</f>
        <v>1635</v>
      </c>
    </row>
    <row r="375" spans="1:3" x14ac:dyDescent="0.25">
      <c r="A375" s="75" t="s">
        <v>17154</v>
      </c>
      <c r="B375" s="79" t="s">
        <v>648</v>
      </c>
      <c r="C375" s="75">
        <f>VLOOKUP(GroupVertices[[#This Row],[Vertex]], Vertices[], MATCH("ID", Vertices[#Headers], 0), FALSE)</f>
        <v>1757</v>
      </c>
    </row>
    <row r="376" spans="1:3" x14ac:dyDescent="0.25">
      <c r="A376" s="75" t="s">
        <v>17154</v>
      </c>
      <c r="B376" s="79" t="s">
        <v>629</v>
      </c>
      <c r="C376" s="75">
        <f>VLOOKUP(GroupVertices[[#This Row],[Vertex]], Vertices[], MATCH("ID", Vertices[#Headers], 0), FALSE)</f>
        <v>1871</v>
      </c>
    </row>
    <row r="377" spans="1:3" x14ac:dyDescent="0.25">
      <c r="A377" s="75" t="s">
        <v>17154</v>
      </c>
      <c r="B377" s="79" t="s">
        <v>627</v>
      </c>
      <c r="C377" s="75">
        <f>VLOOKUP(GroupVertices[[#This Row],[Vertex]], Vertices[], MATCH("ID", Vertices[#Headers], 0), FALSE)</f>
        <v>1724</v>
      </c>
    </row>
    <row r="378" spans="1:3" x14ac:dyDescent="0.25">
      <c r="A378" s="75" t="s">
        <v>17154</v>
      </c>
      <c r="B378" s="79" t="s">
        <v>621</v>
      </c>
      <c r="C378" s="75">
        <f>VLOOKUP(GroupVertices[[#This Row],[Vertex]], Vertices[], MATCH("ID", Vertices[#Headers], 0), FALSE)</f>
        <v>1885</v>
      </c>
    </row>
    <row r="379" spans="1:3" x14ac:dyDescent="0.25">
      <c r="A379" s="75" t="s">
        <v>17154</v>
      </c>
      <c r="B379" s="79" t="s">
        <v>620</v>
      </c>
      <c r="C379" s="75">
        <f>VLOOKUP(GroupVertices[[#This Row],[Vertex]], Vertices[], MATCH("ID", Vertices[#Headers], 0), FALSE)</f>
        <v>1748</v>
      </c>
    </row>
    <row r="380" spans="1:3" x14ac:dyDescent="0.25">
      <c r="A380" s="75" t="s">
        <v>17154</v>
      </c>
      <c r="B380" s="79" t="s">
        <v>612</v>
      </c>
      <c r="C380" s="75">
        <f>VLOOKUP(GroupVertices[[#This Row],[Vertex]], Vertices[], MATCH("ID", Vertices[#Headers], 0), FALSE)</f>
        <v>1668</v>
      </c>
    </row>
    <row r="381" spans="1:3" x14ac:dyDescent="0.25">
      <c r="A381" s="75" t="s">
        <v>17154</v>
      </c>
      <c r="B381" s="79" t="s">
        <v>602</v>
      </c>
      <c r="C381" s="75">
        <f>VLOOKUP(GroupVertices[[#This Row],[Vertex]], Vertices[], MATCH("ID", Vertices[#Headers], 0), FALSE)</f>
        <v>1537</v>
      </c>
    </row>
    <row r="382" spans="1:3" x14ac:dyDescent="0.25">
      <c r="A382" s="75" t="s">
        <v>17154</v>
      </c>
      <c r="B382" s="79" t="s">
        <v>595</v>
      </c>
      <c r="C382" s="75">
        <f>VLOOKUP(GroupVertices[[#This Row],[Vertex]], Vertices[], MATCH("ID", Vertices[#Headers], 0), FALSE)</f>
        <v>1974</v>
      </c>
    </row>
    <row r="383" spans="1:3" x14ac:dyDescent="0.25">
      <c r="A383" s="75" t="s">
        <v>17154</v>
      </c>
      <c r="B383" s="79" t="s">
        <v>577</v>
      </c>
      <c r="C383" s="75">
        <f>VLOOKUP(GroupVertices[[#This Row],[Vertex]], Vertices[], MATCH("ID", Vertices[#Headers], 0), FALSE)</f>
        <v>680</v>
      </c>
    </row>
    <row r="384" spans="1:3" x14ac:dyDescent="0.25">
      <c r="A384" s="75" t="s">
        <v>17154</v>
      </c>
      <c r="B384" s="79" t="s">
        <v>562</v>
      </c>
      <c r="C384" s="75">
        <f>VLOOKUP(GroupVertices[[#This Row],[Vertex]], Vertices[], MATCH("ID", Vertices[#Headers], 0), FALSE)</f>
        <v>1384</v>
      </c>
    </row>
    <row r="385" spans="1:3" x14ac:dyDescent="0.25">
      <c r="A385" s="75" t="s">
        <v>17154</v>
      </c>
      <c r="B385" s="79" t="s">
        <v>560</v>
      </c>
      <c r="C385" s="75">
        <f>VLOOKUP(GroupVertices[[#This Row],[Vertex]], Vertices[], MATCH("ID", Vertices[#Headers], 0), FALSE)</f>
        <v>822</v>
      </c>
    </row>
    <row r="386" spans="1:3" x14ac:dyDescent="0.25">
      <c r="A386" s="75" t="s">
        <v>17154</v>
      </c>
      <c r="B386" s="79" t="s">
        <v>557</v>
      </c>
      <c r="C386" s="75">
        <f>VLOOKUP(GroupVertices[[#This Row],[Vertex]], Vertices[], MATCH("ID", Vertices[#Headers], 0), FALSE)</f>
        <v>832</v>
      </c>
    </row>
    <row r="387" spans="1:3" x14ac:dyDescent="0.25">
      <c r="A387" s="75" t="s">
        <v>17154</v>
      </c>
      <c r="B387" s="79" t="s">
        <v>556</v>
      </c>
      <c r="C387" s="75">
        <f>VLOOKUP(GroupVertices[[#This Row],[Vertex]], Vertices[], MATCH("ID", Vertices[#Headers], 0), FALSE)</f>
        <v>869</v>
      </c>
    </row>
    <row r="388" spans="1:3" x14ac:dyDescent="0.25">
      <c r="A388" s="75" t="s">
        <v>17154</v>
      </c>
      <c r="B388" s="79" t="s">
        <v>533</v>
      </c>
      <c r="C388" s="75">
        <f>VLOOKUP(GroupVertices[[#This Row],[Vertex]], Vertices[], MATCH("ID", Vertices[#Headers], 0), FALSE)</f>
        <v>1740</v>
      </c>
    </row>
    <row r="389" spans="1:3" x14ac:dyDescent="0.25">
      <c r="A389" s="75" t="s">
        <v>17154</v>
      </c>
      <c r="B389" s="79" t="s">
        <v>500</v>
      </c>
      <c r="C389" s="75">
        <f>VLOOKUP(GroupVertices[[#This Row],[Vertex]], Vertices[], MATCH("ID", Vertices[#Headers], 0), FALSE)</f>
        <v>1913</v>
      </c>
    </row>
    <row r="390" spans="1:3" x14ac:dyDescent="0.25">
      <c r="A390" s="75" t="s">
        <v>17154</v>
      </c>
      <c r="B390" s="79" t="s">
        <v>499</v>
      </c>
      <c r="C390" s="75">
        <f>VLOOKUP(GroupVertices[[#This Row],[Vertex]], Vertices[], MATCH("ID", Vertices[#Headers], 0), FALSE)</f>
        <v>1939</v>
      </c>
    </row>
    <row r="391" spans="1:3" x14ac:dyDescent="0.25">
      <c r="A391" s="75" t="s">
        <v>17154</v>
      </c>
      <c r="B391" s="79" t="s">
        <v>496</v>
      </c>
      <c r="C391" s="75">
        <f>VLOOKUP(GroupVertices[[#This Row],[Vertex]], Vertices[], MATCH("ID", Vertices[#Headers], 0), FALSE)</f>
        <v>2016</v>
      </c>
    </row>
    <row r="392" spans="1:3" x14ac:dyDescent="0.25">
      <c r="A392" s="75" t="s">
        <v>17154</v>
      </c>
      <c r="B392" s="79" t="s">
        <v>492</v>
      </c>
      <c r="C392" s="75">
        <f>VLOOKUP(GroupVertices[[#This Row],[Vertex]], Vertices[], MATCH("ID", Vertices[#Headers], 0), FALSE)</f>
        <v>898</v>
      </c>
    </row>
    <row r="393" spans="1:3" x14ac:dyDescent="0.25">
      <c r="A393" s="75" t="s">
        <v>17154</v>
      </c>
      <c r="B393" s="79" t="s">
        <v>486</v>
      </c>
      <c r="C393" s="75">
        <f>VLOOKUP(GroupVertices[[#This Row],[Vertex]], Vertices[], MATCH("ID", Vertices[#Headers], 0), FALSE)</f>
        <v>723</v>
      </c>
    </row>
    <row r="394" spans="1:3" x14ac:dyDescent="0.25">
      <c r="A394" s="75" t="s">
        <v>17154</v>
      </c>
      <c r="B394" s="79" t="s">
        <v>474</v>
      </c>
      <c r="C394" s="75">
        <f>VLOOKUP(GroupVertices[[#This Row],[Vertex]], Vertices[], MATCH("ID", Vertices[#Headers], 0), FALSE)</f>
        <v>1153</v>
      </c>
    </row>
    <row r="395" spans="1:3" x14ac:dyDescent="0.25">
      <c r="A395" s="75" t="s">
        <v>17154</v>
      </c>
      <c r="B395" s="79" t="s">
        <v>471</v>
      </c>
      <c r="C395" s="75">
        <f>VLOOKUP(GroupVertices[[#This Row],[Vertex]], Vertices[], MATCH("ID", Vertices[#Headers], 0), FALSE)</f>
        <v>1388</v>
      </c>
    </row>
    <row r="396" spans="1:3" x14ac:dyDescent="0.25">
      <c r="A396" s="75" t="s">
        <v>17154</v>
      </c>
      <c r="B396" s="79" t="s">
        <v>470</v>
      </c>
      <c r="C396" s="75">
        <f>VLOOKUP(GroupVertices[[#This Row],[Vertex]], Vertices[], MATCH("ID", Vertices[#Headers], 0), FALSE)</f>
        <v>650</v>
      </c>
    </row>
    <row r="397" spans="1:3" x14ac:dyDescent="0.25">
      <c r="A397" s="75" t="s">
        <v>17154</v>
      </c>
      <c r="B397" s="79" t="s">
        <v>461</v>
      </c>
      <c r="C397" s="75">
        <f>VLOOKUP(GroupVertices[[#This Row],[Vertex]], Vertices[], MATCH("ID", Vertices[#Headers], 0), FALSE)</f>
        <v>1858</v>
      </c>
    </row>
    <row r="398" spans="1:3" x14ac:dyDescent="0.25">
      <c r="A398" s="75" t="s">
        <v>17154</v>
      </c>
      <c r="B398" s="79" t="s">
        <v>455</v>
      </c>
      <c r="C398" s="75">
        <f>VLOOKUP(GroupVertices[[#This Row],[Vertex]], Vertices[], MATCH("ID", Vertices[#Headers], 0), FALSE)</f>
        <v>853</v>
      </c>
    </row>
    <row r="399" spans="1:3" x14ac:dyDescent="0.25">
      <c r="A399" s="75" t="s">
        <v>17154</v>
      </c>
      <c r="B399" s="79" t="s">
        <v>434</v>
      </c>
      <c r="C399" s="75">
        <f>VLOOKUP(GroupVertices[[#This Row],[Vertex]], Vertices[], MATCH("ID", Vertices[#Headers], 0), FALSE)</f>
        <v>1312</v>
      </c>
    </row>
    <row r="400" spans="1:3" x14ac:dyDescent="0.25">
      <c r="A400" s="75" t="s">
        <v>17154</v>
      </c>
      <c r="B400" s="79" t="s">
        <v>431</v>
      </c>
      <c r="C400" s="75">
        <f>VLOOKUP(GroupVertices[[#This Row],[Vertex]], Vertices[], MATCH("ID", Vertices[#Headers], 0), FALSE)</f>
        <v>1562</v>
      </c>
    </row>
    <row r="401" spans="1:3" x14ac:dyDescent="0.25">
      <c r="A401" s="75" t="s">
        <v>17154</v>
      </c>
      <c r="B401" s="79" t="s">
        <v>428</v>
      </c>
      <c r="C401" s="75">
        <f>VLOOKUP(GroupVertices[[#This Row],[Vertex]], Vertices[], MATCH("ID", Vertices[#Headers], 0), FALSE)</f>
        <v>1988</v>
      </c>
    </row>
    <row r="402" spans="1:3" x14ac:dyDescent="0.25">
      <c r="A402" s="75" t="s">
        <v>17154</v>
      </c>
      <c r="B402" s="79" t="s">
        <v>425</v>
      </c>
      <c r="C402" s="75">
        <f>VLOOKUP(GroupVertices[[#This Row],[Vertex]], Vertices[], MATCH("ID", Vertices[#Headers], 0), FALSE)</f>
        <v>2029</v>
      </c>
    </row>
    <row r="403" spans="1:3" x14ac:dyDescent="0.25">
      <c r="A403" s="75" t="s">
        <v>17154</v>
      </c>
      <c r="B403" s="79" t="s">
        <v>411</v>
      </c>
      <c r="C403" s="75">
        <f>VLOOKUP(GroupVertices[[#This Row],[Vertex]], Vertices[], MATCH("ID", Vertices[#Headers], 0), FALSE)</f>
        <v>1670</v>
      </c>
    </row>
    <row r="404" spans="1:3" x14ac:dyDescent="0.25">
      <c r="A404" s="75" t="s">
        <v>17154</v>
      </c>
      <c r="B404" s="79" t="s">
        <v>406</v>
      </c>
      <c r="C404" s="75">
        <f>VLOOKUP(GroupVertices[[#This Row],[Vertex]], Vertices[], MATCH("ID", Vertices[#Headers], 0), FALSE)</f>
        <v>1223</v>
      </c>
    </row>
    <row r="405" spans="1:3" x14ac:dyDescent="0.25">
      <c r="A405" s="75" t="s">
        <v>17154</v>
      </c>
      <c r="B405" s="79" t="s">
        <v>405</v>
      </c>
      <c r="C405" s="75">
        <f>VLOOKUP(GroupVertices[[#This Row],[Vertex]], Vertices[], MATCH("ID", Vertices[#Headers], 0), FALSE)</f>
        <v>1514</v>
      </c>
    </row>
    <row r="406" spans="1:3" x14ac:dyDescent="0.25">
      <c r="A406" s="75" t="s">
        <v>17154</v>
      </c>
      <c r="B406" s="79" t="s">
        <v>395</v>
      </c>
      <c r="C406" s="75">
        <f>VLOOKUP(GroupVertices[[#This Row],[Vertex]], Vertices[], MATCH("ID", Vertices[#Headers], 0), FALSE)</f>
        <v>1403</v>
      </c>
    </row>
    <row r="407" spans="1:3" x14ac:dyDescent="0.25">
      <c r="A407" s="75" t="s">
        <v>17154</v>
      </c>
      <c r="B407" s="79" t="s">
        <v>387</v>
      </c>
      <c r="C407" s="75">
        <f>VLOOKUP(GroupVertices[[#This Row],[Vertex]], Vertices[], MATCH("ID", Vertices[#Headers], 0), FALSE)</f>
        <v>1973</v>
      </c>
    </row>
    <row r="408" spans="1:3" x14ac:dyDescent="0.25">
      <c r="A408" s="75" t="s">
        <v>17154</v>
      </c>
      <c r="B408" s="79" t="s">
        <v>378</v>
      </c>
      <c r="C408" s="75">
        <f>VLOOKUP(GroupVertices[[#This Row],[Vertex]], Vertices[], MATCH("ID", Vertices[#Headers], 0), FALSE)</f>
        <v>1278</v>
      </c>
    </row>
    <row r="409" spans="1:3" x14ac:dyDescent="0.25">
      <c r="A409" s="75" t="s">
        <v>17154</v>
      </c>
      <c r="B409" s="79" t="s">
        <v>377</v>
      </c>
      <c r="C409" s="75">
        <f>VLOOKUP(GroupVertices[[#This Row],[Vertex]], Vertices[], MATCH("ID", Vertices[#Headers], 0), FALSE)</f>
        <v>1214</v>
      </c>
    </row>
    <row r="410" spans="1:3" x14ac:dyDescent="0.25">
      <c r="A410" s="75" t="s">
        <v>17154</v>
      </c>
      <c r="B410" s="79" t="s">
        <v>376</v>
      </c>
      <c r="C410" s="75">
        <f>VLOOKUP(GroupVertices[[#This Row],[Vertex]], Vertices[], MATCH("ID", Vertices[#Headers], 0), FALSE)</f>
        <v>1780</v>
      </c>
    </row>
    <row r="411" spans="1:3" x14ac:dyDescent="0.25">
      <c r="A411" s="75" t="s">
        <v>17154</v>
      </c>
      <c r="B411" s="79" t="s">
        <v>368</v>
      </c>
      <c r="C411" s="75">
        <f>VLOOKUP(GroupVertices[[#This Row],[Vertex]], Vertices[], MATCH("ID", Vertices[#Headers], 0), FALSE)</f>
        <v>619</v>
      </c>
    </row>
    <row r="412" spans="1:3" x14ac:dyDescent="0.25">
      <c r="A412" s="75" t="s">
        <v>17154</v>
      </c>
      <c r="B412" s="79" t="s">
        <v>364</v>
      </c>
      <c r="C412" s="75">
        <f>VLOOKUP(GroupVertices[[#This Row],[Vertex]], Vertices[], MATCH("ID", Vertices[#Headers], 0), FALSE)</f>
        <v>627</v>
      </c>
    </row>
    <row r="413" spans="1:3" x14ac:dyDescent="0.25">
      <c r="A413" s="75" t="s">
        <v>17154</v>
      </c>
      <c r="B413" s="79" t="s">
        <v>355</v>
      </c>
      <c r="C413" s="75">
        <f>VLOOKUP(GroupVertices[[#This Row],[Vertex]], Vertices[], MATCH("ID", Vertices[#Headers], 0), FALSE)</f>
        <v>1746</v>
      </c>
    </row>
    <row r="414" spans="1:3" x14ac:dyDescent="0.25">
      <c r="A414" s="75" t="s">
        <v>17154</v>
      </c>
      <c r="B414" s="79" t="s">
        <v>345</v>
      </c>
      <c r="C414" s="75">
        <f>VLOOKUP(GroupVertices[[#This Row],[Vertex]], Vertices[], MATCH("ID", Vertices[#Headers], 0), FALSE)</f>
        <v>1695</v>
      </c>
    </row>
    <row r="415" spans="1:3" x14ac:dyDescent="0.25">
      <c r="A415" s="75" t="s">
        <v>17154</v>
      </c>
      <c r="B415" s="79" t="s">
        <v>339</v>
      </c>
      <c r="C415" s="75">
        <f>VLOOKUP(GroupVertices[[#This Row],[Vertex]], Vertices[], MATCH("ID", Vertices[#Headers], 0), FALSE)</f>
        <v>1154</v>
      </c>
    </row>
    <row r="416" spans="1:3" x14ac:dyDescent="0.25">
      <c r="A416" s="75" t="s">
        <v>17154</v>
      </c>
      <c r="B416" s="79" t="s">
        <v>318</v>
      </c>
      <c r="C416" s="75">
        <f>VLOOKUP(GroupVertices[[#This Row],[Vertex]], Vertices[], MATCH("ID", Vertices[#Headers], 0), FALSE)</f>
        <v>1820</v>
      </c>
    </row>
    <row r="417" spans="1:3" x14ac:dyDescent="0.25">
      <c r="A417" s="75" t="s">
        <v>17154</v>
      </c>
      <c r="B417" s="79" t="s">
        <v>311</v>
      </c>
      <c r="C417" s="75">
        <f>VLOOKUP(GroupVertices[[#This Row],[Vertex]], Vertices[], MATCH("ID", Vertices[#Headers], 0), FALSE)</f>
        <v>1765</v>
      </c>
    </row>
    <row r="418" spans="1:3" x14ac:dyDescent="0.25">
      <c r="A418" s="75" t="s">
        <v>17154</v>
      </c>
      <c r="B418" s="79" t="s">
        <v>305</v>
      </c>
      <c r="C418" s="75">
        <f>VLOOKUP(GroupVertices[[#This Row],[Vertex]], Vertices[], MATCH("ID", Vertices[#Headers], 0), FALSE)</f>
        <v>1972</v>
      </c>
    </row>
    <row r="419" spans="1:3" x14ac:dyDescent="0.25">
      <c r="A419" s="75" t="s">
        <v>17154</v>
      </c>
      <c r="B419" s="79" t="s">
        <v>298</v>
      </c>
      <c r="C419" s="75">
        <f>VLOOKUP(GroupVertices[[#This Row],[Vertex]], Vertices[], MATCH("ID", Vertices[#Headers], 0), FALSE)</f>
        <v>1996</v>
      </c>
    </row>
    <row r="420" spans="1:3" x14ac:dyDescent="0.25">
      <c r="A420" s="75" t="s">
        <v>17154</v>
      </c>
      <c r="B420" s="79" t="s">
        <v>286</v>
      </c>
      <c r="C420" s="75">
        <f>VLOOKUP(GroupVertices[[#This Row],[Vertex]], Vertices[], MATCH("ID", Vertices[#Headers], 0), FALSE)</f>
        <v>1803</v>
      </c>
    </row>
    <row r="421" spans="1:3" x14ac:dyDescent="0.25">
      <c r="A421" s="75" t="s">
        <v>17154</v>
      </c>
      <c r="B421" s="79" t="s">
        <v>265</v>
      </c>
      <c r="C421" s="75">
        <f>VLOOKUP(GroupVertices[[#This Row],[Vertex]], Vertices[], MATCH("ID", Vertices[#Headers], 0), FALSE)</f>
        <v>1271</v>
      </c>
    </row>
    <row r="422" spans="1:3" x14ac:dyDescent="0.25">
      <c r="A422" s="75" t="s">
        <v>17154</v>
      </c>
      <c r="B422" s="79" t="s">
        <v>250</v>
      </c>
      <c r="C422" s="75">
        <f>VLOOKUP(GroupVertices[[#This Row],[Vertex]], Vertices[], MATCH("ID", Vertices[#Headers], 0), FALSE)</f>
        <v>1779</v>
      </c>
    </row>
    <row r="423" spans="1:3" x14ac:dyDescent="0.25">
      <c r="A423" s="75" t="s">
        <v>17154</v>
      </c>
      <c r="B423" s="79" t="s">
        <v>244</v>
      </c>
      <c r="C423" s="75">
        <f>VLOOKUP(GroupVertices[[#This Row],[Vertex]], Vertices[], MATCH("ID", Vertices[#Headers], 0), FALSE)</f>
        <v>943</v>
      </c>
    </row>
    <row r="424" spans="1:3" x14ac:dyDescent="0.25">
      <c r="A424" s="75" t="s">
        <v>17154</v>
      </c>
      <c r="B424" s="79" t="s">
        <v>242</v>
      </c>
      <c r="C424" s="75">
        <f>VLOOKUP(GroupVertices[[#This Row],[Vertex]], Vertices[], MATCH("ID", Vertices[#Headers], 0), FALSE)</f>
        <v>875</v>
      </c>
    </row>
    <row r="425" spans="1:3" x14ac:dyDescent="0.25">
      <c r="A425" s="75" t="s">
        <v>17155</v>
      </c>
      <c r="B425" s="79" t="s">
        <v>1966</v>
      </c>
      <c r="C425" s="75">
        <f>VLOOKUP(GroupVertices[[#This Row],[Vertex]], Vertices[], MATCH("ID", Vertices[#Headers], 0), FALSE)</f>
        <v>2054</v>
      </c>
    </row>
    <row r="426" spans="1:3" x14ac:dyDescent="0.25">
      <c r="A426" s="75" t="s">
        <v>17155</v>
      </c>
      <c r="B426" s="79" t="s">
        <v>1988</v>
      </c>
      <c r="C426" s="75">
        <f>VLOOKUP(GroupVertices[[#This Row],[Vertex]], Vertices[], MATCH("ID", Vertices[#Headers], 0), FALSE)</f>
        <v>4</v>
      </c>
    </row>
    <row r="427" spans="1:3" x14ac:dyDescent="0.25">
      <c r="A427" s="75" t="s">
        <v>17155</v>
      </c>
      <c r="B427" s="79" t="s">
        <v>1957</v>
      </c>
      <c r="C427" s="75">
        <f>VLOOKUP(GroupVertices[[#This Row],[Vertex]], Vertices[], MATCH("ID", Vertices[#Headers], 0), FALSE)</f>
        <v>2024</v>
      </c>
    </row>
    <row r="428" spans="1:3" x14ac:dyDescent="0.25">
      <c r="A428" s="75" t="s">
        <v>17155</v>
      </c>
      <c r="B428" s="79" t="s">
        <v>1934</v>
      </c>
      <c r="C428" s="75">
        <f>VLOOKUP(GroupVertices[[#This Row],[Vertex]], Vertices[], MATCH("ID", Vertices[#Headers], 0), FALSE)</f>
        <v>2023</v>
      </c>
    </row>
    <row r="429" spans="1:3" x14ac:dyDescent="0.25">
      <c r="A429" s="75" t="s">
        <v>17155</v>
      </c>
      <c r="B429" s="79" t="s">
        <v>1928</v>
      </c>
      <c r="C429" s="75">
        <f>VLOOKUP(GroupVertices[[#This Row],[Vertex]], Vertices[], MATCH("ID", Vertices[#Headers], 0), FALSE)</f>
        <v>1880</v>
      </c>
    </row>
    <row r="430" spans="1:3" x14ac:dyDescent="0.25">
      <c r="A430" s="75" t="s">
        <v>17155</v>
      </c>
      <c r="B430" s="79" t="s">
        <v>1918</v>
      </c>
      <c r="C430" s="75">
        <f>VLOOKUP(GroupVertices[[#This Row],[Vertex]], Vertices[], MATCH("ID", Vertices[#Headers], 0), FALSE)</f>
        <v>1968</v>
      </c>
    </row>
    <row r="431" spans="1:3" x14ac:dyDescent="0.25">
      <c r="A431" s="75" t="s">
        <v>17155</v>
      </c>
      <c r="B431" s="79" t="s">
        <v>1901</v>
      </c>
      <c r="C431" s="75">
        <f>VLOOKUP(GroupVertices[[#This Row],[Vertex]], Vertices[], MATCH("ID", Vertices[#Headers], 0), FALSE)</f>
        <v>1927</v>
      </c>
    </row>
    <row r="432" spans="1:3" x14ac:dyDescent="0.25">
      <c r="A432" s="75" t="s">
        <v>17155</v>
      </c>
      <c r="B432" s="79" t="s">
        <v>1892</v>
      </c>
      <c r="C432" s="75">
        <f>VLOOKUP(GroupVertices[[#This Row],[Vertex]], Vertices[], MATCH("ID", Vertices[#Headers], 0), FALSE)</f>
        <v>916</v>
      </c>
    </row>
    <row r="433" spans="1:3" x14ac:dyDescent="0.25">
      <c r="A433" s="75" t="s">
        <v>17155</v>
      </c>
      <c r="B433" s="79" t="s">
        <v>1881</v>
      </c>
      <c r="C433" s="75">
        <f>VLOOKUP(GroupVertices[[#This Row],[Vertex]], Vertices[], MATCH("ID", Vertices[#Headers], 0), FALSE)</f>
        <v>1944</v>
      </c>
    </row>
    <row r="434" spans="1:3" x14ac:dyDescent="0.25">
      <c r="A434" s="75" t="s">
        <v>17155</v>
      </c>
      <c r="B434" s="79" t="s">
        <v>1856</v>
      </c>
      <c r="C434" s="75">
        <f>VLOOKUP(GroupVertices[[#This Row],[Vertex]], Vertices[], MATCH("ID", Vertices[#Headers], 0), FALSE)</f>
        <v>1552</v>
      </c>
    </row>
    <row r="435" spans="1:3" x14ac:dyDescent="0.25">
      <c r="A435" s="75" t="s">
        <v>17155</v>
      </c>
      <c r="B435" s="79" t="s">
        <v>1843</v>
      </c>
      <c r="C435" s="75">
        <f>VLOOKUP(GroupVertices[[#This Row],[Vertex]], Vertices[], MATCH("ID", Vertices[#Headers], 0), FALSE)</f>
        <v>1925</v>
      </c>
    </row>
    <row r="436" spans="1:3" x14ac:dyDescent="0.25">
      <c r="A436" s="75" t="s">
        <v>17155</v>
      </c>
      <c r="B436" s="79" t="s">
        <v>1835</v>
      </c>
      <c r="C436" s="75">
        <f>VLOOKUP(GroupVertices[[#This Row],[Vertex]], Vertices[], MATCH("ID", Vertices[#Headers], 0), FALSE)</f>
        <v>1709</v>
      </c>
    </row>
    <row r="437" spans="1:3" x14ac:dyDescent="0.25">
      <c r="A437" s="75" t="s">
        <v>17155</v>
      </c>
      <c r="B437" s="79" t="s">
        <v>1808</v>
      </c>
      <c r="C437" s="75">
        <f>VLOOKUP(GroupVertices[[#This Row],[Vertex]], Vertices[], MATCH("ID", Vertices[#Headers], 0), FALSE)</f>
        <v>1231</v>
      </c>
    </row>
    <row r="438" spans="1:3" x14ac:dyDescent="0.25">
      <c r="A438" s="75" t="s">
        <v>17155</v>
      </c>
      <c r="B438" s="79" t="s">
        <v>1793</v>
      </c>
      <c r="C438" s="75">
        <f>VLOOKUP(GroupVertices[[#This Row],[Vertex]], Vertices[], MATCH("ID", Vertices[#Headers], 0), FALSE)</f>
        <v>1909</v>
      </c>
    </row>
    <row r="439" spans="1:3" x14ac:dyDescent="0.25">
      <c r="A439" s="75" t="s">
        <v>17155</v>
      </c>
      <c r="B439" s="79" t="s">
        <v>1780</v>
      </c>
      <c r="C439" s="75">
        <f>VLOOKUP(GroupVertices[[#This Row],[Vertex]], Vertices[], MATCH("ID", Vertices[#Headers], 0), FALSE)</f>
        <v>1986</v>
      </c>
    </row>
    <row r="440" spans="1:3" x14ac:dyDescent="0.25">
      <c r="A440" s="75" t="s">
        <v>17155</v>
      </c>
      <c r="B440" s="79" t="s">
        <v>1754</v>
      </c>
      <c r="C440" s="75">
        <f>VLOOKUP(GroupVertices[[#This Row],[Vertex]], Vertices[], MATCH("ID", Vertices[#Headers], 0), FALSE)</f>
        <v>1350</v>
      </c>
    </row>
    <row r="441" spans="1:3" x14ac:dyDescent="0.25">
      <c r="A441" s="75" t="s">
        <v>17155</v>
      </c>
      <c r="B441" s="79" t="s">
        <v>1750</v>
      </c>
      <c r="C441" s="75">
        <f>VLOOKUP(GroupVertices[[#This Row],[Vertex]], Vertices[], MATCH("ID", Vertices[#Headers], 0), FALSE)</f>
        <v>1085</v>
      </c>
    </row>
    <row r="442" spans="1:3" x14ac:dyDescent="0.25">
      <c r="A442" s="75" t="s">
        <v>17155</v>
      </c>
      <c r="B442" s="79" t="s">
        <v>1747</v>
      </c>
      <c r="C442" s="75">
        <f>VLOOKUP(GroupVertices[[#This Row],[Vertex]], Vertices[], MATCH("ID", Vertices[#Headers], 0), FALSE)</f>
        <v>1985</v>
      </c>
    </row>
    <row r="443" spans="1:3" x14ac:dyDescent="0.25">
      <c r="A443" s="75" t="s">
        <v>17155</v>
      </c>
      <c r="B443" s="79" t="s">
        <v>1741</v>
      </c>
      <c r="C443" s="75">
        <f>VLOOKUP(GroupVertices[[#This Row],[Vertex]], Vertices[], MATCH("ID", Vertices[#Headers], 0), FALSE)</f>
        <v>1510</v>
      </c>
    </row>
    <row r="444" spans="1:3" x14ac:dyDescent="0.25">
      <c r="A444" s="75" t="s">
        <v>17155</v>
      </c>
      <c r="B444" s="79" t="s">
        <v>1703</v>
      </c>
      <c r="C444" s="75">
        <f>VLOOKUP(GroupVertices[[#This Row],[Vertex]], Vertices[], MATCH("ID", Vertices[#Headers], 0), FALSE)</f>
        <v>1616</v>
      </c>
    </row>
    <row r="445" spans="1:3" x14ac:dyDescent="0.25">
      <c r="A445" s="75" t="s">
        <v>17155</v>
      </c>
      <c r="B445" s="79" t="s">
        <v>1695</v>
      </c>
      <c r="C445" s="75">
        <f>VLOOKUP(GroupVertices[[#This Row],[Vertex]], Vertices[], MATCH("ID", Vertices[#Headers], 0), FALSE)</f>
        <v>1236</v>
      </c>
    </row>
    <row r="446" spans="1:3" x14ac:dyDescent="0.25">
      <c r="A446" s="75" t="s">
        <v>17155</v>
      </c>
      <c r="B446" s="79" t="s">
        <v>1671</v>
      </c>
      <c r="C446" s="75">
        <f>VLOOKUP(GroupVertices[[#This Row],[Vertex]], Vertices[], MATCH("ID", Vertices[#Headers], 0), FALSE)</f>
        <v>662</v>
      </c>
    </row>
    <row r="447" spans="1:3" x14ac:dyDescent="0.25">
      <c r="A447" s="75" t="s">
        <v>17155</v>
      </c>
      <c r="B447" s="79" t="s">
        <v>1661</v>
      </c>
      <c r="C447" s="75">
        <f>VLOOKUP(GroupVertices[[#This Row],[Vertex]], Vertices[], MATCH("ID", Vertices[#Headers], 0), FALSE)</f>
        <v>1761</v>
      </c>
    </row>
    <row r="448" spans="1:3" x14ac:dyDescent="0.25">
      <c r="A448" s="75" t="s">
        <v>17155</v>
      </c>
      <c r="B448" s="79" t="s">
        <v>1659</v>
      </c>
      <c r="C448" s="75">
        <f>VLOOKUP(GroupVertices[[#This Row],[Vertex]], Vertices[], MATCH("ID", Vertices[#Headers], 0), FALSE)</f>
        <v>1051</v>
      </c>
    </row>
    <row r="449" spans="1:3" x14ac:dyDescent="0.25">
      <c r="A449" s="75" t="s">
        <v>17155</v>
      </c>
      <c r="B449" s="79" t="s">
        <v>1650</v>
      </c>
      <c r="C449" s="75">
        <f>VLOOKUP(GroupVertices[[#This Row],[Vertex]], Vertices[], MATCH("ID", Vertices[#Headers], 0), FALSE)</f>
        <v>2050</v>
      </c>
    </row>
    <row r="450" spans="1:3" x14ac:dyDescent="0.25">
      <c r="A450" s="75" t="s">
        <v>17155</v>
      </c>
      <c r="B450" s="79" t="s">
        <v>1646</v>
      </c>
      <c r="C450" s="75">
        <f>VLOOKUP(GroupVertices[[#This Row],[Vertex]], Vertices[], MATCH("ID", Vertices[#Headers], 0), FALSE)</f>
        <v>1481</v>
      </c>
    </row>
    <row r="451" spans="1:3" x14ac:dyDescent="0.25">
      <c r="A451" s="75" t="s">
        <v>17155</v>
      </c>
      <c r="B451" s="79" t="s">
        <v>1645</v>
      </c>
      <c r="C451" s="75">
        <f>VLOOKUP(GroupVertices[[#This Row],[Vertex]], Vertices[], MATCH("ID", Vertices[#Headers], 0), FALSE)</f>
        <v>2049</v>
      </c>
    </row>
    <row r="452" spans="1:3" x14ac:dyDescent="0.25">
      <c r="A452" s="75" t="s">
        <v>17155</v>
      </c>
      <c r="B452" s="79" t="s">
        <v>1639</v>
      </c>
      <c r="C452" s="75">
        <f>VLOOKUP(GroupVertices[[#This Row],[Vertex]], Vertices[], MATCH("ID", Vertices[#Headers], 0), FALSE)</f>
        <v>808</v>
      </c>
    </row>
    <row r="453" spans="1:3" x14ac:dyDescent="0.25">
      <c r="A453" s="75" t="s">
        <v>17155</v>
      </c>
      <c r="B453" s="79" t="s">
        <v>1636</v>
      </c>
      <c r="C453" s="75">
        <f>VLOOKUP(GroupVertices[[#This Row],[Vertex]], Vertices[], MATCH("ID", Vertices[#Headers], 0), FALSE)</f>
        <v>1952</v>
      </c>
    </row>
    <row r="454" spans="1:3" x14ac:dyDescent="0.25">
      <c r="A454" s="75" t="s">
        <v>17155</v>
      </c>
      <c r="B454" s="79" t="s">
        <v>1623</v>
      </c>
      <c r="C454" s="75">
        <f>VLOOKUP(GroupVertices[[#This Row],[Vertex]], Vertices[], MATCH("ID", Vertices[#Headers], 0), FALSE)</f>
        <v>1836</v>
      </c>
    </row>
    <row r="455" spans="1:3" x14ac:dyDescent="0.25">
      <c r="A455" s="75" t="s">
        <v>17155</v>
      </c>
      <c r="B455" s="79" t="s">
        <v>1621</v>
      </c>
      <c r="C455" s="75">
        <f>VLOOKUP(GroupVertices[[#This Row],[Vertex]], Vertices[], MATCH("ID", Vertices[#Headers], 0), FALSE)</f>
        <v>1967</v>
      </c>
    </row>
    <row r="456" spans="1:3" x14ac:dyDescent="0.25">
      <c r="A456" s="75" t="s">
        <v>17155</v>
      </c>
      <c r="B456" s="79" t="s">
        <v>1614</v>
      </c>
      <c r="C456" s="75">
        <f>VLOOKUP(GroupVertices[[#This Row],[Vertex]], Vertices[], MATCH("ID", Vertices[#Headers], 0), FALSE)</f>
        <v>1760</v>
      </c>
    </row>
    <row r="457" spans="1:3" x14ac:dyDescent="0.25">
      <c r="A457" s="75" t="s">
        <v>17155</v>
      </c>
      <c r="B457" s="79" t="s">
        <v>1597</v>
      </c>
      <c r="C457" s="75">
        <f>VLOOKUP(GroupVertices[[#This Row],[Vertex]], Vertices[], MATCH("ID", Vertices[#Headers], 0), FALSE)</f>
        <v>1583</v>
      </c>
    </row>
    <row r="458" spans="1:3" x14ac:dyDescent="0.25">
      <c r="A458" s="75" t="s">
        <v>17155</v>
      </c>
      <c r="B458" s="79" t="s">
        <v>1568</v>
      </c>
      <c r="C458" s="75">
        <f>VLOOKUP(GroupVertices[[#This Row],[Vertex]], Vertices[], MATCH("ID", Vertices[#Headers], 0), FALSE)</f>
        <v>1228</v>
      </c>
    </row>
    <row r="459" spans="1:3" x14ac:dyDescent="0.25">
      <c r="A459" s="75" t="s">
        <v>17155</v>
      </c>
      <c r="B459" s="79" t="s">
        <v>1556</v>
      </c>
      <c r="C459" s="75">
        <f>VLOOKUP(GroupVertices[[#This Row],[Vertex]], Vertices[], MATCH("ID", Vertices[#Headers], 0), FALSE)</f>
        <v>2048</v>
      </c>
    </row>
    <row r="460" spans="1:3" x14ac:dyDescent="0.25">
      <c r="A460" s="75" t="s">
        <v>17155</v>
      </c>
      <c r="B460" s="79" t="s">
        <v>1552</v>
      </c>
      <c r="C460" s="75">
        <f>VLOOKUP(GroupVertices[[#This Row],[Vertex]], Vertices[], MATCH("ID", Vertices[#Headers], 0), FALSE)</f>
        <v>1716</v>
      </c>
    </row>
    <row r="461" spans="1:3" x14ac:dyDescent="0.25">
      <c r="A461" s="75" t="s">
        <v>17155</v>
      </c>
      <c r="B461" s="79" t="s">
        <v>1551</v>
      </c>
      <c r="C461" s="75">
        <f>VLOOKUP(GroupVertices[[#This Row],[Vertex]], Vertices[], MATCH("ID", Vertices[#Headers], 0), FALSE)</f>
        <v>1924</v>
      </c>
    </row>
    <row r="462" spans="1:3" x14ac:dyDescent="0.25">
      <c r="A462" s="75" t="s">
        <v>17155</v>
      </c>
      <c r="B462" s="79" t="s">
        <v>1530</v>
      </c>
      <c r="C462" s="75">
        <f>VLOOKUP(GroupVertices[[#This Row],[Vertex]], Vertices[], MATCH("ID", Vertices[#Headers], 0), FALSE)</f>
        <v>2047</v>
      </c>
    </row>
    <row r="463" spans="1:3" x14ac:dyDescent="0.25">
      <c r="A463" s="75" t="s">
        <v>17155</v>
      </c>
      <c r="B463" s="79" t="s">
        <v>1528</v>
      </c>
      <c r="C463" s="75">
        <f>VLOOKUP(GroupVertices[[#This Row],[Vertex]], Vertices[], MATCH("ID", Vertices[#Headers], 0), FALSE)</f>
        <v>2046</v>
      </c>
    </row>
    <row r="464" spans="1:3" x14ac:dyDescent="0.25">
      <c r="A464" s="75" t="s">
        <v>17155</v>
      </c>
      <c r="B464" s="79" t="s">
        <v>1521</v>
      </c>
      <c r="C464" s="75">
        <f>VLOOKUP(GroupVertices[[#This Row],[Vertex]], Vertices[], MATCH("ID", Vertices[#Headers], 0), FALSE)</f>
        <v>1050</v>
      </c>
    </row>
    <row r="465" spans="1:3" x14ac:dyDescent="0.25">
      <c r="A465" s="75" t="s">
        <v>17155</v>
      </c>
      <c r="B465" s="79" t="s">
        <v>1507</v>
      </c>
      <c r="C465" s="75">
        <f>VLOOKUP(GroupVertices[[#This Row],[Vertex]], Vertices[], MATCH("ID", Vertices[#Headers], 0), FALSE)</f>
        <v>2045</v>
      </c>
    </row>
    <row r="466" spans="1:3" x14ac:dyDescent="0.25">
      <c r="A466" s="75" t="s">
        <v>17155</v>
      </c>
      <c r="B466" s="79" t="s">
        <v>1504</v>
      </c>
      <c r="C466" s="75">
        <f>VLOOKUP(GroupVertices[[#This Row],[Vertex]], Vertices[], MATCH("ID", Vertices[#Headers], 0), FALSE)</f>
        <v>622</v>
      </c>
    </row>
    <row r="467" spans="1:3" x14ac:dyDescent="0.25">
      <c r="A467" s="75" t="s">
        <v>17155</v>
      </c>
      <c r="B467" s="79" t="s">
        <v>1498</v>
      </c>
      <c r="C467" s="75">
        <f>VLOOKUP(GroupVertices[[#This Row],[Vertex]], Vertices[], MATCH("ID", Vertices[#Headers], 0), FALSE)</f>
        <v>1296</v>
      </c>
    </row>
    <row r="468" spans="1:3" x14ac:dyDescent="0.25">
      <c r="A468" s="75" t="s">
        <v>17155</v>
      </c>
      <c r="B468" s="79" t="s">
        <v>1478</v>
      </c>
      <c r="C468" s="75">
        <f>VLOOKUP(GroupVertices[[#This Row],[Vertex]], Vertices[], MATCH("ID", Vertices[#Headers], 0), FALSE)</f>
        <v>2008</v>
      </c>
    </row>
    <row r="469" spans="1:3" x14ac:dyDescent="0.25">
      <c r="A469" s="75" t="s">
        <v>17155</v>
      </c>
      <c r="B469" s="79" t="s">
        <v>1444</v>
      </c>
      <c r="C469" s="75">
        <f>VLOOKUP(GroupVertices[[#This Row],[Vertex]], Vertices[], MATCH("ID", Vertices[#Headers], 0), FALSE)</f>
        <v>1485</v>
      </c>
    </row>
    <row r="470" spans="1:3" x14ac:dyDescent="0.25">
      <c r="A470" s="75" t="s">
        <v>17155</v>
      </c>
      <c r="B470" s="79" t="s">
        <v>1418</v>
      </c>
      <c r="C470" s="75">
        <f>VLOOKUP(GroupVertices[[#This Row],[Vertex]], Vertices[], MATCH("ID", Vertices[#Headers], 0), FALSE)</f>
        <v>2006</v>
      </c>
    </row>
    <row r="471" spans="1:3" x14ac:dyDescent="0.25">
      <c r="A471" s="75" t="s">
        <v>17155</v>
      </c>
      <c r="B471" s="79" t="s">
        <v>1379</v>
      </c>
      <c r="C471" s="75">
        <f>VLOOKUP(GroupVertices[[#This Row],[Vertex]], Vertices[], MATCH("ID", Vertices[#Headers], 0), FALSE)</f>
        <v>1240</v>
      </c>
    </row>
    <row r="472" spans="1:3" x14ac:dyDescent="0.25">
      <c r="A472" s="75" t="s">
        <v>17155</v>
      </c>
      <c r="B472" s="79" t="s">
        <v>1363</v>
      </c>
      <c r="C472" s="75">
        <f>VLOOKUP(GroupVertices[[#This Row],[Vertex]], Vertices[], MATCH("ID", Vertices[#Headers], 0), FALSE)</f>
        <v>2005</v>
      </c>
    </row>
    <row r="473" spans="1:3" x14ac:dyDescent="0.25">
      <c r="A473" s="75" t="s">
        <v>17155</v>
      </c>
      <c r="B473" s="79" t="s">
        <v>1355</v>
      </c>
      <c r="C473" s="75">
        <f>VLOOKUP(GroupVertices[[#This Row],[Vertex]], Vertices[], MATCH("ID", Vertices[#Headers], 0), FALSE)</f>
        <v>1400</v>
      </c>
    </row>
    <row r="474" spans="1:3" x14ac:dyDescent="0.25">
      <c r="A474" s="75" t="s">
        <v>17155</v>
      </c>
      <c r="B474" s="79" t="s">
        <v>1353</v>
      </c>
      <c r="C474" s="75">
        <f>VLOOKUP(GroupVertices[[#This Row],[Vertex]], Vertices[], MATCH("ID", Vertices[#Headers], 0), FALSE)</f>
        <v>1993</v>
      </c>
    </row>
    <row r="475" spans="1:3" x14ac:dyDescent="0.25">
      <c r="A475" s="75" t="s">
        <v>17155</v>
      </c>
      <c r="B475" s="79" t="s">
        <v>1332</v>
      </c>
      <c r="C475" s="75">
        <f>VLOOKUP(GroupVertices[[#This Row],[Vertex]], Vertices[], MATCH("ID", Vertices[#Headers], 0), FALSE)</f>
        <v>1114</v>
      </c>
    </row>
    <row r="476" spans="1:3" x14ac:dyDescent="0.25">
      <c r="A476" s="75" t="s">
        <v>17155</v>
      </c>
      <c r="B476" s="79" t="s">
        <v>1313</v>
      </c>
      <c r="C476" s="75">
        <f>VLOOKUP(GroupVertices[[#This Row],[Vertex]], Vertices[], MATCH("ID", Vertices[#Headers], 0), FALSE)</f>
        <v>2020</v>
      </c>
    </row>
    <row r="477" spans="1:3" x14ac:dyDescent="0.25">
      <c r="A477" s="75" t="s">
        <v>17155</v>
      </c>
      <c r="B477" s="79" t="s">
        <v>1299</v>
      </c>
      <c r="C477" s="75">
        <f>VLOOKUP(GroupVertices[[#This Row],[Vertex]], Vertices[], MATCH("ID", Vertices[#Headers], 0), FALSE)</f>
        <v>1006</v>
      </c>
    </row>
    <row r="478" spans="1:3" x14ac:dyDescent="0.25">
      <c r="A478" s="75" t="s">
        <v>17155</v>
      </c>
      <c r="B478" s="79" t="s">
        <v>1294</v>
      </c>
      <c r="C478" s="75">
        <f>VLOOKUP(GroupVertices[[#This Row],[Vertex]], Vertices[], MATCH("ID", Vertices[#Headers], 0), FALSE)</f>
        <v>1930</v>
      </c>
    </row>
    <row r="479" spans="1:3" x14ac:dyDescent="0.25">
      <c r="A479" s="75" t="s">
        <v>17155</v>
      </c>
      <c r="B479" s="79" t="s">
        <v>1280</v>
      </c>
      <c r="C479" s="75">
        <f>VLOOKUP(GroupVertices[[#This Row],[Vertex]], Vertices[], MATCH("ID", Vertices[#Headers], 0), FALSE)</f>
        <v>1618</v>
      </c>
    </row>
    <row r="480" spans="1:3" x14ac:dyDescent="0.25">
      <c r="A480" s="75" t="s">
        <v>17155</v>
      </c>
      <c r="B480" s="79" t="s">
        <v>1250</v>
      </c>
      <c r="C480" s="75">
        <f>VLOOKUP(GroupVertices[[#This Row],[Vertex]], Vertices[], MATCH("ID", Vertices[#Headers], 0), FALSE)</f>
        <v>2043</v>
      </c>
    </row>
    <row r="481" spans="1:3" x14ac:dyDescent="0.25">
      <c r="A481" s="75" t="s">
        <v>17155</v>
      </c>
      <c r="B481" s="79" t="s">
        <v>1228</v>
      </c>
      <c r="C481" s="75">
        <f>VLOOKUP(GroupVertices[[#This Row],[Vertex]], Vertices[], MATCH("ID", Vertices[#Headers], 0), FALSE)</f>
        <v>2042</v>
      </c>
    </row>
    <row r="482" spans="1:3" x14ac:dyDescent="0.25">
      <c r="A482" s="75" t="s">
        <v>17155</v>
      </c>
      <c r="B482" s="79" t="s">
        <v>1221</v>
      </c>
      <c r="C482" s="75">
        <f>VLOOKUP(GroupVertices[[#This Row],[Vertex]], Vertices[], MATCH("ID", Vertices[#Headers], 0), FALSE)</f>
        <v>2040</v>
      </c>
    </row>
    <row r="483" spans="1:3" x14ac:dyDescent="0.25">
      <c r="A483" s="75" t="s">
        <v>17155</v>
      </c>
      <c r="B483" s="79" t="s">
        <v>1219</v>
      </c>
      <c r="C483" s="75">
        <f>VLOOKUP(GroupVertices[[#This Row],[Vertex]], Vertices[], MATCH("ID", Vertices[#Headers], 0), FALSE)</f>
        <v>889</v>
      </c>
    </row>
    <row r="484" spans="1:3" x14ac:dyDescent="0.25">
      <c r="A484" s="75" t="s">
        <v>17155</v>
      </c>
      <c r="B484" s="79" t="s">
        <v>1215</v>
      </c>
      <c r="C484" s="75">
        <f>VLOOKUP(GroupVertices[[#This Row],[Vertex]], Vertices[], MATCH("ID", Vertices[#Headers], 0), FALSE)</f>
        <v>1887</v>
      </c>
    </row>
    <row r="485" spans="1:3" x14ac:dyDescent="0.25">
      <c r="A485" s="75" t="s">
        <v>17155</v>
      </c>
      <c r="B485" s="79" t="s">
        <v>1213</v>
      </c>
      <c r="C485" s="75">
        <f>VLOOKUP(GroupVertices[[#This Row],[Vertex]], Vertices[], MATCH("ID", Vertices[#Headers], 0), FALSE)</f>
        <v>2038</v>
      </c>
    </row>
    <row r="486" spans="1:3" x14ac:dyDescent="0.25">
      <c r="A486" s="75" t="s">
        <v>17155</v>
      </c>
      <c r="B486" s="79" t="s">
        <v>1203</v>
      </c>
      <c r="C486" s="75">
        <f>VLOOKUP(GroupVertices[[#This Row],[Vertex]], Vertices[], MATCH("ID", Vertices[#Headers], 0), FALSE)</f>
        <v>1509</v>
      </c>
    </row>
    <row r="487" spans="1:3" x14ac:dyDescent="0.25">
      <c r="A487" s="75" t="s">
        <v>17155</v>
      </c>
      <c r="B487" s="79" t="s">
        <v>1150</v>
      </c>
      <c r="C487" s="75">
        <f>VLOOKUP(GroupVertices[[#This Row],[Vertex]], Vertices[], MATCH("ID", Vertices[#Headers], 0), FALSE)</f>
        <v>1981</v>
      </c>
    </row>
    <row r="488" spans="1:3" x14ac:dyDescent="0.25">
      <c r="A488" s="75" t="s">
        <v>17155</v>
      </c>
      <c r="B488" s="79" t="s">
        <v>1147</v>
      </c>
      <c r="C488" s="75">
        <f>VLOOKUP(GroupVertices[[#This Row],[Vertex]], Vertices[], MATCH("ID", Vertices[#Headers], 0), FALSE)</f>
        <v>1564</v>
      </c>
    </row>
    <row r="489" spans="1:3" x14ac:dyDescent="0.25">
      <c r="A489" s="75" t="s">
        <v>17155</v>
      </c>
      <c r="B489" s="79" t="s">
        <v>1130</v>
      </c>
      <c r="C489" s="75">
        <f>VLOOKUP(GroupVertices[[#This Row],[Vertex]], Vertices[], MATCH("ID", Vertices[#Headers], 0), FALSE)</f>
        <v>1543</v>
      </c>
    </row>
    <row r="490" spans="1:3" x14ac:dyDescent="0.25">
      <c r="A490" s="75" t="s">
        <v>17155</v>
      </c>
      <c r="B490" s="79" t="s">
        <v>1100</v>
      </c>
      <c r="C490" s="75">
        <f>VLOOKUP(GroupVertices[[#This Row],[Vertex]], Vertices[], MATCH("ID", Vertices[#Headers], 0), FALSE)</f>
        <v>1865</v>
      </c>
    </row>
    <row r="491" spans="1:3" x14ac:dyDescent="0.25">
      <c r="A491" s="75" t="s">
        <v>17155</v>
      </c>
      <c r="B491" s="79" t="s">
        <v>1074</v>
      </c>
      <c r="C491" s="75">
        <f>VLOOKUP(GroupVertices[[#This Row],[Vertex]], Vertices[], MATCH("ID", Vertices[#Headers], 0), FALSE)</f>
        <v>1842</v>
      </c>
    </row>
    <row r="492" spans="1:3" x14ac:dyDescent="0.25">
      <c r="A492" s="75" t="s">
        <v>17155</v>
      </c>
      <c r="B492" s="79" t="s">
        <v>1069</v>
      </c>
      <c r="C492" s="75">
        <f>VLOOKUP(GroupVertices[[#This Row],[Vertex]], Vertices[], MATCH("ID", Vertices[#Headers], 0), FALSE)</f>
        <v>1576</v>
      </c>
    </row>
    <row r="493" spans="1:3" x14ac:dyDescent="0.25">
      <c r="A493" s="75" t="s">
        <v>17155</v>
      </c>
      <c r="B493" s="79" t="s">
        <v>1065</v>
      </c>
      <c r="C493" s="75">
        <f>VLOOKUP(GroupVertices[[#This Row],[Vertex]], Vertices[], MATCH("ID", Vertices[#Headers], 0), FALSE)</f>
        <v>1806</v>
      </c>
    </row>
    <row r="494" spans="1:3" x14ac:dyDescent="0.25">
      <c r="A494" s="75" t="s">
        <v>17155</v>
      </c>
      <c r="B494" s="79" t="s">
        <v>1028</v>
      </c>
      <c r="C494" s="75">
        <f>VLOOKUP(GroupVertices[[#This Row],[Vertex]], Vertices[], MATCH("ID", Vertices[#Headers], 0), FALSE)</f>
        <v>2001</v>
      </c>
    </row>
    <row r="495" spans="1:3" x14ac:dyDescent="0.25">
      <c r="A495" s="75" t="s">
        <v>17155</v>
      </c>
      <c r="B495" s="79" t="s">
        <v>1024</v>
      </c>
      <c r="C495" s="75">
        <f>VLOOKUP(GroupVertices[[#This Row],[Vertex]], Vertices[], MATCH("ID", Vertices[#Headers], 0), FALSE)</f>
        <v>1031</v>
      </c>
    </row>
    <row r="496" spans="1:3" x14ac:dyDescent="0.25">
      <c r="A496" s="75" t="s">
        <v>17155</v>
      </c>
      <c r="B496" s="79" t="s">
        <v>1007</v>
      </c>
      <c r="C496" s="75">
        <f>VLOOKUP(GroupVertices[[#This Row],[Vertex]], Vertices[], MATCH("ID", Vertices[#Headers], 0), FALSE)</f>
        <v>1752</v>
      </c>
    </row>
    <row r="497" spans="1:3" x14ac:dyDescent="0.25">
      <c r="A497" s="75" t="s">
        <v>17155</v>
      </c>
      <c r="B497" s="79" t="s">
        <v>1006</v>
      </c>
      <c r="C497" s="75">
        <f>VLOOKUP(GroupVertices[[#This Row],[Vertex]], Vertices[], MATCH("ID", Vertices[#Headers], 0), FALSE)</f>
        <v>1081</v>
      </c>
    </row>
    <row r="498" spans="1:3" x14ac:dyDescent="0.25">
      <c r="A498" s="75" t="s">
        <v>17155</v>
      </c>
      <c r="B498" s="79" t="s">
        <v>987</v>
      </c>
      <c r="C498" s="75">
        <f>VLOOKUP(GroupVertices[[#This Row],[Vertex]], Vertices[], MATCH("ID", Vertices[#Headers], 0), FALSE)</f>
        <v>1962</v>
      </c>
    </row>
    <row r="499" spans="1:3" x14ac:dyDescent="0.25">
      <c r="A499" s="75" t="s">
        <v>17155</v>
      </c>
      <c r="B499" s="79" t="s">
        <v>971</v>
      </c>
      <c r="C499" s="75">
        <f>VLOOKUP(GroupVertices[[#This Row],[Vertex]], Vertices[], MATCH("ID", Vertices[#Headers], 0), FALSE)</f>
        <v>1672</v>
      </c>
    </row>
    <row r="500" spans="1:3" x14ac:dyDescent="0.25">
      <c r="A500" s="75" t="s">
        <v>17155</v>
      </c>
      <c r="B500" s="79" t="s">
        <v>954</v>
      </c>
      <c r="C500" s="75">
        <f>VLOOKUP(GroupVertices[[#This Row],[Vertex]], Vertices[], MATCH("ID", Vertices[#Headers], 0), FALSE)</f>
        <v>1917</v>
      </c>
    </row>
    <row r="501" spans="1:3" x14ac:dyDescent="0.25">
      <c r="A501" s="75" t="s">
        <v>17155</v>
      </c>
      <c r="B501" s="79" t="s">
        <v>913</v>
      </c>
      <c r="C501" s="75">
        <f>VLOOKUP(GroupVertices[[#This Row],[Vertex]], Vertices[], MATCH("ID", Vertices[#Headers], 0), FALSE)</f>
        <v>1459</v>
      </c>
    </row>
    <row r="502" spans="1:3" x14ac:dyDescent="0.25">
      <c r="A502" s="75" t="s">
        <v>17155</v>
      </c>
      <c r="B502" s="79" t="s">
        <v>875</v>
      </c>
      <c r="C502" s="75">
        <f>VLOOKUP(GroupVertices[[#This Row],[Vertex]], Vertices[], MATCH("ID", Vertices[#Headers], 0), FALSE)</f>
        <v>1614</v>
      </c>
    </row>
    <row r="503" spans="1:3" x14ac:dyDescent="0.25">
      <c r="A503" s="75" t="s">
        <v>17155</v>
      </c>
      <c r="B503" s="79" t="s">
        <v>870</v>
      </c>
      <c r="C503" s="75">
        <f>VLOOKUP(GroupVertices[[#This Row],[Vertex]], Vertices[], MATCH("ID", Vertices[#Headers], 0), FALSE)</f>
        <v>2037</v>
      </c>
    </row>
    <row r="504" spans="1:3" x14ac:dyDescent="0.25">
      <c r="A504" s="75" t="s">
        <v>17155</v>
      </c>
      <c r="B504" s="79" t="s">
        <v>861</v>
      </c>
      <c r="C504" s="75">
        <f>VLOOKUP(GroupVertices[[#This Row],[Vertex]], Vertices[], MATCH("ID", Vertices[#Headers], 0), FALSE)</f>
        <v>1886</v>
      </c>
    </row>
    <row r="505" spans="1:3" x14ac:dyDescent="0.25">
      <c r="A505" s="75" t="s">
        <v>17155</v>
      </c>
      <c r="B505" s="79" t="s">
        <v>859</v>
      </c>
      <c r="C505" s="75">
        <f>VLOOKUP(GroupVertices[[#This Row],[Vertex]], Vertices[], MATCH("ID", Vertices[#Headers], 0), FALSE)</f>
        <v>990</v>
      </c>
    </row>
    <row r="506" spans="1:3" x14ac:dyDescent="0.25">
      <c r="A506" s="75" t="s">
        <v>17155</v>
      </c>
      <c r="B506" s="79" t="s">
        <v>857</v>
      </c>
      <c r="C506" s="75">
        <f>VLOOKUP(GroupVertices[[#This Row],[Vertex]], Vertices[], MATCH("ID", Vertices[#Headers], 0), FALSE)</f>
        <v>1122</v>
      </c>
    </row>
    <row r="507" spans="1:3" x14ac:dyDescent="0.25">
      <c r="A507" s="75" t="s">
        <v>17155</v>
      </c>
      <c r="B507" s="79" t="s">
        <v>799</v>
      </c>
      <c r="C507" s="75">
        <f>VLOOKUP(GroupVertices[[#This Row],[Vertex]], Vertices[], MATCH("ID", Vertices[#Headers], 0), FALSE)</f>
        <v>2036</v>
      </c>
    </row>
    <row r="508" spans="1:3" x14ac:dyDescent="0.25">
      <c r="A508" s="75" t="s">
        <v>17155</v>
      </c>
      <c r="B508" s="79" t="s">
        <v>762</v>
      </c>
      <c r="C508" s="75">
        <f>VLOOKUP(GroupVertices[[#This Row],[Vertex]], Vertices[], MATCH("ID", Vertices[#Headers], 0), FALSE)</f>
        <v>1169</v>
      </c>
    </row>
    <row r="509" spans="1:3" x14ac:dyDescent="0.25">
      <c r="A509" s="75" t="s">
        <v>17155</v>
      </c>
      <c r="B509" s="79" t="s">
        <v>761</v>
      </c>
      <c r="C509" s="75">
        <f>VLOOKUP(GroupVertices[[#This Row],[Vertex]], Vertices[], MATCH("ID", Vertices[#Headers], 0), FALSE)</f>
        <v>999</v>
      </c>
    </row>
    <row r="510" spans="1:3" x14ac:dyDescent="0.25">
      <c r="A510" s="75" t="s">
        <v>17155</v>
      </c>
      <c r="B510" s="79" t="s">
        <v>757</v>
      </c>
      <c r="C510" s="75">
        <f>VLOOKUP(GroupVertices[[#This Row],[Vertex]], Vertices[], MATCH("ID", Vertices[#Headers], 0), FALSE)</f>
        <v>1517</v>
      </c>
    </row>
    <row r="511" spans="1:3" x14ac:dyDescent="0.25">
      <c r="A511" s="75" t="s">
        <v>17155</v>
      </c>
      <c r="B511" s="79" t="s">
        <v>750</v>
      </c>
      <c r="C511" s="75">
        <f>VLOOKUP(GroupVertices[[#This Row],[Vertex]], Vertices[], MATCH("ID", Vertices[#Headers], 0), FALSE)</f>
        <v>1300</v>
      </c>
    </row>
    <row r="512" spans="1:3" x14ac:dyDescent="0.25">
      <c r="A512" s="75" t="s">
        <v>17155</v>
      </c>
      <c r="B512" s="79" t="s">
        <v>744</v>
      </c>
      <c r="C512" s="75">
        <f>VLOOKUP(GroupVertices[[#This Row],[Vertex]], Vertices[], MATCH("ID", Vertices[#Headers], 0), FALSE)</f>
        <v>1977</v>
      </c>
    </row>
    <row r="513" spans="1:3" x14ac:dyDescent="0.25">
      <c r="A513" s="75" t="s">
        <v>17155</v>
      </c>
      <c r="B513" s="79" t="s">
        <v>720</v>
      </c>
      <c r="C513" s="75">
        <f>VLOOKUP(GroupVertices[[#This Row],[Vertex]], Vertices[], MATCH("ID", Vertices[#Headers], 0), FALSE)</f>
        <v>1976</v>
      </c>
    </row>
    <row r="514" spans="1:3" x14ac:dyDescent="0.25">
      <c r="A514" s="75" t="s">
        <v>17155</v>
      </c>
      <c r="B514" s="79" t="s">
        <v>709</v>
      </c>
      <c r="C514" s="75">
        <f>VLOOKUP(GroupVertices[[#This Row],[Vertex]], Vertices[], MATCH("ID", Vertices[#Headers], 0), FALSE)</f>
        <v>1781</v>
      </c>
    </row>
    <row r="515" spans="1:3" x14ac:dyDescent="0.25">
      <c r="A515" s="75" t="s">
        <v>17155</v>
      </c>
      <c r="B515" s="79" t="s">
        <v>686</v>
      </c>
      <c r="C515" s="75">
        <f>VLOOKUP(GroupVertices[[#This Row],[Vertex]], Vertices[], MATCH("ID", Vertices[#Headers], 0), FALSE)</f>
        <v>1840</v>
      </c>
    </row>
    <row r="516" spans="1:3" x14ac:dyDescent="0.25">
      <c r="A516" s="75" t="s">
        <v>17155</v>
      </c>
      <c r="B516" s="79" t="s">
        <v>682</v>
      </c>
      <c r="C516" s="75">
        <f>VLOOKUP(GroupVertices[[#This Row],[Vertex]], Vertices[], MATCH("ID", Vertices[#Headers], 0), FALSE)</f>
        <v>1523</v>
      </c>
    </row>
    <row r="517" spans="1:3" x14ac:dyDescent="0.25">
      <c r="A517" s="75" t="s">
        <v>17155</v>
      </c>
      <c r="B517" s="79" t="s">
        <v>680</v>
      </c>
      <c r="C517" s="75">
        <f>VLOOKUP(GroupVertices[[#This Row],[Vertex]], Vertices[], MATCH("ID", Vertices[#Headers], 0), FALSE)</f>
        <v>1749</v>
      </c>
    </row>
    <row r="518" spans="1:3" x14ac:dyDescent="0.25">
      <c r="A518" s="75" t="s">
        <v>17155</v>
      </c>
      <c r="B518" s="79" t="s">
        <v>677</v>
      </c>
      <c r="C518" s="75">
        <f>VLOOKUP(GroupVertices[[#This Row],[Vertex]], Vertices[], MATCH("ID", Vertices[#Headers], 0), FALSE)</f>
        <v>2017</v>
      </c>
    </row>
    <row r="519" spans="1:3" x14ac:dyDescent="0.25">
      <c r="A519" s="75" t="s">
        <v>17155</v>
      </c>
      <c r="B519" s="79" t="s">
        <v>674</v>
      </c>
      <c r="C519" s="75">
        <f>VLOOKUP(GroupVertices[[#This Row],[Vertex]], Vertices[], MATCH("ID", Vertices[#Headers], 0), FALSE)</f>
        <v>1791</v>
      </c>
    </row>
    <row r="520" spans="1:3" x14ac:dyDescent="0.25">
      <c r="A520" s="75" t="s">
        <v>17155</v>
      </c>
      <c r="B520" s="79" t="s">
        <v>669</v>
      </c>
      <c r="C520" s="75">
        <f>VLOOKUP(GroupVertices[[#This Row],[Vertex]], Vertices[], MATCH("ID", Vertices[#Headers], 0), FALSE)</f>
        <v>1949</v>
      </c>
    </row>
    <row r="521" spans="1:3" x14ac:dyDescent="0.25">
      <c r="A521" s="75" t="s">
        <v>17155</v>
      </c>
      <c r="B521" s="79" t="s">
        <v>656</v>
      </c>
      <c r="C521" s="75">
        <f>VLOOKUP(GroupVertices[[#This Row],[Vertex]], Vertices[], MATCH("ID", Vertices[#Headers], 0), FALSE)</f>
        <v>1589</v>
      </c>
    </row>
    <row r="522" spans="1:3" x14ac:dyDescent="0.25">
      <c r="A522" s="75" t="s">
        <v>17155</v>
      </c>
      <c r="B522" s="79" t="s">
        <v>651</v>
      </c>
      <c r="C522" s="75">
        <f>VLOOKUP(GroupVertices[[#This Row],[Vertex]], Vertices[], MATCH("ID", Vertices[#Headers], 0), FALSE)</f>
        <v>2000</v>
      </c>
    </row>
    <row r="523" spans="1:3" x14ac:dyDescent="0.25">
      <c r="A523" s="75" t="s">
        <v>17155</v>
      </c>
      <c r="B523" s="79" t="s">
        <v>649</v>
      </c>
      <c r="C523" s="75">
        <f>VLOOKUP(GroupVertices[[#This Row],[Vertex]], Vertices[], MATCH("ID", Vertices[#Headers], 0), FALSE)</f>
        <v>2034</v>
      </c>
    </row>
    <row r="524" spans="1:3" x14ac:dyDescent="0.25">
      <c r="A524" s="75" t="s">
        <v>17155</v>
      </c>
      <c r="B524" s="79" t="s">
        <v>631</v>
      </c>
      <c r="C524" s="75">
        <f>VLOOKUP(GroupVertices[[#This Row],[Vertex]], Vertices[], MATCH("ID", Vertices[#Headers], 0), FALSE)</f>
        <v>1948</v>
      </c>
    </row>
    <row r="525" spans="1:3" x14ac:dyDescent="0.25">
      <c r="A525" s="75" t="s">
        <v>17155</v>
      </c>
      <c r="B525" s="79" t="s">
        <v>623</v>
      </c>
      <c r="C525" s="75">
        <f>VLOOKUP(GroupVertices[[#This Row],[Vertex]], Vertices[], MATCH("ID", Vertices[#Headers], 0), FALSE)</f>
        <v>1234</v>
      </c>
    </row>
    <row r="526" spans="1:3" x14ac:dyDescent="0.25">
      <c r="A526" s="75" t="s">
        <v>17155</v>
      </c>
      <c r="B526" s="79" t="s">
        <v>622</v>
      </c>
      <c r="C526" s="75">
        <f>VLOOKUP(GroupVertices[[#This Row],[Vertex]], Vertices[], MATCH("ID", Vertices[#Headers], 0), FALSE)</f>
        <v>881</v>
      </c>
    </row>
    <row r="527" spans="1:3" x14ac:dyDescent="0.25">
      <c r="A527" s="75" t="s">
        <v>17155</v>
      </c>
      <c r="B527" s="79" t="s">
        <v>2100</v>
      </c>
      <c r="C527" s="75">
        <f>VLOOKUP(GroupVertices[[#This Row],[Vertex]], Vertices[], MATCH("ID", Vertices[#Headers], 0), FALSE)</f>
        <v>241</v>
      </c>
    </row>
    <row r="528" spans="1:3" x14ac:dyDescent="0.25">
      <c r="A528" s="75" t="s">
        <v>17155</v>
      </c>
      <c r="B528" s="79" t="s">
        <v>2099</v>
      </c>
      <c r="C528" s="75">
        <f>VLOOKUP(GroupVertices[[#This Row],[Vertex]], Vertices[], MATCH("ID", Vertices[#Headers], 0), FALSE)</f>
        <v>206</v>
      </c>
    </row>
    <row r="529" spans="1:3" x14ac:dyDescent="0.25">
      <c r="A529" s="75" t="s">
        <v>17155</v>
      </c>
      <c r="B529" s="79" t="s">
        <v>2098</v>
      </c>
      <c r="C529" s="75">
        <f>VLOOKUP(GroupVertices[[#This Row],[Vertex]], Vertices[], MATCH("ID", Vertices[#Headers], 0), FALSE)</f>
        <v>211</v>
      </c>
    </row>
    <row r="530" spans="1:3" x14ac:dyDescent="0.25">
      <c r="A530" s="75" t="s">
        <v>17155</v>
      </c>
      <c r="B530" s="79" t="s">
        <v>594</v>
      </c>
      <c r="C530" s="75">
        <f>VLOOKUP(GroupVertices[[#This Row],[Vertex]], Vertices[], MATCH("ID", Vertices[#Headers], 0), FALSE)</f>
        <v>1747</v>
      </c>
    </row>
    <row r="531" spans="1:3" x14ac:dyDescent="0.25">
      <c r="A531" s="75" t="s">
        <v>17155</v>
      </c>
      <c r="B531" s="79" t="s">
        <v>592</v>
      </c>
      <c r="C531" s="75">
        <f>VLOOKUP(GroupVertices[[#This Row],[Vertex]], Vertices[], MATCH("ID", Vertices[#Headers], 0), FALSE)</f>
        <v>1827</v>
      </c>
    </row>
    <row r="532" spans="1:3" x14ac:dyDescent="0.25">
      <c r="A532" s="75" t="s">
        <v>17155</v>
      </c>
      <c r="B532" s="79" t="s">
        <v>589</v>
      </c>
      <c r="C532" s="75">
        <f>VLOOKUP(GroupVertices[[#This Row],[Vertex]], Vertices[], MATCH("ID", Vertices[#Headers], 0), FALSE)</f>
        <v>1200</v>
      </c>
    </row>
    <row r="533" spans="1:3" x14ac:dyDescent="0.25">
      <c r="A533" s="75" t="s">
        <v>17155</v>
      </c>
      <c r="B533" s="79" t="s">
        <v>585</v>
      </c>
      <c r="C533" s="75">
        <f>VLOOKUP(GroupVertices[[#This Row],[Vertex]], Vertices[], MATCH("ID", Vertices[#Headers], 0), FALSE)</f>
        <v>1395</v>
      </c>
    </row>
    <row r="534" spans="1:3" x14ac:dyDescent="0.25">
      <c r="A534" s="75" t="s">
        <v>17155</v>
      </c>
      <c r="B534" s="79" t="s">
        <v>568</v>
      </c>
      <c r="C534" s="75">
        <f>VLOOKUP(GroupVertices[[#This Row],[Vertex]], Vertices[], MATCH("ID", Vertices[#Headers], 0), FALSE)</f>
        <v>1884</v>
      </c>
    </row>
    <row r="535" spans="1:3" x14ac:dyDescent="0.25">
      <c r="A535" s="75" t="s">
        <v>17155</v>
      </c>
      <c r="B535" s="79" t="s">
        <v>558</v>
      </c>
      <c r="C535" s="75">
        <f>VLOOKUP(GroupVertices[[#This Row],[Vertex]], Vertices[], MATCH("ID", Vertices[#Headers], 0), FALSE)</f>
        <v>1309</v>
      </c>
    </row>
    <row r="536" spans="1:3" x14ac:dyDescent="0.25">
      <c r="A536" s="75" t="s">
        <v>17155</v>
      </c>
      <c r="B536" s="79" t="s">
        <v>555</v>
      </c>
      <c r="C536" s="75">
        <f>VLOOKUP(GroupVertices[[#This Row],[Vertex]], Vertices[], MATCH("ID", Vertices[#Headers], 0), FALSE)</f>
        <v>1001</v>
      </c>
    </row>
    <row r="537" spans="1:3" x14ac:dyDescent="0.25">
      <c r="A537" s="75" t="s">
        <v>17155</v>
      </c>
      <c r="B537" s="79" t="s">
        <v>542</v>
      </c>
      <c r="C537" s="75">
        <f>VLOOKUP(GroupVertices[[#This Row],[Vertex]], Vertices[], MATCH("ID", Vertices[#Headers], 0), FALSE)</f>
        <v>1065</v>
      </c>
    </row>
    <row r="538" spans="1:3" x14ac:dyDescent="0.25">
      <c r="A538" s="75" t="s">
        <v>17155</v>
      </c>
      <c r="B538" s="79" t="s">
        <v>524</v>
      </c>
      <c r="C538" s="75">
        <f>VLOOKUP(GroupVertices[[#This Row],[Vertex]], Vertices[], MATCH("ID", Vertices[#Headers], 0), FALSE)</f>
        <v>1947</v>
      </c>
    </row>
    <row r="539" spans="1:3" x14ac:dyDescent="0.25">
      <c r="A539" s="75" t="s">
        <v>17155</v>
      </c>
      <c r="B539" s="79" t="s">
        <v>516</v>
      </c>
      <c r="C539" s="75">
        <f>VLOOKUP(GroupVertices[[#This Row],[Vertex]], Vertices[], MATCH("ID", Vertices[#Headers], 0), FALSE)</f>
        <v>1946</v>
      </c>
    </row>
    <row r="540" spans="1:3" x14ac:dyDescent="0.25">
      <c r="A540" s="75" t="s">
        <v>17155</v>
      </c>
      <c r="B540" s="79" t="s">
        <v>512</v>
      </c>
      <c r="C540" s="75">
        <f>VLOOKUP(GroupVertices[[#This Row],[Vertex]], Vertices[], MATCH("ID", Vertices[#Headers], 0), FALSE)</f>
        <v>2031</v>
      </c>
    </row>
    <row r="541" spans="1:3" x14ac:dyDescent="0.25">
      <c r="A541" s="75" t="s">
        <v>17155</v>
      </c>
      <c r="B541" s="79" t="s">
        <v>491</v>
      </c>
      <c r="C541" s="75">
        <f>VLOOKUP(GroupVertices[[#This Row],[Vertex]], Vertices[], MATCH("ID", Vertices[#Headers], 0), FALSE)</f>
        <v>1451</v>
      </c>
    </row>
    <row r="542" spans="1:3" x14ac:dyDescent="0.25">
      <c r="A542" s="75" t="s">
        <v>17155</v>
      </c>
      <c r="B542" s="79" t="s">
        <v>456</v>
      </c>
      <c r="C542" s="75">
        <f>VLOOKUP(GroupVertices[[#This Row],[Vertex]], Vertices[], MATCH("ID", Vertices[#Headers], 0), FALSE)</f>
        <v>2030</v>
      </c>
    </row>
    <row r="543" spans="1:3" x14ac:dyDescent="0.25">
      <c r="A543" s="75" t="s">
        <v>17155</v>
      </c>
      <c r="B543" s="79" t="s">
        <v>438</v>
      </c>
      <c r="C543" s="75">
        <f>VLOOKUP(GroupVertices[[#This Row],[Vertex]], Vertices[], MATCH("ID", Vertices[#Headers], 0), FALSE)</f>
        <v>2015</v>
      </c>
    </row>
    <row r="544" spans="1:3" x14ac:dyDescent="0.25">
      <c r="A544" s="75" t="s">
        <v>17155</v>
      </c>
      <c r="B544" s="79" t="s">
        <v>430</v>
      </c>
      <c r="C544" s="75">
        <f>VLOOKUP(GroupVertices[[#This Row],[Vertex]], Vertices[], MATCH("ID", Vertices[#Headers], 0), FALSE)</f>
        <v>1649</v>
      </c>
    </row>
    <row r="545" spans="1:3" x14ac:dyDescent="0.25">
      <c r="A545" s="75" t="s">
        <v>17155</v>
      </c>
      <c r="B545" s="79" t="s">
        <v>410</v>
      </c>
      <c r="C545" s="75">
        <f>VLOOKUP(GroupVertices[[#This Row],[Vertex]], Vertices[], MATCH("ID", Vertices[#Headers], 0), FALSE)</f>
        <v>1515</v>
      </c>
    </row>
    <row r="546" spans="1:3" x14ac:dyDescent="0.25">
      <c r="A546" s="75" t="s">
        <v>17155</v>
      </c>
      <c r="B546" s="79" t="s">
        <v>391</v>
      </c>
      <c r="C546" s="75">
        <f>VLOOKUP(GroupVertices[[#This Row],[Vertex]], Vertices[], MATCH("ID", Vertices[#Headers], 0), FALSE)</f>
        <v>1475</v>
      </c>
    </row>
    <row r="547" spans="1:3" x14ac:dyDescent="0.25">
      <c r="A547" s="75" t="s">
        <v>17155</v>
      </c>
      <c r="B547" s="79" t="s">
        <v>386</v>
      </c>
      <c r="C547" s="75">
        <f>VLOOKUP(GroupVertices[[#This Row],[Vertex]], Vertices[], MATCH("ID", Vertices[#Headers], 0), FALSE)</f>
        <v>1370</v>
      </c>
    </row>
    <row r="548" spans="1:3" x14ac:dyDescent="0.25">
      <c r="A548" s="75" t="s">
        <v>17155</v>
      </c>
      <c r="B548" s="79" t="s">
        <v>370</v>
      </c>
      <c r="C548" s="75">
        <f>VLOOKUP(GroupVertices[[#This Row],[Vertex]], Vertices[], MATCH("ID", Vertices[#Headers], 0), FALSE)</f>
        <v>1597</v>
      </c>
    </row>
    <row r="549" spans="1:3" x14ac:dyDescent="0.25">
      <c r="A549" s="75" t="s">
        <v>17155</v>
      </c>
      <c r="B549" s="79" t="s">
        <v>362</v>
      </c>
      <c r="C549" s="75">
        <f>VLOOKUP(GroupVertices[[#This Row],[Vertex]], Vertices[], MATCH("ID", Vertices[#Headers], 0), FALSE)</f>
        <v>977</v>
      </c>
    </row>
    <row r="550" spans="1:3" x14ac:dyDescent="0.25">
      <c r="A550" s="75" t="s">
        <v>17155</v>
      </c>
      <c r="B550" s="79" t="s">
        <v>352</v>
      </c>
      <c r="C550" s="75">
        <f>VLOOKUP(GroupVertices[[#This Row],[Vertex]], Vertices[], MATCH("ID", Vertices[#Headers], 0), FALSE)</f>
        <v>1804</v>
      </c>
    </row>
    <row r="551" spans="1:3" x14ac:dyDescent="0.25">
      <c r="A551" s="75" t="s">
        <v>17155</v>
      </c>
      <c r="B551" s="79" t="s">
        <v>315</v>
      </c>
      <c r="C551" s="75">
        <f>VLOOKUP(GroupVertices[[#This Row],[Vertex]], Vertices[], MATCH("ID", Vertices[#Headers], 0), FALSE)</f>
        <v>774</v>
      </c>
    </row>
    <row r="552" spans="1:3" x14ac:dyDescent="0.25">
      <c r="A552" s="75" t="s">
        <v>17155</v>
      </c>
      <c r="B552" s="79" t="s">
        <v>247</v>
      </c>
      <c r="C552" s="75">
        <f>VLOOKUP(GroupVertices[[#This Row],[Vertex]], Vertices[], MATCH("ID", Vertices[#Headers], 0), FALSE)</f>
        <v>1036</v>
      </c>
    </row>
    <row r="553" spans="1:3" x14ac:dyDescent="0.25">
      <c r="A553" s="75" t="s">
        <v>17155</v>
      </c>
      <c r="B553" s="79" t="s">
        <v>230</v>
      </c>
      <c r="C553" s="75">
        <f>VLOOKUP(GroupVertices[[#This Row],[Vertex]], Vertices[], MATCH("ID", Vertices[#Headers], 0), FALSE)</f>
        <v>1489</v>
      </c>
    </row>
    <row r="554" spans="1:3" x14ac:dyDescent="0.25">
      <c r="A554" s="75" t="s">
        <v>17155</v>
      </c>
      <c r="B554" s="79" t="s">
        <v>222</v>
      </c>
      <c r="C554" s="75">
        <f>VLOOKUP(GroupVertices[[#This Row],[Vertex]], Vertices[], MATCH("ID", Vertices[#Headers], 0), FALSE)</f>
        <v>1755</v>
      </c>
    </row>
    <row r="555" spans="1:3" x14ac:dyDescent="0.25">
      <c r="A555" s="75" t="s">
        <v>17155</v>
      </c>
      <c r="B555" s="79" t="s">
        <v>214</v>
      </c>
      <c r="C555" s="75">
        <f>VLOOKUP(GroupVertices[[#This Row],[Vertex]], Vertices[], MATCH("ID", Vertices[#Headers], 0), FALSE)</f>
        <v>1936</v>
      </c>
    </row>
    <row r="556" spans="1:3" x14ac:dyDescent="0.25">
      <c r="A556" s="75" t="s">
        <v>17155</v>
      </c>
      <c r="B556" s="79" t="s">
        <v>190</v>
      </c>
      <c r="C556" s="75">
        <f>VLOOKUP(GroupVertices[[#This Row],[Vertex]], Vertices[], MATCH("ID", Vertices[#Headers], 0), FALSE)</f>
        <v>2027</v>
      </c>
    </row>
    <row r="557" spans="1:3" x14ac:dyDescent="0.25">
      <c r="A557" s="75" t="s">
        <v>17156</v>
      </c>
      <c r="B557" s="79" t="s">
        <v>1965</v>
      </c>
      <c r="C557" s="75">
        <f>VLOOKUP(GroupVertices[[#This Row],[Vertex]], Vertices[], MATCH("ID", Vertices[#Headers], 0), FALSE)</f>
        <v>974</v>
      </c>
    </row>
    <row r="558" spans="1:3" x14ac:dyDescent="0.25">
      <c r="A558" s="75" t="s">
        <v>17156</v>
      </c>
      <c r="B558" s="79" t="s">
        <v>2047</v>
      </c>
      <c r="C558" s="75">
        <f>VLOOKUP(GroupVertices[[#This Row],[Vertex]], Vertices[], MATCH("ID", Vertices[#Headers], 0), FALSE)</f>
        <v>12</v>
      </c>
    </row>
    <row r="559" spans="1:3" x14ac:dyDescent="0.25">
      <c r="A559" s="75" t="s">
        <v>17156</v>
      </c>
      <c r="B559" s="79" t="s">
        <v>2065</v>
      </c>
      <c r="C559" s="75">
        <f>VLOOKUP(GroupVertices[[#This Row],[Vertex]], Vertices[], MATCH("ID", Vertices[#Headers], 0), FALSE)</f>
        <v>19</v>
      </c>
    </row>
    <row r="560" spans="1:3" x14ac:dyDescent="0.25">
      <c r="A560" s="75" t="s">
        <v>17156</v>
      </c>
      <c r="B560" s="79" t="s">
        <v>1958</v>
      </c>
      <c r="C560" s="75">
        <f>VLOOKUP(GroupVertices[[#This Row],[Vertex]], Vertices[], MATCH("ID", Vertices[#Headers], 0), FALSE)</f>
        <v>1422</v>
      </c>
    </row>
    <row r="561" spans="1:3" x14ac:dyDescent="0.25">
      <c r="A561" s="75" t="s">
        <v>17156</v>
      </c>
      <c r="B561" s="79" t="s">
        <v>1955</v>
      </c>
      <c r="C561" s="75">
        <f>VLOOKUP(GroupVertices[[#This Row],[Vertex]], Vertices[], MATCH("ID", Vertices[#Headers], 0), FALSE)</f>
        <v>1647</v>
      </c>
    </row>
    <row r="562" spans="1:3" x14ac:dyDescent="0.25">
      <c r="A562" s="75" t="s">
        <v>17156</v>
      </c>
      <c r="B562" s="79" t="s">
        <v>2056</v>
      </c>
      <c r="C562" s="75">
        <f>VLOOKUP(GroupVertices[[#This Row],[Vertex]], Vertices[], MATCH("ID", Vertices[#Headers], 0), FALSE)</f>
        <v>46</v>
      </c>
    </row>
    <row r="563" spans="1:3" x14ac:dyDescent="0.25">
      <c r="A563" s="75" t="s">
        <v>17156</v>
      </c>
      <c r="B563" s="79" t="s">
        <v>1872</v>
      </c>
      <c r="C563" s="75">
        <f>VLOOKUP(GroupVertices[[#This Row],[Vertex]], Vertices[], MATCH("ID", Vertices[#Headers], 0), FALSE)</f>
        <v>1800</v>
      </c>
    </row>
    <row r="564" spans="1:3" x14ac:dyDescent="0.25">
      <c r="A564" s="75" t="s">
        <v>17156</v>
      </c>
      <c r="B564" s="79" t="s">
        <v>444</v>
      </c>
      <c r="C564" s="75">
        <f>VLOOKUP(GroupVertices[[#This Row],[Vertex]], Vertices[], MATCH("ID", Vertices[#Headers], 0), FALSE)</f>
        <v>38</v>
      </c>
    </row>
    <row r="565" spans="1:3" x14ac:dyDescent="0.25">
      <c r="A565" s="75" t="s">
        <v>17156</v>
      </c>
      <c r="B565" s="79" t="s">
        <v>1844</v>
      </c>
      <c r="C565" s="75">
        <f>VLOOKUP(GroupVertices[[#This Row],[Vertex]], Vertices[], MATCH("ID", Vertices[#Headers], 0), FALSE)</f>
        <v>1511</v>
      </c>
    </row>
    <row r="566" spans="1:3" x14ac:dyDescent="0.25">
      <c r="A566" s="75" t="s">
        <v>17156</v>
      </c>
      <c r="B566" s="79" t="s">
        <v>1826</v>
      </c>
      <c r="C566" s="75">
        <f>VLOOKUP(GroupVertices[[#This Row],[Vertex]], Vertices[], MATCH("ID", Vertices[#Headers], 0), FALSE)</f>
        <v>1414</v>
      </c>
    </row>
    <row r="567" spans="1:3" x14ac:dyDescent="0.25">
      <c r="A567" s="75" t="s">
        <v>17156</v>
      </c>
      <c r="B567" s="79" t="s">
        <v>1804</v>
      </c>
      <c r="C567" s="75">
        <f>VLOOKUP(GroupVertices[[#This Row],[Vertex]], Vertices[], MATCH("ID", Vertices[#Headers], 0), FALSE)</f>
        <v>816</v>
      </c>
    </row>
    <row r="568" spans="1:3" x14ac:dyDescent="0.25">
      <c r="A568" s="75" t="s">
        <v>17156</v>
      </c>
      <c r="B568" s="79" t="s">
        <v>1751</v>
      </c>
      <c r="C568" s="75">
        <f>VLOOKUP(GroupVertices[[#This Row],[Vertex]], Vertices[], MATCH("ID", Vertices[#Headers], 0), FALSE)</f>
        <v>1011</v>
      </c>
    </row>
    <row r="569" spans="1:3" x14ac:dyDescent="0.25">
      <c r="A569" s="75" t="s">
        <v>17156</v>
      </c>
      <c r="B569" s="79" t="s">
        <v>2217</v>
      </c>
      <c r="C569" s="75">
        <f>VLOOKUP(GroupVertices[[#This Row],[Vertex]], Vertices[], MATCH("ID", Vertices[#Headers], 0), FALSE)</f>
        <v>205</v>
      </c>
    </row>
    <row r="570" spans="1:3" x14ac:dyDescent="0.25">
      <c r="A570" s="75" t="s">
        <v>17156</v>
      </c>
      <c r="B570" s="79" t="s">
        <v>1996</v>
      </c>
      <c r="C570" s="75">
        <f>VLOOKUP(GroupVertices[[#This Row],[Vertex]], Vertices[], MATCH("ID", Vertices[#Headers], 0), FALSE)</f>
        <v>45</v>
      </c>
    </row>
    <row r="571" spans="1:3" x14ac:dyDescent="0.25">
      <c r="A571" s="75" t="s">
        <v>17156</v>
      </c>
      <c r="B571" s="79" t="s">
        <v>1995</v>
      </c>
      <c r="C571" s="75">
        <f>VLOOKUP(GroupVertices[[#This Row],[Vertex]], Vertices[], MATCH("ID", Vertices[#Headers], 0), FALSE)</f>
        <v>16</v>
      </c>
    </row>
    <row r="572" spans="1:3" x14ac:dyDescent="0.25">
      <c r="A572" s="75" t="s">
        <v>17156</v>
      </c>
      <c r="B572" s="79" t="s">
        <v>1727</v>
      </c>
      <c r="C572" s="75">
        <f>VLOOKUP(GroupVertices[[#This Row],[Vertex]], Vertices[], MATCH("ID", Vertices[#Headers], 0), FALSE)</f>
        <v>1686</v>
      </c>
    </row>
    <row r="573" spans="1:3" x14ac:dyDescent="0.25">
      <c r="A573" s="75" t="s">
        <v>17156</v>
      </c>
      <c r="B573" s="79" t="s">
        <v>1723</v>
      </c>
      <c r="C573" s="75">
        <f>VLOOKUP(GroupVertices[[#This Row],[Vertex]], Vertices[], MATCH("ID", Vertices[#Headers], 0), FALSE)</f>
        <v>1105</v>
      </c>
    </row>
    <row r="574" spans="1:3" x14ac:dyDescent="0.25">
      <c r="A574" s="75" t="s">
        <v>17156</v>
      </c>
      <c r="B574" s="79" t="s">
        <v>1722</v>
      </c>
      <c r="C574" s="75">
        <f>VLOOKUP(GroupVertices[[#This Row],[Vertex]], Vertices[], MATCH("ID", Vertices[#Headers], 0), FALSE)</f>
        <v>64</v>
      </c>
    </row>
    <row r="575" spans="1:3" x14ac:dyDescent="0.25">
      <c r="A575" s="75" t="s">
        <v>17156</v>
      </c>
      <c r="B575" s="79" t="s">
        <v>1694</v>
      </c>
      <c r="C575" s="75">
        <f>VLOOKUP(GroupVertices[[#This Row],[Vertex]], Vertices[], MATCH("ID", Vertices[#Headers], 0), FALSE)</f>
        <v>1838</v>
      </c>
    </row>
    <row r="576" spans="1:3" x14ac:dyDescent="0.25">
      <c r="A576" s="75" t="s">
        <v>17156</v>
      </c>
      <c r="B576" s="79" t="s">
        <v>1680</v>
      </c>
      <c r="C576" s="75">
        <f>VLOOKUP(GroupVertices[[#This Row],[Vertex]], Vertices[], MATCH("ID", Vertices[#Headers], 0), FALSE)</f>
        <v>100</v>
      </c>
    </row>
    <row r="577" spans="1:3" x14ac:dyDescent="0.25">
      <c r="A577" s="75" t="s">
        <v>17156</v>
      </c>
      <c r="B577" s="79" t="s">
        <v>2214</v>
      </c>
      <c r="C577" s="75">
        <f>VLOOKUP(GroupVertices[[#This Row],[Vertex]], Vertices[], MATCH("ID", Vertices[#Headers], 0), FALSE)</f>
        <v>150</v>
      </c>
    </row>
    <row r="578" spans="1:3" x14ac:dyDescent="0.25">
      <c r="A578" s="75" t="s">
        <v>17156</v>
      </c>
      <c r="B578" s="79" t="s">
        <v>1688</v>
      </c>
      <c r="C578" s="75">
        <f>VLOOKUP(GroupVertices[[#This Row],[Vertex]], Vertices[], MATCH("ID", Vertices[#Headers], 0), FALSE)</f>
        <v>679</v>
      </c>
    </row>
    <row r="579" spans="1:3" x14ac:dyDescent="0.25">
      <c r="A579" s="75" t="s">
        <v>17156</v>
      </c>
      <c r="B579" s="79" t="s">
        <v>1681</v>
      </c>
      <c r="C579" s="75">
        <f>VLOOKUP(GroupVertices[[#This Row],[Vertex]], Vertices[], MATCH("ID", Vertices[#Headers], 0), FALSE)</f>
        <v>427</v>
      </c>
    </row>
    <row r="580" spans="1:3" x14ac:dyDescent="0.25">
      <c r="A580" s="75" t="s">
        <v>17156</v>
      </c>
      <c r="B580" s="79" t="s">
        <v>2211</v>
      </c>
      <c r="C580" s="75">
        <f>VLOOKUP(GroupVertices[[#This Row],[Vertex]], Vertices[], MATCH("ID", Vertices[#Headers], 0), FALSE)</f>
        <v>118</v>
      </c>
    </row>
    <row r="581" spans="1:3" x14ac:dyDescent="0.25">
      <c r="A581" s="75" t="s">
        <v>17156</v>
      </c>
      <c r="B581" s="79" t="s">
        <v>1679</v>
      </c>
      <c r="C581" s="75">
        <f>VLOOKUP(GroupVertices[[#This Row],[Vertex]], Vertices[], MATCH("ID", Vertices[#Headers], 0), FALSE)</f>
        <v>1168</v>
      </c>
    </row>
    <row r="582" spans="1:3" x14ac:dyDescent="0.25">
      <c r="A582" s="75" t="s">
        <v>17156</v>
      </c>
      <c r="B582" s="79" t="s">
        <v>1678</v>
      </c>
      <c r="C582" s="75">
        <f>VLOOKUP(GroupVertices[[#This Row],[Vertex]], Vertices[], MATCH("ID", Vertices[#Headers], 0), FALSE)</f>
        <v>166</v>
      </c>
    </row>
    <row r="583" spans="1:3" x14ac:dyDescent="0.25">
      <c r="A583" s="75" t="s">
        <v>17156</v>
      </c>
      <c r="B583" s="79" t="s">
        <v>1677</v>
      </c>
      <c r="C583" s="75">
        <f>VLOOKUP(GroupVertices[[#This Row],[Vertex]], Vertices[], MATCH("ID", Vertices[#Headers], 0), FALSE)</f>
        <v>901</v>
      </c>
    </row>
    <row r="584" spans="1:3" x14ac:dyDescent="0.25">
      <c r="A584" s="75" t="s">
        <v>17156</v>
      </c>
      <c r="B584" s="79" t="s">
        <v>1668</v>
      </c>
      <c r="C584" s="75">
        <f>VLOOKUP(GroupVertices[[#This Row],[Vertex]], Vertices[], MATCH("ID", Vertices[#Headers], 0), FALSE)</f>
        <v>1267</v>
      </c>
    </row>
    <row r="585" spans="1:3" x14ac:dyDescent="0.25">
      <c r="A585" s="75" t="s">
        <v>17156</v>
      </c>
      <c r="B585" s="79" t="s">
        <v>1633</v>
      </c>
      <c r="C585" s="75">
        <f>VLOOKUP(GroupVertices[[#This Row],[Vertex]], Vertices[], MATCH("ID", Vertices[#Headers], 0), FALSE)</f>
        <v>688</v>
      </c>
    </row>
    <row r="586" spans="1:3" x14ac:dyDescent="0.25">
      <c r="A586" s="75" t="s">
        <v>17156</v>
      </c>
      <c r="B586" s="79" t="s">
        <v>2130</v>
      </c>
      <c r="C586" s="75">
        <f>VLOOKUP(GroupVertices[[#This Row],[Vertex]], Vertices[], MATCH("ID", Vertices[#Headers], 0), FALSE)</f>
        <v>105</v>
      </c>
    </row>
    <row r="587" spans="1:3" x14ac:dyDescent="0.25">
      <c r="A587" s="75" t="s">
        <v>17156</v>
      </c>
      <c r="B587" s="79" t="s">
        <v>1628</v>
      </c>
      <c r="C587" s="75">
        <f>VLOOKUP(GroupVertices[[#This Row],[Vertex]], Vertices[], MATCH("ID", Vertices[#Headers], 0), FALSE)</f>
        <v>1048</v>
      </c>
    </row>
    <row r="588" spans="1:3" x14ac:dyDescent="0.25">
      <c r="A588" s="75" t="s">
        <v>17156</v>
      </c>
      <c r="B588" s="79" t="s">
        <v>2207</v>
      </c>
      <c r="C588" s="75">
        <f>VLOOKUP(GroupVertices[[#This Row],[Vertex]], Vertices[], MATCH("ID", Vertices[#Headers], 0), FALSE)</f>
        <v>224</v>
      </c>
    </row>
    <row r="589" spans="1:3" x14ac:dyDescent="0.25">
      <c r="A589" s="75" t="s">
        <v>17156</v>
      </c>
      <c r="B589" s="79" t="s">
        <v>2206</v>
      </c>
      <c r="C589" s="75">
        <f>VLOOKUP(GroupVertices[[#This Row],[Vertex]], Vertices[], MATCH("ID", Vertices[#Headers], 0), FALSE)</f>
        <v>214</v>
      </c>
    </row>
    <row r="590" spans="1:3" x14ac:dyDescent="0.25">
      <c r="A590" s="75" t="s">
        <v>17156</v>
      </c>
      <c r="B590" s="79" t="s">
        <v>2205</v>
      </c>
      <c r="C590" s="75">
        <f>VLOOKUP(GroupVertices[[#This Row],[Vertex]], Vertices[], MATCH("ID", Vertices[#Headers], 0), FALSE)</f>
        <v>369</v>
      </c>
    </row>
    <row r="591" spans="1:3" x14ac:dyDescent="0.25">
      <c r="A591" s="75" t="s">
        <v>17156</v>
      </c>
      <c r="B591" s="79" t="s">
        <v>1598</v>
      </c>
      <c r="C591" s="75">
        <f>VLOOKUP(GroupVertices[[#This Row],[Vertex]], Vertices[], MATCH("ID", Vertices[#Headers], 0), FALSE)</f>
        <v>858</v>
      </c>
    </row>
    <row r="592" spans="1:3" x14ac:dyDescent="0.25">
      <c r="A592" s="75" t="s">
        <v>17156</v>
      </c>
      <c r="B592" s="79" t="s">
        <v>1594</v>
      </c>
      <c r="C592" s="75">
        <f>VLOOKUP(GroupVertices[[#This Row],[Vertex]], Vertices[], MATCH("ID", Vertices[#Headers], 0), FALSE)</f>
        <v>1639</v>
      </c>
    </row>
    <row r="593" spans="1:3" x14ac:dyDescent="0.25">
      <c r="A593" s="75" t="s">
        <v>17156</v>
      </c>
      <c r="B593" s="79" t="s">
        <v>1574</v>
      </c>
      <c r="C593" s="75">
        <f>VLOOKUP(GroupVertices[[#This Row],[Vertex]], Vertices[], MATCH("ID", Vertices[#Headers], 0), FALSE)</f>
        <v>1776</v>
      </c>
    </row>
    <row r="594" spans="1:3" x14ac:dyDescent="0.25">
      <c r="A594" s="75" t="s">
        <v>17156</v>
      </c>
      <c r="B594" s="79" t="s">
        <v>1564</v>
      </c>
      <c r="C594" s="75">
        <f>VLOOKUP(GroupVertices[[#This Row],[Vertex]], Vertices[], MATCH("ID", Vertices[#Headers], 0), FALSE)</f>
        <v>1377</v>
      </c>
    </row>
    <row r="595" spans="1:3" x14ac:dyDescent="0.25">
      <c r="A595" s="75" t="s">
        <v>17156</v>
      </c>
      <c r="B595" s="79" t="s">
        <v>1555</v>
      </c>
      <c r="C595" s="75">
        <f>VLOOKUP(GroupVertices[[#This Row],[Vertex]], Vertices[], MATCH("ID", Vertices[#Headers], 0), FALSE)</f>
        <v>883</v>
      </c>
    </row>
    <row r="596" spans="1:3" x14ac:dyDescent="0.25">
      <c r="A596" s="75" t="s">
        <v>17156</v>
      </c>
      <c r="B596" s="79" t="s">
        <v>1553</v>
      </c>
      <c r="C596" s="75">
        <f>VLOOKUP(GroupVertices[[#This Row],[Vertex]], Vertices[], MATCH("ID", Vertices[#Headers], 0), FALSE)</f>
        <v>1897</v>
      </c>
    </row>
    <row r="597" spans="1:3" x14ac:dyDescent="0.25">
      <c r="A597" s="75" t="s">
        <v>17156</v>
      </c>
      <c r="B597" s="79" t="s">
        <v>1527</v>
      </c>
      <c r="C597" s="75">
        <f>VLOOKUP(GroupVertices[[#This Row],[Vertex]], Vertices[], MATCH("ID", Vertices[#Headers], 0), FALSE)</f>
        <v>1645</v>
      </c>
    </row>
    <row r="598" spans="1:3" x14ac:dyDescent="0.25">
      <c r="A598" s="75" t="s">
        <v>17156</v>
      </c>
      <c r="B598" s="79" t="s">
        <v>1520</v>
      </c>
      <c r="C598" s="75">
        <f>VLOOKUP(GroupVertices[[#This Row],[Vertex]], Vertices[], MATCH("ID", Vertices[#Headers], 0), FALSE)</f>
        <v>1607</v>
      </c>
    </row>
    <row r="599" spans="1:3" x14ac:dyDescent="0.25">
      <c r="A599" s="75" t="s">
        <v>17156</v>
      </c>
      <c r="B599" s="79" t="s">
        <v>2090</v>
      </c>
      <c r="C599" s="75">
        <f>VLOOKUP(GroupVertices[[#This Row],[Vertex]], Vertices[], MATCH("ID", Vertices[#Headers], 0), FALSE)</f>
        <v>154</v>
      </c>
    </row>
    <row r="600" spans="1:3" x14ac:dyDescent="0.25">
      <c r="A600" s="75" t="s">
        <v>17156</v>
      </c>
      <c r="B600" s="79" t="s">
        <v>1480</v>
      </c>
      <c r="C600" s="75">
        <f>VLOOKUP(GroupVertices[[#This Row],[Vertex]], Vertices[], MATCH("ID", Vertices[#Headers], 0), FALSE)</f>
        <v>803</v>
      </c>
    </row>
    <row r="601" spans="1:3" x14ac:dyDescent="0.25">
      <c r="A601" s="75" t="s">
        <v>17156</v>
      </c>
      <c r="B601" s="79" t="s">
        <v>1458</v>
      </c>
      <c r="C601" s="75">
        <f>VLOOKUP(GroupVertices[[#This Row],[Vertex]], Vertices[], MATCH("ID", Vertices[#Headers], 0), FALSE)</f>
        <v>980</v>
      </c>
    </row>
    <row r="602" spans="1:3" x14ac:dyDescent="0.25">
      <c r="A602" s="75" t="s">
        <v>17156</v>
      </c>
      <c r="B602" s="79" t="s">
        <v>1455</v>
      </c>
      <c r="C602" s="75">
        <f>VLOOKUP(GroupVertices[[#This Row],[Vertex]], Vertices[], MATCH("ID", Vertices[#Headers], 0), FALSE)</f>
        <v>625</v>
      </c>
    </row>
    <row r="603" spans="1:3" x14ac:dyDescent="0.25">
      <c r="A603" s="75" t="s">
        <v>17156</v>
      </c>
      <c r="B603" s="79" t="s">
        <v>1429</v>
      </c>
      <c r="C603" s="75">
        <f>VLOOKUP(GroupVertices[[#This Row],[Vertex]], Vertices[], MATCH("ID", Vertices[#Headers], 0), FALSE)</f>
        <v>1505</v>
      </c>
    </row>
    <row r="604" spans="1:3" x14ac:dyDescent="0.25">
      <c r="A604" s="75" t="s">
        <v>17156</v>
      </c>
      <c r="B604" s="79" t="s">
        <v>1404</v>
      </c>
      <c r="C604" s="75">
        <f>VLOOKUP(GroupVertices[[#This Row],[Vertex]], Vertices[], MATCH("ID", Vertices[#Headers], 0), FALSE)</f>
        <v>1181</v>
      </c>
    </row>
    <row r="605" spans="1:3" x14ac:dyDescent="0.25">
      <c r="A605" s="75" t="s">
        <v>17156</v>
      </c>
      <c r="B605" s="79" t="s">
        <v>1367</v>
      </c>
      <c r="C605" s="75">
        <f>VLOOKUP(GroupVertices[[#This Row],[Vertex]], Vertices[], MATCH("ID", Vertices[#Headers], 0), FALSE)</f>
        <v>1104</v>
      </c>
    </row>
    <row r="606" spans="1:3" x14ac:dyDescent="0.25">
      <c r="A606" s="75" t="s">
        <v>17156</v>
      </c>
      <c r="B606" s="79" t="s">
        <v>1358</v>
      </c>
      <c r="C606" s="75">
        <f>VLOOKUP(GroupVertices[[#This Row],[Vertex]], Vertices[], MATCH("ID", Vertices[#Headers], 0), FALSE)</f>
        <v>1719</v>
      </c>
    </row>
    <row r="607" spans="1:3" x14ac:dyDescent="0.25">
      <c r="A607" s="75" t="s">
        <v>17156</v>
      </c>
      <c r="B607" s="79" t="s">
        <v>2157</v>
      </c>
      <c r="C607" s="75">
        <f>VLOOKUP(GroupVertices[[#This Row],[Vertex]], Vertices[], MATCH("ID", Vertices[#Headers], 0), FALSE)</f>
        <v>142</v>
      </c>
    </row>
    <row r="608" spans="1:3" x14ac:dyDescent="0.25">
      <c r="A608" s="75" t="s">
        <v>17156</v>
      </c>
      <c r="B608" s="79" t="s">
        <v>2091</v>
      </c>
      <c r="C608" s="75">
        <f>VLOOKUP(GroupVertices[[#This Row],[Vertex]], Vertices[], MATCH("ID", Vertices[#Headers], 0), FALSE)</f>
        <v>79</v>
      </c>
    </row>
    <row r="609" spans="1:3" x14ac:dyDescent="0.25">
      <c r="A609" s="75" t="s">
        <v>17156</v>
      </c>
      <c r="B609" s="79" t="s">
        <v>1337</v>
      </c>
      <c r="C609" s="75">
        <f>VLOOKUP(GroupVertices[[#This Row],[Vertex]], Vertices[], MATCH("ID", Vertices[#Headers], 0), FALSE)</f>
        <v>1016</v>
      </c>
    </row>
    <row r="610" spans="1:3" x14ac:dyDescent="0.25">
      <c r="A610" s="75" t="s">
        <v>17156</v>
      </c>
      <c r="B610" s="79" t="s">
        <v>2175</v>
      </c>
      <c r="C610" s="75">
        <f>VLOOKUP(GroupVertices[[#This Row],[Vertex]], Vertices[], MATCH("ID", Vertices[#Headers], 0), FALSE)</f>
        <v>519</v>
      </c>
    </row>
    <row r="611" spans="1:3" x14ac:dyDescent="0.25">
      <c r="A611" s="75" t="s">
        <v>17156</v>
      </c>
      <c r="B611" s="79" t="s">
        <v>1312</v>
      </c>
      <c r="C611" s="75">
        <f>VLOOKUP(GroupVertices[[#This Row],[Vertex]], Vertices[], MATCH("ID", Vertices[#Headers], 0), FALSE)</f>
        <v>1410</v>
      </c>
    </row>
    <row r="612" spans="1:3" x14ac:dyDescent="0.25">
      <c r="A612" s="75" t="s">
        <v>17156</v>
      </c>
      <c r="B612" s="79" t="s">
        <v>1305</v>
      </c>
      <c r="C612" s="75">
        <f>VLOOKUP(GroupVertices[[#This Row],[Vertex]], Vertices[], MATCH("ID", Vertices[#Headers], 0), FALSE)</f>
        <v>987</v>
      </c>
    </row>
    <row r="613" spans="1:3" x14ac:dyDescent="0.25">
      <c r="A613" s="75" t="s">
        <v>17156</v>
      </c>
      <c r="B613" s="79" t="s">
        <v>2172</v>
      </c>
      <c r="C613" s="75">
        <f>VLOOKUP(GroupVertices[[#This Row],[Vertex]], Vertices[], MATCH("ID", Vertices[#Headers], 0), FALSE)</f>
        <v>249</v>
      </c>
    </row>
    <row r="614" spans="1:3" x14ac:dyDescent="0.25">
      <c r="A614" s="75" t="s">
        <v>17156</v>
      </c>
      <c r="B614" s="79" t="s">
        <v>2158</v>
      </c>
      <c r="C614" s="75">
        <f>VLOOKUP(GroupVertices[[#This Row],[Vertex]], Vertices[], MATCH("ID", Vertices[#Headers], 0), FALSE)</f>
        <v>195</v>
      </c>
    </row>
    <row r="615" spans="1:3" x14ac:dyDescent="0.25">
      <c r="A615" s="75" t="s">
        <v>17156</v>
      </c>
      <c r="B615" s="79" t="s">
        <v>1289</v>
      </c>
      <c r="C615" s="75">
        <f>VLOOKUP(GroupVertices[[#This Row],[Vertex]], Vertices[], MATCH("ID", Vertices[#Headers], 0), FALSE)</f>
        <v>1426</v>
      </c>
    </row>
    <row r="616" spans="1:3" x14ac:dyDescent="0.25">
      <c r="A616" s="75" t="s">
        <v>17156</v>
      </c>
      <c r="B616" s="79" t="s">
        <v>1262</v>
      </c>
      <c r="C616" s="75">
        <f>VLOOKUP(GroupVertices[[#This Row],[Vertex]], Vertices[], MATCH("ID", Vertices[#Headers], 0), FALSE)</f>
        <v>356</v>
      </c>
    </row>
    <row r="617" spans="1:3" x14ac:dyDescent="0.25">
      <c r="A617" s="75" t="s">
        <v>17156</v>
      </c>
      <c r="B617" s="79" t="s">
        <v>1240</v>
      </c>
      <c r="C617" s="75">
        <f>VLOOKUP(GroupVertices[[#This Row],[Vertex]], Vertices[], MATCH("ID", Vertices[#Headers], 0), FALSE)</f>
        <v>880</v>
      </c>
    </row>
    <row r="618" spans="1:3" x14ac:dyDescent="0.25">
      <c r="A618" s="75" t="s">
        <v>17156</v>
      </c>
      <c r="B618" s="79" t="s">
        <v>1237</v>
      </c>
      <c r="C618" s="75">
        <f>VLOOKUP(GroupVertices[[#This Row],[Vertex]], Vertices[], MATCH("ID", Vertices[#Headers], 0), FALSE)</f>
        <v>1203</v>
      </c>
    </row>
    <row r="619" spans="1:3" x14ac:dyDescent="0.25">
      <c r="A619" s="75" t="s">
        <v>17156</v>
      </c>
      <c r="B619" s="79" t="s">
        <v>1232</v>
      </c>
      <c r="C619" s="75">
        <f>VLOOKUP(GroupVertices[[#This Row],[Vertex]], Vertices[], MATCH("ID", Vertices[#Headers], 0), FALSE)</f>
        <v>1480</v>
      </c>
    </row>
    <row r="620" spans="1:3" x14ac:dyDescent="0.25">
      <c r="A620" s="75" t="s">
        <v>17156</v>
      </c>
      <c r="B620" s="79" t="s">
        <v>1211</v>
      </c>
      <c r="C620" s="75">
        <f>VLOOKUP(GroupVertices[[#This Row],[Vertex]], Vertices[], MATCH("ID", Vertices[#Headers], 0), FALSE)</f>
        <v>1249</v>
      </c>
    </row>
    <row r="621" spans="1:3" x14ac:dyDescent="0.25">
      <c r="A621" s="75" t="s">
        <v>17156</v>
      </c>
      <c r="B621" s="79" t="s">
        <v>1204</v>
      </c>
      <c r="C621" s="75">
        <f>VLOOKUP(GroupVertices[[#This Row],[Vertex]], Vertices[], MATCH("ID", Vertices[#Headers], 0), FALSE)</f>
        <v>1476</v>
      </c>
    </row>
    <row r="622" spans="1:3" x14ac:dyDescent="0.25">
      <c r="A622" s="75" t="s">
        <v>17156</v>
      </c>
      <c r="B622" s="79" t="s">
        <v>1176</v>
      </c>
      <c r="C622" s="75">
        <f>VLOOKUP(GroupVertices[[#This Row],[Vertex]], Vertices[], MATCH("ID", Vertices[#Headers], 0), FALSE)</f>
        <v>1540</v>
      </c>
    </row>
    <row r="623" spans="1:3" x14ac:dyDescent="0.25">
      <c r="A623" s="75" t="s">
        <v>17156</v>
      </c>
      <c r="B623" s="79" t="s">
        <v>1138</v>
      </c>
      <c r="C623" s="75">
        <f>VLOOKUP(GroupVertices[[#This Row],[Vertex]], Vertices[], MATCH("ID", Vertices[#Headers], 0), FALSE)</f>
        <v>1586</v>
      </c>
    </row>
    <row r="624" spans="1:3" x14ac:dyDescent="0.25">
      <c r="A624" s="75" t="s">
        <v>17156</v>
      </c>
      <c r="B624" s="79" t="s">
        <v>2156</v>
      </c>
      <c r="C624" s="75">
        <f>VLOOKUP(GroupVertices[[#This Row],[Vertex]], Vertices[], MATCH("ID", Vertices[#Headers], 0), FALSE)</f>
        <v>394</v>
      </c>
    </row>
    <row r="625" spans="1:3" x14ac:dyDescent="0.25">
      <c r="A625" s="75" t="s">
        <v>17156</v>
      </c>
      <c r="B625" s="79" t="s">
        <v>1134</v>
      </c>
      <c r="C625" s="75">
        <f>VLOOKUP(GroupVertices[[#This Row],[Vertex]], Vertices[], MATCH("ID", Vertices[#Headers], 0), FALSE)</f>
        <v>1435</v>
      </c>
    </row>
    <row r="626" spans="1:3" x14ac:dyDescent="0.25">
      <c r="A626" s="75" t="s">
        <v>17156</v>
      </c>
      <c r="B626" s="79" t="s">
        <v>1117</v>
      </c>
      <c r="C626" s="75">
        <f>VLOOKUP(GroupVertices[[#This Row],[Vertex]], Vertices[], MATCH("ID", Vertices[#Headers], 0), FALSE)</f>
        <v>1578</v>
      </c>
    </row>
    <row r="627" spans="1:3" x14ac:dyDescent="0.25">
      <c r="A627" s="75" t="s">
        <v>17156</v>
      </c>
      <c r="B627" s="79" t="s">
        <v>1103</v>
      </c>
      <c r="C627" s="75">
        <f>VLOOKUP(GroupVertices[[#This Row],[Vertex]], Vertices[], MATCH("ID", Vertices[#Headers], 0), FALSE)</f>
        <v>1466</v>
      </c>
    </row>
    <row r="628" spans="1:3" x14ac:dyDescent="0.25">
      <c r="A628" s="75" t="s">
        <v>17156</v>
      </c>
      <c r="B628" s="79" t="s">
        <v>1095</v>
      </c>
      <c r="C628" s="75">
        <f>VLOOKUP(GroupVertices[[#This Row],[Vertex]], Vertices[], MATCH("ID", Vertices[#Headers], 0), FALSE)</f>
        <v>1679</v>
      </c>
    </row>
    <row r="629" spans="1:3" x14ac:dyDescent="0.25">
      <c r="A629" s="75" t="s">
        <v>17156</v>
      </c>
      <c r="B629" s="79" t="s">
        <v>2137</v>
      </c>
      <c r="C629" s="75">
        <f>VLOOKUP(GroupVertices[[#This Row],[Vertex]], Vertices[], MATCH("ID", Vertices[#Headers], 0), FALSE)</f>
        <v>88</v>
      </c>
    </row>
    <row r="630" spans="1:3" x14ac:dyDescent="0.25">
      <c r="A630" s="75" t="s">
        <v>17156</v>
      </c>
      <c r="B630" s="79" t="s">
        <v>1076</v>
      </c>
      <c r="C630" s="75">
        <f>VLOOKUP(GroupVertices[[#This Row],[Vertex]], Vertices[], MATCH("ID", Vertices[#Headers], 0), FALSE)</f>
        <v>1266</v>
      </c>
    </row>
    <row r="631" spans="1:3" x14ac:dyDescent="0.25">
      <c r="A631" s="75" t="s">
        <v>17156</v>
      </c>
      <c r="B631" s="79" t="s">
        <v>2046</v>
      </c>
      <c r="C631" s="75">
        <f>VLOOKUP(GroupVertices[[#This Row],[Vertex]], Vertices[], MATCH("ID", Vertices[#Headers], 0), FALSE)</f>
        <v>152</v>
      </c>
    </row>
    <row r="632" spans="1:3" x14ac:dyDescent="0.25">
      <c r="A632" s="75" t="s">
        <v>17156</v>
      </c>
      <c r="B632" s="79" t="s">
        <v>1039</v>
      </c>
      <c r="C632" s="75">
        <f>VLOOKUP(GroupVertices[[#This Row],[Vertex]], Vertices[], MATCH("ID", Vertices[#Headers], 0), FALSE)</f>
        <v>1054</v>
      </c>
    </row>
    <row r="633" spans="1:3" x14ac:dyDescent="0.25">
      <c r="A633" s="75" t="s">
        <v>17156</v>
      </c>
      <c r="B633" s="79" t="s">
        <v>1022</v>
      </c>
      <c r="C633" s="75">
        <f>VLOOKUP(GroupVertices[[#This Row],[Vertex]], Vertices[], MATCH("ID", Vertices[#Headers], 0), FALSE)</f>
        <v>754</v>
      </c>
    </row>
    <row r="634" spans="1:3" x14ac:dyDescent="0.25">
      <c r="A634" s="75" t="s">
        <v>17156</v>
      </c>
      <c r="B634" s="79" t="s">
        <v>1002</v>
      </c>
      <c r="C634" s="75">
        <f>VLOOKUP(GroupVertices[[#This Row],[Vertex]], Vertices[], MATCH("ID", Vertices[#Headers], 0), FALSE)</f>
        <v>776</v>
      </c>
    </row>
    <row r="635" spans="1:3" x14ac:dyDescent="0.25">
      <c r="A635" s="75" t="s">
        <v>17156</v>
      </c>
      <c r="B635" s="79" t="s">
        <v>995</v>
      </c>
      <c r="C635" s="75">
        <f>VLOOKUP(GroupVertices[[#This Row],[Vertex]], Vertices[], MATCH("ID", Vertices[#Headers], 0), FALSE)</f>
        <v>1548</v>
      </c>
    </row>
    <row r="636" spans="1:3" x14ac:dyDescent="0.25">
      <c r="A636" s="75" t="s">
        <v>17156</v>
      </c>
      <c r="B636" s="79" t="s">
        <v>974</v>
      </c>
      <c r="C636" s="75">
        <f>VLOOKUP(GroupVertices[[#This Row],[Vertex]], Vertices[], MATCH("ID", Vertices[#Headers], 0), FALSE)</f>
        <v>1758</v>
      </c>
    </row>
    <row r="637" spans="1:3" x14ac:dyDescent="0.25">
      <c r="A637" s="75" t="s">
        <v>17156</v>
      </c>
      <c r="B637" s="79" t="s">
        <v>969</v>
      </c>
      <c r="C637" s="75">
        <f>VLOOKUP(GroupVertices[[#This Row],[Vertex]], Vertices[], MATCH("ID", Vertices[#Headers], 0), FALSE)</f>
        <v>1328</v>
      </c>
    </row>
    <row r="638" spans="1:3" x14ac:dyDescent="0.25">
      <c r="A638" s="75" t="s">
        <v>17156</v>
      </c>
      <c r="B638" s="79" t="s">
        <v>966</v>
      </c>
      <c r="C638" s="75">
        <f>VLOOKUP(GroupVertices[[#This Row],[Vertex]], Vertices[], MATCH("ID", Vertices[#Headers], 0), FALSE)</f>
        <v>1423</v>
      </c>
    </row>
    <row r="639" spans="1:3" x14ac:dyDescent="0.25">
      <c r="A639" s="75" t="s">
        <v>17156</v>
      </c>
      <c r="B639" s="79" t="s">
        <v>965</v>
      </c>
      <c r="C639" s="75">
        <f>VLOOKUP(GroupVertices[[#This Row],[Vertex]], Vertices[], MATCH("ID", Vertices[#Headers], 0), FALSE)</f>
        <v>1116</v>
      </c>
    </row>
    <row r="640" spans="1:3" x14ac:dyDescent="0.25">
      <c r="A640" s="75" t="s">
        <v>17156</v>
      </c>
      <c r="B640" s="79" t="s">
        <v>952</v>
      </c>
      <c r="C640" s="75">
        <f>VLOOKUP(GroupVertices[[#This Row],[Vertex]], Vertices[], MATCH("ID", Vertices[#Headers], 0), FALSE)</f>
        <v>1146</v>
      </c>
    </row>
    <row r="641" spans="1:3" x14ac:dyDescent="0.25">
      <c r="A641" s="75" t="s">
        <v>17156</v>
      </c>
      <c r="B641" s="79" t="s">
        <v>941</v>
      </c>
      <c r="C641" s="75">
        <f>VLOOKUP(GroupVertices[[#This Row],[Vertex]], Vertices[], MATCH("ID", Vertices[#Headers], 0), FALSE)</f>
        <v>812</v>
      </c>
    </row>
    <row r="642" spans="1:3" x14ac:dyDescent="0.25">
      <c r="A642" s="75" t="s">
        <v>17156</v>
      </c>
      <c r="B642" s="79" t="s">
        <v>901</v>
      </c>
      <c r="C642" s="75">
        <f>VLOOKUP(GroupVertices[[#This Row],[Vertex]], Vertices[], MATCH("ID", Vertices[#Headers], 0), FALSE)</f>
        <v>666</v>
      </c>
    </row>
    <row r="643" spans="1:3" x14ac:dyDescent="0.25">
      <c r="A643" s="75" t="s">
        <v>17156</v>
      </c>
      <c r="B643" s="79" t="s">
        <v>860</v>
      </c>
      <c r="C643" s="75">
        <f>VLOOKUP(GroupVertices[[#This Row],[Vertex]], Vertices[], MATCH("ID", Vertices[#Headers], 0), FALSE)</f>
        <v>954</v>
      </c>
    </row>
    <row r="644" spans="1:3" x14ac:dyDescent="0.25">
      <c r="A644" s="75" t="s">
        <v>17156</v>
      </c>
      <c r="B644" s="79" t="s">
        <v>838</v>
      </c>
      <c r="C644" s="75">
        <f>VLOOKUP(GroupVertices[[#This Row],[Vertex]], Vertices[], MATCH("ID", Vertices[#Headers], 0), FALSE)</f>
        <v>1526</v>
      </c>
    </row>
    <row r="645" spans="1:3" x14ac:dyDescent="0.25">
      <c r="A645" s="75" t="s">
        <v>17156</v>
      </c>
      <c r="B645" s="79" t="s">
        <v>831</v>
      </c>
      <c r="C645" s="75">
        <f>VLOOKUP(GroupVertices[[#This Row],[Vertex]], Vertices[], MATCH("ID", Vertices[#Headers], 0), FALSE)</f>
        <v>1914</v>
      </c>
    </row>
    <row r="646" spans="1:3" x14ac:dyDescent="0.25">
      <c r="A646" s="75" t="s">
        <v>17156</v>
      </c>
      <c r="B646" s="79" t="s">
        <v>783</v>
      </c>
      <c r="C646" s="75">
        <f>VLOOKUP(GroupVertices[[#This Row],[Vertex]], Vertices[], MATCH("ID", Vertices[#Headers], 0), FALSE)</f>
        <v>1158</v>
      </c>
    </row>
    <row r="647" spans="1:3" x14ac:dyDescent="0.25">
      <c r="A647" s="75" t="s">
        <v>17156</v>
      </c>
      <c r="B647" s="79" t="s">
        <v>782</v>
      </c>
      <c r="C647" s="75">
        <f>VLOOKUP(GroupVertices[[#This Row],[Vertex]], Vertices[], MATCH("ID", Vertices[#Headers], 0), FALSE)</f>
        <v>145</v>
      </c>
    </row>
    <row r="648" spans="1:3" x14ac:dyDescent="0.25">
      <c r="A648" s="75" t="s">
        <v>17156</v>
      </c>
      <c r="B648" s="79" t="s">
        <v>676</v>
      </c>
      <c r="C648" s="75">
        <f>VLOOKUP(GroupVertices[[#This Row],[Vertex]], Vertices[], MATCH("ID", Vertices[#Headers], 0), FALSE)</f>
        <v>937</v>
      </c>
    </row>
    <row r="649" spans="1:3" x14ac:dyDescent="0.25">
      <c r="A649" s="75" t="s">
        <v>17156</v>
      </c>
      <c r="B649" s="79" t="s">
        <v>659</v>
      </c>
      <c r="C649" s="75">
        <f>VLOOKUP(GroupVertices[[#This Row],[Vertex]], Vertices[], MATCH("ID", Vertices[#Headers], 0), FALSE)</f>
        <v>1872</v>
      </c>
    </row>
    <row r="650" spans="1:3" x14ac:dyDescent="0.25">
      <c r="A650" s="75" t="s">
        <v>17156</v>
      </c>
      <c r="B650" s="79" t="s">
        <v>655</v>
      </c>
      <c r="C650" s="75">
        <f>VLOOKUP(GroupVertices[[#This Row],[Vertex]], Vertices[], MATCH("ID", Vertices[#Headers], 0), FALSE)</f>
        <v>806</v>
      </c>
    </row>
    <row r="651" spans="1:3" x14ac:dyDescent="0.25">
      <c r="A651" s="75" t="s">
        <v>17156</v>
      </c>
      <c r="B651" s="79" t="s">
        <v>654</v>
      </c>
      <c r="C651" s="75">
        <f>VLOOKUP(GroupVertices[[#This Row],[Vertex]], Vertices[], MATCH("ID", Vertices[#Headers], 0), FALSE)</f>
        <v>139</v>
      </c>
    </row>
    <row r="652" spans="1:3" x14ac:dyDescent="0.25">
      <c r="A652" s="75" t="s">
        <v>17156</v>
      </c>
      <c r="B652" s="79" t="s">
        <v>624</v>
      </c>
      <c r="C652" s="75">
        <f>VLOOKUP(GroupVertices[[#This Row],[Vertex]], Vertices[], MATCH("ID", Vertices[#Headers], 0), FALSE)</f>
        <v>709</v>
      </c>
    </row>
    <row r="653" spans="1:3" x14ac:dyDescent="0.25">
      <c r="A653" s="75" t="s">
        <v>17156</v>
      </c>
      <c r="B653" s="79" t="s">
        <v>2101</v>
      </c>
      <c r="C653" s="75">
        <f>VLOOKUP(GroupVertices[[#This Row],[Vertex]], Vertices[], MATCH("ID", Vertices[#Headers], 0), FALSE)</f>
        <v>280</v>
      </c>
    </row>
    <row r="654" spans="1:3" x14ac:dyDescent="0.25">
      <c r="A654" s="75" t="s">
        <v>17156</v>
      </c>
      <c r="B654" s="79" t="s">
        <v>608</v>
      </c>
      <c r="C654" s="75">
        <f>VLOOKUP(GroupVertices[[#This Row],[Vertex]], Vertices[], MATCH("ID", Vertices[#Headers], 0), FALSE)</f>
        <v>1648</v>
      </c>
    </row>
    <row r="655" spans="1:3" x14ac:dyDescent="0.25">
      <c r="A655" s="75" t="s">
        <v>17156</v>
      </c>
      <c r="B655" s="79" t="s">
        <v>597</v>
      </c>
      <c r="C655" s="75">
        <f>VLOOKUP(GroupVertices[[#This Row],[Vertex]], Vertices[], MATCH("ID", Vertices[#Headers], 0), FALSE)</f>
        <v>1187</v>
      </c>
    </row>
    <row r="656" spans="1:3" x14ac:dyDescent="0.25">
      <c r="A656" s="75" t="s">
        <v>17156</v>
      </c>
      <c r="B656" s="79" t="s">
        <v>591</v>
      </c>
      <c r="C656" s="75">
        <f>VLOOKUP(GroupVertices[[#This Row],[Vertex]], Vertices[], MATCH("ID", Vertices[#Headers], 0), FALSE)</f>
        <v>1260</v>
      </c>
    </row>
    <row r="657" spans="1:3" x14ac:dyDescent="0.25">
      <c r="A657" s="75" t="s">
        <v>17156</v>
      </c>
      <c r="B657" s="79" t="s">
        <v>584</v>
      </c>
      <c r="C657" s="75">
        <f>VLOOKUP(GroupVertices[[#This Row],[Vertex]], Vertices[], MATCH("ID", Vertices[#Headers], 0), FALSE)</f>
        <v>1152</v>
      </c>
    </row>
    <row r="658" spans="1:3" x14ac:dyDescent="0.25">
      <c r="A658" s="75" t="s">
        <v>17156</v>
      </c>
      <c r="B658" s="79" t="s">
        <v>581</v>
      </c>
      <c r="C658" s="75">
        <f>VLOOKUP(GroupVertices[[#This Row],[Vertex]], Vertices[], MATCH("ID", Vertices[#Headers], 0), FALSE)</f>
        <v>719</v>
      </c>
    </row>
    <row r="659" spans="1:3" x14ac:dyDescent="0.25">
      <c r="A659" s="75" t="s">
        <v>17156</v>
      </c>
      <c r="B659" s="79" t="s">
        <v>572</v>
      </c>
      <c r="C659" s="75">
        <f>VLOOKUP(GroupVertices[[#This Row],[Vertex]], Vertices[], MATCH("ID", Vertices[#Headers], 0), FALSE)</f>
        <v>1802</v>
      </c>
    </row>
    <row r="660" spans="1:3" x14ac:dyDescent="0.25">
      <c r="A660" s="75" t="s">
        <v>17156</v>
      </c>
      <c r="B660" s="79" t="s">
        <v>534</v>
      </c>
      <c r="C660" s="75">
        <f>VLOOKUP(GroupVertices[[#This Row],[Vertex]], Vertices[], MATCH("ID", Vertices[#Headers], 0), FALSE)</f>
        <v>1346</v>
      </c>
    </row>
    <row r="661" spans="1:3" x14ac:dyDescent="0.25">
      <c r="A661" s="75" t="s">
        <v>17156</v>
      </c>
      <c r="B661" s="79" t="s">
        <v>502</v>
      </c>
      <c r="C661" s="75">
        <f>VLOOKUP(GroupVertices[[#This Row],[Vertex]], Vertices[], MATCH("ID", Vertices[#Headers], 0), FALSE)</f>
        <v>1516</v>
      </c>
    </row>
    <row r="662" spans="1:3" x14ac:dyDescent="0.25">
      <c r="A662" s="75" t="s">
        <v>17156</v>
      </c>
      <c r="B662" s="79" t="s">
        <v>481</v>
      </c>
      <c r="C662" s="75">
        <f>VLOOKUP(GroupVertices[[#This Row],[Vertex]], Vertices[], MATCH("ID", Vertices[#Headers], 0), FALSE)</f>
        <v>824</v>
      </c>
    </row>
    <row r="663" spans="1:3" x14ac:dyDescent="0.25">
      <c r="A663" s="75" t="s">
        <v>17156</v>
      </c>
      <c r="B663" s="79" t="s">
        <v>480</v>
      </c>
      <c r="C663" s="75">
        <f>VLOOKUP(GroupVertices[[#This Row],[Vertex]], Vertices[], MATCH("ID", Vertices[#Headers], 0), FALSE)</f>
        <v>1127</v>
      </c>
    </row>
    <row r="664" spans="1:3" x14ac:dyDescent="0.25">
      <c r="A664" s="75" t="s">
        <v>17156</v>
      </c>
      <c r="B664" s="79" t="s">
        <v>453</v>
      </c>
      <c r="C664" s="75">
        <f>VLOOKUP(GroupVertices[[#This Row],[Vertex]], Vertices[], MATCH("ID", Vertices[#Headers], 0), FALSE)</f>
        <v>1419</v>
      </c>
    </row>
    <row r="665" spans="1:3" x14ac:dyDescent="0.25">
      <c r="A665" s="75" t="s">
        <v>17156</v>
      </c>
      <c r="B665" s="79" t="s">
        <v>447</v>
      </c>
      <c r="C665" s="75">
        <f>VLOOKUP(GroupVertices[[#This Row],[Vertex]], Vertices[], MATCH("ID", Vertices[#Headers], 0), FALSE)</f>
        <v>1592</v>
      </c>
    </row>
    <row r="666" spans="1:3" x14ac:dyDescent="0.25">
      <c r="A666" s="75" t="s">
        <v>17156</v>
      </c>
      <c r="B666" s="79" t="s">
        <v>443</v>
      </c>
      <c r="C666" s="75">
        <f>VLOOKUP(GroupVertices[[#This Row],[Vertex]], Vertices[], MATCH("ID", Vertices[#Headers], 0), FALSE)</f>
        <v>429</v>
      </c>
    </row>
    <row r="667" spans="1:3" x14ac:dyDescent="0.25">
      <c r="A667" s="75" t="s">
        <v>17156</v>
      </c>
      <c r="B667" s="79" t="s">
        <v>433</v>
      </c>
      <c r="C667" s="75">
        <f>VLOOKUP(GroupVertices[[#This Row],[Vertex]], Vertices[], MATCH("ID", Vertices[#Headers], 0), FALSE)</f>
        <v>1151</v>
      </c>
    </row>
    <row r="668" spans="1:3" x14ac:dyDescent="0.25">
      <c r="A668" s="75" t="s">
        <v>17156</v>
      </c>
      <c r="B668" s="79" t="s">
        <v>388</v>
      </c>
      <c r="C668" s="75">
        <f>VLOOKUP(GroupVertices[[#This Row],[Vertex]], Vertices[], MATCH("ID", Vertices[#Headers], 0), FALSE)</f>
        <v>1468</v>
      </c>
    </row>
    <row r="669" spans="1:3" x14ac:dyDescent="0.25">
      <c r="A669" s="75" t="s">
        <v>17156</v>
      </c>
      <c r="B669" s="79" t="s">
        <v>289</v>
      </c>
      <c r="C669" s="75">
        <f>VLOOKUP(GroupVertices[[#This Row],[Vertex]], Vertices[], MATCH("ID", Vertices[#Headers], 0), FALSE)</f>
        <v>1212</v>
      </c>
    </row>
    <row r="670" spans="1:3" x14ac:dyDescent="0.25">
      <c r="A670" s="75" t="s">
        <v>17156</v>
      </c>
      <c r="B670" s="79" t="s">
        <v>256</v>
      </c>
      <c r="C670" s="75">
        <f>VLOOKUP(GroupVertices[[#This Row],[Vertex]], Vertices[], MATCH("ID", Vertices[#Headers], 0), FALSE)</f>
        <v>667</v>
      </c>
    </row>
    <row r="671" spans="1:3" x14ac:dyDescent="0.25">
      <c r="A671" s="75" t="s">
        <v>17156</v>
      </c>
      <c r="B671" s="79" t="s">
        <v>206</v>
      </c>
      <c r="C671" s="75">
        <f>VLOOKUP(GroupVertices[[#This Row],[Vertex]], Vertices[], MATCH("ID", Vertices[#Headers], 0), FALSE)</f>
        <v>1057</v>
      </c>
    </row>
    <row r="672" spans="1:3" x14ac:dyDescent="0.25">
      <c r="A672" s="75" t="s">
        <v>17157</v>
      </c>
      <c r="B672" s="79" t="s">
        <v>1959</v>
      </c>
      <c r="C672" s="75">
        <f>VLOOKUP(GroupVertices[[#This Row],[Vertex]], Vertices[], MATCH("ID", Vertices[#Headers], 0), FALSE)</f>
        <v>1810</v>
      </c>
    </row>
    <row r="673" spans="1:3" x14ac:dyDescent="0.25">
      <c r="A673" s="75" t="s">
        <v>17157</v>
      </c>
      <c r="B673" s="79" t="s">
        <v>1987</v>
      </c>
      <c r="C673" s="75">
        <f>VLOOKUP(GroupVertices[[#This Row],[Vertex]], Vertices[], MATCH("ID", Vertices[#Headers], 0), FALSE)</f>
        <v>5</v>
      </c>
    </row>
    <row r="674" spans="1:3" x14ac:dyDescent="0.25">
      <c r="A674" s="75" t="s">
        <v>17157</v>
      </c>
      <c r="B674" s="79" t="s">
        <v>1930</v>
      </c>
      <c r="C674" s="75">
        <f>VLOOKUP(GroupVertices[[#This Row],[Vertex]], Vertices[], MATCH("ID", Vertices[#Headers], 0), FALSE)</f>
        <v>758</v>
      </c>
    </row>
    <row r="675" spans="1:3" x14ac:dyDescent="0.25">
      <c r="A675" s="75" t="s">
        <v>17157</v>
      </c>
      <c r="B675" s="79" t="s">
        <v>1854</v>
      </c>
      <c r="C675" s="75">
        <f>VLOOKUP(GroupVertices[[#This Row],[Vertex]], Vertices[], MATCH("ID", Vertices[#Headers], 0), FALSE)</f>
        <v>1910</v>
      </c>
    </row>
    <row r="676" spans="1:3" x14ac:dyDescent="0.25">
      <c r="A676" s="75" t="s">
        <v>17157</v>
      </c>
      <c r="B676" s="79" t="s">
        <v>1819</v>
      </c>
      <c r="C676" s="75">
        <f>VLOOKUP(GroupVertices[[#This Row],[Vertex]], Vertices[], MATCH("ID", Vertices[#Headers], 0), FALSE)</f>
        <v>1735</v>
      </c>
    </row>
    <row r="677" spans="1:3" x14ac:dyDescent="0.25">
      <c r="A677" s="75" t="s">
        <v>17157</v>
      </c>
      <c r="B677" s="79" t="s">
        <v>1796</v>
      </c>
      <c r="C677" s="75">
        <f>VLOOKUP(GroupVertices[[#This Row],[Vertex]], Vertices[], MATCH("ID", Vertices[#Headers], 0), FALSE)</f>
        <v>1202</v>
      </c>
    </row>
    <row r="678" spans="1:3" x14ac:dyDescent="0.25">
      <c r="A678" s="75" t="s">
        <v>17157</v>
      </c>
      <c r="B678" s="79" t="s">
        <v>1779</v>
      </c>
      <c r="C678" s="75">
        <f>VLOOKUP(GroupVertices[[#This Row],[Vertex]], Vertices[], MATCH("ID", Vertices[#Headers], 0), FALSE)</f>
        <v>1655</v>
      </c>
    </row>
    <row r="679" spans="1:3" x14ac:dyDescent="0.25">
      <c r="A679" s="75" t="s">
        <v>17157</v>
      </c>
      <c r="B679" s="79" t="s">
        <v>1777</v>
      </c>
      <c r="C679" s="75">
        <f>VLOOKUP(GroupVertices[[#This Row],[Vertex]], Vertices[], MATCH("ID", Vertices[#Headers], 0), FALSE)</f>
        <v>1230</v>
      </c>
    </row>
    <row r="680" spans="1:3" x14ac:dyDescent="0.25">
      <c r="A680" s="75" t="s">
        <v>17157</v>
      </c>
      <c r="B680" s="79" t="s">
        <v>1759</v>
      </c>
      <c r="C680" s="75">
        <f>VLOOKUP(GroupVertices[[#This Row],[Vertex]], Vertices[], MATCH("ID", Vertices[#Headers], 0), FALSE)</f>
        <v>1334</v>
      </c>
    </row>
    <row r="681" spans="1:3" x14ac:dyDescent="0.25">
      <c r="A681" s="75" t="s">
        <v>17157</v>
      </c>
      <c r="B681" s="79" t="s">
        <v>1745</v>
      </c>
      <c r="C681" s="75">
        <f>VLOOKUP(GroupVertices[[#This Row],[Vertex]], Vertices[], MATCH("ID", Vertices[#Headers], 0), FALSE)</f>
        <v>786</v>
      </c>
    </row>
    <row r="682" spans="1:3" x14ac:dyDescent="0.25">
      <c r="A682" s="75" t="s">
        <v>17157</v>
      </c>
      <c r="B682" s="79" t="s">
        <v>1743</v>
      </c>
      <c r="C682" s="75">
        <f>VLOOKUP(GroupVertices[[#This Row],[Vertex]], Vertices[], MATCH("ID", Vertices[#Headers], 0), FALSE)</f>
        <v>1954</v>
      </c>
    </row>
    <row r="683" spans="1:3" x14ac:dyDescent="0.25">
      <c r="A683" s="75" t="s">
        <v>17157</v>
      </c>
      <c r="B683" s="79" t="s">
        <v>1739</v>
      </c>
      <c r="C683" s="75">
        <f>VLOOKUP(GroupVertices[[#This Row],[Vertex]], Vertices[], MATCH("ID", Vertices[#Headers], 0), FALSE)</f>
        <v>1772</v>
      </c>
    </row>
    <row r="684" spans="1:3" x14ac:dyDescent="0.25">
      <c r="A684" s="75" t="s">
        <v>17157</v>
      </c>
      <c r="B684" s="79" t="s">
        <v>1730</v>
      </c>
      <c r="C684" s="75">
        <f>VLOOKUP(GroupVertices[[#This Row],[Vertex]], Vertices[], MATCH("ID", Vertices[#Headers], 0), FALSE)</f>
        <v>1324</v>
      </c>
    </row>
    <row r="685" spans="1:3" x14ac:dyDescent="0.25">
      <c r="A685" s="75" t="s">
        <v>17157</v>
      </c>
      <c r="B685" s="79" t="s">
        <v>1718</v>
      </c>
      <c r="C685" s="75">
        <f>VLOOKUP(GroupVertices[[#This Row],[Vertex]], Vertices[], MATCH("ID", Vertices[#Headers], 0), FALSE)</f>
        <v>1702</v>
      </c>
    </row>
    <row r="686" spans="1:3" x14ac:dyDescent="0.25">
      <c r="A686" s="75" t="s">
        <v>17157</v>
      </c>
      <c r="B686" s="79" t="s">
        <v>1710</v>
      </c>
      <c r="C686" s="75">
        <f>VLOOKUP(GroupVertices[[#This Row],[Vertex]], Vertices[], MATCH("ID", Vertices[#Headers], 0), FALSE)</f>
        <v>1123</v>
      </c>
    </row>
    <row r="687" spans="1:3" x14ac:dyDescent="0.25">
      <c r="A687" s="75" t="s">
        <v>17157</v>
      </c>
      <c r="B687" s="79" t="s">
        <v>1707</v>
      </c>
      <c r="C687" s="75">
        <f>VLOOKUP(GroupVertices[[#This Row],[Vertex]], Vertices[], MATCH("ID", Vertices[#Headers], 0), FALSE)</f>
        <v>1025</v>
      </c>
    </row>
    <row r="688" spans="1:3" x14ac:dyDescent="0.25">
      <c r="A688" s="75" t="s">
        <v>17157</v>
      </c>
      <c r="B688" s="79" t="s">
        <v>1705</v>
      </c>
      <c r="C688" s="75">
        <f>VLOOKUP(GroupVertices[[#This Row],[Vertex]], Vertices[], MATCH("ID", Vertices[#Headers], 0), FALSE)</f>
        <v>1229</v>
      </c>
    </row>
    <row r="689" spans="1:3" x14ac:dyDescent="0.25">
      <c r="A689" s="75" t="s">
        <v>17157</v>
      </c>
      <c r="B689" s="79" t="s">
        <v>1697</v>
      </c>
      <c r="C689" s="75">
        <f>VLOOKUP(GroupVertices[[#This Row],[Vertex]], Vertices[], MATCH("ID", Vertices[#Headers], 0), FALSE)</f>
        <v>1027</v>
      </c>
    </row>
    <row r="690" spans="1:3" x14ac:dyDescent="0.25">
      <c r="A690" s="75" t="s">
        <v>17157</v>
      </c>
      <c r="B690" s="79" t="s">
        <v>1693</v>
      </c>
      <c r="C690" s="75">
        <f>VLOOKUP(GroupVertices[[#This Row],[Vertex]], Vertices[], MATCH("ID", Vertices[#Headers], 0), FALSE)</f>
        <v>1161</v>
      </c>
    </row>
    <row r="691" spans="1:3" x14ac:dyDescent="0.25">
      <c r="A691" s="75" t="s">
        <v>17157</v>
      </c>
      <c r="B691" s="79" t="s">
        <v>1682</v>
      </c>
      <c r="C691" s="75">
        <f>VLOOKUP(GroupVertices[[#This Row],[Vertex]], Vertices[], MATCH("ID", Vertices[#Headers], 0), FALSE)</f>
        <v>1888</v>
      </c>
    </row>
    <row r="692" spans="1:3" x14ac:dyDescent="0.25">
      <c r="A692" s="75" t="s">
        <v>17157</v>
      </c>
      <c r="B692" s="79" t="s">
        <v>1652</v>
      </c>
      <c r="C692" s="75">
        <f>VLOOKUP(GroupVertices[[#This Row],[Vertex]], Vertices[], MATCH("ID", Vertices[#Headers], 0), FALSE)</f>
        <v>2051</v>
      </c>
    </row>
    <row r="693" spans="1:3" x14ac:dyDescent="0.25">
      <c r="A693" s="75" t="s">
        <v>17157</v>
      </c>
      <c r="B693" s="79" t="s">
        <v>1599</v>
      </c>
      <c r="C693" s="75">
        <f>VLOOKUP(GroupVertices[[#This Row],[Vertex]], Vertices[], MATCH("ID", Vertices[#Headers], 0), FALSE)</f>
        <v>1626</v>
      </c>
    </row>
    <row r="694" spans="1:3" x14ac:dyDescent="0.25">
      <c r="A694" s="75" t="s">
        <v>17157</v>
      </c>
      <c r="B694" s="79" t="s">
        <v>1595</v>
      </c>
      <c r="C694" s="75">
        <f>VLOOKUP(GroupVertices[[#This Row],[Vertex]], Vertices[], MATCH("ID", Vertices[#Headers], 0), FALSE)</f>
        <v>1444</v>
      </c>
    </row>
    <row r="695" spans="1:3" x14ac:dyDescent="0.25">
      <c r="A695" s="75" t="s">
        <v>17157</v>
      </c>
      <c r="B695" s="79" t="s">
        <v>1566</v>
      </c>
      <c r="C695" s="75">
        <f>VLOOKUP(GroupVertices[[#This Row],[Vertex]], Vertices[], MATCH("ID", Vertices[#Headers], 0), FALSE)</f>
        <v>1035</v>
      </c>
    </row>
    <row r="696" spans="1:3" x14ac:dyDescent="0.25">
      <c r="A696" s="75" t="s">
        <v>17157</v>
      </c>
      <c r="B696" s="79" t="s">
        <v>1562</v>
      </c>
      <c r="C696" s="75">
        <f>VLOOKUP(GroupVertices[[#This Row],[Vertex]], Vertices[], MATCH("ID", Vertices[#Headers], 0), FALSE)</f>
        <v>863</v>
      </c>
    </row>
    <row r="697" spans="1:3" x14ac:dyDescent="0.25">
      <c r="A697" s="75" t="s">
        <v>17157</v>
      </c>
      <c r="B697" s="79" t="s">
        <v>1561</v>
      </c>
      <c r="C697" s="75">
        <f>VLOOKUP(GroupVertices[[#This Row],[Vertex]], Vertices[], MATCH("ID", Vertices[#Headers], 0), FALSE)</f>
        <v>1264</v>
      </c>
    </row>
    <row r="698" spans="1:3" x14ac:dyDescent="0.25">
      <c r="A698" s="75" t="s">
        <v>17157</v>
      </c>
      <c r="B698" s="79" t="s">
        <v>1544</v>
      </c>
      <c r="C698" s="75">
        <f>VLOOKUP(GroupVertices[[#This Row],[Vertex]], Vertices[], MATCH("ID", Vertices[#Headers], 0), FALSE)</f>
        <v>787</v>
      </c>
    </row>
    <row r="699" spans="1:3" x14ac:dyDescent="0.25">
      <c r="A699" s="75" t="s">
        <v>17157</v>
      </c>
      <c r="B699" s="79" t="s">
        <v>1533</v>
      </c>
      <c r="C699" s="75">
        <f>VLOOKUP(GroupVertices[[#This Row],[Vertex]], Vertices[], MATCH("ID", Vertices[#Headers], 0), FALSE)</f>
        <v>1966</v>
      </c>
    </row>
    <row r="700" spans="1:3" x14ac:dyDescent="0.25">
      <c r="A700" s="75" t="s">
        <v>17157</v>
      </c>
      <c r="B700" s="79" t="s">
        <v>1531</v>
      </c>
      <c r="C700" s="75">
        <f>VLOOKUP(GroupVertices[[#This Row],[Vertex]], Vertices[], MATCH("ID", Vertices[#Headers], 0), FALSE)</f>
        <v>856</v>
      </c>
    </row>
    <row r="701" spans="1:3" x14ac:dyDescent="0.25">
      <c r="A701" s="75" t="s">
        <v>17157</v>
      </c>
      <c r="B701" s="79" t="s">
        <v>1508</v>
      </c>
      <c r="C701" s="75">
        <f>VLOOKUP(GroupVertices[[#This Row],[Vertex]], Vertices[], MATCH("ID", Vertices[#Headers], 0), FALSE)</f>
        <v>1380</v>
      </c>
    </row>
    <row r="702" spans="1:3" x14ac:dyDescent="0.25">
      <c r="A702" s="75" t="s">
        <v>17157</v>
      </c>
      <c r="B702" s="79" t="s">
        <v>1503</v>
      </c>
      <c r="C702" s="75">
        <f>VLOOKUP(GroupVertices[[#This Row],[Vertex]], Vertices[], MATCH("ID", Vertices[#Headers], 0), FALSE)</f>
        <v>1450</v>
      </c>
    </row>
    <row r="703" spans="1:3" x14ac:dyDescent="0.25">
      <c r="A703" s="75" t="s">
        <v>17157</v>
      </c>
      <c r="B703" s="79" t="s">
        <v>1500</v>
      </c>
      <c r="C703" s="75">
        <f>VLOOKUP(GroupVertices[[#This Row],[Vertex]], Vertices[], MATCH("ID", Vertices[#Headers], 0), FALSE)</f>
        <v>938</v>
      </c>
    </row>
    <row r="704" spans="1:3" x14ac:dyDescent="0.25">
      <c r="A704" s="75" t="s">
        <v>17157</v>
      </c>
      <c r="B704" s="79" t="s">
        <v>1468</v>
      </c>
      <c r="C704" s="75">
        <f>VLOOKUP(GroupVertices[[#This Row],[Vertex]], Vertices[], MATCH("ID", Vertices[#Headers], 0), FALSE)</f>
        <v>771</v>
      </c>
    </row>
    <row r="705" spans="1:3" x14ac:dyDescent="0.25">
      <c r="A705" s="75" t="s">
        <v>17157</v>
      </c>
      <c r="B705" s="79" t="s">
        <v>1450</v>
      </c>
      <c r="C705" s="75">
        <f>VLOOKUP(GroupVertices[[#This Row],[Vertex]], Vertices[], MATCH("ID", Vertices[#Headers], 0), FALSE)</f>
        <v>819</v>
      </c>
    </row>
    <row r="706" spans="1:3" x14ac:dyDescent="0.25">
      <c r="A706" s="75" t="s">
        <v>17157</v>
      </c>
      <c r="B706" s="79" t="s">
        <v>1448</v>
      </c>
      <c r="C706" s="75">
        <f>VLOOKUP(GroupVertices[[#This Row],[Vertex]], Vertices[], MATCH("ID", Vertices[#Headers], 0), FALSE)</f>
        <v>1399</v>
      </c>
    </row>
    <row r="707" spans="1:3" x14ac:dyDescent="0.25">
      <c r="A707" s="75" t="s">
        <v>17157</v>
      </c>
      <c r="B707" s="79" t="s">
        <v>1392</v>
      </c>
      <c r="C707" s="75">
        <f>VLOOKUP(GroupVertices[[#This Row],[Vertex]], Vertices[], MATCH("ID", Vertices[#Headers], 0), FALSE)</f>
        <v>1545</v>
      </c>
    </row>
    <row r="708" spans="1:3" x14ac:dyDescent="0.25">
      <c r="A708" s="75" t="s">
        <v>17157</v>
      </c>
      <c r="B708" s="79" t="s">
        <v>1375</v>
      </c>
      <c r="C708" s="75">
        <f>VLOOKUP(GroupVertices[[#This Row],[Vertex]], Vertices[], MATCH("ID", Vertices[#Headers], 0), FALSE)</f>
        <v>1175</v>
      </c>
    </row>
    <row r="709" spans="1:3" x14ac:dyDescent="0.25">
      <c r="A709" s="75" t="s">
        <v>17157</v>
      </c>
      <c r="B709" s="79" t="s">
        <v>1374</v>
      </c>
      <c r="C709" s="75">
        <f>VLOOKUP(GroupVertices[[#This Row],[Vertex]], Vertices[], MATCH("ID", Vertices[#Headers], 0), FALSE)</f>
        <v>1921</v>
      </c>
    </row>
    <row r="710" spans="1:3" x14ac:dyDescent="0.25">
      <c r="A710" s="75" t="s">
        <v>17157</v>
      </c>
      <c r="B710" s="79" t="s">
        <v>1360</v>
      </c>
      <c r="C710" s="75">
        <f>VLOOKUP(GroupVertices[[#This Row],[Vertex]], Vertices[], MATCH("ID", Vertices[#Headers], 0), FALSE)</f>
        <v>885</v>
      </c>
    </row>
    <row r="711" spans="1:3" x14ac:dyDescent="0.25">
      <c r="A711" s="75" t="s">
        <v>17157</v>
      </c>
      <c r="B711" s="79" t="s">
        <v>1346</v>
      </c>
      <c r="C711" s="75">
        <f>VLOOKUP(GroupVertices[[#This Row],[Vertex]], Vertices[], MATCH("ID", Vertices[#Headers], 0), FALSE)</f>
        <v>1512</v>
      </c>
    </row>
    <row r="712" spans="1:3" x14ac:dyDescent="0.25">
      <c r="A712" s="75" t="s">
        <v>17157</v>
      </c>
      <c r="B712" s="79" t="s">
        <v>1345</v>
      </c>
      <c r="C712" s="75">
        <f>VLOOKUP(GroupVertices[[#This Row],[Vertex]], Vertices[], MATCH("ID", Vertices[#Headers], 0), FALSE)</f>
        <v>1544</v>
      </c>
    </row>
    <row r="713" spans="1:3" x14ac:dyDescent="0.25">
      <c r="A713" s="75" t="s">
        <v>17157</v>
      </c>
      <c r="B713" s="79" t="s">
        <v>1290</v>
      </c>
      <c r="C713" s="75">
        <f>VLOOKUP(GroupVertices[[#This Row],[Vertex]], Vertices[], MATCH("ID", Vertices[#Headers], 0), FALSE)</f>
        <v>569</v>
      </c>
    </row>
    <row r="714" spans="1:3" x14ac:dyDescent="0.25">
      <c r="A714" s="75" t="s">
        <v>17157</v>
      </c>
      <c r="B714" s="79" t="s">
        <v>1286</v>
      </c>
      <c r="C714" s="75">
        <f>VLOOKUP(GroupVertices[[#This Row],[Vertex]], Vertices[], MATCH("ID", Vertices[#Headers], 0), FALSE)</f>
        <v>1304</v>
      </c>
    </row>
    <row r="715" spans="1:3" x14ac:dyDescent="0.25">
      <c r="A715" s="75" t="s">
        <v>17157</v>
      </c>
      <c r="B715" s="79" t="s">
        <v>1258</v>
      </c>
      <c r="C715" s="75">
        <f>VLOOKUP(GroupVertices[[#This Row],[Vertex]], Vertices[], MATCH("ID", Vertices[#Headers], 0), FALSE)</f>
        <v>1056</v>
      </c>
    </row>
    <row r="716" spans="1:3" x14ac:dyDescent="0.25">
      <c r="A716" s="75" t="s">
        <v>17157</v>
      </c>
      <c r="B716" s="79" t="s">
        <v>1239</v>
      </c>
      <c r="C716" s="75">
        <f>VLOOKUP(GroupVertices[[#This Row],[Vertex]], Vertices[], MATCH("ID", Vertices[#Headers], 0), FALSE)</f>
        <v>1484</v>
      </c>
    </row>
    <row r="717" spans="1:3" x14ac:dyDescent="0.25">
      <c r="A717" s="75" t="s">
        <v>17157</v>
      </c>
      <c r="B717" s="79" t="s">
        <v>1230</v>
      </c>
      <c r="C717" s="75">
        <f>VLOOKUP(GroupVertices[[#This Row],[Vertex]], Vertices[], MATCH("ID", Vertices[#Headers], 0), FALSE)</f>
        <v>1630</v>
      </c>
    </row>
    <row r="718" spans="1:3" x14ac:dyDescent="0.25">
      <c r="A718" s="75" t="s">
        <v>17157</v>
      </c>
      <c r="B718" s="79" t="s">
        <v>1227</v>
      </c>
      <c r="C718" s="75">
        <f>VLOOKUP(GroupVertices[[#This Row],[Vertex]], Vertices[], MATCH("ID", Vertices[#Headers], 0), FALSE)</f>
        <v>951</v>
      </c>
    </row>
    <row r="719" spans="1:3" x14ac:dyDescent="0.25">
      <c r="A719" s="75" t="s">
        <v>17157</v>
      </c>
      <c r="B719" s="79" t="s">
        <v>1225</v>
      </c>
      <c r="C719" s="75">
        <f>VLOOKUP(GroupVertices[[#This Row],[Vertex]], Vertices[], MATCH("ID", Vertices[#Headers], 0), FALSE)</f>
        <v>1669</v>
      </c>
    </row>
    <row r="720" spans="1:3" x14ac:dyDescent="0.25">
      <c r="A720" s="75" t="s">
        <v>17157</v>
      </c>
      <c r="B720" s="79" t="s">
        <v>1217</v>
      </c>
      <c r="C720" s="75">
        <f>VLOOKUP(GroupVertices[[#This Row],[Vertex]], Vertices[], MATCH("ID", Vertices[#Headers], 0), FALSE)</f>
        <v>2039</v>
      </c>
    </row>
    <row r="721" spans="1:3" x14ac:dyDescent="0.25">
      <c r="A721" s="75" t="s">
        <v>17157</v>
      </c>
      <c r="B721" s="79" t="s">
        <v>1212</v>
      </c>
      <c r="C721" s="75">
        <f>VLOOKUP(GroupVertices[[#This Row],[Vertex]], Vertices[], MATCH("ID", Vertices[#Headers], 0), FALSE)</f>
        <v>1699</v>
      </c>
    </row>
    <row r="722" spans="1:3" x14ac:dyDescent="0.25">
      <c r="A722" s="75" t="s">
        <v>17157</v>
      </c>
      <c r="B722" s="79" t="s">
        <v>1208</v>
      </c>
      <c r="C722" s="75">
        <f>VLOOKUP(GroupVertices[[#This Row],[Vertex]], Vertices[], MATCH("ID", Vertices[#Headers], 0), FALSE)</f>
        <v>1625</v>
      </c>
    </row>
    <row r="723" spans="1:3" x14ac:dyDescent="0.25">
      <c r="A723" s="75" t="s">
        <v>17157</v>
      </c>
      <c r="B723" s="79" t="s">
        <v>1194</v>
      </c>
      <c r="C723" s="75">
        <f>VLOOKUP(GroupVertices[[#This Row],[Vertex]], Vertices[], MATCH("ID", Vertices[#Headers], 0), FALSE)</f>
        <v>1095</v>
      </c>
    </row>
    <row r="724" spans="1:3" x14ac:dyDescent="0.25">
      <c r="A724" s="75" t="s">
        <v>17157</v>
      </c>
      <c r="B724" s="79" t="s">
        <v>1190</v>
      </c>
      <c r="C724" s="75">
        <f>VLOOKUP(GroupVertices[[#This Row],[Vertex]], Vertices[], MATCH("ID", Vertices[#Headers], 0), FALSE)</f>
        <v>1306</v>
      </c>
    </row>
    <row r="725" spans="1:3" x14ac:dyDescent="0.25">
      <c r="A725" s="75" t="s">
        <v>17157</v>
      </c>
      <c r="B725" s="79" t="s">
        <v>1188</v>
      </c>
      <c r="C725" s="75">
        <f>VLOOKUP(GroupVertices[[#This Row],[Vertex]], Vertices[], MATCH("ID", Vertices[#Headers], 0), FALSE)</f>
        <v>817</v>
      </c>
    </row>
    <row r="726" spans="1:3" x14ac:dyDescent="0.25">
      <c r="A726" s="75" t="s">
        <v>17157</v>
      </c>
      <c r="B726" s="79" t="s">
        <v>1178</v>
      </c>
      <c r="C726" s="75">
        <f>VLOOKUP(GroupVertices[[#This Row],[Vertex]], Vertices[], MATCH("ID", Vertices[#Headers], 0), FALSE)</f>
        <v>633</v>
      </c>
    </row>
    <row r="727" spans="1:3" x14ac:dyDescent="0.25">
      <c r="A727" s="75" t="s">
        <v>17157</v>
      </c>
      <c r="B727" s="79" t="s">
        <v>1177</v>
      </c>
      <c r="C727" s="75">
        <f>VLOOKUP(GroupVertices[[#This Row],[Vertex]], Vertices[], MATCH("ID", Vertices[#Headers], 0), FALSE)</f>
        <v>1102</v>
      </c>
    </row>
    <row r="728" spans="1:3" x14ac:dyDescent="0.25">
      <c r="A728" s="75" t="s">
        <v>17157</v>
      </c>
      <c r="B728" s="79" t="s">
        <v>1174</v>
      </c>
      <c r="C728" s="75">
        <f>VLOOKUP(GroupVertices[[#This Row],[Vertex]], Vertices[], MATCH("ID", Vertices[#Headers], 0), FALSE)</f>
        <v>779</v>
      </c>
    </row>
    <row r="729" spans="1:3" x14ac:dyDescent="0.25">
      <c r="A729" s="75" t="s">
        <v>17157</v>
      </c>
      <c r="B729" s="79" t="s">
        <v>1120</v>
      </c>
      <c r="C729" s="75">
        <f>VLOOKUP(GroupVertices[[#This Row],[Vertex]], Vertices[], MATCH("ID", Vertices[#Headers], 0), FALSE)</f>
        <v>964</v>
      </c>
    </row>
    <row r="730" spans="1:3" x14ac:dyDescent="0.25">
      <c r="A730" s="75" t="s">
        <v>17157</v>
      </c>
      <c r="B730" s="79" t="s">
        <v>1091</v>
      </c>
      <c r="C730" s="75">
        <f>VLOOKUP(GroupVertices[[#This Row],[Vertex]], Vertices[], MATCH("ID", Vertices[#Headers], 0), FALSE)</f>
        <v>1660</v>
      </c>
    </row>
    <row r="731" spans="1:3" x14ac:dyDescent="0.25">
      <c r="A731" s="75" t="s">
        <v>17157</v>
      </c>
      <c r="B731" s="79" t="s">
        <v>1090</v>
      </c>
      <c r="C731" s="75">
        <f>VLOOKUP(GroupVertices[[#This Row],[Vertex]], Vertices[], MATCH("ID", Vertices[#Headers], 0), FALSE)</f>
        <v>1605</v>
      </c>
    </row>
    <row r="732" spans="1:3" x14ac:dyDescent="0.25">
      <c r="A732" s="75" t="s">
        <v>17157</v>
      </c>
      <c r="B732" s="79" t="s">
        <v>1087</v>
      </c>
      <c r="C732" s="75">
        <f>VLOOKUP(GroupVertices[[#This Row],[Vertex]], Vertices[], MATCH("ID", Vertices[#Headers], 0), FALSE)</f>
        <v>926</v>
      </c>
    </row>
    <row r="733" spans="1:3" x14ac:dyDescent="0.25">
      <c r="A733" s="75" t="s">
        <v>17157</v>
      </c>
      <c r="B733" s="79" t="s">
        <v>1086</v>
      </c>
      <c r="C733" s="75">
        <f>VLOOKUP(GroupVertices[[#This Row],[Vertex]], Vertices[], MATCH("ID", Vertices[#Headers], 0), FALSE)</f>
        <v>1829</v>
      </c>
    </row>
    <row r="734" spans="1:3" x14ac:dyDescent="0.25">
      <c r="A734" s="75" t="s">
        <v>17157</v>
      </c>
      <c r="B734" s="79" t="s">
        <v>1084</v>
      </c>
      <c r="C734" s="75">
        <f>VLOOKUP(GroupVertices[[#This Row],[Vertex]], Vertices[], MATCH("ID", Vertices[#Headers], 0), FALSE)</f>
        <v>1891</v>
      </c>
    </row>
    <row r="735" spans="1:3" x14ac:dyDescent="0.25">
      <c r="A735" s="75" t="s">
        <v>17157</v>
      </c>
      <c r="B735" s="79" t="s">
        <v>1078</v>
      </c>
      <c r="C735" s="75">
        <f>VLOOKUP(GroupVertices[[#This Row],[Vertex]], Vertices[], MATCH("ID", Vertices[#Headers], 0), FALSE)</f>
        <v>1185</v>
      </c>
    </row>
    <row r="736" spans="1:3" x14ac:dyDescent="0.25">
      <c r="A736" s="75" t="s">
        <v>17157</v>
      </c>
      <c r="B736" s="79" t="s">
        <v>1058</v>
      </c>
      <c r="C736" s="75">
        <f>VLOOKUP(GroupVertices[[#This Row],[Vertex]], Vertices[], MATCH("ID", Vertices[#Headers], 0), FALSE)</f>
        <v>1989</v>
      </c>
    </row>
    <row r="737" spans="1:3" x14ac:dyDescent="0.25">
      <c r="A737" s="75" t="s">
        <v>17157</v>
      </c>
      <c r="B737" s="79" t="s">
        <v>1029</v>
      </c>
      <c r="C737" s="75">
        <f>VLOOKUP(GroupVertices[[#This Row],[Vertex]], Vertices[], MATCH("ID", Vertices[#Headers], 0), FALSE)</f>
        <v>855</v>
      </c>
    </row>
    <row r="738" spans="1:3" x14ac:dyDescent="0.25">
      <c r="A738" s="75" t="s">
        <v>17157</v>
      </c>
      <c r="B738" s="79" t="s">
        <v>1026</v>
      </c>
      <c r="C738" s="75">
        <f>VLOOKUP(GroupVertices[[#This Row],[Vertex]], Vertices[], MATCH("ID", Vertices[#Headers], 0), FALSE)</f>
        <v>1518</v>
      </c>
    </row>
    <row r="739" spans="1:3" x14ac:dyDescent="0.25">
      <c r="A739" s="75" t="s">
        <v>17157</v>
      </c>
      <c r="B739" s="79" t="s">
        <v>1018</v>
      </c>
      <c r="C739" s="75">
        <f>VLOOKUP(GroupVertices[[#This Row],[Vertex]], Vertices[], MATCH("ID", Vertices[#Headers], 0), FALSE)</f>
        <v>1323</v>
      </c>
    </row>
    <row r="740" spans="1:3" x14ac:dyDescent="0.25">
      <c r="A740" s="75" t="s">
        <v>17157</v>
      </c>
      <c r="B740" s="79" t="s">
        <v>1001</v>
      </c>
      <c r="C740" s="75">
        <f>VLOOKUP(GroupVertices[[#This Row],[Vertex]], Vertices[], MATCH("ID", Vertices[#Headers], 0), FALSE)</f>
        <v>1270</v>
      </c>
    </row>
    <row r="741" spans="1:3" x14ac:dyDescent="0.25">
      <c r="A741" s="75" t="s">
        <v>17157</v>
      </c>
      <c r="B741" s="79" t="s">
        <v>980</v>
      </c>
      <c r="C741" s="75">
        <f>VLOOKUP(GroupVertices[[#This Row],[Vertex]], Vertices[], MATCH("ID", Vertices[#Headers], 0), FALSE)</f>
        <v>1125</v>
      </c>
    </row>
    <row r="742" spans="1:3" x14ac:dyDescent="0.25">
      <c r="A742" s="75" t="s">
        <v>17157</v>
      </c>
      <c r="B742" s="79" t="s">
        <v>978</v>
      </c>
      <c r="C742" s="75">
        <f>VLOOKUP(GroupVertices[[#This Row],[Vertex]], Vertices[], MATCH("ID", Vertices[#Headers], 0), FALSE)</f>
        <v>917</v>
      </c>
    </row>
    <row r="743" spans="1:3" x14ac:dyDescent="0.25">
      <c r="A743" s="75" t="s">
        <v>17157</v>
      </c>
      <c r="B743" s="79" t="s">
        <v>948</v>
      </c>
      <c r="C743" s="75">
        <f>VLOOKUP(GroupVertices[[#This Row],[Vertex]], Vertices[], MATCH("ID", Vertices[#Headers], 0), FALSE)</f>
        <v>1405</v>
      </c>
    </row>
    <row r="744" spans="1:3" x14ac:dyDescent="0.25">
      <c r="A744" s="75" t="s">
        <v>17157</v>
      </c>
      <c r="B744" s="79" t="s">
        <v>947</v>
      </c>
      <c r="C744" s="75">
        <f>VLOOKUP(GroupVertices[[#This Row],[Vertex]], Vertices[], MATCH("ID", Vertices[#Headers], 0), FALSE)</f>
        <v>1841</v>
      </c>
    </row>
    <row r="745" spans="1:3" x14ac:dyDescent="0.25">
      <c r="A745" s="75" t="s">
        <v>17157</v>
      </c>
      <c r="B745" s="79" t="s">
        <v>940</v>
      </c>
      <c r="C745" s="75">
        <f>VLOOKUP(GroupVertices[[#This Row],[Vertex]], Vertices[], MATCH("ID", Vertices[#Headers], 0), FALSE)</f>
        <v>673</v>
      </c>
    </row>
    <row r="746" spans="1:3" x14ac:dyDescent="0.25">
      <c r="A746" s="75" t="s">
        <v>17157</v>
      </c>
      <c r="B746" s="79" t="s">
        <v>912</v>
      </c>
      <c r="C746" s="75">
        <f>VLOOKUP(GroupVertices[[#This Row],[Vertex]], Vertices[], MATCH("ID", Vertices[#Headers], 0), FALSE)</f>
        <v>1178</v>
      </c>
    </row>
    <row r="747" spans="1:3" x14ac:dyDescent="0.25">
      <c r="A747" s="75" t="s">
        <v>17157</v>
      </c>
      <c r="B747" s="79" t="s">
        <v>907</v>
      </c>
      <c r="C747" s="75">
        <f>VLOOKUP(GroupVertices[[#This Row],[Vertex]], Vertices[], MATCH("ID", Vertices[#Headers], 0), FALSE)</f>
        <v>1066</v>
      </c>
    </row>
    <row r="748" spans="1:3" x14ac:dyDescent="0.25">
      <c r="A748" s="75" t="s">
        <v>17157</v>
      </c>
      <c r="B748" s="79" t="s">
        <v>902</v>
      </c>
      <c r="C748" s="75">
        <f>VLOOKUP(GroupVertices[[#This Row],[Vertex]], Vertices[], MATCH("ID", Vertices[#Headers], 0), FALSE)</f>
        <v>1684</v>
      </c>
    </row>
    <row r="749" spans="1:3" x14ac:dyDescent="0.25">
      <c r="A749" s="75" t="s">
        <v>17157</v>
      </c>
      <c r="B749" s="79" t="s">
        <v>869</v>
      </c>
      <c r="C749" s="75">
        <f>VLOOKUP(GroupVertices[[#This Row],[Vertex]], Vertices[], MATCH("ID", Vertices[#Headers], 0), FALSE)</f>
        <v>1409</v>
      </c>
    </row>
    <row r="750" spans="1:3" x14ac:dyDescent="0.25">
      <c r="A750" s="75" t="s">
        <v>17157</v>
      </c>
      <c r="B750" s="79" t="s">
        <v>842</v>
      </c>
      <c r="C750" s="75">
        <f>VLOOKUP(GroupVertices[[#This Row],[Vertex]], Vertices[], MATCH("ID", Vertices[#Headers], 0), FALSE)</f>
        <v>1805</v>
      </c>
    </row>
    <row r="751" spans="1:3" x14ac:dyDescent="0.25">
      <c r="A751" s="75" t="s">
        <v>17157</v>
      </c>
      <c r="B751" s="79" t="s">
        <v>840</v>
      </c>
      <c r="C751" s="75">
        <f>VLOOKUP(GroupVertices[[#This Row],[Vertex]], Vertices[], MATCH("ID", Vertices[#Headers], 0), FALSE)</f>
        <v>895</v>
      </c>
    </row>
    <row r="752" spans="1:3" x14ac:dyDescent="0.25">
      <c r="A752" s="75" t="s">
        <v>17157</v>
      </c>
      <c r="B752" s="79" t="s">
        <v>822</v>
      </c>
      <c r="C752" s="75">
        <f>VLOOKUP(GroupVertices[[#This Row],[Vertex]], Vertices[], MATCH("ID", Vertices[#Headers], 0), FALSE)</f>
        <v>752</v>
      </c>
    </row>
    <row r="753" spans="1:3" x14ac:dyDescent="0.25">
      <c r="A753" s="75" t="s">
        <v>17157</v>
      </c>
      <c r="B753" s="79" t="s">
        <v>768</v>
      </c>
      <c r="C753" s="75">
        <f>VLOOKUP(GroupVertices[[#This Row],[Vertex]], Vertices[], MATCH("ID", Vertices[#Headers], 0), FALSE)</f>
        <v>1940</v>
      </c>
    </row>
    <row r="754" spans="1:3" x14ac:dyDescent="0.25">
      <c r="A754" s="75" t="s">
        <v>17157</v>
      </c>
      <c r="B754" s="79" t="s">
        <v>755</v>
      </c>
      <c r="C754" s="75">
        <f>VLOOKUP(GroupVertices[[#This Row],[Vertex]], Vertices[], MATCH("ID", Vertices[#Headers], 0), FALSE)</f>
        <v>1130</v>
      </c>
    </row>
    <row r="755" spans="1:3" x14ac:dyDescent="0.25">
      <c r="A755" s="75" t="s">
        <v>17157</v>
      </c>
      <c r="B755" s="79" t="s">
        <v>712</v>
      </c>
      <c r="C755" s="75">
        <f>VLOOKUP(GroupVertices[[#This Row],[Vertex]], Vertices[], MATCH("ID", Vertices[#Headers], 0), FALSE)</f>
        <v>1093</v>
      </c>
    </row>
    <row r="756" spans="1:3" x14ac:dyDescent="0.25">
      <c r="A756" s="75" t="s">
        <v>17157</v>
      </c>
      <c r="B756" s="79" t="s">
        <v>704</v>
      </c>
      <c r="C756" s="75">
        <f>VLOOKUP(GroupVertices[[#This Row],[Vertex]], Vertices[], MATCH("ID", Vertices[#Headers], 0), FALSE)</f>
        <v>646</v>
      </c>
    </row>
    <row r="757" spans="1:3" x14ac:dyDescent="0.25">
      <c r="A757" s="75" t="s">
        <v>17157</v>
      </c>
      <c r="B757" s="79" t="s">
        <v>685</v>
      </c>
      <c r="C757" s="75">
        <f>VLOOKUP(GroupVertices[[#This Row],[Vertex]], Vertices[], MATCH("ID", Vertices[#Headers], 0), FALSE)</f>
        <v>1690</v>
      </c>
    </row>
    <row r="758" spans="1:3" x14ac:dyDescent="0.25">
      <c r="A758" s="75" t="s">
        <v>17157</v>
      </c>
      <c r="B758" s="79" t="s">
        <v>650</v>
      </c>
      <c r="C758" s="75">
        <f>VLOOKUP(GroupVertices[[#This Row],[Vertex]], Vertices[], MATCH("ID", Vertices[#Headers], 0), FALSE)</f>
        <v>1975</v>
      </c>
    </row>
    <row r="759" spans="1:3" x14ac:dyDescent="0.25">
      <c r="A759" s="75" t="s">
        <v>17157</v>
      </c>
      <c r="B759" s="79" t="s">
        <v>642</v>
      </c>
      <c r="C759" s="75">
        <f>VLOOKUP(GroupVertices[[#This Row],[Vertex]], Vertices[], MATCH("ID", Vertices[#Headers], 0), FALSE)</f>
        <v>1720</v>
      </c>
    </row>
    <row r="760" spans="1:3" x14ac:dyDescent="0.25">
      <c r="A760" s="75" t="s">
        <v>17157</v>
      </c>
      <c r="B760" s="79" t="s">
        <v>605</v>
      </c>
      <c r="C760" s="75">
        <f>VLOOKUP(GroupVertices[[#This Row],[Vertex]], Vertices[], MATCH("ID", Vertices[#Headers], 0), FALSE)</f>
        <v>802</v>
      </c>
    </row>
    <row r="761" spans="1:3" x14ac:dyDescent="0.25">
      <c r="A761" s="75" t="s">
        <v>17157</v>
      </c>
      <c r="B761" s="79" t="s">
        <v>599</v>
      </c>
      <c r="C761" s="75">
        <f>VLOOKUP(GroupVertices[[#This Row],[Vertex]], Vertices[], MATCH("ID", Vertices[#Headers], 0), FALSE)</f>
        <v>935</v>
      </c>
    </row>
    <row r="762" spans="1:3" x14ac:dyDescent="0.25">
      <c r="A762" s="75" t="s">
        <v>17157</v>
      </c>
      <c r="B762" s="79" t="s">
        <v>583</v>
      </c>
      <c r="C762" s="75">
        <f>VLOOKUP(GroupVertices[[#This Row],[Vertex]], Vertices[], MATCH("ID", Vertices[#Headers], 0), FALSE)</f>
        <v>1580</v>
      </c>
    </row>
    <row r="763" spans="1:3" x14ac:dyDescent="0.25">
      <c r="A763" s="75" t="s">
        <v>17157</v>
      </c>
      <c r="B763" s="79" t="s">
        <v>582</v>
      </c>
      <c r="C763" s="75">
        <f>VLOOKUP(GroupVertices[[#This Row],[Vertex]], Vertices[], MATCH("ID", Vertices[#Headers], 0), FALSE)</f>
        <v>1075</v>
      </c>
    </row>
    <row r="764" spans="1:3" x14ac:dyDescent="0.25">
      <c r="A764" s="75" t="s">
        <v>17157</v>
      </c>
      <c r="B764" s="79" t="s">
        <v>550</v>
      </c>
      <c r="C764" s="75">
        <f>VLOOKUP(GroupVertices[[#This Row],[Vertex]], Vertices[], MATCH("ID", Vertices[#Headers], 0), FALSE)</f>
        <v>1005</v>
      </c>
    </row>
    <row r="765" spans="1:3" x14ac:dyDescent="0.25">
      <c r="A765" s="75" t="s">
        <v>17157</v>
      </c>
      <c r="B765" s="79" t="s">
        <v>497</v>
      </c>
      <c r="C765" s="75">
        <f>VLOOKUP(GroupVertices[[#This Row],[Vertex]], Vertices[], MATCH("ID", Vertices[#Headers], 0), FALSE)</f>
        <v>922</v>
      </c>
    </row>
    <row r="766" spans="1:3" x14ac:dyDescent="0.25">
      <c r="A766" s="75" t="s">
        <v>17157</v>
      </c>
      <c r="B766" s="79" t="s">
        <v>464</v>
      </c>
      <c r="C766" s="75">
        <f>VLOOKUP(GroupVertices[[#This Row],[Vertex]], Vertices[], MATCH("ID", Vertices[#Headers], 0), FALSE)</f>
        <v>957</v>
      </c>
    </row>
    <row r="767" spans="1:3" x14ac:dyDescent="0.25">
      <c r="A767" s="75" t="s">
        <v>17157</v>
      </c>
      <c r="B767" s="79" t="s">
        <v>459</v>
      </c>
      <c r="C767" s="75">
        <f>VLOOKUP(GroupVertices[[#This Row],[Vertex]], Vertices[], MATCH("ID", Vertices[#Headers], 0), FALSE)</f>
        <v>1317</v>
      </c>
    </row>
    <row r="768" spans="1:3" x14ac:dyDescent="0.25">
      <c r="A768" s="75" t="s">
        <v>17157</v>
      </c>
      <c r="B768" s="79" t="s">
        <v>457</v>
      </c>
      <c r="C768" s="75">
        <f>VLOOKUP(GroupVertices[[#This Row],[Vertex]], Vertices[], MATCH("ID", Vertices[#Headers], 0), FALSE)</f>
        <v>1857</v>
      </c>
    </row>
    <row r="769" spans="1:3" x14ac:dyDescent="0.25">
      <c r="A769" s="75" t="s">
        <v>17157</v>
      </c>
      <c r="B769" s="79" t="s">
        <v>401</v>
      </c>
      <c r="C769" s="75">
        <f>VLOOKUP(GroupVertices[[#This Row],[Vertex]], Vertices[], MATCH("ID", Vertices[#Headers], 0), FALSE)</f>
        <v>1546</v>
      </c>
    </row>
    <row r="770" spans="1:3" x14ac:dyDescent="0.25">
      <c r="A770" s="75" t="s">
        <v>17157</v>
      </c>
      <c r="B770" s="79" t="s">
        <v>396</v>
      </c>
      <c r="C770" s="75">
        <f>VLOOKUP(GroupVertices[[#This Row],[Vertex]], Vertices[], MATCH("ID", Vertices[#Headers], 0), FALSE)</f>
        <v>1412</v>
      </c>
    </row>
    <row r="771" spans="1:3" x14ac:dyDescent="0.25">
      <c r="A771" s="75" t="s">
        <v>17157</v>
      </c>
      <c r="B771" s="79" t="s">
        <v>385</v>
      </c>
      <c r="C771" s="75">
        <f>VLOOKUP(GroupVertices[[#This Row],[Vertex]], Vertices[], MATCH("ID", Vertices[#Headers], 0), FALSE)</f>
        <v>634</v>
      </c>
    </row>
    <row r="772" spans="1:3" x14ac:dyDescent="0.25">
      <c r="A772" s="75" t="s">
        <v>17157</v>
      </c>
      <c r="B772" s="79" t="s">
        <v>379</v>
      </c>
      <c r="C772" s="75">
        <f>VLOOKUP(GroupVertices[[#This Row],[Vertex]], Vertices[], MATCH("ID", Vertices[#Headers], 0), FALSE)</f>
        <v>924</v>
      </c>
    </row>
    <row r="773" spans="1:3" x14ac:dyDescent="0.25">
      <c r="A773" s="75" t="s">
        <v>17157</v>
      </c>
      <c r="B773" s="79" t="s">
        <v>373</v>
      </c>
      <c r="C773" s="75">
        <f>VLOOKUP(GroupVertices[[#This Row],[Vertex]], Vertices[], MATCH("ID", Vertices[#Headers], 0), FALSE)</f>
        <v>1337</v>
      </c>
    </row>
    <row r="774" spans="1:3" x14ac:dyDescent="0.25">
      <c r="A774" s="75" t="s">
        <v>17157</v>
      </c>
      <c r="B774" s="79" t="s">
        <v>363</v>
      </c>
      <c r="C774" s="75">
        <f>VLOOKUP(GroupVertices[[#This Row],[Vertex]], Vertices[], MATCH("ID", Vertices[#Headers], 0), FALSE)</f>
        <v>744</v>
      </c>
    </row>
    <row r="775" spans="1:3" x14ac:dyDescent="0.25">
      <c r="A775" s="75" t="s">
        <v>17157</v>
      </c>
      <c r="B775" s="79" t="s">
        <v>354</v>
      </c>
      <c r="C775" s="75">
        <f>VLOOKUP(GroupVertices[[#This Row],[Vertex]], Vertices[], MATCH("ID", Vertices[#Headers], 0), FALSE)</f>
        <v>1665</v>
      </c>
    </row>
    <row r="776" spans="1:3" x14ac:dyDescent="0.25">
      <c r="A776" s="75" t="s">
        <v>17157</v>
      </c>
      <c r="B776" s="79" t="s">
        <v>313</v>
      </c>
      <c r="C776" s="75">
        <f>VLOOKUP(GroupVertices[[#This Row],[Vertex]], Vertices[], MATCH("ID", Vertices[#Headers], 0), FALSE)</f>
        <v>1233</v>
      </c>
    </row>
    <row r="777" spans="1:3" x14ac:dyDescent="0.25">
      <c r="A777" s="75" t="s">
        <v>17157</v>
      </c>
      <c r="B777" s="79" t="s">
        <v>275</v>
      </c>
      <c r="C777" s="75">
        <f>VLOOKUP(GroupVertices[[#This Row],[Vertex]], Vertices[], MATCH("ID", Vertices[#Headers], 0), FALSE)</f>
        <v>1856</v>
      </c>
    </row>
    <row r="778" spans="1:3" x14ac:dyDescent="0.25">
      <c r="A778" s="75" t="s">
        <v>17157</v>
      </c>
      <c r="B778" s="79" t="s">
        <v>269</v>
      </c>
      <c r="C778" s="75">
        <f>VLOOKUP(GroupVertices[[#This Row],[Vertex]], Vertices[], MATCH("ID", Vertices[#Headers], 0), FALSE)</f>
        <v>1473</v>
      </c>
    </row>
    <row r="779" spans="1:3" x14ac:dyDescent="0.25">
      <c r="A779" s="75" t="s">
        <v>17157</v>
      </c>
      <c r="B779" s="79" t="s">
        <v>266</v>
      </c>
      <c r="C779" s="75">
        <f>VLOOKUP(GroupVertices[[#This Row],[Vertex]], Vertices[], MATCH("ID", Vertices[#Headers], 0), FALSE)</f>
        <v>1957</v>
      </c>
    </row>
    <row r="780" spans="1:3" x14ac:dyDescent="0.25">
      <c r="A780" s="75" t="s">
        <v>17157</v>
      </c>
      <c r="B780" s="79" t="s">
        <v>259</v>
      </c>
      <c r="C780" s="75">
        <f>VLOOKUP(GroupVertices[[#This Row],[Vertex]], Vertices[], MATCH("ID", Vertices[#Headers], 0), FALSE)</f>
        <v>945</v>
      </c>
    </row>
    <row r="781" spans="1:3" x14ac:dyDescent="0.25">
      <c r="A781" s="75" t="s">
        <v>17157</v>
      </c>
      <c r="B781" s="79" t="s">
        <v>245</v>
      </c>
      <c r="C781" s="75">
        <f>VLOOKUP(GroupVertices[[#This Row],[Vertex]], Vertices[], MATCH("ID", Vertices[#Headers], 0), FALSE)</f>
        <v>769</v>
      </c>
    </row>
    <row r="782" spans="1:3" x14ac:dyDescent="0.25">
      <c r="A782" s="75" t="s">
        <v>17157</v>
      </c>
      <c r="B782" s="79" t="s">
        <v>205</v>
      </c>
      <c r="C782" s="75">
        <f>VLOOKUP(GroupVertices[[#This Row],[Vertex]], Vertices[], MATCH("ID", Vertices[#Headers], 0), FALSE)</f>
        <v>1366</v>
      </c>
    </row>
    <row r="783" spans="1:3" x14ac:dyDescent="0.25">
      <c r="A783" s="75" t="s">
        <v>17157</v>
      </c>
      <c r="B783" s="79" t="s">
        <v>188</v>
      </c>
      <c r="C783" s="75">
        <f>VLOOKUP(GroupVertices[[#This Row],[Vertex]], Vertices[], MATCH("ID", Vertices[#Headers], 0), FALSE)</f>
        <v>675</v>
      </c>
    </row>
    <row r="784" spans="1:3" x14ac:dyDescent="0.25">
      <c r="A784" s="75" t="s">
        <v>17158</v>
      </c>
      <c r="B784" s="79" t="s">
        <v>1978</v>
      </c>
      <c r="C784" s="75">
        <f>VLOOKUP(GroupVertices[[#This Row],[Vertex]], Vertices[], MATCH("ID", Vertices[#Headers], 0), FALSE)</f>
        <v>1754</v>
      </c>
    </row>
    <row r="785" spans="1:3" x14ac:dyDescent="0.25">
      <c r="A785" s="75" t="s">
        <v>17158</v>
      </c>
      <c r="B785" s="79" t="s">
        <v>1991</v>
      </c>
      <c r="C785" s="75">
        <f>VLOOKUP(GroupVertices[[#This Row],[Vertex]], Vertices[], MATCH("ID", Vertices[#Headers], 0), FALSE)</f>
        <v>6</v>
      </c>
    </row>
    <row r="786" spans="1:3" x14ac:dyDescent="0.25">
      <c r="A786" s="75" t="s">
        <v>17158</v>
      </c>
      <c r="B786" s="79" t="s">
        <v>1977</v>
      </c>
      <c r="C786" s="75">
        <f>VLOOKUP(GroupVertices[[#This Row],[Vertex]], Vertices[], MATCH("ID", Vertices[#Headers], 0), FALSE)</f>
        <v>1710</v>
      </c>
    </row>
    <row r="787" spans="1:3" x14ac:dyDescent="0.25">
      <c r="A787" s="75" t="s">
        <v>17158</v>
      </c>
      <c r="B787" s="79" t="s">
        <v>1799</v>
      </c>
      <c r="C787" s="75">
        <f>VLOOKUP(GroupVertices[[#This Row],[Vertex]], Vertices[], MATCH("ID", Vertices[#Headers], 0), FALSE)</f>
        <v>1539</v>
      </c>
    </row>
    <row r="788" spans="1:3" x14ac:dyDescent="0.25">
      <c r="A788" s="75" t="s">
        <v>17158</v>
      </c>
      <c r="B788" s="79" t="s">
        <v>1526</v>
      </c>
      <c r="C788" s="75">
        <f>VLOOKUP(GroupVertices[[#This Row],[Vertex]], Vertices[], MATCH("ID", Vertices[#Headers], 0), FALSE)</f>
        <v>1383</v>
      </c>
    </row>
    <row r="789" spans="1:3" x14ac:dyDescent="0.25">
      <c r="A789" s="75" t="s">
        <v>17158</v>
      </c>
      <c r="B789" s="79" t="s">
        <v>1522</v>
      </c>
      <c r="C789" s="75">
        <f>VLOOKUP(GroupVertices[[#This Row],[Vertex]], Vertices[], MATCH("ID", Vertices[#Headers], 0), FALSE)</f>
        <v>1098</v>
      </c>
    </row>
    <row r="790" spans="1:3" x14ac:dyDescent="0.25">
      <c r="A790" s="75" t="s">
        <v>17158</v>
      </c>
      <c r="B790" s="79" t="s">
        <v>1463</v>
      </c>
      <c r="C790" s="75">
        <f>VLOOKUP(GroupVertices[[#This Row],[Vertex]], Vertices[], MATCH("ID", Vertices[#Headers], 0), FALSE)</f>
        <v>1341</v>
      </c>
    </row>
    <row r="791" spans="1:3" x14ac:dyDescent="0.25">
      <c r="A791" s="75" t="s">
        <v>17158</v>
      </c>
      <c r="B791" s="79" t="s">
        <v>1401</v>
      </c>
      <c r="C791" s="75">
        <f>VLOOKUP(GroupVertices[[#This Row],[Vertex]], Vertices[], MATCH("ID", Vertices[#Headers], 0), FALSE)</f>
        <v>967</v>
      </c>
    </row>
    <row r="792" spans="1:3" x14ac:dyDescent="0.25">
      <c r="A792" s="75" t="s">
        <v>17158</v>
      </c>
      <c r="B792" s="79" t="s">
        <v>1400</v>
      </c>
      <c r="C792" s="75">
        <f>VLOOKUP(GroupVertices[[#This Row],[Vertex]], Vertices[], MATCH("ID", Vertices[#Headers], 0), FALSE)</f>
        <v>1866</v>
      </c>
    </row>
    <row r="793" spans="1:3" x14ac:dyDescent="0.25">
      <c r="A793" s="75" t="s">
        <v>17158</v>
      </c>
      <c r="B793" s="79" t="s">
        <v>1393</v>
      </c>
      <c r="C793" s="75">
        <f>VLOOKUP(GroupVertices[[#This Row],[Vertex]], Vertices[], MATCH("ID", Vertices[#Headers], 0), FALSE)</f>
        <v>1392</v>
      </c>
    </row>
    <row r="794" spans="1:3" x14ac:dyDescent="0.25">
      <c r="A794" s="75" t="s">
        <v>17158</v>
      </c>
      <c r="B794" s="79" t="s">
        <v>1381</v>
      </c>
      <c r="C794" s="75">
        <f>VLOOKUP(GroupVertices[[#This Row],[Vertex]], Vertices[], MATCH("ID", Vertices[#Headers], 0), FALSE)</f>
        <v>1600</v>
      </c>
    </row>
    <row r="795" spans="1:3" x14ac:dyDescent="0.25">
      <c r="A795" s="75" t="s">
        <v>17158</v>
      </c>
      <c r="B795" s="79" t="s">
        <v>1377</v>
      </c>
      <c r="C795" s="75">
        <f>VLOOKUP(GroupVertices[[#This Row],[Vertex]], Vertices[], MATCH("ID", Vertices[#Headers], 0), FALSE)</f>
        <v>1291</v>
      </c>
    </row>
    <row r="796" spans="1:3" x14ac:dyDescent="0.25">
      <c r="A796" s="75" t="s">
        <v>17158</v>
      </c>
      <c r="B796" s="79" t="s">
        <v>2035</v>
      </c>
      <c r="C796" s="75">
        <f>VLOOKUP(GroupVertices[[#This Row],[Vertex]], Vertices[], MATCH("ID", Vertices[#Headers], 0), FALSE)</f>
        <v>164</v>
      </c>
    </row>
    <row r="797" spans="1:3" x14ac:dyDescent="0.25">
      <c r="A797" s="75" t="s">
        <v>17158</v>
      </c>
      <c r="B797" s="79" t="s">
        <v>1359</v>
      </c>
      <c r="C797" s="75">
        <f>VLOOKUP(GroupVertices[[#This Row],[Vertex]], Vertices[], MATCH("ID", Vertices[#Headers], 0), FALSE)</f>
        <v>1470</v>
      </c>
    </row>
    <row r="798" spans="1:3" x14ac:dyDescent="0.25">
      <c r="A798" s="75" t="s">
        <v>17158</v>
      </c>
      <c r="B798" s="79" t="s">
        <v>1347</v>
      </c>
      <c r="C798" s="75">
        <f>VLOOKUP(GroupVertices[[#This Row],[Vertex]], Vertices[], MATCH("ID", Vertices[#Headers], 0), FALSE)</f>
        <v>1330</v>
      </c>
    </row>
    <row r="799" spans="1:3" x14ac:dyDescent="0.25">
      <c r="A799" s="75" t="s">
        <v>17158</v>
      </c>
      <c r="B799" s="79" t="s">
        <v>1338</v>
      </c>
      <c r="C799" s="75">
        <f>VLOOKUP(GroupVertices[[#This Row],[Vertex]], Vertices[], MATCH("ID", Vertices[#Headers], 0), FALSE)</f>
        <v>807</v>
      </c>
    </row>
    <row r="800" spans="1:3" x14ac:dyDescent="0.25">
      <c r="A800" s="75" t="s">
        <v>17158</v>
      </c>
      <c r="B800" s="79" t="s">
        <v>1281</v>
      </c>
      <c r="C800" s="75">
        <f>VLOOKUP(GroupVertices[[#This Row],[Vertex]], Vertices[], MATCH("ID", Vertices[#Headers], 0), FALSE)</f>
        <v>1227</v>
      </c>
    </row>
    <row r="801" spans="1:3" x14ac:dyDescent="0.25">
      <c r="A801" s="75" t="s">
        <v>17158</v>
      </c>
      <c r="B801" s="79" t="s">
        <v>1207</v>
      </c>
      <c r="C801" s="75">
        <f>VLOOKUP(GroupVertices[[#This Row],[Vertex]], Vertices[], MATCH("ID", Vertices[#Headers], 0), FALSE)</f>
        <v>857</v>
      </c>
    </row>
    <row r="802" spans="1:3" x14ac:dyDescent="0.25">
      <c r="A802" s="75" t="s">
        <v>17158</v>
      </c>
      <c r="B802" s="79" t="s">
        <v>1159</v>
      </c>
      <c r="C802" s="75">
        <f>VLOOKUP(GroupVertices[[#This Row],[Vertex]], Vertices[], MATCH("ID", Vertices[#Headers], 0), FALSE)</f>
        <v>1453</v>
      </c>
    </row>
    <row r="803" spans="1:3" x14ac:dyDescent="0.25">
      <c r="A803" s="75" t="s">
        <v>17158</v>
      </c>
      <c r="B803" s="79" t="s">
        <v>1155</v>
      </c>
      <c r="C803" s="75">
        <f>VLOOKUP(GroupVertices[[#This Row],[Vertex]], Vertices[], MATCH("ID", Vertices[#Headers], 0), FALSE)</f>
        <v>1533</v>
      </c>
    </row>
    <row r="804" spans="1:3" x14ac:dyDescent="0.25">
      <c r="A804" s="75" t="s">
        <v>17158</v>
      </c>
      <c r="B804" s="79" t="s">
        <v>1148</v>
      </c>
      <c r="C804" s="75">
        <f>VLOOKUP(GroupVertices[[#This Row],[Vertex]], Vertices[], MATCH("ID", Vertices[#Headers], 0), FALSE)</f>
        <v>968</v>
      </c>
    </row>
    <row r="805" spans="1:3" x14ac:dyDescent="0.25">
      <c r="A805" s="75" t="s">
        <v>17158</v>
      </c>
      <c r="B805" s="79" t="s">
        <v>1125</v>
      </c>
      <c r="C805" s="75">
        <f>VLOOKUP(GroupVertices[[#This Row],[Vertex]], Vertices[], MATCH("ID", Vertices[#Headers], 0), FALSE)</f>
        <v>728</v>
      </c>
    </row>
    <row r="806" spans="1:3" x14ac:dyDescent="0.25">
      <c r="A806" s="75" t="s">
        <v>17158</v>
      </c>
      <c r="B806" s="79" t="s">
        <v>1112</v>
      </c>
      <c r="C806" s="75">
        <f>VLOOKUP(GroupVertices[[#This Row],[Vertex]], Vertices[], MATCH("ID", Vertices[#Headers], 0), FALSE)</f>
        <v>1421</v>
      </c>
    </row>
    <row r="807" spans="1:3" x14ac:dyDescent="0.25">
      <c r="A807" s="75" t="s">
        <v>17158</v>
      </c>
      <c r="B807" s="79" t="s">
        <v>1075</v>
      </c>
      <c r="C807" s="75">
        <f>VLOOKUP(GroupVertices[[#This Row],[Vertex]], Vertices[], MATCH("ID", Vertices[#Headers], 0), FALSE)</f>
        <v>1590</v>
      </c>
    </row>
    <row r="808" spans="1:3" x14ac:dyDescent="0.25">
      <c r="A808" s="75" t="s">
        <v>17158</v>
      </c>
      <c r="B808" s="79" t="s">
        <v>1071</v>
      </c>
      <c r="C808" s="75">
        <f>VLOOKUP(GroupVertices[[#This Row],[Vertex]], Vertices[], MATCH("ID", Vertices[#Headers], 0), FALSE)</f>
        <v>1199</v>
      </c>
    </row>
    <row r="809" spans="1:3" x14ac:dyDescent="0.25">
      <c r="A809" s="75" t="s">
        <v>17158</v>
      </c>
      <c r="B809" s="79" t="s">
        <v>1064</v>
      </c>
      <c r="C809" s="75">
        <f>VLOOKUP(GroupVertices[[#This Row],[Vertex]], Vertices[], MATCH("ID", Vertices[#Headers], 0), FALSE)</f>
        <v>887</v>
      </c>
    </row>
    <row r="810" spans="1:3" x14ac:dyDescent="0.25">
      <c r="A810" s="75" t="s">
        <v>17158</v>
      </c>
      <c r="B810" s="79" t="s">
        <v>1035</v>
      </c>
      <c r="C810" s="75">
        <f>VLOOKUP(GroupVertices[[#This Row],[Vertex]], Vertices[], MATCH("ID", Vertices[#Headers], 0), FALSE)</f>
        <v>1280</v>
      </c>
    </row>
    <row r="811" spans="1:3" x14ac:dyDescent="0.25">
      <c r="A811" s="75" t="s">
        <v>17158</v>
      </c>
      <c r="B811" s="79" t="s">
        <v>998</v>
      </c>
      <c r="C811" s="75">
        <f>VLOOKUP(GroupVertices[[#This Row],[Vertex]], Vertices[], MATCH("ID", Vertices[#Headers], 0), FALSE)</f>
        <v>1024</v>
      </c>
    </row>
    <row r="812" spans="1:3" x14ac:dyDescent="0.25">
      <c r="A812" s="75" t="s">
        <v>17158</v>
      </c>
      <c r="B812" s="79" t="s">
        <v>996</v>
      </c>
      <c r="C812" s="75">
        <f>VLOOKUP(GroupVertices[[#This Row],[Vertex]], Vertices[], MATCH("ID", Vertices[#Headers], 0), FALSE)</f>
        <v>1442</v>
      </c>
    </row>
    <row r="813" spans="1:3" x14ac:dyDescent="0.25">
      <c r="A813" s="75" t="s">
        <v>17158</v>
      </c>
      <c r="B813" s="79" t="s">
        <v>990</v>
      </c>
      <c r="C813" s="75">
        <f>VLOOKUP(GroupVertices[[#This Row],[Vertex]], Vertices[], MATCH("ID", Vertices[#Headers], 0), FALSE)</f>
        <v>1429</v>
      </c>
    </row>
    <row r="814" spans="1:3" x14ac:dyDescent="0.25">
      <c r="A814" s="75" t="s">
        <v>17158</v>
      </c>
      <c r="B814" s="79" t="s">
        <v>962</v>
      </c>
      <c r="C814" s="75">
        <f>VLOOKUP(GroupVertices[[#This Row],[Vertex]], Vertices[], MATCH("ID", Vertices[#Headers], 0), FALSE)</f>
        <v>1621</v>
      </c>
    </row>
    <row r="815" spans="1:3" x14ac:dyDescent="0.25">
      <c r="A815" s="75" t="s">
        <v>17158</v>
      </c>
      <c r="B815" s="79" t="s">
        <v>949</v>
      </c>
      <c r="C815" s="75">
        <f>VLOOKUP(GroupVertices[[#This Row],[Vertex]], Vertices[], MATCH("ID", Vertices[#Headers], 0), FALSE)</f>
        <v>1497</v>
      </c>
    </row>
    <row r="816" spans="1:3" x14ac:dyDescent="0.25">
      <c r="A816" s="75" t="s">
        <v>17158</v>
      </c>
      <c r="B816" s="79" t="s">
        <v>946</v>
      </c>
      <c r="C816" s="75">
        <f>VLOOKUP(GroupVertices[[#This Row],[Vertex]], Vertices[], MATCH("ID", Vertices[#Headers], 0), FALSE)</f>
        <v>642</v>
      </c>
    </row>
    <row r="817" spans="1:3" x14ac:dyDescent="0.25">
      <c r="A817" s="75" t="s">
        <v>17158</v>
      </c>
      <c r="B817" s="79" t="s">
        <v>945</v>
      </c>
      <c r="C817" s="75">
        <f>VLOOKUP(GroupVertices[[#This Row],[Vertex]], Vertices[], MATCH("ID", Vertices[#Headers], 0), FALSE)</f>
        <v>1554</v>
      </c>
    </row>
    <row r="818" spans="1:3" x14ac:dyDescent="0.25">
      <c r="A818" s="75" t="s">
        <v>17158</v>
      </c>
      <c r="B818" s="79" t="s">
        <v>938</v>
      </c>
      <c r="C818" s="75">
        <f>VLOOKUP(GroupVertices[[#This Row],[Vertex]], Vertices[], MATCH("ID", Vertices[#Headers], 0), FALSE)</f>
        <v>1195</v>
      </c>
    </row>
    <row r="819" spans="1:3" x14ac:dyDescent="0.25">
      <c r="A819" s="75" t="s">
        <v>17158</v>
      </c>
      <c r="B819" s="79" t="s">
        <v>924</v>
      </c>
      <c r="C819" s="75">
        <f>VLOOKUP(GroupVertices[[#This Row],[Vertex]], Vertices[], MATCH("ID", Vertices[#Headers], 0), FALSE)</f>
        <v>1078</v>
      </c>
    </row>
    <row r="820" spans="1:3" x14ac:dyDescent="0.25">
      <c r="A820" s="75" t="s">
        <v>17158</v>
      </c>
      <c r="B820" s="79" t="s">
        <v>923</v>
      </c>
      <c r="C820" s="75">
        <f>VLOOKUP(GroupVertices[[#This Row],[Vertex]], Vertices[], MATCH("ID", Vertices[#Headers], 0), FALSE)</f>
        <v>1792</v>
      </c>
    </row>
    <row r="821" spans="1:3" x14ac:dyDescent="0.25">
      <c r="A821" s="75" t="s">
        <v>17158</v>
      </c>
      <c r="B821" s="79" t="s">
        <v>922</v>
      </c>
      <c r="C821" s="75">
        <f>VLOOKUP(GroupVertices[[#This Row],[Vertex]], Vertices[], MATCH("ID", Vertices[#Headers], 0), FALSE)</f>
        <v>1773</v>
      </c>
    </row>
    <row r="822" spans="1:3" x14ac:dyDescent="0.25">
      <c r="A822" s="75" t="s">
        <v>17158</v>
      </c>
      <c r="B822" s="79" t="s">
        <v>896</v>
      </c>
      <c r="C822" s="75">
        <f>VLOOKUP(GroupVertices[[#This Row],[Vertex]], Vertices[], MATCH("ID", Vertices[#Headers], 0), FALSE)</f>
        <v>1782</v>
      </c>
    </row>
    <row r="823" spans="1:3" x14ac:dyDescent="0.25">
      <c r="A823" s="75" t="s">
        <v>17158</v>
      </c>
      <c r="B823" s="79" t="s">
        <v>843</v>
      </c>
      <c r="C823" s="75">
        <f>VLOOKUP(GroupVertices[[#This Row],[Vertex]], Vertices[], MATCH("ID", Vertices[#Headers], 0), FALSE)</f>
        <v>716</v>
      </c>
    </row>
    <row r="824" spans="1:3" x14ac:dyDescent="0.25">
      <c r="A824" s="75" t="s">
        <v>17158</v>
      </c>
      <c r="B824" s="79" t="s">
        <v>839</v>
      </c>
      <c r="C824" s="75">
        <f>VLOOKUP(GroupVertices[[#This Row],[Vertex]], Vertices[], MATCH("ID", Vertices[#Headers], 0), FALSE)</f>
        <v>1012</v>
      </c>
    </row>
    <row r="825" spans="1:3" x14ac:dyDescent="0.25">
      <c r="A825" s="75" t="s">
        <v>17158</v>
      </c>
      <c r="B825" s="79" t="s">
        <v>810</v>
      </c>
      <c r="C825" s="75">
        <f>VLOOKUP(GroupVertices[[#This Row],[Vertex]], Vertices[], MATCH("ID", Vertices[#Headers], 0), FALSE)</f>
        <v>827</v>
      </c>
    </row>
    <row r="826" spans="1:3" x14ac:dyDescent="0.25">
      <c r="A826" s="75" t="s">
        <v>17158</v>
      </c>
      <c r="B826" s="79" t="s">
        <v>796</v>
      </c>
      <c r="C826" s="75">
        <f>VLOOKUP(GroupVertices[[#This Row],[Vertex]], Vertices[], MATCH("ID", Vertices[#Headers], 0), FALSE)</f>
        <v>1297</v>
      </c>
    </row>
    <row r="827" spans="1:3" x14ac:dyDescent="0.25">
      <c r="A827" s="75" t="s">
        <v>17158</v>
      </c>
      <c r="B827" s="79" t="s">
        <v>775</v>
      </c>
      <c r="C827" s="75">
        <f>VLOOKUP(GroupVertices[[#This Row],[Vertex]], Vertices[], MATCH("ID", Vertices[#Headers], 0), FALSE)</f>
        <v>1142</v>
      </c>
    </row>
    <row r="828" spans="1:3" x14ac:dyDescent="0.25">
      <c r="A828" s="75" t="s">
        <v>17158</v>
      </c>
      <c r="B828" s="79" t="s">
        <v>725</v>
      </c>
      <c r="C828" s="75">
        <f>VLOOKUP(GroupVertices[[#This Row],[Vertex]], Vertices[], MATCH("ID", Vertices[#Headers], 0), FALSE)</f>
        <v>1391</v>
      </c>
    </row>
    <row r="829" spans="1:3" x14ac:dyDescent="0.25">
      <c r="A829" s="75" t="s">
        <v>17158</v>
      </c>
      <c r="B829" s="79" t="s">
        <v>697</v>
      </c>
      <c r="C829" s="75">
        <f>VLOOKUP(GroupVertices[[#This Row],[Vertex]], Vertices[], MATCH("ID", Vertices[#Headers], 0), FALSE)</f>
        <v>1732</v>
      </c>
    </row>
    <row r="830" spans="1:3" x14ac:dyDescent="0.25">
      <c r="A830" s="75" t="s">
        <v>17158</v>
      </c>
      <c r="B830" s="79" t="s">
        <v>647</v>
      </c>
      <c r="C830" s="75">
        <f>VLOOKUP(GroupVertices[[#This Row],[Vertex]], Vertices[], MATCH("ID", Vertices[#Headers], 0), FALSE)</f>
        <v>1141</v>
      </c>
    </row>
    <row r="831" spans="1:3" x14ac:dyDescent="0.25">
      <c r="A831" s="75" t="s">
        <v>17158</v>
      </c>
      <c r="B831" s="79" t="s">
        <v>636</v>
      </c>
      <c r="C831" s="75">
        <f>VLOOKUP(GroupVertices[[#This Row],[Vertex]], Vertices[], MATCH("ID", Vertices[#Headers], 0), FALSE)</f>
        <v>715</v>
      </c>
    </row>
    <row r="832" spans="1:3" x14ac:dyDescent="0.25">
      <c r="A832" s="75" t="s">
        <v>17158</v>
      </c>
      <c r="B832" s="79" t="s">
        <v>635</v>
      </c>
      <c r="C832" s="75">
        <f>VLOOKUP(GroupVertices[[#This Row],[Vertex]], Vertices[], MATCH("ID", Vertices[#Headers], 0), FALSE)</f>
        <v>747</v>
      </c>
    </row>
    <row r="833" spans="1:3" x14ac:dyDescent="0.25">
      <c r="A833" s="75" t="s">
        <v>17158</v>
      </c>
      <c r="B833" s="79" t="s">
        <v>633</v>
      </c>
      <c r="C833" s="75">
        <f>VLOOKUP(GroupVertices[[#This Row],[Vertex]], Vertices[], MATCH("ID", Vertices[#Headers], 0), FALSE)</f>
        <v>1901</v>
      </c>
    </row>
    <row r="834" spans="1:3" x14ac:dyDescent="0.25">
      <c r="A834" s="75" t="s">
        <v>17158</v>
      </c>
      <c r="B834" s="79" t="s">
        <v>630</v>
      </c>
      <c r="C834" s="75">
        <f>VLOOKUP(GroupVertices[[#This Row],[Vertex]], Vertices[], MATCH("ID", Vertices[#Headers], 0), FALSE)</f>
        <v>692</v>
      </c>
    </row>
    <row r="835" spans="1:3" x14ac:dyDescent="0.25">
      <c r="A835" s="75" t="s">
        <v>17158</v>
      </c>
      <c r="B835" s="79" t="s">
        <v>617</v>
      </c>
      <c r="C835" s="75">
        <f>VLOOKUP(GroupVertices[[#This Row],[Vertex]], Vertices[], MATCH("ID", Vertices[#Headers], 0), FALSE)</f>
        <v>1839</v>
      </c>
    </row>
    <row r="836" spans="1:3" x14ac:dyDescent="0.25">
      <c r="A836" s="75" t="s">
        <v>17158</v>
      </c>
      <c r="B836" s="79" t="s">
        <v>615</v>
      </c>
      <c r="C836" s="75">
        <f>VLOOKUP(GroupVertices[[#This Row],[Vertex]], Vertices[], MATCH("ID", Vertices[#Headers], 0), FALSE)</f>
        <v>1042</v>
      </c>
    </row>
    <row r="837" spans="1:3" x14ac:dyDescent="0.25">
      <c r="A837" s="75" t="s">
        <v>17158</v>
      </c>
      <c r="B837" s="79" t="s">
        <v>607</v>
      </c>
      <c r="C837" s="75">
        <f>VLOOKUP(GroupVertices[[#This Row],[Vertex]], Vertices[], MATCH("ID", Vertices[#Headers], 0), FALSE)</f>
        <v>1538</v>
      </c>
    </row>
    <row r="838" spans="1:3" x14ac:dyDescent="0.25">
      <c r="A838" s="75" t="s">
        <v>17158</v>
      </c>
      <c r="B838" s="79" t="s">
        <v>587</v>
      </c>
      <c r="C838" s="75">
        <f>VLOOKUP(GroupVertices[[#This Row],[Vertex]], Vertices[], MATCH("ID", Vertices[#Headers], 0), FALSE)</f>
        <v>1536</v>
      </c>
    </row>
    <row r="839" spans="1:3" x14ac:dyDescent="0.25">
      <c r="A839" s="75" t="s">
        <v>17158</v>
      </c>
      <c r="B839" s="79" t="s">
        <v>586</v>
      </c>
      <c r="C839" s="75">
        <f>VLOOKUP(GroupVertices[[#This Row],[Vertex]], Vertices[], MATCH("ID", Vertices[#Headers], 0), FALSE)</f>
        <v>1959</v>
      </c>
    </row>
    <row r="840" spans="1:3" x14ac:dyDescent="0.25">
      <c r="A840" s="75" t="s">
        <v>17158</v>
      </c>
      <c r="B840" s="79" t="s">
        <v>543</v>
      </c>
      <c r="C840" s="75">
        <f>VLOOKUP(GroupVertices[[#This Row],[Vertex]], Vertices[], MATCH("ID", Vertices[#Headers], 0), FALSE)</f>
        <v>1821</v>
      </c>
    </row>
    <row r="841" spans="1:3" x14ac:dyDescent="0.25">
      <c r="A841" s="75" t="s">
        <v>17158</v>
      </c>
      <c r="B841" s="79" t="s">
        <v>529</v>
      </c>
      <c r="C841" s="75">
        <f>VLOOKUP(GroupVertices[[#This Row],[Vertex]], Vertices[], MATCH("ID", Vertices[#Headers], 0), FALSE)</f>
        <v>994</v>
      </c>
    </row>
    <row r="842" spans="1:3" x14ac:dyDescent="0.25">
      <c r="A842" s="75" t="s">
        <v>17158</v>
      </c>
      <c r="B842" s="79" t="s">
        <v>504</v>
      </c>
      <c r="C842" s="75">
        <f>VLOOKUP(GroupVertices[[#This Row],[Vertex]], Vertices[], MATCH("ID", Vertices[#Headers], 0), FALSE)</f>
        <v>1197</v>
      </c>
    </row>
    <row r="843" spans="1:3" x14ac:dyDescent="0.25">
      <c r="A843" s="75" t="s">
        <v>17158</v>
      </c>
      <c r="B843" s="79" t="s">
        <v>483</v>
      </c>
      <c r="C843" s="75">
        <f>VLOOKUP(GroupVertices[[#This Row],[Vertex]], Vertices[], MATCH("ID", Vertices[#Headers], 0), FALSE)</f>
        <v>1667</v>
      </c>
    </row>
    <row r="844" spans="1:3" x14ac:dyDescent="0.25">
      <c r="A844" s="75" t="s">
        <v>17158</v>
      </c>
      <c r="B844" s="79" t="s">
        <v>478</v>
      </c>
      <c r="C844" s="75">
        <f>VLOOKUP(GroupVertices[[#This Row],[Vertex]], Vertices[], MATCH("ID", Vertices[#Headers], 0), FALSE)</f>
        <v>1456</v>
      </c>
    </row>
    <row r="845" spans="1:3" x14ac:dyDescent="0.25">
      <c r="A845" s="75" t="s">
        <v>17158</v>
      </c>
      <c r="B845" s="79" t="s">
        <v>473</v>
      </c>
      <c r="C845" s="75">
        <f>VLOOKUP(GroupVertices[[#This Row],[Vertex]], Vertices[], MATCH("ID", Vertices[#Headers], 0), FALSE)</f>
        <v>1196</v>
      </c>
    </row>
    <row r="846" spans="1:3" x14ac:dyDescent="0.25">
      <c r="A846" s="75" t="s">
        <v>17158</v>
      </c>
      <c r="B846" s="79" t="s">
        <v>467</v>
      </c>
      <c r="C846" s="75">
        <f>VLOOKUP(GroupVertices[[#This Row],[Vertex]], Vertices[], MATCH("ID", Vertices[#Headers], 0), FALSE)</f>
        <v>1529</v>
      </c>
    </row>
    <row r="847" spans="1:3" x14ac:dyDescent="0.25">
      <c r="A847" s="75" t="s">
        <v>17158</v>
      </c>
      <c r="B847" s="79" t="s">
        <v>446</v>
      </c>
      <c r="C847" s="75">
        <f>VLOOKUP(GroupVertices[[#This Row],[Vertex]], Vertices[], MATCH("ID", Vertices[#Headers], 0), FALSE)</f>
        <v>876</v>
      </c>
    </row>
    <row r="848" spans="1:3" x14ac:dyDescent="0.25">
      <c r="A848" s="75" t="s">
        <v>17158</v>
      </c>
      <c r="B848" s="79" t="s">
        <v>445</v>
      </c>
      <c r="C848" s="75">
        <f>VLOOKUP(GroupVertices[[#This Row],[Vertex]], Vertices[], MATCH("ID", Vertices[#Headers], 0), FALSE)</f>
        <v>647</v>
      </c>
    </row>
    <row r="849" spans="1:3" x14ac:dyDescent="0.25">
      <c r="A849" s="75" t="s">
        <v>17158</v>
      </c>
      <c r="B849" s="79" t="s">
        <v>426</v>
      </c>
      <c r="C849" s="75">
        <f>VLOOKUP(GroupVertices[[#This Row],[Vertex]], Vertices[], MATCH("ID", Vertices[#Headers], 0), FALSE)</f>
        <v>1571</v>
      </c>
    </row>
    <row r="850" spans="1:3" x14ac:dyDescent="0.25">
      <c r="A850" s="75" t="s">
        <v>17158</v>
      </c>
      <c r="B850" s="79" t="s">
        <v>421</v>
      </c>
      <c r="C850" s="75">
        <f>VLOOKUP(GroupVertices[[#This Row],[Vertex]], Vertices[], MATCH("ID", Vertices[#Headers], 0), FALSE)</f>
        <v>946</v>
      </c>
    </row>
    <row r="851" spans="1:3" x14ac:dyDescent="0.25">
      <c r="A851" s="75" t="s">
        <v>17158</v>
      </c>
      <c r="B851" s="79" t="s">
        <v>415</v>
      </c>
      <c r="C851" s="75">
        <f>VLOOKUP(GroupVertices[[#This Row],[Vertex]], Vertices[], MATCH("ID", Vertices[#Headers], 0), FALSE)</f>
        <v>893</v>
      </c>
    </row>
    <row r="852" spans="1:3" x14ac:dyDescent="0.25">
      <c r="A852" s="75" t="s">
        <v>17158</v>
      </c>
      <c r="B852" s="79" t="s">
        <v>366</v>
      </c>
      <c r="C852" s="75">
        <f>VLOOKUP(GroupVertices[[#This Row],[Vertex]], Vertices[], MATCH("ID", Vertices[#Headers], 0), FALSE)</f>
        <v>929</v>
      </c>
    </row>
    <row r="853" spans="1:3" x14ac:dyDescent="0.25">
      <c r="A853" s="75" t="s">
        <v>17158</v>
      </c>
      <c r="B853" s="79" t="s">
        <v>360</v>
      </c>
      <c r="C853" s="75">
        <f>VLOOKUP(GroupVertices[[#This Row],[Vertex]], Vertices[], MATCH("ID", Vertices[#Headers], 0), FALSE)</f>
        <v>1666</v>
      </c>
    </row>
    <row r="854" spans="1:3" x14ac:dyDescent="0.25">
      <c r="A854" s="75" t="s">
        <v>17158</v>
      </c>
      <c r="B854" s="79" t="s">
        <v>356</v>
      </c>
      <c r="C854" s="75">
        <f>VLOOKUP(GroupVertices[[#This Row],[Vertex]], Vertices[], MATCH("ID", Vertices[#Headers], 0), FALSE)</f>
        <v>1797</v>
      </c>
    </row>
    <row r="855" spans="1:3" x14ac:dyDescent="0.25">
      <c r="A855" s="75" t="s">
        <v>17158</v>
      </c>
      <c r="B855" s="79" t="s">
        <v>349</v>
      </c>
      <c r="C855" s="75">
        <f>VLOOKUP(GroupVertices[[#This Row],[Vertex]], Vertices[], MATCH("ID", Vertices[#Headers], 0), FALSE)</f>
        <v>1272</v>
      </c>
    </row>
    <row r="856" spans="1:3" x14ac:dyDescent="0.25">
      <c r="A856" s="75" t="s">
        <v>17158</v>
      </c>
      <c r="B856" s="79" t="s">
        <v>330</v>
      </c>
      <c r="C856" s="75">
        <f>VLOOKUP(GroupVertices[[#This Row],[Vertex]], Vertices[], MATCH("ID", Vertices[#Headers], 0), FALSE)</f>
        <v>1308</v>
      </c>
    </row>
    <row r="857" spans="1:3" x14ac:dyDescent="0.25">
      <c r="A857" s="75" t="s">
        <v>17158</v>
      </c>
      <c r="B857" s="79" t="s">
        <v>327</v>
      </c>
      <c r="C857" s="75">
        <f>VLOOKUP(GroupVertices[[#This Row],[Vertex]], Vertices[], MATCH("ID", Vertices[#Headers], 0), FALSE)</f>
        <v>772</v>
      </c>
    </row>
    <row r="858" spans="1:3" x14ac:dyDescent="0.25">
      <c r="A858" s="75" t="s">
        <v>17158</v>
      </c>
      <c r="B858" s="79" t="s">
        <v>322</v>
      </c>
      <c r="C858" s="75">
        <f>VLOOKUP(GroupVertices[[#This Row],[Vertex]], Vertices[], MATCH("ID", Vertices[#Headers], 0), FALSE)</f>
        <v>742</v>
      </c>
    </row>
    <row r="859" spans="1:3" x14ac:dyDescent="0.25">
      <c r="A859" s="75" t="s">
        <v>17158</v>
      </c>
      <c r="B859" s="79" t="s">
        <v>320</v>
      </c>
      <c r="C859" s="75">
        <f>VLOOKUP(GroupVertices[[#This Row],[Vertex]], Vertices[], MATCH("ID", Vertices[#Headers], 0), FALSE)</f>
        <v>607</v>
      </c>
    </row>
    <row r="860" spans="1:3" x14ac:dyDescent="0.25">
      <c r="A860" s="75" t="s">
        <v>17158</v>
      </c>
      <c r="B860" s="79" t="s">
        <v>307</v>
      </c>
      <c r="C860" s="75">
        <f>VLOOKUP(GroupVertices[[#This Row],[Vertex]], Vertices[], MATCH("ID", Vertices[#Headers], 0), FALSE)</f>
        <v>741</v>
      </c>
    </row>
    <row r="861" spans="1:3" x14ac:dyDescent="0.25">
      <c r="A861" s="75" t="s">
        <v>17158</v>
      </c>
      <c r="B861" s="79" t="s">
        <v>302</v>
      </c>
      <c r="C861" s="75">
        <f>VLOOKUP(GroupVertices[[#This Row],[Vertex]], Vertices[], MATCH("ID", Vertices[#Headers], 0), FALSE)</f>
        <v>1029</v>
      </c>
    </row>
    <row r="862" spans="1:3" x14ac:dyDescent="0.25">
      <c r="A862" s="75" t="s">
        <v>17158</v>
      </c>
      <c r="B862" s="79" t="s">
        <v>301</v>
      </c>
      <c r="C862" s="75">
        <f>VLOOKUP(GroupVertices[[#This Row],[Vertex]], Vertices[], MATCH("ID", Vertices[#Headers], 0), FALSE)</f>
        <v>1077</v>
      </c>
    </row>
    <row r="863" spans="1:3" x14ac:dyDescent="0.25">
      <c r="A863" s="75" t="s">
        <v>17158</v>
      </c>
      <c r="B863" s="79" t="s">
        <v>295</v>
      </c>
      <c r="C863" s="75">
        <f>VLOOKUP(GroupVertices[[#This Row],[Vertex]], Vertices[], MATCH("ID", Vertices[#Headers], 0), FALSE)</f>
        <v>1889</v>
      </c>
    </row>
    <row r="864" spans="1:3" x14ac:dyDescent="0.25">
      <c r="A864" s="75" t="s">
        <v>17158</v>
      </c>
      <c r="B864" s="79" t="s">
        <v>292</v>
      </c>
      <c r="C864" s="75">
        <f>VLOOKUP(GroupVertices[[#This Row],[Vertex]], Vertices[], MATCH("ID", Vertices[#Headers], 0), FALSE)</f>
        <v>1311</v>
      </c>
    </row>
    <row r="865" spans="1:3" x14ac:dyDescent="0.25">
      <c r="A865" s="75" t="s">
        <v>17158</v>
      </c>
      <c r="B865" s="79" t="s">
        <v>279</v>
      </c>
      <c r="C865" s="75">
        <f>VLOOKUP(GroupVertices[[#This Row],[Vertex]], Vertices[], MATCH("ID", Vertices[#Headers], 0), FALSE)</f>
        <v>1109</v>
      </c>
    </row>
    <row r="866" spans="1:3" x14ac:dyDescent="0.25">
      <c r="A866" s="75" t="s">
        <v>17158</v>
      </c>
      <c r="B866" s="79" t="s">
        <v>277</v>
      </c>
      <c r="C866" s="75">
        <f>VLOOKUP(GroupVertices[[#This Row],[Vertex]], Vertices[], MATCH("ID", Vertices[#Headers], 0), FALSE)</f>
        <v>721</v>
      </c>
    </row>
    <row r="867" spans="1:3" x14ac:dyDescent="0.25">
      <c r="A867" s="75" t="s">
        <v>17158</v>
      </c>
      <c r="B867" s="79" t="s">
        <v>268</v>
      </c>
      <c r="C867" s="75">
        <f>VLOOKUP(GroupVertices[[#This Row],[Vertex]], Vertices[], MATCH("ID", Vertices[#Headers], 0), FALSE)</f>
        <v>1912</v>
      </c>
    </row>
    <row r="868" spans="1:3" x14ac:dyDescent="0.25">
      <c r="A868" s="75" t="s">
        <v>17158</v>
      </c>
      <c r="B868" s="79" t="s">
        <v>264</v>
      </c>
      <c r="C868" s="75">
        <f>VLOOKUP(GroupVertices[[#This Row],[Vertex]], Vertices[], MATCH("ID", Vertices[#Headers], 0), FALSE)</f>
        <v>1556</v>
      </c>
    </row>
    <row r="869" spans="1:3" x14ac:dyDescent="0.25">
      <c r="A869" s="75" t="s">
        <v>17158</v>
      </c>
      <c r="B869" s="79" t="s">
        <v>254</v>
      </c>
      <c r="C869" s="75">
        <f>VLOOKUP(GroupVertices[[#This Row],[Vertex]], Vertices[], MATCH("ID", Vertices[#Headers], 0), FALSE)</f>
        <v>1009</v>
      </c>
    </row>
    <row r="870" spans="1:3" x14ac:dyDescent="0.25">
      <c r="A870" s="75" t="s">
        <v>17158</v>
      </c>
      <c r="B870" s="79" t="s">
        <v>252</v>
      </c>
      <c r="C870" s="75">
        <f>VLOOKUP(GroupVertices[[#This Row],[Vertex]], Vertices[], MATCH("ID", Vertices[#Headers], 0), FALSE)</f>
        <v>1487</v>
      </c>
    </row>
    <row r="871" spans="1:3" x14ac:dyDescent="0.25">
      <c r="A871" s="75" t="s">
        <v>17158</v>
      </c>
      <c r="B871" s="79" t="s">
        <v>248</v>
      </c>
      <c r="C871" s="75">
        <f>VLOOKUP(GroupVertices[[#This Row],[Vertex]], Vertices[], MATCH("ID", Vertices[#Headers], 0), FALSE)</f>
        <v>841</v>
      </c>
    </row>
    <row r="872" spans="1:3" x14ac:dyDescent="0.25">
      <c r="A872" s="75" t="s">
        <v>17158</v>
      </c>
      <c r="B872" s="79" t="s">
        <v>243</v>
      </c>
      <c r="C872" s="75">
        <f>VLOOKUP(GroupVertices[[#This Row],[Vertex]], Vertices[], MATCH("ID", Vertices[#Headers], 0), FALSE)</f>
        <v>1569</v>
      </c>
    </row>
    <row r="873" spans="1:3" x14ac:dyDescent="0.25">
      <c r="A873" s="75" t="s">
        <v>17158</v>
      </c>
      <c r="B873" s="79" t="s">
        <v>225</v>
      </c>
      <c r="C873" s="75">
        <f>VLOOKUP(GroupVertices[[#This Row],[Vertex]], Vertices[], MATCH("ID", Vertices[#Headers], 0), FALSE)</f>
        <v>1279</v>
      </c>
    </row>
    <row r="874" spans="1:3" x14ac:dyDescent="0.25">
      <c r="A874" s="75" t="s">
        <v>17158</v>
      </c>
      <c r="B874" s="79" t="s">
        <v>218</v>
      </c>
      <c r="C874" s="75">
        <f>VLOOKUP(GroupVertices[[#This Row],[Vertex]], Vertices[], MATCH("ID", Vertices[#Headers], 0), FALSE)</f>
        <v>1037</v>
      </c>
    </row>
    <row r="875" spans="1:3" x14ac:dyDescent="0.25">
      <c r="A875" s="75" t="s">
        <v>17158</v>
      </c>
      <c r="B875" s="79" t="s">
        <v>215</v>
      </c>
      <c r="C875" s="75">
        <f>VLOOKUP(GroupVertices[[#This Row],[Vertex]], Vertices[], MATCH("ID", Vertices[#Headers], 0), FALSE)</f>
        <v>874</v>
      </c>
    </row>
    <row r="876" spans="1:3" x14ac:dyDescent="0.25">
      <c r="A876" s="75" t="s">
        <v>17158</v>
      </c>
      <c r="B876" s="79" t="s">
        <v>211</v>
      </c>
      <c r="C876" s="75">
        <f>VLOOKUP(GroupVertices[[#This Row],[Vertex]], Vertices[], MATCH("ID", Vertices[#Headers], 0), FALSE)</f>
        <v>1217</v>
      </c>
    </row>
    <row r="877" spans="1:3" x14ac:dyDescent="0.25">
      <c r="A877" s="75" t="s">
        <v>17158</v>
      </c>
      <c r="B877" s="79" t="s">
        <v>198</v>
      </c>
      <c r="C877" s="75">
        <f>VLOOKUP(GroupVertices[[#This Row],[Vertex]], Vertices[], MATCH("ID", Vertices[#Headers], 0), FALSE)</f>
        <v>1137</v>
      </c>
    </row>
    <row r="878" spans="1:3" x14ac:dyDescent="0.25">
      <c r="A878" s="75" t="s">
        <v>17158</v>
      </c>
      <c r="B878" s="79" t="s">
        <v>197</v>
      </c>
      <c r="C878" s="75">
        <f>VLOOKUP(GroupVertices[[#This Row],[Vertex]], Vertices[], MATCH("ID", Vertices[#Headers], 0), FALSE)</f>
        <v>1138</v>
      </c>
    </row>
    <row r="879" spans="1:3" x14ac:dyDescent="0.25">
      <c r="A879" s="75" t="s">
        <v>17158</v>
      </c>
      <c r="B879" s="79" t="s">
        <v>195</v>
      </c>
      <c r="C879" s="75">
        <f>VLOOKUP(GroupVertices[[#This Row],[Vertex]], Vertices[], MATCH("ID", Vertices[#Headers], 0), FALSE)</f>
        <v>1162</v>
      </c>
    </row>
    <row r="880" spans="1:3" x14ac:dyDescent="0.25">
      <c r="A880" s="75" t="s">
        <v>17159</v>
      </c>
      <c r="B880" s="79" t="s">
        <v>1922</v>
      </c>
      <c r="C880" s="75">
        <f>VLOOKUP(GroupVertices[[#This Row],[Vertex]], Vertices[], MATCH("ID", Vertices[#Headers], 0), FALSE)</f>
        <v>801</v>
      </c>
    </row>
    <row r="881" spans="1:3" x14ac:dyDescent="0.25">
      <c r="A881" s="75" t="s">
        <v>17159</v>
      </c>
      <c r="B881" s="79" t="s">
        <v>1923</v>
      </c>
      <c r="C881" s="75">
        <f>VLOOKUP(GroupVertices[[#This Row],[Vertex]], Vertices[], MATCH("ID", Vertices[#Headers], 0), FALSE)</f>
        <v>57</v>
      </c>
    </row>
    <row r="882" spans="1:3" x14ac:dyDescent="0.25">
      <c r="A882" s="75" t="s">
        <v>17159</v>
      </c>
      <c r="B882" s="79" t="s">
        <v>1921</v>
      </c>
      <c r="C882" s="75">
        <f>VLOOKUP(GroupVertices[[#This Row],[Vertex]], Vertices[], MATCH("ID", Vertices[#Headers], 0), FALSE)</f>
        <v>56</v>
      </c>
    </row>
    <row r="883" spans="1:3" x14ac:dyDescent="0.25">
      <c r="A883" s="75" t="s">
        <v>17159</v>
      </c>
      <c r="B883" s="79" t="s">
        <v>1889</v>
      </c>
      <c r="C883" s="75">
        <f>VLOOKUP(GroupVertices[[#This Row],[Vertex]], Vertices[], MATCH("ID", Vertices[#Headers], 0), FALSE)</f>
        <v>26</v>
      </c>
    </row>
    <row r="884" spans="1:3" x14ac:dyDescent="0.25">
      <c r="A884" s="75" t="s">
        <v>17159</v>
      </c>
      <c r="B884" s="79" t="s">
        <v>2229</v>
      </c>
      <c r="C884" s="75">
        <f>VLOOKUP(GroupVertices[[#This Row],[Vertex]], Vertices[], MATCH("ID", Vertices[#Headers], 0), FALSE)</f>
        <v>55</v>
      </c>
    </row>
    <row r="885" spans="1:3" x14ac:dyDescent="0.25">
      <c r="A885" s="75" t="s">
        <v>17159</v>
      </c>
      <c r="B885" s="79" t="s">
        <v>1908</v>
      </c>
      <c r="C885" s="75">
        <f>VLOOKUP(GroupVertices[[#This Row],[Vertex]], Vertices[], MATCH("ID", Vertices[#Headers], 0), FALSE)</f>
        <v>825</v>
      </c>
    </row>
    <row r="886" spans="1:3" x14ac:dyDescent="0.25">
      <c r="A886" s="75" t="s">
        <v>17159</v>
      </c>
      <c r="B886" s="79" t="s">
        <v>1898</v>
      </c>
      <c r="C886" s="75">
        <f>VLOOKUP(GroupVertices[[#This Row],[Vertex]], Vertices[], MATCH("ID", Vertices[#Headers], 0), FALSE)</f>
        <v>699</v>
      </c>
    </row>
    <row r="887" spans="1:3" x14ac:dyDescent="0.25">
      <c r="A887" s="75" t="s">
        <v>17159</v>
      </c>
      <c r="B887" s="79" t="s">
        <v>1899</v>
      </c>
      <c r="C887" s="75">
        <f>VLOOKUP(GroupVertices[[#This Row],[Vertex]], Vertices[], MATCH("ID", Vertices[#Headers], 0), FALSE)</f>
        <v>53</v>
      </c>
    </row>
    <row r="888" spans="1:3" x14ac:dyDescent="0.25">
      <c r="A888" s="75" t="s">
        <v>17159</v>
      </c>
      <c r="B888" s="79" t="s">
        <v>1897</v>
      </c>
      <c r="C888" s="75">
        <f>VLOOKUP(GroupVertices[[#This Row],[Vertex]], Vertices[], MATCH("ID", Vertices[#Headers], 0), FALSE)</f>
        <v>47</v>
      </c>
    </row>
    <row r="889" spans="1:3" x14ac:dyDescent="0.25">
      <c r="A889" s="75" t="s">
        <v>17159</v>
      </c>
      <c r="B889" s="79" t="s">
        <v>2220</v>
      </c>
      <c r="C889" s="75">
        <f>VLOOKUP(GroupVertices[[#This Row],[Vertex]], Vertices[], MATCH("ID", Vertices[#Headers], 0), FALSE)</f>
        <v>49</v>
      </c>
    </row>
    <row r="890" spans="1:3" x14ac:dyDescent="0.25">
      <c r="A890" s="75" t="s">
        <v>17159</v>
      </c>
      <c r="B890" s="79" t="s">
        <v>2062</v>
      </c>
      <c r="C890" s="75">
        <f>VLOOKUP(GroupVertices[[#This Row],[Vertex]], Vertices[], MATCH("ID", Vertices[#Headers], 0), FALSE)</f>
        <v>39</v>
      </c>
    </row>
    <row r="891" spans="1:3" x14ac:dyDescent="0.25">
      <c r="A891" s="75" t="s">
        <v>17159</v>
      </c>
      <c r="B891" s="79" t="s">
        <v>1896</v>
      </c>
      <c r="C891" s="75">
        <f>VLOOKUP(GroupVertices[[#This Row],[Vertex]], Vertices[], MATCH("ID", Vertices[#Headers], 0), FALSE)</f>
        <v>60</v>
      </c>
    </row>
    <row r="892" spans="1:3" x14ac:dyDescent="0.25">
      <c r="A892" s="75" t="s">
        <v>17159</v>
      </c>
      <c r="B892" s="79" t="s">
        <v>1894</v>
      </c>
      <c r="C892" s="75">
        <f>VLOOKUP(GroupVertices[[#This Row],[Vertex]], Vertices[], MATCH("ID", Vertices[#Headers], 0), FALSE)</f>
        <v>686</v>
      </c>
    </row>
    <row r="893" spans="1:3" x14ac:dyDescent="0.25">
      <c r="A893" s="75" t="s">
        <v>17159</v>
      </c>
      <c r="B893" s="79" t="s">
        <v>1877</v>
      </c>
      <c r="C893" s="75">
        <f>VLOOKUP(GroupVertices[[#This Row],[Vertex]], Vertices[], MATCH("ID", Vertices[#Headers], 0), FALSE)</f>
        <v>781</v>
      </c>
    </row>
    <row r="894" spans="1:3" x14ac:dyDescent="0.25">
      <c r="A894" s="75" t="s">
        <v>17159</v>
      </c>
      <c r="B894" s="79" t="s">
        <v>1884</v>
      </c>
      <c r="C894" s="75">
        <f>VLOOKUP(GroupVertices[[#This Row],[Vertex]], Vertices[], MATCH("ID", Vertices[#Headers], 0), FALSE)</f>
        <v>125</v>
      </c>
    </row>
    <row r="895" spans="1:3" x14ac:dyDescent="0.25">
      <c r="A895" s="75" t="s">
        <v>17159</v>
      </c>
      <c r="B895" s="79" t="s">
        <v>1875</v>
      </c>
      <c r="C895" s="75">
        <f>VLOOKUP(GroupVertices[[#This Row],[Vertex]], Vertices[], MATCH("ID", Vertices[#Headers], 0), FALSE)</f>
        <v>278</v>
      </c>
    </row>
    <row r="896" spans="1:3" x14ac:dyDescent="0.25">
      <c r="A896" s="75" t="s">
        <v>17159</v>
      </c>
      <c r="B896" s="79" t="s">
        <v>1887</v>
      </c>
      <c r="C896" s="75">
        <f>VLOOKUP(GroupVertices[[#This Row],[Vertex]], Vertices[], MATCH("ID", Vertices[#Headers], 0), FALSE)</f>
        <v>102</v>
      </c>
    </row>
    <row r="897" spans="1:3" x14ac:dyDescent="0.25">
      <c r="A897" s="75" t="s">
        <v>17159</v>
      </c>
      <c r="B897" s="79" t="s">
        <v>2228</v>
      </c>
      <c r="C897" s="75">
        <f>VLOOKUP(GroupVertices[[#This Row],[Vertex]], Vertices[], MATCH("ID", Vertices[#Headers], 0), FALSE)</f>
        <v>84</v>
      </c>
    </row>
    <row r="898" spans="1:3" x14ac:dyDescent="0.25">
      <c r="A898" s="75" t="s">
        <v>17159</v>
      </c>
      <c r="B898" s="79" t="s">
        <v>2227</v>
      </c>
      <c r="C898" s="75">
        <f>VLOOKUP(GroupVertices[[#This Row],[Vertex]], Vertices[], MATCH("ID", Vertices[#Headers], 0), FALSE)</f>
        <v>85</v>
      </c>
    </row>
    <row r="899" spans="1:3" x14ac:dyDescent="0.25">
      <c r="A899" s="75" t="s">
        <v>17159</v>
      </c>
      <c r="B899" s="79" t="s">
        <v>2144</v>
      </c>
      <c r="C899" s="75">
        <f>VLOOKUP(GroupVertices[[#This Row],[Vertex]], Vertices[], MATCH("ID", Vertices[#Headers], 0), FALSE)</f>
        <v>72</v>
      </c>
    </row>
    <row r="900" spans="1:3" x14ac:dyDescent="0.25">
      <c r="A900" s="75" t="s">
        <v>17159</v>
      </c>
      <c r="B900" s="79" t="s">
        <v>1888</v>
      </c>
      <c r="C900" s="75">
        <f>VLOOKUP(GroupVertices[[#This Row],[Vertex]], Vertices[], MATCH("ID", Vertices[#Headers], 0), FALSE)</f>
        <v>103</v>
      </c>
    </row>
    <row r="901" spans="1:3" x14ac:dyDescent="0.25">
      <c r="A901" s="75" t="s">
        <v>17159</v>
      </c>
      <c r="B901" s="79" t="s">
        <v>1885</v>
      </c>
      <c r="C901" s="75">
        <f>VLOOKUP(GroupVertices[[#This Row],[Vertex]], Vertices[], MATCH("ID", Vertices[#Headers], 0), FALSE)</f>
        <v>141</v>
      </c>
    </row>
    <row r="902" spans="1:3" x14ac:dyDescent="0.25">
      <c r="A902" s="75" t="s">
        <v>17159</v>
      </c>
      <c r="B902" s="79" t="s">
        <v>2226</v>
      </c>
      <c r="C902" s="75">
        <f>VLOOKUP(GroupVertices[[#This Row],[Vertex]], Vertices[], MATCH("ID", Vertices[#Headers], 0), FALSE)</f>
        <v>95</v>
      </c>
    </row>
    <row r="903" spans="1:3" x14ac:dyDescent="0.25">
      <c r="A903" s="75" t="s">
        <v>17159</v>
      </c>
      <c r="B903" s="79" t="s">
        <v>1886</v>
      </c>
      <c r="C903" s="75">
        <f>VLOOKUP(GroupVertices[[#This Row],[Vertex]], Vertices[], MATCH("ID", Vertices[#Headers], 0), FALSE)</f>
        <v>80</v>
      </c>
    </row>
    <row r="904" spans="1:3" x14ac:dyDescent="0.25">
      <c r="A904" s="75" t="s">
        <v>17159</v>
      </c>
      <c r="B904" s="79" t="s">
        <v>2189</v>
      </c>
      <c r="C904" s="75">
        <f>VLOOKUP(GroupVertices[[#This Row],[Vertex]], Vertices[], MATCH("ID", Vertices[#Headers], 0), FALSE)</f>
        <v>107</v>
      </c>
    </row>
    <row r="905" spans="1:3" x14ac:dyDescent="0.25">
      <c r="A905" s="75" t="s">
        <v>17159</v>
      </c>
      <c r="B905" s="79" t="s">
        <v>1883</v>
      </c>
      <c r="C905" s="75">
        <f>VLOOKUP(GroupVertices[[#This Row],[Vertex]], Vertices[], MATCH("ID", Vertices[#Headers], 0), FALSE)</f>
        <v>94</v>
      </c>
    </row>
    <row r="906" spans="1:3" x14ac:dyDescent="0.25">
      <c r="A906" s="75" t="s">
        <v>17159</v>
      </c>
      <c r="B906" s="79" t="s">
        <v>2188</v>
      </c>
      <c r="C906" s="75">
        <f>VLOOKUP(GroupVertices[[#This Row],[Vertex]], Vertices[], MATCH("ID", Vertices[#Headers], 0), FALSE)</f>
        <v>90</v>
      </c>
    </row>
    <row r="907" spans="1:3" x14ac:dyDescent="0.25">
      <c r="A907" s="75" t="s">
        <v>17159</v>
      </c>
      <c r="B907" s="79" t="s">
        <v>2187</v>
      </c>
      <c r="C907" s="75">
        <f>VLOOKUP(GroupVertices[[#This Row],[Vertex]], Vertices[], MATCH("ID", Vertices[#Headers], 0), FALSE)</f>
        <v>93</v>
      </c>
    </row>
    <row r="908" spans="1:3" x14ac:dyDescent="0.25">
      <c r="A908" s="75" t="s">
        <v>17159</v>
      </c>
      <c r="B908" s="79" t="s">
        <v>2225</v>
      </c>
      <c r="C908" s="75">
        <f>VLOOKUP(GroupVertices[[#This Row],[Vertex]], Vertices[], MATCH("ID", Vertices[#Headers], 0), FALSE)</f>
        <v>110</v>
      </c>
    </row>
    <row r="909" spans="1:3" x14ac:dyDescent="0.25">
      <c r="A909" s="75" t="s">
        <v>17159</v>
      </c>
      <c r="B909" s="79" t="s">
        <v>1492</v>
      </c>
      <c r="C909" s="75">
        <f>VLOOKUP(GroupVertices[[#This Row],[Vertex]], Vertices[], MATCH("ID", Vertices[#Headers], 0), FALSE)</f>
        <v>130</v>
      </c>
    </row>
    <row r="910" spans="1:3" x14ac:dyDescent="0.25">
      <c r="A910" s="75" t="s">
        <v>17159</v>
      </c>
      <c r="B910" s="79" t="s">
        <v>1869</v>
      </c>
      <c r="C910" s="75">
        <f>VLOOKUP(GroupVertices[[#This Row],[Vertex]], Vertices[], MATCH("ID", Vertices[#Headers], 0), FALSE)</f>
        <v>821</v>
      </c>
    </row>
    <row r="911" spans="1:3" x14ac:dyDescent="0.25">
      <c r="A911" s="75" t="s">
        <v>17159</v>
      </c>
      <c r="B911" s="79" t="s">
        <v>1851</v>
      </c>
      <c r="C911" s="75">
        <f>VLOOKUP(GroupVertices[[#This Row],[Vertex]], Vertices[], MATCH("ID", Vertices[#Headers], 0), FALSE)</f>
        <v>1744</v>
      </c>
    </row>
    <row r="912" spans="1:3" x14ac:dyDescent="0.25">
      <c r="A912" s="75" t="s">
        <v>17159</v>
      </c>
      <c r="B912" s="79" t="s">
        <v>1849</v>
      </c>
      <c r="C912" s="75">
        <f>VLOOKUP(GroupVertices[[#This Row],[Vertex]], Vertices[], MATCH("ID", Vertices[#Headers], 0), FALSE)</f>
        <v>783</v>
      </c>
    </row>
    <row r="913" spans="1:3" x14ac:dyDescent="0.25">
      <c r="A913" s="75" t="s">
        <v>17159</v>
      </c>
      <c r="B913" s="79" t="s">
        <v>1591</v>
      </c>
      <c r="C913" s="75">
        <f>VLOOKUP(GroupVertices[[#This Row],[Vertex]], Vertices[], MATCH("ID", Vertices[#Headers], 0), FALSE)</f>
        <v>684</v>
      </c>
    </row>
    <row r="914" spans="1:3" x14ac:dyDescent="0.25">
      <c r="A914" s="75" t="s">
        <v>17159</v>
      </c>
      <c r="B914" s="79" t="s">
        <v>1590</v>
      </c>
      <c r="C914" s="75">
        <f>VLOOKUP(GroupVertices[[#This Row],[Vertex]], Vertices[], MATCH("ID", Vertices[#Headers], 0), FALSE)</f>
        <v>86</v>
      </c>
    </row>
    <row r="915" spans="1:3" x14ac:dyDescent="0.25">
      <c r="A915" s="75" t="s">
        <v>17159</v>
      </c>
      <c r="B915" s="79" t="s">
        <v>1512</v>
      </c>
      <c r="C915" s="75">
        <f>VLOOKUP(GroupVertices[[#This Row],[Vertex]], Vertices[], MATCH("ID", Vertices[#Headers], 0), FALSE)</f>
        <v>768</v>
      </c>
    </row>
    <row r="916" spans="1:3" x14ac:dyDescent="0.25">
      <c r="A916" s="75" t="s">
        <v>17159</v>
      </c>
      <c r="B916" s="79" t="s">
        <v>2195</v>
      </c>
      <c r="C916" s="75">
        <f>VLOOKUP(GroupVertices[[#This Row],[Vertex]], Vertices[], MATCH("ID", Vertices[#Headers], 0), FALSE)</f>
        <v>600</v>
      </c>
    </row>
    <row r="917" spans="1:3" x14ac:dyDescent="0.25">
      <c r="A917" s="75" t="s">
        <v>17159</v>
      </c>
      <c r="B917" s="79" t="s">
        <v>881</v>
      </c>
      <c r="C917" s="75">
        <f>VLOOKUP(GroupVertices[[#This Row],[Vertex]], Vertices[], MATCH("ID", Vertices[#Headers], 0), FALSE)</f>
        <v>106</v>
      </c>
    </row>
    <row r="918" spans="1:3" x14ac:dyDescent="0.25">
      <c r="A918" s="75" t="s">
        <v>17159</v>
      </c>
      <c r="B918" s="79" t="s">
        <v>2107</v>
      </c>
      <c r="C918" s="75">
        <f>VLOOKUP(GroupVertices[[#This Row],[Vertex]], Vertices[], MATCH("ID", Vertices[#Headers], 0), FALSE)</f>
        <v>82</v>
      </c>
    </row>
    <row r="919" spans="1:3" x14ac:dyDescent="0.25">
      <c r="A919" s="75" t="s">
        <v>17159</v>
      </c>
      <c r="B919" s="79" t="s">
        <v>2106</v>
      </c>
      <c r="C919" s="75">
        <f>VLOOKUP(GroupVertices[[#This Row],[Vertex]], Vertices[], MATCH("ID", Vertices[#Headers], 0), FALSE)</f>
        <v>111</v>
      </c>
    </row>
    <row r="920" spans="1:3" x14ac:dyDescent="0.25">
      <c r="A920" s="75" t="s">
        <v>17159</v>
      </c>
      <c r="B920" s="79" t="s">
        <v>505</v>
      </c>
      <c r="C920" s="75">
        <f>VLOOKUP(GroupVertices[[#This Row],[Vertex]], Vertices[], MATCH("ID", Vertices[#Headers], 0), FALSE)</f>
        <v>44</v>
      </c>
    </row>
    <row r="921" spans="1:3" x14ac:dyDescent="0.25">
      <c r="A921" s="75" t="s">
        <v>17159</v>
      </c>
      <c r="B921" s="79" t="s">
        <v>2070</v>
      </c>
      <c r="C921" s="75">
        <f>VLOOKUP(GroupVertices[[#This Row],[Vertex]], Vertices[], MATCH("ID", Vertices[#Headers], 0), FALSE)</f>
        <v>37</v>
      </c>
    </row>
    <row r="922" spans="1:3" x14ac:dyDescent="0.25">
      <c r="A922" s="75" t="s">
        <v>17159</v>
      </c>
      <c r="B922" s="79" t="s">
        <v>2145</v>
      </c>
      <c r="C922" s="75">
        <f>VLOOKUP(GroupVertices[[#This Row],[Vertex]], Vertices[], MATCH("ID", Vertices[#Headers], 0), FALSE)</f>
        <v>153</v>
      </c>
    </row>
    <row r="923" spans="1:3" x14ac:dyDescent="0.25">
      <c r="A923" s="75" t="s">
        <v>17159</v>
      </c>
      <c r="B923" s="79" t="s">
        <v>1483</v>
      </c>
      <c r="C923" s="75">
        <f>VLOOKUP(GroupVertices[[#This Row],[Vertex]], Vertices[], MATCH("ID", Vertices[#Headers], 0), FALSE)</f>
        <v>693</v>
      </c>
    </row>
    <row r="924" spans="1:3" x14ac:dyDescent="0.25">
      <c r="A924" s="75" t="s">
        <v>17159</v>
      </c>
      <c r="B924" s="79" t="s">
        <v>1459</v>
      </c>
      <c r="C924" s="75">
        <f>VLOOKUP(GroupVertices[[#This Row],[Vertex]], Vertices[], MATCH("ID", Vertices[#Headers], 0), FALSE)</f>
        <v>759</v>
      </c>
    </row>
    <row r="925" spans="1:3" x14ac:dyDescent="0.25">
      <c r="A925" s="75" t="s">
        <v>17159</v>
      </c>
      <c r="B925" s="79" t="s">
        <v>2186</v>
      </c>
      <c r="C925" s="75">
        <f>VLOOKUP(GroupVertices[[#This Row],[Vertex]], Vertices[], MATCH("ID", Vertices[#Headers], 0), FALSE)</f>
        <v>555</v>
      </c>
    </row>
    <row r="926" spans="1:3" x14ac:dyDescent="0.25">
      <c r="A926" s="75" t="s">
        <v>17159</v>
      </c>
      <c r="B926" s="79" t="s">
        <v>1386</v>
      </c>
      <c r="C926" s="75">
        <f>VLOOKUP(GroupVertices[[#This Row],[Vertex]], Vertices[], MATCH("ID", Vertices[#Headers], 0), FALSE)</f>
        <v>1360</v>
      </c>
    </row>
    <row r="927" spans="1:3" x14ac:dyDescent="0.25">
      <c r="A927" s="75" t="s">
        <v>17159</v>
      </c>
      <c r="B927" s="79" t="s">
        <v>1196</v>
      </c>
      <c r="C927" s="75">
        <f>VLOOKUP(GroupVertices[[#This Row],[Vertex]], Vertices[], MATCH("ID", Vertices[#Headers], 0), FALSE)</f>
        <v>1106</v>
      </c>
    </row>
    <row r="928" spans="1:3" x14ac:dyDescent="0.25">
      <c r="A928" s="75" t="s">
        <v>17159</v>
      </c>
      <c r="B928" s="79" t="s">
        <v>1197</v>
      </c>
      <c r="C928" s="75">
        <f>VLOOKUP(GroupVertices[[#This Row],[Vertex]], Vertices[], MATCH("ID", Vertices[#Headers], 0), FALSE)</f>
        <v>58</v>
      </c>
    </row>
    <row r="929" spans="1:3" x14ac:dyDescent="0.25">
      <c r="A929" s="75" t="s">
        <v>17159</v>
      </c>
      <c r="B929" s="79" t="s">
        <v>1195</v>
      </c>
      <c r="C929" s="75">
        <f>VLOOKUP(GroupVertices[[#This Row],[Vertex]], Vertices[], MATCH("ID", Vertices[#Headers], 0), FALSE)</f>
        <v>109</v>
      </c>
    </row>
    <row r="930" spans="1:3" x14ac:dyDescent="0.25">
      <c r="A930" s="75" t="s">
        <v>17159</v>
      </c>
      <c r="B930" s="79" t="s">
        <v>2146</v>
      </c>
      <c r="C930" s="75">
        <f>VLOOKUP(GroupVertices[[#This Row],[Vertex]], Vertices[], MATCH("ID", Vertices[#Headers], 0), FALSE)</f>
        <v>83</v>
      </c>
    </row>
    <row r="931" spans="1:3" x14ac:dyDescent="0.25">
      <c r="A931" s="75" t="s">
        <v>17159</v>
      </c>
      <c r="B931" s="79" t="s">
        <v>1013</v>
      </c>
      <c r="C931" s="75">
        <f>VLOOKUP(GroupVertices[[#This Row],[Vertex]], Vertices[], MATCH("ID", Vertices[#Headers], 0), FALSE)</f>
        <v>643</v>
      </c>
    </row>
    <row r="932" spans="1:3" x14ac:dyDescent="0.25">
      <c r="A932" s="75" t="s">
        <v>17159</v>
      </c>
      <c r="B932" s="79" t="s">
        <v>1012</v>
      </c>
      <c r="C932" s="75">
        <f>VLOOKUP(GroupVertices[[#This Row],[Vertex]], Vertices[], MATCH("ID", Vertices[#Headers], 0), FALSE)</f>
        <v>66</v>
      </c>
    </row>
    <row r="933" spans="1:3" x14ac:dyDescent="0.25">
      <c r="A933" s="75" t="s">
        <v>17159</v>
      </c>
      <c r="B933" s="79" t="s">
        <v>1011</v>
      </c>
      <c r="C933" s="75">
        <f>VLOOKUP(GroupVertices[[#This Row],[Vertex]], Vertices[], MATCH("ID", Vertices[#Headers], 0), FALSE)</f>
        <v>648</v>
      </c>
    </row>
    <row r="934" spans="1:3" x14ac:dyDescent="0.25">
      <c r="A934" s="75" t="s">
        <v>17159</v>
      </c>
      <c r="B934" s="79" t="s">
        <v>1005</v>
      </c>
      <c r="C934" s="75">
        <f>VLOOKUP(GroupVertices[[#This Row],[Vertex]], Vertices[], MATCH("ID", Vertices[#Headers], 0), FALSE)</f>
        <v>626</v>
      </c>
    </row>
    <row r="935" spans="1:3" x14ac:dyDescent="0.25">
      <c r="A935" s="75" t="s">
        <v>17159</v>
      </c>
      <c r="B935" s="79" t="s">
        <v>999</v>
      </c>
      <c r="C935" s="75">
        <f>VLOOKUP(GroupVertices[[#This Row],[Vertex]], Vertices[], MATCH("ID", Vertices[#Headers], 0), FALSE)</f>
        <v>623</v>
      </c>
    </row>
    <row r="936" spans="1:3" x14ac:dyDescent="0.25">
      <c r="A936" s="75" t="s">
        <v>17159</v>
      </c>
      <c r="B936" s="79" t="s">
        <v>2143</v>
      </c>
      <c r="C936" s="75">
        <f>VLOOKUP(GroupVertices[[#This Row],[Vertex]], Vertices[], MATCH("ID", Vertices[#Headers], 0), FALSE)</f>
        <v>290</v>
      </c>
    </row>
    <row r="937" spans="1:3" x14ac:dyDescent="0.25">
      <c r="A937" s="75" t="s">
        <v>17159</v>
      </c>
      <c r="B937" s="79" t="s">
        <v>2142</v>
      </c>
      <c r="C937" s="75">
        <f>VLOOKUP(GroupVertices[[#This Row],[Vertex]], Vertices[], MATCH("ID", Vertices[#Headers], 0), FALSE)</f>
        <v>262</v>
      </c>
    </row>
    <row r="938" spans="1:3" x14ac:dyDescent="0.25">
      <c r="A938" s="75" t="s">
        <v>17159</v>
      </c>
      <c r="B938" s="79" t="s">
        <v>2141</v>
      </c>
      <c r="C938" s="75">
        <f>VLOOKUP(GroupVertices[[#This Row],[Vertex]], Vertices[], MATCH("ID", Vertices[#Headers], 0), FALSE)</f>
        <v>263</v>
      </c>
    </row>
    <row r="939" spans="1:3" x14ac:dyDescent="0.25">
      <c r="A939" s="75" t="s">
        <v>17159</v>
      </c>
      <c r="B939" s="79" t="s">
        <v>2140</v>
      </c>
      <c r="C939" s="75">
        <f>VLOOKUP(GroupVertices[[#This Row],[Vertex]], Vertices[], MATCH("ID", Vertices[#Headers], 0), FALSE)</f>
        <v>242</v>
      </c>
    </row>
    <row r="940" spans="1:3" x14ac:dyDescent="0.25">
      <c r="A940" s="75" t="s">
        <v>17159</v>
      </c>
      <c r="B940" s="79" t="s">
        <v>934</v>
      </c>
      <c r="C940" s="75">
        <f>VLOOKUP(GroupVertices[[#This Row],[Vertex]], Vertices[], MATCH("ID", Vertices[#Headers], 0), FALSE)</f>
        <v>845</v>
      </c>
    </row>
    <row r="941" spans="1:3" x14ac:dyDescent="0.25">
      <c r="A941" s="75" t="s">
        <v>17159</v>
      </c>
      <c r="B941" s="79" t="s">
        <v>891</v>
      </c>
      <c r="C941" s="75">
        <f>VLOOKUP(GroupVertices[[#This Row],[Vertex]], Vertices[], MATCH("ID", Vertices[#Headers], 0), FALSE)</f>
        <v>983</v>
      </c>
    </row>
    <row r="942" spans="1:3" x14ac:dyDescent="0.25">
      <c r="A942" s="75" t="s">
        <v>17159</v>
      </c>
      <c r="B942" s="79" t="s">
        <v>882</v>
      </c>
      <c r="C942" s="75">
        <f>VLOOKUP(GroupVertices[[#This Row],[Vertex]], Vertices[], MATCH("ID", Vertices[#Headers], 0), FALSE)</f>
        <v>243</v>
      </c>
    </row>
    <row r="943" spans="1:3" x14ac:dyDescent="0.25">
      <c r="A943" s="75" t="s">
        <v>17159</v>
      </c>
      <c r="B943" s="79" t="s">
        <v>865</v>
      </c>
      <c r="C943" s="75">
        <f>VLOOKUP(GroupVertices[[#This Row],[Vertex]], Vertices[], MATCH("ID", Vertices[#Headers], 0), FALSE)</f>
        <v>618</v>
      </c>
    </row>
    <row r="944" spans="1:3" x14ac:dyDescent="0.25">
      <c r="A944" s="75" t="s">
        <v>17159</v>
      </c>
      <c r="B944" s="79" t="s">
        <v>836</v>
      </c>
      <c r="C944" s="75">
        <f>VLOOKUP(GroupVertices[[#This Row],[Vertex]], Vertices[], MATCH("ID", Vertices[#Headers], 0), FALSE)</f>
        <v>931</v>
      </c>
    </row>
    <row r="945" spans="1:3" x14ac:dyDescent="0.25">
      <c r="A945" s="75" t="s">
        <v>17159</v>
      </c>
      <c r="B945" s="79" t="s">
        <v>819</v>
      </c>
      <c r="C945" s="75">
        <f>VLOOKUP(GroupVertices[[#This Row],[Vertex]], Vertices[], MATCH("ID", Vertices[#Headers], 0), FALSE)</f>
        <v>635</v>
      </c>
    </row>
    <row r="946" spans="1:3" x14ac:dyDescent="0.25">
      <c r="A946" s="75" t="s">
        <v>17159</v>
      </c>
      <c r="B946" s="79" t="s">
        <v>808</v>
      </c>
      <c r="C946" s="75">
        <f>VLOOKUP(GroupVertices[[#This Row],[Vertex]], Vertices[], MATCH("ID", Vertices[#Headers], 0), FALSE)</f>
        <v>939</v>
      </c>
    </row>
    <row r="947" spans="1:3" x14ac:dyDescent="0.25">
      <c r="A947" s="75" t="s">
        <v>17159</v>
      </c>
      <c r="B947" s="79" t="s">
        <v>756</v>
      </c>
      <c r="C947" s="75">
        <f>VLOOKUP(GroupVertices[[#This Row],[Vertex]], Vertices[], MATCH("ID", Vertices[#Headers], 0), FALSE)</f>
        <v>1060</v>
      </c>
    </row>
    <row r="948" spans="1:3" x14ac:dyDescent="0.25">
      <c r="A948" s="75" t="s">
        <v>17159</v>
      </c>
      <c r="B948" s="79" t="s">
        <v>2122</v>
      </c>
      <c r="C948" s="75">
        <f>VLOOKUP(GroupVertices[[#This Row],[Vertex]], Vertices[], MATCH("ID", Vertices[#Headers], 0), FALSE)</f>
        <v>309</v>
      </c>
    </row>
    <row r="949" spans="1:3" x14ac:dyDescent="0.25">
      <c r="A949" s="75" t="s">
        <v>17159</v>
      </c>
      <c r="B949" s="79" t="s">
        <v>749</v>
      </c>
      <c r="C949" s="75">
        <f>VLOOKUP(GroupVertices[[#This Row],[Vertex]], Vertices[], MATCH("ID", Vertices[#Headers], 0), FALSE)</f>
        <v>850</v>
      </c>
    </row>
    <row r="950" spans="1:3" x14ac:dyDescent="0.25">
      <c r="A950" s="75" t="s">
        <v>17159</v>
      </c>
      <c r="B950" s="79" t="s">
        <v>747</v>
      </c>
      <c r="C950" s="75">
        <f>VLOOKUP(GroupVertices[[#This Row],[Vertex]], Vertices[], MATCH("ID", Vertices[#Headers], 0), FALSE)</f>
        <v>674</v>
      </c>
    </row>
    <row r="951" spans="1:3" x14ac:dyDescent="0.25">
      <c r="A951" s="75" t="s">
        <v>17159</v>
      </c>
      <c r="B951" s="79" t="s">
        <v>734</v>
      </c>
      <c r="C951" s="75">
        <f>VLOOKUP(GroupVertices[[#This Row],[Vertex]], Vertices[], MATCH("ID", Vertices[#Headers], 0), FALSE)</f>
        <v>1088</v>
      </c>
    </row>
    <row r="952" spans="1:3" x14ac:dyDescent="0.25">
      <c r="A952" s="75" t="s">
        <v>17159</v>
      </c>
      <c r="B952" s="79" t="s">
        <v>701</v>
      </c>
      <c r="C952" s="75">
        <f>VLOOKUP(GroupVertices[[#This Row],[Vertex]], Vertices[], MATCH("ID", Vertices[#Headers], 0), FALSE)</f>
        <v>681</v>
      </c>
    </row>
    <row r="953" spans="1:3" x14ac:dyDescent="0.25">
      <c r="A953" s="75" t="s">
        <v>17159</v>
      </c>
      <c r="B953" s="79" t="s">
        <v>675</v>
      </c>
      <c r="C953" s="75">
        <f>VLOOKUP(GroupVertices[[#This Row],[Vertex]], Vertices[], MATCH("ID", Vertices[#Headers], 0), FALSE)</f>
        <v>629</v>
      </c>
    </row>
    <row r="954" spans="1:3" x14ac:dyDescent="0.25">
      <c r="A954" s="75" t="s">
        <v>17159</v>
      </c>
      <c r="B954" s="79" t="s">
        <v>619</v>
      </c>
      <c r="C954" s="75">
        <f>VLOOKUP(GroupVertices[[#This Row],[Vertex]], Vertices[], MATCH("ID", Vertices[#Headers], 0), FALSE)</f>
        <v>1038</v>
      </c>
    </row>
    <row r="955" spans="1:3" x14ac:dyDescent="0.25">
      <c r="A955" s="75" t="s">
        <v>17159</v>
      </c>
      <c r="B955" s="79" t="s">
        <v>578</v>
      </c>
      <c r="C955" s="75">
        <f>VLOOKUP(GroupVertices[[#This Row],[Vertex]], Vertices[], MATCH("ID", Vertices[#Headers], 0), FALSE)</f>
        <v>1662</v>
      </c>
    </row>
    <row r="956" spans="1:3" x14ac:dyDescent="0.25">
      <c r="A956" s="75" t="s">
        <v>17159</v>
      </c>
      <c r="B956" s="79" t="s">
        <v>541</v>
      </c>
      <c r="C956" s="75">
        <f>VLOOKUP(GroupVertices[[#This Row],[Vertex]], Vertices[], MATCH("ID", Vertices[#Headers], 0), FALSE)</f>
        <v>1166</v>
      </c>
    </row>
    <row r="957" spans="1:3" x14ac:dyDescent="0.25">
      <c r="A957" s="75" t="s">
        <v>17159</v>
      </c>
      <c r="B957" s="79" t="s">
        <v>535</v>
      </c>
      <c r="C957" s="75">
        <f>VLOOKUP(GroupVertices[[#This Row],[Vertex]], Vertices[], MATCH("ID", Vertices[#Headers], 0), FALSE)</f>
        <v>1613</v>
      </c>
    </row>
    <row r="958" spans="1:3" x14ac:dyDescent="0.25">
      <c r="A958" s="75" t="s">
        <v>17159</v>
      </c>
      <c r="B958" s="79" t="s">
        <v>530</v>
      </c>
      <c r="C958" s="75">
        <f>VLOOKUP(GroupVertices[[#This Row],[Vertex]], Vertices[], MATCH("ID", Vertices[#Headers], 0), FALSE)</f>
        <v>1790</v>
      </c>
    </row>
    <row r="959" spans="1:3" x14ac:dyDescent="0.25">
      <c r="A959" s="75" t="s">
        <v>17159</v>
      </c>
      <c r="B959" s="79" t="s">
        <v>511</v>
      </c>
      <c r="C959" s="75">
        <f>VLOOKUP(GroupVertices[[#This Row],[Vertex]], Vertices[], MATCH("ID", Vertices[#Headers], 0), FALSE)</f>
        <v>1730</v>
      </c>
    </row>
    <row r="960" spans="1:3" x14ac:dyDescent="0.25">
      <c r="A960" s="75" t="s">
        <v>17159</v>
      </c>
      <c r="B960" s="79" t="s">
        <v>2068</v>
      </c>
      <c r="C960" s="75">
        <f>VLOOKUP(GroupVertices[[#This Row],[Vertex]], Vertices[], MATCH("ID", Vertices[#Headers], 0), FALSE)</f>
        <v>213</v>
      </c>
    </row>
    <row r="961" spans="1:3" x14ac:dyDescent="0.25">
      <c r="A961" s="75" t="s">
        <v>17159</v>
      </c>
      <c r="B961" s="79" t="s">
        <v>463</v>
      </c>
      <c r="C961" s="75">
        <f>VLOOKUP(GroupVertices[[#This Row],[Vertex]], Vertices[], MATCH("ID", Vertices[#Headers], 0), FALSE)</f>
        <v>616</v>
      </c>
    </row>
    <row r="962" spans="1:3" x14ac:dyDescent="0.25">
      <c r="A962" s="75" t="s">
        <v>17159</v>
      </c>
      <c r="B962" s="79" t="s">
        <v>419</v>
      </c>
      <c r="C962" s="75">
        <f>VLOOKUP(GroupVertices[[#This Row],[Vertex]], Vertices[], MATCH("ID", Vertices[#Headers], 0), FALSE)</f>
        <v>1795</v>
      </c>
    </row>
    <row r="963" spans="1:3" x14ac:dyDescent="0.25">
      <c r="A963" s="75" t="s">
        <v>17159</v>
      </c>
      <c r="B963" s="79" t="s">
        <v>2054</v>
      </c>
      <c r="C963" s="75">
        <f>VLOOKUP(GroupVertices[[#This Row],[Vertex]], Vertices[], MATCH("ID", Vertices[#Headers], 0), FALSE)</f>
        <v>246</v>
      </c>
    </row>
    <row r="964" spans="1:3" x14ac:dyDescent="0.25">
      <c r="A964" s="75" t="s">
        <v>17159</v>
      </c>
      <c r="B964" s="79" t="s">
        <v>2053</v>
      </c>
      <c r="C964" s="75">
        <f>VLOOKUP(GroupVertices[[#This Row],[Vertex]], Vertices[], MATCH("ID", Vertices[#Headers], 0), FALSE)</f>
        <v>229</v>
      </c>
    </row>
    <row r="965" spans="1:3" x14ac:dyDescent="0.25">
      <c r="A965" s="75" t="s">
        <v>17159</v>
      </c>
      <c r="B965" s="79" t="s">
        <v>2052</v>
      </c>
      <c r="C965" s="75">
        <f>VLOOKUP(GroupVertices[[#This Row],[Vertex]], Vertices[], MATCH("ID", Vertices[#Headers], 0), FALSE)</f>
        <v>250</v>
      </c>
    </row>
    <row r="966" spans="1:3" x14ac:dyDescent="0.25">
      <c r="A966" s="75" t="s">
        <v>17159</v>
      </c>
      <c r="B966" s="79" t="s">
        <v>358</v>
      </c>
      <c r="C966" s="75">
        <f>VLOOKUP(GroupVertices[[#This Row],[Vertex]], Vertices[], MATCH("ID", Vertices[#Headers], 0), FALSE)</f>
        <v>664</v>
      </c>
    </row>
    <row r="967" spans="1:3" x14ac:dyDescent="0.25">
      <c r="A967" s="75" t="s">
        <v>17160</v>
      </c>
      <c r="B967" s="79" t="s">
        <v>1932</v>
      </c>
      <c r="C967" s="75">
        <f>VLOOKUP(GroupVertices[[#This Row],[Vertex]], Vertices[], MATCH("ID", Vertices[#Headers], 0), FALSE)</f>
        <v>1335</v>
      </c>
    </row>
    <row r="968" spans="1:3" x14ac:dyDescent="0.25">
      <c r="A968" s="75" t="s">
        <v>17160</v>
      </c>
      <c r="B968" s="79" t="s">
        <v>2033</v>
      </c>
      <c r="C968" s="75">
        <f>VLOOKUP(GroupVertices[[#This Row],[Vertex]], Vertices[], MATCH("ID", Vertices[#Headers], 0), FALSE)</f>
        <v>7</v>
      </c>
    </row>
    <row r="969" spans="1:3" x14ac:dyDescent="0.25">
      <c r="A969" s="75" t="s">
        <v>17160</v>
      </c>
      <c r="B969" s="79" t="s">
        <v>1929</v>
      </c>
      <c r="C969" s="75">
        <f>VLOOKUP(GroupVertices[[#This Row],[Vertex]], Vertices[], MATCH("ID", Vertices[#Headers], 0), FALSE)</f>
        <v>1659</v>
      </c>
    </row>
    <row r="970" spans="1:3" x14ac:dyDescent="0.25">
      <c r="A970" s="75" t="s">
        <v>17160</v>
      </c>
      <c r="B970" s="79" t="s">
        <v>1920</v>
      </c>
      <c r="C970" s="75">
        <f>VLOOKUP(GroupVertices[[#This Row],[Vertex]], Vertices[], MATCH("ID", Vertices[#Headers], 0), FALSE)</f>
        <v>1344</v>
      </c>
    </row>
    <row r="971" spans="1:3" x14ac:dyDescent="0.25">
      <c r="A971" s="75" t="s">
        <v>17160</v>
      </c>
      <c r="B971" s="79" t="s">
        <v>1917</v>
      </c>
      <c r="C971" s="75">
        <f>VLOOKUP(GroupVertices[[#This Row],[Vertex]], Vertices[], MATCH("ID", Vertices[#Headers], 0), FALSE)</f>
        <v>1826</v>
      </c>
    </row>
    <row r="972" spans="1:3" x14ac:dyDescent="0.25">
      <c r="A972" s="75" t="s">
        <v>17160</v>
      </c>
      <c r="B972" s="79" t="s">
        <v>1906</v>
      </c>
      <c r="C972" s="75">
        <f>VLOOKUP(GroupVertices[[#This Row],[Vertex]], Vertices[], MATCH("ID", Vertices[#Headers], 0), FALSE)</f>
        <v>1307</v>
      </c>
    </row>
    <row r="973" spans="1:3" x14ac:dyDescent="0.25">
      <c r="A973" s="75" t="s">
        <v>17160</v>
      </c>
      <c r="B973" s="79" t="s">
        <v>2108</v>
      </c>
      <c r="C973" s="75">
        <f>VLOOKUP(GroupVertices[[#This Row],[Vertex]], Vertices[], MATCH("ID", Vertices[#Headers], 0), FALSE)</f>
        <v>50</v>
      </c>
    </row>
    <row r="974" spans="1:3" x14ac:dyDescent="0.25">
      <c r="A974" s="75" t="s">
        <v>17160</v>
      </c>
      <c r="B974" s="79" t="s">
        <v>1893</v>
      </c>
      <c r="C974" s="75">
        <f>VLOOKUP(GroupVertices[[#This Row],[Vertex]], Vertices[], MATCH("ID", Vertices[#Headers], 0), FALSE)</f>
        <v>1911</v>
      </c>
    </row>
    <row r="975" spans="1:3" x14ac:dyDescent="0.25">
      <c r="A975" s="75" t="s">
        <v>17160</v>
      </c>
      <c r="B975" s="79" t="s">
        <v>1879</v>
      </c>
      <c r="C975" s="75">
        <f>VLOOKUP(GroupVertices[[#This Row],[Vertex]], Vertices[], MATCH("ID", Vertices[#Headers], 0), FALSE)</f>
        <v>1471</v>
      </c>
    </row>
    <row r="976" spans="1:3" x14ac:dyDescent="0.25">
      <c r="A976" s="75" t="s">
        <v>17160</v>
      </c>
      <c r="B976" s="79" t="s">
        <v>1863</v>
      </c>
      <c r="C976" s="75">
        <f>VLOOKUP(GroupVertices[[#This Row],[Vertex]], Vertices[], MATCH("ID", Vertices[#Headers], 0), FALSE)</f>
        <v>1717</v>
      </c>
    </row>
    <row r="977" spans="1:3" x14ac:dyDescent="0.25">
      <c r="A977" s="75" t="s">
        <v>17160</v>
      </c>
      <c r="B977" s="79" t="s">
        <v>1848</v>
      </c>
      <c r="C977" s="75">
        <f>VLOOKUP(GroupVertices[[#This Row],[Vertex]], Vertices[], MATCH("ID", Vertices[#Headers], 0), FALSE)</f>
        <v>1301</v>
      </c>
    </row>
    <row r="978" spans="1:3" x14ac:dyDescent="0.25">
      <c r="A978" s="75" t="s">
        <v>17160</v>
      </c>
      <c r="B978" s="79" t="s">
        <v>1847</v>
      </c>
      <c r="C978" s="75">
        <f>VLOOKUP(GroupVertices[[#This Row],[Vertex]], Vertices[], MATCH("ID", Vertices[#Headers], 0), FALSE)</f>
        <v>1837</v>
      </c>
    </row>
    <row r="979" spans="1:3" x14ac:dyDescent="0.25">
      <c r="A979" s="75" t="s">
        <v>17160</v>
      </c>
      <c r="B979" s="79" t="s">
        <v>1845</v>
      </c>
      <c r="C979" s="75">
        <f>VLOOKUP(GroupVertices[[#This Row],[Vertex]], Vertices[], MATCH("ID", Vertices[#Headers], 0), FALSE)</f>
        <v>1430</v>
      </c>
    </row>
    <row r="980" spans="1:3" x14ac:dyDescent="0.25">
      <c r="A980" s="75" t="s">
        <v>17160</v>
      </c>
      <c r="B980" s="79" t="s">
        <v>1821</v>
      </c>
      <c r="C980" s="75">
        <f>VLOOKUP(GroupVertices[[#This Row],[Vertex]], Vertices[], MATCH("ID", Vertices[#Headers], 0), FALSE)</f>
        <v>1677</v>
      </c>
    </row>
    <row r="981" spans="1:3" x14ac:dyDescent="0.25">
      <c r="A981" s="75" t="s">
        <v>17160</v>
      </c>
      <c r="B981" s="79" t="s">
        <v>1790</v>
      </c>
      <c r="C981" s="75">
        <f>VLOOKUP(GroupVertices[[#This Row],[Vertex]], Vertices[], MATCH("ID", Vertices[#Headers], 0), FALSE)</f>
        <v>1210</v>
      </c>
    </row>
    <row r="982" spans="1:3" x14ac:dyDescent="0.25">
      <c r="A982" s="75" t="s">
        <v>17160</v>
      </c>
      <c r="B982" s="79" t="s">
        <v>1760</v>
      </c>
      <c r="C982" s="75">
        <f>VLOOKUP(GroupVertices[[#This Row],[Vertex]], Vertices[], MATCH("ID", Vertices[#Headers], 0), FALSE)</f>
        <v>1943</v>
      </c>
    </row>
    <row r="983" spans="1:3" x14ac:dyDescent="0.25">
      <c r="A983" s="75" t="s">
        <v>17160</v>
      </c>
      <c r="B983" s="79" t="s">
        <v>1736</v>
      </c>
      <c r="C983" s="75">
        <f>VLOOKUP(GroupVertices[[#This Row],[Vertex]], Vertices[], MATCH("ID", Vertices[#Headers], 0), FALSE)</f>
        <v>1777</v>
      </c>
    </row>
    <row r="984" spans="1:3" x14ac:dyDescent="0.25">
      <c r="A984" s="75" t="s">
        <v>17160</v>
      </c>
      <c r="B984" s="79" t="s">
        <v>1706</v>
      </c>
      <c r="C984" s="75">
        <f>VLOOKUP(GroupVertices[[#This Row],[Vertex]], Vertices[], MATCH("ID", Vertices[#Headers], 0), FALSE)</f>
        <v>1853</v>
      </c>
    </row>
    <row r="985" spans="1:3" x14ac:dyDescent="0.25">
      <c r="A985" s="75" t="s">
        <v>17160</v>
      </c>
      <c r="B985" s="79" t="s">
        <v>1676</v>
      </c>
      <c r="C985" s="75">
        <f>VLOOKUP(GroupVertices[[#This Row],[Vertex]], Vertices[], MATCH("ID", Vertices[#Headers], 0), FALSE)</f>
        <v>1381</v>
      </c>
    </row>
    <row r="986" spans="1:3" x14ac:dyDescent="0.25">
      <c r="A986" s="75" t="s">
        <v>17160</v>
      </c>
      <c r="B986" s="79" t="s">
        <v>1648</v>
      </c>
      <c r="C986" s="75">
        <f>VLOOKUP(GroupVertices[[#This Row],[Vertex]], Vertices[], MATCH("ID", Vertices[#Headers], 0), FALSE)</f>
        <v>1785</v>
      </c>
    </row>
    <row r="987" spans="1:3" x14ac:dyDescent="0.25">
      <c r="A987" s="75" t="s">
        <v>17160</v>
      </c>
      <c r="B987" s="79" t="s">
        <v>1632</v>
      </c>
      <c r="C987" s="75">
        <f>VLOOKUP(GroupVertices[[#This Row],[Vertex]], Vertices[], MATCH("ID", Vertices[#Headers], 0), FALSE)</f>
        <v>1843</v>
      </c>
    </row>
    <row r="988" spans="1:3" x14ac:dyDescent="0.25">
      <c r="A988" s="75" t="s">
        <v>17160</v>
      </c>
      <c r="B988" s="79" t="s">
        <v>1604</v>
      </c>
      <c r="C988" s="75">
        <f>VLOOKUP(GroupVertices[[#This Row],[Vertex]], Vertices[], MATCH("ID", Vertices[#Headers], 0), FALSE)</f>
        <v>1877</v>
      </c>
    </row>
    <row r="989" spans="1:3" x14ac:dyDescent="0.25">
      <c r="A989" s="75" t="s">
        <v>17160</v>
      </c>
      <c r="B989" s="79" t="s">
        <v>1600</v>
      </c>
      <c r="C989" s="75">
        <f>VLOOKUP(GroupVertices[[#This Row],[Vertex]], Vertices[], MATCH("ID", Vertices[#Headers], 0), FALSE)</f>
        <v>1144</v>
      </c>
    </row>
    <row r="990" spans="1:3" x14ac:dyDescent="0.25">
      <c r="A990" s="75" t="s">
        <v>17160</v>
      </c>
      <c r="B990" s="79" t="s">
        <v>1534</v>
      </c>
      <c r="C990" s="75">
        <f>VLOOKUP(GroupVertices[[#This Row],[Vertex]], Vertices[], MATCH("ID", Vertices[#Headers], 0), FALSE)</f>
        <v>1555</v>
      </c>
    </row>
    <row r="991" spans="1:3" x14ac:dyDescent="0.25">
      <c r="A991" s="75" t="s">
        <v>17160</v>
      </c>
      <c r="B991" s="79" t="s">
        <v>1497</v>
      </c>
      <c r="C991" s="75">
        <f>VLOOKUP(GroupVertices[[#This Row],[Vertex]], Vertices[], MATCH("ID", Vertices[#Headers], 0), FALSE)</f>
        <v>1173</v>
      </c>
    </row>
    <row r="992" spans="1:3" x14ac:dyDescent="0.25">
      <c r="A992" s="75" t="s">
        <v>17160</v>
      </c>
      <c r="B992" s="79" t="s">
        <v>1485</v>
      </c>
      <c r="C992" s="75">
        <f>VLOOKUP(GroupVertices[[#This Row],[Vertex]], Vertices[], MATCH("ID", Vertices[#Headers], 0), FALSE)</f>
        <v>1292</v>
      </c>
    </row>
    <row r="993" spans="1:3" x14ac:dyDescent="0.25">
      <c r="A993" s="75" t="s">
        <v>17160</v>
      </c>
      <c r="B993" s="79" t="s">
        <v>1476</v>
      </c>
      <c r="C993" s="75">
        <f>VLOOKUP(GroupVertices[[#This Row],[Vertex]], Vertices[], MATCH("ID", Vertices[#Headers], 0), FALSE)</f>
        <v>1700</v>
      </c>
    </row>
    <row r="994" spans="1:3" x14ac:dyDescent="0.25">
      <c r="A994" s="75" t="s">
        <v>17160</v>
      </c>
      <c r="B994" s="79" t="s">
        <v>1475</v>
      </c>
      <c r="C994" s="75">
        <f>VLOOKUP(GroupVertices[[#This Row],[Vertex]], Vertices[], MATCH("ID", Vertices[#Headers], 0), FALSE)</f>
        <v>1896</v>
      </c>
    </row>
    <row r="995" spans="1:3" x14ac:dyDescent="0.25">
      <c r="A995" s="75" t="s">
        <v>17160</v>
      </c>
      <c r="B995" s="79" t="s">
        <v>1460</v>
      </c>
      <c r="C995" s="75">
        <f>VLOOKUP(GroupVertices[[#This Row],[Vertex]], Vertices[], MATCH("ID", Vertices[#Headers], 0), FALSE)</f>
        <v>1631</v>
      </c>
    </row>
    <row r="996" spans="1:3" x14ac:dyDescent="0.25">
      <c r="A996" s="75" t="s">
        <v>17160</v>
      </c>
      <c r="B996" s="79" t="s">
        <v>1449</v>
      </c>
      <c r="C996" s="75">
        <f>VLOOKUP(GroupVertices[[#This Row],[Vertex]], Vertices[], MATCH("ID", Vertices[#Headers], 0), FALSE)</f>
        <v>1663</v>
      </c>
    </row>
    <row r="997" spans="1:3" x14ac:dyDescent="0.25">
      <c r="A997" s="75" t="s">
        <v>17160</v>
      </c>
      <c r="B997" s="79" t="s">
        <v>1435</v>
      </c>
      <c r="C997" s="75">
        <f>VLOOKUP(GroupVertices[[#This Row],[Vertex]], Vertices[], MATCH("ID", Vertices[#Headers], 0), FALSE)</f>
        <v>1591</v>
      </c>
    </row>
    <row r="998" spans="1:3" x14ac:dyDescent="0.25">
      <c r="A998" s="75" t="s">
        <v>17160</v>
      </c>
      <c r="B998" s="79" t="s">
        <v>1425</v>
      </c>
      <c r="C998" s="75">
        <f>VLOOKUP(GroupVertices[[#This Row],[Vertex]], Vertices[], MATCH("ID", Vertices[#Headers], 0), FALSE)</f>
        <v>1252</v>
      </c>
    </row>
    <row r="999" spans="1:3" x14ac:dyDescent="0.25">
      <c r="A999" s="75" t="s">
        <v>17160</v>
      </c>
      <c r="B999" s="79" t="s">
        <v>1417</v>
      </c>
      <c r="C999" s="75">
        <f>VLOOKUP(GroupVertices[[#This Row],[Vertex]], Vertices[], MATCH("ID", Vertices[#Headers], 0), FALSE)</f>
        <v>1771</v>
      </c>
    </row>
    <row r="1000" spans="1:3" x14ac:dyDescent="0.25">
      <c r="A1000" s="75" t="s">
        <v>17160</v>
      </c>
      <c r="B1000" s="79" t="s">
        <v>1413</v>
      </c>
      <c r="C1000" s="75">
        <f>VLOOKUP(GroupVertices[[#This Row],[Vertex]], Vertices[], MATCH("ID", Vertices[#Headers], 0), FALSE)</f>
        <v>1615</v>
      </c>
    </row>
    <row r="1001" spans="1:3" x14ac:dyDescent="0.25">
      <c r="A1001" s="75" t="s">
        <v>17160</v>
      </c>
      <c r="B1001" s="79" t="s">
        <v>1410</v>
      </c>
      <c r="C1001" s="75">
        <f>VLOOKUP(GroupVertices[[#This Row],[Vertex]], Vertices[], MATCH("ID", Vertices[#Headers], 0), FALSE)</f>
        <v>611</v>
      </c>
    </row>
    <row r="1002" spans="1:3" x14ac:dyDescent="0.25">
      <c r="A1002" s="75" t="s">
        <v>17160</v>
      </c>
      <c r="B1002" s="79" t="s">
        <v>1408</v>
      </c>
      <c r="C1002" s="75">
        <f>VLOOKUP(GroupVertices[[#This Row],[Vertex]], Vertices[], MATCH("ID", Vertices[#Headers], 0), FALSE)</f>
        <v>1675</v>
      </c>
    </row>
    <row r="1003" spans="1:3" x14ac:dyDescent="0.25">
      <c r="A1003" s="75" t="s">
        <v>17160</v>
      </c>
      <c r="B1003" s="79" t="s">
        <v>1390</v>
      </c>
      <c r="C1003" s="75">
        <f>VLOOKUP(GroupVertices[[#This Row],[Vertex]], Vertices[], MATCH("ID", Vertices[#Headers], 0), FALSE)</f>
        <v>1520</v>
      </c>
    </row>
    <row r="1004" spans="1:3" x14ac:dyDescent="0.25">
      <c r="A1004" s="75" t="s">
        <v>17160</v>
      </c>
      <c r="B1004" s="79" t="s">
        <v>1351</v>
      </c>
      <c r="C1004" s="75">
        <f>VLOOKUP(GroupVertices[[#This Row],[Vertex]], Vertices[], MATCH("ID", Vertices[#Headers], 0), FALSE)</f>
        <v>1103</v>
      </c>
    </row>
    <row r="1005" spans="1:3" x14ac:dyDescent="0.25">
      <c r="A1005" s="75" t="s">
        <v>17160</v>
      </c>
      <c r="B1005" s="79" t="s">
        <v>1336</v>
      </c>
      <c r="C1005" s="75">
        <f>VLOOKUP(GroupVertices[[#This Row],[Vertex]], Vertices[], MATCH("ID", Vertices[#Headers], 0), FALSE)</f>
        <v>1652</v>
      </c>
    </row>
    <row r="1006" spans="1:3" x14ac:dyDescent="0.25">
      <c r="A1006" s="75" t="s">
        <v>17160</v>
      </c>
      <c r="B1006" s="79" t="s">
        <v>1329</v>
      </c>
      <c r="C1006" s="75">
        <f>VLOOKUP(GroupVertices[[#This Row],[Vertex]], Vertices[], MATCH("ID", Vertices[#Headers], 0), FALSE)</f>
        <v>1611</v>
      </c>
    </row>
    <row r="1007" spans="1:3" x14ac:dyDescent="0.25">
      <c r="A1007" s="75" t="s">
        <v>17160</v>
      </c>
      <c r="B1007" s="79" t="s">
        <v>1320</v>
      </c>
      <c r="C1007" s="75">
        <f>VLOOKUP(GroupVertices[[#This Row],[Vertex]], Vertices[], MATCH("ID", Vertices[#Headers], 0), FALSE)</f>
        <v>1642</v>
      </c>
    </row>
    <row r="1008" spans="1:3" x14ac:dyDescent="0.25">
      <c r="A1008" s="75" t="s">
        <v>17160</v>
      </c>
      <c r="B1008" s="79" t="s">
        <v>1311</v>
      </c>
      <c r="C1008" s="75">
        <f>VLOOKUP(GroupVertices[[#This Row],[Vertex]], Vertices[], MATCH("ID", Vertices[#Headers], 0), FALSE)</f>
        <v>1809</v>
      </c>
    </row>
    <row r="1009" spans="1:3" x14ac:dyDescent="0.25">
      <c r="A1009" s="75" t="s">
        <v>17160</v>
      </c>
      <c r="B1009" s="79" t="s">
        <v>1310</v>
      </c>
      <c r="C1009" s="75">
        <f>VLOOKUP(GroupVertices[[#This Row],[Vertex]], Vertices[], MATCH("ID", Vertices[#Headers], 0), FALSE)</f>
        <v>1322</v>
      </c>
    </row>
    <row r="1010" spans="1:3" x14ac:dyDescent="0.25">
      <c r="A1010" s="75" t="s">
        <v>17160</v>
      </c>
      <c r="B1010" s="79" t="s">
        <v>1307</v>
      </c>
      <c r="C1010" s="75">
        <f>VLOOKUP(GroupVertices[[#This Row],[Vertex]], Vertices[], MATCH("ID", Vertices[#Headers], 0), FALSE)</f>
        <v>1849</v>
      </c>
    </row>
    <row r="1011" spans="1:3" x14ac:dyDescent="0.25">
      <c r="A1011" s="75" t="s">
        <v>17160</v>
      </c>
      <c r="B1011" s="79" t="s">
        <v>1298</v>
      </c>
      <c r="C1011" s="75">
        <f>VLOOKUP(GroupVertices[[#This Row],[Vertex]], Vertices[], MATCH("ID", Vertices[#Headers], 0), FALSE)</f>
        <v>1681</v>
      </c>
    </row>
    <row r="1012" spans="1:3" x14ac:dyDescent="0.25">
      <c r="A1012" s="75" t="s">
        <v>17160</v>
      </c>
      <c r="B1012" s="79" t="s">
        <v>1277</v>
      </c>
      <c r="C1012" s="75">
        <f>VLOOKUP(GroupVertices[[#This Row],[Vertex]], Vertices[], MATCH("ID", Vertices[#Headers], 0), FALSE)</f>
        <v>1087</v>
      </c>
    </row>
    <row r="1013" spans="1:3" x14ac:dyDescent="0.25">
      <c r="A1013" s="75" t="s">
        <v>17160</v>
      </c>
      <c r="B1013" s="79" t="s">
        <v>1276</v>
      </c>
      <c r="C1013" s="75">
        <f>VLOOKUP(GroupVertices[[#This Row],[Vertex]], Vertices[], MATCH("ID", Vertices[#Headers], 0), FALSE)</f>
        <v>1047</v>
      </c>
    </row>
    <row r="1014" spans="1:3" x14ac:dyDescent="0.25">
      <c r="A1014" s="75" t="s">
        <v>17160</v>
      </c>
      <c r="B1014" s="79" t="s">
        <v>1272</v>
      </c>
      <c r="C1014" s="75">
        <f>VLOOKUP(GroupVertices[[#This Row],[Vertex]], Vertices[], MATCH("ID", Vertices[#Headers], 0), FALSE)</f>
        <v>1815</v>
      </c>
    </row>
    <row r="1015" spans="1:3" x14ac:dyDescent="0.25">
      <c r="A1015" s="75" t="s">
        <v>17160</v>
      </c>
      <c r="B1015" s="79" t="s">
        <v>1251</v>
      </c>
      <c r="C1015" s="75">
        <f>VLOOKUP(GroupVertices[[#This Row],[Vertex]], Vertices[], MATCH("ID", Vertices[#Headers], 0), FALSE)</f>
        <v>1759</v>
      </c>
    </row>
    <row r="1016" spans="1:3" x14ac:dyDescent="0.25">
      <c r="A1016" s="75" t="s">
        <v>17160</v>
      </c>
      <c r="B1016" s="79" t="s">
        <v>1233</v>
      </c>
      <c r="C1016" s="75">
        <f>VLOOKUP(GroupVertices[[#This Row],[Vertex]], Vertices[], MATCH("ID", Vertices[#Headers], 0), FALSE)</f>
        <v>1991</v>
      </c>
    </row>
    <row r="1017" spans="1:3" x14ac:dyDescent="0.25">
      <c r="A1017" s="75" t="s">
        <v>17160</v>
      </c>
      <c r="B1017" s="79" t="s">
        <v>1186</v>
      </c>
      <c r="C1017" s="75">
        <f>VLOOKUP(GroupVertices[[#This Row],[Vertex]], Vertices[], MATCH("ID", Vertices[#Headers], 0), FALSE)</f>
        <v>761</v>
      </c>
    </row>
    <row r="1018" spans="1:3" x14ac:dyDescent="0.25">
      <c r="A1018" s="75" t="s">
        <v>17160</v>
      </c>
      <c r="B1018" s="79" t="s">
        <v>1165</v>
      </c>
      <c r="C1018" s="75">
        <f>VLOOKUP(GroupVertices[[#This Row],[Vertex]], Vertices[], MATCH("ID", Vertices[#Headers], 0), FALSE)</f>
        <v>1786</v>
      </c>
    </row>
    <row r="1019" spans="1:3" x14ac:dyDescent="0.25">
      <c r="A1019" s="75" t="s">
        <v>17160</v>
      </c>
      <c r="B1019" s="79" t="s">
        <v>1107</v>
      </c>
      <c r="C1019" s="75">
        <f>VLOOKUP(GroupVertices[[#This Row],[Vertex]], Vertices[], MATCH("ID", Vertices[#Headers], 0), FALSE)</f>
        <v>1329</v>
      </c>
    </row>
    <row r="1020" spans="1:3" x14ac:dyDescent="0.25">
      <c r="A1020" s="75" t="s">
        <v>17160</v>
      </c>
      <c r="B1020" s="79" t="s">
        <v>1104</v>
      </c>
      <c r="C1020" s="75">
        <f>VLOOKUP(GroupVertices[[#This Row],[Vertex]], Vertices[], MATCH("ID", Vertices[#Headers], 0), FALSE)</f>
        <v>1206</v>
      </c>
    </row>
    <row r="1021" spans="1:3" x14ac:dyDescent="0.25">
      <c r="A1021" s="75" t="s">
        <v>17160</v>
      </c>
      <c r="B1021" s="79" t="s">
        <v>1094</v>
      </c>
      <c r="C1021" s="75">
        <f>VLOOKUP(GroupVertices[[#This Row],[Vertex]], Vertices[], MATCH("ID", Vertices[#Headers], 0), FALSE)</f>
        <v>1040</v>
      </c>
    </row>
    <row r="1022" spans="1:3" x14ac:dyDescent="0.25">
      <c r="A1022" s="75" t="s">
        <v>17160</v>
      </c>
      <c r="B1022" s="79" t="s">
        <v>1049</v>
      </c>
      <c r="C1022" s="75">
        <f>VLOOKUP(GroupVertices[[#This Row],[Vertex]], Vertices[], MATCH("ID", Vertices[#Headers], 0), FALSE)</f>
        <v>1604</v>
      </c>
    </row>
    <row r="1023" spans="1:3" x14ac:dyDescent="0.25">
      <c r="A1023" s="75" t="s">
        <v>17160</v>
      </c>
      <c r="B1023" s="79" t="s">
        <v>1000</v>
      </c>
      <c r="C1023" s="75">
        <f>VLOOKUP(GroupVertices[[#This Row],[Vertex]], Vertices[], MATCH("ID", Vertices[#Headers], 0), FALSE)</f>
        <v>1742</v>
      </c>
    </row>
    <row r="1024" spans="1:3" x14ac:dyDescent="0.25">
      <c r="A1024" s="75" t="s">
        <v>17160</v>
      </c>
      <c r="B1024" s="79" t="s">
        <v>975</v>
      </c>
      <c r="C1024" s="75">
        <f>VLOOKUP(GroupVertices[[#This Row],[Vertex]], Vertices[], MATCH("ID", Vertices[#Headers], 0), FALSE)</f>
        <v>1961</v>
      </c>
    </row>
    <row r="1025" spans="1:3" x14ac:dyDescent="0.25">
      <c r="A1025" s="75" t="s">
        <v>17160</v>
      </c>
      <c r="B1025" s="79" t="s">
        <v>953</v>
      </c>
      <c r="C1025" s="75">
        <f>VLOOKUP(GroupVertices[[#This Row],[Vertex]], Vertices[], MATCH("ID", Vertices[#Headers], 0), FALSE)</f>
        <v>1407</v>
      </c>
    </row>
    <row r="1026" spans="1:3" x14ac:dyDescent="0.25">
      <c r="A1026" s="75" t="s">
        <v>17160</v>
      </c>
      <c r="B1026" s="79" t="s">
        <v>921</v>
      </c>
      <c r="C1026" s="75">
        <f>VLOOKUP(GroupVertices[[#This Row],[Vertex]], Vertices[], MATCH("ID", Vertices[#Headers], 0), FALSE)</f>
        <v>1117</v>
      </c>
    </row>
    <row r="1027" spans="1:3" x14ac:dyDescent="0.25">
      <c r="A1027" s="75" t="s">
        <v>17160</v>
      </c>
      <c r="B1027" s="79" t="s">
        <v>909</v>
      </c>
      <c r="C1027" s="75">
        <f>VLOOKUP(GroupVertices[[#This Row],[Vertex]], Vertices[], MATCH("ID", Vertices[#Headers], 0), FALSE)</f>
        <v>1353</v>
      </c>
    </row>
    <row r="1028" spans="1:3" x14ac:dyDescent="0.25">
      <c r="A1028" s="75" t="s">
        <v>17160</v>
      </c>
      <c r="B1028" s="79" t="s">
        <v>893</v>
      </c>
      <c r="C1028" s="75">
        <f>VLOOKUP(GroupVertices[[#This Row],[Vertex]], Vertices[], MATCH("ID", Vertices[#Headers], 0), FALSE)</f>
        <v>1358</v>
      </c>
    </row>
    <row r="1029" spans="1:3" x14ac:dyDescent="0.25">
      <c r="A1029" s="75" t="s">
        <v>17160</v>
      </c>
      <c r="B1029" s="79" t="s">
        <v>845</v>
      </c>
      <c r="C1029" s="75">
        <f>VLOOKUP(GroupVertices[[#This Row],[Vertex]], Vertices[], MATCH("ID", Vertices[#Headers], 0), FALSE)</f>
        <v>1682</v>
      </c>
    </row>
    <row r="1030" spans="1:3" x14ac:dyDescent="0.25">
      <c r="A1030" s="75" t="s">
        <v>17160</v>
      </c>
      <c r="B1030" s="79" t="s">
        <v>818</v>
      </c>
      <c r="C1030" s="75">
        <f>VLOOKUP(GroupVertices[[#This Row],[Vertex]], Vertices[], MATCH("ID", Vertices[#Headers], 0), FALSE)</f>
        <v>1978</v>
      </c>
    </row>
    <row r="1031" spans="1:3" x14ac:dyDescent="0.25">
      <c r="A1031" s="75" t="s">
        <v>17160</v>
      </c>
      <c r="B1031" s="79" t="s">
        <v>790</v>
      </c>
      <c r="C1031" s="75">
        <f>VLOOKUP(GroupVertices[[#This Row],[Vertex]], Vertices[], MATCH("ID", Vertices[#Headers], 0), FALSE)</f>
        <v>1861</v>
      </c>
    </row>
    <row r="1032" spans="1:3" x14ac:dyDescent="0.25">
      <c r="A1032" s="75" t="s">
        <v>17160</v>
      </c>
      <c r="B1032" s="79" t="s">
        <v>787</v>
      </c>
      <c r="C1032" s="75">
        <f>VLOOKUP(GroupVertices[[#This Row],[Vertex]], Vertices[], MATCH("ID", Vertices[#Headers], 0), FALSE)</f>
        <v>1812</v>
      </c>
    </row>
    <row r="1033" spans="1:3" x14ac:dyDescent="0.25">
      <c r="A1033" s="75" t="s">
        <v>17160</v>
      </c>
      <c r="B1033" s="79" t="s">
        <v>781</v>
      </c>
      <c r="C1033" s="75">
        <f>VLOOKUP(GroupVertices[[#This Row],[Vertex]], Vertices[], MATCH("ID", Vertices[#Headers], 0), FALSE)</f>
        <v>1801</v>
      </c>
    </row>
    <row r="1034" spans="1:3" x14ac:dyDescent="0.25">
      <c r="A1034" s="75" t="s">
        <v>17160</v>
      </c>
      <c r="B1034" s="79" t="s">
        <v>758</v>
      </c>
      <c r="C1034" s="75">
        <f>VLOOKUP(GroupVertices[[#This Row],[Vertex]], Vertices[], MATCH("ID", Vertices[#Headers], 0), FALSE)</f>
        <v>1076</v>
      </c>
    </row>
    <row r="1035" spans="1:3" x14ac:dyDescent="0.25">
      <c r="A1035" s="75" t="s">
        <v>17160</v>
      </c>
      <c r="B1035" s="79" t="s">
        <v>754</v>
      </c>
      <c r="C1035" s="75">
        <f>VLOOKUP(GroupVertices[[#This Row],[Vertex]], Vertices[], MATCH("ID", Vertices[#Headers], 0), FALSE)</f>
        <v>1828</v>
      </c>
    </row>
    <row r="1036" spans="1:3" x14ac:dyDescent="0.25">
      <c r="A1036" s="75" t="s">
        <v>17160</v>
      </c>
      <c r="B1036" s="79" t="s">
        <v>705</v>
      </c>
      <c r="C1036" s="75">
        <f>VLOOKUP(GroupVertices[[#This Row],[Vertex]], Vertices[], MATCH("ID", Vertices[#Headers], 0), FALSE)</f>
        <v>2035</v>
      </c>
    </row>
    <row r="1037" spans="1:3" x14ac:dyDescent="0.25">
      <c r="A1037" s="75" t="s">
        <v>17160</v>
      </c>
      <c r="B1037" s="79" t="s">
        <v>690</v>
      </c>
      <c r="C1037" s="75">
        <f>VLOOKUP(GroupVertices[[#This Row],[Vertex]], Vertices[], MATCH("ID", Vertices[#Headers], 0), FALSE)</f>
        <v>1183</v>
      </c>
    </row>
    <row r="1038" spans="1:3" x14ac:dyDescent="0.25">
      <c r="A1038" s="75" t="s">
        <v>17160</v>
      </c>
      <c r="B1038" s="79" t="s">
        <v>646</v>
      </c>
      <c r="C1038" s="75">
        <f>VLOOKUP(GroupVertices[[#This Row],[Vertex]], Vertices[], MATCH("ID", Vertices[#Headers], 0), FALSE)</f>
        <v>1859</v>
      </c>
    </row>
    <row r="1039" spans="1:3" x14ac:dyDescent="0.25">
      <c r="A1039" s="75" t="s">
        <v>17160</v>
      </c>
      <c r="B1039" s="79" t="s">
        <v>638</v>
      </c>
      <c r="C1039" s="75">
        <f>VLOOKUP(GroupVertices[[#This Row],[Vertex]], Vertices[], MATCH("ID", Vertices[#Headers], 0), FALSE)</f>
        <v>1766</v>
      </c>
    </row>
    <row r="1040" spans="1:3" x14ac:dyDescent="0.25">
      <c r="A1040" s="75" t="s">
        <v>17160</v>
      </c>
      <c r="B1040" s="79" t="s">
        <v>606</v>
      </c>
      <c r="C1040" s="75">
        <f>VLOOKUP(GroupVertices[[#This Row],[Vertex]], Vertices[], MATCH("ID", Vertices[#Headers], 0), FALSE)</f>
        <v>1689</v>
      </c>
    </row>
    <row r="1041" spans="1:3" x14ac:dyDescent="0.25">
      <c r="A1041" s="75" t="s">
        <v>17160</v>
      </c>
      <c r="B1041" s="79" t="s">
        <v>576</v>
      </c>
      <c r="C1041" s="75">
        <f>VLOOKUP(GroupVertices[[#This Row],[Vertex]], Vertices[], MATCH("ID", Vertices[#Headers], 0), FALSE)</f>
        <v>406</v>
      </c>
    </row>
    <row r="1042" spans="1:3" x14ac:dyDescent="0.25">
      <c r="A1042" s="75" t="s">
        <v>17160</v>
      </c>
      <c r="B1042" s="79" t="s">
        <v>553</v>
      </c>
      <c r="C1042" s="75">
        <f>VLOOKUP(GroupVertices[[#This Row],[Vertex]], Vertices[], MATCH("ID", Vertices[#Headers], 0), FALSE)</f>
        <v>1433</v>
      </c>
    </row>
    <row r="1043" spans="1:3" x14ac:dyDescent="0.25">
      <c r="A1043" s="75" t="s">
        <v>17160</v>
      </c>
      <c r="B1043" s="79" t="s">
        <v>519</v>
      </c>
      <c r="C1043" s="75">
        <f>VLOOKUP(GroupVertices[[#This Row],[Vertex]], Vertices[], MATCH("ID", Vertices[#Headers], 0), FALSE)</f>
        <v>1958</v>
      </c>
    </row>
    <row r="1044" spans="1:3" x14ac:dyDescent="0.25">
      <c r="A1044" s="75" t="s">
        <v>17160</v>
      </c>
      <c r="B1044" s="79" t="s">
        <v>503</v>
      </c>
      <c r="C1044" s="75">
        <f>VLOOKUP(GroupVertices[[#This Row],[Vertex]], Vertices[], MATCH("ID", Vertices[#Headers], 0), FALSE)</f>
        <v>1097</v>
      </c>
    </row>
    <row r="1045" spans="1:3" x14ac:dyDescent="0.25">
      <c r="A1045" s="75" t="s">
        <v>17160</v>
      </c>
      <c r="B1045" s="79" t="s">
        <v>420</v>
      </c>
      <c r="C1045" s="75">
        <f>VLOOKUP(GroupVertices[[#This Row],[Vertex]], Vertices[], MATCH("ID", Vertices[#Headers], 0), FALSE)</f>
        <v>700</v>
      </c>
    </row>
    <row r="1046" spans="1:3" x14ac:dyDescent="0.25">
      <c r="A1046" s="75" t="s">
        <v>17160</v>
      </c>
      <c r="B1046" s="79" t="s">
        <v>409</v>
      </c>
      <c r="C1046" s="75">
        <f>VLOOKUP(GroupVertices[[#This Row],[Vertex]], Vertices[], MATCH("ID", Vertices[#Headers], 0), FALSE)</f>
        <v>820</v>
      </c>
    </row>
    <row r="1047" spans="1:3" x14ac:dyDescent="0.25">
      <c r="A1047" s="75" t="s">
        <v>17160</v>
      </c>
      <c r="B1047" s="79" t="s">
        <v>402</v>
      </c>
      <c r="C1047" s="75">
        <f>VLOOKUP(GroupVertices[[#This Row],[Vertex]], Vertices[], MATCH("ID", Vertices[#Headers], 0), FALSE)</f>
        <v>1432</v>
      </c>
    </row>
    <row r="1048" spans="1:3" x14ac:dyDescent="0.25">
      <c r="A1048" s="75" t="s">
        <v>17160</v>
      </c>
      <c r="B1048" s="79" t="s">
        <v>390</v>
      </c>
      <c r="C1048" s="75">
        <f>VLOOKUP(GroupVertices[[#This Row],[Vertex]], Vertices[], MATCH("ID", Vertices[#Headers], 0), FALSE)</f>
        <v>1558</v>
      </c>
    </row>
    <row r="1049" spans="1:3" x14ac:dyDescent="0.25">
      <c r="A1049" s="75" t="s">
        <v>17160</v>
      </c>
      <c r="B1049" s="79" t="s">
        <v>351</v>
      </c>
      <c r="C1049" s="75">
        <f>VLOOKUP(GroupVertices[[#This Row],[Vertex]], Vertices[], MATCH("ID", Vertices[#Headers], 0), FALSE)</f>
        <v>1937</v>
      </c>
    </row>
    <row r="1050" spans="1:3" x14ac:dyDescent="0.25">
      <c r="A1050" s="75" t="s">
        <v>17160</v>
      </c>
      <c r="B1050" s="79" t="s">
        <v>336</v>
      </c>
      <c r="C1050" s="75">
        <f>VLOOKUP(GroupVertices[[#This Row],[Vertex]], Vertices[], MATCH("ID", Vertices[#Headers], 0), FALSE)</f>
        <v>1788</v>
      </c>
    </row>
    <row r="1051" spans="1:3" x14ac:dyDescent="0.25">
      <c r="A1051" s="75" t="s">
        <v>17160</v>
      </c>
      <c r="B1051" s="79" t="s">
        <v>321</v>
      </c>
      <c r="C1051" s="75">
        <f>VLOOKUP(GroupVertices[[#This Row],[Vertex]], Vertices[], MATCH("ID", Vertices[#Headers], 0), FALSE)</f>
        <v>1704</v>
      </c>
    </row>
    <row r="1052" spans="1:3" x14ac:dyDescent="0.25">
      <c r="A1052" s="75" t="s">
        <v>17160</v>
      </c>
      <c r="B1052" s="79" t="s">
        <v>300</v>
      </c>
      <c r="C1052" s="75">
        <f>VLOOKUP(GroupVertices[[#This Row],[Vertex]], Vertices[], MATCH("ID", Vertices[#Headers], 0), FALSE)</f>
        <v>873</v>
      </c>
    </row>
    <row r="1053" spans="1:3" x14ac:dyDescent="0.25">
      <c r="A1053" s="75" t="s">
        <v>17161</v>
      </c>
      <c r="B1053" s="79" t="s">
        <v>1936</v>
      </c>
      <c r="C1053" s="75">
        <f>VLOOKUP(GroupVertices[[#This Row],[Vertex]], Vertices[], MATCH("ID", Vertices[#Headers], 0), FALSE)</f>
        <v>1014</v>
      </c>
    </row>
    <row r="1054" spans="1:3" x14ac:dyDescent="0.25">
      <c r="A1054" s="75" t="s">
        <v>17161</v>
      </c>
      <c r="B1054" s="79" t="s">
        <v>2032</v>
      </c>
      <c r="C1054" s="75">
        <f>VLOOKUP(GroupVertices[[#This Row],[Vertex]], Vertices[], MATCH("ID", Vertices[#Headers], 0), FALSE)</f>
        <v>8</v>
      </c>
    </row>
    <row r="1055" spans="1:3" x14ac:dyDescent="0.25">
      <c r="A1055" s="75" t="s">
        <v>17161</v>
      </c>
      <c r="B1055" s="79" t="s">
        <v>1914</v>
      </c>
      <c r="C1055" s="75">
        <f>VLOOKUP(GroupVertices[[#This Row],[Vertex]], Vertices[], MATCH("ID", Vertices[#Headers], 0), FALSE)</f>
        <v>1898</v>
      </c>
    </row>
    <row r="1056" spans="1:3" x14ac:dyDescent="0.25">
      <c r="A1056" s="75" t="s">
        <v>17161</v>
      </c>
      <c r="B1056" s="79" t="s">
        <v>2231</v>
      </c>
      <c r="C1056" s="75">
        <f>VLOOKUP(GroupVertices[[#This Row],[Vertex]], Vertices[], MATCH("ID", Vertices[#Headers], 0), FALSE)</f>
        <v>218</v>
      </c>
    </row>
    <row r="1057" spans="1:3" x14ac:dyDescent="0.25">
      <c r="A1057" s="75" t="s">
        <v>17161</v>
      </c>
      <c r="B1057" s="79" t="s">
        <v>1867</v>
      </c>
      <c r="C1057" s="75">
        <f>VLOOKUP(GroupVertices[[#This Row],[Vertex]], Vertices[], MATCH("ID", Vertices[#Headers], 0), FALSE)</f>
        <v>1694</v>
      </c>
    </row>
    <row r="1058" spans="1:3" x14ac:dyDescent="0.25">
      <c r="A1058" s="75" t="s">
        <v>17161</v>
      </c>
      <c r="B1058" s="79" t="s">
        <v>2038</v>
      </c>
      <c r="C1058" s="75">
        <f>VLOOKUP(GroupVertices[[#This Row],[Vertex]], Vertices[], MATCH("ID", Vertices[#Headers], 0), FALSE)</f>
        <v>28</v>
      </c>
    </row>
    <row r="1059" spans="1:3" x14ac:dyDescent="0.25">
      <c r="A1059" s="75" t="s">
        <v>17161</v>
      </c>
      <c r="B1059" s="79" t="s">
        <v>2037</v>
      </c>
      <c r="C1059" s="75">
        <f>VLOOKUP(GroupVertices[[#This Row],[Vertex]], Vertices[], MATCH("ID", Vertices[#Headers], 0), FALSE)</f>
        <v>33</v>
      </c>
    </row>
    <row r="1060" spans="1:3" x14ac:dyDescent="0.25">
      <c r="A1060" s="75" t="s">
        <v>17161</v>
      </c>
      <c r="B1060" s="79" t="s">
        <v>1858</v>
      </c>
      <c r="C1060" s="75">
        <f>VLOOKUP(GroupVertices[[#This Row],[Vertex]], Vertices[], MATCH("ID", Vertices[#Headers], 0), FALSE)</f>
        <v>1881</v>
      </c>
    </row>
    <row r="1061" spans="1:3" x14ac:dyDescent="0.25">
      <c r="A1061" s="75" t="s">
        <v>17161</v>
      </c>
      <c r="B1061" s="79" t="s">
        <v>2059</v>
      </c>
      <c r="C1061" s="75">
        <f>VLOOKUP(GroupVertices[[#This Row],[Vertex]], Vertices[], MATCH("ID", Vertices[#Headers], 0), FALSE)</f>
        <v>163</v>
      </c>
    </row>
    <row r="1062" spans="1:3" x14ac:dyDescent="0.25">
      <c r="A1062" s="75" t="s">
        <v>17161</v>
      </c>
      <c r="B1062" s="79" t="s">
        <v>1773</v>
      </c>
      <c r="C1062" s="75">
        <f>VLOOKUP(GroupVertices[[#This Row],[Vertex]], Vertices[], MATCH("ID", Vertices[#Headers], 0), FALSE)</f>
        <v>362</v>
      </c>
    </row>
    <row r="1063" spans="1:3" x14ac:dyDescent="0.25">
      <c r="A1063" s="75" t="s">
        <v>17161</v>
      </c>
      <c r="B1063" s="79" t="s">
        <v>1766</v>
      </c>
      <c r="C1063" s="75">
        <f>VLOOKUP(GroupVertices[[#This Row],[Vertex]], Vertices[], MATCH("ID", Vertices[#Headers], 0), FALSE)</f>
        <v>1832</v>
      </c>
    </row>
    <row r="1064" spans="1:3" x14ac:dyDescent="0.25">
      <c r="A1064" s="75" t="s">
        <v>17161</v>
      </c>
      <c r="B1064" s="79" t="s">
        <v>1704</v>
      </c>
      <c r="C1064" s="75">
        <f>VLOOKUP(GroupVertices[[#This Row],[Vertex]], Vertices[], MATCH("ID", Vertices[#Headers], 0), FALSE)</f>
        <v>1209</v>
      </c>
    </row>
    <row r="1065" spans="1:3" x14ac:dyDescent="0.25">
      <c r="A1065" s="75" t="s">
        <v>17161</v>
      </c>
      <c r="B1065" s="79" t="s">
        <v>1700</v>
      </c>
      <c r="C1065" s="75">
        <f>VLOOKUP(GroupVertices[[#This Row],[Vertex]], Vertices[], MATCH("ID", Vertices[#Headers], 0), FALSE)</f>
        <v>1397</v>
      </c>
    </row>
    <row r="1066" spans="1:3" x14ac:dyDescent="0.25">
      <c r="A1066" s="75" t="s">
        <v>17161</v>
      </c>
      <c r="B1066" s="79" t="s">
        <v>1674</v>
      </c>
      <c r="C1066" s="75">
        <f>VLOOKUP(GroupVertices[[#This Row],[Vertex]], Vertices[], MATCH("ID", Vertices[#Headers], 0), FALSE)</f>
        <v>1067</v>
      </c>
    </row>
    <row r="1067" spans="1:3" x14ac:dyDescent="0.25">
      <c r="A1067" s="75" t="s">
        <v>17161</v>
      </c>
      <c r="B1067" s="79" t="s">
        <v>2169</v>
      </c>
      <c r="C1067" s="75">
        <f>VLOOKUP(GroupVertices[[#This Row],[Vertex]], Vertices[], MATCH("ID", Vertices[#Headers], 0), FALSE)</f>
        <v>78</v>
      </c>
    </row>
    <row r="1068" spans="1:3" x14ac:dyDescent="0.25">
      <c r="A1068" s="75" t="s">
        <v>17161</v>
      </c>
      <c r="B1068" s="79" t="s">
        <v>1660</v>
      </c>
      <c r="C1068" s="75">
        <f>VLOOKUP(GroupVertices[[#This Row],[Vertex]], Vertices[], MATCH("ID", Vertices[#Headers], 0), FALSE)</f>
        <v>1119</v>
      </c>
    </row>
    <row r="1069" spans="1:3" x14ac:dyDescent="0.25">
      <c r="A1069" s="75" t="s">
        <v>17161</v>
      </c>
      <c r="B1069" s="79" t="s">
        <v>2057</v>
      </c>
      <c r="C1069" s="75">
        <f>VLOOKUP(GroupVertices[[#This Row],[Vertex]], Vertices[], MATCH("ID", Vertices[#Headers], 0), FALSE)</f>
        <v>48</v>
      </c>
    </row>
    <row r="1070" spans="1:3" x14ac:dyDescent="0.25">
      <c r="A1070" s="75" t="s">
        <v>17161</v>
      </c>
      <c r="B1070" s="79" t="s">
        <v>1625</v>
      </c>
      <c r="C1070" s="75">
        <f>VLOOKUP(GroupVertices[[#This Row],[Vertex]], Vertices[], MATCH("ID", Vertices[#Headers], 0), FALSE)</f>
        <v>1026</v>
      </c>
    </row>
    <row r="1071" spans="1:3" x14ac:dyDescent="0.25">
      <c r="A1071" s="75" t="s">
        <v>17161</v>
      </c>
      <c r="B1071" s="79" t="s">
        <v>2204</v>
      </c>
      <c r="C1071" s="75">
        <f>VLOOKUP(GroupVertices[[#This Row],[Vertex]], Vertices[], MATCH("ID", Vertices[#Headers], 0), FALSE)</f>
        <v>210</v>
      </c>
    </row>
    <row r="1072" spans="1:3" x14ac:dyDescent="0.25">
      <c r="A1072" s="75" t="s">
        <v>17161</v>
      </c>
      <c r="B1072" s="79" t="s">
        <v>1615</v>
      </c>
      <c r="C1072" s="75">
        <f>VLOOKUP(GroupVertices[[#This Row],[Vertex]], Vertices[], MATCH("ID", Vertices[#Headers], 0), FALSE)</f>
        <v>655</v>
      </c>
    </row>
    <row r="1073" spans="1:3" x14ac:dyDescent="0.25">
      <c r="A1073" s="75" t="s">
        <v>17161</v>
      </c>
      <c r="B1073" s="79" t="s">
        <v>1532</v>
      </c>
      <c r="C1073" s="75">
        <f>VLOOKUP(GroupVertices[[#This Row],[Vertex]], Vertices[], MATCH("ID", Vertices[#Headers], 0), FALSE)</f>
        <v>526</v>
      </c>
    </row>
    <row r="1074" spans="1:3" x14ac:dyDescent="0.25">
      <c r="A1074" s="75" t="s">
        <v>17161</v>
      </c>
      <c r="B1074" s="79" t="s">
        <v>1511</v>
      </c>
      <c r="C1074" s="75">
        <f>VLOOKUP(GroupVertices[[#This Row],[Vertex]], Vertices[], MATCH("ID", Vertices[#Headers], 0), FALSE)</f>
        <v>480</v>
      </c>
    </row>
    <row r="1075" spans="1:3" x14ac:dyDescent="0.25">
      <c r="A1075" s="75" t="s">
        <v>17161</v>
      </c>
      <c r="B1075" s="79" t="s">
        <v>1509</v>
      </c>
      <c r="C1075" s="75">
        <f>VLOOKUP(GroupVertices[[#This Row],[Vertex]], Vertices[], MATCH("ID", Vertices[#Headers], 0), FALSE)</f>
        <v>1923</v>
      </c>
    </row>
    <row r="1076" spans="1:3" x14ac:dyDescent="0.25">
      <c r="A1076" s="75" t="s">
        <v>17161</v>
      </c>
      <c r="B1076" s="79" t="s">
        <v>1501</v>
      </c>
      <c r="C1076" s="75">
        <f>VLOOKUP(GroupVertices[[#This Row],[Vertex]], Vertices[], MATCH("ID", Vertices[#Headers], 0), FALSE)</f>
        <v>829</v>
      </c>
    </row>
    <row r="1077" spans="1:3" x14ac:dyDescent="0.25">
      <c r="A1077" s="75" t="s">
        <v>17161</v>
      </c>
      <c r="B1077" s="79" t="s">
        <v>1464</v>
      </c>
      <c r="C1077" s="75">
        <f>VLOOKUP(GroupVertices[[#This Row],[Vertex]], Vertices[], MATCH("ID", Vertices[#Headers], 0), FALSE)</f>
        <v>1342</v>
      </c>
    </row>
    <row r="1078" spans="1:3" x14ac:dyDescent="0.25">
      <c r="A1078" s="75" t="s">
        <v>17161</v>
      </c>
      <c r="B1078" s="79" t="s">
        <v>2190</v>
      </c>
      <c r="C1078" s="75">
        <f>VLOOKUP(GroupVertices[[#This Row],[Vertex]], Vertices[], MATCH("ID", Vertices[#Headers], 0), FALSE)</f>
        <v>360</v>
      </c>
    </row>
    <row r="1079" spans="1:3" x14ac:dyDescent="0.25">
      <c r="A1079" s="75" t="s">
        <v>17161</v>
      </c>
      <c r="B1079" s="79" t="s">
        <v>1440</v>
      </c>
      <c r="C1079" s="75">
        <f>VLOOKUP(GroupVertices[[#This Row],[Vertex]], Vertices[], MATCH("ID", Vertices[#Headers], 0), FALSE)</f>
        <v>1994</v>
      </c>
    </row>
    <row r="1080" spans="1:3" x14ac:dyDescent="0.25">
      <c r="A1080" s="75" t="s">
        <v>17161</v>
      </c>
      <c r="B1080" s="79" t="s">
        <v>1422</v>
      </c>
      <c r="C1080" s="75">
        <f>VLOOKUP(GroupVertices[[#This Row],[Vertex]], Vertices[], MATCH("ID", Vertices[#Headers], 0), FALSE)</f>
        <v>1743</v>
      </c>
    </row>
    <row r="1081" spans="1:3" x14ac:dyDescent="0.25">
      <c r="A1081" s="75" t="s">
        <v>17161</v>
      </c>
      <c r="B1081" s="79" t="s">
        <v>1420</v>
      </c>
      <c r="C1081" s="75">
        <f>VLOOKUP(GroupVertices[[#This Row],[Vertex]], Vertices[], MATCH("ID", Vertices[#Headers], 0), FALSE)</f>
        <v>1601</v>
      </c>
    </row>
    <row r="1082" spans="1:3" x14ac:dyDescent="0.25">
      <c r="A1082" s="75" t="s">
        <v>17161</v>
      </c>
      <c r="B1082" s="79" t="s">
        <v>1406</v>
      </c>
      <c r="C1082" s="75">
        <f>VLOOKUP(GroupVertices[[#This Row],[Vertex]], Vertices[], MATCH("ID", Vertices[#Headers], 0), FALSE)</f>
        <v>1314</v>
      </c>
    </row>
    <row r="1083" spans="1:3" x14ac:dyDescent="0.25">
      <c r="A1083" s="75" t="s">
        <v>17161</v>
      </c>
      <c r="B1083" s="79" t="s">
        <v>1396</v>
      </c>
      <c r="C1083" s="75">
        <f>VLOOKUP(GroupVertices[[#This Row],[Vertex]], Vertices[], MATCH("ID", Vertices[#Headers], 0), FALSE)</f>
        <v>1440</v>
      </c>
    </row>
    <row r="1084" spans="1:3" x14ac:dyDescent="0.25">
      <c r="A1084" s="75" t="s">
        <v>17161</v>
      </c>
      <c r="B1084" s="79" t="s">
        <v>1326</v>
      </c>
      <c r="C1084" s="75">
        <f>VLOOKUP(GroupVertices[[#This Row],[Vertex]], Vertices[], MATCH("ID", Vertices[#Headers], 0), FALSE)</f>
        <v>965</v>
      </c>
    </row>
    <row r="1085" spans="1:3" x14ac:dyDescent="0.25">
      <c r="A1085" s="75" t="s">
        <v>17161</v>
      </c>
      <c r="B1085" s="79" t="s">
        <v>1301</v>
      </c>
      <c r="C1085" s="75">
        <f>VLOOKUP(GroupVertices[[#This Row],[Vertex]], Vertices[], MATCH("ID", Vertices[#Headers], 0), FALSE)</f>
        <v>1136</v>
      </c>
    </row>
    <row r="1086" spans="1:3" x14ac:dyDescent="0.25">
      <c r="A1086" s="75" t="s">
        <v>17161</v>
      </c>
      <c r="B1086" s="79" t="s">
        <v>1291</v>
      </c>
      <c r="C1086" s="75">
        <f>VLOOKUP(GroupVertices[[#This Row],[Vertex]], Vertices[], MATCH("ID", Vertices[#Headers], 0), FALSE)</f>
        <v>701</v>
      </c>
    </row>
    <row r="1087" spans="1:3" x14ac:dyDescent="0.25">
      <c r="A1087" s="75" t="s">
        <v>17161</v>
      </c>
      <c r="B1087" s="79" t="s">
        <v>1278</v>
      </c>
      <c r="C1087" s="75">
        <f>VLOOKUP(GroupVertices[[#This Row],[Vertex]], Vertices[], MATCH("ID", Vertices[#Headers], 0), FALSE)</f>
        <v>557</v>
      </c>
    </row>
    <row r="1088" spans="1:3" x14ac:dyDescent="0.25">
      <c r="A1088" s="75" t="s">
        <v>17161</v>
      </c>
      <c r="B1088" s="79" t="s">
        <v>1273</v>
      </c>
      <c r="C1088" s="75">
        <f>VLOOKUP(GroupVertices[[#This Row],[Vertex]], Vertices[], MATCH("ID", Vertices[#Headers], 0), FALSE)</f>
        <v>729</v>
      </c>
    </row>
    <row r="1089" spans="1:3" x14ac:dyDescent="0.25">
      <c r="A1089" s="75" t="s">
        <v>17161</v>
      </c>
      <c r="B1089" s="79" t="s">
        <v>1243</v>
      </c>
      <c r="C1089" s="75">
        <f>VLOOKUP(GroupVertices[[#This Row],[Vertex]], Vertices[], MATCH("ID", Vertices[#Headers], 0), FALSE)</f>
        <v>978</v>
      </c>
    </row>
    <row r="1090" spans="1:3" x14ac:dyDescent="0.25">
      <c r="A1090" s="75" t="s">
        <v>17161</v>
      </c>
      <c r="B1090" s="79" t="s">
        <v>1109</v>
      </c>
      <c r="C1090" s="75">
        <f>VLOOKUP(GroupVertices[[#This Row],[Vertex]], Vertices[], MATCH("ID", Vertices[#Headers], 0), FALSE)</f>
        <v>1443</v>
      </c>
    </row>
    <row r="1091" spans="1:3" x14ac:dyDescent="0.25">
      <c r="A1091" s="75" t="s">
        <v>17161</v>
      </c>
      <c r="B1091" s="79" t="s">
        <v>1099</v>
      </c>
      <c r="C1091" s="75">
        <f>VLOOKUP(GroupVertices[[#This Row],[Vertex]], Vertices[], MATCH("ID", Vertices[#Headers], 0), FALSE)</f>
        <v>1864</v>
      </c>
    </row>
    <row r="1092" spans="1:3" x14ac:dyDescent="0.25">
      <c r="A1092" s="75" t="s">
        <v>17161</v>
      </c>
      <c r="B1092" s="79" t="s">
        <v>1081</v>
      </c>
      <c r="C1092" s="75">
        <f>VLOOKUP(GroupVertices[[#This Row],[Vertex]], Vertices[], MATCH("ID", Vertices[#Headers], 0), FALSE)</f>
        <v>486</v>
      </c>
    </row>
    <row r="1093" spans="1:3" x14ac:dyDescent="0.25">
      <c r="A1093" s="75" t="s">
        <v>17161</v>
      </c>
      <c r="B1093" s="79" t="s">
        <v>1066</v>
      </c>
      <c r="C1093" s="75">
        <f>VLOOKUP(GroupVertices[[#This Row],[Vertex]], Vertices[], MATCH("ID", Vertices[#Headers], 0), FALSE)</f>
        <v>1372</v>
      </c>
    </row>
    <row r="1094" spans="1:3" x14ac:dyDescent="0.25">
      <c r="A1094" s="75" t="s">
        <v>17161</v>
      </c>
      <c r="B1094" s="79" t="s">
        <v>1050</v>
      </c>
      <c r="C1094" s="75">
        <f>VLOOKUP(GroupVertices[[#This Row],[Vertex]], Vertices[], MATCH("ID", Vertices[#Headers], 0), FALSE)</f>
        <v>1969</v>
      </c>
    </row>
    <row r="1095" spans="1:3" x14ac:dyDescent="0.25">
      <c r="A1095" s="75" t="s">
        <v>17161</v>
      </c>
      <c r="B1095" s="79" t="s">
        <v>2151</v>
      </c>
      <c r="C1095" s="75">
        <f>VLOOKUP(GroupVertices[[#This Row],[Vertex]], Vertices[], MATCH("ID", Vertices[#Headers], 0), FALSE)</f>
        <v>209</v>
      </c>
    </row>
    <row r="1096" spans="1:3" x14ac:dyDescent="0.25">
      <c r="A1096" s="75" t="s">
        <v>17161</v>
      </c>
      <c r="B1096" s="79" t="s">
        <v>2150</v>
      </c>
      <c r="C1096" s="75">
        <f>VLOOKUP(GroupVertices[[#This Row],[Vertex]], Vertices[], MATCH("ID", Vertices[#Headers], 0), FALSE)</f>
        <v>231</v>
      </c>
    </row>
    <row r="1097" spans="1:3" x14ac:dyDescent="0.25">
      <c r="A1097" s="75" t="s">
        <v>17161</v>
      </c>
      <c r="B1097" s="79" t="s">
        <v>1038</v>
      </c>
      <c r="C1097" s="75">
        <f>VLOOKUP(GroupVertices[[#This Row],[Vertex]], Vertices[], MATCH("ID", Vertices[#Headers], 0), FALSE)</f>
        <v>1594</v>
      </c>
    </row>
    <row r="1098" spans="1:3" x14ac:dyDescent="0.25">
      <c r="A1098" s="75" t="s">
        <v>17161</v>
      </c>
      <c r="B1098" s="79" t="s">
        <v>1021</v>
      </c>
      <c r="C1098" s="75">
        <f>VLOOKUP(GroupVertices[[#This Row],[Vertex]], Vertices[], MATCH("ID", Vertices[#Headers], 0), FALSE)</f>
        <v>764</v>
      </c>
    </row>
    <row r="1099" spans="1:3" x14ac:dyDescent="0.25">
      <c r="A1099" s="75" t="s">
        <v>17161</v>
      </c>
      <c r="B1099" s="79" t="s">
        <v>1009</v>
      </c>
      <c r="C1099" s="75">
        <f>VLOOKUP(GroupVertices[[#This Row],[Vertex]], Vertices[], MATCH("ID", Vertices[#Headers], 0), FALSE)</f>
        <v>1134</v>
      </c>
    </row>
    <row r="1100" spans="1:3" x14ac:dyDescent="0.25">
      <c r="A1100" s="75" t="s">
        <v>17161</v>
      </c>
      <c r="B1100" s="79" t="s">
        <v>973</v>
      </c>
      <c r="C1100" s="75">
        <f>VLOOKUP(GroupVertices[[#This Row],[Vertex]], Vertices[], MATCH("ID", Vertices[#Headers], 0), FALSE)</f>
        <v>1899</v>
      </c>
    </row>
    <row r="1101" spans="1:3" x14ac:dyDescent="0.25">
      <c r="A1101" s="75" t="s">
        <v>17161</v>
      </c>
      <c r="B1101" s="79" t="s">
        <v>968</v>
      </c>
      <c r="C1101" s="75">
        <f>VLOOKUP(GroupVertices[[#This Row],[Vertex]], Vertices[], MATCH("ID", Vertices[#Headers], 0), FALSE)</f>
        <v>1711</v>
      </c>
    </row>
    <row r="1102" spans="1:3" x14ac:dyDescent="0.25">
      <c r="A1102" s="75" t="s">
        <v>17161</v>
      </c>
      <c r="B1102" s="79" t="s">
        <v>2139</v>
      </c>
      <c r="C1102" s="75">
        <f>VLOOKUP(GroupVertices[[#This Row],[Vertex]], Vertices[], MATCH("ID", Vertices[#Headers], 0), FALSE)</f>
        <v>212</v>
      </c>
    </row>
    <row r="1103" spans="1:3" x14ac:dyDescent="0.25">
      <c r="A1103" s="75" t="s">
        <v>17161</v>
      </c>
      <c r="B1103" s="79" t="s">
        <v>927</v>
      </c>
      <c r="C1103" s="75">
        <f>VLOOKUP(GroupVertices[[#This Row],[Vertex]], Vertices[], MATCH("ID", Vertices[#Headers], 0), FALSE)</f>
        <v>1916</v>
      </c>
    </row>
    <row r="1104" spans="1:3" x14ac:dyDescent="0.25">
      <c r="A1104" s="75" t="s">
        <v>17161</v>
      </c>
      <c r="B1104" s="79" t="s">
        <v>926</v>
      </c>
      <c r="C1104" s="75">
        <f>VLOOKUP(GroupVertices[[#This Row],[Vertex]], Vertices[], MATCH("ID", Vertices[#Headers], 0), FALSE)</f>
        <v>1315</v>
      </c>
    </row>
    <row r="1105" spans="1:3" x14ac:dyDescent="0.25">
      <c r="A1105" s="75" t="s">
        <v>17161</v>
      </c>
      <c r="B1105" s="79" t="s">
        <v>925</v>
      </c>
      <c r="C1105" s="75">
        <f>VLOOKUP(GroupVertices[[#This Row],[Vertex]], Vertices[], MATCH("ID", Vertices[#Headers], 0), FALSE)</f>
        <v>599</v>
      </c>
    </row>
    <row r="1106" spans="1:3" x14ac:dyDescent="0.25">
      <c r="A1106" s="75" t="s">
        <v>17161</v>
      </c>
      <c r="B1106" s="79" t="s">
        <v>833</v>
      </c>
      <c r="C1106" s="75">
        <f>VLOOKUP(GroupVertices[[#This Row],[Vertex]], Vertices[], MATCH("ID", Vertices[#Headers], 0), FALSE)</f>
        <v>639</v>
      </c>
    </row>
    <row r="1107" spans="1:3" x14ac:dyDescent="0.25">
      <c r="A1107" s="75" t="s">
        <v>17161</v>
      </c>
      <c r="B1107" s="79" t="s">
        <v>823</v>
      </c>
      <c r="C1107" s="75">
        <f>VLOOKUP(GroupVertices[[#This Row],[Vertex]], Vertices[], MATCH("ID", Vertices[#Headers], 0), FALSE)</f>
        <v>1612</v>
      </c>
    </row>
    <row r="1108" spans="1:3" x14ac:dyDescent="0.25">
      <c r="A1108" s="75" t="s">
        <v>17161</v>
      </c>
      <c r="B1108" s="79" t="s">
        <v>661</v>
      </c>
      <c r="C1108" s="75">
        <f>VLOOKUP(GroupVertices[[#This Row],[Vertex]], Vertices[], MATCH("ID", Vertices[#Headers], 0), FALSE)</f>
        <v>1960</v>
      </c>
    </row>
    <row r="1109" spans="1:3" x14ac:dyDescent="0.25">
      <c r="A1109" s="75" t="s">
        <v>17161</v>
      </c>
      <c r="B1109" s="79" t="s">
        <v>641</v>
      </c>
      <c r="C1109" s="75">
        <f>VLOOKUP(GroupVertices[[#This Row],[Vertex]], Vertices[], MATCH("ID", Vertices[#Headers], 0), FALSE)</f>
        <v>1650</v>
      </c>
    </row>
    <row r="1110" spans="1:3" x14ac:dyDescent="0.25">
      <c r="A1110" s="75" t="s">
        <v>17161</v>
      </c>
      <c r="B1110" s="79" t="s">
        <v>596</v>
      </c>
      <c r="C1110" s="75">
        <f>VLOOKUP(GroupVertices[[#This Row],[Vertex]], Vertices[], MATCH("ID", Vertices[#Headers], 0), FALSE)</f>
        <v>1868</v>
      </c>
    </row>
    <row r="1111" spans="1:3" x14ac:dyDescent="0.25">
      <c r="A1111" s="75" t="s">
        <v>17161</v>
      </c>
      <c r="B1111" s="79" t="s">
        <v>569</v>
      </c>
      <c r="C1111" s="75">
        <f>VLOOKUP(GroupVertices[[#This Row],[Vertex]], Vertices[], MATCH("ID", Vertices[#Headers], 0), FALSE)</f>
        <v>1115</v>
      </c>
    </row>
    <row r="1112" spans="1:3" x14ac:dyDescent="0.25">
      <c r="A1112" s="75" t="s">
        <v>17161</v>
      </c>
      <c r="B1112" s="79" t="s">
        <v>551</v>
      </c>
      <c r="C1112" s="75">
        <f>VLOOKUP(GroupVertices[[#This Row],[Vertex]], Vertices[], MATCH("ID", Vertices[#Headers], 0), FALSE)</f>
        <v>1261</v>
      </c>
    </row>
    <row r="1113" spans="1:3" x14ac:dyDescent="0.25">
      <c r="A1113" s="75" t="s">
        <v>17161</v>
      </c>
      <c r="B1113" s="79" t="s">
        <v>546</v>
      </c>
      <c r="C1113" s="75">
        <f>VLOOKUP(GroupVertices[[#This Row],[Vertex]], Vertices[], MATCH("ID", Vertices[#Headers], 0), FALSE)</f>
        <v>913</v>
      </c>
    </row>
    <row r="1114" spans="1:3" x14ac:dyDescent="0.25">
      <c r="A1114" s="75" t="s">
        <v>17161</v>
      </c>
      <c r="B1114" s="79" t="s">
        <v>522</v>
      </c>
      <c r="C1114" s="75">
        <f>VLOOKUP(GroupVertices[[#This Row],[Vertex]], Vertices[], MATCH("ID", Vertices[#Headers], 0), FALSE)</f>
        <v>1438</v>
      </c>
    </row>
    <row r="1115" spans="1:3" x14ac:dyDescent="0.25">
      <c r="A1115" s="75" t="s">
        <v>17161</v>
      </c>
      <c r="B1115" s="79" t="s">
        <v>2058</v>
      </c>
      <c r="C1115" s="75">
        <f>VLOOKUP(GroupVertices[[#This Row],[Vertex]], Vertices[], MATCH("ID", Vertices[#Headers], 0), FALSE)</f>
        <v>126</v>
      </c>
    </row>
    <row r="1116" spans="1:3" x14ac:dyDescent="0.25">
      <c r="A1116" s="75" t="s">
        <v>17161</v>
      </c>
      <c r="B1116" s="79" t="s">
        <v>513</v>
      </c>
      <c r="C1116" s="75">
        <f>VLOOKUP(GroupVertices[[#This Row],[Vertex]], Vertices[], MATCH("ID", Vertices[#Headers], 0), FALSE)</f>
        <v>831</v>
      </c>
    </row>
    <row r="1117" spans="1:3" x14ac:dyDescent="0.25">
      <c r="A1117" s="75" t="s">
        <v>17161</v>
      </c>
      <c r="B1117" s="79" t="s">
        <v>436</v>
      </c>
      <c r="C1117" s="75">
        <f>VLOOKUP(GroupVertices[[#This Row],[Vertex]], Vertices[], MATCH("ID", Vertices[#Headers], 0), FALSE)</f>
        <v>1945</v>
      </c>
    </row>
    <row r="1118" spans="1:3" x14ac:dyDescent="0.25">
      <c r="A1118" s="75" t="s">
        <v>17161</v>
      </c>
      <c r="B1118" s="79" t="s">
        <v>407</v>
      </c>
      <c r="C1118" s="75">
        <f>VLOOKUP(GroupVertices[[#This Row],[Vertex]], Vertices[], MATCH("ID", Vertices[#Headers], 0), FALSE)</f>
        <v>1869</v>
      </c>
    </row>
    <row r="1119" spans="1:3" x14ac:dyDescent="0.25">
      <c r="A1119" s="75" t="s">
        <v>17161</v>
      </c>
      <c r="B1119" s="79" t="s">
        <v>297</v>
      </c>
      <c r="C1119" s="75">
        <f>VLOOKUP(GroupVertices[[#This Row],[Vertex]], Vertices[], MATCH("ID", Vertices[#Headers], 0), FALSE)</f>
        <v>610</v>
      </c>
    </row>
    <row r="1120" spans="1:3" x14ac:dyDescent="0.25">
      <c r="A1120" s="75" t="s">
        <v>17161</v>
      </c>
      <c r="B1120" s="79" t="s">
        <v>2031</v>
      </c>
      <c r="C1120" s="75">
        <f>VLOOKUP(GroupVertices[[#This Row],[Vertex]], Vertices[], MATCH("ID", Vertices[#Headers], 0), FALSE)</f>
        <v>216</v>
      </c>
    </row>
    <row r="1121" spans="1:3" x14ac:dyDescent="0.25">
      <c r="A1121" s="75" t="s">
        <v>17161</v>
      </c>
      <c r="B1121" s="79" t="s">
        <v>2030</v>
      </c>
      <c r="C1121" s="75">
        <f>VLOOKUP(GroupVertices[[#This Row],[Vertex]], Vertices[], MATCH("ID", Vertices[#Headers], 0), FALSE)</f>
        <v>238</v>
      </c>
    </row>
    <row r="1122" spans="1:3" x14ac:dyDescent="0.25">
      <c r="A1122" s="75" t="s">
        <v>17162</v>
      </c>
      <c r="B1122" s="79" t="s">
        <v>1963</v>
      </c>
      <c r="C1122" s="75">
        <f>VLOOKUP(GroupVertices[[#This Row],[Vertex]], Vertices[], MATCH("ID", Vertices[#Headers], 0), FALSE)</f>
        <v>2053</v>
      </c>
    </row>
    <row r="1123" spans="1:3" x14ac:dyDescent="0.25">
      <c r="A1123" s="75" t="s">
        <v>17162</v>
      </c>
      <c r="B1123" s="79" t="s">
        <v>1998</v>
      </c>
      <c r="C1123" s="75">
        <f>VLOOKUP(GroupVertices[[#This Row],[Vertex]], Vertices[], MATCH("ID", Vertices[#Headers], 0), FALSE)</f>
        <v>10</v>
      </c>
    </row>
    <row r="1124" spans="1:3" x14ac:dyDescent="0.25">
      <c r="A1124" s="75" t="s">
        <v>17162</v>
      </c>
      <c r="B1124" s="79" t="s">
        <v>1612</v>
      </c>
      <c r="C1124" s="75">
        <f>VLOOKUP(GroupVertices[[#This Row],[Vertex]], Vertices[], MATCH("ID", Vertices[#Headers], 0), FALSE)</f>
        <v>1239</v>
      </c>
    </row>
    <row r="1125" spans="1:3" x14ac:dyDescent="0.25">
      <c r="A1125" s="75" t="s">
        <v>17162</v>
      </c>
      <c r="B1125" s="79" t="s">
        <v>2039</v>
      </c>
      <c r="C1125" s="75">
        <f>VLOOKUP(GroupVertices[[#This Row],[Vertex]], Vertices[], MATCH("ID", Vertices[#Headers], 0), FALSE)</f>
        <v>52</v>
      </c>
    </row>
    <row r="1126" spans="1:3" x14ac:dyDescent="0.25">
      <c r="A1126" s="75" t="s">
        <v>17162</v>
      </c>
      <c r="B1126" s="79" t="s">
        <v>1496</v>
      </c>
      <c r="C1126" s="75">
        <f>VLOOKUP(GroupVertices[[#This Row],[Vertex]], Vertices[], MATCH("ID", Vertices[#Headers], 0), FALSE)</f>
        <v>614</v>
      </c>
    </row>
    <row r="1127" spans="1:3" x14ac:dyDescent="0.25">
      <c r="A1127" s="75" t="s">
        <v>17162</v>
      </c>
      <c r="B1127" s="79" t="s">
        <v>1384</v>
      </c>
      <c r="C1127" s="75">
        <f>VLOOKUP(GroupVertices[[#This Row],[Vertex]], Vertices[], MATCH("ID", Vertices[#Headers], 0), FALSE)</f>
        <v>683</v>
      </c>
    </row>
    <row r="1128" spans="1:3" x14ac:dyDescent="0.25">
      <c r="A1128" s="75" t="s">
        <v>17162</v>
      </c>
      <c r="B1128" s="79" t="s">
        <v>1365</v>
      </c>
      <c r="C1128" s="75">
        <f>VLOOKUP(GroupVertices[[#This Row],[Vertex]], Vertices[], MATCH("ID", Vertices[#Headers], 0), FALSE)</f>
        <v>1816</v>
      </c>
    </row>
    <row r="1129" spans="1:3" x14ac:dyDescent="0.25">
      <c r="A1129" s="75" t="s">
        <v>17162</v>
      </c>
      <c r="B1129" s="79" t="s">
        <v>1226</v>
      </c>
      <c r="C1129" s="75">
        <f>VLOOKUP(GroupVertices[[#This Row],[Vertex]], Vertices[], MATCH("ID", Vertices[#Headers], 0), FALSE)</f>
        <v>2041</v>
      </c>
    </row>
    <row r="1130" spans="1:3" x14ac:dyDescent="0.25">
      <c r="A1130" s="75" t="s">
        <v>17162</v>
      </c>
      <c r="B1130" s="79" t="s">
        <v>1183</v>
      </c>
      <c r="C1130" s="75">
        <f>VLOOKUP(GroupVertices[[#This Row],[Vertex]], Vertices[], MATCH("ID", Vertices[#Headers], 0), FALSE)</f>
        <v>1894</v>
      </c>
    </row>
    <row r="1131" spans="1:3" x14ac:dyDescent="0.25">
      <c r="A1131" s="75" t="s">
        <v>17162</v>
      </c>
      <c r="B1131" s="79" t="s">
        <v>1162</v>
      </c>
      <c r="C1131" s="75">
        <f>VLOOKUP(GroupVertices[[#This Row],[Vertex]], Vertices[], MATCH("ID", Vertices[#Headers], 0), FALSE)</f>
        <v>1406</v>
      </c>
    </row>
    <row r="1132" spans="1:3" x14ac:dyDescent="0.25">
      <c r="A1132" s="75" t="s">
        <v>17162</v>
      </c>
      <c r="B1132" s="79" t="s">
        <v>1113</v>
      </c>
      <c r="C1132" s="75">
        <f>VLOOKUP(GroupVertices[[#This Row],[Vertex]], Vertices[], MATCH("ID", Vertices[#Headers], 0), FALSE)</f>
        <v>1460</v>
      </c>
    </row>
    <row r="1133" spans="1:3" x14ac:dyDescent="0.25">
      <c r="A1133" s="75" t="s">
        <v>17162</v>
      </c>
      <c r="B1133" s="79" t="s">
        <v>1108</v>
      </c>
      <c r="C1133" s="75">
        <f>VLOOKUP(GroupVertices[[#This Row],[Vertex]], Vertices[], MATCH("ID", Vertices[#Headers], 0), FALSE)</f>
        <v>925</v>
      </c>
    </row>
    <row r="1134" spans="1:3" x14ac:dyDescent="0.25">
      <c r="A1134" s="75" t="s">
        <v>17162</v>
      </c>
      <c r="B1134" s="79" t="s">
        <v>1053</v>
      </c>
      <c r="C1134" s="75">
        <f>VLOOKUP(GroupVertices[[#This Row],[Vertex]], Vertices[], MATCH("ID", Vertices[#Headers], 0), FALSE)</f>
        <v>932</v>
      </c>
    </row>
    <row r="1135" spans="1:3" x14ac:dyDescent="0.25">
      <c r="A1135" s="75" t="s">
        <v>17162</v>
      </c>
      <c r="B1135" s="79" t="s">
        <v>1004</v>
      </c>
      <c r="C1135" s="75">
        <f>VLOOKUP(GroupVertices[[#This Row],[Vertex]], Vertices[], MATCH("ID", Vertices[#Headers], 0), FALSE)</f>
        <v>1321</v>
      </c>
    </row>
    <row r="1136" spans="1:3" x14ac:dyDescent="0.25">
      <c r="A1136" s="75" t="s">
        <v>17162</v>
      </c>
      <c r="B1136" s="79" t="s">
        <v>989</v>
      </c>
      <c r="C1136" s="75">
        <f>VLOOKUP(GroupVertices[[#This Row],[Vertex]], Vertices[], MATCH("ID", Vertices[#Headers], 0), FALSE)</f>
        <v>1022</v>
      </c>
    </row>
    <row r="1137" spans="1:3" x14ac:dyDescent="0.25">
      <c r="A1137" s="75" t="s">
        <v>17162</v>
      </c>
      <c r="B1137" s="79" t="s">
        <v>988</v>
      </c>
      <c r="C1137" s="75">
        <f>VLOOKUP(GroupVertices[[#This Row],[Vertex]], Vertices[], MATCH("ID", Vertices[#Headers], 0), FALSE)</f>
        <v>1563</v>
      </c>
    </row>
    <row r="1138" spans="1:3" x14ac:dyDescent="0.25">
      <c r="A1138" s="75" t="s">
        <v>17162</v>
      </c>
      <c r="B1138" s="79" t="s">
        <v>985</v>
      </c>
      <c r="C1138" s="75">
        <f>VLOOKUP(GroupVertices[[#This Row],[Vertex]], Vertices[], MATCH("ID", Vertices[#Headers], 0), FALSE)</f>
        <v>656</v>
      </c>
    </row>
    <row r="1139" spans="1:3" x14ac:dyDescent="0.25">
      <c r="A1139" s="75" t="s">
        <v>17162</v>
      </c>
      <c r="B1139" s="79" t="s">
        <v>982</v>
      </c>
      <c r="C1139" s="75">
        <f>VLOOKUP(GroupVertices[[#This Row],[Vertex]], Vertices[], MATCH("ID", Vertices[#Headers], 0), FALSE)</f>
        <v>1691</v>
      </c>
    </row>
    <row r="1140" spans="1:3" x14ac:dyDescent="0.25">
      <c r="A1140" s="75" t="s">
        <v>17162</v>
      </c>
      <c r="B1140" s="79" t="s">
        <v>977</v>
      </c>
      <c r="C1140" s="75">
        <f>VLOOKUP(GroupVertices[[#This Row],[Vertex]], Vertices[], MATCH("ID", Vertices[#Headers], 0), FALSE)</f>
        <v>1332</v>
      </c>
    </row>
    <row r="1141" spans="1:3" x14ac:dyDescent="0.25">
      <c r="A1141" s="75" t="s">
        <v>17162</v>
      </c>
      <c r="B1141" s="79" t="s">
        <v>928</v>
      </c>
      <c r="C1141" s="75">
        <f>VLOOKUP(GroupVertices[[#This Row],[Vertex]], Vertices[], MATCH("ID", Vertices[#Headers], 0), FALSE)</f>
        <v>1083</v>
      </c>
    </row>
    <row r="1142" spans="1:3" x14ac:dyDescent="0.25">
      <c r="A1142" s="75" t="s">
        <v>17162</v>
      </c>
      <c r="B1142" s="79" t="s">
        <v>919</v>
      </c>
      <c r="C1142" s="75">
        <f>VLOOKUP(GroupVertices[[#This Row],[Vertex]], Vertices[], MATCH("ID", Vertices[#Headers], 0), FALSE)</f>
        <v>1034</v>
      </c>
    </row>
    <row r="1143" spans="1:3" x14ac:dyDescent="0.25">
      <c r="A1143" s="75" t="s">
        <v>17162</v>
      </c>
      <c r="B1143" s="79" t="s">
        <v>916</v>
      </c>
      <c r="C1143" s="75">
        <f>VLOOKUP(GroupVertices[[#This Row],[Vertex]], Vertices[], MATCH("ID", Vertices[#Headers], 0), FALSE)</f>
        <v>1722</v>
      </c>
    </row>
    <row r="1144" spans="1:3" x14ac:dyDescent="0.25">
      <c r="A1144" s="75" t="s">
        <v>17162</v>
      </c>
      <c r="B1144" s="79" t="s">
        <v>915</v>
      </c>
      <c r="C1144" s="75">
        <f>VLOOKUP(GroupVertices[[#This Row],[Vertex]], Vertices[], MATCH("ID", Vertices[#Headers], 0), FALSE)</f>
        <v>1241</v>
      </c>
    </row>
    <row r="1145" spans="1:3" x14ac:dyDescent="0.25">
      <c r="A1145" s="75" t="s">
        <v>17162</v>
      </c>
      <c r="B1145" s="79" t="s">
        <v>908</v>
      </c>
      <c r="C1145" s="75">
        <f>VLOOKUP(GroupVertices[[#This Row],[Vertex]], Vertices[], MATCH("ID", Vertices[#Headers], 0), FALSE)</f>
        <v>941</v>
      </c>
    </row>
    <row r="1146" spans="1:3" x14ac:dyDescent="0.25">
      <c r="A1146" s="75" t="s">
        <v>17162</v>
      </c>
      <c r="B1146" s="79" t="s">
        <v>904</v>
      </c>
      <c r="C1146" s="75">
        <f>VLOOKUP(GroupVertices[[#This Row],[Vertex]], Vertices[], MATCH("ID", Vertices[#Headers], 0), FALSE)</f>
        <v>1092</v>
      </c>
    </row>
    <row r="1147" spans="1:3" x14ac:dyDescent="0.25">
      <c r="A1147" s="75" t="s">
        <v>17162</v>
      </c>
      <c r="B1147" s="79" t="s">
        <v>898</v>
      </c>
      <c r="C1147" s="75">
        <f>VLOOKUP(GroupVertices[[#This Row],[Vertex]], Vertices[], MATCH("ID", Vertices[#Headers], 0), FALSE)</f>
        <v>1483</v>
      </c>
    </row>
    <row r="1148" spans="1:3" x14ac:dyDescent="0.25">
      <c r="A1148" s="75" t="s">
        <v>17162</v>
      </c>
      <c r="B1148" s="79" t="s">
        <v>895</v>
      </c>
      <c r="C1148" s="75">
        <f>VLOOKUP(GroupVertices[[#This Row],[Vertex]], Vertices[], MATCH("ID", Vertices[#Headers], 0), FALSE)</f>
        <v>1491</v>
      </c>
    </row>
    <row r="1149" spans="1:3" x14ac:dyDescent="0.25">
      <c r="A1149" s="75" t="s">
        <v>17162</v>
      </c>
      <c r="B1149" s="79" t="s">
        <v>879</v>
      </c>
      <c r="C1149" s="75">
        <f>VLOOKUP(GroupVertices[[#This Row],[Vertex]], Vertices[], MATCH("ID", Vertices[#Headers], 0), FALSE)</f>
        <v>1190</v>
      </c>
    </row>
    <row r="1150" spans="1:3" x14ac:dyDescent="0.25">
      <c r="A1150" s="75" t="s">
        <v>17162</v>
      </c>
      <c r="B1150" s="79" t="s">
        <v>867</v>
      </c>
      <c r="C1150" s="75">
        <f>VLOOKUP(GroupVertices[[#This Row],[Vertex]], Vertices[], MATCH("ID", Vertices[#Headers], 0), FALSE)</f>
        <v>1408</v>
      </c>
    </row>
    <row r="1151" spans="1:3" x14ac:dyDescent="0.25">
      <c r="A1151" s="75" t="s">
        <v>17162</v>
      </c>
      <c r="B1151" s="79" t="s">
        <v>856</v>
      </c>
      <c r="C1151" s="75">
        <f>VLOOKUP(GroupVertices[[#This Row],[Vertex]], Vertices[], MATCH("ID", Vertices[#Headers], 0), FALSE)</f>
        <v>1434</v>
      </c>
    </row>
    <row r="1152" spans="1:3" x14ac:dyDescent="0.25">
      <c r="A1152" s="75" t="s">
        <v>17162</v>
      </c>
      <c r="B1152" s="79" t="s">
        <v>855</v>
      </c>
      <c r="C1152" s="75">
        <f>VLOOKUP(GroupVertices[[#This Row],[Vertex]], Vertices[], MATCH("ID", Vertices[#Headers], 0), FALSE)</f>
        <v>1039</v>
      </c>
    </row>
    <row r="1153" spans="1:3" x14ac:dyDescent="0.25">
      <c r="A1153" s="75" t="s">
        <v>17162</v>
      </c>
      <c r="B1153" s="79" t="s">
        <v>848</v>
      </c>
      <c r="C1153" s="75">
        <f>VLOOKUP(GroupVertices[[#This Row],[Vertex]], Vertices[], MATCH("ID", Vertices[#Headers], 0), FALSE)</f>
        <v>1285</v>
      </c>
    </row>
    <row r="1154" spans="1:3" x14ac:dyDescent="0.25">
      <c r="A1154" s="75" t="s">
        <v>17162</v>
      </c>
      <c r="B1154" s="79" t="s">
        <v>837</v>
      </c>
      <c r="C1154" s="75">
        <f>VLOOKUP(GroupVertices[[#This Row],[Vertex]], Vertices[], MATCH("ID", Vertices[#Headers], 0), FALSE)</f>
        <v>1490</v>
      </c>
    </row>
    <row r="1155" spans="1:3" x14ac:dyDescent="0.25">
      <c r="A1155" s="75" t="s">
        <v>17162</v>
      </c>
      <c r="B1155" s="79" t="s">
        <v>827</v>
      </c>
      <c r="C1155" s="75">
        <f>VLOOKUP(GroupVertices[[#This Row],[Vertex]], Vertices[], MATCH("ID", Vertices[#Headers], 0), FALSE)</f>
        <v>1813</v>
      </c>
    </row>
    <row r="1156" spans="1:3" x14ac:dyDescent="0.25">
      <c r="A1156" s="75" t="s">
        <v>17162</v>
      </c>
      <c r="B1156" s="79" t="s">
        <v>825</v>
      </c>
      <c r="C1156" s="75">
        <f>VLOOKUP(GroupVertices[[#This Row],[Vertex]], Vertices[], MATCH("ID", Vertices[#Headers], 0), FALSE)</f>
        <v>621</v>
      </c>
    </row>
    <row r="1157" spans="1:3" x14ac:dyDescent="0.25">
      <c r="A1157" s="75" t="s">
        <v>17162</v>
      </c>
      <c r="B1157" s="79" t="s">
        <v>824</v>
      </c>
      <c r="C1157" s="75">
        <f>VLOOKUP(GroupVertices[[#This Row],[Vertex]], Vertices[], MATCH("ID", Vertices[#Headers], 0), FALSE)</f>
        <v>923</v>
      </c>
    </row>
    <row r="1158" spans="1:3" x14ac:dyDescent="0.25">
      <c r="A1158" s="75" t="s">
        <v>17162</v>
      </c>
      <c r="B1158" s="79" t="s">
        <v>812</v>
      </c>
      <c r="C1158" s="75">
        <f>VLOOKUP(GroupVertices[[#This Row],[Vertex]], Vertices[], MATCH("ID", Vertices[#Headers], 0), FALSE)</f>
        <v>1367</v>
      </c>
    </row>
    <row r="1159" spans="1:3" x14ac:dyDescent="0.25">
      <c r="A1159" s="75" t="s">
        <v>17162</v>
      </c>
      <c r="B1159" s="79" t="s">
        <v>804</v>
      </c>
      <c r="C1159" s="75">
        <f>VLOOKUP(GroupVertices[[#This Row],[Vertex]], Vertices[], MATCH("ID", Vertices[#Headers], 0), FALSE)</f>
        <v>919</v>
      </c>
    </row>
    <row r="1160" spans="1:3" x14ac:dyDescent="0.25">
      <c r="A1160" s="75" t="s">
        <v>17162</v>
      </c>
      <c r="B1160" s="79" t="s">
        <v>801</v>
      </c>
      <c r="C1160" s="75">
        <f>VLOOKUP(GroupVertices[[#This Row],[Vertex]], Vertices[], MATCH("ID", Vertices[#Headers], 0), FALSE)</f>
        <v>1352</v>
      </c>
    </row>
    <row r="1161" spans="1:3" x14ac:dyDescent="0.25">
      <c r="A1161" s="75" t="s">
        <v>17162</v>
      </c>
      <c r="B1161" s="79" t="s">
        <v>800</v>
      </c>
      <c r="C1161" s="75">
        <f>VLOOKUP(GroupVertices[[#This Row],[Vertex]], Vertices[], MATCH("ID", Vertices[#Headers], 0), FALSE)</f>
        <v>928</v>
      </c>
    </row>
    <row r="1162" spans="1:3" x14ac:dyDescent="0.25">
      <c r="A1162" s="75" t="s">
        <v>17162</v>
      </c>
      <c r="B1162" s="79" t="s">
        <v>794</v>
      </c>
      <c r="C1162" s="75">
        <f>VLOOKUP(GroupVertices[[#This Row],[Vertex]], Vertices[], MATCH("ID", Vertices[#Headers], 0), FALSE)</f>
        <v>1251</v>
      </c>
    </row>
    <row r="1163" spans="1:3" x14ac:dyDescent="0.25">
      <c r="A1163" s="75" t="s">
        <v>17162</v>
      </c>
      <c r="B1163" s="79" t="s">
        <v>785</v>
      </c>
      <c r="C1163" s="75">
        <f>VLOOKUP(GroupVertices[[#This Row],[Vertex]], Vertices[], MATCH("ID", Vertices[#Headers], 0), FALSE)</f>
        <v>1318</v>
      </c>
    </row>
    <row r="1164" spans="1:3" x14ac:dyDescent="0.25">
      <c r="A1164" s="75" t="s">
        <v>17162</v>
      </c>
      <c r="B1164" s="79" t="s">
        <v>780</v>
      </c>
      <c r="C1164" s="75">
        <f>VLOOKUP(GroupVertices[[#This Row],[Vertex]], Vertices[], MATCH("ID", Vertices[#Headers], 0), FALSE)</f>
        <v>1733</v>
      </c>
    </row>
    <row r="1165" spans="1:3" x14ac:dyDescent="0.25">
      <c r="A1165" s="75" t="s">
        <v>17162</v>
      </c>
      <c r="B1165" s="79" t="s">
        <v>778</v>
      </c>
      <c r="C1165" s="75">
        <f>VLOOKUP(GroupVertices[[#This Row],[Vertex]], Vertices[], MATCH("ID", Vertices[#Headers], 0), FALSE)</f>
        <v>620</v>
      </c>
    </row>
    <row r="1166" spans="1:3" x14ac:dyDescent="0.25">
      <c r="A1166" s="75" t="s">
        <v>17162</v>
      </c>
      <c r="B1166" s="79" t="s">
        <v>765</v>
      </c>
      <c r="C1166" s="75">
        <f>VLOOKUP(GroupVertices[[#This Row],[Vertex]], Vertices[], MATCH("ID", Vertices[#Headers], 0), FALSE)</f>
        <v>762</v>
      </c>
    </row>
    <row r="1167" spans="1:3" x14ac:dyDescent="0.25">
      <c r="A1167" s="75" t="s">
        <v>17162</v>
      </c>
      <c r="B1167" s="79" t="s">
        <v>745</v>
      </c>
      <c r="C1167" s="75">
        <f>VLOOKUP(GroupVertices[[#This Row],[Vertex]], Vertices[], MATCH("ID", Vertices[#Headers], 0), FALSE)</f>
        <v>991</v>
      </c>
    </row>
    <row r="1168" spans="1:3" x14ac:dyDescent="0.25">
      <c r="A1168" s="75" t="s">
        <v>17162</v>
      </c>
      <c r="B1168" s="79" t="s">
        <v>743</v>
      </c>
      <c r="C1168" s="75">
        <f>VLOOKUP(GroupVertices[[#This Row],[Vertex]], Vertices[], MATCH("ID", Vertices[#Headers], 0), FALSE)</f>
        <v>1874</v>
      </c>
    </row>
    <row r="1169" spans="1:3" x14ac:dyDescent="0.25">
      <c r="A1169" s="75" t="s">
        <v>17162</v>
      </c>
      <c r="B1169" s="79" t="s">
        <v>735</v>
      </c>
      <c r="C1169" s="75">
        <f>VLOOKUP(GroupVertices[[#This Row],[Vertex]], Vertices[], MATCH("ID", Vertices[#Headers], 0), FALSE)</f>
        <v>1950</v>
      </c>
    </row>
    <row r="1170" spans="1:3" x14ac:dyDescent="0.25">
      <c r="A1170" s="75" t="s">
        <v>17162</v>
      </c>
      <c r="B1170" s="79" t="s">
        <v>711</v>
      </c>
      <c r="C1170" s="75">
        <f>VLOOKUP(GroupVertices[[#This Row],[Vertex]], Vertices[], MATCH("ID", Vertices[#Headers], 0), FALSE)</f>
        <v>1287</v>
      </c>
    </row>
    <row r="1171" spans="1:3" x14ac:dyDescent="0.25">
      <c r="A1171" s="75" t="s">
        <v>17162</v>
      </c>
      <c r="B1171" s="79" t="s">
        <v>710</v>
      </c>
      <c r="C1171" s="75">
        <f>VLOOKUP(GroupVertices[[#This Row],[Vertex]], Vertices[], MATCH("ID", Vertices[#Headers], 0), FALSE)</f>
        <v>631</v>
      </c>
    </row>
    <row r="1172" spans="1:3" x14ac:dyDescent="0.25">
      <c r="A1172" s="75" t="s">
        <v>17162</v>
      </c>
      <c r="B1172" s="79" t="s">
        <v>708</v>
      </c>
      <c r="C1172" s="75">
        <f>VLOOKUP(GroupVertices[[#This Row],[Vertex]], Vertices[], MATCH("ID", Vertices[#Headers], 0), FALSE)</f>
        <v>860</v>
      </c>
    </row>
    <row r="1173" spans="1:3" x14ac:dyDescent="0.25">
      <c r="A1173" s="75" t="s">
        <v>17162</v>
      </c>
      <c r="B1173" s="79" t="s">
        <v>684</v>
      </c>
      <c r="C1173" s="75">
        <f>VLOOKUP(GroupVertices[[#This Row],[Vertex]], Vertices[], MATCH("ID", Vertices[#Headers], 0), FALSE)</f>
        <v>909</v>
      </c>
    </row>
    <row r="1174" spans="1:3" x14ac:dyDescent="0.25">
      <c r="A1174" s="75" t="s">
        <v>17162</v>
      </c>
      <c r="B1174" s="79" t="s">
        <v>660</v>
      </c>
      <c r="C1174" s="75">
        <f>VLOOKUP(GroupVertices[[#This Row],[Vertex]], Vertices[], MATCH("ID", Vertices[#Headers], 0), FALSE)</f>
        <v>1860</v>
      </c>
    </row>
    <row r="1175" spans="1:3" x14ac:dyDescent="0.25">
      <c r="A1175" s="75" t="s">
        <v>17162</v>
      </c>
      <c r="B1175" s="79" t="s">
        <v>632</v>
      </c>
      <c r="C1175" s="75">
        <f>VLOOKUP(GroupVertices[[#This Row],[Vertex]], Vertices[], MATCH("ID", Vertices[#Headers], 0), FALSE)</f>
        <v>1219</v>
      </c>
    </row>
    <row r="1176" spans="1:3" x14ac:dyDescent="0.25">
      <c r="A1176" s="75" t="s">
        <v>17162</v>
      </c>
      <c r="B1176" s="79" t="s">
        <v>515</v>
      </c>
      <c r="C1176" s="75">
        <f>VLOOKUP(GroupVertices[[#This Row],[Vertex]], Vertices[], MATCH("ID", Vertices[#Headers], 0), FALSE)</f>
        <v>993</v>
      </c>
    </row>
    <row r="1177" spans="1:3" x14ac:dyDescent="0.25">
      <c r="A1177" s="75" t="s">
        <v>17162</v>
      </c>
      <c r="B1177" s="79" t="s">
        <v>397</v>
      </c>
      <c r="C1177" s="75">
        <f>VLOOKUP(GroupVertices[[#This Row],[Vertex]], Vertices[], MATCH("ID", Vertices[#Headers], 0), FALSE)</f>
        <v>2014</v>
      </c>
    </row>
    <row r="1178" spans="1:3" x14ac:dyDescent="0.25">
      <c r="A1178" s="75" t="s">
        <v>17162</v>
      </c>
      <c r="B1178" s="79" t="s">
        <v>332</v>
      </c>
      <c r="C1178" s="75">
        <f>VLOOKUP(GroupVertices[[#This Row],[Vertex]], Vertices[], MATCH("ID", Vertices[#Headers], 0), FALSE)</f>
        <v>1560</v>
      </c>
    </row>
    <row r="1179" spans="1:3" x14ac:dyDescent="0.25">
      <c r="A1179" s="75" t="s">
        <v>17162</v>
      </c>
      <c r="B1179" s="79" t="s">
        <v>326</v>
      </c>
      <c r="C1179" s="75">
        <f>VLOOKUP(GroupVertices[[#This Row],[Vertex]], Vertices[], MATCH("ID", Vertices[#Headers], 0), FALSE)</f>
        <v>1756</v>
      </c>
    </row>
    <row r="1180" spans="1:3" x14ac:dyDescent="0.25">
      <c r="A1180" s="75" t="s">
        <v>17162</v>
      </c>
      <c r="B1180" s="79" t="s">
        <v>325</v>
      </c>
      <c r="C1180" s="75">
        <f>VLOOKUP(GroupVertices[[#This Row],[Vertex]], Vertices[], MATCH("ID", Vertices[#Headers], 0), FALSE)</f>
        <v>910</v>
      </c>
    </row>
    <row r="1181" spans="1:3" x14ac:dyDescent="0.25">
      <c r="A1181" s="75" t="s">
        <v>17162</v>
      </c>
      <c r="B1181" s="79" t="s">
        <v>319</v>
      </c>
      <c r="C1181" s="75">
        <f>VLOOKUP(GroupVertices[[#This Row],[Vertex]], Vertices[], MATCH("ID", Vertices[#Headers], 0), FALSE)</f>
        <v>892</v>
      </c>
    </row>
    <row r="1182" spans="1:3" x14ac:dyDescent="0.25">
      <c r="A1182" s="75" t="s">
        <v>17162</v>
      </c>
      <c r="B1182" s="79" t="s">
        <v>208</v>
      </c>
      <c r="C1182" s="75">
        <f>VLOOKUP(GroupVertices[[#This Row],[Vertex]], Vertices[], MATCH("ID", Vertices[#Headers], 0), FALSE)</f>
        <v>1900</v>
      </c>
    </row>
    <row r="1183" spans="1:3" x14ac:dyDescent="0.25">
      <c r="A1183" s="75" t="s">
        <v>17163</v>
      </c>
      <c r="B1183" s="79" t="s">
        <v>1973</v>
      </c>
      <c r="C1183" s="75">
        <f>VLOOKUP(GroupVertices[[#This Row],[Vertex]], Vertices[], MATCH("ID", Vertices[#Headers], 0), FALSE)</f>
        <v>1522</v>
      </c>
    </row>
    <row r="1184" spans="1:3" x14ac:dyDescent="0.25">
      <c r="A1184" s="75" t="s">
        <v>17163</v>
      </c>
      <c r="B1184" s="79" t="s">
        <v>1993</v>
      </c>
      <c r="C1184" s="75">
        <f>VLOOKUP(GroupVertices[[#This Row],[Vertex]], Vertices[], MATCH("ID", Vertices[#Headers], 0), FALSE)</f>
        <v>9</v>
      </c>
    </row>
    <row r="1185" spans="1:3" x14ac:dyDescent="0.25">
      <c r="A1185" s="75" t="s">
        <v>17163</v>
      </c>
      <c r="B1185" s="79" t="s">
        <v>1954</v>
      </c>
      <c r="C1185" s="75">
        <f>VLOOKUP(GroupVertices[[#This Row],[Vertex]], Vertices[], MATCH("ID", Vertices[#Headers], 0), FALSE)</f>
        <v>1737</v>
      </c>
    </row>
    <row r="1186" spans="1:3" x14ac:dyDescent="0.25">
      <c r="A1186" s="75" t="s">
        <v>17163</v>
      </c>
      <c r="B1186" s="79" t="s">
        <v>1770</v>
      </c>
      <c r="C1186" s="75">
        <f>VLOOKUP(GroupVertices[[#This Row],[Vertex]], Vertices[], MATCH("ID", Vertices[#Headers], 0), FALSE)</f>
        <v>1295</v>
      </c>
    </row>
    <row r="1187" spans="1:3" x14ac:dyDescent="0.25">
      <c r="A1187" s="75" t="s">
        <v>17163</v>
      </c>
      <c r="B1187" s="79" t="s">
        <v>1713</v>
      </c>
      <c r="C1187" s="75">
        <f>VLOOKUP(GroupVertices[[#This Row],[Vertex]], Vertices[], MATCH("ID", Vertices[#Headers], 0), FALSE)</f>
        <v>1276</v>
      </c>
    </row>
    <row r="1188" spans="1:3" x14ac:dyDescent="0.25">
      <c r="A1188" s="75" t="s">
        <v>17163</v>
      </c>
      <c r="B1188" s="79" t="s">
        <v>1635</v>
      </c>
      <c r="C1188" s="75">
        <f>VLOOKUP(GroupVertices[[#This Row],[Vertex]], Vertices[], MATCH("ID", Vertices[#Headers], 0), FALSE)</f>
        <v>722</v>
      </c>
    </row>
    <row r="1189" spans="1:3" x14ac:dyDescent="0.25">
      <c r="A1189" s="75" t="s">
        <v>17163</v>
      </c>
      <c r="B1189" s="79" t="s">
        <v>1607</v>
      </c>
      <c r="C1189" s="75">
        <f>VLOOKUP(GroupVertices[[#This Row],[Vertex]], Vertices[], MATCH("ID", Vertices[#Headers], 0), FALSE)</f>
        <v>1355</v>
      </c>
    </row>
    <row r="1190" spans="1:3" x14ac:dyDescent="0.25">
      <c r="A1190" s="75" t="s">
        <v>17163</v>
      </c>
      <c r="B1190" s="79" t="s">
        <v>1482</v>
      </c>
      <c r="C1190" s="75">
        <f>VLOOKUP(GroupVertices[[#This Row],[Vertex]], Vertices[], MATCH("ID", Vertices[#Headers], 0), FALSE)</f>
        <v>1922</v>
      </c>
    </row>
    <row r="1191" spans="1:3" x14ac:dyDescent="0.25">
      <c r="A1191" s="75" t="s">
        <v>17163</v>
      </c>
      <c r="B1191" s="79" t="s">
        <v>1438</v>
      </c>
      <c r="C1191" s="75">
        <f>VLOOKUP(GroupVertices[[#This Row],[Vertex]], Vertices[], MATCH("ID", Vertices[#Headers], 0), FALSE)</f>
        <v>854</v>
      </c>
    </row>
    <row r="1192" spans="1:3" x14ac:dyDescent="0.25">
      <c r="A1192" s="75" t="s">
        <v>17163</v>
      </c>
      <c r="B1192" s="79" t="s">
        <v>1416</v>
      </c>
      <c r="C1192" s="75">
        <f>VLOOKUP(GroupVertices[[#This Row],[Vertex]], Vertices[], MATCH("ID", Vertices[#Headers], 0), FALSE)</f>
        <v>1932</v>
      </c>
    </row>
    <row r="1193" spans="1:3" x14ac:dyDescent="0.25">
      <c r="A1193" s="75" t="s">
        <v>17163</v>
      </c>
      <c r="B1193" s="79" t="s">
        <v>1414</v>
      </c>
      <c r="C1193" s="75">
        <f>VLOOKUP(GroupVertices[[#This Row],[Vertex]], Vertices[], MATCH("ID", Vertices[#Headers], 0), FALSE)</f>
        <v>1417</v>
      </c>
    </row>
    <row r="1194" spans="1:3" x14ac:dyDescent="0.25">
      <c r="A1194" s="75" t="s">
        <v>17163</v>
      </c>
      <c r="B1194" s="79" t="s">
        <v>1352</v>
      </c>
      <c r="C1194" s="75">
        <f>VLOOKUP(GroupVertices[[#This Row],[Vertex]], Vertices[], MATCH("ID", Vertices[#Headers], 0), FALSE)</f>
        <v>1685</v>
      </c>
    </row>
    <row r="1195" spans="1:3" x14ac:dyDescent="0.25">
      <c r="A1195" s="75" t="s">
        <v>17163</v>
      </c>
      <c r="B1195" s="79" t="s">
        <v>1316</v>
      </c>
      <c r="C1195" s="75">
        <f>VLOOKUP(GroupVertices[[#This Row],[Vertex]], Vertices[], MATCH("ID", Vertices[#Headers], 0), FALSE)</f>
        <v>1769</v>
      </c>
    </row>
    <row r="1196" spans="1:3" x14ac:dyDescent="0.25">
      <c r="A1196" s="75" t="s">
        <v>17163</v>
      </c>
      <c r="B1196" s="79" t="s">
        <v>1306</v>
      </c>
      <c r="C1196" s="75">
        <f>VLOOKUP(GroupVertices[[#This Row],[Vertex]], Vertices[], MATCH("ID", Vertices[#Headers], 0), FALSE)</f>
        <v>1931</v>
      </c>
    </row>
    <row r="1197" spans="1:3" x14ac:dyDescent="0.25">
      <c r="A1197" s="75" t="s">
        <v>17163</v>
      </c>
      <c r="B1197" s="79" t="s">
        <v>1300</v>
      </c>
      <c r="C1197" s="75">
        <f>VLOOKUP(GroupVertices[[#This Row],[Vertex]], Vertices[], MATCH("ID", Vertices[#Headers], 0), FALSE)</f>
        <v>1499</v>
      </c>
    </row>
    <row r="1198" spans="1:3" x14ac:dyDescent="0.25">
      <c r="A1198" s="75" t="s">
        <v>17163</v>
      </c>
      <c r="B1198" s="79" t="s">
        <v>1297</v>
      </c>
      <c r="C1198" s="75">
        <f>VLOOKUP(GroupVertices[[#This Row],[Vertex]], Vertices[], MATCH("ID", Vertices[#Headers], 0), FALSE)</f>
        <v>1387</v>
      </c>
    </row>
    <row r="1199" spans="1:3" x14ac:dyDescent="0.25">
      <c r="A1199" s="75" t="s">
        <v>17163</v>
      </c>
      <c r="B1199" s="79" t="s">
        <v>1287</v>
      </c>
      <c r="C1199" s="75">
        <f>VLOOKUP(GroupVertices[[#This Row],[Vertex]], Vertices[], MATCH("ID", Vertices[#Headers], 0), FALSE)</f>
        <v>942</v>
      </c>
    </row>
    <row r="1200" spans="1:3" x14ac:dyDescent="0.25">
      <c r="A1200" s="75" t="s">
        <v>17163</v>
      </c>
      <c r="B1200" s="79" t="s">
        <v>1274</v>
      </c>
      <c r="C1200" s="75">
        <f>VLOOKUP(GroupVertices[[#This Row],[Vertex]], Vertices[], MATCH("ID", Vertices[#Headers], 0), FALSE)</f>
        <v>2004</v>
      </c>
    </row>
    <row r="1201" spans="1:3" x14ac:dyDescent="0.25">
      <c r="A1201" s="75" t="s">
        <v>17163</v>
      </c>
      <c r="B1201" s="79" t="s">
        <v>1260</v>
      </c>
      <c r="C1201" s="75">
        <f>VLOOKUP(GroupVertices[[#This Row],[Vertex]], Vertices[], MATCH("ID", Vertices[#Headers], 0), FALSE)</f>
        <v>1982</v>
      </c>
    </row>
    <row r="1202" spans="1:3" x14ac:dyDescent="0.25">
      <c r="A1202" s="75" t="s">
        <v>17163</v>
      </c>
      <c r="B1202" s="79" t="s">
        <v>1229</v>
      </c>
      <c r="C1202" s="75">
        <f>VLOOKUP(GroupVertices[[#This Row],[Vertex]], Vertices[], MATCH("ID", Vertices[#Headers], 0), FALSE)</f>
        <v>1723</v>
      </c>
    </row>
    <row r="1203" spans="1:3" x14ac:dyDescent="0.25">
      <c r="A1203" s="75" t="s">
        <v>17163</v>
      </c>
      <c r="B1203" s="79" t="s">
        <v>1222</v>
      </c>
      <c r="C1203" s="75">
        <f>VLOOKUP(GroupVertices[[#This Row],[Vertex]], Vertices[], MATCH("ID", Vertices[#Headers], 0), FALSE)</f>
        <v>1622</v>
      </c>
    </row>
    <row r="1204" spans="1:3" x14ac:dyDescent="0.25">
      <c r="A1204" s="75" t="s">
        <v>17163</v>
      </c>
      <c r="B1204" s="79" t="s">
        <v>1223</v>
      </c>
      <c r="C1204" s="75">
        <f>VLOOKUP(GroupVertices[[#This Row],[Vertex]], Vertices[], MATCH("ID", Vertices[#Headers], 0), FALSE)</f>
        <v>116</v>
      </c>
    </row>
    <row r="1205" spans="1:3" x14ac:dyDescent="0.25">
      <c r="A1205" s="75" t="s">
        <v>17163</v>
      </c>
      <c r="B1205" s="79" t="s">
        <v>2124</v>
      </c>
      <c r="C1205" s="75">
        <f>VLOOKUP(GroupVertices[[#This Row],[Vertex]], Vertices[], MATCH("ID", Vertices[#Headers], 0), FALSE)</f>
        <v>161</v>
      </c>
    </row>
    <row r="1206" spans="1:3" x14ac:dyDescent="0.25">
      <c r="A1206" s="75" t="s">
        <v>17163</v>
      </c>
      <c r="B1206" s="79" t="s">
        <v>1216</v>
      </c>
      <c r="C1206" s="75">
        <f>VLOOKUP(GroupVertices[[#This Row],[Vertex]], Vertices[], MATCH("ID", Vertices[#Headers], 0), FALSE)</f>
        <v>1413</v>
      </c>
    </row>
    <row r="1207" spans="1:3" x14ac:dyDescent="0.25">
      <c r="A1207" s="75" t="s">
        <v>17163</v>
      </c>
      <c r="B1207" s="79" t="s">
        <v>1205</v>
      </c>
      <c r="C1207" s="75">
        <f>VLOOKUP(GroupVertices[[#This Row],[Vertex]], Vertices[], MATCH("ID", Vertices[#Headers], 0), FALSE)</f>
        <v>1698</v>
      </c>
    </row>
    <row r="1208" spans="1:3" x14ac:dyDescent="0.25">
      <c r="A1208" s="75" t="s">
        <v>17163</v>
      </c>
      <c r="B1208" s="79" t="s">
        <v>1202</v>
      </c>
      <c r="C1208" s="75">
        <f>VLOOKUP(GroupVertices[[#This Row],[Vertex]], Vertices[], MATCH("ID", Vertices[#Headers], 0), FALSE)</f>
        <v>1830</v>
      </c>
    </row>
    <row r="1209" spans="1:3" x14ac:dyDescent="0.25">
      <c r="A1209" s="75" t="s">
        <v>17163</v>
      </c>
      <c r="B1209" s="79" t="s">
        <v>1198</v>
      </c>
      <c r="C1209" s="75">
        <f>VLOOKUP(GroupVertices[[#This Row],[Vertex]], Vertices[], MATCH("ID", Vertices[#Headers], 0), FALSE)</f>
        <v>1449</v>
      </c>
    </row>
    <row r="1210" spans="1:3" x14ac:dyDescent="0.25">
      <c r="A1210" s="75" t="s">
        <v>17163</v>
      </c>
      <c r="B1210" s="79" t="s">
        <v>1175</v>
      </c>
      <c r="C1210" s="75">
        <f>VLOOKUP(GroupVertices[[#This Row],[Vertex]], Vertices[], MATCH("ID", Vertices[#Headers], 0), FALSE)</f>
        <v>1174</v>
      </c>
    </row>
    <row r="1211" spans="1:3" x14ac:dyDescent="0.25">
      <c r="A1211" s="75" t="s">
        <v>17163</v>
      </c>
      <c r="B1211" s="79" t="s">
        <v>1156</v>
      </c>
      <c r="C1211" s="75">
        <f>VLOOKUP(GroupVertices[[#This Row],[Vertex]], Vertices[], MATCH("ID", Vertices[#Headers], 0), FALSE)</f>
        <v>1705</v>
      </c>
    </row>
    <row r="1212" spans="1:3" x14ac:dyDescent="0.25">
      <c r="A1212" s="75" t="s">
        <v>17163</v>
      </c>
      <c r="B1212" s="79" t="s">
        <v>1137</v>
      </c>
      <c r="C1212" s="75">
        <f>VLOOKUP(GroupVertices[[#This Row],[Vertex]], Vertices[], MATCH("ID", Vertices[#Headers], 0), FALSE)</f>
        <v>1340</v>
      </c>
    </row>
    <row r="1213" spans="1:3" x14ac:dyDescent="0.25">
      <c r="A1213" s="75" t="s">
        <v>17163</v>
      </c>
      <c r="B1213" s="79" t="s">
        <v>1105</v>
      </c>
      <c r="C1213" s="75">
        <f>VLOOKUP(GroupVertices[[#This Row],[Vertex]], Vertices[], MATCH("ID", Vertices[#Headers], 0), FALSE)</f>
        <v>711</v>
      </c>
    </row>
    <row r="1214" spans="1:3" x14ac:dyDescent="0.25">
      <c r="A1214" s="75" t="s">
        <v>17163</v>
      </c>
      <c r="B1214" s="79" t="s">
        <v>1101</v>
      </c>
      <c r="C1214" s="75">
        <f>VLOOKUP(GroupVertices[[#This Row],[Vertex]], Vertices[], MATCH("ID", Vertices[#Headers], 0), FALSE)</f>
        <v>1637</v>
      </c>
    </row>
    <row r="1215" spans="1:3" x14ac:dyDescent="0.25">
      <c r="A1215" s="75" t="s">
        <v>17163</v>
      </c>
      <c r="B1215" s="79" t="s">
        <v>1068</v>
      </c>
      <c r="C1215" s="75">
        <f>VLOOKUP(GroupVertices[[#This Row],[Vertex]], Vertices[], MATCH("ID", Vertices[#Headers], 0), FALSE)</f>
        <v>1783</v>
      </c>
    </row>
    <row r="1216" spans="1:3" x14ac:dyDescent="0.25">
      <c r="A1216" s="75" t="s">
        <v>17163</v>
      </c>
      <c r="B1216" s="79" t="s">
        <v>1051</v>
      </c>
      <c r="C1216" s="75">
        <f>VLOOKUP(GroupVertices[[#This Row],[Vertex]], Vertices[], MATCH("ID", Vertices[#Headers], 0), FALSE)</f>
        <v>1963</v>
      </c>
    </row>
    <row r="1217" spans="1:3" x14ac:dyDescent="0.25">
      <c r="A1217" s="75" t="s">
        <v>17163</v>
      </c>
      <c r="B1217" s="79" t="s">
        <v>1040</v>
      </c>
      <c r="C1217" s="75">
        <f>VLOOKUP(GroupVertices[[#This Row],[Vertex]], Vertices[], MATCH("ID", Vertices[#Headers], 0), FALSE)</f>
        <v>1457</v>
      </c>
    </row>
    <row r="1218" spans="1:3" x14ac:dyDescent="0.25">
      <c r="A1218" s="75" t="s">
        <v>17163</v>
      </c>
      <c r="B1218" s="79" t="s">
        <v>1037</v>
      </c>
      <c r="C1218" s="75">
        <f>VLOOKUP(GroupVertices[[#This Row],[Vertex]], Vertices[], MATCH("ID", Vertices[#Headers], 0), FALSE)</f>
        <v>989</v>
      </c>
    </row>
    <row r="1219" spans="1:3" x14ac:dyDescent="0.25">
      <c r="A1219" s="75" t="s">
        <v>17163</v>
      </c>
      <c r="B1219" s="79" t="s">
        <v>951</v>
      </c>
      <c r="C1219" s="75">
        <f>VLOOKUP(GroupVertices[[#This Row],[Vertex]], Vertices[], MATCH("ID", Vertices[#Headers], 0), FALSE)</f>
        <v>788</v>
      </c>
    </row>
    <row r="1220" spans="1:3" x14ac:dyDescent="0.25">
      <c r="A1220" s="75" t="s">
        <v>17163</v>
      </c>
      <c r="B1220" s="79" t="s">
        <v>880</v>
      </c>
      <c r="C1220" s="75">
        <f>VLOOKUP(GroupVertices[[#This Row],[Vertex]], Vertices[], MATCH("ID", Vertices[#Headers], 0), FALSE)</f>
        <v>1172</v>
      </c>
    </row>
    <row r="1221" spans="1:3" x14ac:dyDescent="0.25">
      <c r="A1221" s="75" t="s">
        <v>17163</v>
      </c>
      <c r="B1221" s="79" t="s">
        <v>811</v>
      </c>
      <c r="C1221" s="75">
        <f>VLOOKUP(GroupVertices[[#This Row],[Vertex]], Vertices[], MATCH("ID", Vertices[#Headers], 0), FALSE)</f>
        <v>1904</v>
      </c>
    </row>
    <row r="1222" spans="1:3" x14ac:dyDescent="0.25">
      <c r="A1222" s="75" t="s">
        <v>17163</v>
      </c>
      <c r="B1222" s="79" t="s">
        <v>805</v>
      </c>
      <c r="C1222" s="75">
        <f>VLOOKUP(GroupVertices[[#This Row],[Vertex]], Vertices[], MATCH("ID", Vertices[#Headers], 0), FALSE)</f>
        <v>1750</v>
      </c>
    </row>
    <row r="1223" spans="1:3" x14ac:dyDescent="0.25">
      <c r="A1223" s="75" t="s">
        <v>17163</v>
      </c>
      <c r="B1223" s="79" t="s">
        <v>802</v>
      </c>
      <c r="C1223" s="75">
        <f>VLOOKUP(GroupVertices[[#This Row],[Vertex]], Vertices[], MATCH("ID", Vertices[#Headers], 0), FALSE)</f>
        <v>1738</v>
      </c>
    </row>
    <row r="1224" spans="1:3" x14ac:dyDescent="0.25">
      <c r="A1224" s="75" t="s">
        <v>17163</v>
      </c>
      <c r="B1224" s="79" t="s">
        <v>792</v>
      </c>
      <c r="C1224" s="75">
        <f>VLOOKUP(GroupVertices[[#This Row],[Vertex]], Vertices[], MATCH("ID", Vertices[#Headers], 0), FALSE)</f>
        <v>1049</v>
      </c>
    </row>
    <row r="1225" spans="1:3" x14ac:dyDescent="0.25">
      <c r="A1225" s="75" t="s">
        <v>17163</v>
      </c>
      <c r="B1225" s="79" t="s">
        <v>746</v>
      </c>
      <c r="C1225" s="75">
        <f>VLOOKUP(GroupVertices[[#This Row],[Vertex]], Vertices[], MATCH("ID", Vertices[#Headers], 0), FALSE)</f>
        <v>1043</v>
      </c>
    </row>
    <row r="1226" spans="1:3" x14ac:dyDescent="0.25">
      <c r="A1226" s="75" t="s">
        <v>17163</v>
      </c>
      <c r="B1226" s="79" t="s">
        <v>713</v>
      </c>
      <c r="C1226" s="75">
        <f>VLOOKUP(GroupVertices[[#This Row],[Vertex]], Vertices[], MATCH("ID", Vertices[#Headers], 0), FALSE)</f>
        <v>1902</v>
      </c>
    </row>
    <row r="1227" spans="1:3" x14ac:dyDescent="0.25">
      <c r="A1227" s="75" t="s">
        <v>17163</v>
      </c>
      <c r="B1227" s="79" t="s">
        <v>657</v>
      </c>
      <c r="C1227" s="75">
        <f>VLOOKUP(GroupVertices[[#This Row],[Vertex]], Vertices[], MATCH("ID", Vertices[#Headers], 0), FALSE)</f>
        <v>1382</v>
      </c>
    </row>
    <row r="1228" spans="1:3" x14ac:dyDescent="0.25">
      <c r="A1228" s="75" t="s">
        <v>17163</v>
      </c>
      <c r="B1228" s="79" t="s">
        <v>652</v>
      </c>
      <c r="C1228" s="75">
        <f>VLOOKUP(GroupVertices[[#This Row],[Vertex]], Vertices[], MATCH("ID", Vertices[#Headers], 0), FALSE)</f>
        <v>1428</v>
      </c>
    </row>
    <row r="1229" spans="1:3" x14ac:dyDescent="0.25">
      <c r="A1229" s="75" t="s">
        <v>17163</v>
      </c>
      <c r="B1229" s="79" t="s">
        <v>575</v>
      </c>
      <c r="C1229" s="75">
        <f>VLOOKUP(GroupVertices[[#This Row],[Vertex]], Vertices[], MATCH("ID", Vertices[#Headers], 0), FALSE)</f>
        <v>1238</v>
      </c>
    </row>
    <row r="1230" spans="1:3" x14ac:dyDescent="0.25">
      <c r="A1230" s="75" t="s">
        <v>17163</v>
      </c>
      <c r="B1230" s="79" t="s">
        <v>506</v>
      </c>
      <c r="C1230" s="75">
        <f>VLOOKUP(GroupVertices[[#This Row],[Vertex]], Vertices[], MATCH("ID", Vertices[#Headers], 0), FALSE)</f>
        <v>988</v>
      </c>
    </row>
    <row r="1231" spans="1:3" x14ac:dyDescent="0.25">
      <c r="A1231" s="75" t="s">
        <v>17163</v>
      </c>
      <c r="B1231" s="79" t="s">
        <v>482</v>
      </c>
      <c r="C1231" s="75">
        <f>VLOOKUP(GroupVertices[[#This Row],[Vertex]], Vertices[], MATCH("ID", Vertices[#Headers], 0), FALSE)</f>
        <v>1588</v>
      </c>
    </row>
    <row r="1232" spans="1:3" x14ac:dyDescent="0.25">
      <c r="A1232" s="75" t="s">
        <v>17163</v>
      </c>
      <c r="B1232" s="79" t="s">
        <v>477</v>
      </c>
      <c r="C1232" s="75">
        <f>VLOOKUP(GroupVertices[[#This Row],[Vertex]], Vertices[], MATCH("ID", Vertices[#Headers], 0), FALSE)</f>
        <v>763</v>
      </c>
    </row>
    <row r="1233" spans="1:3" x14ac:dyDescent="0.25">
      <c r="A1233" s="75" t="s">
        <v>17163</v>
      </c>
      <c r="B1233" s="79" t="s">
        <v>435</v>
      </c>
      <c r="C1233" s="75">
        <f>VLOOKUP(GroupVertices[[#This Row],[Vertex]], Vertices[], MATCH("ID", Vertices[#Headers], 0), FALSE)</f>
        <v>696</v>
      </c>
    </row>
    <row r="1234" spans="1:3" x14ac:dyDescent="0.25">
      <c r="A1234" s="75" t="s">
        <v>17163</v>
      </c>
      <c r="B1234" s="79" t="s">
        <v>429</v>
      </c>
      <c r="C1234" s="75">
        <f>VLOOKUP(GroupVertices[[#This Row],[Vertex]], Vertices[], MATCH("ID", Vertices[#Headers], 0), FALSE)</f>
        <v>1811</v>
      </c>
    </row>
    <row r="1235" spans="1:3" x14ac:dyDescent="0.25">
      <c r="A1235" s="75" t="s">
        <v>17163</v>
      </c>
      <c r="B1235" s="79" t="s">
        <v>423</v>
      </c>
      <c r="C1235" s="75">
        <f>VLOOKUP(GroupVertices[[#This Row],[Vertex]], Vertices[], MATCH("ID", Vertices[#Headers], 0), FALSE)</f>
        <v>638</v>
      </c>
    </row>
    <row r="1236" spans="1:3" x14ac:dyDescent="0.25">
      <c r="A1236" s="75" t="s">
        <v>17163</v>
      </c>
      <c r="B1236" s="79" t="s">
        <v>369</v>
      </c>
      <c r="C1236" s="75">
        <f>VLOOKUP(GroupVertices[[#This Row],[Vertex]], Vertices[], MATCH("ID", Vertices[#Headers], 0), FALSE)</f>
        <v>1623</v>
      </c>
    </row>
    <row r="1237" spans="1:3" x14ac:dyDescent="0.25">
      <c r="A1237" s="75" t="s">
        <v>17163</v>
      </c>
      <c r="B1237" s="79" t="s">
        <v>331</v>
      </c>
      <c r="C1237" s="75">
        <f>VLOOKUP(GroupVertices[[#This Row],[Vertex]], Vertices[], MATCH("ID", Vertices[#Headers], 0), FALSE)</f>
        <v>912</v>
      </c>
    </row>
    <row r="1238" spans="1:3" x14ac:dyDescent="0.25">
      <c r="A1238" s="75" t="s">
        <v>17163</v>
      </c>
      <c r="B1238" s="79" t="s">
        <v>290</v>
      </c>
      <c r="C1238" s="75">
        <f>VLOOKUP(GroupVertices[[#This Row],[Vertex]], Vertices[], MATCH("ID", Vertices[#Headers], 0), FALSE)</f>
        <v>1246</v>
      </c>
    </row>
    <row r="1239" spans="1:3" x14ac:dyDescent="0.25">
      <c r="A1239" s="75" t="s">
        <v>17163</v>
      </c>
      <c r="B1239" s="79" t="s">
        <v>202</v>
      </c>
      <c r="C1239" s="75">
        <f>VLOOKUP(GroupVertices[[#This Row],[Vertex]], Vertices[], MATCH("ID", Vertices[#Headers], 0), FALSE)</f>
        <v>1150</v>
      </c>
    </row>
    <row r="1240" spans="1:3" x14ac:dyDescent="0.25">
      <c r="A1240" s="75" t="s">
        <v>17164</v>
      </c>
      <c r="B1240" s="79" t="s">
        <v>1939</v>
      </c>
      <c r="C1240" s="75">
        <f>VLOOKUP(GroupVertices[[#This Row],[Vertex]], Vertices[], MATCH("ID", Vertices[#Headers], 0), FALSE)</f>
        <v>866</v>
      </c>
    </row>
    <row r="1241" spans="1:3" x14ac:dyDescent="0.25">
      <c r="A1241" s="75" t="s">
        <v>17164</v>
      </c>
      <c r="B1241" s="79" t="s">
        <v>1940</v>
      </c>
      <c r="C1241" s="75">
        <f>VLOOKUP(GroupVertices[[#This Row],[Vertex]], Vertices[], MATCH("ID", Vertices[#Headers], 0), FALSE)</f>
        <v>11</v>
      </c>
    </row>
    <row r="1242" spans="1:3" x14ac:dyDescent="0.25">
      <c r="A1242" s="75" t="s">
        <v>17164</v>
      </c>
      <c r="B1242" s="79" t="s">
        <v>1937</v>
      </c>
      <c r="C1242" s="75">
        <f>VLOOKUP(GroupVertices[[#This Row],[Vertex]], Vertices[], MATCH("ID", Vertices[#Headers], 0), FALSE)</f>
        <v>74</v>
      </c>
    </row>
    <row r="1243" spans="1:3" x14ac:dyDescent="0.25">
      <c r="A1243" s="75" t="s">
        <v>17164</v>
      </c>
      <c r="B1243" s="79" t="s">
        <v>1938</v>
      </c>
      <c r="C1243" s="75">
        <f>VLOOKUP(GroupVertices[[#This Row],[Vertex]], Vertices[], MATCH("ID", Vertices[#Headers], 0), FALSE)</f>
        <v>73</v>
      </c>
    </row>
    <row r="1244" spans="1:3" x14ac:dyDescent="0.25">
      <c r="A1244" s="75" t="s">
        <v>17164</v>
      </c>
      <c r="B1244" s="79" t="s">
        <v>1933</v>
      </c>
      <c r="C1244" s="75">
        <f>VLOOKUP(GroupVertices[[#This Row],[Vertex]], Vertices[], MATCH("ID", Vertices[#Headers], 0), FALSE)</f>
        <v>1186</v>
      </c>
    </row>
    <row r="1245" spans="1:3" x14ac:dyDescent="0.25">
      <c r="A1245" s="75" t="s">
        <v>17164</v>
      </c>
      <c r="B1245" s="79" t="s">
        <v>1910</v>
      </c>
      <c r="C1245" s="75">
        <f>VLOOKUP(GroupVertices[[#This Row],[Vertex]], Vertices[], MATCH("ID", Vertices[#Headers], 0), FALSE)</f>
        <v>830</v>
      </c>
    </row>
    <row r="1246" spans="1:3" x14ac:dyDescent="0.25">
      <c r="A1246" s="75" t="s">
        <v>17164</v>
      </c>
      <c r="B1246" s="79" t="s">
        <v>1904</v>
      </c>
      <c r="C1246" s="75">
        <f>VLOOKUP(GroupVertices[[#This Row],[Vertex]], Vertices[], MATCH("ID", Vertices[#Headers], 0), FALSE)</f>
        <v>1678</v>
      </c>
    </row>
    <row r="1247" spans="1:3" x14ac:dyDescent="0.25">
      <c r="A1247" s="75" t="s">
        <v>17164</v>
      </c>
      <c r="B1247" s="79" t="s">
        <v>1866</v>
      </c>
      <c r="C1247" s="75">
        <f>VLOOKUP(GroupVertices[[#This Row],[Vertex]], Vertices[], MATCH("ID", Vertices[#Headers], 0), FALSE)</f>
        <v>1926</v>
      </c>
    </row>
    <row r="1248" spans="1:3" x14ac:dyDescent="0.25">
      <c r="A1248" s="75" t="s">
        <v>17164</v>
      </c>
      <c r="B1248" s="79" t="s">
        <v>1855</v>
      </c>
      <c r="C1248" s="75">
        <f>VLOOKUP(GroupVertices[[#This Row],[Vertex]], Vertices[], MATCH("ID", Vertices[#Headers], 0), FALSE)</f>
        <v>1736</v>
      </c>
    </row>
    <row r="1249" spans="1:3" x14ac:dyDescent="0.25">
      <c r="A1249" s="75" t="s">
        <v>17164</v>
      </c>
      <c r="B1249" s="79" t="s">
        <v>1839</v>
      </c>
      <c r="C1249" s="75">
        <f>VLOOKUP(GroupVertices[[#This Row],[Vertex]], Vertices[], MATCH("ID", Vertices[#Headers], 0), FALSE)</f>
        <v>896</v>
      </c>
    </row>
    <row r="1250" spans="1:3" x14ac:dyDescent="0.25">
      <c r="A1250" s="75" t="s">
        <v>17164</v>
      </c>
      <c r="B1250" s="79" t="s">
        <v>1805</v>
      </c>
      <c r="C1250" s="75">
        <f>VLOOKUP(GroupVertices[[#This Row],[Vertex]], Vertices[], MATCH("ID", Vertices[#Headers], 0), FALSE)</f>
        <v>1164</v>
      </c>
    </row>
    <row r="1251" spans="1:3" x14ac:dyDescent="0.25">
      <c r="A1251" s="75" t="s">
        <v>17164</v>
      </c>
      <c r="B1251" s="79" t="s">
        <v>1801</v>
      </c>
      <c r="C1251" s="75">
        <f>VLOOKUP(GroupVertices[[#This Row],[Vertex]], Vertices[], MATCH("ID", Vertices[#Headers], 0), FALSE)</f>
        <v>1058</v>
      </c>
    </row>
    <row r="1252" spans="1:3" x14ac:dyDescent="0.25">
      <c r="A1252" s="75" t="s">
        <v>17164</v>
      </c>
      <c r="B1252" s="79" t="s">
        <v>1800</v>
      </c>
      <c r="C1252" s="75">
        <f>VLOOKUP(GroupVertices[[#This Row],[Vertex]], Vertices[], MATCH("ID", Vertices[#Headers], 0), FALSE)</f>
        <v>842</v>
      </c>
    </row>
    <row r="1253" spans="1:3" x14ac:dyDescent="0.25">
      <c r="A1253" s="75" t="s">
        <v>17164</v>
      </c>
      <c r="B1253" s="79" t="s">
        <v>1785</v>
      </c>
      <c r="C1253" s="75">
        <f>VLOOKUP(GroupVertices[[#This Row],[Vertex]], Vertices[], MATCH("ID", Vertices[#Headers], 0), FALSE)</f>
        <v>1299</v>
      </c>
    </row>
    <row r="1254" spans="1:3" x14ac:dyDescent="0.25">
      <c r="A1254" s="75" t="s">
        <v>17164</v>
      </c>
      <c r="B1254" s="79" t="s">
        <v>1784</v>
      </c>
      <c r="C1254" s="75">
        <f>VLOOKUP(GroupVertices[[#This Row],[Vertex]], Vertices[], MATCH("ID", Vertices[#Headers], 0), FALSE)</f>
        <v>1436</v>
      </c>
    </row>
    <row r="1255" spans="1:3" x14ac:dyDescent="0.25">
      <c r="A1255" s="75" t="s">
        <v>17164</v>
      </c>
      <c r="B1255" s="79" t="s">
        <v>1769</v>
      </c>
      <c r="C1255" s="75">
        <f>VLOOKUP(GroupVertices[[#This Row],[Vertex]], Vertices[], MATCH("ID", Vertices[#Headers], 0), FALSE)</f>
        <v>652</v>
      </c>
    </row>
    <row r="1256" spans="1:3" x14ac:dyDescent="0.25">
      <c r="A1256" s="75" t="s">
        <v>17164</v>
      </c>
      <c r="B1256" s="79" t="s">
        <v>1765</v>
      </c>
      <c r="C1256" s="75">
        <f>VLOOKUP(GroupVertices[[#This Row],[Vertex]], Vertices[], MATCH("ID", Vertices[#Headers], 0), FALSE)</f>
        <v>911</v>
      </c>
    </row>
    <row r="1257" spans="1:3" x14ac:dyDescent="0.25">
      <c r="A1257" s="75" t="s">
        <v>17164</v>
      </c>
      <c r="B1257" s="79" t="s">
        <v>1757</v>
      </c>
      <c r="C1257" s="75">
        <f>VLOOKUP(GroupVertices[[#This Row],[Vertex]], Vertices[], MATCH("ID", Vertices[#Headers], 0), FALSE)</f>
        <v>1191</v>
      </c>
    </row>
    <row r="1258" spans="1:3" x14ac:dyDescent="0.25">
      <c r="A1258" s="75" t="s">
        <v>17164</v>
      </c>
      <c r="B1258" s="79" t="s">
        <v>1755</v>
      </c>
      <c r="C1258" s="75">
        <f>VLOOKUP(GroupVertices[[#This Row],[Vertex]], Vertices[], MATCH("ID", Vertices[#Headers], 0), FALSE)</f>
        <v>1237</v>
      </c>
    </row>
    <row r="1259" spans="1:3" x14ac:dyDescent="0.25">
      <c r="A1259" s="75" t="s">
        <v>17164</v>
      </c>
      <c r="B1259" s="79" t="s">
        <v>1740</v>
      </c>
      <c r="C1259" s="75">
        <f>VLOOKUP(GroupVertices[[#This Row],[Vertex]], Vertices[], MATCH("ID", Vertices[#Headers], 0), FALSE)</f>
        <v>773</v>
      </c>
    </row>
    <row r="1260" spans="1:3" x14ac:dyDescent="0.25">
      <c r="A1260" s="75" t="s">
        <v>17164</v>
      </c>
      <c r="B1260" s="79" t="s">
        <v>1738</v>
      </c>
      <c r="C1260" s="75">
        <f>VLOOKUP(GroupVertices[[#This Row],[Vertex]], Vertices[], MATCH("ID", Vertices[#Headers], 0), FALSE)</f>
        <v>1124</v>
      </c>
    </row>
    <row r="1261" spans="1:3" x14ac:dyDescent="0.25">
      <c r="A1261" s="75" t="s">
        <v>17164</v>
      </c>
      <c r="B1261" s="79" t="s">
        <v>1716</v>
      </c>
      <c r="C1261" s="75">
        <f>VLOOKUP(GroupVertices[[#This Row],[Vertex]], Vertices[], MATCH("ID", Vertices[#Headers], 0), FALSE)</f>
        <v>872</v>
      </c>
    </row>
    <row r="1262" spans="1:3" x14ac:dyDescent="0.25">
      <c r="A1262" s="75" t="s">
        <v>17164</v>
      </c>
      <c r="B1262" s="79" t="s">
        <v>1711</v>
      </c>
      <c r="C1262" s="75">
        <f>VLOOKUP(GroupVertices[[#This Row],[Vertex]], Vertices[], MATCH("ID", Vertices[#Headers], 0), FALSE)</f>
        <v>615</v>
      </c>
    </row>
    <row r="1263" spans="1:3" x14ac:dyDescent="0.25">
      <c r="A1263" s="75" t="s">
        <v>17164</v>
      </c>
      <c r="B1263" s="79" t="s">
        <v>1709</v>
      </c>
      <c r="C1263" s="75">
        <f>VLOOKUP(GroupVertices[[#This Row],[Vertex]], Vertices[], MATCH("ID", Vertices[#Headers], 0), FALSE)</f>
        <v>1021</v>
      </c>
    </row>
    <row r="1264" spans="1:3" x14ac:dyDescent="0.25">
      <c r="A1264" s="75" t="s">
        <v>17164</v>
      </c>
      <c r="B1264" s="79" t="s">
        <v>1708</v>
      </c>
      <c r="C1264" s="75">
        <f>VLOOKUP(GroupVertices[[#This Row],[Vertex]], Vertices[], MATCH("ID", Vertices[#Headers], 0), FALSE)</f>
        <v>1028</v>
      </c>
    </row>
    <row r="1265" spans="1:3" x14ac:dyDescent="0.25">
      <c r="A1265" s="75" t="s">
        <v>17164</v>
      </c>
      <c r="B1265" s="79" t="s">
        <v>1702</v>
      </c>
      <c r="C1265" s="75">
        <f>VLOOKUP(GroupVertices[[#This Row],[Vertex]], Vertices[], MATCH("ID", Vertices[#Headers], 0), FALSE)</f>
        <v>1023</v>
      </c>
    </row>
    <row r="1266" spans="1:3" x14ac:dyDescent="0.25">
      <c r="A1266" s="75" t="s">
        <v>17164</v>
      </c>
      <c r="B1266" s="79" t="s">
        <v>1701</v>
      </c>
      <c r="C1266" s="75">
        <f>VLOOKUP(GroupVertices[[#This Row],[Vertex]], Vertices[], MATCH("ID", Vertices[#Headers], 0), FALSE)</f>
        <v>630</v>
      </c>
    </row>
    <row r="1267" spans="1:3" x14ac:dyDescent="0.25">
      <c r="A1267" s="75" t="s">
        <v>17164</v>
      </c>
      <c r="B1267" s="79" t="s">
        <v>1696</v>
      </c>
      <c r="C1267" s="75">
        <f>VLOOKUP(GroupVertices[[#This Row],[Vertex]], Vertices[], MATCH("ID", Vertices[#Headers], 0), FALSE)</f>
        <v>826</v>
      </c>
    </row>
    <row r="1268" spans="1:3" x14ac:dyDescent="0.25">
      <c r="A1268" s="75" t="s">
        <v>17164</v>
      </c>
      <c r="B1268" s="79" t="s">
        <v>1690</v>
      </c>
      <c r="C1268" s="75">
        <f>VLOOKUP(GroupVertices[[#This Row],[Vertex]], Vertices[], MATCH("ID", Vertices[#Headers], 0), FALSE)</f>
        <v>1079</v>
      </c>
    </row>
    <row r="1269" spans="1:3" x14ac:dyDescent="0.25">
      <c r="A1269" s="75" t="s">
        <v>17164</v>
      </c>
      <c r="B1269" s="79" t="s">
        <v>1684</v>
      </c>
      <c r="C1269" s="75">
        <f>VLOOKUP(GroupVertices[[#This Row],[Vertex]], Vertices[], MATCH("ID", Vertices[#Headers], 0), FALSE)</f>
        <v>1194</v>
      </c>
    </row>
    <row r="1270" spans="1:3" x14ac:dyDescent="0.25">
      <c r="A1270" s="75" t="s">
        <v>17164</v>
      </c>
      <c r="B1270" s="79" t="s">
        <v>1669</v>
      </c>
      <c r="C1270" s="75">
        <f>VLOOKUP(GroupVertices[[#This Row],[Vertex]], Vertices[], MATCH("ID", Vertices[#Headers], 0), FALSE)</f>
        <v>1326</v>
      </c>
    </row>
    <row r="1271" spans="1:3" x14ac:dyDescent="0.25">
      <c r="A1271" s="75" t="s">
        <v>17164</v>
      </c>
      <c r="B1271" s="79" t="s">
        <v>1663</v>
      </c>
      <c r="C1271" s="75">
        <f>VLOOKUP(GroupVertices[[#This Row],[Vertex]], Vertices[], MATCH("ID", Vertices[#Headers], 0), FALSE)</f>
        <v>1235</v>
      </c>
    </row>
    <row r="1272" spans="1:3" x14ac:dyDescent="0.25">
      <c r="A1272" s="75" t="s">
        <v>17164</v>
      </c>
      <c r="B1272" s="79" t="s">
        <v>1662</v>
      </c>
      <c r="C1272" s="75">
        <f>VLOOKUP(GroupVertices[[#This Row],[Vertex]], Vertices[], MATCH("ID", Vertices[#Headers], 0), FALSE)</f>
        <v>1794</v>
      </c>
    </row>
    <row r="1273" spans="1:3" x14ac:dyDescent="0.25">
      <c r="A1273" s="75" t="s">
        <v>17164</v>
      </c>
      <c r="B1273" s="79" t="s">
        <v>1655</v>
      </c>
      <c r="C1273" s="75">
        <f>VLOOKUP(GroupVertices[[#This Row],[Vertex]], Vertices[], MATCH("ID", Vertices[#Headers], 0), FALSE)</f>
        <v>1113</v>
      </c>
    </row>
    <row r="1274" spans="1:3" x14ac:dyDescent="0.25">
      <c r="A1274" s="75" t="s">
        <v>17164</v>
      </c>
      <c r="B1274" s="79" t="s">
        <v>1647</v>
      </c>
      <c r="C1274" s="75">
        <f>VLOOKUP(GroupVertices[[#This Row],[Vertex]], Vertices[], MATCH("ID", Vertices[#Headers], 0), FALSE)</f>
        <v>1032</v>
      </c>
    </row>
    <row r="1275" spans="1:3" x14ac:dyDescent="0.25">
      <c r="A1275" s="75" t="s">
        <v>17164</v>
      </c>
      <c r="B1275" s="79" t="s">
        <v>1638</v>
      </c>
      <c r="C1275" s="75">
        <f>VLOOKUP(GroupVertices[[#This Row],[Vertex]], Vertices[], MATCH("ID", Vertices[#Headers], 0), FALSE)</f>
        <v>900</v>
      </c>
    </row>
    <row r="1276" spans="1:3" x14ac:dyDescent="0.25">
      <c r="A1276" s="75" t="s">
        <v>17164</v>
      </c>
      <c r="B1276" s="79" t="s">
        <v>1637</v>
      </c>
      <c r="C1276" s="75">
        <f>VLOOKUP(GroupVertices[[#This Row],[Vertex]], Vertices[], MATCH("ID", Vertices[#Headers], 0), FALSE)</f>
        <v>1338</v>
      </c>
    </row>
    <row r="1277" spans="1:3" x14ac:dyDescent="0.25">
      <c r="A1277" s="75" t="s">
        <v>17164</v>
      </c>
      <c r="B1277" s="79" t="s">
        <v>1626</v>
      </c>
      <c r="C1277" s="75">
        <f>VLOOKUP(GroupVertices[[#This Row],[Vertex]], Vertices[], MATCH("ID", Vertices[#Headers], 0), FALSE)</f>
        <v>890</v>
      </c>
    </row>
    <row r="1278" spans="1:3" x14ac:dyDescent="0.25">
      <c r="A1278" s="75" t="s">
        <v>17164</v>
      </c>
      <c r="B1278" s="79" t="s">
        <v>1624</v>
      </c>
      <c r="C1278" s="75">
        <f>VLOOKUP(GroupVertices[[#This Row],[Vertex]], Vertices[], MATCH("ID", Vertices[#Headers], 0), FALSE)</f>
        <v>815</v>
      </c>
    </row>
    <row r="1279" spans="1:3" x14ac:dyDescent="0.25">
      <c r="A1279" s="75" t="s">
        <v>17164</v>
      </c>
      <c r="B1279" s="79" t="s">
        <v>1601</v>
      </c>
      <c r="C1279" s="75">
        <f>VLOOKUP(GroupVertices[[#This Row],[Vertex]], Vertices[], MATCH("ID", Vertices[#Headers], 0), FALSE)</f>
        <v>745</v>
      </c>
    </row>
    <row r="1280" spans="1:3" x14ac:dyDescent="0.25">
      <c r="A1280" s="75" t="s">
        <v>17164</v>
      </c>
      <c r="B1280" s="79" t="s">
        <v>1592</v>
      </c>
      <c r="C1280" s="75">
        <f>VLOOKUP(GroupVertices[[#This Row],[Vertex]], Vertices[], MATCH("ID", Vertices[#Headers], 0), FALSE)</f>
        <v>1294</v>
      </c>
    </row>
    <row r="1281" spans="1:3" x14ac:dyDescent="0.25">
      <c r="A1281" s="75" t="s">
        <v>17164</v>
      </c>
      <c r="B1281" s="79" t="s">
        <v>1589</v>
      </c>
      <c r="C1281" s="75">
        <f>VLOOKUP(GroupVertices[[#This Row],[Vertex]], Vertices[], MATCH("ID", Vertices[#Headers], 0), FALSE)</f>
        <v>1818</v>
      </c>
    </row>
    <row r="1282" spans="1:3" x14ac:dyDescent="0.25">
      <c r="A1282" s="75" t="s">
        <v>17164</v>
      </c>
      <c r="B1282" s="79" t="s">
        <v>1586</v>
      </c>
      <c r="C1282" s="75">
        <f>VLOOKUP(GroupVertices[[#This Row],[Vertex]], Vertices[], MATCH("ID", Vertices[#Headers], 0), FALSE)</f>
        <v>651</v>
      </c>
    </row>
    <row r="1283" spans="1:3" x14ac:dyDescent="0.25">
      <c r="A1283" s="75" t="s">
        <v>17164</v>
      </c>
      <c r="B1283" s="79" t="s">
        <v>1584</v>
      </c>
      <c r="C1283" s="75">
        <f>VLOOKUP(GroupVertices[[#This Row],[Vertex]], Vertices[], MATCH("ID", Vertices[#Headers], 0), FALSE)</f>
        <v>790</v>
      </c>
    </row>
    <row r="1284" spans="1:3" x14ac:dyDescent="0.25">
      <c r="A1284" s="75" t="s">
        <v>17164</v>
      </c>
      <c r="B1284" s="79" t="s">
        <v>1581</v>
      </c>
      <c r="C1284" s="75">
        <f>VLOOKUP(GroupVertices[[#This Row],[Vertex]], Vertices[], MATCH("ID", Vertices[#Headers], 0), FALSE)</f>
        <v>865</v>
      </c>
    </row>
    <row r="1285" spans="1:3" x14ac:dyDescent="0.25">
      <c r="A1285" s="75" t="s">
        <v>17164</v>
      </c>
      <c r="B1285" s="79" t="s">
        <v>1580</v>
      </c>
      <c r="C1285" s="75">
        <f>VLOOKUP(GroupVertices[[#This Row],[Vertex]], Vertices[], MATCH("ID", Vertices[#Headers], 0), FALSE)</f>
        <v>1071</v>
      </c>
    </row>
    <row r="1286" spans="1:3" x14ac:dyDescent="0.25">
      <c r="A1286" s="75" t="s">
        <v>17164</v>
      </c>
      <c r="B1286" s="79" t="s">
        <v>1576</v>
      </c>
      <c r="C1286" s="75">
        <f>VLOOKUP(GroupVertices[[#This Row],[Vertex]], Vertices[], MATCH("ID", Vertices[#Headers], 0), FALSE)</f>
        <v>846</v>
      </c>
    </row>
    <row r="1287" spans="1:3" x14ac:dyDescent="0.25">
      <c r="A1287" s="75" t="s">
        <v>17164</v>
      </c>
      <c r="B1287" s="79" t="s">
        <v>1571</v>
      </c>
      <c r="C1287" s="75">
        <f>VLOOKUP(GroupVertices[[#This Row],[Vertex]], Vertices[], MATCH("ID", Vertices[#Headers], 0), FALSE)</f>
        <v>608</v>
      </c>
    </row>
    <row r="1288" spans="1:3" x14ac:dyDescent="0.25">
      <c r="A1288" s="75" t="s">
        <v>17164</v>
      </c>
      <c r="B1288" s="79" t="s">
        <v>1570</v>
      </c>
      <c r="C1288" s="75">
        <f>VLOOKUP(GroupVertices[[#This Row],[Vertex]], Vertices[], MATCH("ID", Vertices[#Headers], 0), FALSE)</f>
        <v>609</v>
      </c>
    </row>
    <row r="1289" spans="1:3" x14ac:dyDescent="0.25">
      <c r="A1289" s="75" t="s">
        <v>17164</v>
      </c>
      <c r="B1289" s="79" t="s">
        <v>1419</v>
      </c>
      <c r="C1289" s="75">
        <f>VLOOKUP(GroupVertices[[#This Row],[Vertex]], Vertices[], MATCH("ID", Vertices[#Headers], 0), FALSE)</f>
        <v>734</v>
      </c>
    </row>
    <row r="1290" spans="1:3" x14ac:dyDescent="0.25">
      <c r="A1290" s="75" t="s">
        <v>17164</v>
      </c>
      <c r="B1290" s="79" t="s">
        <v>1168</v>
      </c>
      <c r="C1290" s="75">
        <f>VLOOKUP(GroupVertices[[#This Row],[Vertex]], Vertices[], MATCH("ID", Vertices[#Headers], 0), FALSE)</f>
        <v>766</v>
      </c>
    </row>
    <row r="1291" spans="1:3" x14ac:dyDescent="0.25">
      <c r="A1291" s="75" t="s">
        <v>17164</v>
      </c>
      <c r="B1291" s="79" t="s">
        <v>786</v>
      </c>
      <c r="C1291" s="75">
        <f>VLOOKUP(GroupVertices[[#This Row],[Vertex]], Vertices[], MATCH("ID", Vertices[#Headers], 0), FALSE)</f>
        <v>955</v>
      </c>
    </row>
    <row r="1292" spans="1:3" x14ac:dyDescent="0.25">
      <c r="A1292" s="75" t="s">
        <v>17165</v>
      </c>
      <c r="B1292" s="79" t="s">
        <v>1984</v>
      </c>
      <c r="C1292" s="75">
        <f>VLOOKUP(GroupVertices[[#This Row],[Vertex]], Vertices[], MATCH("ID", Vertices[#Headers], 0), FALSE)</f>
        <v>1107</v>
      </c>
    </row>
    <row r="1293" spans="1:3" x14ac:dyDescent="0.25">
      <c r="A1293" s="75" t="s">
        <v>17165</v>
      </c>
      <c r="B1293" s="79" t="s">
        <v>1985</v>
      </c>
      <c r="C1293" s="75">
        <f>VLOOKUP(GroupVertices[[#This Row],[Vertex]], Vertices[], MATCH("ID", Vertices[#Headers], 0), FALSE)</f>
        <v>15</v>
      </c>
    </row>
    <row r="1294" spans="1:3" x14ac:dyDescent="0.25">
      <c r="A1294" s="75" t="s">
        <v>17165</v>
      </c>
      <c r="B1294" s="79" t="s">
        <v>1992</v>
      </c>
      <c r="C1294" s="75">
        <f>VLOOKUP(GroupVertices[[#This Row],[Vertex]], Vertices[], MATCH("ID", Vertices[#Headers], 0), FALSE)</f>
        <v>18</v>
      </c>
    </row>
    <row r="1295" spans="1:3" x14ac:dyDescent="0.25">
      <c r="A1295" s="75" t="s">
        <v>17165</v>
      </c>
      <c r="B1295" s="79" t="s">
        <v>1644</v>
      </c>
      <c r="C1295" s="75">
        <f>VLOOKUP(GroupVertices[[#This Row],[Vertex]], Vertices[], MATCH("ID", Vertices[#Headers], 0), FALSE)</f>
        <v>698</v>
      </c>
    </row>
    <row r="1296" spans="1:3" x14ac:dyDescent="0.25">
      <c r="A1296" s="75" t="s">
        <v>17165</v>
      </c>
      <c r="B1296" s="79" t="s">
        <v>2007</v>
      </c>
      <c r="C1296" s="75">
        <f>VLOOKUP(GroupVertices[[#This Row],[Vertex]], Vertices[], MATCH("ID", Vertices[#Headers], 0), FALSE)</f>
        <v>29</v>
      </c>
    </row>
    <row r="1297" spans="1:3" x14ac:dyDescent="0.25">
      <c r="A1297" s="75" t="s">
        <v>17165</v>
      </c>
      <c r="B1297" s="79" t="s">
        <v>1567</v>
      </c>
      <c r="C1297" s="75">
        <f>VLOOKUP(GroupVertices[[#This Row],[Vertex]], Vertices[], MATCH("ID", Vertices[#Headers], 0), FALSE)</f>
        <v>1541</v>
      </c>
    </row>
    <row r="1298" spans="1:3" x14ac:dyDescent="0.25">
      <c r="A1298" s="75" t="s">
        <v>17165</v>
      </c>
      <c r="B1298" s="79" t="s">
        <v>1513</v>
      </c>
      <c r="C1298" s="75">
        <f>VLOOKUP(GroupVertices[[#This Row],[Vertex]], Vertices[], MATCH("ID", Vertices[#Headers], 0), FALSE)</f>
        <v>1424</v>
      </c>
    </row>
    <row r="1299" spans="1:3" x14ac:dyDescent="0.25">
      <c r="A1299" s="75" t="s">
        <v>17165</v>
      </c>
      <c r="B1299" s="79" t="s">
        <v>1395</v>
      </c>
      <c r="C1299" s="75">
        <f>VLOOKUP(GroupVertices[[#This Row],[Vertex]], Vertices[], MATCH("ID", Vertices[#Headers], 0), FALSE)</f>
        <v>548</v>
      </c>
    </row>
    <row r="1300" spans="1:3" x14ac:dyDescent="0.25">
      <c r="A1300" s="75" t="s">
        <v>17165</v>
      </c>
      <c r="B1300" s="79" t="s">
        <v>1373</v>
      </c>
      <c r="C1300" s="75">
        <f>VLOOKUP(GroupVertices[[#This Row],[Vertex]], Vertices[], MATCH("ID", Vertices[#Headers], 0), FALSE)</f>
        <v>697</v>
      </c>
    </row>
    <row r="1301" spans="1:3" x14ac:dyDescent="0.25">
      <c r="A1301" s="75" t="s">
        <v>17165</v>
      </c>
      <c r="B1301" s="79" t="s">
        <v>1372</v>
      </c>
      <c r="C1301" s="75">
        <f>VLOOKUP(GroupVertices[[#This Row],[Vertex]], Vertices[], MATCH("ID", Vertices[#Headers], 0), FALSE)</f>
        <v>169</v>
      </c>
    </row>
    <row r="1302" spans="1:3" x14ac:dyDescent="0.25">
      <c r="A1302" s="75" t="s">
        <v>17165</v>
      </c>
      <c r="B1302" s="79" t="s">
        <v>1293</v>
      </c>
      <c r="C1302" s="75">
        <f>VLOOKUP(GroupVertices[[#This Row],[Vertex]], Vertices[], MATCH("ID", Vertices[#Headers], 0), FALSE)</f>
        <v>678</v>
      </c>
    </row>
    <row r="1303" spans="1:3" x14ac:dyDescent="0.25">
      <c r="A1303" s="75" t="s">
        <v>17165</v>
      </c>
      <c r="B1303" s="79" t="s">
        <v>1249</v>
      </c>
      <c r="C1303" s="75">
        <f>VLOOKUP(GroupVertices[[#This Row],[Vertex]], Vertices[], MATCH("ID", Vertices[#Headers], 0), FALSE)</f>
        <v>1713</v>
      </c>
    </row>
    <row r="1304" spans="1:3" x14ac:dyDescent="0.25">
      <c r="A1304" s="75" t="s">
        <v>17165</v>
      </c>
      <c r="B1304" s="79" t="s">
        <v>1206</v>
      </c>
      <c r="C1304" s="75">
        <f>VLOOKUP(GroupVertices[[#This Row],[Vertex]], Vertices[], MATCH("ID", Vertices[#Headers], 0), FALSE)</f>
        <v>1273</v>
      </c>
    </row>
    <row r="1305" spans="1:3" x14ac:dyDescent="0.25">
      <c r="A1305" s="75" t="s">
        <v>17165</v>
      </c>
      <c r="B1305" s="79" t="s">
        <v>1122</v>
      </c>
      <c r="C1305" s="75">
        <f>VLOOKUP(GroupVertices[[#This Row],[Vertex]], Vertices[], MATCH("ID", Vertices[#Headers], 0), FALSE)</f>
        <v>1192</v>
      </c>
    </row>
    <row r="1306" spans="1:3" x14ac:dyDescent="0.25">
      <c r="A1306" s="75" t="s">
        <v>17165</v>
      </c>
      <c r="B1306" s="79" t="s">
        <v>1082</v>
      </c>
      <c r="C1306" s="75">
        <f>VLOOKUP(GroupVertices[[#This Row],[Vertex]], Vertices[], MATCH("ID", Vertices[#Headers], 0), FALSE)</f>
        <v>632</v>
      </c>
    </row>
    <row r="1307" spans="1:3" x14ac:dyDescent="0.25">
      <c r="A1307" s="75" t="s">
        <v>17165</v>
      </c>
      <c r="B1307" s="79" t="s">
        <v>1030</v>
      </c>
      <c r="C1307" s="75">
        <f>VLOOKUP(GroupVertices[[#This Row],[Vertex]], Vertices[], MATCH("ID", Vertices[#Headers], 0), FALSE)</f>
        <v>960</v>
      </c>
    </row>
    <row r="1308" spans="1:3" x14ac:dyDescent="0.25">
      <c r="A1308" s="75" t="s">
        <v>17165</v>
      </c>
      <c r="B1308" s="79" t="s">
        <v>997</v>
      </c>
      <c r="C1308" s="75">
        <f>VLOOKUP(GroupVertices[[#This Row],[Vertex]], Vertices[], MATCH("ID", Vertices[#Headers], 0), FALSE)</f>
        <v>1680</v>
      </c>
    </row>
    <row r="1309" spans="1:3" x14ac:dyDescent="0.25">
      <c r="A1309" s="75" t="s">
        <v>17165</v>
      </c>
      <c r="B1309" s="79" t="s">
        <v>832</v>
      </c>
      <c r="C1309" s="75">
        <f>VLOOKUP(GroupVertices[[#This Row],[Vertex]], Vertices[], MATCH("ID", Vertices[#Headers], 0), FALSE)</f>
        <v>1535</v>
      </c>
    </row>
    <row r="1310" spans="1:3" x14ac:dyDescent="0.25">
      <c r="A1310" s="75" t="s">
        <v>17165</v>
      </c>
      <c r="B1310" s="79" t="s">
        <v>813</v>
      </c>
      <c r="C1310" s="75">
        <f>VLOOKUP(GroupVertices[[#This Row],[Vertex]], Vertices[], MATCH("ID", Vertices[#Headers], 0), FALSE)</f>
        <v>644</v>
      </c>
    </row>
    <row r="1311" spans="1:3" x14ac:dyDescent="0.25">
      <c r="A1311" s="75" t="s">
        <v>17165</v>
      </c>
      <c r="B1311" s="79" t="s">
        <v>793</v>
      </c>
      <c r="C1311" s="75">
        <f>VLOOKUP(GroupVertices[[#This Row],[Vertex]], Vertices[], MATCH("ID", Vertices[#Headers], 0), FALSE)</f>
        <v>1339</v>
      </c>
    </row>
    <row r="1312" spans="1:3" x14ac:dyDescent="0.25">
      <c r="A1312" s="75" t="s">
        <v>17165</v>
      </c>
      <c r="B1312" s="79" t="s">
        <v>769</v>
      </c>
      <c r="C1312" s="75">
        <f>VLOOKUP(GroupVertices[[#This Row],[Vertex]], Vertices[], MATCH("ID", Vertices[#Headers], 0), FALSE)</f>
        <v>1447</v>
      </c>
    </row>
    <row r="1313" spans="1:3" x14ac:dyDescent="0.25">
      <c r="A1313" s="75" t="s">
        <v>17165</v>
      </c>
      <c r="B1313" s="79" t="s">
        <v>717</v>
      </c>
      <c r="C1313" s="75">
        <f>VLOOKUP(GroupVertices[[#This Row],[Vertex]], Vertices[], MATCH("ID", Vertices[#Headers], 0), FALSE)</f>
        <v>710</v>
      </c>
    </row>
    <row r="1314" spans="1:3" x14ac:dyDescent="0.25">
      <c r="A1314" s="75" t="s">
        <v>17165</v>
      </c>
      <c r="B1314" s="79" t="s">
        <v>664</v>
      </c>
      <c r="C1314" s="75">
        <f>VLOOKUP(GroupVertices[[#This Row],[Vertex]], Vertices[], MATCH("ID", Vertices[#Headers], 0), FALSE)</f>
        <v>659</v>
      </c>
    </row>
    <row r="1315" spans="1:3" x14ac:dyDescent="0.25">
      <c r="A1315" s="75" t="s">
        <v>17165</v>
      </c>
      <c r="B1315" s="79" t="s">
        <v>625</v>
      </c>
      <c r="C1315" s="75">
        <f>VLOOKUP(GroupVertices[[#This Row],[Vertex]], Vertices[], MATCH("ID", Vertices[#Headers], 0), FALSE)</f>
        <v>1157</v>
      </c>
    </row>
    <row r="1316" spans="1:3" x14ac:dyDescent="0.25">
      <c r="A1316" s="75" t="s">
        <v>17165</v>
      </c>
      <c r="B1316" s="79" t="s">
        <v>548</v>
      </c>
      <c r="C1316" s="75">
        <f>VLOOKUP(GroupVertices[[#This Row],[Vertex]], Vertices[], MATCH("ID", Vertices[#Headers], 0), FALSE)</f>
        <v>1441</v>
      </c>
    </row>
    <row r="1317" spans="1:3" x14ac:dyDescent="0.25">
      <c r="A1317" s="75" t="s">
        <v>17165</v>
      </c>
      <c r="B1317" s="79" t="s">
        <v>514</v>
      </c>
      <c r="C1317" s="75">
        <f>VLOOKUP(GroupVertices[[#This Row],[Vertex]], Vertices[], MATCH("ID", Vertices[#Headers], 0), FALSE)</f>
        <v>852</v>
      </c>
    </row>
    <row r="1318" spans="1:3" x14ac:dyDescent="0.25">
      <c r="A1318" s="75" t="s">
        <v>17165</v>
      </c>
      <c r="B1318" s="79" t="s">
        <v>450</v>
      </c>
      <c r="C1318" s="75">
        <f>VLOOKUP(GroupVertices[[#This Row],[Vertex]], Vertices[], MATCH("ID", Vertices[#Headers], 0), FALSE)</f>
        <v>920</v>
      </c>
    </row>
    <row r="1319" spans="1:3" x14ac:dyDescent="0.25">
      <c r="A1319" s="75" t="s">
        <v>17165</v>
      </c>
      <c r="B1319" s="79" t="s">
        <v>427</v>
      </c>
      <c r="C1319" s="75">
        <f>VLOOKUP(GroupVertices[[#This Row],[Vertex]], Vertices[], MATCH("ID", Vertices[#Headers], 0), FALSE)</f>
        <v>1345</v>
      </c>
    </row>
    <row r="1320" spans="1:3" x14ac:dyDescent="0.25">
      <c r="A1320" s="75" t="s">
        <v>17165</v>
      </c>
      <c r="B1320" s="79" t="s">
        <v>310</v>
      </c>
      <c r="C1320" s="75">
        <f>VLOOKUP(GroupVertices[[#This Row],[Vertex]], Vertices[], MATCH("ID", Vertices[#Headers], 0), FALSE)</f>
        <v>536</v>
      </c>
    </row>
    <row r="1321" spans="1:3" x14ac:dyDescent="0.25">
      <c r="A1321" s="75" t="s">
        <v>17165</v>
      </c>
      <c r="B1321" s="79" t="s">
        <v>308</v>
      </c>
      <c r="C1321" s="75">
        <f>VLOOKUP(GroupVertices[[#This Row],[Vertex]], Vertices[], MATCH("ID", Vertices[#Headers], 0), FALSE)</f>
        <v>1263</v>
      </c>
    </row>
    <row r="1322" spans="1:3" x14ac:dyDescent="0.25">
      <c r="A1322" s="75" t="s">
        <v>17165</v>
      </c>
      <c r="B1322" s="79" t="s">
        <v>294</v>
      </c>
      <c r="C1322" s="75">
        <f>VLOOKUP(GroupVertices[[#This Row],[Vertex]], Vertices[], MATCH("ID", Vertices[#Headers], 0), FALSE)</f>
        <v>1478</v>
      </c>
    </row>
    <row r="1323" spans="1:3" x14ac:dyDescent="0.25">
      <c r="A1323" s="75" t="s">
        <v>17165</v>
      </c>
      <c r="B1323" s="79" t="s">
        <v>287</v>
      </c>
      <c r="C1323" s="75">
        <f>VLOOKUP(GroupVertices[[#This Row],[Vertex]], Vertices[], MATCH("ID", Vertices[#Headers], 0), FALSE)</f>
        <v>1620</v>
      </c>
    </row>
    <row r="1324" spans="1:3" x14ac:dyDescent="0.25">
      <c r="A1324" s="75" t="s">
        <v>17165</v>
      </c>
      <c r="B1324" s="79" t="s">
        <v>273</v>
      </c>
      <c r="C1324" s="75">
        <f>VLOOKUP(GroupVertices[[#This Row],[Vertex]], Vertices[], MATCH("ID", Vertices[#Headers], 0), FALSE)</f>
        <v>859</v>
      </c>
    </row>
    <row r="1325" spans="1:3" x14ac:dyDescent="0.25">
      <c r="A1325" s="75" t="s">
        <v>17165</v>
      </c>
      <c r="B1325" s="79" t="s">
        <v>262</v>
      </c>
      <c r="C1325" s="75">
        <f>VLOOKUP(GroupVertices[[#This Row],[Vertex]], Vertices[], MATCH("ID", Vertices[#Headers], 0), FALSE)</f>
        <v>1513</v>
      </c>
    </row>
    <row r="1326" spans="1:3" x14ac:dyDescent="0.25">
      <c r="A1326" s="75" t="s">
        <v>17165</v>
      </c>
      <c r="B1326" s="79" t="s">
        <v>255</v>
      </c>
      <c r="C1326" s="75">
        <f>VLOOKUP(GroupVertices[[#This Row],[Vertex]], Vertices[], MATCH("ID", Vertices[#Headers], 0), FALSE)</f>
        <v>1619</v>
      </c>
    </row>
    <row r="1327" spans="1:3" x14ac:dyDescent="0.25">
      <c r="A1327" s="75" t="s">
        <v>17165</v>
      </c>
      <c r="B1327" s="79" t="s">
        <v>253</v>
      </c>
      <c r="C1327" s="75">
        <f>VLOOKUP(GroupVertices[[#This Row],[Vertex]], Vertices[], MATCH("ID", Vertices[#Headers], 0), FALSE)</f>
        <v>1374</v>
      </c>
    </row>
    <row r="1328" spans="1:3" x14ac:dyDescent="0.25">
      <c r="A1328" s="75" t="s">
        <v>17165</v>
      </c>
      <c r="B1328" s="79" t="s">
        <v>249</v>
      </c>
      <c r="C1328" s="75">
        <f>VLOOKUP(GroupVertices[[#This Row],[Vertex]], Vertices[], MATCH("ID", Vertices[#Headers], 0), FALSE)</f>
        <v>1567</v>
      </c>
    </row>
    <row r="1329" spans="1:3" x14ac:dyDescent="0.25">
      <c r="A1329" s="75" t="s">
        <v>17165</v>
      </c>
      <c r="B1329" s="79" t="s">
        <v>236</v>
      </c>
      <c r="C1329" s="75">
        <f>VLOOKUP(GroupVertices[[#This Row],[Vertex]], Vertices[], MATCH("ID", Vertices[#Headers], 0), FALSE)</f>
        <v>757</v>
      </c>
    </row>
    <row r="1330" spans="1:3" x14ac:dyDescent="0.25">
      <c r="A1330" s="75" t="s">
        <v>17165</v>
      </c>
      <c r="B1330" s="79" t="s">
        <v>235</v>
      </c>
      <c r="C1330" s="75">
        <f>VLOOKUP(GroupVertices[[#This Row],[Vertex]], Vertices[], MATCH("ID", Vertices[#Headers], 0), FALSE)</f>
        <v>1472</v>
      </c>
    </row>
    <row r="1331" spans="1:3" x14ac:dyDescent="0.25">
      <c r="A1331" s="75" t="s">
        <v>17165</v>
      </c>
      <c r="B1331" s="79" t="s">
        <v>232</v>
      </c>
      <c r="C1331" s="75">
        <f>VLOOKUP(GroupVertices[[#This Row],[Vertex]], Vertices[], MATCH("ID", Vertices[#Headers], 0), FALSE)</f>
        <v>1003</v>
      </c>
    </row>
    <row r="1332" spans="1:3" x14ac:dyDescent="0.25">
      <c r="A1332" s="75" t="s">
        <v>17165</v>
      </c>
      <c r="B1332" s="79" t="s">
        <v>227</v>
      </c>
      <c r="C1332" s="75">
        <f>VLOOKUP(GroupVertices[[#This Row],[Vertex]], Vertices[], MATCH("ID", Vertices[#Headers], 0), FALSE)</f>
        <v>899</v>
      </c>
    </row>
    <row r="1333" spans="1:3" x14ac:dyDescent="0.25">
      <c r="A1333" s="75" t="s">
        <v>17165</v>
      </c>
      <c r="B1333" s="79" t="s">
        <v>223</v>
      </c>
      <c r="C1333" s="75">
        <f>VLOOKUP(GroupVertices[[#This Row],[Vertex]], Vertices[], MATCH("ID", Vertices[#Headers], 0), FALSE)</f>
        <v>785</v>
      </c>
    </row>
    <row r="1334" spans="1:3" x14ac:dyDescent="0.25">
      <c r="A1334" s="75" t="s">
        <v>17165</v>
      </c>
      <c r="B1334" s="79" t="s">
        <v>217</v>
      </c>
      <c r="C1334" s="75">
        <f>VLOOKUP(GroupVertices[[#This Row],[Vertex]], Vertices[], MATCH("ID", Vertices[#Headers], 0), FALSE)</f>
        <v>789</v>
      </c>
    </row>
    <row r="1335" spans="1:3" x14ac:dyDescent="0.25">
      <c r="A1335" s="75" t="s">
        <v>17165</v>
      </c>
      <c r="B1335" s="79" t="s">
        <v>212</v>
      </c>
      <c r="C1335" s="75">
        <f>VLOOKUP(GroupVertices[[#This Row],[Vertex]], Vertices[], MATCH("ID", Vertices[#Headers], 0), FALSE)</f>
        <v>1257</v>
      </c>
    </row>
    <row r="1336" spans="1:3" x14ac:dyDescent="0.25">
      <c r="A1336" s="75" t="s">
        <v>17165</v>
      </c>
      <c r="B1336" s="79" t="s">
        <v>201</v>
      </c>
      <c r="C1336" s="75">
        <f>VLOOKUP(GroupVertices[[#This Row],[Vertex]], Vertices[], MATCH("ID", Vertices[#Headers], 0), FALSE)</f>
        <v>1145</v>
      </c>
    </row>
    <row r="1337" spans="1:3" x14ac:dyDescent="0.25">
      <c r="A1337" s="75" t="s">
        <v>17166</v>
      </c>
      <c r="B1337" s="79" t="s">
        <v>1968</v>
      </c>
      <c r="C1337" s="75">
        <f>VLOOKUP(GroupVertices[[#This Row],[Vertex]], Vertices[], MATCH("ID", Vertices[#Headers], 0), FALSE)</f>
        <v>1207</v>
      </c>
    </row>
    <row r="1338" spans="1:3" x14ac:dyDescent="0.25">
      <c r="A1338" s="75" t="s">
        <v>17166</v>
      </c>
      <c r="B1338" s="79" t="s">
        <v>2237</v>
      </c>
      <c r="C1338" s="75">
        <f>VLOOKUP(GroupVertices[[#This Row],[Vertex]], Vertices[], MATCH("ID", Vertices[#Headers], 0), FALSE)</f>
        <v>198</v>
      </c>
    </row>
    <row r="1339" spans="1:3" x14ac:dyDescent="0.25">
      <c r="A1339" s="75" t="s">
        <v>17166</v>
      </c>
      <c r="B1339" s="79" t="s">
        <v>1967</v>
      </c>
      <c r="C1339" s="75">
        <f>VLOOKUP(GroupVertices[[#This Row],[Vertex]], Vertices[], MATCH("ID", Vertices[#Headers], 0), FALSE)</f>
        <v>444</v>
      </c>
    </row>
    <row r="1340" spans="1:3" x14ac:dyDescent="0.25">
      <c r="A1340" s="75" t="s">
        <v>17166</v>
      </c>
      <c r="B1340" s="79" t="s">
        <v>2097</v>
      </c>
      <c r="C1340" s="75">
        <f>VLOOKUP(GroupVertices[[#This Row],[Vertex]], Vertices[], MATCH("ID", Vertices[#Headers], 0), FALSE)</f>
        <v>112</v>
      </c>
    </row>
    <row r="1341" spans="1:3" x14ac:dyDescent="0.25">
      <c r="A1341" s="75" t="s">
        <v>17166</v>
      </c>
      <c r="B1341" s="79" t="s">
        <v>2173</v>
      </c>
      <c r="C1341" s="75">
        <f>VLOOKUP(GroupVertices[[#This Row],[Vertex]], Vertices[], MATCH("ID", Vertices[#Headers], 0), FALSE)</f>
        <v>61</v>
      </c>
    </row>
    <row r="1342" spans="1:3" x14ac:dyDescent="0.25">
      <c r="A1342" s="75" t="s">
        <v>17166</v>
      </c>
      <c r="B1342" s="79" t="s">
        <v>2028</v>
      </c>
      <c r="C1342" s="75">
        <f>VLOOKUP(GroupVertices[[#This Row],[Vertex]], Vertices[], MATCH("ID", Vertices[#Headers], 0), FALSE)</f>
        <v>115</v>
      </c>
    </row>
    <row r="1343" spans="1:3" x14ac:dyDescent="0.25">
      <c r="A1343" s="75" t="s">
        <v>17166</v>
      </c>
      <c r="B1343" s="79" t="s">
        <v>1831</v>
      </c>
      <c r="C1343" s="75">
        <f>VLOOKUP(GroupVertices[[#This Row],[Vertex]], Vertices[], MATCH("ID", Vertices[#Headers], 0), FALSE)</f>
        <v>908</v>
      </c>
    </row>
    <row r="1344" spans="1:3" x14ac:dyDescent="0.25">
      <c r="A1344" s="75" t="s">
        <v>17166</v>
      </c>
      <c r="B1344" s="79" t="s">
        <v>1830</v>
      </c>
      <c r="C1344" s="75">
        <f>VLOOKUP(GroupVertices[[#This Row],[Vertex]], Vertices[], MATCH("ID", Vertices[#Headers], 0), FALSE)</f>
        <v>25</v>
      </c>
    </row>
    <row r="1345" spans="1:3" x14ac:dyDescent="0.25">
      <c r="A1345" s="75" t="s">
        <v>17166</v>
      </c>
      <c r="B1345" s="79" t="s">
        <v>1810</v>
      </c>
      <c r="C1345" s="75">
        <f>VLOOKUP(GroupVertices[[#This Row],[Vertex]], Vertices[], MATCH("ID", Vertices[#Headers], 0), FALSE)</f>
        <v>1293</v>
      </c>
    </row>
    <row r="1346" spans="1:3" x14ac:dyDescent="0.25">
      <c r="A1346" s="75" t="s">
        <v>17166</v>
      </c>
      <c r="B1346" s="79" t="s">
        <v>1813</v>
      </c>
      <c r="C1346" s="75">
        <f>VLOOKUP(GroupVertices[[#This Row],[Vertex]], Vertices[], MATCH("ID", Vertices[#Headers], 0), FALSE)</f>
        <v>186</v>
      </c>
    </row>
    <row r="1347" spans="1:3" x14ac:dyDescent="0.25">
      <c r="A1347" s="75" t="s">
        <v>17166</v>
      </c>
      <c r="B1347" s="79" t="s">
        <v>1812</v>
      </c>
      <c r="C1347" s="75">
        <f>VLOOKUP(GroupVertices[[#This Row],[Vertex]], Vertices[], MATCH("ID", Vertices[#Headers], 0), FALSE)</f>
        <v>181</v>
      </c>
    </row>
    <row r="1348" spans="1:3" x14ac:dyDescent="0.25">
      <c r="A1348" s="75" t="s">
        <v>17166</v>
      </c>
      <c r="B1348" s="79" t="s">
        <v>1811</v>
      </c>
      <c r="C1348" s="75">
        <f>VLOOKUP(GroupVertices[[#This Row],[Vertex]], Vertices[], MATCH("ID", Vertices[#Headers], 0), FALSE)</f>
        <v>184</v>
      </c>
    </row>
    <row r="1349" spans="1:3" x14ac:dyDescent="0.25">
      <c r="A1349" s="75" t="s">
        <v>17166</v>
      </c>
      <c r="B1349" s="79" t="s">
        <v>2174</v>
      </c>
      <c r="C1349" s="75">
        <f>VLOOKUP(GroupVertices[[#This Row],[Vertex]], Vertices[], MATCH("ID", Vertices[#Headers], 0), FALSE)</f>
        <v>104</v>
      </c>
    </row>
    <row r="1350" spans="1:3" x14ac:dyDescent="0.25">
      <c r="A1350" s="75" t="s">
        <v>17166</v>
      </c>
      <c r="B1350" s="79" t="s">
        <v>1809</v>
      </c>
      <c r="C1350" s="75">
        <f>VLOOKUP(GroupVertices[[#This Row],[Vertex]], Vertices[], MATCH("ID", Vertices[#Headers], 0), FALSE)</f>
        <v>135</v>
      </c>
    </row>
    <row r="1351" spans="1:3" x14ac:dyDescent="0.25">
      <c r="A1351" s="75" t="s">
        <v>17166</v>
      </c>
      <c r="B1351" s="79" t="s">
        <v>1794</v>
      </c>
      <c r="C1351" s="75">
        <f>VLOOKUP(GroupVertices[[#This Row],[Vertex]], Vertices[], MATCH("ID", Vertices[#Headers], 0), FALSE)</f>
        <v>1258</v>
      </c>
    </row>
    <row r="1352" spans="1:3" x14ac:dyDescent="0.25">
      <c r="A1352" s="75" t="s">
        <v>17166</v>
      </c>
      <c r="B1352" s="79" t="s">
        <v>1629</v>
      </c>
      <c r="C1352" s="75">
        <f>VLOOKUP(GroupVertices[[#This Row],[Vertex]], Vertices[], MATCH("ID", Vertices[#Headers], 0), FALSE)</f>
        <v>992</v>
      </c>
    </row>
    <row r="1353" spans="1:3" x14ac:dyDescent="0.25">
      <c r="A1353" s="75" t="s">
        <v>17166</v>
      </c>
      <c r="B1353" s="79" t="s">
        <v>2163</v>
      </c>
      <c r="C1353" s="75">
        <f>VLOOKUP(GroupVertices[[#This Row],[Vertex]], Vertices[], MATCH("ID", Vertices[#Headers], 0), FALSE)</f>
        <v>162</v>
      </c>
    </row>
    <row r="1354" spans="1:3" x14ac:dyDescent="0.25">
      <c r="A1354" s="75" t="s">
        <v>17166</v>
      </c>
      <c r="B1354" s="79" t="s">
        <v>1535</v>
      </c>
      <c r="C1354" s="75">
        <f>VLOOKUP(GroupVertices[[#This Row],[Vertex]], Vertices[], MATCH("ID", Vertices[#Headers], 0), FALSE)</f>
        <v>891</v>
      </c>
    </row>
    <row r="1355" spans="1:3" x14ac:dyDescent="0.25">
      <c r="A1355" s="75" t="s">
        <v>17166</v>
      </c>
      <c r="B1355" s="79" t="s">
        <v>1325</v>
      </c>
      <c r="C1355" s="75">
        <f>VLOOKUP(GroupVertices[[#This Row],[Vertex]], Vertices[], MATCH("ID", Vertices[#Headers], 0), FALSE)</f>
        <v>2012</v>
      </c>
    </row>
    <row r="1356" spans="1:3" x14ac:dyDescent="0.25">
      <c r="A1356" s="75" t="s">
        <v>17166</v>
      </c>
      <c r="B1356" s="79" t="s">
        <v>1187</v>
      </c>
      <c r="C1356" s="75">
        <f>VLOOKUP(GroupVertices[[#This Row],[Vertex]], Vertices[], MATCH("ID", Vertices[#Headers], 0), FALSE)</f>
        <v>811</v>
      </c>
    </row>
    <row r="1357" spans="1:3" x14ac:dyDescent="0.25">
      <c r="A1357" s="75" t="s">
        <v>17166</v>
      </c>
      <c r="B1357" s="79" t="s">
        <v>1089</v>
      </c>
      <c r="C1357" s="75">
        <f>VLOOKUP(GroupVertices[[#This Row],[Vertex]], Vertices[], MATCH("ID", Vertices[#Headers], 0), FALSE)</f>
        <v>144</v>
      </c>
    </row>
    <row r="1358" spans="1:3" x14ac:dyDescent="0.25">
      <c r="A1358" s="75" t="s">
        <v>17166</v>
      </c>
      <c r="B1358" s="79" t="s">
        <v>1173</v>
      </c>
      <c r="C1358" s="75">
        <f>VLOOKUP(GroupVertices[[#This Row],[Vertex]], Vertices[], MATCH("ID", Vertices[#Headers], 0), FALSE)</f>
        <v>1534</v>
      </c>
    </row>
    <row r="1359" spans="1:3" x14ac:dyDescent="0.25">
      <c r="A1359" s="75" t="s">
        <v>17166</v>
      </c>
      <c r="B1359" s="79" t="s">
        <v>1161</v>
      </c>
      <c r="C1359" s="75">
        <f>VLOOKUP(GroupVertices[[#This Row],[Vertex]], Vertices[], MATCH("ID", Vertices[#Headers], 0), FALSE)</f>
        <v>657</v>
      </c>
    </row>
    <row r="1360" spans="1:3" x14ac:dyDescent="0.25">
      <c r="A1360" s="75" t="s">
        <v>17166</v>
      </c>
      <c r="B1360" s="79" t="s">
        <v>2155</v>
      </c>
      <c r="C1360" s="75">
        <f>VLOOKUP(GroupVertices[[#This Row],[Vertex]], Vertices[], MATCH("ID", Vertices[#Headers], 0), FALSE)</f>
        <v>289</v>
      </c>
    </row>
    <row r="1361" spans="1:3" x14ac:dyDescent="0.25">
      <c r="A1361" s="75" t="s">
        <v>17166</v>
      </c>
      <c r="B1361" s="79" t="s">
        <v>2154</v>
      </c>
      <c r="C1361" s="75">
        <f>VLOOKUP(GroupVertices[[#This Row],[Vertex]], Vertices[], MATCH("ID", Vertices[#Headers], 0), FALSE)</f>
        <v>359</v>
      </c>
    </row>
    <row r="1362" spans="1:3" x14ac:dyDescent="0.25">
      <c r="A1362" s="75" t="s">
        <v>17166</v>
      </c>
      <c r="B1362" s="79" t="s">
        <v>963</v>
      </c>
      <c r="C1362" s="75">
        <f>VLOOKUP(GroupVertices[[#This Row],[Vertex]], Vertices[], MATCH("ID", Vertices[#Headers], 0), FALSE)</f>
        <v>836</v>
      </c>
    </row>
    <row r="1363" spans="1:3" x14ac:dyDescent="0.25">
      <c r="A1363" s="75" t="s">
        <v>17166</v>
      </c>
      <c r="B1363" s="79" t="s">
        <v>910</v>
      </c>
      <c r="C1363" s="75">
        <f>VLOOKUP(GroupVertices[[#This Row],[Vertex]], Vertices[], MATCH("ID", Vertices[#Headers], 0), FALSE)</f>
        <v>1167</v>
      </c>
    </row>
    <row r="1364" spans="1:3" x14ac:dyDescent="0.25">
      <c r="A1364" s="75" t="s">
        <v>17166</v>
      </c>
      <c r="B1364" s="79" t="s">
        <v>876</v>
      </c>
      <c r="C1364" s="75">
        <f>VLOOKUP(GroupVertices[[#This Row],[Vertex]], Vertices[], MATCH("ID", Vertices[#Headers], 0), FALSE)</f>
        <v>828</v>
      </c>
    </row>
    <row r="1365" spans="1:3" x14ac:dyDescent="0.25">
      <c r="A1365" s="75" t="s">
        <v>17166</v>
      </c>
      <c r="B1365" s="79" t="s">
        <v>803</v>
      </c>
      <c r="C1365" s="75">
        <f>VLOOKUP(GroupVertices[[#This Row],[Vertex]], Vertices[], MATCH("ID", Vertices[#Headers], 0), FALSE)</f>
        <v>1063</v>
      </c>
    </row>
    <row r="1366" spans="1:3" x14ac:dyDescent="0.25">
      <c r="A1366" s="75" t="s">
        <v>17166</v>
      </c>
      <c r="B1366" s="79" t="s">
        <v>779</v>
      </c>
      <c r="C1366" s="75">
        <f>VLOOKUP(GroupVertices[[#This Row],[Vertex]], Vertices[], MATCH("ID", Vertices[#Headers], 0), FALSE)</f>
        <v>1250</v>
      </c>
    </row>
    <row r="1367" spans="1:3" x14ac:dyDescent="0.25">
      <c r="A1367" s="75" t="s">
        <v>17166</v>
      </c>
      <c r="B1367" s="79" t="s">
        <v>767</v>
      </c>
      <c r="C1367" s="75">
        <f>VLOOKUP(GroupVertices[[#This Row],[Vertex]], Vertices[], MATCH("ID", Vertices[#Headers], 0), FALSE)</f>
        <v>1479</v>
      </c>
    </row>
    <row r="1368" spans="1:3" x14ac:dyDescent="0.25">
      <c r="A1368" s="75" t="s">
        <v>17166</v>
      </c>
      <c r="B1368" s="79" t="s">
        <v>766</v>
      </c>
      <c r="C1368" s="75">
        <f>VLOOKUP(GroupVertices[[#This Row],[Vertex]], Vertices[], MATCH("ID", Vertices[#Headers], 0), FALSE)</f>
        <v>904</v>
      </c>
    </row>
    <row r="1369" spans="1:3" x14ac:dyDescent="0.25">
      <c r="A1369" s="75" t="s">
        <v>17166</v>
      </c>
      <c r="B1369" s="79" t="s">
        <v>733</v>
      </c>
      <c r="C1369" s="75">
        <f>VLOOKUP(GroupVertices[[#This Row],[Vertex]], Vertices[], MATCH("ID", Vertices[#Headers], 0), FALSE)</f>
        <v>1111</v>
      </c>
    </row>
    <row r="1370" spans="1:3" x14ac:dyDescent="0.25">
      <c r="A1370" s="75" t="s">
        <v>17166</v>
      </c>
      <c r="B1370" s="79" t="s">
        <v>678</v>
      </c>
      <c r="C1370" s="75">
        <f>VLOOKUP(GroupVertices[[#This Row],[Vertex]], Vertices[], MATCH("ID", Vertices[#Headers], 0), FALSE)</f>
        <v>1396</v>
      </c>
    </row>
    <row r="1371" spans="1:3" x14ac:dyDescent="0.25">
      <c r="A1371" s="75" t="s">
        <v>17166</v>
      </c>
      <c r="B1371" s="79" t="s">
        <v>618</v>
      </c>
      <c r="C1371" s="75">
        <f>VLOOKUP(GroupVertices[[#This Row],[Vertex]], Vertices[], MATCH("ID", Vertices[#Headers], 0), FALSE)</f>
        <v>1053</v>
      </c>
    </row>
    <row r="1372" spans="1:3" x14ac:dyDescent="0.25">
      <c r="A1372" s="75" t="s">
        <v>17166</v>
      </c>
      <c r="B1372" s="79" t="s">
        <v>600</v>
      </c>
      <c r="C1372" s="75">
        <f>VLOOKUP(GroupVertices[[#This Row],[Vertex]], Vertices[], MATCH("ID", Vertices[#Headers], 0), FALSE)</f>
        <v>888</v>
      </c>
    </row>
    <row r="1373" spans="1:3" x14ac:dyDescent="0.25">
      <c r="A1373" s="75" t="s">
        <v>17166</v>
      </c>
      <c r="B1373" s="79" t="s">
        <v>588</v>
      </c>
      <c r="C1373" s="75">
        <f>VLOOKUP(GroupVertices[[#This Row],[Vertex]], Vertices[], MATCH("ID", Vertices[#Headers], 0), FALSE)</f>
        <v>1044</v>
      </c>
    </row>
    <row r="1374" spans="1:3" x14ac:dyDescent="0.25">
      <c r="A1374" s="75" t="s">
        <v>17166</v>
      </c>
      <c r="B1374" s="79" t="s">
        <v>567</v>
      </c>
      <c r="C1374" s="75">
        <f>VLOOKUP(GroupVertices[[#This Row],[Vertex]], Vertices[], MATCH("ID", Vertices[#Headers], 0), FALSE)</f>
        <v>1189</v>
      </c>
    </row>
    <row r="1375" spans="1:3" x14ac:dyDescent="0.25">
      <c r="A1375" s="75" t="s">
        <v>17166</v>
      </c>
      <c r="B1375" s="79" t="s">
        <v>561</v>
      </c>
      <c r="C1375" s="75">
        <f>VLOOKUP(GroupVertices[[#This Row],[Vertex]], Vertices[], MATCH("ID", Vertices[#Headers], 0), FALSE)</f>
        <v>1846</v>
      </c>
    </row>
    <row r="1376" spans="1:3" x14ac:dyDescent="0.25">
      <c r="A1376" s="75" t="s">
        <v>17166</v>
      </c>
      <c r="B1376" s="79" t="s">
        <v>549</v>
      </c>
      <c r="C1376" s="75">
        <f>VLOOKUP(GroupVertices[[#This Row],[Vertex]], Vertices[], MATCH("ID", Vertices[#Headers], 0), FALSE)</f>
        <v>973</v>
      </c>
    </row>
    <row r="1377" spans="1:3" x14ac:dyDescent="0.25">
      <c r="A1377" s="75" t="s">
        <v>17166</v>
      </c>
      <c r="B1377" s="79" t="s">
        <v>544</v>
      </c>
      <c r="C1377" s="75">
        <f>VLOOKUP(GroupVertices[[#This Row],[Vertex]], Vertices[], MATCH("ID", Vertices[#Headers], 0), FALSE)</f>
        <v>1062</v>
      </c>
    </row>
    <row r="1378" spans="1:3" x14ac:dyDescent="0.25">
      <c r="A1378" s="75" t="s">
        <v>17166</v>
      </c>
      <c r="B1378" s="79" t="s">
        <v>538</v>
      </c>
      <c r="C1378" s="75">
        <f>VLOOKUP(GroupVertices[[#This Row],[Vertex]], Vertices[], MATCH("ID", Vertices[#Headers], 0), FALSE)</f>
        <v>1019</v>
      </c>
    </row>
    <row r="1379" spans="1:3" x14ac:dyDescent="0.25">
      <c r="A1379" s="75" t="s">
        <v>17166</v>
      </c>
      <c r="B1379" s="79" t="s">
        <v>271</v>
      </c>
      <c r="C1379" s="75">
        <f>VLOOKUP(GroupVertices[[#This Row],[Vertex]], Vertices[], MATCH("ID", Vertices[#Headers], 0), FALSE)</f>
        <v>1290</v>
      </c>
    </row>
    <row r="1380" spans="1:3" x14ac:dyDescent="0.25">
      <c r="A1380" s="75" t="s">
        <v>17167</v>
      </c>
      <c r="B1380" s="79" t="s">
        <v>1909</v>
      </c>
      <c r="C1380" s="75">
        <f>VLOOKUP(GroupVertices[[#This Row],[Vertex]], Vertices[], MATCH("ID", Vertices[#Headers], 0), FALSE)</f>
        <v>1693</v>
      </c>
    </row>
    <row r="1381" spans="1:3" x14ac:dyDescent="0.25">
      <c r="A1381" s="75" t="s">
        <v>17167</v>
      </c>
      <c r="B1381" s="79" t="s">
        <v>2012</v>
      </c>
      <c r="C1381" s="75">
        <f>VLOOKUP(GroupVertices[[#This Row],[Vertex]], Vertices[], MATCH("ID", Vertices[#Headers], 0), FALSE)</f>
        <v>13</v>
      </c>
    </row>
    <row r="1382" spans="1:3" x14ac:dyDescent="0.25">
      <c r="A1382" s="75" t="s">
        <v>17167</v>
      </c>
      <c r="B1382" s="79" t="s">
        <v>1824</v>
      </c>
      <c r="C1382" s="75">
        <f>VLOOKUP(GroupVertices[[#This Row],[Vertex]], Vertices[], MATCH("ID", Vertices[#Headers], 0), FALSE)</f>
        <v>1059</v>
      </c>
    </row>
    <row r="1383" spans="1:3" x14ac:dyDescent="0.25">
      <c r="A1383" s="75" t="s">
        <v>17167</v>
      </c>
      <c r="B1383" s="79" t="s">
        <v>1788</v>
      </c>
      <c r="C1383" s="75">
        <f>VLOOKUP(GroupVertices[[#This Row],[Vertex]], Vertices[], MATCH("ID", Vertices[#Headers], 0), FALSE)</f>
        <v>1265</v>
      </c>
    </row>
    <row r="1384" spans="1:3" x14ac:dyDescent="0.25">
      <c r="A1384" s="75" t="s">
        <v>17167</v>
      </c>
      <c r="B1384" s="79" t="s">
        <v>1778</v>
      </c>
      <c r="C1384" s="75">
        <f>VLOOKUP(GroupVertices[[#This Row],[Vertex]], Vertices[], MATCH("ID", Vertices[#Headers], 0), FALSE)</f>
        <v>1225</v>
      </c>
    </row>
    <row r="1385" spans="1:3" x14ac:dyDescent="0.25">
      <c r="A1385" s="75" t="s">
        <v>17167</v>
      </c>
      <c r="B1385" s="79" t="s">
        <v>1776</v>
      </c>
      <c r="C1385" s="75">
        <f>VLOOKUP(GroupVertices[[#This Row],[Vertex]], Vertices[], MATCH("ID", Vertices[#Headers], 0), FALSE)</f>
        <v>1310</v>
      </c>
    </row>
    <row r="1386" spans="1:3" x14ac:dyDescent="0.25">
      <c r="A1386" s="75" t="s">
        <v>17167</v>
      </c>
      <c r="B1386" s="79" t="s">
        <v>1667</v>
      </c>
      <c r="C1386" s="75">
        <f>VLOOKUP(GroupVertices[[#This Row],[Vertex]], Vertices[], MATCH("ID", Vertices[#Headers], 0), FALSE)</f>
        <v>961</v>
      </c>
    </row>
    <row r="1387" spans="1:3" x14ac:dyDescent="0.25">
      <c r="A1387" s="75" t="s">
        <v>17167</v>
      </c>
      <c r="B1387" s="79" t="s">
        <v>1493</v>
      </c>
      <c r="C1387" s="75">
        <f>VLOOKUP(GroupVertices[[#This Row],[Vertex]], Vertices[], MATCH("ID", Vertices[#Headers], 0), FALSE)</f>
        <v>1262</v>
      </c>
    </row>
    <row r="1388" spans="1:3" x14ac:dyDescent="0.25">
      <c r="A1388" s="75" t="s">
        <v>17167</v>
      </c>
      <c r="B1388" s="79" t="s">
        <v>1428</v>
      </c>
      <c r="C1388" s="75">
        <f>VLOOKUP(GroupVertices[[#This Row],[Vertex]], Vertices[], MATCH("ID", Vertices[#Headers], 0), FALSE)</f>
        <v>1245</v>
      </c>
    </row>
    <row r="1389" spans="1:3" x14ac:dyDescent="0.25">
      <c r="A1389" s="75" t="s">
        <v>17167</v>
      </c>
      <c r="B1389" s="79" t="s">
        <v>1285</v>
      </c>
      <c r="C1389" s="75">
        <f>VLOOKUP(GroupVertices[[#This Row],[Vertex]], Vertices[], MATCH("ID", Vertices[#Headers], 0), FALSE)</f>
        <v>1494</v>
      </c>
    </row>
    <row r="1390" spans="1:3" x14ac:dyDescent="0.25">
      <c r="A1390" s="75" t="s">
        <v>17167</v>
      </c>
      <c r="B1390" s="79" t="s">
        <v>1279</v>
      </c>
      <c r="C1390" s="75">
        <f>VLOOKUP(GroupVertices[[#This Row],[Vertex]], Vertices[], MATCH("ID", Vertices[#Headers], 0), FALSE)</f>
        <v>689</v>
      </c>
    </row>
    <row r="1391" spans="1:3" x14ac:dyDescent="0.25">
      <c r="A1391" s="75" t="s">
        <v>17167</v>
      </c>
      <c r="B1391" s="79" t="s">
        <v>1266</v>
      </c>
      <c r="C1391" s="75">
        <f>VLOOKUP(GroupVertices[[#This Row],[Vertex]], Vertices[], MATCH("ID", Vertices[#Headers], 0), FALSE)</f>
        <v>1609</v>
      </c>
    </row>
    <row r="1392" spans="1:3" x14ac:dyDescent="0.25">
      <c r="A1392" s="75" t="s">
        <v>17167</v>
      </c>
      <c r="B1392" s="79" t="s">
        <v>1241</v>
      </c>
      <c r="C1392" s="75">
        <f>VLOOKUP(GroupVertices[[#This Row],[Vertex]], Vertices[], MATCH("ID", Vertices[#Headers], 0), FALSE)</f>
        <v>864</v>
      </c>
    </row>
    <row r="1393" spans="1:3" x14ac:dyDescent="0.25">
      <c r="A1393" s="75" t="s">
        <v>17167</v>
      </c>
      <c r="B1393" s="79" t="s">
        <v>1214</v>
      </c>
      <c r="C1393" s="75">
        <f>VLOOKUP(GroupVertices[[#This Row],[Vertex]], Vertices[], MATCH("ID", Vertices[#Headers], 0), FALSE)</f>
        <v>1132</v>
      </c>
    </row>
    <row r="1394" spans="1:3" x14ac:dyDescent="0.25">
      <c r="A1394" s="75" t="s">
        <v>17167</v>
      </c>
      <c r="B1394" s="79" t="s">
        <v>1140</v>
      </c>
      <c r="C1394" s="75">
        <f>VLOOKUP(GroupVertices[[#This Row],[Vertex]], Vertices[], MATCH("ID", Vertices[#Headers], 0), FALSE)</f>
        <v>798</v>
      </c>
    </row>
    <row r="1395" spans="1:3" x14ac:dyDescent="0.25">
      <c r="A1395" s="75" t="s">
        <v>17167</v>
      </c>
      <c r="B1395" s="79" t="s">
        <v>1132</v>
      </c>
      <c r="C1395" s="75">
        <f>VLOOKUP(GroupVertices[[#This Row],[Vertex]], Vertices[], MATCH("ID", Vertices[#Headers], 0), FALSE)</f>
        <v>1376</v>
      </c>
    </row>
    <row r="1396" spans="1:3" x14ac:dyDescent="0.25">
      <c r="A1396" s="75" t="s">
        <v>17167</v>
      </c>
      <c r="B1396" s="79" t="s">
        <v>1129</v>
      </c>
      <c r="C1396" s="75">
        <f>VLOOKUP(GroupVertices[[#This Row],[Vertex]], Vertices[], MATCH("ID", Vertices[#Headers], 0), FALSE)</f>
        <v>1559</v>
      </c>
    </row>
    <row r="1397" spans="1:3" x14ac:dyDescent="0.25">
      <c r="A1397" s="75" t="s">
        <v>17167</v>
      </c>
      <c r="B1397" s="79" t="s">
        <v>1079</v>
      </c>
      <c r="C1397" s="75">
        <f>VLOOKUP(GroupVertices[[#This Row],[Vertex]], Vertices[], MATCH("ID", Vertices[#Headers], 0), FALSE)</f>
        <v>1532</v>
      </c>
    </row>
    <row r="1398" spans="1:3" x14ac:dyDescent="0.25">
      <c r="A1398" s="75" t="s">
        <v>17167</v>
      </c>
      <c r="B1398" s="79" t="s">
        <v>1052</v>
      </c>
      <c r="C1398" s="75">
        <f>VLOOKUP(GroupVertices[[#This Row],[Vertex]], Vertices[], MATCH("ID", Vertices[#Headers], 0), FALSE)</f>
        <v>1863</v>
      </c>
    </row>
    <row r="1399" spans="1:3" x14ac:dyDescent="0.25">
      <c r="A1399" s="75" t="s">
        <v>17167</v>
      </c>
      <c r="B1399" s="79" t="s">
        <v>1036</v>
      </c>
      <c r="C1399" s="75">
        <f>VLOOKUP(GroupVertices[[#This Row],[Vertex]], Vertices[], MATCH("ID", Vertices[#Headers], 0), FALSE)</f>
        <v>1160</v>
      </c>
    </row>
    <row r="1400" spans="1:3" x14ac:dyDescent="0.25">
      <c r="A1400" s="75" t="s">
        <v>17167</v>
      </c>
      <c r="B1400" s="79" t="s">
        <v>992</v>
      </c>
      <c r="C1400" s="75">
        <f>VLOOKUP(GroupVertices[[#This Row],[Vertex]], Vertices[], MATCH("ID", Vertices[#Headers], 0), FALSE)</f>
        <v>1774</v>
      </c>
    </row>
    <row r="1401" spans="1:3" x14ac:dyDescent="0.25">
      <c r="A1401" s="75" t="s">
        <v>17167</v>
      </c>
      <c r="B1401" s="79" t="s">
        <v>935</v>
      </c>
      <c r="C1401" s="75">
        <f>VLOOKUP(GroupVertices[[#This Row],[Vertex]], Vertices[], MATCH("ID", Vertices[#Headers], 0), FALSE)</f>
        <v>903</v>
      </c>
    </row>
    <row r="1402" spans="1:3" x14ac:dyDescent="0.25">
      <c r="A1402" s="75" t="s">
        <v>17167</v>
      </c>
      <c r="B1402" s="79" t="s">
        <v>791</v>
      </c>
      <c r="C1402" s="75">
        <f>VLOOKUP(GroupVertices[[#This Row],[Vertex]], Vertices[], MATCH("ID", Vertices[#Headers], 0), FALSE)</f>
        <v>725</v>
      </c>
    </row>
    <row r="1403" spans="1:3" x14ac:dyDescent="0.25">
      <c r="A1403" s="75" t="s">
        <v>17167</v>
      </c>
      <c r="B1403" s="79" t="s">
        <v>719</v>
      </c>
      <c r="C1403" s="75">
        <f>VLOOKUP(GroupVertices[[#This Row],[Vertex]], Vertices[], MATCH("ID", Vertices[#Headers], 0), FALSE)</f>
        <v>1269</v>
      </c>
    </row>
    <row r="1404" spans="1:3" x14ac:dyDescent="0.25">
      <c r="A1404" s="75" t="s">
        <v>17167</v>
      </c>
      <c r="B1404" s="79" t="s">
        <v>714</v>
      </c>
      <c r="C1404" s="75">
        <f>VLOOKUP(GroupVertices[[#This Row],[Vertex]], Vertices[], MATCH("ID", Vertices[#Headers], 0), FALSE)</f>
        <v>1177</v>
      </c>
    </row>
    <row r="1405" spans="1:3" x14ac:dyDescent="0.25">
      <c r="A1405" s="75" t="s">
        <v>17167</v>
      </c>
      <c r="B1405" s="79" t="s">
        <v>695</v>
      </c>
      <c r="C1405" s="75">
        <f>VLOOKUP(GroupVertices[[#This Row],[Vertex]], Vertices[], MATCH("ID", Vertices[#Headers], 0), FALSE)</f>
        <v>749</v>
      </c>
    </row>
    <row r="1406" spans="1:3" x14ac:dyDescent="0.25">
      <c r="A1406" s="75" t="s">
        <v>17167</v>
      </c>
      <c r="B1406" s="79" t="s">
        <v>670</v>
      </c>
      <c r="C1406" s="75">
        <f>VLOOKUP(GroupVertices[[#This Row],[Vertex]], Vertices[], MATCH("ID", Vertices[#Headers], 0), FALSE)</f>
        <v>1446</v>
      </c>
    </row>
    <row r="1407" spans="1:3" x14ac:dyDescent="0.25">
      <c r="A1407" s="75" t="s">
        <v>17167</v>
      </c>
      <c r="B1407" s="79" t="s">
        <v>604</v>
      </c>
      <c r="C1407" s="75">
        <f>VLOOKUP(GroupVertices[[#This Row],[Vertex]], Vertices[], MATCH("ID", Vertices[#Headers], 0), FALSE)</f>
        <v>1110</v>
      </c>
    </row>
    <row r="1408" spans="1:3" x14ac:dyDescent="0.25">
      <c r="A1408" s="75" t="s">
        <v>17167</v>
      </c>
      <c r="B1408" s="79" t="s">
        <v>537</v>
      </c>
      <c r="C1408" s="75">
        <f>VLOOKUP(GroupVertices[[#This Row],[Vertex]], Vertices[], MATCH("ID", Vertices[#Headers], 0), FALSE)</f>
        <v>1286</v>
      </c>
    </row>
    <row r="1409" spans="1:3" x14ac:dyDescent="0.25">
      <c r="A1409" s="75" t="s">
        <v>17167</v>
      </c>
      <c r="B1409" s="79" t="s">
        <v>517</v>
      </c>
      <c r="C1409" s="75">
        <f>VLOOKUP(GroupVertices[[#This Row],[Vertex]], Vertices[], MATCH("ID", Vertices[#Headers], 0), FALSE)</f>
        <v>1320</v>
      </c>
    </row>
    <row r="1410" spans="1:3" x14ac:dyDescent="0.25">
      <c r="A1410" s="75" t="s">
        <v>17167</v>
      </c>
      <c r="B1410" s="79" t="s">
        <v>412</v>
      </c>
      <c r="C1410" s="75">
        <f>VLOOKUP(GroupVertices[[#This Row],[Vertex]], Vertices[], MATCH("ID", Vertices[#Headers], 0), FALSE)</f>
        <v>1445</v>
      </c>
    </row>
    <row r="1411" spans="1:3" x14ac:dyDescent="0.25">
      <c r="A1411" s="75" t="s">
        <v>17167</v>
      </c>
      <c r="B1411" s="79" t="s">
        <v>350</v>
      </c>
      <c r="C1411" s="75">
        <f>VLOOKUP(GroupVertices[[#This Row],[Vertex]], Vertices[], MATCH("ID", Vertices[#Headers], 0), FALSE)</f>
        <v>1165</v>
      </c>
    </row>
    <row r="1412" spans="1:3" x14ac:dyDescent="0.25">
      <c r="A1412" s="75" t="s">
        <v>17167</v>
      </c>
      <c r="B1412" s="79" t="s">
        <v>304</v>
      </c>
      <c r="C1412" s="75">
        <f>VLOOKUP(GroupVertices[[#This Row],[Vertex]], Vertices[], MATCH("ID", Vertices[#Headers], 0), FALSE)</f>
        <v>1159</v>
      </c>
    </row>
    <row r="1413" spans="1:3" x14ac:dyDescent="0.25">
      <c r="A1413" s="75" t="s">
        <v>17167</v>
      </c>
      <c r="B1413" s="79" t="s">
        <v>234</v>
      </c>
      <c r="C1413" s="75">
        <f>VLOOKUP(GroupVertices[[#This Row],[Vertex]], Vertices[], MATCH("ID", Vertices[#Headers], 0), FALSE)</f>
        <v>1833</v>
      </c>
    </row>
    <row r="1414" spans="1:3" x14ac:dyDescent="0.25">
      <c r="A1414" s="75" t="s">
        <v>17168</v>
      </c>
      <c r="B1414" s="79" t="s">
        <v>1982</v>
      </c>
      <c r="C1414" s="75">
        <f>VLOOKUP(GroupVertices[[#This Row],[Vertex]], Vertices[], MATCH("ID", Vertices[#Headers], 0), FALSE)</f>
        <v>2013</v>
      </c>
    </row>
    <row r="1415" spans="1:3" x14ac:dyDescent="0.25">
      <c r="A1415" s="75" t="s">
        <v>17168</v>
      </c>
      <c r="B1415" s="79" t="s">
        <v>2017</v>
      </c>
      <c r="C1415" s="75">
        <f>VLOOKUP(GroupVertices[[#This Row],[Vertex]], Vertices[], MATCH("ID", Vertices[#Headers], 0), FALSE)</f>
        <v>24</v>
      </c>
    </row>
    <row r="1416" spans="1:3" x14ac:dyDescent="0.25">
      <c r="A1416" s="75" t="s">
        <v>17168</v>
      </c>
      <c r="B1416" s="79" t="s">
        <v>2016</v>
      </c>
      <c r="C1416" s="75">
        <f>VLOOKUP(GroupVertices[[#This Row],[Vertex]], Vertices[], MATCH("ID", Vertices[#Headers], 0), FALSE)</f>
        <v>20</v>
      </c>
    </row>
    <row r="1417" spans="1:3" x14ac:dyDescent="0.25">
      <c r="A1417" s="75" t="s">
        <v>17168</v>
      </c>
      <c r="B1417" s="79" t="s">
        <v>2015</v>
      </c>
      <c r="C1417" s="75">
        <f>VLOOKUP(GroupVertices[[#This Row],[Vertex]], Vertices[], MATCH("ID", Vertices[#Headers], 0), FALSE)</f>
        <v>21</v>
      </c>
    </row>
    <row r="1418" spans="1:3" x14ac:dyDescent="0.25">
      <c r="A1418" s="75" t="s">
        <v>17168</v>
      </c>
      <c r="B1418" s="79" t="s">
        <v>2014</v>
      </c>
      <c r="C1418" s="75">
        <f>VLOOKUP(GroupVertices[[#This Row],[Vertex]], Vertices[], MATCH("ID", Vertices[#Headers], 0), FALSE)</f>
        <v>23</v>
      </c>
    </row>
    <row r="1419" spans="1:3" x14ac:dyDescent="0.25">
      <c r="A1419" s="75" t="s">
        <v>17168</v>
      </c>
      <c r="B1419" s="79" t="s">
        <v>2013</v>
      </c>
      <c r="C1419" s="75">
        <f>VLOOKUP(GroupVertices[[#This Row],[Vertex]], Vertices[], MATCH("ID", Vertices[#Headers], 0), FALSE)</f>
        <v>22</v>
      </c>
    </row>
    <row r="1420" spans="1:3" x14ac:dyDescent="0.25">
      <c r="A1420" s="75" t="s">
        <v>17168</v>
      </c>
      <c r="B1420" s="79" t="s">
        <v>1961</v>
      </c>
      <c r="C1420" s="75">
        <f>VLOOKUP(GroupVertices[[#This Row],[Vertex]], Vertices[], MATCH("ID", Vertices[#Headers], 0), FALSE)</f>
        <v>1882</v>
      </c>
    </row>
    <row r="1421" spans="1:3" x14ac:dyDescent="0.25">
      <c r="A1421" s="75" t="s">
        <v>17168</v>
      </c>
      <c r="B1421" s="79" t="s">
        <v>1762</v>
      </c>
      <c r="C1421" s="75">
        <f>VLOOKUP(GroupVertices[[#This Row],[Vertex]], Vertices[], MATCH("ID", Vertices[#Headers], 0), FALSE)</f>
        <v>1729</v>
      </c>
    </row>
    <row r="1422" spans="1:3" x14ac:dyDescent="0.25">
      <c r="A1422" s="75" t="s">
        <v>17168</v>
      </c>
      <c r="B1422" s="79" t="s">
        <v>1729</v>
      </c>
      <c r="C1422" s="75">
        <f>VLOOKUP(GroupVertices[[#This Row],[Vertex]], Vertices[], MATCH("ID", Vertices[#Headers], 0), FALSE)</f>
        <v>1739</v>
      </c>
    </row>
    <row r="1423" spans="1:3" x14ac:dyDescent="0.25">
      <c r="A1423" s="75" t="s">
        <v>17168</v>
      </c>
      <c r="B1423" s="79" t="s">
        <v>1617</v>
      </c>
      <c r="C1423" s="75">
        <f>VLOOKUP(GroupVertices[[#This Row],[Vertex]], Vertices[], MATCH("ID", Vertices[#Headers], 0), FALSE)</f>
        <v>556</v>
      </c>
    </row>
    <row r="1424" spans="1:3" x14ac:dyDescent="0.25">
      <c r="A1424" s="75" t="s">
        <v>17168</v>
      </c>
      <c r="B1424" s="79" t="s">
        <v>2040</v>
      </c>
      <c r="C1424" s="75">
        <f>VLOOKUP(GroupVertices[[#This Row],[Vertex]], Vertices[], MATCH("ID", Vertices[#Headers], 0), FALSE)</f>
        <v>70</v>
      </c>
    </row>
    <row r="1425" spans="1:3" x14ac:dyDescent="0.25">
      <c r="A1425" s="75" t="s">
        <v>17168</v>
      </c>
      <c r="B1425" s="79" t="s">
        <v>1616</v>
      </c>
      <c r="C1425" s="75">
        <f>VLOOKUP(GroupVertices[[#This Row],[Vertex]], Vertices[], MATCH("ID", Vertices[#Headers], 0), FALSE)</f>
        <v>2026</v>
      </c>
    </row>
    <row r="1426" spans="1:3" x14ac:dyDescent="0.25">
      <c r="A1426" s="75" t="s">
        <v>17168</v>
      </c>
      <c r="B1426" s="79" t="s">
        <v>1543</v>
      </c>
      <c r="C1426" s="75">
        <f>VLOOKUP(GroupVertices[[#This Row],[Vertex]], Vertices[], MATCH("ID", Vertices[#Headers], 0), FALSE)</f>
        <v>1956</v>
      </c>
    </row>
    <row r="1427" spans="1:3" x14ac:dyDescent="0.25">
      <c r="A1427" s="75" t="s">
        <v>17168</v>
      </c>
      <c r="B1427" s="79" t="s">
        <v>1433</v>
      </c>
      <c r="C1427" s="75">
        <f>VLOOKUP(GroupVertices[[#This Row],[Vertex]], Vertices[], MATCH("ID", Vertices[#Headers], 0), FALSE)</f>
        <v>1955</v>
      </c>
    </row>
    <row r="1428" spans="1:3" x14ac:dyDescent="0.25">
      <c r="A1428" s="75" t="s">
        <v>17168</v>
      </c>
      <c r="B1428" s="79" t="s">
        <v>1424</v>
      </c>
      <c r="C1428" s="75">
        <f>VLOOKUP(GroupVertices[[#This Row],[Vertex]], Vertices[], MATCH("ID", Vertices[#Headers], 0), FALSE)</f>
        <v>1935</v>
      </c>
    </row>
    <row r="1429" spans="1:3" x14ac:dyDescent="0.25">
      <c r="A1429" s="75" t="s">
        <v>17168</v>
      </c>
      <c r="B1429" s="79" t="s">
        <v>1412</v>
      </c>
      <c r="C1429" s="75">
        <f>VLOOKUP(GroupVertices[[#This Row],[Vertex]], Vertices[], MATCH("ID", Vertices[#Headers], 0), FALSE)</f>
        <v>1787</v>
      </c>
    </row>
    <row r="1430" spans="1:3" x14ac:dyDescent="0.25">
      <c r="A1430" s="75" t="s">
        <v>17168</v>
      </c>
      <c r="B1430" s="79" t="s">
        <v>1380</v>
      </c>
      <c r="C1430" s="75">
        <f>VLOOKUP(GroupVertices[[#This Row],[Vertex]], Vertices[], MATCH("ID", Vertices[#Headers], 0), FALSE)</f>
        <v>1398</v>
      </c>
    </row>
    <row r="1431" spans="1:3" x14ac:dyDescent="0.25">
      <c r="A1431" s="75" t="s">
        <v>17168</v>
      </c>
      <c r="B1431" s="79" t="s">
        <v>1321</v>
      </c>
      <c r="C1431" s="75">
        <f>VLOOKUP(GroupVertices[[#This Row],[Vertex]], Vertices[], MATCH("ID", Vertices[#Headers], 0), FALSE)</f>
        <v>2021</v>
      </c>
    </row>
    <row r="1432" spans="1:3" x14ac:dyDescent="0.25">
      <c r="A1432" s="75" t="s">
        <v>17168</v>
      </c>
      <c r="B1432" s="79" t="s">
        <v>1302</v>
      </c>
      <c r="C1432" s="75">
        <f>VLOOKUP(GroupVertices[[#This Row],[Vertex]], Vertices[], MATCH("ID", Vertices[#Headers], 0), FALSE)</f>
        <v>1934</v>
      </c>
    </row>
    <row r="1433" spans="1:3" x14ac:dyDescent="0.25">
      <c r="A1433" s="75" t="s">
        <v>17168</v>
      </c>
      <c r="B1433" s="79" t="s">
        <v>1172</v>
      </c>
      <c r="C1433" s="75">
        <f>VLOOKUP(GroupVertices[[#This Row],[Vertex]], Vertices[], MATCH("ID", Vertices[#Headers], 0), FALSE)</f>
        <v>1437</v>
      </c>
    </row>
    <row r="1434" spans="1:3" x14ac:dyDescent="0.25">
      <c r="A1434" s="75" t="s">
        <v>17168</v>
      </c>
      <c r="B1434" s="79" t="s">
        <v>1111</v>
      </c>
      <c r="C1434" s="75">
        <f>VLOOKUP(GroupVertices[[#This Row],[Vertex]], Vertices[], MATCH("ID", Vertices[#Headers], 0), FALSE)</f>
        <v>1987</v>
      </c>
    </row>
    <row r="1435" spans="1:3" x14ac:dyDescent="0.25">
      <c r="A1435" s="75" t="s">
        <v>17168</v>
      </c>
      <c r="B1435" s="79" t="s">
        <v>1047</v>
      </c>
      <c r="C1435" s="75">
        <f>VLOOKUP(GroupVertices[[#This Row],[Vertex]], Vertices[], MATCH("ID", Vertices[#Headers], 0), FALSE)</f>
        <v>1599</v>
      </c>
    </row>
    <row r="1436" spans="1:3" x14ac:dyDescent="0.25">
      <c r="A1436" s="75" t="s">
        <v>17168</v>
      </c>
      <c r="B1436" s="79" t="s">
        <v>1010</v>
      </c>
      <c r="C1436" s="75">
        <f>VLOOKUP(GroupVertices[[#This Row],[Vertex]], Vertices[], MATCH("ID", Vertices[#Headers], 0), FALSE)</f>
        <v>1602</v>
      </c>
    </row>
    <row r="1437" spans="1:3" x14ac:dyDescent="0.25">
      <c r="A1437" s="75" t="s">
        <v>17168</v>
      </c>
      <c r="B1437" s="79" t="s">
        <v>903</v>
      </c>
      <c r="C1437" s="75">
        <f>VLOOKUP(GroupVertices[[#This Row],[Vertex]], Vertices[], MATCH("ID", Vertices[#Headers], 0), FALSE)</f>
        <v>1587</v>
      </c>
    </row>
    <row r="1438" spans="1:3" x14ac:dyDescent="0.25">
      <c r="A1438" s="75" t="s">
        <v>17168</v>
      </c>
      <c r="B1438" s="79" t="s">
        <v>817</v>
      </c>
      <c r="C1438" s="75">
        <f>VLOOKUP(GroupVertices[[#This Row],[Vertex]], Vertices[], MATCH("ID", Vertices[#Headers], 0), FALSE)</f>
        <v>1997</v>
      </c>
    </row>
    <row r="1439" spans="1:3" x14ac:dyDescent="0.25">
      <c r="A1439" s="75" t="s">
        <v>17168</v>
      </c>
      <c r="B1439" s="79" t="s">
        <v>816</v>
      </c>
      <c r="C1439" s="75">
        <f>VLOOKUP(GroupVertices[[#This Row],[Vertex]], Vertices[], MATCH("ID", Vertices[#Headers], 0), FALSE)</f>
        <v>1198</v>
      </c>
    </row>
    <row r="1440" spans="1:3" x14ac:dyDescent="0.25">
      <c r="A1440" s="75" t="s">
        <v>17168</v>
      </c>
      <c r="B1440" s="79" t="s">
        <v>462</v>
      </c>
      <c r="C1440" s="75">
        <f>VLOOKUP(GroupVertices[[#This Row],[Vertex]], Vertices[], MATCH("ID", Vertices[#Headers], 0), FALSE)</f>
        <v>2025</v>
      </c>
    </row>
    <row r="1441" spans="1:3" x14ac:dyDescent="0.25">
      <c r="A1441" s="75" t="s">
        <v>17168</v>
      </c>
      <c r="B1441" s="79" t="s">
        <v>454</v>
      </c>
      <c r="C1441" s="75">
        <f>VLOOKUP(GroupVertices[[#This Row],[Vertex]], Vertices[], MATCH("ID", Vertices[#Headers], 0), FALSE)</f>
        <v>1256</v>
      </c>
    </row>
    <row r="1442" spans="1:3" x14ac:dyDescent="0.25">
      <c r="A1442" s="75" t="s">
        <v>17168</v>
      </c>
      <c r="B1442" s="79" t="s">
        <v>392</v>
      </c>
      <c r="C1442" s="75">
        <f>VLOOKUP(GroupVertices[[#This Row],[Vertex]], Vertices[], MATCH("ID", Vertices[#Headers], 0), FALSE)</f>
        <v>1845</v>
      </c>
    </row>
    <row r="1443" spans="1:3" x14ac:dyDescent="0.25">
      <c r="A1443" s="75" t="s">
        <v>17168</v>
      </c>
      <c r="B1443" s="79" t="s">
        <v>353</v>
      </c>
      <c r="C1443" s="75">
        <f>VLOOKUP(GroupVertices[[#This Row],[Vertex]], Vertices[], MATCH("ID", Vertices[#Headers], 0), FALSE)</f>
        <v>1999</v>
      </c>
    </row>
    <row r="1444" spans="1:3" x14ac:dyDescent="0.25">
      <c r="A1444" s="75" t="s">
        <v>17168</v>
      </c>
      <c r="B1444" s="79" t="s">
        <v>337</v>
      </c>
      <c r="C1444" s="75">
        <f>VLOOKUP(GroupVertices[[#This Row],[Vertex]], Vertices[], MATCH("ID", Vertices[#Headers], 0), FALSE)</f>
        <v>1213</v>
      </c>
    </row>
    <row r="1445" spans="1:3" x14ac:dyDescent="0.25">
      <c r="A1445" s="75" t="s">
        <v>17168</v>
      </c>
      <c r="B1445" s="79" t="s">
        <v>334</v>
      </c>
      <c r="C1445" s="75">
        <f>VLOOKUP(GroupVertices[[#This Row],[Vertex]], Vertices[], MATCH("ID", Vertices[#Headers], 0), FALSE)</f>
        <v>541</v>
      </c>
    </row>
    <row r="1446" spans="1:3" x14ac:dyDescent="0.25">
      <c r="A1446" s="75" t="s">
        <v>17168</v>
      </c>
      <c r="B1446" s="79" t="s">
        <v>237</v>
      </c>
      <c r="C1446" s="75">
        <f>VLOOKUP(GroupVertices[[#This Row],[Vertex]], Vertices[], MATCH("ID", Vertices[#Headers], 0), FALSE)</f>
        <v>1998</v>
      </c>
    </row>
    <row r="1447" spans="1:3" x14ac:dyDescent="0.25">
      <c r="A1447" s="75" t="s">
        <v>17169</v>
      </c>
      <c r="B1447" s="79" t="s">
        <v>1975</v>
      </c>
      <c r="C1447" s="75">
        <f>VLOOKUP(GroupVertices[[#This Row],[Vertex]], Vertices[], MATCH("ID", Vertices[#Headers], 0), FALSE)</f>
        <v>1368</v>
      </c>
    </row>
    <row r="1448" spans="1:3" x14ac:dyDescent="0.25">
      <c r="A1448" s="75" t="s">
        <v>17169</v>
      </c>
      <c r="B1448" s="79" t="s">
        <v>2006</v>
      </c>
      <c r="C1448" s="75">
        <f>VLOOKUP(GroupVertices[[#This Row],[Vertex]], Vertices[], MATCH("ID", Vertices[#Headers], 0), FALSE)</f>
        <v>14</v>
      </c>
    </row>
    <row r="1449" spans="1:3" x14ac:dyDescent="0.25">
      <c r="A1449" s="75" t="s">
        <v>17169</v>
      </c>
      <c r="B1449" s="79" t="s">
        <v>1737</v>
      </c>
      <c r="C1449" s="75">
        <f>VLOOKUP(GroupVertices[[#This Row],[Vertex]], Vertices[], MATCH("ID", Vertices[#Headers], 0), FALSE)</f>
        <v>1687</v>
      </c>
    </row>
    <row r="1450" spans="1:3" x14ac:dyDescent="0.25">
      <c r="A1450" s="75" t="s">
        <v>17169</v>
      </c>
      <c r="B1450" s="79" t="s">
        <v>1572</v>
      </c>
      <c r="C1450" s="75">
        <f>VLOOKUP(GroupVertices[[#This Row],[Vertex]], Vertices[], MATCH("ID", Vertices[#Headers], 0), FALSE)</f>
        <v>1547</v>
      </c>
    </row>
    <row r="1451" spans="1:3" x14ac:dyDescent="0.25">
      <c r="A1451" s="75" t="s">
        <v>17169</v>
      </c>
      <c r="B1451" s="79" t="s">
        <v>1499</v>
      </c>
      <c r="C1451" s="75">
        <f>VLOOKUP(GroupVertices[[#This Row],[Vertex]], Vertices[], MATCH("ID", Vertices[#Headers], 0), FALSE)</f>
        <v>1427</v>
      </c>
    </row>
    <row r="1452" spans="1:3" x14ac:dyDescent="0.25">
      <c r="A1452" s="75" t="s">
        <v>17169</v>
      </c>
      <c r="B1452" s="79" t="s">
        <v>1452</v>
      </c>
      <c r="C1452" s="75">
        <f>VLOOKUP(GroupVertices[[#This Row],[Vertex]], Vertices[], MATCH("ID", Vertices[#Headers], 0), FALSE)</f>
        <v>1706</v>
      </c>
    </row>
    <row r="1453" spans="1:3" x14ac:dyDescent="0.25">
      <c r="A1453" s="75" t="s">
        <v>17169</v>
      </c>
      <c r="B1453" s="79" t="s">
        <v>1344</v>
      </c>
      <c r="C1453" s="75">
        <f>VLOOKUP(GroupVertices[[#This Row],[Vertex]], Vertices[], MATCH("ID", Vertices[#Headers], 0), FALSE)</f>
        <v>695</v>
      </c>
    </row>
    <row r="1454" spans="1:3" x14ac:dyDescent="0.25">
      <c r="A1454" s="75" t="s">
        <v>17169</v>
      </c>
      <c r="B1454" s="79" t="s">
        <v>1334</v>
      </c>
      <c r="C1454" s="75">
        <f>VLOOKUP(GroupVertices[[#This Row],[Vertex]], Vertices[], MATCH("ID", Vertices[#Headers], 0), FALSE)</f>
        <v>1964</v>
      </c>
    </row>
    <row r="1455" spans="1:3" x14ac:dyDescent="0.25">
      <c r="A1455" s="75" t="s">
        <v>17169</v>
      </c>
      <c r="B1455" s="79" t="s">
        <v>1308</v>
      </c>
      <c r="C1455" s="75">
        <f>VLOOKUP(GroupVertices[[#This Row],[Vertex]], Vertices[], MATCH("ID", Vertices[#Headers], 0), FALSE)</f>
        <v>2044</v>
      </c>
    </row>
    <row r="1456" spans="1:3" x14ac:dyDescent="0.25">
      <c r="A1456" s="75" t="s">
        <v>17169</v>
      </c>
      <c r="B1456" s="79" t="s">
        <v>1238</v>
      </c>
      <c r="C1456" s="75">
        <f>VLOOKUP(GroupVertices[[#This Row],[Vertex]], Vertices[], MATCH("ID", Vertices[#Headers], 0), FALSE)</f>
        <v>1992</v>
      </c>
    </row>
    <row r="1457" spans="1:3" x14ac:dyDescent="0.25">
      <c r="A1457" s="75" t="s">
        <v>17169</v>
      </c>
      <c r="B1457" s="79" t="s">
        <v>1210</v>
      </c>
      <c r="C1457" s="75">
        <f>VLOOKUP(GroupVertices[[#This Row],[Vertex]], Vertices[], MATCH("ID", Vertices[#Headers], 0), FALSE)</f>
        <v>833</v>
      </c>
    </row>
    <row r="1458" spans="1:3" x14ac:dyDescent="0.25">
      <c r="A1458" s="75" t="s">
        <v>17169</v>
      </c>
      <c r="B1458" s="79" t="s">
        <v>1149</v>
      </c>
      <c r="C1458" s="75">
        <f>VLOOKUP(GroupVertices[[#This Row],[Vertex]], Vertices[], MATCH("ID", Vertices[#Headers], 0), FALSE)</f>
        <v>1498</v>
      </c>
    </row>
    <row r="1459" spans="1:3" x14ac:dyDescent="0.25">
      <c r="A1459" s="75" t="s">
        <v>17169</v>
      </c>
      <c r="B1459" s="79" t="s">
        <v>1133</v>
      </c>
      <c r="C1459" s="75">
        <f>VLOOKUP(GroupVertices[[#This Row],[Vertex]], Vertices[], MATCH("ID", Vertices[#Headers], 0), FALSE)</f>
        <v>1108</v>
      </c>
    </row>
    <row r="1460" spans="1:3" x14ac:dyDescent="0.25">
      <c r="A1460" s="75" t="s">
        <v>17169</v>
      </c>
      <c r="B1460" s="79" t="s">
        <v>1131</v>
      </c>
      <c r="C1460" s="75">
        <f>VLOOKUP(GroupVertices[[#This Row],[Vertex]], Vertices[], MATCH("ID", Vertices[#Headers], 0), FALSE)</f>
        <v>1467</v>
      </c>
    </row>
    <row r="1461" spans="1:3" x14ac:dyDescent="0.25">
      <c r="A1461" s="75" t="s">
        <v>17169</v>
      </c>
      <c r="B1461" s="79" t="s">
        <v>807</v>
      </c>
      <c r="C1461" s="75">
        <f>VLOOKUP(GroupVertices[[#This Row],[Vertex]], Vertices[], MATCH("ID", Vertices[#Headers], 0), FALSE)</f>
        <v>902</v>
      </c>
    </row>
    <row r="1462" spans="1:3" x14ac:dyDescent="0.25">
      <c r="A1462" s="75" t="s">
        <v>17169</v>
      </c>
      <c r="B1462" s="79" t="s">
        <v>738</v>
      </c>
      <c r="C1462" s="75">
        <f>VLOOKUP(GroupVertices[[#This Row],[Vertex]], Vertices[], MATCH("ID", Vertices[#Headers], 0), FALSE)</f>
        <v>1375</v>
      </c>
    </row>
    <row r="1463" spans="1:3" x14ac:dyDescent="0.25">
      <c r="A1463" s="75" t="s">
        <v>17169</v>
      </c>
      <c r="B1463" s="79" t="s">
        <v>593</v>
      </c>
      <c r="C1463" s="75">
        <f>VLOOKUP(GroupVertices[[#This Row],[Vertex]], Vertices[], MATCH("ID", Vertices[#Headers], 0), FALSE)</f>
        <v>1469</v>
      </c>
    </row>
    <row r="1464" spans="1:3" x14ac:dyDescent="0.25">
      <c r="A1464" s="75" t="s">
        <v>17169</v>
      </c>
      <c r="B1464" s="79" t="s">
        <v>532</v>
      </c>
      <c r="C1464" s="75">
        <f>VLOOKUP(GroupVertices[[#This Row],[Vertex]], Vertices[], MATCH("ID", Vertices[#Headers], 0), FALSE)</f>
        <v>1030</v>
      </c>
    </row>
    <row r="1465" spans="1:3" x14ac:dyDescent="0.25">
      <c r="A1465" s="75" t="s">
        <v>17169</v>
      </c>
      <c r="B1465" s="79" t="s">
        <v>518</v>
      </c>
      <c r="C1465" s="75">
        <f>VLOOKUP(GroupVertices[[#This Row],[Vertex]], Vertices[], MATCH("ID", Vertices[#Headers], 0), FALSE)</f>
        <v>714</v>
      </c>
    </row>
    <row r="1466" spans="1:3" x14ac:dyDescent="0.25">
      <c r="A1466" s="75" t="s">
        <v>17169</v>
      </c>
      <c r="B1466" s="79" t="s">
        <v>509</v>
      </c>
      <c r="C1466" s="75">
        <f>VLOOKUP(GroupVertices[[#This Row],[Vertex]], Vertices[], MATCH("ID", Vertices[#Headers], 0), FALSE)</f>
        <v>1496</v>
      </c>
    </row>
    <row r="1467" spans="1:3" x14ac:dyDescent="0.25">
      <c r="A1467" s="75" t="s">
        <v>17169</v>
      </c>
      <c r="B1467" s="79" t="s">
        <v>475</v>
      </c>
      <c r="C1467" s="75">
        <f>VLOOKUP(GroupVertices[[#This Row],[Vertex]], Vertices[], MATCH("ID", Vertices[#Headers], 0), FALSE)</f>
        <v>731</v>
      </c>
    </row>
    <row r="1468" spans="1:3" x14ac:dyDescent="0.25">
      <c r="A1468" s="75" t="s">
        <v>17169</v>
      </c>
      <c r="B1468" s="79" t="s">
        <v>458</v>
      </c>
      <c r="C1468" s="75">
        <f>VLOOKUP(GroupVertices[[#This Row],[Vertex]], Vertices[], MATCH("ID", Vertices[#Headers], 0), FALSE)</f>
        <v>1224</v>
      </c>
    </row>
    <row r="1469" spans="1:3" x14ac:dyDescent="0.25">
      <c r="A1469" s="75" t="s">
        <v>17169</v>
      </c>
      <c r="B1469" s="79" t="s">
        <v>416</v>
      </c>
      <c r="C1469" s="75">
        <f>VLOOKUP(GroupVertices[[#This Row],[Vertex]], Vertices[], MATCH("ID", Vertices[#Headers], 0), FALSE)</f>
        <v>1798</v>
      </c>
    </row>
    <row r="1470" spans="1:3" x14ac:dyDescent="0.25">
      <c r="A1470" s="75" t="s">
        <v>17169</v>
      </c>
      <c r="B1470" s="79" t="s">
        <v>400</v>
      </c>
      <c r="C1470" s="75">
        <f>VLOOKUP(GroupVertices[[#This Row],[Vertex]], Vertices[], MATCH("ID", Vertices[#Headers], 0), FALSE)</f>
        <v>823</v>
      </c>
    </row>
    <row r="1471" spans="1:3" x14ac:dyDescent="0.25">
      <c r="A1471" s="75" t="s">
        <v>17169</v>
      </c>
      <c r="B1471" s="79" t="s">
        <v>372</v>
      </c>
      <c r="C1471" s="75">
        <f>VLOOKUP(GroupVertices[[#This Row],[Vertex]], Vertices[], MATCH("ID", Vertices[#Headers], 0), FALSE)</f>
        <v>1598</v>
      </c>
    </row>
    <row r="1472" spans="1:3" x14ac:dyDescent="0.25">
      <c r="A1472" s="75" t="s">
        <v>17169</v>
      </c>
      <c r="B1472" s="79" t="s">
        <v>338</v>
      </c>
      <c r="C1472" s="75">
        <f>VLOOKUP(GroupVertices[[#This Row],[Vertex]], Vertices[], MATCH("ID", Vertices[#Headers], 0), FALSE)</f>
        <v>736</v>
      </c>
    </row>
    <row r="1473" spans="1:3" x14ac:dyDescent="0.25">
      <c r="A1473" s="75" t="s">
        <v>17169</v>
      </c>
      <c r="B1473" s="79" t="s">
        <v>299</v>
      </c>
      <c r="C1473" s="75">
        <f>VLOOKUP(GroupVertices[[#This Row],[Vertex]], Vertices[], MATCH("ID", Vertices[#Headers], 0), FALSE)</f>
        <v>1745</v>
      </c>
    </row>
    <row r="1474" spans="1:3" x14ac:dyDescent="0.25">
      <c r="A1474" s="75" t="s">
        <v>17169</v>
      </c>
      <c r="B1474" s="79" t="s">
        <v>224</v>
      </c>
      <c r="C1474" s="75">
        <f>VLOOKUP(GroupVertices[[#This Row],[Vertex]], Vertices[], MATCH("ID", Vertices[#Headers], 0), FALSE)</f>
        <v>1463</v>
      </c>
    </row>
    <row r="1475" spans="1:3" x14ac:dyDescent="0.25">
      <c r="A1475" s="75" t="s">
        <v>17170</v>
      </c>
      <c r="B1475" s="79" t="s">
        <v>1935</v>
      </c>
      <c r="C1475" s="75">
        <f>VLOOKUP(GroupVertices[[#This Row],[Vertex]], Vertices[], MATCH("ID", Vertices[#Headers], 0), FALSE)</f>
        <v>1606</v>
      </c>
    </row>
    <row r="1476" spans="1:3" x14ac:dyDescent="0.25">
      <c r="A1476" s="75" t="s">
        <v>17170</v>
      </c>
      <c r="B1476" s="79" t="s">
        <v>2094</v>
      </c>
      <c r="C1476" s="75">
        <f>VLOOKUP(GroupVertices[[#This Row],[Vertex]], Vertices[], MATCH("ID", Vertices[#Headers], 0), FALSE)</f>
        <v>32</v>
      </c>
    </row>
    <row r="1477" spans="1:3" x14ac:dyDescent="0.25">
      <c r="A1477" s="75" t="s">
        <v>17170</v>
      </c>
      <c r="B1477" s="79" t="s">
        <v>1833</v>
      </c>
      <c r="C1477" s="75">
        <f>VLOOKUP(GroupVertices[[#This Row],[Vertex]], Vertices[], MATCH("ID", Vertices[#Headers], 0), FALSE)</f>
        <v>933</v>
      </c>
    </row>
    <row r="1478" spans="1:3" x14ac:dyDescent="0.25">
      <c r="A1478" s="75" t="s">
        <v>17170</v>
      </c>
      <c r="B1478" s="79" t="s">
        <v>2127</v>
      </c>
      <c r="C1478" s="75">
        <f>VLOOKUP(GroupVertices[[#This Row],[Vertex]], Vertices[], MATCH("ID", Vertices[#Headers], 0), FALSE)</f>
        <v>155</v>
      </c>
    </row>
    <row r="1479" spans="1:3" x14ac:dyDescent="0.25">
      <c r="A1479" s="75" t="s">
        <v>17170</v>
      </c>
      <c r="B1479" s="79" t="s">
        <v>2126</v>
      </c>
      <c r="C1479" s="75">
        <f>VLOOKUP(GroupVertices[[#This Row],[Vertex]], Vertices[], MATCH("ID", Vertices[#Headers], 0), FALSE)</f>
        <v>77</v>
      </c>
    </row>
    <row r="1480" spans="1:3" x14ac:dyDescent="0.25">
      <c r="A1480" s="75" t="s">
        <v>17170</v>
      </c>
      <c r="B1480" s="79" t="s">
        <v>1670</v>
      </c>
      <c r="C1480" s="75">
        <f>VLOOKUP(GroupVertices[[#This Row],[Vertex]], Vertices[], MATCH("ID", Vertices[#Headers], 0), FALSE)</f>
        <v>1646</v>
      </c>
    </row>
    <row r="1481" spans="1:3" x14ac:dyDescent="0.25">
      <c r="A1481" s="75" t="s">
        <v>17170</v>
      </c>
      <c r="B1481" s="79" t="s">
        <v>1461</v>
      </c>
      <c r="C1481" s="75">
        <f>VLOOKUP(GroupVertices[[#This Row],[Vertex]], Vertices[], MATCH("ID", Vertices[#Headers], 0), FALSE)</f>
        <v>2022</v>
      </c>
    </row>
    <row r="1482" spans="1:3" x14ac:dyDescent="0.25">
      <c r="A1482" s="75" t="s">
        <v>17170</v>
      </c>
      <c r="B1482" s="79" t="s">
        <v>1271</v>
      </c>
      <c r="C1482" s="75">
        <f>VLOOKUP(GroupVertices[[#This Row],[Vertex]], Vertices[], MATCH("ID", Vertices[#Headers], 0), FALSE)</f>
        <v>1674</v>
      </c>
    </row>
    <row r="1483" spans="1:3" x14ac:dyDescent="0.25">
      <c r="A1483" s="75" t="s">
        <v>17170</v>
      </c>
      <c r="B1483" s="79" t="s">
        <v>1192</v>
      </c>
      <c r="C1483" s="75">
        <f>VLOOKUP(GroupVertices[[#This Row],[Vertex]], Vertices[], MATCH("ID", Vertices[#Headers], 0), FALSE)</f>
        <v>868</v>
      </c>
    </row>
    <row r="1484" spans="1:3" x14ac:dyDescent="0.25">
      <c r="A1484" s="75" t="s">
        <v>17170</v>
      </c>
      <c r="B1484" s="79" t="s">
        <v>1015</v>
      </c>
      <c r="C1484" s="75">
        <f>VLOOKUP(GroupVertices[[#This Row],[Vertex]], Vertices[], MATCH("ID", Vertices[#Headers], 0), FALSE)</f>
        <v>796</v>
      </c>
    </row>
    <row r="1485" spans="1:3" x14ac:dyDescent="0.25">
      <c r="A1485" s="75" t="s">
        <v>17170</v>
      </c>
      <c r="B1485" s="79" t="s">
        <v>1014</v>
      </c>
      <c r="C1485" s="75">
        <f>VLOOKUP(GroupVertices[[#This Row],[Vertex]], Vertices[], MATCH("ID", Vertices[#Headers], 0), FALSE)</f>
        <v>179</v>
      </c>
    </row>
    <row r="1486" spans="1:3" x14ac:dyDescent="0.25">
      <c r="A1486" s="75" t="s">
        <v>17170</v>
      </c>
      <c r="B1486" s="79" t="s">
        <v>2093</v>
      </c>
      <c r="C1486" s="75">
        <f>VLOOKUP(GroupVertices[[#This Row],[Vertex]], Vertices[], MATCH("ID", Vertices[#Headers], 0), FALSE)</f>
        <v>76</v>
      </c>
    </row>
    <row r="1487" spans="1:3" x14ac:dyDescent="0.25">
      <c r="A1487" s="75" t="s">
        <v>17170</v>
      </c>
      <c r="B1487" s="79" t="s">
        <v>2138</v>
      </c>
      <c r="C1487" s="75">
        <f>VLOOKUP(GroupVertices[[#This Row],[Vertex]], Vertices[], MATCH("ID", Vertices[#Headers], 0), FALSE)</f>
        <v>121</v>
      </c>
    </row>
    <row r="1488" spans="1:3" x14ac:dyDescent="0.25">
      <c r="A1488" s="75" t="s">
        <v>17170</v>
      </c>
      <c r="B1488" s="79" t="s">
        <v>1008</v>
      </c>
      <c r="C1488" s="75">
        <f>VLOOKUP(GroupVertices[[#This Row],[Vertex]], Vertices[], MATCH("ID", Vertices[#Headers], 0), FALSE)</f>
        <v>1862</v>
      </c>
    </row>
    <row r="1489" spans="1:3" x14ac:dyDescent="0.25">
      <c r="A1489" s="75" t="s">
        <v>17170</v>
      </c>
      <c r="B1489" s="79" t="s">
        <v>964</v>
      </c>
      <c r="C1489" s="75">
        <f>VLOOKUP(GroupVertices[[#This Row],[Vertex]], Vertices[], MATCH("ID", Vertices[#Headers], 0), FALSE)</f>
        <v>805</v>
      </c>
    </row>
    <row r="1490" spans="1:3" x14ac:dyDescent="0.25">
      <c r="A1490" s="75" t="s">
        <v>17170</v>
      </c>
      <c r="B1490" s="79" t="s">
        <v>944</v>
      </c>
      <c r="C1490" s="75">
        <f>VLOOKUP(GroupVertices[[#This Row],[Vertex]], Vertices[], MATCH("ID", Vertices[#Headers], 0), FALSE)</f>
        <v>750</v>
      </c>
    </row>
    <row r="1491" spans="1:3" x14ac:dyDescent="0.25">
      <c r="A1491" s="75" t="s">
        <v>17170</v>
      </c>
      <c r="B1491" s="79" t="s">
        <v>939</v>
      </c>
      <c r="C1491" s="75">
        <f>VLOOKUP(GroupVertices[[#This Row],[Vertex]], Vertices[], MATCH("ID", Vertices[#Headers], 0), FALSE)</f>
        <v>1431</v>
      </c>
    </row>
    <row r="1492" spans="1:3" x14ac:dyDescent="0.25">
      <c r="A1492" s="75" t="s">
        <v>17170</v>
      </c>
      <c r="B1492" s="79" t="s">
        <v>920</v>
      </c>
      <c r="C1492" s="75">
        <f>VLOOKUP(GroupVertices[[#This Row],[Vertex]], Vertices[], MATCH("ID", Vertices[#Headers], 0), FALSE)</f>
        <v>1848</v>
      </c>
    </row>
    <row r="1493" spans="1:3" x14ac:dyDescent="0.25">
      <c r="A1493" s="75" t="s">
        <v>17170</v>
      </c>
      <c r="B1493" s="79" t="s">
        <v>889</v>
      </c>
      <c r="C1493" s="75">
        <f>VLOOKUP(GroupVertices[[#This Row],[Vertex]], Vertices[], MATCH("ID", Vertices[#Headers], 0), FALSE)</f>
        <v>1915</v>
      </c>
    </row>
    <row r="1494" spans="1:3" x14ac:dyDescent="0.25">
      <c r="A1494" s="75" t="s">
        <v>17170</v>
      </c>
      <c r="B1494" s="79" t="s">
        <v>877</v>
      </c>
      <c r="C1494" s="75">
        <f>VLOOKUP(GroupVertices[[#This Row],[Vertex]], Vertices[], MATCH("ID", Vertices[#Headers], 0), FALSE)</f>
        <v>1751</v>
      </c>
    </row>
    <row r="1495" spans="1:3" x14ac:dyDescent="0.25">
      <c r="A1495" s="75" t="s">
        <v>17170</v>
      </c>
      <c r="B1495" s="79" t="s">
        <v>849</v>
      </c>
      <c r="C1495" s="75">
        <f>VLOOKUP(GroupVertices[[#This Row],[Vertex]], Vertices[], MATCH("ID", Vertices[#Headers], 0), FALSE)</f>
        <v>765</v>
      </c>
    </row>
    <row r="1496" spans="1:3" x14ac:dyDescent="0.25">
      <c r="A1496" s="75" t="s">
        <v>17170</v>
      </c>
      <c r="B1496" s="79" t="s">
        <v>700</v>
      </c>
      <c r="C1496" s="75">
        <f>VLOOKUP(GroupVertices[[#This Row],[Vertex]], Vertices[], MATCH("ID", Vertices[#Headers], 0), FALSE)</f>
        <v>1100</v>
      </c>
    </row>
    <row r="1497" spans="1:3" x14ac:dyDescent="0.25">
      <c r="A1497" s="75" t="s">
        <v>17170</v>
      </c>
      <c r="B1497" s="79" t="s">
        <v>673</v>
      </c>
      <c r="C1497" s="75">
        <f>VLOOKUP(GroupVertices[[#This Row],[Vertex]], Vertices[], MATCH("ID", Vertices[#Headers], 0), FALSE)</f>
        <v>879</v>
      </c>
    </row>
    <row r="1498" spans="1:3" x14ac:dyDescent="0.25">
      <c r="A1498" s="75" t="s">
        <v>17170</v>
      </c>
      <c r="B1498" s="79" t="s">
        <v>609</v>
      </c>
      <c r="C1498" s="75">
        <f>VLOOKUP(GroupVertices[[#This Row],[Vertex]], Vertices[], MATCH("ID", Vertices[#Headers], 0), FALSE)</f>
        <v>1068</v>
      </c>
    </row>
    <row r="1499" spans="1:3" x14ac:dyDescent="0.25">
      <c r="A1499" s="75" t="s">
        <v>17170</v>
      </c>
      <c r="B1499" s="79" t="s">
        <v>603</v>
      </c>
      <c r="C1499" s="75">
        <f>VLOOKUP(GroupVertices[[#This Row],[Vertex]], Vertices[], MATCH("ID", Vertices[#Headers], 0), FALSE)</f>
        <v>947</v>
      </c>
    </row>
    <row r="1500" spans="1:3" x14ac:dyDescent="0.25">
      <c r="A1500" s="75" t="s">
        <v>17170</v>
      </c>
      <c r="B1500" s="79" t="s">
        <v>601</v>
      </c>
      <c r="C1500" s="75">
        <f>VLOOKUP(GroupVertices[[#This Row],[Vertex]], Vertices[], MATCH("ID", Vertices[#Headers], 0), FALSE)</f>
        <v>158</v>
      </c>
    </row>
    <row r="1501" spans="1:3" x14ac:dyDescent="0.25">
      <c r="A1501" s="75" t="s">
        <v>17170</v>
      </c>
      <c r="B1501" s="79" t="s">
        <v>296</v>
      </c>
      <c r="C1501" s="75">
        <f>VLOOKUP(GroupVertices[[#This Row],[Vertex]], Vertices[], MATCH("ID", Vertices[#Headers], 0), FALSE)</f>
        <v>751</v>
      </c>
    </row>
    <row r="1502" spans="1:3" x14ac:dyDescent="0.25">
      <c r="A1502" s="75" t="s">
        <v>17170</v>
      </c>
      <c r="B1502" s="79" t="s">
        <v>189</v>
      </c>
      <c r="C1502" s="75">
        <f>VLOOKUP(GroupVertices[[#This Row],[Vertex]], Vertices[], MATCH("ID", Vertices[#Headers], 0), FALSE)</f>
        <v>799</v>
      </c>
    </row>
    <row r="1503" spans="1:3" x14ac:dyDescent="0.25">
      <c r="A1503" s="75" t="s">
        <v>17171</v>
      </c>
      <c r="B1503" s="79" t="s">
        <v>1983</v>
      </c>
      <c r="C1503" s="75">
        <f>VLOOKUP(GroupVertices[[#This Row],[Vertex]], Vertices[], MATCH("ID", Vertices[#Headers], 0), FALSE)</f>
        <v>934</v>
      </c>
    </row>
    <row r="1504" spans="1:3" x14ac:dyDescent="0.25">
      <c r="A1504" s="75" t="s">
        <v>17171</v>
      </c>
      <c r="B1504" s="79" t="s">
        <v>2095</v>
      </c>
      <c r="C1504" s="75">
        <f>VLOOKUP(GroupVertices[[#This Row],[Vertex]], Vertices[], MATCH("ID", Vertices[#Headers], 0), FALSE)</f>
        <v>17</v>
      </c>
    </row>
    <row r="1505" spans="1:3" x14ac:dyDescent="0.25">
      <c r="A1505" s="75" t="s">
        <v>17171</v>
      </c>
      <c r="B1505" s="79" t="s">
        <v>1956</v>
      </c>
      <c r="C1505" s="75">
        <f>VLOOKUP(GroupVertices[[#This Row],[Vertex]], Vertices[], MATCH("ID", Vertices[#Headers], 0), FALSE)</f>
        <v>940</v>
      </c>
    </row>
    <row r="1506" spans="1:3" x14ac:dyDescent="0.25">
      <c r="A1506" s="75" t="s">
        <v>17171</v>
      </c>
      <c r="B1506" s="79" t="s">
        <v>1944</v>
      </c>
      <c r="C1506" s="75">
        <f>VLOOKUP(GroupVertices[[#This Row],[Vertex]], Vertices[], MATCH("ID", Vertices[#Headers], 0), FALSE)</f>
        <v>1018</v>
      </c>
    </row>
    <row r="1507" spans="1:3" x14ac:dyDescent="0.25">
      <c r="A1507" s="75" t="s">
        <v>17171</v>
      </c>
      <c r="B1507" s="79" t="s">
        <v>1925</v>
      </c>
      <c r="C1507" s="75">
        <f>VLOOKUP(GroupVertices[[#This Row],[Vertex]], Vertices[], MATCH("ID", Vertices[#Headers], 0), FALSE)</f>
        <v>969</v>
      </c>
    </row>
    <row r="1508" spans="1:3" x14ac:dyDescent="0.25">
      <c r="A1508" s="75" t="s">
        <v>17171</v>
      </c>
      <c r="B1508" s="79" t="s">
        <v>1919</v>
      </c>
      <c r="C1508" s="75">
        <f>VLOOKUP(GroupVertices[[#This Row],[Vertex]], Vertices[], MATCH("ID", Vertices[#Headers], 0), FALSE)</f>
        <v>1096</v>
      </c>
    </row>
    <row r="1509" spans="1:3" x14ac:dyDescent="0.25">
      <c r="A1509" s="75" t="s">
        <v>17171</v>
      </c>
      <c r="B1509" s="79" t="s">
        <v>1850</v>
      </c>
      <c r="C1509" s="75">
        <f>VLOOKUP(GroupVertices[[#This Row],[Vertex]], Vertices[], MATCH("ID", Vertices[#Headers], 0), FALSE)</f>
        <v>1461</v>
      </c>
    </row>
    <row r="1510" spans="1:3" x14ac:dyDescent="0.25">
      <c r="A1510" s="75" t="s">
        <v>17171</v>
      </c>
      <c r="B1510" s="79" t="s">
        <v>1846</v>
      </c>
      <c r="C1510" s="75">
        <f>VLOOKUP(GroupVertices[[#This Row],[Vertex]], Vertices[], MATCH("ID", Vertices[#Headers], 0), FALSE)</f>
        <v>791</v>
      </c>
    </row>
    <row r="1511" spans="1:3" x14ac:dyDescent="0.25">
      <c r="A1511" s="75" t="s">
        <v>17171</v>
      </c>
      <c r="B1511" s="79" t="s">
        <v>1842</v>
      </c>
      <c r="C1511" s="75">
        <f>VLOOKUP(GroupVertices[[#This Row],[Vertex]], Vertices[], MATCH("ID", Vertices[#Headers], 0), FALSE)</f>
        <v>818</v>
      </c>
    </row>
    <row r="1512" spans="1:3" x14ac:dyDescent="0.25">
      <c r="A1512" s="75" t="s">
        <v>17171</v>
      </c>
      <c r="B1512" s="79" t="s">
        <v>1807</v>
      </c>
      <c r="C1512" s="75">
        <f>VLOOKUP(GroupVertices[[#This Row],[Vertex]], Vertices[], MATCH("ID", Vertices[#Headers], 0), FALSE)</f>
        <v>813</v>
      </c>
    </row>
    <row r="1513" spans="1:3" x14ac:dyDescent="0.25">
      <c r="A1513" s="75" t="s">
        <v>17171</v>
      </c>
      <c r="B1513" s="79" t="s">
        <v>1802</v>
      </c>
      <c r="C1513" s="75">
        <f>VLOOKUP(GroupVertices[[#This Row],[Vertex]], Vertices[], MATCH("ID", Vertices[#Headers], 0), FALSE)</f>
        <v>718</v>
      </c>
    </row>
    <row r="1514" spans="1:3" x14ac:dyDescent="0.25">
      <c r="A1514" s="75" t="s">
        <v>17171</v>
      </c>
      <c r="B1514" s="79" t="s">
        <v>1792</v>
      </c>
      <c r="C1514" s="75">
        <f>VLOOKUP(GroupVertices[[#This Row],[Vertex]], Vertices[], MATCH("ID", Vertices[#Headers], 0), FALSE)</f>
        <v>849</v>
      </c>
    </row>
    <row r="1515" spans="1:3" x14ac:dyDescent="0.25">
      <c r="A1515" s="75" t="s">
        <v>17171</v>
      </c>
      <c r="B1515" s="79" t="s">
        <v>1789</v>
      </c>
      <c r="C1515" s="75">
        <f>VLOOKUP(GroupVertices[[#This Row],[Vertex]], Vertices[], MATCH("ID", Vertices[#Headers], 0), FALSE)</f>
        <v>682</v>
      </c>
    </row>
    <row r="1516" spans="1:3" x14ac:dyDescent="0.25">
      <c r="A1516" s="75" t="s">
        <v>17171</v>
      </c>
      <c r="B1516" s="79" t="s">
        <v>1771</v>
      </c>
      <c r="C1516" s="75">
        <f>VLOOKUP(GroupVertices[[#This Row],[Vertex]], Vertices[], MATCH("ID", Vertices[#Headers], 0), FALSE)</f>
        <v>838</v>
      </c>
    </row>
    <row r="1517" spans="1:3" x14ac:dyDescent="0.25">
      <c r="A1517" s="75" t="s">
        <v>17171</v>
      </c>
      <c r="B1517" s="79" t="s">
        <v>1767</v>
      </c>
      <c r="C1517" s="75">
        <f>VLOOKUP(GroupVertices[[#This Row],[Vertex]], Vertices[], MATCH("ID", Vertices[#Headers], 0), FALSE)</f>
        <v>1703</v>
      </c>
    </row>
    <row r="1518" spans="1:3" x14ac:dyDescent="0.25">
      <c r="A1518" s="75" t="s">
        <v>17171</v>
      </c>
      <c r="B1518" s="79" t="s">
        <v>1763</v>
      </c>
      <c r="C1518" s="75">
        <f>VLOOKUP(GroupVertices[[#This Row],[Vertex]], Vertices[], MATCH("ID", Vertices[#Headers], 0), FALSE)</f>
        <v>739</v>
      </c>
    </row>
    <row r="1519" spans="1:3" x14ac:dyDescent="0.25">
      <c r="A1519" s="75" t="s">
        <v>17171</v>
      </c>
      <c r="B1519" s="79" t="s">
        <v>1687</v>
      </c>
      <c r="C1519" s="75">
        <f>VLOOKUP(GroupVertices[[#This Row],[Vertex]], Vertices[], MATCH("ID", Vertices[#Headers], 0), FALSE)</f>
        <v>1477</v>
      </c>
    </row>
    <row r="1520" spans="1:3" x14ac:dyDescent="0.25">
      <c r="A1520" s="75" t="s">
        <v>17171</v>
      </c>
      <c r="B1520" s="79" t="s">
        <v>1664</v>
      </c>
      <c r="C1520" s="75">
        <f>VLOOKUP(GroupVertices[[#This Row],[Vertex]], Vertices[], MATCH("ID", Vertices[#Headers], 0), FALSE)</f>
        <v>848</v>
      </c>
    </row>
    <row r="1521" spans="1:3" x14ac:dyDescent="0.25">
      <c r="A1521" s="75" t="s">
        <v>17171</v>
      </c>
      <c r="B1521" s="79" t="s">
        <v>1585</v>
      </c>
      <c r="C1521" s="75">
        <f>VLOOKUP(GroupVertices[[#This Row],[Vertex]], Vertices[], MATCH("ID", Vertices[#Headers], 0), FALSE)</f>
        <v>780</v>
      </c>
    </row>
    <row r="1522" spans="1:3" x14ac:dyDescent="0.25">
      <c r="A1522" s="75" t="s">
        <v>17171</v>
      </c>
      <c r="B1522" s="79" t="s">
        <v>1523</v>
      </c>
      <c r="C1522" s="75">
        <f>VLOOKUP(GroupVertices[[#This Row],[Vertex]], Vertices[], MATCH("ID", Vertices[#Headers], 0), FALSE)</f>
        <v>844</v>
      </c>
    </row>
    <row r="1523" spans="1:3" x14ac:dyDescent="0.25">
      <c r="A1523" s="75" t="s">
        <v>17171</v>
      </c>
      <c r="B1523" s="79" t="s">
        <v>1465</v>
      </c>
      <c r="C1523" s="75">
        <f>VLOOKUP(GroupVertices[[#This Row],[Vertex]], Vertices[], MATCH("ID", Vertices[#Headers], 0), FALSE)</f>
        <v>1638</v>
      </c>
    </row>
    <row r="1524" spans="1:3" x14ac:dyDescent="0.25">
      <c r="A1524" s="75" t="s">
        <v>17171</v>
      </c>
      <c r="B1524" s="79" t="s">
        <v>1434</v>
      </c>
      <c r="C1524" s="75">
        <f>VLOOKUP(GroupVertices[[#This Row],[Vertex]], Vertices[], MATCH("ID", Vertices[#Headers], 0), FALSE)</f>
        <v>1331</v>
      </c>
    </row>
    <row r="1525" spans="1:3" x14ac:dyDescent="0.25">
      <c r="A1525" s="75" t="s">
        <v>17171</v>
      </c>
      <c r="B1525" s="79" t="s">
        <v>1389</v>
      </c>
      <c r="C1525" s="75">
        <f>VLOOKUP(GroupVertices[[#This Row],[Vertex]], Vertices[], MATCH("ID", Vertices[#Headers], 0), FALSE)</f>
        <v>1363</v>
      </c>
    </row>
    <row r="1526" spans="1:3" x14ac:dyDescent="0.25">
      <c r="A1526" s="75" t="s">
        <v>17171</v>
      </c>
      <c r="B1526" s="79" t="s">
        <v>1191</v>
      </c>
      <c r="C1526" s="75">
        <f>VLOOKUP(GroupVertices[[#This Row],[Vertex]], Vertices[], MATCH("ID", Vertices[#Headers], 0), FALSE)</f>
        <v>1416</v>
      </c>
    </row>
    <row r="1527" spans="1:3" x14ac:dyDescent="0.25">
      <c r="A1527" s="75" t="s">
        <v>17171</v>
      </c>
      <c r="B1527" s="79" t="s">
        <v>1158</v>
      </c>
      <c r="C1527" s="75">
        <f>VLOOKUP(GroupVertices[[#This Row],[Vertex]], Vertices[], MATCH("ID", Vertices[#Headers], 0), FALSE)</f>
        <v>671</v>
      </c>
    </row>
    <row r="1528" spans="1:3" x14ac:dyDescent="0.25">
      <c r="A1528" s="75" t="s">
        <v>17171</v>
      </c>
      <c r="B1528" s="79" t="s">
        <v>1017</v>
      </c>
      <c r="C1528" s="75">
        <f>VLOOKUP(GroupVertices[[#This Row],[Vertex]], Vertices[], MATCH("ID", Vertices[#Headers], 0), FALSE)</f>
        <v>1524</v>
      </c>
    </row>
    <row r="1529" spans="1:3" x14ac:dyDescent="0.25">
      <c r="A1529" s="75" t="s">
        <v>17171</v>
      </c>
      <c r="B1529" s="79" t="s">
        <v>610</v>
      </c>
      <c r="C1529" s="75">
        <f>VLOOKUP(GroupVertices[[#This Row],[Vertex]], Vertices[], MATCH("ID", Vertices[#Headers], 0), FALSE)</f>
        <v>743</v>
      </c>
    </row>
    <row r="1530" spans="1:3" x14ac:dyDescent="0.25">
      <c r="A1530" s="75" t="s">
        <v>17172</v>
      </c>
      <c r="B1530" s="79" t="s">
        <v>1853</v>
      </c>
      <c r="C1530" s="75">
        <f>VLOOKUP(GroupVertices[[#This Row],[Vertex]], Vertices[], MATCH("ID", Vertices[#Headers], 0), FALSE)</f>
        <v>1289</v>
      </c>
    </row>
    <row r="1531" spans="1:3" x14ac:dyDescent="0.25">
      <c r="A1531" s="75" t="s">
        <v>17172</v>
      </c>
      <c r="B1531" s="79" t="s">
        <v>2024</v>
      </c>
      <c r="C1531" s="75">
        <f>VLOOKUP(GroupVertices[[#This Row],[Vertex]], Vertices[], MATCH("ID", Vertices[#Headers], 0), FALSE)</f>
        <v>30</v>
      </c>
    </row>
    <row r="1532" spans="1:3" x14ac:dyDescent="0.25">
      <c r="A1532" s="75" t="s">
        <v>17172</v>
      </c>
      <c r="B1532" s="79" t="s">
        <v>798</v>
      </c>
      <c r="C1532" s="75">
        <f>VLOOKUP(GroupVertices[[#This Row],[Vertex]], Vertices[], MATCH("ID", Vertices[#Headers], 0), FALSE)</f>
        <v>930</v>
      </c>
    </row>
    <row r="1533" spans="1:3" x14ac:dyDescent="0.25">
      <c r="A1533" s="75" t="s">
        <v>17172</v>
      </c>
      <c r="B1533" s="79" t="s">
        <v>784</v>
      </c>
      <c r="C1533" s="75">
        <f>VLOOKUP(GroupVertices[[#This Row],[Vertex]], Vertices[], MATCH("ID", Vertices[#Headers], 0), FALSE)</f>
        <v>1741</v>
      </c>
    </row>
    <row r="1534" spans="1:3" x14ac:dyDescent="0.25">
      <c r="A1534" s="75" t="s">
        <v>17172</v>
      </c>
      <c r="B1534" s="79" t="s">
        <v>699</v>
      </c>
      <c r="C1534" s="75">
        <f>VLOOKUP(GroupVertices[[#This Row],[Vertex]], Vertices[], MATCH("ID", Vertices[#Headers], 0), FALSE)</f>
        <v>1128</v>
      </c>
    </row>
    <row r="1535" spans="1:3" x14ac:dyDescent="0.25">
      <c r="A1535" s="75" t="s">
        <v>17172</v>
      </c>
      <c r="B1535" s="79" t="s">
        <v>590</v>
      </c>
      <c r="C1535" s="75">
        <f>VLOOKUP(GroupVertices[[#This Row],[Vertex]], Vertices[], MATCH("ID", Vertices[#Headers], 0), FALSE)</f>
        <v>1045</v>
      </c>
    </row>
    <row r="1536" spans="1:3" x14ac:dyDescent="0.25">
      <c r="A1536" s="75" t="s">
        <v>17172</v>
      </c>
      <c r="B1536" s="79" t="s">
        <v>559</v>
      </c>
      <c r="C1536" s="75">
        <f>VLOOKUP(GroupVertices[[#This Row],[Vertex]], Vertices[], MATCH("ID", Vertices[#Headers], 0), FALSE)</f>
        <v>1507</v>
      </c>
    </row>
    <row r="1537" spans="1:3" x14ac:dyDescent="0.25">
      <c r="A1537" s="75" t="s">
        <v>17172</v>
      </c>
      <c r="B1537" s="79" t="s">
        <v>510</v>
      </c>
      <c r="C1537" s="75">
        <f>VLOOKUP(GroupVertices[[#This Row],[Vertex]], Vertices[], MATCH("ID", Vertices[#Headers], 0), FALSE)</f>
        <v>1179</v>
      </c>
    </row>
    <row r="1538" spans="1:3" x14ac:dyDescent="0.25">
      <c r="A1538" s="75" t="s">
        <v>17172</v>
      </c>
      <c r="B1538" s="79" t="s">
        <v>494</v>
      </c>
      <c r="C1538" s="75">
        <f>VLOOKUP(GroupVertices[[#This Row],[Vertex]], Vertices[], MATCH("ID", Vertices[#Headers], 0), FALSE)</f>
        <v>737</v>
      </c>
    </row>
    <row r="1539" spans="1:3" x14ac:dyDescent="0.25">
      <c r="A1539" s="75" t="s">
        <v>17172</v>
      </c>
      <c r="B1539" s="79" t="s">
        <v>384</v>
      </c>
      <c r="C1539" s="75">
        <f>VLOOKUP(GroupVertices[[#This Row],[Vertex]], Vertices[], MATCH("ID", Vertices[#Headers], 0), FALSE)</f>
        <v>882</v>
      </c>
    </row>
    <row r="1540" spans="1:3" x14ac:dyDescent="0.25">
      <c r="A1540" s="75" t="s">
        <v>17172</v>
      </c>
      <c r="B1540" s="79" t="s">
        <v>374</v>
      </c>
      <c r="C1540" s="75">
        <f>VLOOKUP(GroupVertices[[#This Row],[Vertex]], Vertices[], MATCH("ID", Vertices[#Headers], 0), FALSE)</f>
        <v>637</v>
      </c>
    </row>
    <row r="1541" spans="1:3" x14ac:dyDescent="0.25">
      <c r="A1541" s="75" t="s">
        <v>17172</v>
      </c>
      <c r="B1541" s="79" t="s">
        <v>357</v>
      </c>
      <c r="C1541" s="75">
        <f>VLOOKUP(GroupVertices[[#This Row],[Vertex]], Vertices[], MATCH("ID", Vertices[#Headers], 0), FALSE)</f>
        <v>950</v>
      </c>
    </row>
    <row r="1542" spans="1:3" x14ac:dyDescent="0.25">
      <c r="A1542" s="75" t="s">
        <v>17172</v>
      </c>
      <c r="B1542" s="79" t="s">
        <v>312</v>
      </c>
      <c r="C1542" s="75">
        <f>VLOOKUP(GroupVertices[[#This Row],[Vertex]], Vertices[], MATCH("ID", Vertices[#Headers], 0), FALSE)</f>
        <v>918</v>
      </c>
    </row>
    <row r="1543" spans="1:3" x14ac:dyDescent="0.25">
      <c r="A1543" s="75" t="s">
        <v>17172</v>
      </c>
      <c r="B1543" s="79" t="s">
        <v>293</v>
      </c>
      <c r="C1543" s="75">
        <f>VLOOKUP(GroupVertices[[#This Row],[Vertex]], Vertices[], MATCH("ID", Vertices[#Headers], 0), FALSE)</f>
        <v>1061</v>
      </c>
    </row>
    <row r="1544" spans="1:3" x14ac:dyDescent="0.25">
      <c r="A1544" s="75" t="s">
        <v>17172</v>
      </c>
      <c r="B1544" s="79" t="s">
        <v>280</v>
      </c>
      <c r="C1544" s="75">
        <f>VLOOKUP(GroupVertices[[#This Row],[Vertex]], Vertices[], MATCH("ID", Vertices[#Headers], 0), FALSE)</f>
        <v>1080</v>
      </c>
    </row>
    <row r="1545" spans="1:3" x14ac:dyDescent="0.25">
      <c r="A1545" s="75" t="s">
        <v>17172</v>
      </c>
      <c r="B1545" s="79" t="s">
        <v>261</v>
      </c>
      <c r="C1545" s="75">
        <f>VLOOKUP(GroupVertices[[#This Row],[Vertex]], Vertices[], MATCH("ID", Vertices[#Headers], 0), FALSE)</f>
        <v>704</v>
      </c>
    </row>
    <row r="1546" spans="1:3" x14ac:dyDescent="0.25">
      <c r="A1546" s="75" t="s">
        <v>17172</v>
      </c>
      <c r="B1546" s="79" t="s">
        <v>258</v>
      </c>
      <c r="C1546" s="75">
        <f>VLOOKUP(GroupVertices[[#This Row],[Vertex]], Vertices[], MATCH("ID", Vertices[#Headers], 0), FALSE)</f>
        <v>726</v>
      </c>
    </row>
    <row r="1547" spans="1:3" x14ac:dyDescent="0.25">
      <c r="A1547" s="75" t="s">
        <v>17173</v>
      </c>
      <c r="B1547" s="79" t="s">
        <v>1350</v>
      </c>
      <c r="C1547" s="75">
        <f>VLOOKUP(GroupVertices[[#This Row],[Vertex]], Vertices[], MATCH("ID", Vertices[#Headers], 0), FALSE)</f>
        <v>165</v>
      </c>
    </row>
    <row r="1548" spans="1:3" x14ac:dyDescent="0.25">
      <c r="A1548" s="75" t="s">
        <v>17173</v>
      </c>
      <c r="B1548" s="79" t="s">
        <v>2179</v>
      </c>
      <c r="C1548" s="75">
        <f>VLOOKUP(GroupVertices[[#This Row],[Vertex]], Vertices[], MATCH("ID", Vertices[#Headers], 0), FALSE)</f>
        <v>235</v>
      </c>
    </row>
    <row r="1549" spans="1:3" x14ac:dyDescent="0.25">
      <c r="A1549" s="75" t="s">
        <v>17173</v>
      </c>
      <c r="B1549" s="79" t="s">
        <v>2178</v>
      </c>
      <c r="C1549" s="75">
        <f>VLOOKUP(GroupVertices[[#This Row],[Vertex]], Vertices[], MATCH("ID", Vertices[#Headers], 0), FALSE)</f>
        <v>253</v>
      </c>
    </row>
    <row r="1550" spans="1:3" x14ac:dyDescent="0.25">
      <c r="A1550" s="75" t="s">
        <v>17173</v>
      </c>
      <c r="B1550" s="79" t="s">
        <v>2083</v>
      </c>
      <c r="C1550" s="75">
        <f>VLOOKUP(GroupVertices[[#This Row],[Vertex]], Vertices[], MATCH("ID", Vertices[#Headers], 0), FALSE)</f>
        <v>147</v>
      </c>
    </row>
    <row r="1551" spans="1:3" x14ac:dyDescent="0.25">
      <c r="A1551" s="75" t="s">
        <v>17173</v>
      </c>
      <c r="B1551" s="79" t="s">
        <v>1349</v>
      </c>
      <c r="C1551" s="75">
        <f>VLOOKUP(GroupVertices[[#This Row],[Vertex]], Vertices[], MATCH("ID", Vertices[#Headers], 0), FALSE)</f>
        <v>180</v>
      </c>
    </row>
    <row r="1552" spans="1:3" x14ac:dyDescent="0.25">
      <c r="A1552" s="75" t="s">
        <v>17173</v>
      </c>
      <c r="B1552" s="79" t="s">
        <v>1348</v>
      </c>
      <c r="C1552" s="75">
        <f>VLOOKUP(GroupVertices[[#This Row],[Vertex]], Vertices[], MATCH("ID", Vertices[#Headers], 0), FALSE)</f>
        <v>185</v>
      </c>
    </row>
    <row r="1553" spans="1:3" x14ac:dyDescent="0.25">
      <c r="A1553" s="75" t="s">
        <v>17173</v>
      </c>
      <c r="B1553" s="79" t="s">
        <v>2177</v>
      </c>
      <c r="C1553" s="75">
        <f>VLOOKUP(GroupVertices[[#This Row],[Vertex]], Vertices[], MATCH("ID", Vertices[#Headers], 0), FALSE)</f>
        <v>140</v>
      </c>
    </row>
    <row r="1554" spans="1:3" x14ac:dyDescent="0.25">
      <c r="A1554" s="75" t="s">
        <v>17173</v>
      </c>
      <c r="B1554" s="79" t="s">
        <v>540</v>
      </c>
      <c r="C1554" s="75">
        <f>VLOOKUP(GroupVertices[[#This Row],[Vertex]], Vertices[], MATCH("ID", Vertices[#Headers], 0), FALSE)</f>
        <v>1277</v>
      </c>
    </row>
    <row r="1555" spans="1:3" x14ac:dyDescent="0.25">
      <c r="A1555" s="75" t="s">
        <v>17173</v>
      </c>
      <c r="B1555" s="79" t="s">
        <v>2082</v>
      </c>
      <c r="C1555" s="75">
        <f>VLOOKUP(GroupVertices[[#This Row],[Vertex]], Vertices[], MATCH("ID", Vertices[#Headers], 0), FALSE)</f>
        <v>414</v>
      </c>
    </row>
    <row r="1556" spans="1:3" x14ac:dyDescent="0.25">
      <c r="A1556" s="75" t="s">
        <v>17173</v>
      </c>
      <c r="B1556" s="79" t="s">
        <v>2081</v>
      </c>
      <c r="C1556" s="75">
        <f>VLOOKUP(GroupVertices[[#This Row],[Vertex]], Vertices[], MATCH("ID", Vertices[#Headers], 0), FALSE)</f>
        <v>244</v>
      </c>
    </row>
    <row r="1557" spans="1:3" x14ac:dyDescent="0.25">
      <c r="A1557" s="75" t="s">
        <v>17173</v>
      </c>
      <c r="B1557" s="79" t="s">
        <v>2080</v>
      </c>
      <c r="C1557" s="75">
        <f>VLOOKUP(GroupVertices[[#This Row],[Vertex]], Vertices[], MATCH("ID", Vertices[#Headers], 0), FALSE)</f>
        <v>286</v>
      </c>
    </row>
    <row r="1558" spans="1:3" x14ac:dyDescent="0.25">
      <c r="A1558" s="75" t="s">
        <v>17173</v>
      </c>
      <c r="B1558" s="79" t="s">
        <v>2079</v>
      </c>
      <c r="C1558" s="75">
        <f>VLOOKUP(GroupVertices[[#This Row],[Vertex]], Vertices[], MATCH("ID", Vertices[#Headers], 0), FALSE)</f>
        <v>297</v>
      </c>
    </row>
    <row r="1559" spans="1:3" x14ac:dyDescent="0.25">
      <c r="A1559" s="75" t="s">
        <v>17173</v>
      </c>
      <c r="B1559" s="79" t="s">
        <v>2078</v>
      </c>
      <c r="C1559" s="75">
        <f>VLOOKUP(GroupVertices[[#This Row],[Vertex]], Vertices[], MATCH("ID", Vertices[#Headers], 0), FALSE)</f>
        <v>273</v>
      </c>
    </row>
    <row r="1560" spans="1:3" x14ac:dyDescent="0.25">
      <c r="A1560" s="75" t="s">
        <v>17173</v>
      </c>
      <c r="B1560" s="79" t="s">
        <v>2077</v>
      </c>
      <c r="C1560" s="75">
        <f>VLOOKUP(GroupVertices[[#This Row],[Vertex]], Vertices[], MATCH("ID", Vertices[#Headers], 0), FALSE)</f>
        <v>268</v>
      </c>
    </row>
    <row r="1561" spans="1:3" x14ac:dyDescent="0.25">
      <c r="A1561" s="75" t="s">
        <v>17173</v>
      </c>
      <c r="B1561" s="79" t="s">
        <v>2076</v>
      </c>
      <c r="C1561" s="75">
        <f>VLOOKUP(GroupVertices[[#This Row],[Vertex]], Vertices[], MATCH("ID", Vertices[#Headers], 0), FALSE)</f>
        <v>208</v>
      </c>
    </row>
    <row r="1562" spans="1:3" x14ac:dyDescent="0.25">
      <c r="A1562" s="75" t="s">
        <v>17173</v>
      </c>
      <c r="B1562" s="79" t="s">
        <v>2075</v>
      </c>
      <c r="C1562" s="75">
        <f>VLOOKUP(GroupVertices[[#This Row],[Vertex]], Vertices[], MATCH("ID", Vertices[#Headers], 0), FALSE)</f>
        <v>228</v>
      </c>
    </row>
    <row r="1563" spans="1:3" x14ac:dyDescent="0.25">
      <c r="A1563" s="75" t="s">
        <v>17173</v>
      </c>
      <c r="B1563" s="79" t="s">
        <v>2074</v>
      </c>
      <c r="C1563" s="75">
        <f>VLOOKUP(GroupVertices[[#This Row],[Vertex]], Vertices[], MATCH("ID", Vertices[#Headers], 0), FALSE)</f>
        <v>533</v>
      </c>
    </row>
    <row r="1564" spans="1:3" x14ac:dyDescent="0.25">
      <c r="A1564" s="75" t="s">
        <v>17174</v>
      </c>
      <c r="B1564" s="79" t="s">
        <v>1915</v>
      </c>
      <c r="C1564" s="75">
        <f>VLOOKUP(GroupVertices[[#This Row],[Vertex]], Vertices[], MATCH("ID", Vertices[#Headers], 0), FALSE)</f>
        <v>1718</v>
      </c>
    </row>
    <row r="1565" spans="1:3" x14ac:dyDescent="0.25">
      <c r="A1565" s="75" t="s">
        <v>17174</v>
      </c>
      <c r="B1565" s="79" t="s">
        <v>2010</v>
      </c>
      <c r="C1565" s="75">
        <f>VLOOKUP(GroupVertices[[#This Row],[Vertex]], Vertices[], MATCH("ID", Vertices[#Headers], 0), FALSE)</f>
        <v>34</v>
      </c>
    </row>
    <row r="1566" spans="1:3" x14ac:dyDescent="0.25">
      <c r="A1566" s="75" t="s">
        <v>17174</v>
      </c>
      <c r="B1566" s="79" t="s">
        <v>1905</v>
      </c>
      <c r="C1566" s="75">
        <f>VLOOKUP(GroupVertices[[#This Row],[Vertex]], Vertices[], MATCH("ID", Vertices[#Headers], 0), FALSE)</f>
        <v>1585</v>
      </c>
    </row>
    <row r="1567" spans="1:3" x14ac:dyDescent="0.25">
      <c r="A1567" s="75" t="s">
        <v>17174</v>
      </c>
      <c r="B1567" s="79" t="s">
        <v>1832</v>
      </c>
      <c r="C1567" s="75">
        <f>VLOOKUP(GroupVertices[[#This Row],[Vertex]], Vertices[], MATCH("ID", Vertices[#Headers], 0), FALSE)</f>
        <v>1418</v>
      </c>
    </row>
    <row r="1568" spans="1:3" x14ac:dyDescent="0.25">
      <c r="A1568" s="75" t="s">
        <v>17174</v>
      </c>
      <c r="B1568" s="79" t="s">
        <v>1732</v>
      </c>
      <c r="C1568" s="75">
        <f>VLOOKUP(GroupVertices[[#This Row],[Vertex]], Vertices[], MATCH("ID", Vertices[#Headers], 0), FALSE)</f>
        <v>1657</v>
      </c>
    </row>
    <row r="1569" spans="1:3" x14ac:dyDescent="0.25">
      <c r="A1569" s="75" t="s">
        <v>17174</v>
      </c>
      <c r="B1569" s="79" t="s">
        <v>1691</v>
      </c>
      <c r="C1569" s="75">
        <f>VLOOKUP(GroupVertices[[#This Row],[Vertex]], Vertices[], MATCH("ID", Vertices[#Headers], 0), FALSE)</f>
        <v>1764</v>
      </c>
    </row>
    <row r="1570" spans="1:3" x14ac:dyDescent="0.25">
      <c r="A1570" s="75" t="s">
        <v>17174</v>
      </c>
      <c r="B1570" s="79" t="s">
        <v>1630</v>
      </c>
      <c r="C1570" s="75">
        <f>VLOOKUP(GroupVertices[[#This Row],[Vertex]], Vertices[], MATCH("ID", Vertices[#Headers], 0), FALSE)</f>
        <v>971</v>
      </c>
    </row>
    <row r="1571" spans="1:3" x14ac:dyDescent="0.25">
      <c r="A1571" s="75" t="s">
        <v>17174</v>
      </c>
      <c r="B1571" s="79" t="s">
        <v>1439</v>
      </c>
      <c r="C1571" s="75">
        <f>VLOOKUP(GroupVertices[[#This Row],[Vertex]], Vertices[], MATCH("ID", Vertices[#Headers], 0), FALSE)</f>
        <v>775</v>
      </c>
    </row>
    <row r="1572" spans="1:3" x14ac:dyDescent="0.25">
      <c r="A1572" s="75" t="s">
        <v>17174</v>
      </c>
      <c r="B1572" s="79" t="s">
        <v>1403</v>
      </c>
      <c r="C1572" s="75">
        <f>VLOOKUP(GroupVertices[[#This Row],[Vertex]], Vertices[], MATCH("ID", Vertices[#Headers], 0), FALSE)</f>
        <v>837</v>
      </c>
    </row>
    <row r="1573" spans="1:3" x14ac:dyDescent="0.25">
      <c r="A1573" s="75" t="s">
        <v>17174</v>
      </c>
      <c r="B1573" s="79" t="s">
        <v>1402</v>
      </c>
      <c r="C1573" s="75">
        <f>VLOOKUP(GroupVertices[[#This Row],[Vertex]], Vertices[], MATCH("ID", Vertices[#Headers], 0), FALSE)</f>
        <v>1002</v>
      </c>
    </row>
    <row r="1574" spans="1:3" x14ac:dyDescent="0.25">
      <c r="A1574" s="75" t="s">
        <v>17174</v>
      </c>
      <c r="B1574" s="79" t="s">
        <v>1361</v>
      </c>
      <c r="C1574" s="75">
        <f>VLOOKUP(GroupVertices[[#This Row],[Vertex]], Vertices[], MATCH("ID", Vertices[#Headers], 0), FALSE)</f>
        <v>797</v>
      </c>
    </row>
    <row r="1575" spans="1:3" x14ac:dyDescent="0.25">
      <c r="A1575" s="75" t="s">
        <v>17174</v>
      </c>
      <c r="B1575" s="79" t="s">
        <v>1357</v>
      </c>
      <c r="C1575" s="75">
        <f>VLOOKUP(GroupVertices[[#This Row],[Vertex]], Vertices[], MATCH("ID", Vertices[#Headers], 0), FALSE)</f>
        <v>730</v>
      </c>
    </row>
    <row r="1576" spans="1:3" x14ac:dyDescent="0.25">
      <c r="A1576" s="75" t="s">
        <v>17174</v>
      </c>
      <c r="B1576" s="79" t="s">
        <v>841</v>
      </c>
      <c r="C1576" s="75">
        <f>VLOOKUP(GroupVertices[[#This Row],[Vertex]], Vertices[], MATCH("ID", Vertices[#Headers], 0), FALSE)</f>
        <v>1244</v>
      </c>
    </row>
    <row r="1577" spans="1:3" x14ac:dyDescent="0.25">
      <c r="A1577" s="75" t="s">
        <v>17174</v>
      </c>
      <c r="B1577" s="79" t="s">
        <v>809</v>
      </c>
      <c r="C1577" s="75">
        <f>VLOOKUP(GroupVertices[[#This Row],[Vertex]], Vertices[], MATCH("ID", Vertices[#Headers], 0), FALSE)</f>
        <v>1180</v>
      </c>
    </row>
    <row r="1578" spans="1:3" x14ac:dyDescent="0.25">
      <c r="A1578" s="75" t="s">
        <v>17174</v>
      </c>
      <c r="B1578" s="79" t="s">
        <v>672</v>
      </c>
      <c r="C1578" s="75">
        <f>VLOOKUP(GroupVertices[[#This Row],[Vertex]], Vertices[], MATCH("ID", Vertices[#Headers], 0), FALSE)</f>
        <v>862</v>
      </c>
    </row>
    <row r="1579" spans="1:3" x14ac:dyDescent="0.25">
      <c r="A1579" s="75" t="s">
        <v>17174</v>
      </c>
      <c r="B1579" s="79" t="s">
        <v>231</v>
      </c>
      <c r="C1579" s="75">
        <f>VLOOKUP(GroupVertices[[#This Row],[Vertex]], Vertices[], MATCH("ID", Vertices[#Headers], 0), FALSE)</f>
        <v>867</v>
      </c>
    </row>
    <row r="1580" spans="1:3" x14ac:dyDescent="0.25">
      <c r="A1580" s="75" t="s">
        <v>17175</v>
      </c>
      <c r="B1580" s="79" t="s">
        <v>1814</v>
      </c>
      <c r="C1580" s="75">
        <f>VLOOKUP(GroupVertices[[#This Row],[Vertex]], Vertices[], MATCH("ID", Vertices[#Headers], 0), FALSE)</f>
        <v>1584</v>
      </c>
    </row>
    <row r="1581" spans="1:3" x14ac:dyDescent="0.25">
      <c r="A1581" s="75" t="s">
        <v>17175</v>
      </c>
      <c r="B1581" s="79" t="s">
        <v>1986</v>
      </c>
      <c r="C1581" s="75">
        <f>VLOOKUP(GroupVertices[[#This Row],[Vertex]], Vertices[], MATCH("ID", Vertices[#Headers], 0), FALSE)</f>
        <v>31</v>
      </c>
    </row>
    <row r="1582" spans="1:3" x14ac:dyDescent="0.25">
      <c r="A1582" s="75" t="s">
        <v>17175</v>
      </c>
      <c r="B1582" s="79" t="s">
        <v>1749</v>
      </c>
      <c r="C1582" s="75">
        <f>VLOOKUP(GroupVertices[[#This Row],[Vertex]], Vertices[], MATCH("ID", Vertices[#Headers], 0), FALSE)</f>
        <v>1243</v>
      </c>
    </row>
    <row r="1583" spans="1:3" x14ac:dyDescent="0.25">
      <c r="A1583" s="75" t="s">
        <v>17175</v>
      </c>
      <c r="B1583" s="79" t="s">
        <v>1649</v>
      </c>
      <c r="C1583" s="75">
        <f>VLOOKUP(GroupVertices[[#This Row],[Vertex]], Vertices[], MATCH("ID", Vertices[#Headers], 0), FALSE)</f>
        <v>1017</v>
      </c>
    </row>
    <row r="1584" spans="1:3" x14ac:dyDescent="0.25">
      <c r="A1584" s="75" t="s">
        <v>17175</v>
      </c>
      <c r="B1584" s="79" t="s">
        <v>1548</v>
      </c>
      <c r="C1584" s="75">
        <f>VLOOKUP(GroupVertices[[#This Row],[Vertex]], Vertices[], MATCH("ID", Vertices[#Headers], 0), FALSE)</f>
        <v>982</v>
      </c>
    </row>
    <row r="1585" spans="1:3" x14ac:dyDescent="0.25">
      <c r="A1585" s="75" t="s">
        <v>17175</v>
      </c>
      <c r="B1585" s="79" t="s">
        <v>1443</v>
      </c>
      <c r="C1585" s="75">
        <f>VLOOKUP(GroupVertices[[#This Row],[Vertex]], Vertices[], MATCH("ID", Vertices[#Headers], 0), FALSE)</f>
        <v>1129</v>
      </c>
    </row>
    <row r="1586" spans="1:3" x14ac:dyDescent="0.25">
      <c r="A1586" s="75" t="s">
        <v>17175</v>
      </c>
      <c r="B1586" s="79" t="s">
        <v>1436</v>
      </c>
      <c r="C1586" s="75">
        <f>VLOOKUP(GroupVertices[[#This Row],[Vertex]], Vertices[], MATCH("ID", Vertices[#Headers], 0), FALSE)</f>
        <v>705</v>
      </c>
    </row>
    <row r="1587" spans="1:3" x14ac:dyDescent="0.25">
      <c r="A1587" s="75" t="s">
        <v>17175</v>
      </c>
      <c r="B1587" s="79" t="s">
        <v>1268</v>
      </c>
      <c r="C1587" s="75">
        <f>VLOOKUP(GroupVertices[[#This Row],[Vertex]], Vertices[], MATCH("ID", Vertices[#Headers], 0), FALSE)</f>
        <v>835</v>
      </c>
    </row>
    <row r="1588" spans="1:3" x14ac:dyDescent="0.25">
      <c r="A1588" s="75" t="s">
        <v>17175</v>
      </c>
      <c r="B1588" s="79" t="s">
        <v>1126</v>
      </c>
      <c r="C1588" s="75">
        <f>VLOOKUP(GroupVertices[[#This Row],[Vertex]], Vertices[], MATCH("ID", Vertices[#Headers], 0), FALSE)</f>
        <v>1163</v>
      </c>
    </row>
    <row r="1589" spans="1:3" x14ac:dyDescent="0.25">
      <c r="A1589" s="75" t="s">
        <v>17175</v>
      </c>
      <c r="B1589" s="79" t="s">
        <v>1116</v>
      </c>
      <c r="C1589" s="75">
        <f>VLOOKUP(GroupVertices[[#This Row],[Vertex]], Vertices[], MATCH("ID", Vertices[#Headers], 0), FALSE)</f>
        <v>1348</v>
      </c>
    </row>
    <row r="1590" spans="1:3" x14ac:dyDescent="0.25">
      <c r="A1590" s="75" t="s">
        <v>17175</v>
      </c>
      <c r="B1590" s="79" t="s">
        <v>868</v>
      </c>
      <c r="C1590" s="75">
        <f>VLOOKUP(GroupVertices[[#This Row],[Vertex]], Vertices[], MATCH("ID", Vertices[#Headers], 0), FALSE)</f>
        <v>1148</v>
      </c>
    </row>
    <row r="1591" spans="1:3" x14ac:dyDescent="0.25">
      <c r="A1591" s="75" t="s">
        <v>17175</v>
      </c>
      <c r="B1591" s="79" t="s">
        <v>508</v>
      </c>
      <c r="C1591" s="75">
        <f>VLOOKUP(GroupVertices[[#This Row],[Vertex]], Vertices[], MATCH("ID", Vertices[#Headers], 0), FALSE)</f>
        <v>1671</v>
      </c>
    </row>
    <row r="1592" spans="1:3" x14ac:dyDescent="0.25">
      <c r="A1592" s="75" t="s">
        <v>17175</v>
      </c>
      <c r="B1592" s="79" t="s">
        <v>449</v>
      </c>
      <c r="C1592" s="75">
        <f>VLOOKUP(GroupVertices[[#This Row],[Vertex]], Vertices[], MATCH("ID", Vertices[#Headers], 0), FALSE)</f>
        <v>1325</v>
      </c>
    </row>
    <row r="1593" spans="1:3" x14ac:dyDescent="0.25">
      <c r="A1593" s="75" t="s">
        <v>17175</v>
      </c>
      <c r="B1593" s="79" t="s">
        <v>333</v>
      </c>
      <c r="C1593" s="75">
        <f>VLOOKUP(GroupVertices[[#This Row],[Vertex]], Vertices[], MATCH("ID", Vertices[#Headers], 0), FALSE)</f>
        <v>1069</v>
      </c>
    </row>
    <row r="1594" spans="1:3" x14ac:dyDescent="0.25">
      <c r="A1594" s="75" t="s">
        <v>17175</v>
      </c>
      <c r="B1594" s="79" t="s">
        <v>283</v>
      </c>
      <c r="C1594" s="75">
        <f>VLOOKUP(GroupVertices[[#This Row],[Vertex]], Vertices[], MATCH("ID", Vertices[#Headers], 0), FALSE)</f>
        <v>713</v>
      </c>
    </row>
    <row r="1595" spans="1:3" x14ac:dyDescent="0.25">
      <c r="A1595" s="75" t="s">
        <v>17175</v>
      </c>
      <c r="B1595" s="79" t="s">
        <v>187</v>
      </c>
      <c r="C1595" s="75">
        <f>VLOOKUP(GroupVertices[[#This Row],[Vertex]], Vertices[], MATCH("ID", Vertices[#Headers], 0), FALSE)</f>
        <v>944</v>
      </c>
    </row>
    <row r="1596" spans="1:3" x14ac:dyDescent="0.25">
      <c r="A1596" s="75" t="s">
        <v>17176</v>
      </c>
      <c r="B1596" s="79" t="s">
        <v>1653</v>
      </c>
      <c r="C1596" s="75">
        <f>VLOOKUP(GroupVertices[[#This Row],[Vertex]], Vertices[], MATCH("ID", Vertices[#Headers], 0), FALSE)</f>
        <v>1879</v>
      </c>
    </row>
    <row r="1597" spans="1:3" x14ac:dyDescent="0.25">
      <c r="A1597" s="75" t="s">
        <v>17176</v>
      </c>
      <c r="B1597" s="79" t="s">
        <v>2029</v>
      </c>
      <c r="C1597" s="75">
        <f>VLOOKUP(GroupVertices[[#This Row],[Vertex]], Vertices[], MATCH("ID", Vertices[#Headers], 0), FALSE)</f>
        <v>35</v>
      </c>
    </row>
    <row r="1598" spans="1:3" x14ac:dyDescent="0.25">
      <c r="A1598" s="75" t="s">
        <v>17176</v>
      </c>
      <c r="B1598" s="79" t="s">
        <v>1405</v>
      </c>
      <c r="C1598" s="75">
        <f>VLOOKUP(GroupVertices[[#This Row],[Vertex]], Vertices[], MATCH("ID", Vertices[#Headers], 0), FALSE)</f>
        <v>871</v>
      </c>
    </row>
    <row r="1599" spans="1:3" x14ac:dyDescent="0.25">
      <c r="A1599" s="75" t="s">
        <v>17176</v>
      </c>
      <c r="B1599" s="79" t="s">
        <v>1324</v>
      </c>
      <c r="C1599" s="75">
        <f>VLOOKUP(GroupVertices[[#This Row],[Vertex]], Vertices[], MATCH("ID", Vertices[#Headers], 0), FALSE)</f>
        <v>1454</v>
      </c>
    </row>
    <row r="1600" spans="1:3" x14ac:dyDescent="0.25">
      <c r="A1600" s="75" t="s">
        <v>17176</v>
      </c>
      <c r="B1600" s="79" t="s">
        <v>1315</v>
      </c>
      <c r="C1600" s="75">
        <f>VLOOKUP(GroupVertices[[#This Row],[Vertex]], Vertices[], MATCH("ID", Vertices[#Headers], 0), FALSE)</f>
        <v>1850</v>
      </c>
    </row>
    <row r="1601" spans="1:3" x14ac:dyDescent="0.25">
      <c r="A1601" s="75" t="s">
        <v>17176</v>
      </c>
      <c r="B1601" s="79" t="s">
        <v>1263</v>
      </c>
      <c r="C1601" s="75">
        <f>VLOOKUP(GroupVertices[[#This Row],[Vertex]], Vertices[], MATCH("ID", Vertices[#Headers], 0), FALSE)</f>
        <v>1651</v>
      </c>
    </row>
    <row r="1602" spans="1:3" x14ac:dyDescent="0.25">
      <c r="A1602" s="75" t="s">
        <v>17176</v>
      </c>
      <c r="B1602" s="79" t="s">
        <v>1031</v>
      </c>
      <c r="C1602" s="75">
        <f>VLOOKUP(GroupVertices[[#This Row],[Vertex]], Vertices[], MATCH("ID", Vertices[#Headers], 0), FALSE)</f>
        <v>1814</v>
      </c>
    </row>
    <row r="1603" spans="1:3" x14ac:dyDescent="0.25">
      <c r="A1603" s="75" t="s">
        <v>17176</v>
      </c>
      <c r="B1603" s="79" t="s">
        <v>873</v>
      </c>
      <c r="C1603" s="75">
        <f>VLOOKUP(GroupVertices[[#This Row],[Vertex]], Vertices[], MATCH("ID", Vertices[#Headers], 0), FALSE)</f>
        <v>1581</v>
      </c>
    </row>
    <row r="1604" spans="1:3" x14ac:dyDescent="0.25">
      <c r="A1604" s="75" t="s">
        <v>17176</v>
      </c>
      <c r="B1604" s="79" t="s">
        <v>826</v>
      </c>
      <c r="C1604" s="75">
        <f>VLOOKUP(GroupVertices[[#This Row],[Vertex]], Vertices[], MATCH("ID", Vertices[#Headers], 0), FALSE)</f>
        <v>972</v>
      </c>
    </row>
    <row r="1605" spans="1:3" x14ac:dyDescent="0.25">
      <c r="A1605" s="75" t="s">
        <v>17176</v>
      </c>
      <c r="B1605" s="79" t="s">
        <v>574</v>
      </c>
      <c r="C1605" s="75">
        <f>VLOOKUP(GroupVertices[[#This Row],[Vertex]], Vertices[], MATCH("ID", Vertices[#Headers], 0), FALSE)</f>
        <v>1822</v>
      </c>
    </row>
    <row r="1606" spans="1:3" x14ac:dyDescent="0.25">
      <c r="A1606" s="75" t="s">
        <v>17176</v>
      </c>
      <c r="B1606" s="79" t="s">
        <v>493</v>
      </c>
      <c r="C1606" s="75">
        <f>VLOOKUP(GroupVertices[[#This Row],[Vertex]], Vertices[], MATCH("ID", Vertices[#Headers], 0), FALSE)</f>
        <v>1938</v>
      </c>
    </row>
    <row r="1607" spans="1:3" x14ac:dyDescent="0.25">
      <c r="A1607" s="75" t="s">
        <v>17176</v>
      </c>
      <c r="B1607" s="79" t="s">
        <v>439</v>
      </c>
      <c r="C1607" s="75">
        <f>VLOOKUP(GroupVertices[[#This Row],[Vertex]], Vertices[], MATCH("ID", Vertices[#Headers], 0), FALSE)</f>
        <v>1268</v>
      </c>
    </row>
    <row r="1608" spans="1:3" x14ac:dyDescent="0.25">
      <c r="A1608" s="75" t="s">
        <v>17176</v>
      </c>
      <c r="B1608" s="79" t="s">
        <v>344</v>
      </c>
      <c r="C1608" s="75">
        <f>VLOOKUP(GroupVertices[[#This Row],[Vertex]], Vertices[], MATCH("ID", Vertices[#Headers], 0), FALSE)</f>
        <v>1789</v>
      </c>
    </row>
    <row r="1609" spans="1:3" x14ac:dyDescent="0.25">
      <c r="A1609" s="75" t="s">
        <v>17176</v>
      </c>
      <c r="B1609" s="79" t="s">
        <v>281</v>
      </c>
      <c r="C1609" s="75">
        <f>VLOOKUP(GroupVertices[[#This Row],[Vertex]], Vertices[], MATCH("ID", Vertices[#Headers], 0), FALSE)</f>
        <v>1052</v>
      </c>
    </row>
    <row r="1610" spans="1:3" x14ac:dyDescent="0.25">
      <c r="A1610" s="75" t="s">
        <v>17177</v>
      </c>
      <c r="B1610" s="79" t="s">
        <v>1288</v>
      </c>
      <c r="C1610" s="75">
        <f>VLOOKUP(GroupVertices[[#This Row],[Vertex]], Vertices[], MATCH("ID", Vertices[#Headers], 0), FALSE)</f>
        <v>1577</v>
      </c>
    </row>
    <row r="1611" spans="1:3" x14ac:dyDescent="0.25">
      <c r="A1611" s="75" t="s">
        <v>17177</v>
      </c>
      <c r="B1611" s="79" t="s">
        <v>2026</v>
      </c>
      <c r="C1611" s="75">
        <f>VLOOKUP(GroupVertices[[#This Row],[Vertex]], Vertices[], MATCH("ID", Vertices[#Headers], 0), FALSE)</f>
        <v>36</v>
      </c>
    </row>
    <row r="1612" spans="1:3" x14ac:dyDescent="0.25">
      <c r="A1612" s="75" t="s">
        <v>17177</v>
      </c>
      <c r="B1612" s="79" t="s">
        <v>1270</v>
      </c>
      <c r="C1612" s="75">
        <f>VLOOKUP(GroupVertices[[#This Row],[Vertex]], Vertices[], MATCH("ID", Vertices[#Headers], 0), FALSE)</f>
        <v>1610</v>
      </c>
    </row>
    <row r="1613" spans="1:3" x14ac:dyDescent="0.25">
      <c r="A1613" s="75" t="s">
        <v>17177</v>
      </c>
      <c r="B1613" s="79" t="s">
        <v>1163</v>
      </c>
      <c r="C1613" s="75">
        <f>VLOOKUP(GroupVertices[[#This Row],[Vertex]], Vertices[], MATCH("ID", Vertices[#Headers], 0), FALSE)</f>
        <v>1519</v>
      </c>
    </row>
    <row r="1614" spans="1:3" x14ac:dyDescent="0.25">
      <c r="A1614" s="75" t="s">
        <v>17177</v>
      </c>
      <c r="B1614" s="79" t="s">
        <v>1114</v>
      </c>
      <c r="C1614" s="75">
        <f>VLOOKUP(GroupVertices[[#This Row],[Vertex]], Vertices[], MATCH("ID", Vertices[#Headers], 0), FALSE)</f>
        <v>1762</v>
      </c>
    </row>
    <row r="1615" spans="1:3" x14ac:dyDescent="0.25">
      <c r="A1615" s="75" t="s">
        <v>17177</v>
      </c>
      <c r="B1615" s="79" t="s">
        <v>1027</v>
      </c>
      <c r="C1615" s="75">
        <f>VLOOKUP(GroupVertices[[#This Row],[Vertex]], Vertices[], MATCH("ID", Vertices[#Headers], 0), FALSE)</f>
        <v>663</v>
      </c>
    </row>
    <row r="1616" spans="1:3" x14ac:dyDescent="0.25">
      <c r="A1616" s="75" t="s">
        <v>17177</v>
      </c>
      <c r="B1616" s="79" t="s">
        <v>943</v>
      </c>
      <c r="C1616" s="75">
        <f>VLOOKUP(GroupVertices[[#This Row],[Vertex]], Vertices[], MATCH("ID", Vertices[#Headers], 0), FALSE)</f>
        <v>640</v>
      </c>
    </row>
    <row r="1617" spans="1:3" x14ac:dyDescent="0.25">
      <c r="A1617" s="75" t="s">
        <v>17177</v>
      </c>
      <c r="B1617" s="79" t="s">
        <v>942</v>
      </c>
      <c r="C1617" s="75">
        <f>VLOOKUP(GroupVertices[[#This Row],[Vertex]], Vertices[], MATCH("ID", Vertices[#Headers], 0), FALSE)</f>
        <v>269</v>
      </c>
    </row>
    <row r="1618" spans="1:3" x14ac:dyDescent="0.25">
      <c r="A1618" s="75" t="s">
        <v>17177</v>
      </c>
      <c r="B1618" s="79" t="s">
        <v>806</v>
      </c>
      <c r="C1618" s="75">
        <f>VLOOKUP(GroupVertices[[#This Row],[Vertex]], Vertices[], MATCH("ID", Vertices[#Headers], 0), FALSE)</f>
        <v>1448</v>
      </c>
    </row>
    <row r="1619" spans="1:3" x14ac:dyDescent="0.25">
      <c r="A1619" s="75" t="s">
        <v>17177</v>
      </c>
      <c r="B1619" s="79" t="s">
        <v>760</v>
      </c>
      <c r="C1619" s="75">
        <f>VLOOKUP(GroupVertices[[#This Row],[Vertex]], Vertices[], MATCH("ID", Vertices[#Headers], 0), FALSE)</f>
        <v>794</v>
      </c>
    </row>
    <row r="1620" spans="1:3" x14ac:dyDescent="0.25">
      <c r="A1620" s="75" t="s">
        <v>17177</v>
      </c>
      <c r="B1620" s="79" t="s">
        <v>571</v>
      </c>
      <c r="C1620" s="75">
        <f>VLOOKUP(GroupVertices[[#This Row],[Vertex]], Vertices[], MATCH("ID", Vertices[#Headers], 0), FALSE)</f>
        <v>720</v>
      </c>
    </row>
    <row r="1621" spans="1:3" x14ac:dyDescent="0.25">
      <c r="A1621" s="75" t="s">
        <v>17177</v>
      </c>
      <c r="B1621" s="79" t="s">
        <v>382</v>
      </c>
      <c r="C1621" s="75">
        <f>VLOOKUP(GroupVertices[[#This Row],[Vertex]], Vertices[], MATCH("ID", Vertices[#Headers], 0), FALSE)</f>
        <v>984</v>
      </c>
    </row>
    <row r="1622" spans="1:3" x14ac:dyDescent="0.25">
      <c r="A1622" s="75" t="s">
        <v>17177</v>
      </c>
      <c r="B1622" s="79" t="s">
        <v>263</v>
      </c>
      <c r="C1622" s="75">
        <f>VLOOKUP(GroupVertices[[#This Row],[Vertex]], Vertices[], MATCH("ID", Vertices[#Headers], 0), FALSE)</f>
        <v>1221</v>
      </c>
    </row>
    <row r="1623" spans="1:3" x14ac:dyDescent="0.25">
      <c r="A1623" s="75" t="s">
        <v>17177</v>
      </c>
      <c r="B1623" s="79" t="s">
        <v>2025</v>
      </c>
      <c r="C1623" s="75">
        <f>VLOOKUP(GroupVertices[[#This Row],[Vertex]], Vertices[], MATCH("ID", Vertices[#Headers], 0), FALSE)</f>
        <v>593</v>
      </c>
    </row>
    <row r="1624" spans="1:3" x14ac:dyDescent="0.25">
      <c r="A1624" s="75" t="s">
        <v>17178</v>
      </c>
      <c r="B1624" s="79" t="s">
        <v>1969</v>
      </c>
      <c r="C1624" s="75">
        <f>VLOOKUP(GroupVertices[[#This Row],[Vertex]], Vertices[], MATCH("ID", Vertices[#Headers], 0), FALSE)</f>
        <v>1854</v>
      </c>
    </row>
    <row r="1625" spans="1:3" x14ac:dyDescent="0.25">
      <c r="A1625" s="75" t="s">
        <v>17178</v>
      </c>
      <c r="B1625" s="79" t="s">
        <v>2023</v>
      </c>
      <c r="C1625" s="75">
        <f>VLOOKUP(GroupVertices[[#This Row],[Vertex]], Vertices[], MATCH("ID", Vertices[#Headers], 0), FALSE)</f>
        <v>40</v>
      </c>
    </row>
    <row r="1626" spans="1:3" x14ac:dyDescent="0.25">
      <c r="A1626" s="75" t="s">
        <v>17178</v>
      </c>
      <c r="B1626" s="79" t="s">
        <v>1942</v>
      </c>
      <c r="C1626" s="75">
        <f>VLOOKUP(GroupVertices[[#This Row],[Vertex]], Vertices[], MATCH("ID", Vertices[#Headers], 0), FALSE)</f>
        <v>1819</v>
      </c>
    </row>
    <row r="1627" spans="1:3" x14ac:dyDescent="0.25">
      <c r="A1627" s="75" t="s">
        <v>17178</v>
      </c>
      <c r="B1627" s="79" t="s">
        <v>1622</v>
      </c>
      <c r="C1627" s="75">
        <f>VLOOKUP(GroupVertices[[#This Row],[Vertex]], Vertices[], MATCH("ID", Vertices[#Headers], 0), FALSE)</f>
        <v>1274</v>
      </c>
    </row>
    <row r="1628" spans="1:3" x14ac:dyDescent="0.25">
      <c r="A1628" s="75" t="s">
        <v>17178</v>
      </c>
      <c r="B1628" s="79" t="s">
        <v>1602</v>
      </c>
      <c r="C1628" s="75">
        <f>VLOOKUP(GroupVertices[[#This Row],[Vertex]], Vertices[], MATCH("ID", Vertices[#Headers], 0), FALSE)</f>
        <v>1793</v>
      </c>
    </row>
    <row r="1629" spans="1:3" x14ac:dyDescent="0.25">
      <c r="A1629" s="75" t="s">
        <v>17178</v>
      </c>
      <c r="B1629" s="79" t="s">
        <v>1515</v>
      </c>
      <c r="C1629" s="75">
        <f>VLOOKUP(GroupVertices[[#This Row],[Vertex]], Vertices[], MATCH("ID", Vertices[#Headers], 0), FALSE)</f>
        <v>1008</v>
      </c>
    </row>
    <row r="1630" spans="1:3" x14ac:dyDescent="0.25">
      <c r="A1630" s="75" t="s">
        <v>17178</v>
      </c>
      <c r="B1630" s="79" t="s">
        <v>1330</v>
      </c>
      <c r="C1630" s="75">
        <f>VLOOKUP(GroupVertices[[#This Row],[Vertex]], Vertices[], MATCH("ID", Vertices[#Headers], 0), FALSE)</f>
        <v>981</v>
      </c>
    </row>
    <row r="1631" spans="1:3" x14ac:dyDescent="0.25">
      <c r="A1631" s="75" t="s">
        <v>17178</v>
      </c>
      <c r="B1631" s="79" t="s">
        <v>1119</v>
      </c>
      <c r="C1631" s="75">
        <f>VLOOKUP(GroupVertices[[#This Row],[Vertex]], Vertices[], MATCH("ID", Vertices[#Headers], 0), FALSE)</f>
        <v>1425</v>
      </c>
    </row>
    <row r="1632" spans="1:3" x14ac:dyDescent="0.25">
      <c r="A1632" s="75" t="s">
        <v>17178</v>
      </c>
      <c r="B1632" s="79" t="s">
        <v>872</v>
      </c>
      <c r="C1632" s="75">
        <f>VLOOKUP(GroupVertices[[#This Row],[Vertex]], Vertices[], MATCH("ID", Vertices[#Headers], 0), FALSE)</f>
        <v>1201</v>
      </c>
    </row>
    <row r="1633" spans="1:3" x14ac:dyDescent="0.25">
      <c r="A1633" s="75" t="s">
        <v>17178</v>
      </c>
      <c r="B1633" s="79" t="s">
        <v>835</v>
      </c>
      <c r="C1633" s="75">
        <f>VLOOKUP(GroupVertices[[#This Row],[Vertex]], Vertices[], MATCH("ID", Vertices[#Headers], 0), FALSE)</f>
        <v>886</v>
      </c>
    </row>
    <row r="1634" spans="1:3" x14ac:dyDescent="0.25">
      <c r="A1634" s="75" t="s">
        <v>17178</v>
      </c>
      <c r="B1634" s="79" t="s">
        <v>730</v>
      </c>
      <c r="C1634" s="75">
        <f>VLOOKUP(GroupVertices[[#This Row],[Vertex]], Vertices[], MATCH("ID", Vertices[#Headers], 0), FALSE)</f>
        <v>1007</v>
      </c>
    </row>
    <row r="1635" spans="1:3" x14ac:dyDescent="0.25">
      <c r="A1635" s="75" t="s">
        <v>17178</v>
      </c>
      <c r="B1635" s="79" t="s">
        <v>696</v>
      </c>
      <c r="C1635" s="75">
        <f>VLOOKUP(GroupVertices[[#This Row],[Vertex]], Vertices[], MATCH("ID", Vertices[#Headers], 0), FALSE)</f>
        <v>1593</v>
      </c>
    </row>
    <row r="1636" spans="1:3" x14ac:dyDescent="0.25">
      <c r="A1636" s="75" t="s">
        <v>17178</v>
      </c>
      <c r="B1636" s="79" t="s">
        <v>257</v>
      </c>
      <c r="C1636" s="75">
        <f>VLOOKUP(GroupVertices[[#This Row],[Vertex]], Vertices[], MATCH("ID", Vertices[#Headers], 0), FALSE)</f>
        <v>1627</v>
      </c>
    </row>
    <row r="1637" spans="1:3" x14ac:dyDescent="0.25">
      <c r="A1637" s="75" t="s">
        <v>17179</v>
      </c>
      <c r="B1637" s="79" t="s">
        <v>1818</v>
      </c>
      <c r="C1637" s="75">
        <f>VLOOKUP(GroupVertices[[#This Row],[Vertex]], Vertices[], MATCH("ID", Vertices[#Headers], 0), FALSE)</f>
        <v>1283</v>
      </c>
    </row>
    <row r="1638" spans="1:3" x14ac:dyDescent="0.25">
      <c r="A1638" s="75" t="s">
        <v>17179</v>
      </c>
      <c r="B1638" s="79" t="s">
        <v>1990</v>
      </c>
      <c r="C1638" s="75">
        <f>VLOOKUP(GroupVertices[[#This Row],[Vertex]], Vertices[], MATCH("ID", Vertices[#Headers], 0), FALSE)</f>
        <v>43</v>
      </c>
    </row>
    <row r="1639" spans="1:3" x14ac:dyDescent="0.25">
      <c r="A1639" s="75" t="s">
        <v>17179</v>
      </c>
      <c r="B1639" s="79" t="s">
        <v>960</v>
      </c>
      <c r="C1639" s="75">
        <f>VLOOKUP(GroupVertices[[#This Row],[Vertex]], Vertices[], MATCH("ID", Vertices[#Headers], 0), FALSE)</f>
        <v>921</v>
      </c>
    </row>
    <row r="1640" spans="1:3" x14ac:dyDescent="0.25">
      <c r="A1640" s="75" t="s">
        <v>17179</v>
      </c>
      <c r="B1640" s="79" t="s">
        <v>959</v>
      </c>
      <c r="C1640" s="75">
        <f>VLOOKUP(GroupVertices[[#This Row],[Vertex]], Vertices[], MATCH("ID", Vertices[#Headers], 0), FALSE)</f>
        <v>1094</v>
      </c>
    </row>
    <row r="1641" spans="1:3" x14ac:dyDescent="0.25">
      <c r="A1641" s="75" t="s">
        <v>17179</v>
      </c>
      <c r="B1641" s="79" t="s">
        <v>958</v>
      </c>
      <c r="C1641" s="75">
        <f>VLOOKUP(GroupVertices[[#This Row],[Vertex]], Vertices[], MATCH("ID", Vertices[#Headers], 0), FALSE)</f>
        <v>897</v>
      </c>
    </row>
    <row r="1642" spans="1:3" x14ac:dyDescent="0.25">
      <c r="A1642" s="75" t="s">
        <v>17179</v>
      </c>
      <c r="B1642" s="79" t="s">
        <v>957</v>
      </c>
      <c r="C1642" s="75">
        <f>VLOOKUP(GroupVertices[[#This Row],[Vertex]], Vertices[], MATCH("ID", Vertices[#Headers], 0), FALSE)</f>
        <v>1184</v>
      </c>
    </row>
    <row r="1643" spans="1:3" x14ac:dyDescent="0.25">
      <c r="A1643" s="75" t="s">
        <v>17179</v>
      </c>
      <c r="B1643" s="79" t="s">
        <v>956</v>
      </c>
      <c r="C1643" s="75">
        <f>VLOOKUP(GroupVertices[[#This Row],[Vertex]], Vertices[], MATCH("ID", Vertices[#Headers], 0), FALSE)</f>
        <v>735</v>
      </c>
    </row>
    <row r="1644" spans="1:3" x14ac:dyDescent="0.25">
      <c r="A1644" s="75" t="s">
        <v>17179</v>
      </c>
      <c r="B1644" s="79" t="s">
        <v>955</v>
      </c>
      <c r="C1644" s="75">
        <f>VLOOKUP(GroupVertices[[#This Row],[Vertex]], Vertices[], MATCH("ID", Vertices[#Headers], 0), FALSE)</f>
        <v>956</v>
      </c>
    </row>
    <row r="1645" spans="1:3" x14ac:dyDescent="0.25">
      <c r="A1645" s="75" t="s">
        <v>17179</v>
      </c>
      <c r="B1645" s="79" t="s">
        <v>844</v>
      </c>
      <c r="C1645" s="75">
        <f>VLOOKUP(GroupVertices[[#This Row],[Vertex]], Vertices[], MATCH("ID", Vertices[#Headers], 0), FALSE)</f>
        <v>1347</v>
      </c>
    </row>
    <row r="1646" spans="1:3" x14ac:dyDescent="0.25">
      <c r="A1646" s="75" t="s">
        <v>17179</v>
      </c>
      <c r="B1646" s="79" t="s">
        <v>628</v>
      </c>
      <c r="C1646" s="75">
        <f>VLOOKUP(GroupVertices[[#This Row],[Vertex]], Vertices[], MATCH("ID", Vertices[#Headers], 0), FALSE)</f>
        <v>1371</v>
      </c>
    </row>
    <row r="1647" spans="1:3" x14ac:dyDescent="0.25">
      <c r="A1647" s="75" t="s">
        <v>17179</v>
      </c>
      <c r="B1647" s="79" t="s">
        <v>531</v>
      </c>
      <c r="C1647" s="75">
        <f>VLOOKUP(GroupVertices[[#This Row],[Vertex]], Vertices[], MATCH("ID", Vertices[#Headers], 0), FALSE)</f>
        <v>1568</v>
      </c>
    </row>
    <row r="1648" spans="1:3" x14ac:dyDescent="0.25">
      <c r="A1648" s="75" t="s">
        <v>17179</v>
      </c>
      <c r="B1648" s="79" t="s">
        <v>194</v>
      </c>
      <c r="C1648" s="75">
        <f>VLOOKUP(GroupVertices[[#This Row],[Vertex]], Vertices[], MATCH("ID", Vertices[#Headers], 0), FALSE)</f>
        <v>2028</v>
      </c>
    </row>
    <row r="1649" spans="1:3" x14ac:dyDescent="0.25">
      <c r="A1649" s="75" t="s">
        <v>17180</v>
      </c>
      <c r="B1649" s="79" t="s">
        <v>776</v>
      </c>
      <c r="C1649" s="75">
        <f>VLOOKUP(GroupVertices[[#This Row],[Vertex]], Vertices[], MATCH("ID", Vertices[#Headers], 0), FALSE)</f>
        <v>1575</v>
      </c>
    </row>
    <row r="1650" spans="1:3" x14ac:dyDescent="0.25">
      <c r="A1650" s="75" t="s">
        <v>17180</v>
      </c>
      <c r="B1650" s="79" t="s">
        <v>2009</v>
      </c>
      <c r="C1650" s="75">
        <f>VLOOKUP(GroupVertices[[#This Row],[Vertex]], Vertices[], MATCH("ID", Vertices[#Headers], 0), FALSE)</f>
        <v>41</v>
      </c>
    </row>
    <row r="1651" spans="1:3" x14ac:dyDescent="0.25">
      <c r="A1651" s="75" t="s">
        <v>17180</v>
      </c>
      <c r="B1651" s="79" t="s">
        <v>437</v>
      </c>
      <c r="C1651" s="75">
        <f>VLOOKUP(GroupVertices[[#This Row],[Vertex]], Vertices[], MATCH("ID", Vertices[#Headers], 0), FALSE)</f>
        <v>1712</v>
      </c>
    </row>
    <row r="1652" spans="1:3" x14ac:dyDescent="0.25">
      <c r="A1652" s="75" t="s">
        <v>17180</v>
      </c>
      <c r="B1652" s="79" t="s">
        <v>404</v>
      </c>
      <c r="C1652" s="75">
        <f>VLOOKUP(GroupVertices[[#This Row],[Vertex]], Vertices[], MATCH("ID", Vertices[#Headers], 0), FALSE)</f>
        <v>1608</v>
      </c>
    </row>
    <row r="1653" spans="1:3" x14ac:dyDescent="0.25">
      <c r="A1653" s="75" t="s">
        <v>17180</v>
      </c>
      <c r="B1653" s="79" t="s">
        <v>359</v>
      </c>
      <c r="C1653" s="75">
        <f>VLOOKUP(GroupVertices[[#This Row],[Vertex]], Vertices[], MATCH("ID", Vertices[#Headers], 0), FALSE)</f>
        <v>1474</v>
      </c>
    </row>
    <row r="1654" spans="1:3" x14ac:dyDescent="0.25">
      <c r="A1654" s="75" t="s">
        <v>17180</v>
      </c>
      <c r="B1654" s="79" t="s">
        <v>323</v>
      </c>
      <c r="C1654" s="75">
        <f>VLOOKUP(GroupVertices[[#This Row],[Vertex]], Vertices[], MATCH("ID", Vertices[#Headers], 0), FALSE)</f>
        <v>1870</v>
      </c>
    </row>
    <row r="1655" spans="1:3" x14ac:dyDescent="0.25">
      <c r="A1655" s="75" t="s">
        <v>17180</v>
      </c>
      <c r="B1655" s="79" t="s">
        <v>316</v>
      </c>
      <c r="C1655" s="75">
        <f>VLOOKUP(GroupVertices[[#This Row],[Vertex]], Vertices[], MATCH("ID", Vertices[#Headers], 0), FALSE)</f>
        <v>1495</v>
      </c>
    </row>
    <row r="1656" spans="1:3" x14ac:dyDescent="0.25">
      <c r="A1656" s="75" t="s">
        <v>17180</v>
      </c>
      <c r="B1656" s="79" t="s">
        <v>278</v>
      </c>
      <c r="C1656" s="75">
        <f>VLOOKUP(GroupVertices[[#This Row],[Vertex]], Vertices[], MATCH("ID", Vertices[#Headers], 0), FALSE)</f>
        <v>1506</v>
      </c>
    </row>
    <row r="1657" spans="1:3" x14ac:dyDescent="0.25">
      <c r="A1657" s="75" t="s">
        <v>17180</v>
      </c>
      <c r="B1657" s="79" t="s">
        <v>274</v>
      </c>
      <c r="C1657" s="75">
        <f>VLOOKUP(GroupVertices[[#This Row],[Vertex]], Vertices[], MATCH("ID", Vertices[#Headers], 0), FALSE)</f>
        <v>1458</v>
      </c>
    </row>
    <row r="1658" spans="1:3" x14ac:dyDescent="0.25">
      <c r="A1658" s="75" t="s">
        <v>17180</v>
      </c>
      <c r="B1658" s="79" t="s">
        <v>270</v>
      </c>
      <c r="C1658" s="75">
        <f>VLOOKUP(GroupVertices[[#This Row],[Vertex]], Vertices[], MATCH("ID", Vertices[#Headers], 0), FALSE)</f>
        <v>1579</v>
      </c>
    </row>
    <row r="1659" spans="1:3" x14ac:dyDescent="0.25">
      <c r="A1659" s="75" t="s">
        <v>17180</v>
      </c>
      <c r="B1659" s="79" t="s">
        <v>240</v>
      </c>
      <c r="C1659" s="75">
        <f>VLOOKUP(GroupVertices[[#This Row],[Vertex]], Vertices[], MATCH("ID", Vertices[#Headers], 0), FALSE)</f>
        <v>1528</v>
      </c>
    </row>
    <row r="1660" spans="1:3" x14ac:dyDescent="0.25">
      <c r="A1660" s="75" t="s">
        <v>17180</v>
      </c>
      <c r="B1660" s="79" t="s">
        <v>229</v>
      </c>
      <c r="C1660" s="75">
        <f>VLOOKUP(GroupVertices[[#This Row],[Vertex]], Vertices[], MATCH("ID", Vertices[#Headers], 0), FALSE)</f>
        <v>1362</v>
      </c>
    </row>
    <row r="1661" spans="1:3" x14ac:dyDescent="0.25">
      <c r="A1661" s="75" t="s">
        <v>17181</v>
      </c>
      <c r="B1661" s="79" t="s">
        <v>1841</v>
      </c>
      <c r="C1661" s="75">
        <f>VLOOKUP(GroupVertices[[#This Row],[Vertex]], Vertices[], MATCH("ID", Vertices[#Headers], 0), FALSE)</f>
        <v>1664</v>
      </c>
    </row>
    <row r="1662" spans="1:3" x14ac:dyDescent="0.25">
      <c r="A1662" s="75" t="s">
        <v>17181</v>
      </c>
      <c r="B1662" s="79" t="s">
        <v>1840</v>
      </c>
      <c r="C1662" s="75">
        <f>VLOOKUP(GroupVertices[[#This Row],[Vertex]], Vertices[], MATCH("ID", Vertices[#Headers], 0), FALSE)</f>
        <v>59</v>
      </c>
    </row>
    <row r="1663" spans="1:3" x14ac:dyDescent="0.25">
      <c r="A1663" s="75" t="s">
        <v>17181</v>
      </c>
      <c r="B1663" s="79" t="s">
        <v>2161</v>
      </c>
      <c r="C1663" s="75">
        <f>VLOOKUP(GroupVertices[[#This Row],[Vertex]], Vertices[], MATCH("ID", Vertices[#Headers], 0), FALSE)</f>
        <v>51</v>
      </c>
    </row>
    <row r="1664" spans="1:3" x14ac:dyDescent="0.25">
      <c r="A1664" s="75" t="s">
        <v>17181</v>
      </c>
      <c r="B1664" s="79" t="s">
        <v>1725</v>
      </c>
      <c r="C1664" s="75">
        <f>VLOOKUP(GroupVertices[[#This Row],[Vertex]], Vertices[], MATCH("ID", Vertices[#Headers], 0), FALSE)</f>
        <v>1208</v>
      </c>
    </row>
    <row r="1665" spans="1:3" x14ac:dyDescent="0.25">
      <c r="A1665" s="75" t="s">
        <v>17181</v>
      </c>
      <c r="B1665" s="79" t="s">
        <v>1474</v>
      </c>
      <c r="C1665" s="75">
        <f>VLOOKUP(GroupVertices[[#This Row],[Vertex]], Vertices[], MATCH("ID", Vertices[#Headers], 0), FALSE)</f>
        <v>1082</v>
      </c>
    </row>
    <row r="1666" spans="1:3" x14ac:dyDescent="0.25">
      <c r="A1666" s="75" t="s">
        <v>17181</v>
      </c>
      <c r="B1666" s="79" t="s">
        <v>1398</v>
      </c>
      <c r="C1666" s="75">
        <f>VLOOKUP(GroupVertices[[#This Row],[Vertex]], Vertices[], MATCH("ID", Vertices[#Headers], 0), FALSE)</f>
        <v>1254</v>
      </c>
    </row>
    <row r="1667" spans="1:3" x14ac:dyDescent="0.25">
      <c r="A1667" s="75" t="s">
        <v>17181</v>
      </c>
      <c r="B1667" s="79" t="s">
        <v>1362</v>
      </c>
      <c r="C1667" s="75">
        <f>VLOOKUP(GroupVertices[[#This Row],[Vertex]], Vertices[], MATCH("ID", Vertices[#Headers], 0), FALSE)</f>
        <v>1527</v>
      </c>
    </row>
    <row r="1668" spans="1:3" x14ac:dyDescent="0.25">
      <c r="A1668" s="75" t="s">
        <v>17181</v>
      </c>
      <c r="B1668" s="79" t="s">
        <v>1354</v>
      </c>
      <c r="C1668" s="75">
        <f>VLOOKUP(GroupVertices[[#This Row],[Vertex]], Vertices[], MATCH("ID", Vertices[#Headers], 0), FALSE)</f>
        <v>1549</v>
      </c>
    </row>
    <row r="1669" spans="1:3" x14ac:dyDescent="0.25">
      <c r="A1669" s="75" t="s">
        <v>17181</v>
      </c>
      <c r="B1669" s="79" t="s">
        <v>1189</v>
      </c>
      <c r="C1669" s="75">
        <f>VLOOKUP(GroupVertices[[#This Row],[Vertex]], Vertices[], MATCH("ID", Vertices[#Headers], 0), FALSE)</f>
        <v>1550</v>
      </c>
    </row>
    <row r="1670" spans="1:3" x14ac:dyDescent="0.25">
      <c r="A1670" s="75" t="s">
        <v>17181</v>
      </c>
      <c r="B1670" s="79" t="s">
        <v>1157</v>
      </c>
      <c r="C1670" s="75">
        <f>VLOOKUP(GroupVertices[[#This Row],[Vertex]], Vertices[], MATCH("ID", Vertices[#Headers], 0), FALSE)</f>
        <v>861</v>
      </c>
    </row>
    <row r="1671" spans="1:3" x14ac:dyDescent="0.25">
      <c r="A1671" s="75" t="s">
        <v>17182</v>
      </c>
      <c r="B1671" s="79" t="s">
        <v>1878</v>
      </c>
      <c r="C1671" s="75">
        <f>VLOOKUP(GroupVertices[[#This Row],[Vertex]], Vertices[], MATCH("ID", Vertices[#Headers], 0), FALSE)</f>
        <v>1385</v>
      </c>
    </row>
    <row r="1672" spans="1:3" x14ac:dyDescent="0.25">
      <c r="A1672" s="75" t="s">
        <v>17182</v>
      </c>
      <c r="B1672" s="79" t="s">
        <v>2064</v>
      </c>
      <c r="C1672" s="75">
        <f>VLOOKUP(GroupVertices[[#This Row],[Vertex]], Vertices[], MATCH("ID", Vertices[#Headers], 0), FALSE)</f>
        <v>54</v>
      </c>
    </row>
    <row r="1673" spans="1:3" x14ac:dyDescent="0.25">
      <c r="A1673" s="75" t="s">
        <v>17182</v>
      </c>
      <c r="B1673" s="79" t="s">
        <v>1871</v>
      </c>
      <c r="C1673" s="75">
        <f>VLOOKUP(GroupVertices[[#This Row],[Vertex]], Vertices[], MATCH("ID", Vertices[#Headers], 0), FALSE)</f>
        <v>843</v>
      </c>
    </row>
    <row r="1674" spans="1:3" x14ac:dyDescent="0.25">
      <c r="A1674" s="75" t="s">
        <v>17182</v>
      </c>
      <c r="B1674" s="79" t="s">
        <v>1868</v>
      </c>
      <c r="C1674" s="75">
        <f>VLOOKUP(GroupVertices[[#This Row],[Vertex]], Vertices[], MATCH("ID", Vertices[#Headers], 0), FALSE)</f>
        <v>927</v>
      </c>
    </row>
    <row r="1675" spans="1:3" x14ac:dyDescent="0.25">
      <c r="A1675" s="75" t="s">
        <v>17182</v>
      </c>
      <c r="B1675" s="79" t="s">
        <v>1827</v>
      </c>
      <c r="C1675" s="75">
        <f>VLOOKUP(GroupVertices[[#This Row],[Vertex]], Vertices[], MATCH("ID", Vertices[#Headers], 0), FALSE)</f>
        <v>1573</v>
      </c>
    </row>
    <row r="1676" spans="1:3" x14ac:dyDescent="0.25">
      <c r="A1676" s="75" t="s">
        <v>17182</v>
      </c>
      <c r="B1676" s="79" t="s">
        <v>1798</v>
      </c>
      <c r="C1676" s="75">
        <f>VLOOKUP(GroupVertices[[#This Row],[Vertex]], Vertices[], MATCH("ID", Vertices[#Headers], 0), FALSE)</f>
        <v>658</v>
      </c>
    </row>
    <row r="1677" spans="1:3" x14ac:dyDescent="0.25">
      <c r="A1677" s="75" t="s">
        <v>17182</v>
      </c>
      <c r="B1677" s="79" t="s">
        <v>1042</v>
      </c>
      <c r="C1677" s="75">
        <f>VLOOKUP(GroupVertices[[#This Row],[Vertex]], Vertices[], MATCH("ID", Vertices[#Headers], 0), FALSE)</f>
        <v>1226</v>
      </c>
    </row>
    <row r="1678" spans="1:3" x14ac:dyDescent="0.25">
      <c r="A1678" s="75" t="s">
        <v>17182</v>
      </c>
      <c r="B1678" s="79" t="s">
        <v>1020</v>
      </c>
      <c r="C1678" s="75">
        <f>VLOOKUP(GroupVertices[[#This Row],[Vertex]], Vertices[], MATCH("ID", Vertices[#Headers], 0), FALSE)</f>
        <v>665</v>
      </c>
    </row>
    <row r="1679" spans="1:3" x14ac:dyDescent="0.25">
      <c r="A1679" s="75" t="s">
        <v>17182</v>
      </c>
      <c r="B1679" s="79" t="s">
        <v>479</v>
      </c>
      <c r="C1679" s="75">
        <f>VLOOKUP(GroupVertices[[#This Row],[Vertex]], Vertices[], MATCH("ID", Vertices[#Headers], 0), FALSE)</f>
        <v>1530</v>
      </c>
    </row>
    <row r="1680" spans="1:3" x14ac:dyDescent="0.25">
      <c r="A1680" s="75" t="s">
        <v>17183</v>
      </c>
      <c r="B1680" s="79" t="s">
        <v>1034</v>
      </c>
      <c r="C1680" s="75">
        <f>VLOOKUP(GroupVertices[[#This Row],[Vertex]], Vertices[], MATCH("ID", Vertices[#Headers], 0), FALSE)</f>
        <v>234</v>
      </c>
    </row>
    <row r="1681" spans="1:3" x14ac:dyDescent="0.25">
      <c r="A1681" s="75" t="s">
        <v>17183</v>
      </c>
      <c r="B1681" s="79" t="s">
        <v>1032</v>
      </c>
      <c r="C1681" s="75">
        <f>VLOOKUP(GroupVertices[[#This Row],[Vertex]], Vertices[], MATCH("ID", Vertices[#Headers], 0), FALSE)</f>
        <v>131</v>
      </c>
    </row>
    <row r="1682" spans="1:3" x14ac:dyDescent="0.25">
      <c r="A1682" s="75" t="s">
        <v>17183</v>
      </c>
      <c r="B1682" s="79" t="s">
        <v>2149</v>
      </c>
      <c r="C1682" s="75">
        <f>VLOOKUP(GroupVertices[[#This Row],[Vertex]], Vertices[], MATCH("ID", Vertices[#Headers], 0), FALSE)</f>
        <v>96</v>
      </c>
    </row>
    <row r="1683" spans="1:3" x14ac:dyDescent="0.25">
      <c r="A1683" s="75" t="s">
        <v>17183</v>
      </c>
      <c r="B1683" s="79" t="s">
        <v>2148</v>
      </c>
      <c r="C1683" s="75">
        <f>VLOOKUP(GroupVertices[[#This Row],[Vertex]], Vertices[], MATCH("ID", Vertices[#Headers], 0), FALSE)</f>
        <v>101</v>
      </c>
    </row>
    <row r="1684" spans="1:3" x14ac:dyDescent="0.25">
      <c r="A1684" s="75" t="s">
        <v>17183</v>
      </c>
      <c r="B1684" s="79" t="s">
        <v>1033</v>
      </c>
      <c r="C1684" s="75">
        <f>VLOOKUP(GroupVertices[[#This Row],[Vertex]], Vertices[], MATCH("ID", Vertices[#Headers], 0), FALSE)</f>
        <v>117</v>
      </c>
    </row>
    <row r="1685" spans="1:3" x14ac:dyDescent="0.25">
      <c r="A1685" s="75" t="s">
        <v>17183</v>
      </c>
      <c r="B1685" s="79" t="s">
        <v>863</v>
      </c>
      <c r="C1685" s="75">
        <f>VLOOKUP(GroupVertices[[#This Row],[Vertex]], Vertices[], MATCH("ID", Vertices[#Headers], 0), FALSE)</f>
        <v>114</v>
      </c>
    </row>
    <row r="1686" spans="1:3" x14ac:dyDescent="0.25">
      <c r="A1686" s="75" t="s">
        <v>17183</v>
      </c>
      <c r="B1686" s="79" t="s">
        <v>864</v>
      </c>
      <c r="C1686" s="75">
        <f>VLOOKUP(GroupVertices[[#This Row],[Vertex]], Vertices[], MATCH("ID", Vertices[#Headers], 0), FALSE)</f>
        <v>134</v>
      </c>
    </row>
    <row r="1687" spans="1:3" x14ac:dyDescent="0.25">
      <c r="A1687" s="75" t="s">
        <v>17183</v>
      </c>
      <c r="B1687" s="79" t="s">
        <v>862</v>
      </c>
      <c r="C1687" s="75">
        <f>VLOOKUP(GroupVertices[[#This Row],[Vertex]], Vertices[], MATCH("ID", Vertices[#Headers], 0), FALSE)</f>
        <v>137</v>
      </c>
    </row>
    <row r="1688" spans="1:3" x14ac:dyDescent="0.25">
      <c r="A1688" s="75" t="s">
        <v>17183</v>
      </c>
      <c r="B1688" s="79" t="s">
        <v>663</v>
      </c>
      <c r="C1688" s="75">
        <f>VLOOKUP(GroupVertices[[#This Row],[Vertex]], Vertices[], MATCH("ID", Vertices[#Headers], 0), FALSE)</f>
        <v>963</v>
      </c>
    </row>
    <row r="1689" spans="1:3" x14ac:dyDescent="0.25">
      <c r="A1689" s="75" t="s">
        <v>17184</v>
      </c>
      <c r="B1689" s="79" t="s">
        <v>1862</v>
      </c>
      <c r="C1689" s="75">
        <f>VLOOKUP(GroupVertices[[#This Row],[Vertex]], Vertices[], MATCH("ID", Vertices[#Headers], 0), FALSE)</f>
        <v>1313</v>
      </c>
    </row>
    <row r="1690" spans="1:3" x14ac:dyDescent="0.25">
      <c r="A1690" s="75" t="s">
        <v>17184</v>
      </c>
      <c r="B1690" s="79" t="s">
        <v>2000</v>
      </c>
      <c r="C1690" s="75">
        <f>VLOOKUP(GroupVertices[[#This Row],[Vertex]], Vertices[], MATCH("ID", Vertices[#Headers], 0), FALSE)</f>
        <v>62</v>
      </c>
    </row>
    <row r="1691" spans="1:3" x14ac:dyDescent="0.25">
      <c r="A1691" s="75" t="s">
        <v>17184</v>
      </c>
      <c r="B1691" s="79" t="s">
        <v>1427</v>
      </c>
      <c r="C1691" s="75">
        <f>VLOOKUP(GroupVertices[[#This Row],[Vertex]], Vertices[], MATCH("ID", Vertices[#Headers], 0), FALSE)</f>
        <v>1041</v>
      </c>
    </row>
    <row r="1692" spans="1:3" x14ac:dyDescent="0.25">
      <c r="A1692" s="75" t="s">
        <v>17184</v>
      </c>
      <c r="B1692" s="79" t="s">
        <v>1340</v>
      </c>
      <c r="C1692" s="75">
        <f>VLOOKUP(GroupVertices[[#This Row],[Vertex]], Vertices[], MATCH("ID", Vertices[#Headers], 0), FALSE)</f>
        <v>1661</v>
      </c>
    </row>
    <row r="1693" spans="1:3" x14ac:dyDescent="0.25">
      <c r="A1693" s="75" t="s">
        <v>17184</v>
      </c>
      <c r="B1693" s="79" t="s">
        <v>932</v>
      </c>
      <c r="C1693" s="75">
        <f>VLOOKUP(GroupVertices[[#This Row],[Vertex]], Vertices[], MATCH("ID", Vertices[#Headers], 0), FALSE)</f>
        <v>1553</v>
      </c>
    </row>
    <row r="1694" spans="1:3" x14ac:dyDescent="0.25">
      <c r="A1694" s="75" t="s">
        <v>17184</v>
      </c>
      <c r="B1694" s="79" t="s">
        <v>788</v>
      </c>
      <c r="C1694" s="75">
        <f>VLOOKUP(GroupVertices[[#This Row],[Vertex]], Vertices[], MATCH("ID", Vertices[#Headers], 0), FALSE)</f>
        <v>1875</v>
      </c>
    </row>
    <row r="1695" spans="1:3" x14ac:dyDescent="0.25">
      <c r="A1695" s="75" t="s">
        <v>17184</v>
      </c>
      <c r="B1695" s="79" t="s">
        <v>469</v>
      </c>
      <c r="C1695" s="75">
        <f>VLOOKUP(GroupVertices[[#This Row],[Vertex]], Vertices[], MATCH("ID", Vertices[#Headers], 0), FALSE)</f>
        <v>1193</v>
      </c>
    </row>
    <row r="1696" spans="1:3" x14ac:dyDescent="0.25">
      <c r="A1696" s="75" t="s">
        <v>17184</v>
      </c>
      <c r="B1696" s="79" t="s">
        <v>210</v>
      </c>
      <c r="C1696" s="75">
        <f>VLOOKUP(GroupVertices[[#This Row],[Vertex]], Vertices[], MATCH("ID", Vertices[#Headers], 0), FALSE)</f>
        <v>778</v>
      </c>
    </row>
    <row r="1697" spans="1:3" x14ac:dyDescent="0.25">
      <c r="A1697" s="75" t="s">
        <v>17185</v>
      </c>
      <c r="B1697" s="79" t="s">
        <v>1421</v>
      </c>
      <c r="C1697" s="75">
        <f>VLOOKUP(GroupVertices[[#This Row],[Vertex]], Vertices[], MATCH("ID", Vertices[#Headers], 0), FALSE)</f>
        <v>612</v>
      </c>
    </row>
    <row r="1698" spans="1:3" x14ac:dyDescent="0.25">
      <c r="A1698" s="75" t="s">
        <v>17185</v>
      </c>
      <c r="B1698" s="79" t="s">
        <v>2027</v>
      </c>
      <c r="C1698" s="75">
        <f>VLOOKUP(GroupVertices[[#This Row],[Vertex]], Vertices[], MATCH("ID", Vertices[#Headers], 0), FALSE)</f>
        <v>63</v>
      </c>
    </row>
    <row r="1699" spans="1:3" x14ac:dyDescent="0.25">
      <c r="A1699" s="75" t="s">
        <v>17185</v>
      </c>
      <c r="B1699" s="79" t="s">
        <v>1323</v>
      </c>
      <c r="C1699" s="75">
        <f>VLOOKUP(GroupVertices[[#This Row],[Vertex]], Vertices[], MATCH("ID", Vertices[#Headers], 0), FALSE)</f>
        <v>660</v>
      </c>
    </row>
    <row r="1700" spans="1:3" x14ac:dyDescent="0.25">
      <c r="A1700" s="75" t="s">
        <v>17185</v>
      </c>
      <c r="B1700" s="79" t="s">
        <v>613</v>
      </c>
      <c r="C1700" s="75">
        <f>VLOOKUP(GroupVertices[[#This Row],[Vertex]], Vertices[], MATCH("ID", Vertices[#Headers], 0), FALSE)</f>
        <v>770</v>
      </c>
    </row>
    <row r="1701" spans="1:3" x14ac:dyDescent="0.25">
      <c r="A1701" s="75" t="s">
        <v>17185</v>
      </c>
      <c r="B1701" s="79" t="s">
        <v>394</v>
      </c>
      <c r="C1701" s="75">
        <f>VLOOKUP(GroupVertices[[#This Row],[Vertex]], Vertices[], MATCH("ID", Vertices[#Headers], 0), FALSE)</f>
        <v>1010</v>
      </c>
    </row>
    <row r="1702" spans="1:3" x14ac:dyDescent="0.25">
      <c r="A1702" s="75" t="s">
        <v>17185</v>
      </c>
      <c r="B1702" s="79" t="s">
        <v>365</v>
      </c>
      <c r="C1702" s="75">
        <f>VLOOKUP(GroupVertices[[#This Row],[Vertex]], Vertices[], MATCH("ID", Vertices[#Headers], 0), FALSE)</f>
        <v>690</v>
      </c>
    </row>
    <row r="1703" spans="1:3" x14ac:dyDescent="0.25">
      <c r="A1703" s="75" t="s">
        <v>17185</v>
      </c>
      <c r="B1703" s="79" t="s">
        <v>335</v>
      </c>
      <c r="C1703" s="75">
        <f>VLOOKUP(GroupVertices[[#This Row],[Vertex]], Vertices[], MATCH("ID", Vertices[#Headers], 0), FALSE)</f>
        <v>1386</v>
      </c>
    </row>
    <row r="1704" spans="1:3" x14ac:dyDescent="0.25">
      <c r="A1704" s="75" t="s">
        <v>17185</v>
      </c>
      <c r="B1704" s="79" t="s">
        <v>267</v>
      </c>
      <c r="C1704" s="75">
        <f>VLOOKUP(GroupVertices[[#This Row],[Vertex]], Vertices[], MATCH("ID", Vertices[#Headers], 0), FALSE)</f>
        <v>649</v>
      </c>
    </row>
    <row r="1705" spans="1:3" x14ac:dyDescent="0.25">
      <c r="A1705" s="75" t="s">
        <v>17186</v>
      </c>
      <c r="B1705" s="79" t="s">
        <v>1980</v>
      </c>
      <c r="C1705" s="75">
        <f>VLOOKUP(GroupVertices[[#This Row],[Vertex]], Vertices[], MATCH("ID", Vertices[#Headers], 0), FALSE)</f>
        <v>2010</v>
      </c>
    </row>
    <row r="1706" spans="1:3" x14ac:dyDescent="0.25">
      <c r="A1706" s="75" t="s">
        <v>17186</v>
      </c>
      <c r="B1706" s="79" t="s">
        <v>2021</v>
      </c>
      <c r="C1706" s="75">
        <f>VLOOKUP(GroupVertices[[#This Row],[Vertex]], Vertices[], MATCH("ID", Vertices[#Headers], 0), FALSE)</f>
        <v>67</v>
      </c>
    </row>
    <row r="1707" spans="1:3" x14ac:dyDescent="0.25">
      <c r="A1707" s="75" t="s">
        <v>17186</v>
      </c>
      <c r="B1707" s="79" t="s">
        <v>1514</v>
      </c>
      <c r="C1707" s="75">
        <f>VLOOKUP(GroupVertices[[#This Row],[Vertex]], Vertices[], MATCH("ID", Vertices[#Headers], 0), FALSE)</f>
        <v>1852</v>
      </c>
    </row>
    <row r="1708" spans="1:3" x14ac:dyDescent="0.25">
      <c r="A1708" s="75" t="s">
        <v>17186</v>
      </c>
      <c r="B1708" s="79" t="s">
        <v>1407</v>
      </c>
      <c r="C1708" s="75">
        <f>VLOOKUP(GroupVertices[[#This Row],[Vertex]], Vertices[], MATCH("ID", Vertices[#Headers], 0), FALSE)</f>
        <v>1908</v>
      </c>
    </row>
    <row r="1709" spans="1:3" x14ac:dyDescent="0.25">
      <c r="A1709" s="75" t="s">
        <v>17186</v>
      </c>
      <c r="B1709" s="79" t="s">
        <v>662</v>
      </c>
      <c r="C1709" s="75">
        <f>VLOOKUP(GroupVertices[[#This Row],[Vertex]], Vertices[], MATCH("ID", Vertices[#Headers], 0), FALSE)</f>
        <v>1873</v>
      </c>
    </row>
    <row r="1710" spans="1:3" x14ac:dyDescent="0.25">
      <c r="A1710" s="75" t="s">
        <v>17186</v>
      </c>
      <c r="B1710" s="79" t="s">
        <v>328</v>
      </c>
      <c r="C1710" s="75">
        <f>VLOOKUP(GroupVertices[[#This Row],[Vertex]], Vertices[], MATCH("ID", Vertices[#Headers], 0), FALSE)</f>
        <v>1369</v>
      </c>
    </row>
    <row r="1711" spans="1:3" x14ac:dyDescent="0.25">
      <c r="A1711" s="75" t="s">
        <v>17186</v>
      </c>
      <c r="B1711" s="79" t="s">
        <v>246</v>
      </c>
      <c r="C1711" s="75">
        <f>VLOOKUP(GroupVertices[[#This Row],[Vertex]], Vertices[], MATCH("ID", Vertices[#Headers], 0), FALSE)</f>
        <v>1595</v>
      </c>
    </row>
    <row r="1712" spans="1:3" x14ac:dyDescent="0.25">
      <c r="A1712" s="75" t="s">
        <v>17187</v>
      </c>
      <c r="B1712" s="79" t="s">
        <v>1974</v>
      </c>
      <c r="C1712" s="75">
        <f>VLOOKUP(GroupVertices[[#This Row],[Vertex]], Vertices[], MATCH("ID", Vertices[#Headers], 0), FALSE)</f>
        <v>998</v>
      </c>
    </row>
    <row r="1713" spans="1:3" x14ac:dyDescent="0.25">
      <c r="A1713" s="75" t="s">
        <v>17187</v>
      </c>
      <c r="B1713" s="79" t="s">
        <v>2042</v>
      </c>
      <c r="C1713" s="75">
        <f>VLOOKUP(GroupVertices[[#This Row],[Vertex]], Vertices[], MATCH("ID", Vertices[#Headers], 0), FALSE)</f>
        <v>75</v>
      </c>
    </row>
    <row r="1714" spans="1:3" x14ac:dyDescent="0.25">
      <c r="A1714" s="75" t="s">
        <v>17187</v>
      </c>
      <c r="B1714" s="79" t="s">
        <v>1296</v>
      </c>
      <c r="C1714" s="75">
        <f>VLOOKUP(GroupVertices[[#This Row],[Vertex]], Vertices[], MATCH("ID", Vertices[#Headers], 0), FALSE)</f>
        <v>1390</v>
      </c>
    </row>
    <row r="1715" spans="1:3" x14ac:dyDescent="0.25">
      <c r="A1715" s="75" t="s">
        <v>17187</v>
      </c>
      <c r="B1715" s="79" t="s">
        <v>1098</v>
      </c>
      <c r="C1715" s="75">
        <f>VLOOKUP(GroupVertices[[#This Row],[Vertex]], Vertices[], MATCH("ID", Vertices[#Headers], 0), FALSE)</f>
        <v>708</v>
      </c>
    </row>
    <row r="1716" spans="1:3" x14ac:dyDescent="0.25">
      <c r="A1716" s="75" t="s">
        <v>17187</v>
      </c>
      <c r="B1716" s="79" t="s">
        <v>884</v>
      </c>
      <c r="C1716" s="75">
        <f>VLOOKUP(GroupVertices[[#This Row],[Vertex]], Vertices[], MATCH("ID", Vertices[#Headers], 0), FALSE)</f>
        <v>777</v>
      </c>
    </row>
    <row r="1717" spans="1:3" x14ac:dyDescent="0.25">
      <c r="A1717" s="75" t="s">
        <v>17187</v>
      </c>
      <c r="B1717" s="79" t="s">
        <v>460</v>
      </c>
      <c r="C1717" s="75">
        <f>VLOOKUP(GroupVertices[[#This Row],[Vertex]], Vertices[], MATCH("ID", Vertices[#Headers], 0), FALSE)</f>
        <v>810</v>
      </c>
    </row>
    <row r="1718" spans="1:3" x14ac:dyDescent="0.25">
      <c r="A1718" s="75" t="s">
        <v>17187</v>
      </c>
      <c r="B1718" s="79" t="s">
        <v>341</v>
      </c>
      <c r="C1718" s="75">
        <f>VLOOKUP(GroupVertices[[#This Row],[Vertex]], Vertices[], MATCH("ID", Vertices[#Headers], 0), FALSE)</f>
        <v>1284</v>
      </c>
    </row>
    <row r="1719" spans="1:3" x14ac:dyDescent="0.25">
      <c r="A1719" s="75" t="s">
        <v>17188</v>
      </c>
      <c r="B1719" s="79" t="s">
        <v>1948</v>
      </c>
      <c r="C1719" s="75">
        <f>VLOOKUP(GroupVertices[[#This Row],[Vertex]], Vertices[], MATCH("ID", Vertices[#Headers], 0), FALSE)</f>
        <v>959</v>
      </c>
    </row>
    <row r="1720" spans="1:3" x14ac:dyDescent="0.25">
      <c r="A1720" s="75" t="s">
        <v>17188</v>
      </c>
      <c r="B1720" s="79" t="s">
        <v>1947</v>
      </c>
      <c r="C1720" s="75">
        <f>VLOOKUP(GroupVertices[[#This Row],[Vertex]], Vertices[], MATCH("ID", Vertices[#Headers], 0), FALSE)</f>
        <v>65</v>
      </c>
    </row>
    <row r="1721" spans="1:3" x14ac:dyDescent="0.25">
      <c r="A1721" s="75" t="s">
        <v>17188</v>
      </c>
      <c r="B1721" s="79" t="s">
        <v>1609</v>
      </c>
      <c r="C1721" s="75">
        <f>VLOOKUP(GroupVertices[[#This Row],[Vertex]], Vertices[], MATCH("ID", Vertices[#Headers], 0), FALSE)</f>
        <v>1099</v>
      </c>
    </row>
    <row r="1722" spans="1:3" x14ac:dyDescent="0.25">
      <c r="A1722" s="75" t="s">
        <v>17188</v>
      </c>
      <c r="B1722" s="79" t="s">
        <v>1488</v>
      </c>
      <c r="C1722" s="75">
        <f>VLOOKUP(GroupVertices[[#This Row],[Vertex]], Vertices[], MATCH("ID", Vertices[#Headers], 0), FALSE)</f>
        <v>676</v>
      </c>
    </row>
    <row r="1723" spans="1:3" x14ac:dyDescent="0.25">
      <c r="A1723" s="75" t="s">
        <v>17188</v>
      </c>
      <c r="B1723" s="79" t="s">
        <v>1486</v>
      </c>
      <c r="C1723" s="75">
        <f>VLOOKUP(GroupVertices[[#This Row],[Vertex]], Vertices[], MATCH("ID", Vertices[#Headers], 0), FALSE)</f>
        <v>636</v>
      </c>
    </row>
    <row r="1724" spans="1:3" x14ac:dyDescent="0.25">
      <c r="A1724" s="75" t="s">
        <v>17188</v>
      </c>
      <c r="B1724" s="79" t="s">
        <v>570</v>
      </c>
      <c r="C1724" s="75">
        <f>VLOOKUP(GroupVertices[[#This Row],[Vertex]], Vertices[], MATCH("ID", Vertices[#Headers], 0), FALSE)</f>
        <v>1696</v>
      </c>
    </row>
    <row r="1725" spans="1:3" x14ac:dyDescent="0.25">
      <c r="A1725" s="75" t="s">
        <v>17188</v>
      </c>
      <c r="B1725" s="79" t="s">
        <v>566</v>
      </c>
      <c r="C1725" s="75">
        <f>VLOOKUP(GroupVertices[[#This Row],[Vertex]], Vertices[], MATCH("ID", Vertices[#Headers], 0), FALSE)</f>
        <v>1404</v>
      </c>
    </row>
    <row r="1726" spans="1:3" x14ac:dyDescent="0.25">
      <c r="A1726" s="75" t="s">
        <v>17189</v>
      </c>
      <c r="B1726" s="79" t="s">
        <v>1603</v>
      </c>
      <c r="C1726" s="75">
        <f>VLOOKUP(GroupVertices[[#This Row],[Vertex]], Vertices[], MATCH("ID", Vertices[#Headers], 0), FALSE)</f>
        <v>1654</v>
      </c>
    </row>
    <row r="1727" spans="1:3" x14ac:dyDescent="0.25">
      <c r="A1727" s="75" t="s">
        <v>17189</v>
      </c>
      <c r="B1727" s="79" t="s">
        <v>2055</v>
      </c>
      <c r="C1727" s="75">
        <f>VLOOKUP(GroupVertices[[#This Row],[Vertex]], Vertices[], MATCH("ID", Vertices[#Headers], 0), FALSE)</f>
        <v>68</v>
      </c>
    </row>
    <row r="1728" spans="1:3" x14ac:dyDescent="0.25">
      <c r="A1728" s="75" t="s">
        <v>17189</v>
      </c>
      <c r="B1728" s="79" t="s">
        <v>1489</v>
      </c>
      <c r="C1728" s="75">
        <f>VLOOKUP(GroupVertices[[#This Row],[Vertex]], Vertices[], MATCH("ID", Vertices[#Headers], 0), FALSE)</f>
        <v>1644</v>
      </c>
    </row>
    <row r="1729" spans="1:3" x14ac:dyDescent="0.25">
      <c r="A1729" s="75" t="s">
        <v>17189</v>
      </c>
      <c r="B1729" s="79" t="s">
        <v>976</v>
      </c>
      <c r="C1729" s="75">
        <f>VLOOKUP(GroupVertices[[#This Row],[Vertex]], Vertices[], MATCH("ID", Vertices[#Headers], 0), FALSE)</f>
        <v>1918</v>
      </c>
    </row>
    <row r="1730" spans="1:3" x14ac:dyDescent="0.25">
      <c r="A1730" s="75" t="s">
        <v>17189</v>
      </c>
      <c r="B1730" s="79" t="s">
        <v>970</v>
      </c>
      <c r="C1730" s="75">
        <f>VLOOKUP(GroupVertices[[#This Row],[Vertex]], Vertices[], MATCH("ID", Vertices[#Headers], 0), FALSE)</f>
        <v>1727</v>
      </c>
    </row>
    <row r="1731" spans="1:3" x14ac:dyDescent="0.25">
      <c r="A1731" s="75" t="s">
        <v>17189</v>
      </c>
      <c r="B1731" s="79" t="s">
        <v>906</v>
      </c>
      <c r="C1731" s="75">
        <f>VLOOKUP(GroupVertices[[#This Row],[Vertex]], Vertices[], MATCH("ID", Vertices[#Headers], 0), FALSE)</f>
        <v>339</v>
      </c>
    </row>
    <row r="1732" spans="1:3" x14ac:dyDescent="0.25">
      <c r="A1732" s="75" t="s">
        <v>17189</v>
      </c>
      <c r="B1732" s="79" t="s">
        <v>432</v>
      </c>
      <c r="C1732" s="75">
        <f>VLOOKUP(GroupVertices[[#This Row],[Vertex]], Vertices[], MATCH("ID", Vertices[#Headers], 0), FALSE)</f>
        <v>1305</v>
      </c>
    </row>
    <row r="1733" spans="1:3" x14ac:dyDescent="0.25">
      <c r="A1733" s="75" t="s">
        <v>17190</v>
      </c>
      <c r="B1733" s="79" t="s">
        <v>741</v>
      </c>
      <c r="C1733" s="75">
        <f>VLOOKUP(GroupVertices[[#This Row],[Vertex]], Vertices[], MATCH("ID", Vertices[#Headers], 0), FALSE)</f>
        <v>1482</v>
      </c>
    </row>
    <row r="1734" spans="1:3" x14ac:dyDescent="0.25">
      <c r="A1734" s="75" t="s">
        <v>17190</v>
      </c>
      <c r="B1734" s="79" t="s">
        <v>2120</v>
      </c>
      <c r="C1734" s="75">
        <f>VLOOKUP(GroupVertices[[#This Row],[Vertex]], Vertices[], MATCH("ID", Vertices[#Headers], 0), FALSE)</f>
        <v>177</v>
      </c>
    </row>
    <row r="1735" spans="1:3" x14ac:dyDescent="0.25">
      <c r="A1735" s="75" t="s">
        <v>17190</v>
      </c>
      <c r="B1735" s="79" t="s">
        <v>740</v>
      </c>
      <c r="C1735" s="75">
        <f>VLOOKUP(GroupVertices[[#This Row],[Vertex]], Vertices[], MATCH("ID", Vertices[#Headers], 0), FALSE)</f>
        <v>481</v>
      </c>
    </row>
    <row r="1736" spans="1:3" x14ac:dyDescent="0.25">
      <c r="A1736" s="75" t="s">
        <v>17190</v>
      </c>
      <c r="B1736" s="79" t="s">
        <v>2119</v>
      </c>
      <c r="C1736" s="75">
        <f>VLOOKUP(GroupVertices[[#This Row],[Vertex]], Vertices[], MATCH("ID", Vertices[#Headers], 0), FALSE)</f>
        <v>170</v>
      </c>
    </row>
    <row r="1737" spans="1:3" x14ac:dyDescent="0.25">
      <c r="A1737" s="75" t="s">
        <v>17190</v>
      </c>
      <c r="B1737" s="79" t="s">
        <v>2118</v>
      </c>
      <c r="C1737" s="75">
        <f>VLOOKUP(GroupVertices[[#This Row],[Vertex]], Vertices[], MATCH("ID", Vertices[#Headers], 0), FALSE)</f>
        <v>182</v>
      </c>
    </row>
    <row r="1738" spans="1:3" x14ac:dyDescent="0.25">
      <c r="A1738" s="75" t="s">
        <v>17190</v>
      </c>
      <c r="B1738" s="79" t="s">
        <v>2117</v>
      </c>
      <c r="C1738" s="75">
        <f>VLOOKUP(GroupVertices[[#This Row],[Vertex]], Vertices[], MATCH("ID", Vertices[#Headers], 0), FALSE)</f>
        <v>196</v>
      </c>
    </row>
    <row r="1739" spans="1:3" x14ac:dyDescent="0.25">
      <c r="A1739" s="75" t="s">
        <v>17190</v>
      </c>
      <c r="B1739" s="79" t="s">
        <v>2116</v>
      </c>
      <c r="C1739" s="75">
        <f>VLOOKUP(GroupVertices[[#This Row],[Vertex]], Vertices[], MATCH("ID", Vertices[#Headers], 0), FALSE)</f>
        <v>194</v>
      </c>
    </row>
    <row r="1740" spans="1:3" x14ac:dyDescent="0.25">
      <c r="A1740" s="75" t="s">
        <v>17191</v>
      </c>
      <c r="B1740" s="79" t="s">
        <v>900</v>
      </c>
      <c r="C1740" s="75">
        <f>VLOOKUP(GroupVertices[[#This Row],[Vertex]], Vertices[], MATCH("ID", Vertices[#Headers], 0), FALSE)</f>
        <v>1126</v>
      </c>
    </row>
    <row r="1741" spans="1:3" x14ac:dyDescent="0.25">
      <c r="A1741" s="75" t="s">
        <v>17191</v>
      </c>
      <c r="B1741" s="79" t="s">
        <v>899</v>
      </c>
      <c r="C1741" s="75">
        <f>VLOOKUP(GroupVertices[[#This Row],[Vertex]], Vertices[], MATCH("ID", Vertices[#Headers], 0), FALSE)</f>
        <v>69</v>
      </c>
    </row>
    <row r="1742" spans="1:3" x14ac:dyDescent="0.25">
      <c r="A1742" s="75" t="s">
        <v>17191</v>
      </c>
      <c r="B1742" s="79" t="s">
        <v>611</v>
      </c>
      <c r="C1742" s="75">
        <f>VLOOKUP(GroupVertices[[#This Row],[Vertex]], Vertices[], MATCH("ID", Vertices[#Headers], 0), FALSE)</f>
        <v>1731</v>
      </c>
    </row>
    <row r="1743" spans="1:3" x14ac:dyDescent="0.25">
      <c r="A1743" s="75" t="s">
        <v>17191</v>
      </c>
      <c r="B1743" s="79" t="s">
        <v>579</v>
      </c>
      <c r="C1743" s="75">
        <f>VLOOKUP(GroupVertices[[#This Row],[Vertex]], Vertices[], MATCH("ID", Vertices[#Headers], 0), FALSE)</f>
        <v>1155</v>
      </c>
    </row>
    <row r="1744" spans="1:3" x14ac:dyDescent="0.25">
      <c r="A1744" s="75" t="s">
        <v>17191</v>
      </c>
      <c r="B1744" s="79" t="s">
        <v>573</v>
      </c>
      <c r="C1744" s="75">
        <f>VLOOKUP(GroupVertices[[#This Row],[Vertex]], Vertices[], MATCH("ID", Vertices[#Headers], 0), FALSE)</f>
        <v>907</v>
      </c>
    </row>
    <row r="1745" spans="1:3" x14ac:dyDescent="0.25">
      <c r="A1745" s="75" t="s">
        <v>17191</v>
      </c>
      <c r="B1745" s="79" t="s">
        <v>495</v>
      </c>
      <c r="C1745" s="75">
        <f>VLOOKUP(GroupVertices[[#This Row],[Vertex]], Vertices[], MATCH("ID", Vertices[#Headers], 0), FALSE)</f>
        <v>986</v>
      </c>
    </row>
    <row r="1746" spans="1:3" x14ac:dyDescent="0.25">
      <c r="A1746" s="75" t="s">
        <v>17192</v>
      </c>
      <c r="B1746" s="79" t="s">
        <v>888</v>
      </c>
      <c r="C1746" s="75">
        <f>VLOOKUP(GroupVertices[[#This Row],[Vertex]], Vertices[], MATCH("ID", Vertices[#Headers], 0), FALSE)</f>
        <v>702</v>
      </c>
    </row>
    <row r="1747" spans="1:3" x14ac:dyDescent="0.25">
      <c r="A1747" s="75" t="s">
        <v>17192</v>
      </c>
      <c r="B1747" s="79" t="s">
        <v>886</v>
      </c>
      <c r="C1747" s="75">
        <f>VLOOKUP(GroupVertices[[#This Row],[Vertex]], Vertices[], MATCH("ID", Vertices[#Headers], 0), FALSE)</f>
        <v>81</v>
      </c>
    </row>
    <row r="1748" spans="1:3" x14ac:dyDescent="0.25">
      <c r="A1748" s="75" t="s">
        <v>17192</v>
      </c>
      <c r="B1748" s="79" t="s">
        <v>887</v>
      </c>
      <c r="C1748" s="75">
        <f>VLOOKUP(GroupVertices[[#This Row],[Vertex]], Vertices[], MATCH("ID", Vertices[#Headers], 0), FALSE)</f>
        <v>92</v>
      </c>
    </row>
    <row r="1749" spans="1:3" x14ac:dyDescent="0.25">
      <c r="A1749" s="75" t="s">
        <v>17192</v>
      </c>
      <c r="B1749" s="79" t="s">
        <v>815</v>
      </c>
      <c r="C1749" s="75">
        <f>VLOOKUP(GroupVertices[[#This Row],[Vertex]], Vertices[], MATCH("ID", Vertices[#Headers], 0), FALSE)</f>
        <v>970</v>
      </c>
    </row>
    <row r="1750" spans="1:3" x14ac:dyDescent="0.25">
      <c r="A1750" s="75" t="s">
        <v>17192</v>
      </c>
      <c r="B1750" s="79" t="s">
        <v>795</v>
      </c>
      <c r="C1750" s="75">
        <f>VLOOKUP(GroupVertices[[#This Row],[Vertex]], Vertices[], MATCH("ID", Vertices[#Headers], 0), FALSE)</f>
        <v>1204</v>
      </c>
    </row>
    <row r="1751" spans="1:3" x14ac:dyDescent="0.25">
      <c r="A1751" s="75" t="s">
        <v>17192</v>
      </c>
      <c r="B1751" s="79" t="s">
        <v>525</v>
      </c>
      <c r="C1751" s="75">
        <f>VLOOKUP(GroupVertices[[#This Row],[Vertex]], Vertices[], MATCH("ID", Vertices[#Headers], 0), FALSE)</f>
        <v>1356</v>
      </c>
    </row>
    <row r="1752" spans="1:3" x14ac:dyDescent="0.25">
      <c r="A1752" s="75" t="s">
        <v>17193</v>
      </c>
      <c r="B1752" s="79" t="s">
        <v>1870</v>
      </c>
      <c r="C1752" s="75">
        <f>VLOOKUP(GroupVertices[[#This Row],[Vertex]], Vertices[], MATCH("ID", Vertices[#Headers], 0), FALSE)</f>
        <v>706</v>
      </c>
    </row>
    <row r="1753" spans="1:3" x14ac:dyDescent="0.25">
      <c r="A1753" s="75" t="s">
        <v>17193</v>
      </c>
      <c r="B1753" s="79" t="s">
        <v>2224</v>
      </c>
      <c r="C1753" s="75">
        <f>VLOOKUP(GroupVertices[[#This Row],[Vertex]], Vertices[], MATCH("ID", Vertices[#Headers], 0), FALSE)</f>
        <v>276</v>
      </c>
    </row>
    <row r="1754" spans="1:3" x14ac:dyDescent="0.25">
      <c r="A1754" s="75" t="s">
        <v>17193</v>
      </c>
      <c r="B1754" s="79" t="s">
        <v>2223</v>
      </c>
      <c r="C1754" s="75">
        <f>VLOOKUP(GroupVertices[[#This Row],[Vertex]], Vertices[], MATCH("ID", Vertices[#Headers], 0), FALSE)</f>
        <v>366</v>
      </c>
    </row>
    <row r="1755" spans="1:3" x14ac:dyDescent="0.25">
      <c r="A1755" s="75" t="s">
        <v>17193</v>
      </c>
      <c r="B1755" s="79" t="s">
        <v>2222</v>
      </c>
      <c r="C1755" s="75">
        <f>VLOOKUP(GroupVertices[[#This Row],[Vertex]], Vertices[], MATCH("ID", Vertices[#Headers], 0), FALSE)</f>
        <v>374</v>
      </c>
    </row>
    <row r="1756" spans="1:3" x14ac:dyDescent="0.25">
      <c r="A1756" s="75" t="s">
        <v>17193</v>
      </c>
      <c r="B1756" s="79" t="s">
        <v>2221</v>
      </c>
      <c r="C1756" s="75">
        <f>VLOOKUP(GroupVertices[[#This Row],[Vertex]], Vertices[], MATCH("ID", Vertices[#Headers], 0), FALSE)</f>
        <v>421</v>
      </c>
    </row>
    <row r="1757" spans="1:3" x14ac:dyDescent="0.25">
      <c r="A1757" s="75" t="s">
        <v>17194</v>
      </c>
      <c r="B1757" s="79" t="s">
        <v>1753</v>
      </c>
      <c r="C1757" s="75">
        <f>VLOOKUP(GroupVertices[[#This Row],[Vertex]], Vertices[], MATCH("ID", Vertices[#Headers], 0), FALSE)</f>
        <v>1074</v>
      </c>
    </row>
    <row r="1758" spans="1:3" x14ac:dyDescent="0.25">
      <c r="A1758" s="75" t="s">
        <v>17194</v>
      </c>
      <c r="B1758" s="79" t="s">
        <v>2199</v>
      </c>
      <c r="C1758" s="75">
        <f>VLOOKUP(GroupVertices[[#This Row],[Vertex]], Vertices[], MATCH("ID", Vertices[#Headers], 0), FALSE)</f>
        <v>87</v>
      </c>
    </row>
    <row r="1759" spans="1:3" x14ac:dyDescent="0.25">
      <c r="A1759" s="75" t="s">
        <v>17194</v>
      </c>
      <c r="B1759" s="79" t="s">
        <v>1752</v>
      </c>
      <c r="C1759" s="75">
        <f>VLOOKUP(GroupVertices[[#This Row],[Vertex]], Vertices[], MATCH("ID", Vertices[#Headers], 0), FALSE)</f>
        <v>1316</v>
      </c>
    </row>
    <row r="1760" spans="1:3" x14ac:dyDescent="0.25">
      <c r="A1760" s="75" t="s">
        <v>17194</v>
      </c>
      <c r="B1760" s="79" t="s">
        <v>1654</v>
      </c>
      <c r="C1760" s="75">
        <f>VLOOKUP(GroupVertices[[#This Row],[Vertex]], Vertices[], MATCH("ID", Vertices[#Headers], 0), FALSE)</f>
        <v>782</v>
      </c>
    </row>
    <row r="1761" spans="1:3" x14ac:dyDescent="0.25">
      <c r="A1761" s="75" t="s">
        <v>17194</v>
      </c>
      <c r="B1761" s="79" t="s">
        <v>1554</v>
      </c>
      <c r="C1761" s="75">
        <f>VLOOKUP(GroupVertices[[#This Row],[Vertex]], Vertices[], MATCH("ID", Vertices[#Headers], 0), FALSE)</f>
        <v>1728</v>
      </c>
    </row>
    <row r="1762" spans="1:3" x14ac:dyDescent="0.25">
      <c r="A1762" s="75" t="s">
        <v>17195</v>
      </c>
      <c r="B1762" s="79" t="s">
        <v>1733</v>
      </c>
      <c r="C1762" s="75">
        <f>VLOOKUP(GroupVertices[[#This Row],[Vertex]], Vertices[], MATCH("ID", Vertices[#Headers], 0), FALSE)</f>
        <v>1232</v>
      </c>
    </row>
    <row r="1763" spans="1:3" x14ac:dyDescent="0.25">
      <c r="A1763" s="75" t="s">
        <v>17195</v>
      </c>
      <c r="B1763" s="79" t="s">
        <v>2185</v>
      </c>
      <c r="C1763" s="75">
        <f>VLOOKUP(GroupVertices[[#This Row],[Vertex]], Vertices[], MATCH("ID", Vertices[#Headers], 0), FALSE)</f>
        <v>132</v>
      </c>
    </row>
    <row r="1764" spans="1:3" x14ac:dyDescent="0.25">
      <c r="A1764" s="75" t="s">
        <v>17195</v>
      </c>
      <c r="B1764" s="79" t="s">
        <v>2184</v>
      </c>
      <c r="C1764" s="75">
        <f>VLOOKUP(GroupVertices[[#This Row],[Vertex]], Vertices[], MATCH("ID", Vertices[#Headers], 0), FALSE)</f>
        <v>123</v>
      </c>
    </row>
    <row r="1765" spans="1:3" x14ac:dyDescent="0.25">
      <c r="A1765" s="75" t="s">
        <v>17195</v>
      </c>
      <c r="B1765" s="79" t="s">
        <v>1477</v>
      </c>
      <c r="C1765" s="75">
        <f>VLOOKUP(GroupVertices[[#This Row],[Vertex]], Vertices[], MATCH("ID", Vertices[#Headers], 0), FALSE)</f>
        <v>738</v>
      </c>
    </row>
    <row r="1766" spans="1:3" x14ac:dyDescent="0.25">
      <c r="A1766" s="75" t="s">
        <v>17195</v>
      </c>
      <c r="B1766" s="79" t="s">
        <v>1446</v>
      </c>
      <c r="C1766" s="75">
        <f>VLOOKUP(GroupVertices[[#This Row],[Vertex]], Vertices[], MATCH("ID", Vertices[#Headers], 0), FALSE)</f>
        <v>732</v>
      </c>
    </row>
    <row r="1767" spans="1:3" x14ac:dyDescent="0.25">
      <c r="A1767" s="75" t="s">
        <v>17196</v>
      </c>
      <c r="B1767" s="79" t="s">
        <v>1610</v>
      </c>
      <c r="C1767" s="75">
        <f>VLOOKUP(GroupVertices[[#This Row],[Vertex]], Vertices[], MATCH("ID", Vertices[#Headers], 0), FALSE)</f>
        <v>997</v>
      </c>
    </row>
    <row r="1768" spans="1:3" x14ac:dyDescent="0.25">
      <c r="A1768" s="75" t="s">
        <v>17196</v>
      </c>
      <c r="B1768" s="79" t="s">
        <v>2084</v>
      </c>
      <c r="C1768" s="75">
        <f>VLOOKUP(GroupVertices[[#This Row],[Vertex]], Vertices[], MATCH("ID", Vertices[#Headers], 0), FALSE)</f>
        <v>89</v>
      </c>
    </row>
    <row r="1769" spans="1:3" x14ac:dyDescent="0.25">
      <c r="A1769" s="75" t="s">
        <v>17196</v>
      </c>
      <c r="B1769" s="79" t="s">
        <v>727</v>
      </c>
      <c r="C1769" s="75">
        <f>VLOOKUP(GroupVertices[[#This Row],[Vertex]], Vertices[], MATCH("ID", Vertices[#Headers], 0), FALSE)</f>
        <v>645</v>
      </c>
    </row>
    <row r="1770" spans="1:3" x14ac:dyDescent="0.25">
      <c r="A1770" s="75" t="s">
        <v>17196</v>
      </c>
      <c r="B1770" s="79" t="s">
        <v>665</v>
      </c>
      <c r="C1770" s="75">
        <f>VLOOKUP(GroupVertices[[#This Row],[Vertex]], Vertices[], MATCH("ID", Vertices[#Headers], 0), FALSE)</f>
        <v>1389</v>
      </c>
    </row>
    <row r="1771" spans="1:3" x14ac:dyDescent="0.25">
      <c r="A1771" s="75" t="s">
        <v>17196</v>
      </c>
      <c r="B1771" s="79" t="s">
        <v>545</v>
      </c>
      <c r="C1771" s="75">
        <f>VLOOKUP(GroupVertices[[#This Row],[Vertex]], Vertices[], MATCH("ID", Vertices[#Headers], 0), FALSE)</f>
        <v>1247</v>
      </c>
    </row>
    <row r="1772" spans="1:3" x14ac:dyDescent="0.25">
      <c r="A1772" s="75" t="s">
        <v>17197</v>
      </c>
      <c r="B1772" s="79" t="s">
        <v>1491</v>
      </c>
      <c r="C1772" s="75">
        <f>VLOOKUP(GroupVertices[[#This Row],[Vertex]], Vertices[], MATCH("ID", Vertices[#Headers], 0), FALSE)</f>
        <v>1393</v>
      </c>
    </row>
    <row r="1773" spans="1:3" x14ac:dyDescent="0.25">
      <c r="A1773" s="75" t="s">
        <v>17197</v>
      </c>
      <c r="B1773" s="79" t="s">
        <v>2167</v>
      </c>
      <c r="C1773" s="75">
        <f>VLOOKUP(GroupVertices[[#This Row],[Vertex]], Vertices[], MATCH("ID", Vertices[#Headers], 0), FALSE)</f>
        <v>97</v>
      </c>
    </row>
    <row r="1774" spans="1:3" x14ac:dyDescent="0.25">
      <c r="A1774" s="75" t="s">
        <v>17197</v>
      </c>
      <c r="B1774" s="79" t="s">
        <v>1342</v>
      </c>
      <c r="C1774" s="75">
        <f>VLOOKUP(GroupVertices[[#This Row],[Vertex]], Vertices[], MATCH("ID", Vertices[#Headers], 0), FALSE)</f>
        <v>1775</v>
      </c>
    </row>
    <row r="1775" spans="1:3" x14ac:dyDescent="0.25">
      <c r="A1775" s="75" t="s">
        <v>17197</v>
      </c>
      <c r="B1775" s="79" t="s">
        <v>1248</v>
      </c>
      <c r="C1775" s="75">
        <f>VLOOKUP(GroupVertices[[#This Row],[Vertex]], Vertices[], MATCH("ID", Vertices[#Headers], 0), FALSE)</f>
        <v>707</v>
      </c>
    </row>
    <row r="1776" spans="1:3" x14ac:dyDescent="0.25">
      <c r="A1776" s="75" t="s">
        <v>17197</v>
      </c>
      <c r="B1776" s="79" t="s">
        <v>1244</v>
      </c>
      <c r="C1776" s="75">
        <f>VLOOKUP(GroupVertices[[#This Row],[Vertex]], Vertices[], MATCH("ID", Vertices[#Headers], 0), FALSE)</f>
        <v>915</v>
      </c>
    </row>
    <row r="1777" spans="1:3" x14ac:dyDescent="0.25">
      <c r="A1777" s="75" t="s">
        <v>17198</v>
      </c>
      <c r="B1777" s="79" t="s">
        <v>1479</v>
      </c>
      <c r="C1777" s="75">
        <f>VLOOKUP(GroupVertices[[#This Row],[Vertex]], Vertices[], MATCH("ID", Vertices[#Headers], 0), FALSE)</f>
        <v>1643</v>
      </c>
    </row>
    <row r="1778" spans="1:3" x14ac:dyDescent="0.25">
      <c r="A1778" s="75" t="s">
        <v>17198</v>
      </c>
      <c r="B1778" s="79" t="s">
        <v>2115</v>
      </c>
      <c r="C1778" s="75">
        <f>VLOOKUP(GroupVertices[[#This Row],[Vertex]], Vertices[], MATCH("ID", Vertices[#Headers], 0), FALSE)</f>
        <v>91</v>
      </c>
    </row>
    <row r="1779" spans="1:3" x14ac:dyDescent="0.25">
      <c r="A1779" s="75" t="s">
        <v>17198</v>
      </c>
      <c r="B1779" s="79" t="s">
        <v>1115</v>
      </c>
      <c r="C1779" s="75">
        <f>VLOOKUP(GroupVertices[[#This Row],[Vertex]], Vertices[], MATCH("ID", Vertices[#Headers], 0), FALSE)</f>
        <v>1807</v>
      </c>
    </row>
    <row r="1780" spans="1:3" x14ac:dyDescent="0.25">
      <c r="A1780" s="75" t="s">
        <v>17198</v>
      </c>
      <c r="B1780" s="79" t="s">
        <v>905</v>
      </c>
      <c r="C1780" s="75">
        <f>VLOOKUP(GroupVertices[[#This Row],[Vertex]], Vertices[], MATCH("ID", Vertices[#Headers], 0), FALSE)</f>
        <v>2019</v>
      </c>
    </row>
    <row r="1781" spans="1:3" x14ac:dyDescent="0.25">
      <c r="A1781" s="75" t="s">
        <v>17198</v>
      </c>
      <c r="B1781" s="79" t="s">
        <v>732</v>
      </c>
      <c r="C1781" s="75">
        <f>VLOOKUP(GroupVertices[[#This Row],[Vertex]], Vertices[], MATCH("ID", Vertices[#Headers], 0), FALSE)</f>
        <v>2018</v>
      </c>
    </row>
    <row r="1782" spans="1:3" x14ac:dyDescent="0.25">
      <c r="A1782" s="75" t="s">
        <v>17199</v>
      </c>
      <c r="B1782" s="79" t="s">
        <v>1746</v>
      </c>
      <c r="C1782" s="75">
        <f>VLOOKUP(GroupVertices[[#This Row],[Vertex]], Vertices[], MATCH("ID", Vertices[#Headers], 0), FALSE)</f>
        <v>1796</v>
      </c>
    </row>
    <row r="1783" spans="1:3" x14ac:dyDescent="0.25">
      <c r="A1783" s="75" t="s">
        <v>17199</v>
      </c>
      <c r="B1783" s="79" t="s">
        <v>2136</v>
      </c>
      <c r="C1783" s="75">
        <f>VLOOKUP(GroupVertices[[#This Row],[Vertex]], Vertices[], MATCH("ID", Vertices[#Headers], 0), FALSE)</f>
        <v>173</v>
      </c>
    </row>
    <row r="1784" spans="1:3" x14ac:dyDescent="0.25">
      <c r="A1784" s="75" t="s">
        <v>17199</v>
      </c>
      <c r="B1784" s="79" t="s">
        <v>2135</v>
      </c>
      <c r="C1784" s="75">
        <f>VLOOKUP(GroupVertices[[#This Row],[Vertex]], Vertices[], MATCH("ID", Vertices[#Headers], 0), FALSE)</f>
        <v>151</v>
      </c>
    </row>
    <row r="1785" spans="1:3" x14ac:dyDescent="0.25">
      <c r="A1785" s="75" t="s">
        <v>17199</v>
      </c>
      <c r="B1785" s="79" t="s">
        <v>937</v>
      </c>
      <c r="C1785" s="75">
        <f>VLOOKUP(GroupVertices[[#This Row],[Vertex]], Vertices[], MATCH("ID", Vertices[#Headers], 0), FALSE)</f>
        <v>670</v>
      </c>
    </row>
    <row r="1786" spans="1:3" x14ac:dyDescent="0.25">
      <c r="A1786" s="75" t="s">
        <v>17200</v>
      </c>
      <c r="B1786" s="79" t="s">
        <v>1618</v>
      </c>
      <c r="C1786" s="75">
        <f>VLOOKUP(GroupVertices[[#This Row],[Vertex]], Vertices[], MATCH("ID", Vertices[#Headers], 0), FALSE)</f>
        <v>703</v>
      </c>
    </row>
    <row r="1787" spans="1:3" x14ac:dyDescent="0.25">
      <c r="A1787" s="75" t="s">
        <v>17200</v>
      </c>
      <c r="B1787" s="79" t="s">
        <v>2092</v>
      </c>
      <c r="C1787" s="75">
        <f>VLOOKUP(GroupVertices[[#This Row],[Vertex]], Vertices[], MATCH("ID", Vertices[#Headers], 0), FALSE)</f>
        <v>124</v>
      </c>
    </row>
    <row r="1788" spans="1:3" x14ac:dyDescent="0.25">
      <c r="A1788" s="75" t="s">
        <v>17200</v>
      </c>
      <c r="B1788" s="79" t="s">
        <v>1146</v>
      </c>
      <c r="C1788" s="75">
        <f>VLOOKUP(GroupVertices[[#This Row],[Vertex]], Vertices[], MATCH("ID", Vertices[#Headers], 0), FALSE)</f>
        <v>724</v>
      </c>
    </row>
    <row r="1789" spans="1:3" x14ac:dyDescent="0.25">
      <c r="A1789" s="75" t="s">
        <v>17200</v>
      </c>
      <c r="B1789" s="79" t="s">
        <v>598</v>
      </c>
      <c r="C1789" s="75">
        <f>VLOOKUP(GroupVertices[[#This Row],[Vertex]], Vertices[], MATCH("ID", Vertices[#Headers], 0), FALSE)</f>
        <v>1211</v>
      </c>
    </row>
    <row r="1790" spans="1:3" x14ac:dyDescent="0.25">
      <c r="A1790" s="75" t="s">
        <v>17201</v>
      </c>
      <c r="B1790" s="79" t="s">
        <v>1588</v>
      </c>
      <c r="C1790" s="75">
        <f>VLOOKUP(GroupVertices[[#This Row],[Vertex]], Vertices[], MATCH("ID", Vertices[#Headers], 0), FALSE)</f>
        <v>948</v>
      </c>
    </row>
    <row r="1791" spans="1:3" x14ac:dyDescent="0.25">
      <c r="A1791" s="75" t="s">
        <v>17201</v>
      </c>
      <c r="B1791" s="79" t="s">
        <v>2045</v>
      </c>
      <c r="C1791" s="75">
        <f>VLOOKUP(GroupVertices[[#This Row],[Vertex]], Vertices[], MATCH("ID", Vertices[#Headers], 0), FALSE)</f>
        <v>113</v>
      </c>
    </row>
    <row r="1792" spans="1:3" x14ac:dyDescent="0.25">
      <c r="A1792" s="75" t="s">
        <v>17201</v>
      </c>
      <c r="B1792" s="79" t="s">
        <v>637</v>
      </c>
      <c r="C1792" s="75">
        <f>VLOOKUP(GroupVertices[[#This Row],[Vertex]], Vertices[], MATCH("ID", Vertices[#Headers], 0), FALSE)</f>
        <v>1015</v>
      </c>
    </row>
    <row r="1793" spans="1:3" x14ac:dyDescent="0.25">
      <c r="A1793" s="75" t="s">
        <v>17201</v>
      </c>
      <c r="B1793" s="79" t="s">
        <v>383</v>
      </c>
      <c r="C1793" s="75">
        <f>VLOOKUP(GroupVertices[[#This Row],[Vertex]], Vertices[], MATCH("ID", Vertices[#Headers], 0), FALSE)</f>
        <v>1218</v>
      </c>
    </row>
    <row r="1794" spans="1:3" x14ac:dyDescent="0.25">
      <c r="A1794" s="75" t="s">
        <v>17202</v>
      </c>
      <c r="B1794" s="79" t="s">
        <v>1519</v>
      </c>
      <c r="C1794" s="75">
        <f>VLOOKUP(GroupVertices[[#This Row],[Vertex]], Vertices[], MATCH("ID", Vertices[#Headers], 0), FALSE)</f>
        <v>1333</v>
      </c>
    </row>
    <row r="1795" spans="1:3" x14ac:dyDescent="0.25">
      <c r="A1795" s="75" t="s">
        <v>17202</v>
      </c>
      <c r="B1795" s="79" t="s">
        <v>2003</v>
      </c>
      <c r="C1795" s="75">
        <f>VLOOKUP(GroupVertices[[#This Row],[Vertex]], Vertices[], MATCH("ID", Vertices[#Headers], 0), FALSE)</f>
        <v>120</v>
      </c>
    </row>
    <row r="1796" spans="1:3" x14ac:dyDescent="0.25">
      <c r="A1796" s="75" t="s">
        <v>17202</v>
      </c>
      <c r="B1796" s="79" t="s">
        <v>1135</v>
      </c>
      <c r="C1796" s="75">
        <f>VLOOKUP(GroupVertices[[#This Row],[Vertex]], Vertices[], MATCH("ID", Vertices[#Headers], 0), FALSE)</f>
        <v>996</v>
      </c>
    </row>
    <row r="1797" spans="1:3" x14ac:dyDescent="0.25">
      <c r="A1797" s="75" t="s">
        <v>17202</v>
      </c>
      <c r="B1797" s="79" t="s">
        <v>219</v>
      </c>
      <c r="C1797" s="75">
        <f>VLOOKUP(GroupVertices[[#This Row],[Vertex]], Vertices[], MATCH("ID", Vertices[#Headers], 0), FALSE)</f>
        <v>952</v>
      </c>
    </row>
    <row r="1798" spans="1:3" x14ac:dyDescent="0.25">
      <c r="A1798" s="75" t="s">
        <v>17203</v>
      </c>
      <c r="B1798" s="79" t="s">
        <v>1442</v>
      </c>
      <c r="C1798" s="75">
        <f>VLOOKUP(GroupVertices[[#This Row],[Vertex]], Vertices[], MATCH("ID", Vertices[#Headers], 0), FALSE)</f>
        <v>1220</v>
      </c>
    </row>
    <row r="1799" spans="1:3" x14ac:dyDescent="0.25">
      <c r="A1799" s="75" t="s">
        <v>17203</v>
      </c>
      <c r="B1799" s="79" t="s">
        <v>1441</v>
      </c>
      <c r="C1799" s="75">
        <f>VLOOKUP(GroupVertices[[#This Row],[Vertex]], Vertices[], MATCH("ID", Vertices[#Headers], 0), FALSE)</f>
        <v>98</v>
      </c>
    </row>
    <row r="1800" spans="1:3" x14ac:dyDescent="0.25">
      <c r="A1800" s="75" t="s">
        <v>17203</v>
      </c>
      <c r="B1800" s="79" t="s">
        <v>1432</v>
      </c>
      <c r="C1800" s="75">
        <f>VLOOKUP(GroupVertices[[#This Row],[Vertex]], Vertices[], MATCH("ID", Vertices[#Headers], 0), FALSE)</f>
        <v>1354</v>
      </c>
    </row>
    <row r="1801" spans="1:3" x14ac:dyDescent="0.25">
      <c r="A1801" s="75" t="s">
        <v>17203</v>
      </c>
      <c r="B1801" s="79" t="s">
        <v>1426</v>
      </c>
      <c r="C1801" s="75">
        <f>VLOOKUP(GroupVertices[[#This Row],[Vertex]], Vertices[], MATCH("ID", Vertices[#Headers], 0), FALSE)</f>
        <v>1298</v>
      </c>
    </row>
    <row r="1802" spans="1:3" x14ac:dyDescent="0.25">
      <c r="A1802" s="75" t="s">
        <v>17204</v>
      </c>
      <c r="B1802" s="79" t="s">
        <v>1317</v>
      </c>
      <c r="C1802" s="75">
        <f>VLOOKUP(GroupVertices[[#This Row],[Vertex]], Vertices[], MATCH("ID", Vertices[#Headers], 0), FALSE)</f>
        <v>1281</v>
      </c>
    </row>
    <row r="1803" spans="1:3" x14ac:dyDescent="0.25">
      <c r="A1803" s="75" t="s">
        <v>17204</v>
      </c>
      <c r="B1803" s="79" t="s">
        <v>2110</v>
      </c>
      <c r="C1803" s="75">
        <f>VLOOKUP(GroupVertices[[#This Row],[Vertex]], Vertices[], MATCH("ID", Vertices[#Headers], 0), FALSE)</f>
        <v>128</v>
      </c>
    </row>
    <row r="1804" spans="1:3" x14ac:dyDescent="0.25">
      <c r="A1804" s="75" t="s">
        <v>17204</v>
      </c>
      <c r="B1804" s="79" t="s">
        <v>718</v>
      </c>
      <c r="C1804" s="75">
        <f>VLOOKUP(GroupVertices[[#This Row],[Vertex]], Vertices[], MATCH("ID", Vertices[#Headers], 0), FALSE)</f>
        <v>677</v>
      </c>
    </row>
    <row r="1805" spans="1:3" x14ac:dyDescent="0.25">
      <c r="A1805" s="75" t="s">
        <v>17204</v>
      </c>
      <c r="B1805" s="79" t="s">
        <v>693</v>
      </c>
      <c r="C1805" s="75">
        <f>VLOOKUP(GroupVertices[[#This Row],[Vertex]], Vertices[], MATCH("ID", Vertices[#Headers], 0), FALSE)</f>
        <v>654</v>
      </c>
    </row>
    <row r="1806" spans="1:3" x14ac:dyDescent="0.25">
      <c r="A1806" s="75" t="s">
        <v>17205</v>
      </c>
      <c r="B1806" s="79" t="s">
        <v>1264</v>
      </c>
      <c r="C1806" s="75">
        <f>VLOOKUP(GroupVertices[[#This Row],[Vertex]], Vertices[], MATCH("ID", Vertices[#Headers], 0), FALSE)</f>
        <v>1118</v>
      </c>
    </row>
    <row r="1807" spans="1:3" x14ac:dyDescent="0.25">
      <c r="A1807" s="75" t="s">
        <v>17205</v>
      </c>
      <c r="B1807" s="79" t="s">
        <v>2071</v>
      </c>
      <c r="C1807" s="75">
        <f>VLOOKUP(GroupVertices[[#This Row],[Vertex]], Vertices[], MATCH("ID", Vertices[#Headers], 0), FALSE)</f>
        <v>122</v>
      </c>
    </row>
    <row r="1808" spans="1:3" x14ac:dyDescent="0.25">
      <c r="A1808" s="75" t="s">
        <v>17205</v>
      </c>
      <c r="B1808" s="79" t="s">
        <v>644</v>
      </c>
      <c r="C1808" s="75">
        <f>VLOOKUP(GroupVertices[[#This Row],[Vertex]], Vertices[], MATCH("ID", Vertices[#Headers], 0), FALSE)</f>
        <v>1415</v>
      </c>
    </row>
    <row r="1809" spans="1:3" x14ac:dyDescent="0.25">
      <c r="A1809" s="75" t="s">
        <v>17205</v>
      </c>
      <c r="B1809" s="79" t="s">
        <v>527</v>
      </c>
      <c r="C1809" s="75">
        <f>VLOOKUP(GroupVertices[[#This Row],[Vertex]], Vertices[], MATCH("ID", Vertices[#Headers], 0), FALSE)</f>
        <v>624</v>
      </c>
    </row>
    <row r="1810" spans="1:3" x14ac:dyDescent="0.25">
      <c r="A1810" s="75" t="s">
        <v>17206</v>
      </c>
      <c r="B1810" s="79" t="s">
        <v>671</v>
      </c>
      <c r="C1810" s="75">
        <f>VLOOKUP(GroupVertices[[#This Row],[Vertex]], Vertices[], MATCH("ID", Vertices[#Headers], 0), FALSE)</f>
        <v>1033</v>
      </c>
    </row>
    <row r="1811" spans="1:3" x14ac:dyDescent="0.25">
      <c r="A1811" s="75" t="s">
        <v>17206</v>
      </c>
      <c r="B1811" s="79" t="s">
        <v>2105</v>
      </c>
      <c r="C1811" s="75">
        <f>VLOOKUP(GroupVertices[[#This Row],[Vertex]], Vertices[], MATCH("ID", Vertices[#Headers], 0), FALSE)</f>
        <v>283</v>
      </c>
    </row>
    <row r="1812" spans="1:3" x14ac:dyDescent="0.25">
      <c r="A1812" s="75" t="s">
        <v>17206</v>
      </c>
      <c r="B1812" s="79" t="s">
        <v>2104</v>
      </c>
      <c r="C1812" s="75">
        <f>VLOOKUP(GroupVertices[[#This Row],[Vertex]], Vertices[], MATCH("ID", Vertices[#Headers], 0), FALSE)</f>
        <v>221</v>
      </c>
    </row>
    <row r="1813" spans="1:3" x14ac:dyDescent="0.25">
      <c r="A1813" s="75" t="s">
        <v>17206</v>
      </c>
      <c r="B1813" s="79" t="s">
        <v>2103</v>
      </c>
      <c r="C1813" s="75">
        <f>VLOOKUP(GroupVertices[[#This Row],[Vertex]], Vertices[], MATCH("ID", Vertices[#Headers], 0), FALSE)</f>
        <v>275</v>
      </c>
    </row>
    <row r="1814" spans="1:3" x14ac:dyDescent="0.25">
      <c r="A1814" s="75" t="s">
        <v>17207</v>
      </c>
      <c r="B1814" s="79" t="s">
        <v>285</v>
      </c>
      <c r="C1814" s="75">
        <f>VLOOKUP(GroupVertices[[#This Row],[Vertex]], Vertices[], MATCH("ID", Vertices[#Headers], 0), FALSE)</f>
        <v>1000</v>
      </c>
    </row>
    <row r="1815" spans="1:3" x14ac:dyDescent="0.25">
      <c r="A1815" s="75" t="s">
        <v>17207</v>
      </c>
      <c r="B1815" s="79" t="s">
        <v>1989</v>
      </c>
      <c r="C1815" s="75">
        <f>VLOOKUP(GroupVertices[[#This Row],[Vertex]], Vertices[], MATCH("ID", Vertices[#Headers], 0), FALSE)</f>
        <v>129</v>
      </c>
    </row>
    <row r="1816" spans="1:3" x14ac:dyDescent="0.25">
      <c r="A1816" s="75" t="s">
        <v>17207</v>
      </c>
      <c r="B1816" s="79" t="s">
        <v>203</v>
      </c>
      <c r="C1816" s="75">
        <f>VLOOKUP(GroupVertices[[#This Row],[Vertex]], Vertices[], MATCH("ID", Vertices[#Headers], 0), FALSE)</f>
        <v>906</v>
      </c>
    </row>
    <row r="1817" spans="1:3" x14ac:dyDescent="0.25">
      <c r="A1817" s="75" t="s">
        <v>17207</v>
      </c>
      <c r="B1817" s="79" t="s">
        <v>193</v>
      </c>
      <c r="C1817" s="75">
        <f>VLOOKUP(GroupVertices[[#This Row],[Vertex]], Vertices[], MATCH("ID", Vertices[#Headers], 0), FALSE)</f>
        <v>878</v>
      </c>
    </row>
    <row r="1818" spans="1:3" x14ac:dyDescent="0.25">
      <c r="A1818" s="75" t="s">
        <v>17208</v>
      </c>
      <c r="B1818" s="79" t="s">
        <v>1924</v>
      </c>
      <c r="C1818" s="75">
        <f>VLOOKUP(GroupVertices[[#This Row],[Vertex]], Vertices[], MATCH("ID", Vertices[#Headers], 0), FALSE)</f>
        <v>1617</v>
      </c>
    </row>
    <row r="1819" spans="1:3" x14ac:dyDescent="0.25">
      <c r="A1819" s="75" t="s">
        <v>17208</v>
      </c>
      <c r="B1819" s="79" t="s">
        <v>2233</v>
      </c>
      <c r="C1819" s="75">
        <f>VLOOKUP(GroupVertices[[#This Row],[Vertex]], Vertices[], MATCH("ID", Vertices[#Headers], 0), FALSE)</f>
        <v>199</v>
      </c>
    </row>
    <row r="1820" spans="1:3" x14ac:dyDescent="0.25">
      <c r="A1820" s="75" t="s">
        <v>17208</v>
      </c>
      <c r="B1820" s="79" t="s">
        <v>2232</v>
      </c>
      <c r="C1820" s="75">
        <f>VLOOKUP(GroupVertices[[#This Row],[Vertex]], Vertices[], MATCH("ID", Vertices[#Headers], 0), FALSE)</f>
        <v>202</v>
      </c>
    </row>
    <row r="1821" spans="1:3" x14ac:dyDescent="0.25">
      <c r="A1821" s="75" t="s">
        <v>17209</v>
      </c>
      <c r="B1821" s="79" t="s">
        <v>1859</v>
      </c>
      <c r="C1821" s="75">
        <f>VLOOKUP(GroupVertices[[#This Row],[Vertex]], Vertices[], MATCH("ID", Vertices[#Headers], 0), FALSE)</f>
        <v>1401</v>
      </c>
    </row>
    <row r="1822" spans="1:3" x14ac:dyDescent="0.25">
      <c r="A1822" s="75" t="s">
        <v>17209</v>
      </c>
      <c r="B1822" s="79" t="s">
        <v>2134</v>
      </c>
      <c r="C1822" s="75">
        <f>VLOOKUP(GroupVertices[[#This Row],[Vertex]], Vertices[], MATCH("ID", Vertices[#Headers], 0), FALSE)</f>
        <v>148</v>
      </c>
    </row>
    <row r="1823" spans="1:3" x14ac:dyDescent="0.25">
      <c r="A1823" s="75" t="s">
        <v>17209</v>
      </c>
      <c r="B1823" s="79" t="s">
        <v>936</v>
      </c>
      <c r="C1823" s="75">
        <f>VLOOKUP(GroupVertices[[#This Row],[Vertex]], Vertices[], MATCH("ID", Vertices[#Headers], 0), FALSE)</f>
        <v>1636</v>
      </c>
    </row>
    <row r="1824" spans="1:3" x14ac:dyDescent="0.25">
      <c r="A1824" s="75" t="s">
        <v>17210</v>
      </c>
      <c r="B1824" s="79" t="s">
        <v>1837</v>
      </c>
      <c r="C1824" s="75">
        <f>VLOOKUP(GroupVertices[[#This Row],[Vertex]], Vertices[], MATCH("ID", Vertices[#Headers], 0), FALSE)</f>
        <v>1343</v>
      </c>
    </row>
    <row r="1825" spans="1:3" x14ac:dyDescent="0.25">
      <c r="A1825" s="75" t="s">
        <v>17210</v>
      </c>
      <c r="B1825" s="79" t="s">
        <v>1836</v>
      </c>
      <c r="C1825" s="75">
        <f>VLOOKUP(GroupVertices[[#This Row],[Vertex]], Vertices[], MATCH("ID", Vertices[#Headers], 0), FALSE)</f>
        <v>119</v>
      </c>
    </row>
    <row r="1826" spans="1:3" x14ac:dyDescent="0.25">
      <c r="A1826" s="75" t="s">
        <v>17210</v>
      </c>
      <c r="B1826" s="79" t="s">
        <v>317</v>
      </c>
      <c r="C1826" s="75">
        <f>VLOOKUP(GroupVertices[[#This Row],[Vertex]], Vertices[], MATCH("ID", Vertices[#Headers], 0), FALSE)</f>
        <v>877</v>
      </c>
    </row>
    <row r="1827" spans="1:3" x14ac:dyDescent="0.25">
      <c r="A1827" s="75" t="s">
        <v>17211</v>
      </c>
      <c r="B1827" s="79" t="s">
        <v>1817</v>
      </c>
      <c r="C1827" s="75">
        <f>VLOOKUP(GroupVertices[[#This Row],[Vertex]], Vertices[], MATCH("ID", Vertices[#Headers], 0), FALSE)</f>
        <v>756</v>
      </c>
    </row>
    <row r="1828" spans="1:3" x14ac:dyDescent="0.25">
      <c r="A1828" s="75" t="s">
        <v>17211</v>
      </c>
      <c r="B1828" s="79" t="s">
        <v>1816</v>
      </c>
      <c r="C1828" s="75">
        <f>VLOOKUP(GroupVertices[[#This Row],[Vertex]], Vertices[], MATCH("ID", Vertices[#Headers], 0), FALSE)</f>
        <v>133</v>
      </c>
    </row>
    <row r="1829" spans="1:3" x14ac:dyDescent="0.25">
      <c r="A1829" s="75" t="s">
        <v>17211</v>
      </c>
      <c r="B1829" s="79" t="s">
        <v>1692</v>
      </c>
      <c r="C1829" s="75">
        <f>VLOOKUP(GroupVertices[[#This Row],[Vertex]], Vertices[], MATCH("ID", Vertices[#Headers], 0), FALSE)</f>
        <v>760</v>
      </c>
    </row>
    <row r="1830" spans="1:3" x14ac:dyDescent="0.25">
      <c r="A1830" s="75" t="s">
        <v>17212</v>
      </c>
      <c r="B1830" s="79" t="s">
        <v>1806</v>
      </c>
      <c r="C1830" s="75">
        <f>VLOOKUP(GroupVertices[[#This Row],[Vertex]], Vertices[], MATCH("ID", Vertices[#Headers], 0), FALSE)</f>
        <v>1101</v>
      </c>
    </row>
    <row r="1831" spans="1:3" x14ac:dyDescent="0.25">
      <c r="A1831" s="75" t="s">
        <v>17212</v>
      </c>
      <c r="B1831" s="79" t="s">
        <v>2034</v>
      </c>
      <c r="C1831" s="75">
        <f>VLOOKUP(GroupVertices[[#This Row],[Vertex]], Vertices[], MATCH("ID", Vertices[#Headers], 0), FALSE)</f>
        <v>175</v>
      </c>
    </row>
    <row r="1832" spans="1:3" x14ac:dyDescent="0.25">
      <c r="A1832" s="75" t="s">
        <v>17212</v>
      </c>
      <c r="B1832" s="79" t="s">
        <v>303</v>
      </c>
      <c r="C1832" s="75">
        <f>VLOOKUP(GroupVertices[[#This Row],[Vertex]], Vertices[], MATCH("ID", Vertices[#Headers], 0), FALSE)</f>
        <v>1570</v>
      </c>
    </row>
    <row r="1833" spans="1:3" x14ac:dyDescent="0.25">
      <c r="A1833" s="75" t="s">
        <v>17213</v>
      </c>
      <c r="B1833" s="79" t="s">
        <v>1787</v>
      </c>
      <c r="C1833" s="75">
        <f>VLOOKUP(GroupVertices[[#This Row],[Vertex]], Vertices[], MATCH("ID", Vertices[#Headers], 0), FALSE)</f>
        <v>1633</v>
      </c>
    </row>
    <row r="1834" spans="1:3" x14ac:dyDescent="0.25">
      <c r="A1834" s="75" t="s">
        <v>17213</v>
      </c>
      <c r="B1834" s="79" t="s">
        <v>2048</v>
      </c>
      <c r="C1834" s="75">
        <f>VLOOKUP(GroupVertices[[#This Row],[Vertex]], Vertices[], MATCH("ID", Vertices[#Headers], 0), FALSE)</f>
        <v>197</v>
      </c>
    </row>
    <row r="1835" spans="1:3" x14ac:dyDescent="0.25">
      <c r="A1835" s="75" t="s">
        <v>17213</v>
      </c>
      <c r="B1835" s="79" t="s">
        <v>398</v>
      </c>
      <c r="C1835" s="75">
        <f>VLOOKUP(GroupVertices[[#This Row],[Vertex]], Vertices[], MATCH("ID", Vertices[#Headers], 0), FALSE)</f>
        <v>979</v>
      </c>
    </row>
    <row r="1836" spans="1:3" x14ac:dyDescent="0.25">
      <c r="A1836" s="75" t="s">
        <v>17214</v>
      </c>
      <c r="B1836" s="79" t="s">
        <v>1783</v>
      </c>
      <c r="C1836" s="75">
        <f>VLOOKUP(GroupVertices[[#This Row],[Vertex]], Vertices[], MATCH("ID", Vertices[#Headers], 0), FALSE)</f>
        <v>1121</v>
      </c>
    </row>
    <row r="1837" spans="1:3" x14ac:dyDescent="0.25">
      <c r="A1837" s="75" t="s">
        <v>17214</v>
      </c>
      <c r="B1837" s="79" t="s">
        <v>1782</v>
      </c>
      <c r="C1837" s="75">
        <f>VLOOKUP(GroupVertices[[#This Row],[Vertex]], Vertices[], MATCH("ID", Vertices[#Headers], 0), FALSE)</f>
        <v>136</v>
      </c>
    </row>
    <row r="1838" spans="1:3" x14ac:dyDescent="0.25">
      <c r="A1838" s="75" t="s">
        <v>17214</v>
      </c>
      <c r="B1838" s="79" t="s">
        <v>1385</v>
      </c>
      <c r="C1838" s="75">
        <f>VLOOKUP(GroupVertices[[#This Row],[Vertex]], Vertices[], MATCH("ID", Vertices[#Headers], 0), FALSE)</f>
        <v>1876</v>
      </c>
    </row>
    <row r="1839" spans="1:3" x14ac:dyDescent="0.25">
      <c r="A1839" s="75" t="s">
        <v>17215</v>
      </c>
      <c r="B1839" s="79" t="s">
        <v>1775</v>
      </c>
      <c r="C1839" s="75">
        <f>VLOOKUP(GroupVertices[[#This Row],[Vertex]], Vertices[], MATCH("ID", Vertices[#Headers], 0), FALSE)</f>
        <v>1658</v>
      </c>
    </row>
    <row r="1840" spans="1:3" x14ac:dyDescent="0.25">
      <c r="A1840" s="75" t="s">
        <v>17215</v>
      </c>
      <c r="B1840" s="79" t="s">
        <v>2201</v>
      </c>
      <c r="C1840" s="75">
        <f>VLOOKUP(GroupVertices[[#This Row],[Vertex]], Vertices[], MATCH("ID", Vertices[#Headers], 0), FALSE)</f>
        <v>188</v>
      </c>
    </row>
    <row r="1841" spans="1:3" x14ac:dyDescent="0.25">
      <c r="A1841" s="75" t="s">
        <v>17215</v>
      </c>
      <c r="B1841" s="79" t="s">
        <v>1577</v>
      </c>
      <c r="C1841" s="75">
        <f>VLOOKUP(GroupVertices[[#This Row],[Vertex]], Vertices[], MATCH("ID", Vertices[#Headers], 0), FALSE)</f>
        <v>1763</v>
      </c>
    </row>
    <row r="1842" spans="1:3" x14ac:dyDescent="0.25">
      <c r="A1842" s="75" t="s">
        <v>17216</v>
      </c>
      <c r="B1842" s="79" t="s">
        <v>1748</v>
      </c>
      <c r="C1842" s="75">
        <f>VLOOKUP(GroupVertices[[#This Row],[Vertex]], Vertices[], MATCH("ID", Vertices[#Headers], 0), FALSE)</f>
        <v>1120</v>
      </c>
    </row>
    <row r="1843" spans="1:3" x14ac:dyDescent="0.25">
      <c r="A1843" s="75" t="s">
        <v>17216</v>
      </c>
      <c r="B1843" s="79" t="s">
        <v>2191</v>
      </c>
      <c r="C1843" s="75">
        <f>VLOOKUP(GroupVertices[[#This Row],[Vertex]], Vertices[], MATCH("ID", Vertices[#Headers], 0), FALSE)</f>
        <v>149</v>
      </c>
    </row>
    <row r="1844" spans="1:3" x14ac:dyDescent="0.25">
      <c r="A1844" s="75" t="s">
        <v>17216</v>
      </c>
      <c r="B1844" s="79" t="s">
        <v>1466</v>
      </c>
      <c r="C1844" s="75">
        <f>VLOOKUP(GroupVertices[[#This Row],[Vertex]], Vertices[], MATCH("ID", Vertices[#Headers], 0), FALSE)</f>
        <v>2007</v>
      </c>
    </row>
    <row r="1845" spans="1:3" x14ac:dyDescent="0.25">
      <c r="A1845" s="75" t="s">
        <v>17217</v>
      </c>
      <c r="B1845" s="79" t="s">
        <v>1715</v>
      </c>
      <c r="C1845" s="75">
        <f>VLOOKUP(GroupVertices[[#This Row],[Vertex]], Vertices[], MATCH("ID", Vertices[#Headers], 0), FALSE)</f>
        <v>1995</v>
      </c>
    </row>
    <row r="1846" spans="1:3" x14ac:dyDescent="0.25">
      <c r="A1846" s="75" t="s">
        <v>17217</v>
      </c>
      <c r="B1846" s="79" t="s">
        <v>1714</v>
      </c>
      <c r="C1846" s="75">
        <f>VLOOKUP(GroupVertices[[#This Row],[Vertex]], Vertices[], MATCH("ID", Vertices[#Headers], 0), FALSE)</f>
        <v>138</v>
      </c>
    </row>
    <row r="1847" spans="1:3" x14ac:dyDescent="0.25">
      <c r="A1847" s="75" t="s">
        <v>17217</v>
      </c>
      <c r="B1847" s="79" t="s">
        <v>1560</v>
      </c>
      <c r="C1847" s="75">
        <f>VLOOKUP(GroupVertices[[#This Row],[Vertex]], Vertices[], MATCH("ID", Vertices[#Headers], 0), FALSE)</f>
        <v>840</v>
      </c>
    </row>
    <row r="1848" spans="1:3" x14ac:dyDescent="0.25">
      <c r="A1848" s="75" t="s">
        <v>17218</v>
      </c>
      <c r="B1848" s="79" t="s">
        <v>1642</v>
      </c>
      <c r="C1848" s="75">
        <f>VLOOKUP(GroupVertices[[#This Row],[Vertex]], Vertices[], MATCH("ID", Vertices[#Headers], 0), FALSE)</f>
        <v>1072</v>
      </c>
    </row>
    <row r="1849" spans="1:3" x14ac:dyDescent="0.25">
      <c r="A1849" s="75" t="s">
        <v>17218</v>
      </c>
      <c r="B1849" s="79" t="s">
        <v>1641</v>
      </c>
      <c r="C1849" s="75">
        <f>VLOOKUP(GroupVertices[[#This Row],[Vertex]], Vertices[], MATCH("ID", Vertices[#Headers], 0), FALSE)</f>
        <v>127</v>
      </c>
    </row>
    <row r="1850" spans="1:3" x14ac:dyDescent="0.25">
      <c r="A1850" s="75" t="s">
        <v>17218</v>
      </c>
      <c r="B1850" s="79" t="s">
        <v>1322</v>
      </c>
      <c r="C1850" s="75">
        <f>VLOOKUP(GroupVertices[[#This Row],[Vertex]], Vertices[], MATCH("ID", Vertices[#Headers], 0), FALSE)</f>
        <v>1373</v>
      </c>
    </row>
    <row r="1851" spans="1:3" x14ac:dyDescent="0.25">
      <c r="A1851" s="75" t="s">
        <v>17219</v>
      </c>
      <c r="B1851" s="79" t="s">
        <v>1473</v>
      </c>
      <c r="C1851" s="75">
        <f>VLOOKUP(GroupVertices[[#This Row],[Vertex]], Vertices[], MATCH("ID", Vertices[#Headers], 0), FALSE)</f>
        <v>293</v>
      </c>
    </row>
    <row r="1852" spans="1:3" x14ac:dyDescent="0.25">
      <c r="A1852" s="75" t="s">
        <v>17219</v>
      </c>
      <c r="B1852" s="79" t="s">
        <v>2193</v>
      </c>
      <c r="C1852" s="75">
        <f>VLOOKUP(GroupVertices[[#This Row],[Vertex]], Vertices[], MATCH("ID", Vertices[#Headers], 0), FALSE)</f>
        <v>381</v>
      </c>
    </row>
    <row r="1853" spans="1:3" x14ac:dyDescent="0.25">
      <c r="A1853" s="75" t="s">
        <v>17219</v>
      </c>
      <c r="B1853" s="79" t="s">
        <v>2192</v>
      </c>
      <c r="C1853" s="75">
        <f>VLOOKUP(GroupVertices[[#This Row],[Vertex]], Vertices[], MATCH("ID", Vertices[#Headers], 0), FALSE)</f>
        <v>327</v>
      </c>
    </row>
    <row r="1854" spans="1:3" x14ac:dyDescent="0.25">
      <c r="A1854" s="75" t="s">
        <v>17220</v>
      </c>
      <c r="B1854" s="79" t="s">
        <v>1193</v>
      </c>
      <c r="C1854" s="75">
        <f>VLOOKUP(GroupVertices[[#This Row],[Vertex]], Vertices[], MATCH("ID", Vertices[#Headers], 0), FALSE)</f>
        <v>1688</v>
      </c>
    </row>
    <row r="1855" spans="1:3" x14ac:dyDescent="0.25">
      <c r="A1855" s="75" t="s">
        <v>17220</v>
      </c>
      <c r="B1855" s="79" t="s">
        <v>2165</v>
      </c>
      <c r="C1855" s="75">
        <f>VLOOKUP(GroupVertices[[#This Row],[Vertex]], Vertices[], MATCH("ID", Vertices[#Headers], 0), FALSE)</f>
        <v>220</v>
      </c>
    </row>
    <row r="1856" spans="1:3" x14ac:dyDescent="0.25">
      <c r="A1856" s="75" t="s">
        <v>17220</v>
      </c>
      <c r="B1856" s="79" t="s">
        <v>2164</v>
      </c>
      <c r="C1856" s="75">
        <f>VLOOKUP(GroupVertices[[#This Row],[Vertex]], Vertices[], MATCH("ID", Vertices[#Headers], 0), FALSE)</f>
        <v>226</v>
      </c>
    </row>
    <row r="1857" spans="1:3" x14ac:dyDescent="0.25">
      <c r="A1857" s="75" t="s">
        <v>17221</v>
      </c>
      <c r="B1857" s="79" t="s">
        <v>1059</v>
      </c>
      <c r="C1857" s="75">
        <f>VLOOKUP(GroupVertices[[#This Row],[Vertex]], Vertices[], MATCH("ID", Vertices[#Headers], 0), FALSE)</f>
        <v>1205</v>
      </c>
    </row>
    <row r="1858" spans="1:3" x14ac:dyDescent="0.25">
      <c r="A1858" s="75" t="s">
        <v>17221</v>
      </c>
      <c r="B1858" s="79" t="s">
        <v>2147</v>
      </c>
      <c r="C1858" s="75">
        <f>VLOOKUP(GroupVertices[[#This Row],[Vertex]], Vertices[], MATCH("ID", Vertices[#Headers], 0), FALSE)</f>
        <v>174</v>
      </c>
    </row>
    <row r="1859" spans="1:3" x14ac:dyDescent="0.25">
      <c r="A1859" s="75" t="s">
        <v>17221</v>
      </c>
      <c r="B1859" s="79" t="s">
        <v>1023</v>
      </c>
      <c r="C1859" s="75">
        <f>VLOOKUP(GroupVertices[[#This Row],[Vertex]], Vertices[], MATCH("ID", Vertices[#Headers], 0), FALSE)</f>
        <v>746</v>
      </c>
    </row>
    <row r="1860" spans="1:3" x14ac:dyDescent="0.25">
      <c r="A1860" s="75" t="s">
        <v>17222</v>
      </c>
      <c r="B1860" s="79" t="s">
        <v>1048</v>
      </c>
      <c r="C1860" s="75">
        <f>VLOOKUP(GroupVertices[[#This Row],[Vertex]], Vertices[], MATCH("ID", Vertices[#Headers], 0), FALSE)</f>
        <v>1156</v>
      </c>
    </row>
    <row r="1861" spans="1:3" x14ac:dyDescent="0.25">
      <c r="A1861" s="75" t="s">
        <v>17222</v>
      </c>
      <c r="B1861" s="79" t="s">
        <v>2043</v>
      </c>
      <c r="C1861" s="75">
        <f>VLOOKUP(GroupVertices[[#This Row],[Vertex]], Vertices[], MATCH("ID", Vertices[#Headers], 0), FALSE)</f>
        <v>160</v>
      </c>
    </row>
    <row r="1862" spans="1:3" x14ac:dyDescent="0.25">
      <c r="A1862" s="75" t="s">
        <v>17222</v>
      </c>
      <c r="B1862" s="79" t="s">
        <v>361</v>
      </c>
      <c r="C1862" s="75">
        <f>VLOOKUP(GroupVertices[[#This Row],[Vertex]], Vertices[], MATCH("ID", Vertices[#Headers], 0), FALSE)</f>
        <v>1139</v>
      </c>
    </row>
    <row r="1863" spans="1:3" x14ac:dyDescent="0.25">
      <c r="A1863" s="75" t="s">
        <v>17223</v>
      </c>
      <c r="B1863" s="79" t="s">
        <v>853</v>
      </c>
      <c r="C1863" s="75">
        <f>VLOOKUP(GroupVertices[[#This Row],[Vertex]], Vertices[], MATCH("ID", Vertices[#Headers], 0), FALSE)</f>
        <v>687</v>
      </c>
    </row>
    <row r="1864" spans="1:3" x14ac:dyDescent="0.25">
      <c r="A1864" s="75" t="s">
        <v>17223</v>
      </c>
      <c r="B1864" s="79" t="s">
        <v>2123</v>
      </c>
      <c r="C1864" s="75">
        <f>VLOOKUP(GroupVertices[[#This Row],[Vertex]], Vertices[], MATCH("ID", Vertices[#Headers], 0), FALSE)</f>
        <v>192</v>
      </c>
    </row>
    <row r="1865" spans="1:3" x14ac:dyDescent="0.25">
      <c r="A1865" s="75" t="s">
        <v>17223</v>
      </c>
      <c r="B1865" s="79" t="s">
        <v>774</v>
      </c>
      <c r="C1865" s="75">
        <f>VLOOKUP(GroupVertices[[#This Row],[Vertex]], Vertices[], MATCH("ID", Vertices[#Headers], 0), FALSE)</f>
        <v>839</v>
      </c>
    </row>
    <row r="1866" spans="1:3" x14ac:dyDescent="0.25">
      <c r="A1866" s="75" t="s">
        <v>17224</v>
      </c>
      <c r="B1866" s="79" t="s">
        <v>737</v>
      </c>
      <c r="C1866" s="75">
        <f>VLOOKUP(GroupVertices[[#This Row],[Vertex]], Vertices[], MATCH("ID", Vertices[#Headers], 0), FALSE)</f>
        <v>1215</v>
      </c>
    </row>
    <row r="1867" spans="1:3" x14ac:dyDescent="0.25">
      <c r="A1867" s="75" t="s">
        <v>17224</v>
      </c>
      <c r="B1867" s="79" t="s">
        <v>736</v>
      </c>
      <c r="C1867" s="75">
        <f>VLOOKUP(GroupVertices[[#This Row],[Vertex]], Vertices[], MATCH("ID", Vertices[#Headers], 0), FALSE)</f>
        <v>146</v>
      </c>
    </row>
    <row r="1868" spans="1:3" x14ac:dyDescent="0.25">
      <c r="A1868" s="75" t="s">
        <v>17224</v>
      </c>
      <c r="B1868" s="79" t="s">
        <v>728</v>
      </c>
      <c r="C1868" s="75">
        <f>VLOOKUP(GroupVertices[[#This Row],[Vertex]], Vertices[], MATCH("ID", Vertices[#Headers], 0), FALSE)</f>
        <v>641</v>
      </c>
    </row>
    <row r="1869" spans="1:3" x14ac:dyDescent="0.25">
      <c r="A1869" s="75" t="s">
        <v>17225</v>
      </c>
      <c r="B1869" s="79" t="s">
        <v>715</v>
      </c>
      <c r="C1869" s="75">
        <f>VLOOKUP(GroupVertices[[#This Row],[Vertex]], Vertices[], MATCH("ID", Vertices[#Headers], 0), FALSE)</f>
        <v>1351</v>
      </c>
    </row>
    <row r="1870" spans="1:3" x14ac:dyDescent="0.25">
      <c r="A1870" s="75" t="s">
        <v>17225</v>
      </c>
      <c r="B1870" s="79" t="s">
        <v>2102</v>
      </c>
      <c r="C1870" s="75">
        <f>VLOOKUP(GroupVertices[[#This Row],[Vertex]], Vertices[], MATCH("ID", Vertices[#Headers], 0), FALSE)</f>
        <v>159</v>
      </c>
    </row>
    <row r="1871" spans="1:3" x14ac:dyDescent="0.25">
      <c r="A1871" s="75" t="s">
        <v>17225</v>
      </c>
      <c r="B1871" s="79" t="s">
        <v>640</v>
      </c>
      <c r="C1871" s="75">
        <f>VLOOKUP(GroupVertices[[#This Row],[Vertex]], Vertices[], MATCH("ID", Vertices[#Headers], 0), FALSE)</f>
        <v>748</v>
      </c>
    </row>
    <row r="1872" spans="1:3" x14ac:dyDescent="0.25">
      <c r="A1872" s="75" t="s">
        <v>17226</v>
      </c>
      <c r="B1872" s="79" t="s">
        <v>707</v>
      </c>
      <c r="C1872" s="75">
        <f>VLOOKUP(GroupVertices[[#This Row],[Vertex]], Vertices[], MATCH("ID", Vertices[#Headers], 0), FALSE)</f>
        <v>834</v>
      </c>
    </row>
    <row r="1873" spans="1:3" x14ac:dyDescent="0.25">
      <c r="A1873" s="75" t="s">
        <v>17226</v>
      </c>
      <c r="B1873" s="79" t="s">
        <v>706</v>
      </c>
      <c r="C1873" s="75">
        <f>VLOOKUP(GroupVertices[[#This Row],[Vertex]], Vertices[], MATCH("ID", Vertices[#Headers], 0), FALSE)</f>
        <v>351</v>
      </c>
    </row>
    <row r="1874" spans="1:3" x14ac:dyDescent="0.25">
      <c r="A1874" s="75" t="s">
        <v>17226</v>
      </c>
      <c r="B1874" s="79" t="s">
        <v>2111</v>
      </c>
      <c r="C1874" s="75">
        <f>VLOOKUP(GroupVertices[[#This Row],[Vertex]], Vertices[], MATCH("ID", Vertices[#Headers], 0), FALSE)</f>
        <v>157</v>
      </c>
    </row>
    <row r="1875" spans="1:3" x14ac:dyDescent="0.25">
      <c r="A1875" s="75" t="s">
        <v>17227</v>
      </c>
      <c r="B1875" s="79" t="s">
        <v>536</v>
      </c>
      <c r="C1875" s="75">
        <f>VLOOKUP(GroupVertices[[#This Row],[Vertex]], Vertices[], MATCH("ID", Vertices[#Headers], 0), FALSE)</f>
        <v>668</v>
      </c>
    </row>
    <row r="1876" spans="1:3" x14ac:dyDescent="0.25">
      <c r="A1876" s="75" t="s">
        <v>17227</v>
      </c>
      <c r="B1876" s="79" t="s">
        <v>2073</v>
      </c>
      <c r="C1876" s="75">
        <f>VLOOKUP(GroupVertices[[#This Row],[Vertex]], Vertices[], MATCH("ID", Vertices[#Headers], 0), FALSE)</f>
        <v>337</v>
      </c>
    </row>
    <row r="1877" spans="1:3" x14ac:dyDescent="0.25">
      <c r="A1877" s="75" t="s">
        <v>17227</v>
      </c>
      <c r="B1877" s="79" t="s">
        <v>2072</v>
      </c>
      <c r="C1877" s="75">
        <f>VLOOKUP(GroupVertices[[#This Row],[Vertex]], Vertices[], MATCH("ID", Vertices[#Headers], 0), FALSE)</f>
        <v>338</v>
      </c>
    </row>
    <row r="1878" spans="1:3" x14ac:dyDescent="0.25">
      <c r="A1878" s="75" t="s">
        <v>17228</v>
      </c>
      <c r="B1878" s="79" t="s">
        <v>521</v>
      </c>
      <c r="C1878" s="75">
        <f>VLOOKUP(GroupVertices[[#This Row],[Vertex]], Vertices[], MATCH("ID", Vertices[#Headers], 0), FALSE)</f>
        <v>784</v>
      </c>
    </row>
    <row r="1879" spans="1:3" x14ac:dyDescent="0.25">
      <c r="A1879" s="75" t="s">
        <v>17228</v>
      </c>
      <c r="B1879" s="79" t="s">
        <v>520</v>
      </c>
      <c r="C1879" s="75">
        <f>VLOOKUP(GroupVertices[[#This Row],[Vertex]], Vertices[], MATCH("ID", Vertices[#Headers], 0), FALSE)</f>
        <v>143</v>
      </c>
    </row>
    <row r="1880" spans="1:3" x14ac:dyDescent="0.25">
      <c r="A1880" s="75" t="s">
        <v>17228</v>
      </c>
      <c r="B1880" s="79" t="s">
        <v>501</v>
      </c>
      <c r="C1880" s="75">
        <f>VLOOKUP(GroupVertices[[#This Row],[Vertex]], Vertices[], MATCH("ID", Vertices[#Headers], 0), FALSE)</f>
        <v>628</v>
      </c>
    </row>
    <row r="1881" spans="1:3" x14ac:dyDescent="0.25">
      <c r="A1881" s="75" t="s">
        <v>17229</v>
      </c>
      <c r="B1881" s="79" t="s">
        <v>216</v>
      </c>
      <c r="C1881" s="75">
        <f>VLOOKUP(GroupVertices[[#This Row],[Vertex]], Vertices[], MATCH("ID", Vertices[#Headers], 0), FALSE)</f>
        <v>1500</v>
      </c>
    </row>
    <row r="1882" spans="1:3" x14ac:dyDescent="0.25">
      <c r="A1882" s="75" t="s">
        <v>17229</v>
      </c>
      <c r="B1882" s="79" t="s">
        <v>2002</v>
      </c>
      <c r="C1882" s="75">
        <f>VLOOKUP(GroupVertices[[#This Row],[Vertex]], Vertices[], MATCH("ID", Vertices[#Headers], 0), FALSE)</f>
        <v>240</v>
      </c>
    </row>
    <row r="1883" spans="1:3" x14ac:dyDescent="0.25">
      <c r="A1883" s="75" t="s">
        <v>17229</v>
      </c>
      <c r="B1883" s="79" t="s">
        <v>2001</v>
      </c>
      <c r="C1883" s="75">
        <f>VLOOKUP(GroupVertices[[#This Row],[Vertex]], Vertices[], MATCH("ID", Vertices[#Headers], 0), FALSE)</f>
        <v>281</v>
      </c>
    </row>
    <row r="1884" spans="1:3" x14ac:dyDescent="0.25">
      <c r="A1884" s="75" t="s">
        <v>17230</v>
      </c>
      <c r="B1884" s="79" t="s">
        <v>1976</v>
      </c>
      <c r="C1884" s="75">
        <f>VLOOKUP(GroupVertices[[#This Row],[Vertex]], Vertices[], MATCH("ID", Vertices[#Headers], 0), FALSE)</f>
        <v>1933</v>
      </c>
    </row>
    <row r="1885" spans="1:3" x14ac:dyDescent="0.25">
      <c r="A1885" s="75" t="s">
        <v>17230</v>
      </c>
      <c r="B1885" s="79" t="s">
        <v>2238</v>
      </c>
      <c r="C1885" s="75">
        <f>VLOOKUP(GroupVertices[[#This Row],[Vertex]], Vertices[], MATCH("ID", Vertices[#Headers], 0), FALSE)</f>
        <v>307</v>
      </c>
    </row>
    <row r="1886" spans="1:3" x14ac:dyDescent="0.25">
      <c r="A1886" s="75" t="s">
        <v>17231</v>
      </c>
      <c r="B1886" s="79" t="s">
        <v>1964</v>
      </c>
      <c r="C1886" s="75">
        <f>VLOOKUP(GroupVertices[[#This Row],[Vertex]], Vertices[], MATCH("ID", Vertices[#Headers], 0), FALSE)</f>
        <v>1064</v>
      </c>
    </row>
    <row r="1887" spans="1:3" x14ac:dyDescent="0.25">
      <c r="A1887" s="75" t="s">
        <v>17231</v>
      </c>
      <c r="B1887" s="79" t="s">
        <v>2236</v>
      </c>
      <c r="C1887" s="75">
        <f>VLOOKUP(GroupVertices[[#This Row],[Vertex]], Vertices[], MATCH("ID", Vertices[#Headers], 0), FALSE)</f>
        <v>313</v>
      </c>
    </row>
    <row r="1888" spans="1:3" x14ac:dyDescent="0.25">
      <c r="A1888" s="75" t="s">
        <v>17232</v>
      </c>
      <c r="B1888" s="79" t="s">
        <v>1953</v>
      </c>
      <c r="C1888" s="75">
        <f>VLOOKUP(GroupVertices[[#This Row],[Vertex]], Vertices[], MATCH("ID", Vertices[#Headers], 0), FALSE)</f>
        <v>884</v>
      </c>
    </row>
    <row r="1889" spans="1:3" x14ac:dyDescent="0.25">
      <c r="A1889" s="75" t="s">
        <v>17232</v>
      </c>
      <c r="B1889" s="79" t="s">
        <v>1952</v>
      </c>
      <c r="C1889" s="75">
        <f>VLOOKUP(GroupVertices[[#This Row],[Vertex]], Vertices[], MATCH("ID", Vertices[#Headers], 0), FALSE)</f>
        <v>176</v>
      </c>
    </row>
    <row r="1890" spans="1:3" x14ac:dyDescent="0.25">
      <c r="A1890" s="75" t="s">
        <v>17233</v>
      </c>
      <c r="B1890" s="79" t="s">
        <v>1951</v>
      </c>
      <c r="C1890" s="75">
        <f>VLOOKUP(GroupVertices[[#This Row],[Vertex]], Vertices[], MATCH("ID", Vertices[#Headers], 0), FALSE)</f>
        <v>1462</v>
      </c>
    </row>
    <row r="1891" spans="1:3" x14ac:dyDescent="0.25">
      <c r="A1891" s="75" t="s">
        <v>17233</v>
      </c>
      <c r="B1891" s="79" t="s">
        <v>2235</v>
      </c>
      <c r="C1891" s="75">
        <f>VLOOKUP(GroupVertices[[#This Row],[Vertex]], Vertices[], MATCH("ID", Vertices[#Headers], 0), FALSE)</f>
        <v>251</v>
      </c>
    </row>
    <row r="1892" spans="1:3" x14ac:dyDescent="0.25">
      <c r="A1892" s="75" t="s">
        <v>17234</v>
      </c>
      <c r="B1892" s="79" t="s">
        <v>1946</v>
      </c>
      <c r="C1892" s="75">
        <f>VLOOKUP(GroupVertices[[#This Row],[Vertex]], Vertices[], MATCH("ID", Vertices[#Headers], 0), FALSE)</f>
        <v>316</v>
      </c>
    </row>
    <row r="1893" spans="1:3" x14ac:dyDescent="0.25">
      <c r="A1893" s="75" t="s">
        <v>17234</v>
      </c>
      <c r="B1893" s="79" t="s">
        <v>1945</v>
      </c>
      <c r="C1893" s="75">
        <f>VLOOKUP(GroupVertices[[#This Row],[Vertex]], Vertices[], MATCH("ID", Vertices[#Headers], 0), FALSE)</f>
        <v>568</v>
      </c>
    </row>
    <row r="1894" spans="1:3" x14ac:dyDescent="0.25">
      <c r="A1894" s="75" t="s">
        <v>17235</v>
      </c>
      <c r="B1894" s="79" t="s">
        <v>1943</v>
      </c>
      <c r="C1894" s="75">
        <f>VLOOKUP(GroupVertices[[#This Row],[Vertex]], Vertices[], MATCH("ID", Vertices[#Headers], 0), FALSE)</f>
        <v>1566</v>
      </c>
    </row>
    <row r="1895" spans="1:3" x14ac:dyDescent="0.25">
      <c r="A1895" s="75" t="s">
        <v>17235</v>
      </c>
      <c r="B1895" s="79" t="s">
        <v>2234</v>
      </c>
      <c r="C1895" s="75">
        <f>VLOOKUP(GroupVertices[[#This Row],[Vertex]], Vertices[], MATCH("ID", Vertices[#Headers], 0), FALSE)</f>
        <v>257</v>
      </c>
    </row>
    <row r="1896" spans="1:3" x14ac:dyDescent="0.25">
      <c r="A1896" s="75" t="s">
        <v>17236</v>
      </c>
      <c r="B1896" s="79" t="s">
        <v>1895</v>
      </c>
      <c r="C1896" s="75">
        <f>VLOOKUP(GroupVertices[[#This Row],[Vertex]], Vertices[], MATCH("ID", Vertices[#Headers], 0), FALSE)</f>
        <v>1656</v>
      </c>
    </row>
    <row r="1897" spans="1:3" x14ac:dyDescent="0.25">
      <c r="A1897" s="75" t="s">
        <v>17236</v>
      </c>
      <c r="B1897" s="79" t="s">
        <v>2230</v>
      </c>
      <c r="C1897" s="75">
        <f>VLOOKUP(GroupVertices[[#This Row],[Vertex]], Vertices[], MATCH("ID", Vertices[#Headers], 0), FALSE)</f>
        <v>204</v>
      </c>
    </row>
    <row r="1898" spans="1:3" x14ac:dyDescent="0.25">
      <c r="A1898" s="75" t="s">
        <v>17237</v>
      </c>
      <c r="B1898" s="79" t="s">
        <v>1758</v>
      </c>
      <c r="C1898" s="75">
        <f>VLOOKUP(GroupVertices[[#This Row],[Vertex]], Vertices[], MATCH("ID", Vertices[#Headers], 0), FALSE)</f>
        <v>613</v>
      </c>
    </row>
    <row r="1899" spans="1:3" x14ac:dyDescent="0.25">
      <c r="A1899" s="75" t="s">
        <v>17237</v>
      </c>
      <c r="B1899" s="79" t="s">
        <v>2219</v>
      </c>
      <c r="C1899" s="75">
        <f>VLOOKUP(GroupVertices[[#This Row],[Vertex]], Vertices[], MATCH("ID", Vertices[#Headers], 0), FALSE)</f>
        <v>305</v>
      </c>
    </row>
    <row r="1900" spans="1:3" x14ac:dyDescent="0.25">
      <c r="A1900" s="75" t="s">
        <v>17238</v>
      </c>
      <c r="B1900" s="79" t="s">
        <v>1756</v>
      </c>
      <c r="C1900" s="75">
        <f>VLOOKUP(GroupVertices[[#This Row],[Vertex]], Vertices[], MATCH("ID", Vertices[#Headers], 0), FALSE)</f>
        <v>1090</v>
      </c>
    </row>
    <row r="1901" spans="1:3" x14ac:dyDescent="0.25">
      <c r="A1901" s="75" t="s">
        <v>17238</v>
      </c>
      <c r="B1901" s="79" t="s">
        <v>2218</v>
      </c>
      <c r="C1901" s="75">
        <f>VLOOKUP(GroupVertices[[#This Row],[Vertex]], Vertices[], MATCH("ID", Vertices[#Headers], 0), FALSE)</f>
        <v>279</v>
      </c>
    </row>
    <row r="1902" spans="1:3" x14ac:dyDescent="0.25">
      <c r="A1902" s="75" t="s">
        <v>17239</v>
      </c>
      <c r="B1902" s="79" t="s">
        <v>1734</v>
      </c>
      <c r="C1902" s="75">
        <f>VLOOKUP(GroupVertices[[#This Row],[Vertex]], Vertices[], MATCH("ID", Vertices[#Headers], 0), FALSE)</f>
        <v>975</v>
      </c>
    </row>
    <row r="1903" spans="1:3" x14ac:dyDescent="0.25">
      <c r="A1903" s="75" t="s">
        <v>17239</v>
      </c>
      <c r="B1903" s="79" t="s">
        <v>2216</v>
      </c>
      <c r="C1903" s="75">
        <f>VLOOKUP(GroupVertices[[#This Row],[Vertex]], Vertices[], MATCH("ID", Vertices[#Headers], 0), FALSE)</f>
        <v>255</v>
      </c>
    </row>
    <row r="1904" spans="1:3" x14ac:dyDescent="0.25">
      <c r="A1904" s="75" t="s">
        <v>17240</v>
      </c>
      <c r="B1904" s="79" t="s">
        <v>1731</v>
      </c>
      <c r="C1904" s="75">
        <f>VLOOKUP(GroupVertices[[#This Row],[Vertex]], Vertices[], MATCH("ID", Vertices[#Headers], 0), FALSE)</f>
        <v>1984</v>
      </c>
    </row>
    <row r="1905" spans="1:3" x14ac:dyDescent="0.25">
      <c r="A1905" s="75" t="s">
        <v>17240</v>
      </c>
      <c r="B1905" s="79" t="s">
        <v>2215</v>
      </c>
      <c r="C1905" s="75">
        <f>VLOOKUP(GroupVertices[[#This Row],[Vertex]], Vertices[], MATCH("ID", Vertices[#Headers], 0), FALSE)</f>
        <v>227</v>
      </c>
    </row>
    <row r="1906" spans="1:3" x14ac:dyDescent="0.25">
      <c r="A1906" s="75" t="s">
        <v>17241</v>
      </c>
      <c r="B1906" s="79" t="s">
        <v>1685</v>
      </c>
      <c r="C1906" s="75">
        <f>VLOOKUP(GroupVertices[[#This Row],[Vertex]], Vertices[], MATCH("ID", Vertices[#Headers], 0), FALSE)</f>
        <v>733</v>
      </c>
    </row>
    <row r="1907" spans="1:3" x14ac:dyDescent="0.25">
      <c r="A1907" s="75" t="s">
        <v>17241</v>
      </c>
      <c r="B1907" s="79" t="s">
        <v>2213</v>
      </c>
      <c r="C1907" s="75">
        <f>VLOOKUP(GroupVertices[[#This Row],[Vertex]], Vertices[], MATCH("ID", Vertices[#Headers], 0), FALSE)</f>
        <v>236</v>
      </c>
    </row>
    <row r="1908" spans="1:3" x14ac:dyDescent="0.25">
      <c r="A1908" s="75" t="s">
        <v>17242</v>
      </c>
      <c r="B1908" s="79" t="s">
        <v>1683</v>
      </c>
      <c r="C1908" s="75">
        <f>VLOOKUP(GroupVertices[[#This Row],[Vertex]], Vertices[], MATCH("ID", Vertices[#Headers], 0), FALSE)</f>
        <v>1676</v>
      </c>
    </row>
    <row r="1909" spans="1:3" x14ac:dyDescent="0.25">
      <c r="A1909" s="75" t="s">
        <v>17242</v>
      </c>
      <c r="B1909" s="79" t="s">
        <v>2212</v>
      </c>
      <c r="C1909" s="75">
        <f>VLOOKUP(GroupVertices[[#This Row],[Vertex]], Vertices[], MATCH("ID", Vertices[#Headers], 0), FALSE)</f>
        <v>245</v>
      </c>
    </row>
    <row r="1910" spans="1:3" x14ac:dyDescent="0.25">
      <c r="A1910" s="75" t="s">
        <v>17243</v>
      </c>
      <c r="B1910" s="79" t="s">
        <v>1675</v>
      </c>
      <c r="C1910" s="75">
        <f>VLOOKUP(GroupVertices[[#This Row],[Vertex]], Vertices[], MATCH("ID", Vertices[#Headers], 0), FALSE)</f>
        <v>1707</v>
      </c>
    </row>
    <row r="1911" spans="1:3" x14ac:dyDescent="0.25">
      <c r="A1911" s="75" t="s">
        <v>17243</v>
      </c>
      <c r="B1911" s="79" t="s">
        <v>2210</v>
      </c>
      <c r="C1911" s="75">
        <f>VLOOKUP(GroupVertices[[#This Row],[Vertex]], Vertices[], MATCH("ID", Vertices[#Headers], 0), FALSE)</f>
        <v>524</v>
      </c>
    </row>
    <row r="1912" spans="1:3" x14ac:dyDescent="0.25">
      <c r="A1912" s="75" t="s">
        <v>17244</v>
      </c>
      <c r="B1912" s="79" t="s">
        <v>1673</v>
      </c>
      <c r="C1912" s="75">
        <f>VLOOKUP(GroupVertices[[#This Row],[Vertex]], Vertices[], MATCH("ID", Vertices[#Headers], 0), FALSE)</f>
        <v>1551</v>
      </c>
    </row>
    <row r="1913" spans="1:3" x14ac:dyDescent="0.25">
      <c r="A1913" s="75" t="s">
        <v>17244</v>
      </c>
      <c r="B1913" s="79" t="s">
        <v>2209</v>
      </c>
      <c r="C1913" s="75">
        <f>VLOOKUP(GroupVertices[[#This Row],[Vertex]], Vertices[], MATCH("ID", Vertices[#Headers], 0), FALSE)</f>
        <v>296</v>
      </c>
    </row>
    <row r="1914" spans="1:3" x14ac:dyDescent="0.25">
      <c r="A1914" s="75" t="s">
        <v>17245</v>
      </c>
      <c r="B1914" s="79" t="s">
        <v>1657</v>
      </c>
      <c r="C1914" s="75">
        <f>VLOOKUP(GroupVertices[[#This Row],[Vertex]], Vertices[], MATCH("ID", Vertices[#Headers], 0), FALSE)</f>
        <v>717</v>
      </c>
    </row>
    <row r="1915" spans="1:3" x14ac:dyDescent="0.25">
      <c r="A1915" s="75" t="s">
        <v>17245</v>
      </c>
      <c r="B1915" s="79" t="s">
        <v>1656</v>
      </c>
      <c r="C1915" s="75">
        <f>VLOOKUP(GroupVertices[[#This Row],[Vertex]], Vertices[], MATCH("ID", Vertices[#Headers], 0), FALSE)</f>
        <v>190</v>
      </c>
    </row>
    <row r="1916" spans="1:3" x14ac:dyDescent="0.25">
      <c r="A1916" s="75" t="s">
        <v>17246</v>
      </c>
      <c r="B1916" s="79" t="s">
        <v>1643</v>
      </c>
      <c r="C1916" s="75">
        <f>VLOOKUP(GroupVertices[[#This Row],[Vertex]], Vertices[], MATCH("ID", Vertices[#Headers], 0), FALSE)</f>
        <v>966</v>
      </c>
    </row>
    <row r="1917" spans="1:3" x14ac:dyDescent="0.25">
      <c r="A1917" s="75" t="s">
        <v>17246</v>
      </c>
      <c r="B1917" s="79" t="s">
        <v>2208</v>
      </c>
      <c r="C1917" s="75">
        <f>VLOOKUP(GroupVertices[[#This Row],[Vertex]], Vertices[], MATCH("ID", Vertices[#Headers], 0), FALSE)</f>
        <v>575</v>
      </c>
    </row>
    <row r="1918" spans="1:3" x14ac:dyDescent="0.25">
      <c r="A1918" s="75" t="s">
        <v>17247</v>
      </c>
      <c r="B1918" s="79" t="s">
        <v>1608</v>
      </c>
      <c r="C1918" s="75">
        <f>VLOOKUP(GroupVertices[[#This Row],[Vertex]], Vertices[], MATCH("ID", Vertices[#Headers], 0), FALSE)</f>
        <v>712</v>
      </c>
    </row>
    <row r="1919" spans="1:3" x14ac:dyDescent="0.25">
      <c r="A1919" s="75" t="s">
        <v>17247</v>
      </c>
      <c r="B1919" s="79" t="s">
        <v>2203</v>
      </c>
      <c r="C1919" s="75">
        <f>VLOOKUP(GroupVertices[[#This Row],[Vertex]], Vertices[], MATCH("ID", Vertices[#Headers], 0), FALSE)</f>
        <v>282</v>
      </c>
    </row>
    <row r="1920" spans="1:3" x14ac:dyDescent="0.25">
      <c r="A1920" s="75" t="s">
        <v>17248</v>
      </c>
      <c r="B1920" s="79" t="s">
        <v>1606</v>
      </c>
      <c r="C1920" s="75">
        <f>VLOOKUP(GroupVertices[[#This Row],[Vertex]], Vertices[], MATCH("ID", Vertices[#Headers], 0), FALSE)</f>
        <v>1073</v>
      </c>
    </row>
    <row r="1921" spans="1:3" x14ac:dyDescent="0.25">
      <c r="A1921" s="75" t="s">
        <v>17248</v>
      </c>
      <c r="B1921" s="79" t="s">
        <v>1605</v>
      </c>
      <c r="C1921" s="75">
        <f>VLOOKUP(GroupVertices[[#This Row],[Vertex]], Vertices[], MATCH("ID", Vertices[#Headers], 0), FALSE)</f>
        <v>168</v>
      </c>
    </row>
    <row r="1922" spans="1:3" x14ac:dyDescent="0.25">
      <c r="A1922" s="75" t="s">
        <v>17249</v>
      </c>
      <c r="B1922" s="79" t="s">
        <v>1579</v>
      </c>
      <c r="C1922" s="75">
        <f>VLOOKUP(GroupVertices[[#This Row],[Vertex]], Vertices[], MATCH("ID", Vertices[#Headers], 0), FALSE)</f>
        <v>1701</v>
      </c>
    </row>
    <row r="1923" spans="1:3" x14ac:dyDescent="0.25">
      <c r="A1923" s="75" t="s">
        <v>17249</v>
      </c>
      <c r="B1923" s="79" t="s">
        <v>2202</v>
      </c>
      <c r="C1923" s="75">
        <f>VLOOKUP(GroupVertices[[#This Row],[Vertex]], Vertices[], MATCH("ID", Vertices[#Headers], 0), FALSE)</f>
        <v>237</v>
      </c>
    </row>
    <row r="1924" spans="1:3" x14ac:dyDescent="0.25">
      <c r="A1924" s="75" t="s">
        <v>17250</v>
      </c>
      <c r="B1924" s="79" t="s">
        <v>1563</v>
      </c>
      <c r="C1924" s="75">
        <f>VLOOKUP(GroupVertices[[#This Row],[Vertex]], Vertices[], MATCH("ID", Vertices[#Headers], 0), FALSE)</f>
        <v>1147</v>
      </c>
    </row>
    <row r="1925" spans="1:3" x14ac:dyDescent="0.25">
      <c r="A1925" s="75" t="s">
        <v>17250</v>
      </c>
      <c r="B1925" s="79" t="s">
        <v>2200</v>
      </c>
      <c r="C1925" s="75">
        <f>VLOOKUP(GroupVertices[[#This Row],[Vertex]], Vertices[], MATCH("ID", Vertices[#Headers], 0), FALSE)</f>
        <v>484</v>
      </c>
    </row>
    <row r="1926" spans="1:3" x14ac:dyDescent="0.25">
      <c r="A1926" s="75" t="s">
        <v>17251</v>
      </c>
      <c r="B1926" s="79" t="s">
        <v>1549</v>
      </c>
      <c r="C1926" s="75">
        <f>VLOOKUP(GroupVertices[[#This Row],[Vertex]], Vertices[], MATCH("ID", Vertices[#Headers], 0), FALSE)</f>
        <v>466</v>
      </c>
    </row>
    <row r="1927" spans="1:3" x14ac:dyDescent="0.25">
      <c r="A1927" s="75" t="s">
        <v>17251</v>
      </c>
      <c r="B1927" s="79" t="s">
        <v>2198</v>
      </c>
      <c r="C1927" s="75">
        <f>VLOOKUP(GroupVertices[[#This Row],[Vertex]], Vertices[], MATCH("ID", Vertices[#Headers], 0), FALSE)</f>
        <v>585</v>
      </c>
    </row>
    <row r="1928" spans="1:3" x14ac:dyDescent="0.25">
      <c r="A1928" s="75" t="s">
        <v>17252</v>
      </c>
      <c r="B1928" s="79" t="s">
        <v>1541</v>
      </c>
      <c r="C1928" s="75">
        <f>VLOOKUP(GroupVertices[[#This Row],[Vertex]], Vertices[], MATCH("ID", Vertices[#Headers], 0), FALSE)</f>
        <v>894</v>
      </c>
    </row>
    <row r="1929" spans="1:3" x14ac:dyDescent="0.25">
      <c r="A1929" s="75" t="s">
        <v>17252</v>
      </c>
      <c r="B1929" s="79" t="s">
        <v>1540</v>
      </c>
      <c r="C1929" s="75">
        <f>VLOOKUP(GroupVertices[[#This Row],[Vertex]], Vertices[], MATCH("ID", Vertices[#Headers], 0), FALSE)</f>
        <v>183</v>
      </c>
    </row>
    <row r="1930" spans="1:3" x14ac:dyDescent="0.25">
      <c r="A1930" s="75" t="s">
        <v>17253</v>
      </c>
      <c r="B1930" s="79" t="s">
        <v>1525</v>
      </c>
      <c r="C1930" s="75">
        <f>VLOOKUP(GroupVertices[[#This Row],[Vertex]], Vertices[], MATCH("ID", Vertices[#Headers], 0), FALSE)</f>
        <v>1632</v>
      </c>
    </row>
    <row r="1931" spans="1:3" x14ac:dyDescent="0.25">
      <c r="A1931" s="75" t="s">
        <v>17253</v>
      </c>
      <c r="B1931" s="79" t="s">
        <v>2197</v>
      </c>
      <c r="C1931" s="75">
        <f>VLOOKUP(GroupVertices[[#This Row],[Vertex]], Vertices[], MATCH("ID", Vertices[#Headers], 0), FALSE)</f>
        <v>225</v>
      </c>
    </row>
    <row r="1932" spans="1:3" x14ac:dyDescent="0.25">
      <c r="A1932" s="75" t="s">
        <v>17254</v>
      </c>
      <c r="B1932" s="79" t="s">
        <v>1505</v>
      </c>
      <c r="C1932" s="75">
        <f>VLOOKUP(GroupVertices[[#This Row],[Vertex]], Vertices[], MATCH("ID", Vertices[#Headers], 0), FALSE)</f>
        <v>1089</v>
      </c>
    </row>
    <row r="1933" spans="1:3" x14ac:dyDescent="0.25">
      <c r="A1933" s="75" t="s">
        <v>17254</v>
      </c>
      <c r="B1933" s="79" t="s">
        <v>2196</v>
      </c>
      <c r="C1933" s="75">
        <f>VLOOKUP(GroupVertices[[#This Row],[Vertex]], Vertices[], MATCH("ID", Vertices[#Headers], 0), FALSE)</f>
        <v>483</v>
      </c>
    </row>
    <row r="1934" spans="1:3" x14ac:dyDescent="0.25">
      <c r="A1934" s="75" t="s">
        <v>17255</v>
      </c>
      <c r="B1934" s="79" t="s">
        <v>1495</v>
      </c>
      <c r="C1934" s="75">
        <f>VLOOKUP(GroupVertices[[#This Row],[Vertex]], Vertices[], MATCH("ID", Vertices[#Headers], 0), FALSE)</f>
        <v>617</v>
      </c>
    </row>
    <row r="1935" spans="1:3" x14ac:dyDescent="0.25">
      <c r="A1935" s="75" t="s">
        <v>17255</v>
      </c>
      <c r="B1935" s="79" t="s">
        <v>1494</v>
      </c>
      <c r="C1935" s="75">
        <f>VLOOKUP(GroupVertices[[#This Row],[Vertex]], Vertices[], MATCH("ID", Vertices[#Headers], 0), FALSE)</f>
        <v>178</v>
      </c>
    </row>
    <row r="1936" spans="1:3" x14ac:dyDescent="0.25">
      <c r="A1936" s="75" t="s">
        <v>17256</v>
      </c>
      <c r="B1936" s="79" t="s">
        <v>1487</v>
      </c>
      <c r="C1936" s="75">
        <f>VLOOKUP(GroupVertices[[#This Row],[Vertex]], Vertices[], MATCH("ID", Vertices[#Headers], 0), FALSE)</f>
        <v>1020</v>
      </c>
    </row>
    <row r="1937" spans="1:3" x14ac:dyDescent="0.25">
      <c r="A1937" s="75" t="s">
        <v>17256</v>
      </c>
      <c r="B1937" s="79" t="s">
        <v>2194</v>
      </c>
      <c r="C1937" s="75">
        <f>VLOOKUP(GroupVertices[[#This Row],[Vertex]], Vertices[], MATCH("ID", Vertices[#Headers], 0), FALSE)</f>
        <v>455</v>
      </c>
    </row>
    <row r="1938" spans="1:3" x14ac:dyDescent="0.25">
      <c r="A1938" s="75" t="s">
        <v>17257</v>
      </c>
      <c r="B1938" s="79" t="s">
        <v>1445</v>
      </c>
      <c r="C1938" s="75">
        <f>VLOOKUP(GroupVertices[[#This Row],[Vertex]], Vertices[], MATCH("ID", Vertices[#Headers], 0), FALSE)</f>
        <v>1653</v>
      </c>
    </row>
    <row r="1939" spans="1:3" x14ac:dyDescent="0.25">
      <c r="A1939" s="75" t="s">
        <v>17257</v>
      </c>
      <c r="B1939" s="79" t="s">
        <v>2183</v>
      </c>
      <c r="C1939" s="75">
        <f>VLOOKUP(GroupVertices[[#This Row],[Vertex]], Vertices[], MATCH("ID", Vertices[#Headers], 0), FALSE)</f>
        <v>201</v>
      </c>
    </row>
    <row r="1940" spans="1:3" x14ac:dyDescent="0.25">
      <c r="A1940" s="75" t="s">
        <v>17258</v>
      </c>
      <c r="B1940" s="79" t="s">
        <v>1437</v>
      </c>
      <c r="C1940" s="75">
        <f>VLOOKUP(GroupVertices[[#This Row],[Vertex]], Vertices[], MATCH("ID", Vertices[#Headers], 0), FALSE)</f>
        <v>914</v>
      </c>
    </row>
    <row r="1941" spans="1:3" x14ac:dyDescent="0.25">
      <c r="A1941" s="75" t="s">
        <v>17258</v>
      </c>
      <c r="B1941" s="79" t="s">
        <v>2182</v>
      </c>
      <c r="C1941" s="75">
        <f>VLOOKUP(GroupVertices[[#This Row],[Vertex]], Vertices[], MATCH("ID", Vertices[#Headers], 0), FALSE)</f>
        <v>292</v>
      </c>
    </row>
    <row r="1942" spans="1:3" x14ac:dyDescent="0.25">
      <c r="A1942" s="75" t="s">
        <v>17259</v>
      </c>
      <c r="B1942" s="79" t="s">
        <v>1423</v>
      </c>
      <c r="C1942" s="75">
        <f>VLOOKUP(GroupVertices[[#This Row],[Vertex]], Vertices[], MATCH("ID", Vertices[#Headers], 0), FALSE)</f>
        <v>1502</v>
      </c>
    </row>
    <row r="1943" spans="1:3" x14ac:dyDescent="0.25">
      <c r="A1943" s="75" t="s">
        <v>17259</v>
      </c>
      <c r="B1943" s="79" t="s">
        <v>2181</v>
      </c>
      <c r="C1943" s="75">
        <f>VLOOKUP(GroupVertices[[#This Row],[Vertex]], Vertices[], MATCH("ID", Vertices[#Headers], 0), FALSE)</f>
        <v>219</v>
      </c>
    </row>
    <row r="1944" spans="1:3" x14ac:dyDescent="0.25">
      <c r="A1944" s="75" t="s">
        <v>17260</v>
      </c>
      <c r="B1944" s="79" t="s">
        <v>1411</v>
      </c>
      <c r="C1944" s="75">
        <f>VLOOKUP(GroupVertices[[#This Row],[Vertex]], Vertices[], MATCH("ID", Vertices[#Headers], 0), FALSE)</f>
        <v>1817</v>
      </c>
    </row>
    <row r="1945" spans="1:3" x14ac:dyDescent="0.25">
      <c r="A1945" s="75" t="s">
        <v>17260</v>
      </c>
      <c r="B1945" s="79" t="s">
        <v>2180</v>
      </c>
      <c r="C1945" s="75">
        <f>VLOOKUP(GroupVertices[[#This Row],[Vertex]], Vertices[], MATCH("ID", Vertices[#Headers], 0), FALSE)</f>
        <v>239</v>
      </c>
    </row>
    <row r="1946" spans="1:3" x14ac:dyDescent="0.25">
      <c r="A1946" s="75" t="s">
        <v>17261</v>
      </c>
      <c r="B1946" s="79" t="s">
        <v>1343</v>
      </c>
      <c r="C1946" s="75">
        <f>VLOOKUP(GroupVertices[[#This Row],[Vertex]], Vertices[], MATCH("ID", Vertices[#Headers], 0), FALSE)</f>
        <v>755</v>
      </c>
    </row>
    <row r="1947" spans="1:3" x14ac:dyDescent="0.25">
      <c r="A1947" s="75" t="s">
        <v>17261</v>
      </c>
      <c r="B1947" s="79" t="s">
        <v>2176</v>
      </c>
      <c r="C1947" s="75">
        <f>VLOOKUP(GroupVertices[[#This Row],[Vertex]], Vertices[], MATCH("ID", Vertices[#Headers], 0), FALSE)</f>
        <v>301</v>
      </c>
    </row>
    <row r="1948" spans="1:3" x14ac:dyDescent="0.25">
      <c r="A1948" s="75" t="s">
        <v>17262</v>
      </c>
      <c r="B1948" s="79" t="s">
        <v>1304</v>
      </c>
      <c r="C1948" s="75">
        <f>VLOOKUP(GroupVertices[[#This Row],[Vertex]], Vertices[], MATCH("ID", Vertices[#Headers], 0), FALSE)</f>
        <v>1182</v>
      </c>
    </row>
    <row r="1949" spans="1:3" x14ac:dyDescent="0.25">
      <c r="A1949" s="75" t="s">
        <v>17262</v>
      </c>
      <c r="B1949" s="79" t="s">
        <v>1303</v>
      </c>
      <c r="C1949" s="75">
        <f>VLOOKUP(GroupVertices[[#This Row],[Vertex]], Vertices[], MATCH("ID", Vertices[#Headers], 0), FALSE)</f>
        <v>193</v>
      </c>
    </row>
    <row r="1950" spans="1:3" x14ac:dyDescent="0.25">
      <c r="A1950" s="75" t="s">
        <v>17263</v>
      </c>
      <c r="B1950" s="79" t="s">
        <v>1284</v>
      </c>
      <c r="C1950" s="75">
        <f>VLOOKUP(GroupVertices[[#This Row],[Vertex]], Vertices[], MATCH("ID", Vertices[#Headers], 0), FALSE)</f>
        <v>1895</v>
      </c>
    </row>
    <row r="1951" spans="1:3" x14ac:dyDescent="0.25">
      <c r="A1951" s="75" t="s">
        <v>17263</v>
      </c>
      <c r="B1951" s="79" t="s">
        <v>2171</v>
      </c>
      <c r="C1951" s="75">
        <f>VLOOKUP(GroupVertices[[#This Row],[Vertex]], Vertices[], MATCH("ID", Vertices[#Headers], 0), FALSE)</f>
        <v>222</v>
      </c>
    </row>
    <row r="1952" spans="1:3" x14ac:dyDescent="0.25">
      <c r="A1952" s="75" t="s">
        <v>17264</v>
      </c>
      <c r="B1952" s="79" t="s">
        <v>1282</v>
      </c>
      <c r="C1952" s="75">
        <f>VLOOKUP(GroupVertices[[#This Row],[Vertex]], Vertices[], MATCH("ID", Vertices[#Headers], 0), FALSE)</f>
        <v>672</v>
      </c>
    </row>
    <row r="1953" spans="1:3" x14ac:dyDescent="0.25">
      <c r="A1953" s="75" t="s">
        <v>17264</v>
      </c>
      <c r="B1953" s="79" t="s">
        <v>2170</v>
      </c>
      <c r="C1953" s="75">
        <f>VLOOKUP(GroupVertices[[#This Row],[Vertex]], Vertices[], MATCH("ID", Vertices[#Headers], 0), FALSE)</f>
        <v>331</v>
      </c>
    </row>
    <row r="1954" spans="1:3" x14ac:dyDescent="0.25">
      <c r="A1954" s="75" t="s">
        <v>17265</v>
      </c>
      <c r="B1954" s="79" t="s">
        <v>1265</v>
      </c>
      <c r="C1954" s="75">
        <f>VLOOKUP(GroupVertices[[#This Row],[Vertex]], Vertices[], MATCH("ID", Vertices[#Headers], 0), FALSE)</f>
        <v>792</v>
      </c>
    </row>
    <row r="1955" spans="1:3" x14ac:dyDescent="0.25">
      <c r="A1955" s="75" t="s">
        <v>17265</v>
      </c>
      <c r="B1955" s="79" t="s">
        <v>2168</v>
      </c>
      <c r="C1955" s="75">
        <f>VLOOKUP(GroupVertices[[#This Row],[Vertex]], Vertices[], MATCH("ID", Vertices[#Headers], 0), FALSE)</f>
        <v>256</v>
      </c>
    </row>
    <row r="1956" spans="1:3" x14ac:dyDescent="0.25">
      <c r="A1956" s="75" t="s">
        <v>17266</v>
      </c>
      <c r="B1956" s="79" t="s">
        <v>1236</v>
      </c>
      <c r="C1956" s="75">
        <f>VLOOKUP(GroupVertices[[#This Row],[Vertex]], Vertices[], MATCH("ID", Vertices[#Headers], 0), FALSE)</f>
        <v>1135</v>
      </c>
    </row>
    <row r="1957" spans="1:3" x14ac:dyDescent="0.25">
      <c r="A1957" s="75" t="s">
        <v>17266</v>
      </c>
      <c r="B1957" s="79" t="s">
        <v>1235</v>
      </c>
      <c r="C1957" s="75">
        <f>VLOOKUP(GroupVertices[[#This Row],[Vertex]], Vertices[], MATCH("ID", Vertices[#Headers], 0), FALSE)</f>
        <v>171</v>
      </c>
    </row>
    <row r="1958" spans="1:3" x14ac:dyDescent="0.25">
      <c r="A1958" s="75" t="s">
        <v>17267</v>
      </c>
      <c r="B1958" s="79" t="s">
        <v>1200</v>
      </c>
      <c r="C1958" s="75">
        <f>VLOOKUP(GroupVertices[[#This Row],[Vertex]], Vertices[], MATCH("ID", Vertices[#Headers], 0), FALSE)</f>
        <v>1629</v>
      </c>
    </row>
    <row r="1959" spans="1:3" x14ac:dyDescent="0.25">
      <c r="A1959" s="75" t="s">
        <v>17267</v>
      </c>
      <c r="B1959" s="79" t="s">
        <v>2166</v>
      </c>
      <c r="C1959" s="75">
        <f>VLOOKUP(GroupVertices[[#This Row],[Vertex]], Vertices[], MATCH("ID", Vertices[#Headers], 0), FALSE)</f>
        <v>349</v>
      </c>
    </row>
    <row r="1960" spans="1:3" x14ac:dyDescent="0.25">
      <c r="A1960" s="75" t="s">
        <v>17268</v>
      </c>
      <c r="B1960" s="79" t="s">
        <v>1185</v>
      </c>
      <c r="C1960" s="75">
        <f>VLOOKUP(GroupVertices[[#This Row],[Vertex]], Vertices[], MATCH("ID", Vertices[#Headers], 0), FALSE)</f>
        <v>1319</v>
      </c>
    </row>
    <row r="1961" spans="1:3" x14ac:dyDescent="0.25">
      <c r="A1961" s="75" t="s">
        <v>17268</v>
      </c>
      <c r="B1961" s="79" t="s">
        <v>2162</v>
      </c>
      <c r="C1961" s="75">
        <f>VLOOKUP(GroupVertices[[#This Row],[Vertex]], Vertices[], MATCH("ID", Vertices[#Headers], 0), FALSE)</f>
        <v>471</v>
      </c>
    </row>
    <row r="1962" spans="1:3" x14ac:dyDescent="0.25">
      <c r="A1962" s="75" t="s">
        <v>17269</v>
      </c>
      <c r="B1962" s="79" t="s">
        <v>1180</v>
      </c>
      <c r="C1962" s="75">
        <f>VLOOKUP(GroupVertices[[#This Row],[Vertex]], Vertices[], MATCH("ID", Vertices[#Headers], 0), FALSE)</f>
        <v>267</v>
      </c>
    </row>
    <row r="1963" spans="1:3" x14ac:dyDescent="0.25">
      <c r="A1963" s="75" t="s">
        <v>17269</v>
      </c>
      <c r="B1963" s="79" t="s">
        <v>1179</v>
      </c>
      <c r="C1963" s="75">
        <f>VLOOKUP(GroupVertices[[#This Row],[Vertex]], Vertices[], MATCH("ID", Vertices[#Headers], 0), FALSE)</f>
        <v>387</v>
      </c>
    </row>
    <row r="1964" spans="1:3" x14ac:dyDescent="0.25">
      <c r="A1964" s="75" t="s">
        <v>17270</v>
      </c>
      <c r="B1964" s="79" t="s">
        <v>1167</v>
      </c>
      <c r="C1964" s="75">
        <f>VLOOKUP(GroupVertices[[#This Row],[Vertex]], Vertices[], MATCH("ID", Vertices[#Headers], 0), FALSE)</f>
        <v>1282</v>
      </c>
    </row>
    <row r="1965" spans="1:3" x14ac:dyDescent="0.25">
      <c r="A1965" s="75" t="s">
        <v>17270</v>
      </c>
      <c r="B1965" s="79" t="s">
        <v>1166</v>
      </c>
      <c r="C1965" s="75">
        <f>VLOOKUP(GroupVertices[[#This Row],[Vertex]], Vertices[], MATCH("ID", Vertices[#Headers], 0), FALSE)</f>
        <v>187</v>
      </c>
    </row>
    <row r="1966" spans="1:3" x14ac:dyDescent="0.25">
      <c r="A1966" s="75" t="s">
        <v>17271</v>
      </c>
      <c r="B1966" s="79" t="s">
        <v>1153</v>
      </c>
      <c r="C1966" s="75">
        <f>VLOOKUP(GroupVertices[[#This Row],[Vertex]], Vertices[], MATCH("ID", Vertices[#Headers], 0), FALSE)</f>
        <v>1242</v>
      </c>
    </row>
    <row r="1967" spans="1:3" x14ac:dyDescent="0.25">
      <c r="A1967" s="75" t="s">
        <v>17271</v>
      </c>
      <c r="B1967" s="79" t="s">
        <v>2160</v>
      </c>
      <c r="C1967" s="75">
        <f>VLOOKUP(GroupVertices[[#This Row],[Vertex]], Vertices[], MATCH("ID", Vertices[#Headers], 0), FALSE)</f>
        <v>535</v>
      </c>
    </row>
    <row r="1968" spans="1:3" x14ac:dyDescent="0.25">
      <c r="A1968" s="75" t="s">
        <v>17272</v>
      </c>
      <c r="B1968" s="79" t="s">
        <v>1145</v>
      </c>
      <c r="C1968" s="75">
        <f>VLOOKUP(GroupVertices[[#This Row],[Vertex]], Vertices[], MATCH("ID", Vertices[#Headers], 0), FALSE)</f>
        <v>1808</v>
      </c>
    </row>
    <row r="1969" spans="1:3" x14ac:dyDescent="0.25">
      <c r="A1969" s="75" t="s">
        <v>17272</v>
      </c>
      <c r="B1969" s="79" t="s">
        <v>2159</v>
      </c>
      <c r="C1969" s="75">
        <f>VLOOKUP(GroupVertices[[#This Row],[Vertex]], Vertices[], MATCH("ID", Vertices[#Headers], 0), FALSE)</f>
        <v>232</v>
      </c>
    </row>
    <row r="1970" spans="1:3" x14ac:dyDescent="0.25">
      <c r="A1970" s="75" t="s">
        <v>17273</v>
      </c>
      <c r="B1970" s="79" t="s">
        <v>1077</v>
      </c>
      <c r="C1970" s="75">
        <f>VLOOKUP(GroupVertices[[#This Row],[Vertex]], Vertices[], MATCH("ID", Vertices[#Headers], 0), FALSE)</f>
        <v>1753</v>
      </c>
    </row>
    <row r="1971" spans="1:3" x14ac:dyDescent="0.25">
      <c r="A1971" s="75" t="s">
        <v>17273</v>
      </c>
      <c r="B1971" s="79" t="s">
        <v>2153</v>
      </c>
      <c r="C1971" s="75">
        <f>VLOOKUP(GroupVertices[[#This Row],[Vertex]], Vertices[], MATCH("ID", Vertices[#Headers], 0), FALSE)</f>
        <v>461</v>
      </c>
    </row>
    <row r="1972" spans="1:3" x14ac:dyDescent="0.25">
      <c r="A1972" s="75" t="s">
        <v>17274</v>
      </c>
      <c r="B1972" s="79" t="s">
        <v>1062</v>
      </c>
      <c r="C1972" s="75">
        <f>VLOOKUP(GroupVertices[[#This Row],[Vertex]], Vertices[], MATCH("ID", Vertices[#Headers], 0), FALSE)</f>
        <v>1303</v>
      </c>
    </row>
    <row r="1973" spans="1:3" x14ac:dyDescent="0.25">
      <c r="A1973" s="75" t="s">
        <v>17274</v>
      </c>
      <c r="B1973" s="79" t="s">
        <v>1061</v>
      </c>
      <c r="C1973" s="75">
        <f>VLOOKUP(GroupVertices[[#This Row],[Vertex]], Vertices[], MATCH("ID", Vertices[#Headers], 0), FALSE)</f>
        <v>167</v>
      </c>
    </row>
    <row r="1974" spans="1:3" x14ac:dyDescent="0.25">
      <c r="A1974" s="75" t="s">
        <v>17275</v>
      </c>
      <c r="B1974" s="79" t="s">
        <v>1054</v>
      </c>
      <c r="C1974" s="75">
        <f>VLOOKUP(GroupVertices[[#This Row],[Vertex]], Vertices[], MATCH("ID", Vertices[#Headers], 0), FALSE)</f>
        <v>1697</v>
      </c>
    </row>
    <row r="1975" spans="1:3" x14ac:dyDescent="0.25">
      <c r="A1975" s="75" t="s">
        <v>17275</v>
      </c>
      <c r="B1975" s="79" t="s">
        <v>2152</v>
      </c>
      <c r="C1975" s="75">
        <f>VLOOKUP(GroupVertices[[#This Row],[Vertex]], Vertices[], MATCH("ID", Vertices[#Headers], 0), FALSE)</f>
        <v>223</v>
      </c>
    </row>
    <row r="1976" spans="1:3" x14ac:dyDescent="0.25">
      <c r="A1976" s="75" t="s">
        <v>17276</v>
      </c>
      <c r="B1976" s="79" t="s">
        <v>931</v>
      </c>
      <c r="C1976" s="75">
        <f>VLOOKUP(GroupVertices[[#This Row],[Vertex]], Vertices[], MATCH("ID", Vertices[#Headers], 0), FALSE)</f>
        <v>804</v>
      </c>
    </row>
    <row r="1977" spans="1:3" x14ac:dyDescent="0.25">
      <c r="A1977" s="75" t="s">
        <v>17276</v>
      </c>
      <c r="B1977" s="79" t="s">
        <v>2133</v>
      </c>
      <c r="C1977" s="75">
        <f>VLOOKUP(GroupVertices[[#This Row],[Vertex]], Vertices[], MATCH("ID", Vertices[#Headers], 0), FALSE)</f>
        <v>320</v>
      </c>
    </row>
    <row r="1978" spans="1:3" x14ac:dyDescent="0.25">
      <c r="A1978" s="75" t="s">
        <v>17277</v>
      </c>
      <c r="B1978" s="79" t="s">
        <v>917</v>
      </c>
      <c r="C1978" s="75">
        <f>VLOOKUP(GroupVertices[[#This Row],[Vertex]], Vertices[], MATCH("ID", Vertices[#Headers], 0), FALSE)</f>
        <v>1582</v>
      </c>
    </row>
    <row r="1979" spans="1:3" x14ac:dyDescent="0.25">
      <c r="A1979" s="75" t="s">
        <v>17277</v>
      </c>
      <c r="B1979" s="79" t="s">
        <v>2132</v>
      </c>
      <c r="C1979" s="75">
        <f>VLOOKUP(GroupVertices[[#This Row],[Vertex]], Vertices[], MATCH("ID", Vertices[#Headers], 0), FALSE)</f>
        <v>271</v>
      </c>
    </row>
    <row r="1980" spans="1:3" x14ac:dyDescent="0.25">
      <c r="A1980" s="75" t="s">
        <v>17278</v>
      </c>
      <c r="B1980" s="79" t="s">
        <v>885</v>
      </c>
      <c r="C1980" s="75">
        <f>VLOOKUP(GroupVertices[[#This Row],[Vertex]], Vertices[], MATCH("ID", Vertices[#Headers], 0), FALSE)</f>
        <v>936</v>
      </c>
    </row>
    <row r="1981" spans="1:3" x14ac:dyDescent="0.25">
      <c r="A1981" s="75" t="s">
        <v>17278</v>
      </c>
      <c r="B1981" s="79" t="s">
        <v>2129</v>
      </c>
      <c r="C1981" s="75">
        <f>VLOOKUP(GroupVertices[[#This Row],[Vertex]], Vertices[], MATCH("ID", Vertices[#Headers], 0), FALSE)</f>
        <v>264</v>
      </c>
    </row>
    <row r="1982" spans="1:3" x14ac:dyDescent="0.25">
      <c r="A1982" s="75" t="s">
        <v>17279</v>
      </c>
      <c r="B1982" s="79" t="s">
        <v>852</v>
      </c>
      <c r="C1982" s="75">
        <f>VLOOKUP(GroupVertices[[#This Row],[Vertex]], Vertices[], MATCH("ID", Vertices[#Headers], 0), FALSE)</f>
        <v>995</v>
      </c>
    </row>
    <row r="1983" spans="1:3" x14ac:dyDescent="0.25">
      <c r="A1983" s="75" t="s">
        <v>17279</v>
      </c>
      <c r="B1983" s="79" t="s">
        <v>2128</v>
      </c>
      <c r="C1983" s="75">
        <f>VLOOKUP(GroupVertices[[#This Row],[Vertex]], Vertices[], MATCH("ID", Vertices[#Headers], 0), FALSE)</f>
        <v>355</v>
      </c>
    </row>
    <row r="1984" spans="1:3" x14ac:dyDescent="0.25">
      <c r="A1984" s="75" t="s">
        <v>17280</v>
      </c>
      <c r="B1984" s="79" t="s">
        <v>829</v>
      </c>
      <c r="C1984" s="75">
        <f>VLOOKUP(GroupVertices[[#This Row],[Vertex]], Vertices[], MATCH("ID", Vertices[#Headers], 0), FALSE)</f>
        <v>1596</v>
      </c>
    </row>
    <row r="1985" spans="1:3" x14ac:dyDescent="0.25">
      <c r="A1985" s="75" t="s">
        <v>17280</v>
      </c>
      <c r="B1985" s="79" t="s">
        <v>2125</v>
      </c>
      <c r="C1985" s="75">
        <f>VLOOKUP(GroupVertices[[#This Row],[Vertex]], Vertices[], MATCH("ID", Vertices[#Headers], 0), FALSE)</f>
        <v>472</v>
      </c>
    </row>
    <row r="1986" spans="1:3" x14ac:dyDescent="0.25">
      <c r="A1986" s="75" t="s">
        <v>17281</v>
      </c>
      <c r="B1986" s="79" t="s">
        <v>742</v>
      </c>
      <c r="C1986" s="75">
        <f>VLOOKUP(GroupVertices[[#This Row],[Vertex]], Vertices[], MATCH("ID", Vertices[#Headers], 0), FALSE)</f>
        <v>1357</v>
      </c>
    </row>
    <row r="1987" spans="1:3" x14ac:dyDescent="0.25">
      <c r="A1987" s="75" t="s">
        <v>17281</v>
      </c>
      <c r="B1987" s="79" t="s">
        <v>2121</v>
      </c>
      <c r="C1987" s="75">
        <f>VLOOKUP(GroupVertices[[#This Row],[Vertex]], Vertices[], MATCH("ID", Vertices[#Headers], 0), FALSE)</f>
        <v>200</v>
      </c>
    </row>
    <row r="1988" spans="1:3" x14ac:dyDescent="0.25">
      <c r="A1988" s="75" t="s">
        <v>17282</v>
      </c>
      <c r="B1988" s="79" t="s">
        <v>726</v>
      </c>
      <c r="C1988" s="75">
        <f>VLOOKUP(GroupVertices[[#This Row],[Vertex]], Vertices[], MATCH("ID", Vertices[#Headers], 0), FALSE)</f>
        <v>661</v>
      </c>
    </row>
    <row r="1989" spans="1:3" x14ac:dyDescent="0.25">
      <c r="A1989" s="75" t="s">
        <v>17282</v>
      </c>
      <c r="B1989" s="79" t="s">
        <v>2114</v>
      </c>
      <c r="C1989" s="75">
        <f>VLOOKUP(GroupVertices[[#This Row],[Vertex]], Vertices[], MATCH("ID", Vertices[#Headers], 0), FALSE)</f>
        <v>266</v>
      </c>
    </row>
    <row r="1990" spans="1:3" x14ac:dyDescent="0.25">
      <c r="A1990" s="75" t="s">
        <v>17283</v>
      </c>
      <c r="B1990" s="79" t="s">
        <v>721</v>
      </c>
      <c r="C1990" s="75">
        <f>VLOOKUP(GroupVertices[[#This Row],[Vertex]], Vertices[], MATCH("ID", Vertices[#Headers], 0), FALSE)</f>
        <v>1714</v>
      </c>
    </row>
    <row r="1991" spans="1:3" x14ac:dyDescent="0.25">
      <c r="A1991" s="75" t="s">
        <v>17283</v>
      </c>
      <c r="B1991" s="79" t="s">
        <v>2113</v>
      </c>
      <c r="C1991" s="75">
        <f>VLOOKUP(GroupVertices[[#This Row],[Vertex]], Vertices[], MATCH("ID", Vertices[#Headers], 0), FALSE)</f>
        <v>343</v>
      </c>
    </row>
    <row r="1992" spans="1:3" x14ac:dyDescent="0.25">
      <c r="A1992" s="75" t="s">
        <v>17284</v>
      </c>
      <c r="B1992" s="79" t="s">
        <v>716</v>
      </c>
      <c r="C1992" s="75">
        <f>VLOOKUP(GroupVertices[[#This Row],[Vertex]], Vertices[], MATCH("ID", Vertices[#Headers], 0), FALSE)</f>
        <v>1847</v>
      </c>
    </row>
    <row r="1993" spans="1:3" x14ac:dyDescent="0.25">
      <c r="A1993" s="75" t="s">
        <v>17284</v>
      </c>
      <c r="B1993" s="79" t="s">
        <v>2112</v>
      </c>
      <c r="C1993" s="75">
        <f>VLOOKUP(GroupVertices[[#This Row],[Vertex]], Vertices[], MATCH("ID", Vertices[#Headers], 0), FALSE)</f>
        <v>217</v>
      </c>
    </row>
    <row r="1994" spans="1:3" x14ac:dyDescent="0.25">
      <c r="A1994" s="75" t="s">
        <v>17285</v>
      </c>
      <c r="B1994" s="79" t="s">
        <v>691</v>
      </c>
      <c r="C1994" s="75">
        <f>VLOOKUP(GroupVertices[[#This Row],[Vertex]], Vertices[], MATCH("ID", Vertices[#Headers], 0), FALSE)</f>
        <v>1046</v>
      </c>
    </row>
    <row r="1995" spans="1:3" x14ac:dyDescent="0.25">
      <c r="A1995" s="75" t="s">
        <v>17285</v>
      </c>
      <c r="B1995" s="79" t="s">
        <v>2109</v>
      </c>
      <c r="C1995" s="75">
        <f>VLOOKUP(GroupVertices[[#This Row],[Vertex]], Vertices[], MATCH("ID", Vertices[#Headers], 0), FALSE)</f>
        <v>410</v>
      </c>
    </row>
    <row r="1996" spans="1:3" x14ac:dyDescent="0.25">
      <c r="A1996" s="75" t="s">
        <v>17286</v>
      </c>
      <c r="B1996" s="79" t="s">
        <v>616</v>
      </c>
      <c r="C1996" s="75">
        <f>VLOOKUP(GroupVertices[[#This Row],[Vertex]], Vertices[], MATCH("ID", Vertices[#Headers], 0), FALSE)</f>
        <v>2033</v>
      </c>
    </row>
    <row r="1997" spans="1:3" x14ac:dyDescent="0.25">
      <c r="A1997" s="75" t="s">
        <v>17286</v>
      </c>
      <c r="B1997" s="79" t="s">
        <v>2096</v>
      </c>
      <c r="C1997" s="75">
        <f>VLOOKUP(GroupVertices[[#This Row],[Vertex]], Vertices[], MATCH("ID", Vertices[#Headers], 0), FALSE)</f>
        <v>335</v>
      </c>
    </row>
    <row r="1998" spans="1:3" x14ac:dyDescent="0.25">
      <c r="A1998" s="75" t="s">
        <v>17287</v>
      </c>
      <c r="B1998" s="79" t="s">
        <v>565</v>
      </c>
      <c r="C1998" s="75">
        <f>VLOOKUP(GroupVertices[[#This Row],[Vertex]], Vertices[], MATCH("ID", Vertices[#Headers], 0), FALSE)</f>
        <v>767</v>
      </c>
    </row>
    <row r="1999" spans="1:3" x14ac:dyDescent="0.25">
      <c r="A1999" s="75" t="s">
        <v>17287</v>
      </c>
      <c r="B1999" s="79" t="s">
        <v>2089</v>
      </c>
      <c r="C1999" s="75">
        <f>VLOOKUP(GroupVertices[[#This Row],[Vertex]], Vertices[], MATCH("ID", Vertices[#Headers], 0), FALSE)</f>
        <v>385</v>
      </c>
    </row>
    <row r="2000" spans="1:3" x14ac:dyDescent="0.25">
      <c r="A2000" s="75" t="s">
        <v>17288</v>
      </c>
      <c r="B2000" s="79" t="s">
        <v>554</v>
      </c>
      <c r="C2000" s="75">
        <f>VLOOKUP(GroupVertices[[#This Row],[Vertex]], Vertices[], MATCH("ID", Vertices[#Headers], 0), FALSE)</f>
        <v>2032</v>
      </c>
    </row>
    <row r="2001" spans="1:3" x14ac:dyDescent="0.25">
      <c r="A2001" s="75" t="s">
        <v>17288</v>
      </c>
      <c r="B2001" s="79" t="s">
        <v>2086</v>
      </c>
      <c r="C2001" s="75">
        <f>VLOOKUP(GroupVertices[[#This Row],[Vertex]], Vertices[], MATCH("ID", Vertices[#Headers], 0), FALSE)</f>
        <v>423</v>
      </c>
    </row>
    <row r="2002" spans="1:3" x14ac:dyDescent="0.25">
      <c r="A2002" s="75" t="s">
        <v>17289</v>
      </c>
      <c r="B2002" s="79" t="s">
        <v>547</v>
      </c>
      <c r="C2002" s="75">
        <f>VLOOKUP(GroupVertices[[#This Row],[Vertex]], Vertices[], MATCH("ID", Vertices[#Headers], 0), FALSE)</f>
        <v>1004</v>
      </c>
    </row>
    <row r="2003" spans="1:3" x14ac:dyDescent="0.25">
      <c r="A2003" s="75" t="s">
        <v>17289</v>
      </c>
      <c r="B2003" s="79" t="s">
        <v>2085</v>
      </c>
      <c r="C2003" s="75">
        <f>VLOOKUP(GroupVertices[[#This Row],[Vertex]], Vertices[], MATCH("ID", Vertices[#Headers], 0), FALSE)</f>
        <v>207</v>
      </c>
    </row>
    <row r="2004" spans="1:3" x14ac:dyDescent="0.25">
      <c r="A2004" s="75" t="s">
        <v>17290</v>
      </c>
      <c r="B2004" s="79" t="s">
        <v>507</v>
      </c>
      <c r="C2004" s="75">
        <f>VLOOKUP(GroupVertices[[#This Row],[Vertex]], Vertices[], MATCH("ID", Vertices[#Headers], 0), FALSE)</f>
        <v>1302</v>
      </c>
    </row>
    <row r="2005" spans="1:3" x14ac:dyDescent="0.25">
      <c r="A2005" s="75" t="s">
        <v>17290</v>
      </c>
      <c r="B2005" s="79" t="s">
        <v>2069</v>
      </c>
      <c r="C2005" s="75">
        <f>VLOOKUP(GroupVertices[[#This Row],[Vertex]], Vertices[], MATCH("ID", Vertices[#Headers], 0), FALSE)</f>
        <v>303</v>
      </c>
    </row>
    <row r="2006" spans="1:3" x14ac:dyDescent="0.25">
      <c r="A2006" s="75" t="s">
        <v>17291</v>
      </c>
      <c r="B2006" s="79" t="s">
        <v>498</v>
      </c>
      <c r="C2006" s="75">
        <f>VLOOKUP(GroupVertices[[#This Row],[Vertex]], Vertices[], MATCH("ID", Vertices[#Headers], 0), FALSE)</f>
        <v>691</v>
      </c>
    </row>
    <row r="2007" spans="1:3" x14ac:dyDescent="0.25">
      <c r="A2007" s="75" t="s">
        <v>17291</v>
      </c>
      <c r="B2007" s="79" t="s">
        <v>2067</v>
      </c>
      <c r="C2007" s="75">
        <f>VLOOKUP(GroupVertices[[#This Row],[Vertex]], Vertices[], MATCH("ID", Vertices[#Headers], 0), FALSE)</f>
        <v>230</v>
      </c>
    </row>
    <row r="2008" spans="1:3" x14ac:dyDescent="0.25">
      <c r="A2008" s="75" t="s">
        <v>17292</v>
      </c>
      <c r="B2008" s="79" t="s">
        <v>488</v>
      </c>
      <c r="C2008" s="75">
        <f>VLOOKUP(GroupVertices[[#This Row],[Vertex]], Vertices[], MATCH("ID", Vertices[#Headers], 0), FALSE)</f>
        <v>1171</v>
      </c>
    </row>
    <row r="2009" spans="1:3" x14ac:dyDescent="0.25">
      <c r="A2009" s="75" t="s">
        <v>17292</v>
      </c>
      <c r="B2009" s="79" t="s">
        <v>487</v>
      </c>
      <c r="C2009" s="75">
        <f>VLOOKUP(GroupVertices[[#This Row],[Vertex]], Vertices[], MATCH("ID", Vertices[#Headers], 0), FALSE)</f>
        <v>189</v>
      </c>
    </row>
    <row r="2010" spans="1:3" x14ac:dyDescent="0.25">
      <c r="A2010" s="75" t="s">
        <v>17293</v>
      </c>
      <c r="B2010" s="79" t="s">
        <v>484</v>
      </c>
      <c r="C2010" s="75">
        <f>VLOOKUP(GroupVertices[[#This Row],[Vertex]], Vertices[], MATCH("ID", Vertices[#Headers], 0), FALSE)</f>
        <v>1531</v>
      </c>
    </row>
    <row r="2011" spans="1:3" x14ac:dyDescent="0.25">
      <c r="A2011" s="75" t="s">
        <v>17293</v>
      </c>
      <c r="B2011" s="79" t="s">
        <v>2066</v>
      </c>
      <c r="C2011" s="75">
        <f>VLOOKUP(GroupVertices[[#This Row],[Vertex]], Vertices[], MATCH("ID", Vertices[#Headers], 0), FALSE)</f>
        <v>513</v>
      </c>
    </row>
    <row r="2012" spans="1:3" x14ac:dyDescent="0.25">
      <c r="A2012" s="75" t="s">
        <v>17294</v>
      </c>
      <c r="B2012" s="79" t="s">
        <v>472</v>
      </c>
      <c r="C2012" s="75">
        <f>VLOOKUP(GroupVertices[[#This Row],[Vertex]], Vertices[], MATCH("ID", Vertices[#Headers], 0), FALSE)</f>
        <v>1253</v>
      </c>
    </row>
    <row r="2013" spans="1:3" x14ac:dyDescent="0.25">
      <c r="A2013" s="75" t="s">
        <v>17294</v>
      </c>
      <c r="B2013" s="79" t="s">
        <v>2063</v>
      </c>
      <c r="C2013" s="75">
        <f>VLOOKUP(GroupVertices[[#This Row],[Vertex]], Vertices[], MATCH("ID", Vertices[#Headers], 0), FALSE)</f>
        <v>508</v>
      </c>
    </row>
    <row r="2014" spans="1:3" x14ac:dyDescent="0.25">
      <c r="A2014" s="75" t="s">
        <v>17295</v>
      </c>
      <c r="B2014" s="79" t="s">
        <v>466</v>
      </c>
      <c r="C2014" s="75">
        <f>VLOOKUP(GroupVertices[[#This Row],[Vertex]], Vertices[], MATCH("ID", Vertices[#Headers], 0), FALSE)</f>
        <v>669</v>
      </c>
    </row>
    <row r="2015" spans="1:3" x14ac:dyDescent="0.25">
      <c r="A2015" s="75" t="s">
        <v>17295</v>
      </c>
      <c r="B2015" s="79" t="s">
        <v>465</v>
      </c>
      <c r="C2015" s="75">
        <f>VLOOKUP(GroupVertices[[#This Row],[Vertex]], Vertices[], MATCH("ID", Vertices[#Headers], 0), FALSE)</f>
        <v>191</v>
      </c>
    </row>
    <row r="2016" spans="1:3" x14ac:dyDescent="0.25">
      <c r="A2016" s="75" t="s">
        <v>17296</v>
      </c>
      <c r="B2016" s="79" t="s">
        <v>452</v>
      </c>
      <c r="C2016" s="75">
        <f>VLOOKUP(GroupVertices[[#This Row],[Vertex]], Vertices[], MATCH("ID", Vertices[#Headers], 0), FALSE)</f>
        <v>1140</v>
      </c>
    </row>
    <row r="2017" spans="1:3" x14ac:dyDescent="0.25">
      <c r="A2017" s="75" t="s">
        <v>17296</v>
      </c>
      <c r="B2017" s="79" t="s">
        <v>2061</v>
      </c>
      <c r="C2017" s="75">
        <f>VLOOKUP(GroupVertices[[#This Row],[Vertex]], Vertices[], MATCH("ID", Vertices[#Headers], 0), FALSE)</f>
        <v>487</v>
      </c>
    </row>
    <row r="2018" spans="1:3" x14ac:dyDescent="0.25">
      <c r="A2018" s="75" t="s">
        <v>17297</v>
      </c>
      <c r="B2018" s="79" t="s">
        <v>451</v>
      </c>
      <c r="C2018" s="75">
        <f>VLOOKUP(GroupVertices[[#This Row],[Vertex]], Vertices[], MATCH("ID", Vertices[#Headers], 0), FALSE)</f>
        <v>800</v>
      </c>
    </row>
    <row r="2019" spans="1:3" x14ac:dyDescent="0.25">
      <c r="A2019" s="75" t="s">
        <v>17297</v>
      </c>
      <c r="B2019" s="79" t="s">
        <v>2060</v>
      </c>
      <c r="C2019" s="75">
        <f>VLOOKUP(GroupVertices[[#This Row],[Vertex]], Vertices[], MATCH("ID", Vertices[#Headers], 0), FALSE)</f>
        <v>272</v>
      </c>
    </row>
    <row r="2020" spans="1:3" x14ac:dyDescent="0.25">
      <c r="A2020" s="75" t="s">
        <v>17298</v>
      </c>
      <c r="B2020" s="79" t="s">
        <v>414</v>
      </c>
      <c r="C2020" s="75">
        <f>VLOOKUP(GroupVertices[[#This Row],[Vertex]], Vertices[], MATCH("ID", Vertices[#Headers], 0), FALSE)</f>
        <v>727</v>
      </c>
    </row>
    <row r="2021" spans="1:3" x14ac:dyDescent="0.25">
      <c r="A2021" s="75" t="s">
        <v>17298</v>
      </c>
      <c r="B2021" s="79" t="s">
        <v>2051</v>
      </c>
      <c r="C2021" s="75">
        <f>VLOOKUP(GroupVertices[[#This Row],[Vertex]], Vertices[], MATCH("ID", Vertices[#Headers], 0), FALSE)</f>
        <v>336</v>
      </c>
    </row>
    <row r="2022" spans="1:3" x14ac:dyDescent="0.25">
      <c r="A2022" s="75" t="s">
        <v>17299</v>
      </c>
      <c r="B2022" s="79" t="s">
        <v>408</v>
      </c>
      <c r="C2022" s="75">
        <f>VLOOKUP(GroupVertices[[#This Row],[Vertex]], Vertices[], MATCH("ID", Vertices[#Headers], 0), FALSE)</f>
        <v>1561</v>
      </c>
    </row>
    <row r="2023" spans="1:3" x14ac:dyDescent="0.25">
      <c r="A2023" s="75" t="s">
        <v>17299</v>
      </c>
      <c r="B2023" s="79" t="s">
        <v>2050</v>
      </c>
      <c r="C2023" s="75">
        <f>VLOOKUP(GroupVertices[[#This Row],[Vertex]], Vertices[], MATCH("ID", Vertices[#Headers], 0), FALSE)</f>
        <v>215</v>
      </c>
    </row>
    <row r="2024" spans="1:3" x14ac:dyDescent="0.25">
      <c r="A2024" s="75" t="s">
        <v>17300</v>
      </c>
      <c r="B2024" s="79" t="s">
        <v>403</v>
      </c>
      <c r="C2024" s="75">
        <f>VLOOKUP(GroupVertices[[#This Row],[Vertex]], Vertices[], MATCH("ID", Vertices[#Headers], 0), FALSE)</f>
        <v>1176</v>
      </c>
    </row>
    <row r="2025" spans="1:3" x14ac:dyDescent="0.25">
      <c r="A2025" s="75" t="s">
        <v>17300</v>
      </c>
      <c r="B2025" s="79" t="s">
        <v>2049</v>
      </c>
      <c r="C2025" s="75">
        <f>VLOOKUP(GroupVertices[[#This Row],[Vertex]], Vertices[], MATCH("ID", Vertices[#Headers], 0), FALSE)</f>
        <v>419</v>
      </c>
    </row>
    <row r="2026" spans="1:3" x14ac:dyDescent="0.25">
      <c r="A2026" s="75" t="s">
        <v>17301</v>
      </c>
      <c r="B2026" s="79" t="s">
        <v>371</v>
      </c>
      <c r="C2026" s="75">
        <f>VLOOKUP(GroupVertices[[#This Row],[Vertex]], Vertices[], MATCH("ID", Vertices[#Headers], 0), FALSE)</f>
        <v>1378</v>
      </c>
    </row>
    <row r="2027" spans="1:3" x14ac:dyDescent="0.25">
      <c r="A2027" s="75" t="s">
        <v>17301</v>
      </c>
      <c r="B2027" s="79" t="s">
        <v>2044</v>
      </c>
      <c r="C2027" s="75">
        <f>VLOOKUP(GroupVertices[[#This Row],[Vertex]], Vertices[], MATCH("ID", Vertices[#Headers], 0), FALSE)</f>
        <v>252</v>
      </c>
    </row>
    <row r="2028" spans="1:3" x14ac:dyDescent="0.25">
      <c r="A2028" s="75" t="s">
        <v>17302</v>
      </c>
      <c r="B2028" s="79" t="s">
        <v>347</v>
      </c>
      <c r="C2028" s="75">
        <f>VLOOKUP(GroupVertices[[#This Row],[Vertex]], Vertices[], MATCH("ID", Vertices[#Headers], 0), FALSE)</f>
        <v>1525</v>
      </c>
    </row>
    <row r="2029" spans="1:3" x14ac:dyDescent="0.25">
      <c r="A2029" s="75" t="s">
        <v>17302</v>
      </c>
      <c r="B2029" s="79" t="s">
        <v>346</v>
      </c>
      <c r="C2029" s="75">
        <f>VLOOKUP(GroupVertices[[#This Row],[Vertex]], Vertices[], MATCH("ID", Vertices[#Headers], 0), FALSE)</f>
        <v>156</v>
      </c>
    </row>
    <row r="2030" spans="1:3" x14ac:dyDescent="0.25">
      <c r="A2030" s="75" t="s">
        <v>17303</v>
      </c>
      <c r="B2030" s="79" t="s">
        <v>340</v>
      </c>
      <c r="C2030" s="75">
        <f>VLOOKUP(GroupVertices[[#This Row],[Vertex]], Vertices[], MATCH("ID", Vertices[#Headers], 0), FALSE)</f>
        <v>685</v>
      </c>
    </row>
    <row r="2031" spans="1:3" x14ac:dyDescent="0.25">
      <c r="A2031" s="75" t="s">
        <v>17303</v>
      </c>
      <c r="B2031" s="79" t="s">
        <v>2041</v>
      </c>
      <c r="C2031" s="75">
        <f>VLOOKUP(GroupVertices[[#This Row],[Vertex]], Vertices[], MATCH("ID", Vertices[#Headers], 0), FALSE)</f>
        <v>203</v>
      </c>
    </row>
    <row r="2032" spans="1:3" x14ac:dyDescent="0.25">
      <c r="A2032" s="75" t="s">
        <v>17304</v>
      </c>
      <c r="B2032" s="79" t="s">
        <v>309</v>
      </c>
      <c r="C2032" s="75">
        <f>VLOOKUP(GroupVertices[[#This Row],[Vertex]], Vertices[], MATCH("ID", Vertices[#Headers], 0), FALSE)</f>
        <v>1557</v>
      </c>
    </row>
    <row r="2033" spans="1:3" x14ac:dyDescent="0.25">
      <c r="A2033" s="75" t="s">
        <v>17304</v>
      </c>
      <c r="B2033" s="79" t="s">
        <v>2036</v>
      </c>
      <c r="C2033" s="75">
        <f>VLOOKUP(GroupVertices[[#This Row],[Vertex]], Vertices[], MATCH("ID", Vertices[#Headers], 0), FALSE)</f>
        <v>398</v>
      </c>
    </row>
    <row r="2034" spans="1:3" x14ac:dyDescent="0.25">
      <c r="A2034" s="75" t="s">
        <v>17305</v>
      </c>
      <c r="B2034" s="79" t="s">
        <v>251</v>
      </c>
      <c r="C2034" s="75">
        <f>VLOOKUP(GroupVertices[[#This Row],[Vertex]], Vertices[], MATCH("ID", Vertices[#Headers], 0), FALSE)</f>
        <v>1855</v>
      </c>
    </row>
    <row r="2035" spans="1:3" x14ac:dyDescent="0.25">
      <c r="A2035" s="75" t="s">
        <v>17305</v>
      </c>
      <c r="B2035" s="79" t="s">
        <v>2022</v>
      </c>
      <c r="C2035" s="75">
        <f>VLOOKUP(GroupVertices[[#This Row],[Vertex]], Vertices[], MATCH("ID", Vertices[#Headers], 0), FALSE)</f>
        <v>285</v>
      </c>
    </row>
    <row r="2036" spans="1:3" x14ac:dyDescent="0.25">
      <c r="A2036" s="75" t="s">
        <v>17306</v>
      </c>
      <c r="B2036" s="79" t="s">
        <v>241</v>
      </c>
      <c r="C2036" s="75">
        <f>VLOOKUP(GroupVertices[[#This Row],[Vertex]], Vertices[], MATCH("ID", Vertices[#Headers], 0), FALSE)</f>
        <v>1883</v>
      </c>
    </row>
    <row r="2037" spans="1:3" x14ac:dyDescent="0.25">
      <c r="A2037" s="75" t="s">
        <v>17306</v>
      </c>
      <c r="B2037" s="79" t="s">
        <v>2018</v>
      </c>
      <c r="C2037" s="75">
        <f>VLOOKUP(GroupVertices[[#This Row],[Vertex]], Vertices[], MATCH("ID", Vertices[#Headers], 0), FALSE)</f>
        <v>254</v>
      </c>
    </row>
    <row r="2038" spans="1:3" x14ac:dyDescent="0.25">
      <c r="A2038" s="75" t="s">
        <v>17307</v>
      </c>
      <c r="B2038" s="79" t="s">
        <v>233</v>
      </c>
      <c r="C2038" s="75">
        <f>VLOOKUP(GroupVertices[[#This Row],[Vertex]], Vertices[], MATCH("ID", Vertices[#Headers], 0), FALSE)</f>
        <v>1574</v>
      </c>
    </row>
    <row r="2039" spans="1:3" x14ac:dyDescent="0.25">
      <c r="A2039" s="75" t="s">
        <v>17307</v>
      </c>
      <c r="B2039" s="79" t="s">
        <v>2011</v>
      </c>
      <c r="C2039" s="75">
        <f>VLOOKUP(GroupVertices[[#This Row],[Vertex]], Vertices[], MATCH("ID", Vertices[#Headers], 0), FALSE)</f>
        <v>247</v>
      </c>
    </row>
    <row r="2040" spans="1:3" x14ac:dyDescent="0.25">
      <c r="A2040" s="75" t="s">
        <v>17308</v>
      </c>
      <c r="B2040" s="79" t="s">
        <v>228</v>
      </c>
      <c r="C2040" s="75">
        <f>VLOOKUP(GroupVertices[[#This Row],[Vertex]], Vertices[], MATCH("ID", Vertices[#Headers], 0), FALSE)</f>
        <v>1084</v>
      </c>
    </row>
    <row r="2041" spans="1:3" x14ac:dyDescent="0.25">
      <c r="A2041" s="75" t="s">
        <v>17308</v>
      </c>
      <c r="B2041" s="79" t="s">
        <v>2008</v>
      </c>
      <c r="C2041" s="75">
        <f>VLOOKUP(GroupVertices[[#This Row],[Vertex]], Vertices[], MATCH("ID", Vertices[#Headers], 0), FALSE)</f>
        <v>317</v>
      </c>
    </row>
    <row r="2042" spans="1:3" x14ac:dyDescent="0.25">
      <c r="A2042" s="75" t="s">
        <v>17309</v>
      </c>
      <c r="B2042" s="79" t="s">
        <v>221</v>
      </c>
      <c r="C2042" s="75">
        <f>VLOOKUP(GroupVertices[[#This Row],[Vertex]], Vertices[], MATCH("ID", Vertices[#Headers], 0), FALSE)</f>
        <v>1133</v>
      </c>
    </row>
    <row r="2043" spans="1:3" x14ac:dyDescent="0.25">
      <c r="A2043" s="75" t="s">
        <v>17309</v>
      </c>
      <c r="B2043" s="79" t="s">
        <v>2005</v>
      </c>
      <c r="C2043" s="75">
        <f>VLOOKUP(GroupVertices[[#This Row],[Vertex]], Vertices[], MATCH("ID", Vertices[#Headers], 0), FALSE)</f>
        <v>371</v>
      </c>
    </row>
    <row r="2044" spans="1:3" x14ac:dyDescent="0.25">
      <c r="A2044" s="75" t="s">
        <v>17310</v>
      </c>
      <c r="B2044" s="79" t="s">
        <v>220</v>
      </c>
      <c r="C2044" s="75">
        <f>VLOOKUP(GroupVertices[[#This Row],[Vertex]], Vertices[], MATCH("ID", Vertices[#Headers], 0), FALSE)</f>
        <v>1486</v>
      </c>
    </row>
    <row r="2045" spans="1:3" x14ac:dyDescent="0.25">
      <c r="A2045" s="75" t="s">
        <v>17310</v>
      </c>
      <c r="B2045" s="79" t="s">
        <v>2004</v>
      </c>
      <c r="C2045" s="75">
        <f>VLOOKUP(GroupVertices[[#This Row],[Vertex]], Vertices[], MATCH("ID", Vertices[#Headers], 0), FALSE)</f>
        <v>404</v>
      </c>
    </row>
    <row r="2046" spans="1:3" x14ac:dyDescent="0.25">
      <c r="A2046" s="75" t="s">
        <v>17311</v>
      </c>
      <c r="B2046" s="79" t="s">
        <v>209</v>
      </c>
      <c r="C2046" s="75">
        <f>VLOOKUP(GroupVertices[[#This Row],[Vertex]], Vertices[], MATCH("ID", Vertices[#Headers], 0), FALSE)</f>
        <v>1971</v>
      </c>
    </row>
    <row r="2047" spans="1:3" x14ac:dyDescent="0.25">
      <c r="A2047" s="75" t="s">
        <v>17311</v>
      </c>
      <c r="B2047" s="79" t="s">
        <v>1999</v>
      </c>
      <c r="C2047" s="75">
        <f>VLOOKUP(GroupVertices[[#This Row],[Vertex]], Vertices[], MATCH("ID", Vertices[#Headers], 0), FALSE)</f>
        <v>507</v>
      </c>
    </row>
    <row r="2048" spans="1:3" x14ac:dyDescent="0.25">
      <c r="A2048" s="75" t="s">
        <v>17312</v>
      </c>
      <c r="B2048" s="79" t="s">
        <v>207</v>
      </c>
      <c r="C2048" s="75">
        <f>VLOOKUP(GroupVertices[[#This Row],[Vertex]], Vertices[], MATCH("ID", Vertices[#Headers], 0), FALSE)</f>
        <v>1501</v>
      </c>
    </row>
    <row r="2049" spans="1:3" x14ac:dyDescent="0.25">
      <c r="A2049" s="75" t="s">
        <v>17312</v>
      </c>
      <c r="B2049" s="79" t="s">
        <v>1997</v>
      </c>
      <c r="C2049" s="75">
        <f>VLOOKUP(GroupVertices[[#This Row],[Vertex]], Vertices[], MATCH("ID", Vertices[#Headers], 0), FALSE)</f>
        <v>384</v>
      </c>
    </row>
    <row r="2050" spans="1:3" x14ac:dyDescent="0.25">
      <c r="A2050" s="75" t="s">
        <v>17313</v>
      </c>
      <c r="B2050" s="79" t="s">
        <v>204</v>
      </c>
      <c r="C2050" s="75">
        <f>VLOOKUP(GroupVertices[[#This Row],[Vertex]], Vertices[], MATCH("ID", Vertices[#Headers], 0), FALSE)</f>
        <v>985</v>
      </c>
    </row>
    <row r="2051" spans="1:3" x14ac:dyDescent="0.25">
      <c r="A2051" s="75" t="s">
        <v>17313</v>
      </c>
      <c r="B2051" s="79" t="s">
        <v>1994</v>
      </c>
      <c r="C2051" s="75">
        <f>VLOOKUP(GroupVertices[[#This Row],[Vertex]], Vertices[], MATCH("ID", Vertices[#Headers], 0), FALSE)</f>
        <v>265</v>
      </c>
    </row>
    <row r="2052" spans="1:3" x14ac:dyDescent="0.25">
      <c r="A2052" s="75" t="s">
        <v>17314</v>
      </c>
      <c r="B2052" s="79" t="s">
        <v>200</v>
      </c>
      <c r="C2052" s="75">
        <f>VLOOKUP(GroupVertices[[#This Row],[Vertex]], Vertices[], MATCH("ID", Vertices[#Headers], 0), FALSE)</f>
        <v>653</v>
      </c>
    </row>
    <row r="2053" spans="1:3" x14ac:dyDescent="0.25">
      <c r="A2053" s="75" t="s">
        <v>17314</v>
      </c>
      <c r="B2053" s="79" t="s">
        <v>199</v>
      </c>
      <c r="C2053" s="75">
        <f>VLOOKUP(GroupVertices[[#This Row],[Vertex]], Vertices[], MATCH("ID", Vertices[#Headers], 0), FALSE)</f>
        <v>172</v>
      </c>
    </row>
  </sheetData>
  <dataConsolidate/>
  <dataValidations xWindow="58" yWindow="226" count="3">
    <dataValidation allowBlank="1" showInputMessage="1" showErrorMessage="1" promptTitle="Group Name" prompt="Enter the name of the group.  The group name must also be entered on the Groups worksheet." sqref="A2"/>
    <dataValidation allowBlank="1" showInputMessage="1" showErrorMessage="1" promptTitle="Vertex Name" prompt="Enter the name of a vertex to include in the group." sqref="B2"/>
    <dataValidation allowBlank="1" showInputMessage="1" promptTitle="Vertex ID" prompt="This is the value of the hidden ID cell in the Vertices worksheet.  It gets filled in by the items on the NodeXL, Analysis, Groups menu." sqref="C2"/>
  </dataValidations>
  <pageMargins left="0.7" right="0.7" top="0.75" bottom="0.75" header="0.3" footer="0.3"/>
  <pageSetup orientation="portrait" horizontalDpi="0" verticalDpi="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X144"/>
  <sheetViews>
    <sheetView workbookViewId="0">
      <selection activeCell="A2" sqref="A2"/>
    </sheetView>
  </sheetViews>
  <sheetFormatPr defaultRowHeight="15" x14ac:dyDescent="0.25"/>
  <cols>
    <col min="1" max="1" width="43.140625" customWidth="1"/>
    <col min="2" max="2" width="18.140625" customWidth="1"/>
    <col min="3" max="3" width="9.140625" customWidth="1"/>
    <col min="4" max="4" width="12.85546875" hidden="1" customWidth="1"/>
    <col min="5" max="5" width="19.7109375" hidden="1" customWidth="1"/>
    <col min="6" max="6" width="15.5703125" hidden="1" customWidth="1"/>
    <col min="7" max="7" width="22.140625" hidden="1" customWidth="1"/>
    <col min="8" max="8" width="17.140625" hidden="1" customWidth="1"/>
    <col min="9" max="9" width="23.85546875" hidden="1" customWidth="1"/>
    <col min="10" max="10" width="28.28515625" hidden="1" customWidth="1"/>
    <col min="11" max="11" width="34.85546875" hidden="1" customWidth="1"/>
    <col min="12" max="12" width="25" hidden="1" customWidth="1"/>
    <col min="13" max="13" width="31.5703125" hidden="1" customWidth="1"/>
    <col min="14" max="14" width="26.5703125" hidden="1" customWidth="1"/>
    <col min="15" max="17" width="33.28515625" hidden="1" customWidth="1"/>
    <col min="18" max="18" width="26.5703125" hidden="1" customWidth="1"/>
    <col min="19" max="19" width="33" hidden="1" customWidth="1"/>
    <col min="20" max="20" width="19.5703125" hidden="1" customWidth="1"/>
    <col min="21" max="21" width="26.140625" hidden="1" customWidth="1"/>
    <col min="22" max="22" width="9.140625" hidden="1" customWidth="1"/>
    <col min="23" max="23" width="34.140625" hidden="1" customWidth="1"/>
    <col min="24" max="24" width="25.140625" hidden="1" customWidth="1"/>
  </cols>
  <sheetData>
    <row r="1" spans="1:24" ht="15" customHeight="1" thickBot="1" x14ac:dyDescent="0.3">
      <c r="A1" s="13" t="s">
        <v>161</v>
      </c>
      <c r="B1" s="13" t="s">
        <v>17</v>
      </c>
      <c r="D1" t="s">
        <v>79</v>
      </c>
      <c r="E1" t="s">
        <v>80</v>
      </c>
      <c r="F1" s="35" t="s">
        <v>86</v>
      </c>
      <c r="G1" s="36" t="s">
        <v>87</v>
      </c>
      <c r="H1" s="35" t="s">
        <v>92</v>
      </c>
      <c r="I1" s="36" t="s">
        <v>93</v>
      </c>
      <c r="J1" s="35" t="s">
        <v>98</v>
      </c>
      <c r="K1" s="36" t="s">
        <v>99</v>
      </c>
      <c r="L1" s="35" t="s">
        <v>104</v>
      </c>
      <c r="M1" s="36" t="s">
        <v>105</v>
      </c>
      <c r="N1" s="35" t="s">
        <v>110</v>
      </c>
      <c r="O1" s="36" t="s">
        <v>111</v>
      </c>
      <c r="P1" s="36" t="s">
        <v>137</v>
      </c>
      <c r="Q1" s="36" t="s">
        <v>138</v>
      </c>
      <c r="R1" s="35" t="s">
        <v>116</v>
      </c>
      <c r="S1" s="35" t="s">
        <v>117</v>
      </c>
      <c r="T1" s="35" t="s">
        <v>122</v>
      </c>
      <c r="U1" s="36" t="s">
        <v>123</v>
      </c>
      <c r="W1" t="s">
        <v>127</v>
      </c>
      <c r="X1" t="s">
        <v>17</v>
      </c>
    </row>
    <row r="2" spans="1:24" ht="15.75" thickTop="1" x14ac:dyDescent="0.25">
      <c r="A2" s="34" t="s">
        <v>17584</v>
      </c>
      <c r="B2" s="34" t="s">
        <v>17152</v>
      </c>
      <c r="D2" s="31">
        <f>MIN(Vertices[Degree])</f>
        <v>0</v>
      </c>
      <c r="E2" s="3">
        <f>COUNTIF(Vertices[Degree], "&gt;= " &amp; D2) - COUNTIF(Vertices[Degree], "&gt;=" &amp; D3)</f>
        <v>0</v>
      </c>
      <c r="F2" s="37">
        <f>MIN(Vertices[In-Degree])</f>
        <v>0</v>
      </c>
      <c r="G2" s="38">
        <f>COUNTIF(Vertices[In-Degree], "&gt;= " &amp; F2) - COUNTIF(Vertices[In-Degree], "&gt;=" &amp; F3)</f>
        <v>1943</v>
      </c>
      <c r="H2" s="37">
        <f>MIN(Vertices[Out-Degree])</f>
        <v>0</v>
      </c>
      <c r="I2" s="38">
        <f>COUNTIF(Vertices[Out-Degree], "&gt;= " &amp; H2) - COUNTIF(Vertices[Out-Degree], "&gt;=" &amp; H3)</f>
        <v>253</v>
      </c>
      <c r="J2" s="37">
        <f>MIN(Vertices[Betweenness Centrality])</f>
        <v>0</v>
      </c>
      <c r="K2" s="38">
        <f>COUNTIF(Vertices[Betweenness Centrality], "&gt;= " &amp; J2) - COUNTIF(Vertices[Betweenness Centrality], "&gt;=" &amp; J3)</f>
        <v>1986</v>
      </c>
      <c r="L2" s="37">
        <f>MIN(Vertices[Closeness Centrality])</f>
        <v>0</v>
      </c>
      <c r="M2" s="38">
        <f>COUNTIF(Vertices[Closeness Centrality], "&gt;= " &amp; L2) - COUNTIF(Vertices[Closeness Centrality], "&gt;=" &amp; L3)</f>
        <v>1557</v>
      </c>
      <c r="N2" s="37">
        <f>MIN(Vertices[Eigenvector Centrality])</f>
        <v>0</v>
      </c>
      <c r="O2" s="38">
        <f>COUNTIF(Vertices[Eigenvector Centrality], "&gt;= " &amp; N2) - COUNTIF(Vertices[Eigenvector Centrality], "&gt;=" &amp; N3)</f>
        <v>1895</v>
      </c>
      <c r="P2" s="37">
        <f>MIN(Vertices[PageRank])</f>
        <v>0.27817500000000001</v>
      </c>
      <c r="Q2" s="38">
        <f>COUNTIF(Vertices[PageRank], "&gt;= " &amp; P2) - COUNTIF(Vertices[PageRank], "&gt;=" &amp; P3)</f>
        <v>1955</v>
      </c>
      <c r="R2" s="37">
        <f>MIN(Vertices[Clustering Coefficient])</f>
        <v>0</v>
      </c>
      <c r="S2" s="43">
        <f>COUNTIF(Vertices[Clustering Coefficient], "&gt;= " &amp; R2) - COUNTIF(Vertices[Clustering Coefficient], "&gt;=" &amp; R3)</f>
        <v>1913</v>
      </c>
      <c r="T2" s="37">
        <f ca="1">MIN(INDIRECT(DynamicFilterSourceColumnRange))</f>
        <v>39043.852812500001</v>
      </c>
      <c r="U2" s="38">
        <f t="shared" ref="U2:U45" ca="1" si="0">COUNTIF(INDIRECT(DynamicFilterSourceColumnRange), "&gt;= " &amp; T2) - COUNTIF(INDIRECT(DynamicFilterSourceColumnRange), "&gt;=" &amp; T3)</f>
        <v>2</v>
      </c>
      <c r="W2" t="s">
        <v>124</v>
      </c>
      <c r="X2">
        <f>ROWS(HistogramBins[Degree Bin]) - 1</f>
        <v>43</v>
      </c>
    </row>
    <row r="3" spans="1:24" x14ac:dyDescent="0.25">
      <c r="A3" s="109"/>
      <c r="B3" s="109"/>
      <c r="D3" s="32">
        <f t="shared" ref="D3:D44" si="1">D2+($D$45-$D$2)/BinDivisor</f>
        <v>0</v>
      </c>
      <c r="E3" s="3">
        <f>COUNTIF(Vertices[Degree], "&gt;= " &amp; D3) - COUNTIF(Vertices[Degree], "&gt;=" &amp; D4)</f>
        <v>0</v>
      </c>
      <c r="F3" s="39">
        <f t="shared" ref="F3:F44" si="2">F2+($F$45-$F$2)/BinDivisor</f>
        <v>3.5348837209302326</v>
      </c>
      <c r="G3" s="40">
        <f>COUNTIF(Vertices[In-Degree], "&gt;= " &amp; F3) - COUNTIF(Vertices[In-Degree], "&gt;=" &amp; F4)</f>
        <v>51</v>
      </c>
      <c r="H3" s="39">
        <f t="shared" ref="H3:H44" si="3">H2+($H$45-$H$2)/BinDivisor</f>
        <v>0.55813953488372092</v>
      </c>
      <c r="I3" s="40">
        <f>COUNTIF(Vertices[Out-Degree], "&gt;= " &amp; H3) - COUNTIF(Vertices[Out-Degree], "&gt;=" &amp; H4)</f>
        <v>1544</v>
      </c>
      <c r="J3" s="39">
        <f t="shared" ref="J3:J44" si="4">J2+($J$45-$J$2)/BinDivisor</f>
        <v>5045.8701775813952</v>
      </c>
      <c r="K3" s="40">
        <f>COUNTIF(Vertices[Betweenness Centrality], "&gt;= " &amp; J3) - COUNTIF(Vertices[Betweenness Centrality], "&gt;=" &amp; J4)</f>
        <v>14</v>
      </c>
      <c r="L3" s="39">
        <f t="shared" ref="L3:L44" si="5">L2+($L$45-$L$2)/BinDivisor</f>
        <v>2.3255813953488372E-2</v>
      </c>
      <c r="M3" s="40">
        <f>COUNTIF(Vertices[Closeness Centrality], "&gt;= " &amp; L3) - COUNTIF(Vertices[Closeness Centrality], "&gt;=" &amp; L4)</f>
        <v>73</v>
      </c>
      <c r="N3" s="39">
        <f t="shared" ref="N3:N44" si="6">N2+($N$45-$N$2)/BinDivisor</f>
        <v>7.1416279069767439E-4</v>
      </c>
      <c r="O3" s="40">
        <f>COUNTIF(Vertices[Eigenvector Centrality], "&gt;= " &amp; N3) - COUNTIF(Vertices[Eigenvector Centrality], "&gt;=" &amp; N4)</f>
        <v>3</v>
      </c>
      <c r="P3" s="39">
        <f t="shared" ref="P3:P44" si="7">P2+($P$45-$P$2)/BinDivisor</f>
        <v>1.7562087209302326</v>
      </c>
      <c r="Q3" s="40">
        <f>COUNTIF(Vertices[PageRank], "&gt;= " &amp; P3) - COUNTIF(Vertices[PageRank], "&gt;=" &amp; P4)</f>
        <v>50</v>
      </c>
      <c r="R3" s="39">
        <f t="shared" ref="R3:R44" si="8">R2+($R$45-$R$2)/BinDivisor</f>
        <v>2.3255813953488372E-2</v>
      </c>
      <c r="S3" s="44">
        <f>COUNTIF(Vertices[Clustering Coefficient], "&gt;= " &amp; R3) - COUNTIF(Vertices[Clustering Coefficient], "&gt;=" &amp; R4)</f>
        <v>2</v>
      </c>
      <c r="T3" s="39">
        <f t="shared" ref="T3:T44" ca="1" si="9">T2+($T$45-$T$2)/BinDivisor</f>
        <v>39136.91470015073</v>
      </c>
      <c r="U3" s="40">
        <f t="shared" ca="1" si="0"/>
        <v>4</v>
      </c>
      <c r="W3" t="s">
        <v>125</v>
      </c>
      <c r="X3" t="s">
        <v>85</v>
      </c>
    </row>
    <row r="4" spans="1:24" x14ac:dyDescent="0.25">
      <c r="A4" s="34" t="s">
        <v>145</v>
      </c>
      <c r="B4" s="34">
        <v>2052</v>
      </c>
      <c r="D4" s="32">
        <f t="shared" si="1"/>
        <v>0</v>
      </c>
      <c r="E4" s="3">
        <f>COUNTIF(Vertices[Degree], "&gt;= " &amp; D4) - COUNTIF(Vertices[Degree], "&gt;=" &amp; D5)</f>
        <v>0</v>
      </c>
      <c r="F4" s="37">
        <f t="shared" si="2"/>
        <v>7.0697674418604652</v>
      </c>
      <c r="G4" s="38">
        <f>COUNTIF(Vertices[In-Degree], "&gt;= " &amp; F4) - COUNTIF(Vertices[In-Degree], "&gt;=" &amp; F5)</f>
        <v>16</v>
      </c>
      <c r="H4" s="37">
        <f t="shared" si="3"/>
        <v>1.1162790697674418</v>
      </c>
      <c r="I4" s="38">
        <f>COUNTIF(Vertices[Out-Degree], "&gt;= " &amp; H4) - COUNTIF(Vertices[Out-Degree], "&gt;=" &amp; H5)</f>
        <v>0</v>
      </c>
      <c r="J4" s="37">
        <f t="shared" si="4"/>
        <v>10091.74035516279</v>
      </c>
      <c r="K4" s="38">
        <f>COUNTIF(Vertices[Betweenness Centrality], "&gt;= " &amp; J4) - COUNTIF(Vertices[Betweenness Centrality], "&gt;=" &amp; J5)</f>
        <v>9</v>
      </c>
      <c r="L4" s="37">
        <f t="shared" si="5"/>
        <v>4.6511627906976744E-2</v>
      </c>
      <c r="M4" s="38">
        <f>COUNTIF(Vertices[Closeness Centrality], "&gt;= " &amp; L4) - COUNTIF(Vertices[Closeness Centrality], "&gt;=" &amp; L5)</f>
        <v>42</v>
      </c>
      <c r="N4" s="37">
        <f t="shared" si="6"/>
        <v>1.4283255813953488E-3</v>
      </c>
      <c r="O4" s="38">
        <f>COUNTIF(Vertices[Eigenvector Centrality], "&gt;= " &amp; N4) - COUNTIF(Vertices[Eigenvector Centrality], "&gt;=" &amp; N5)</f>
        <v>1</v>
      </c>
      <c r="P4" s="37">
        <f t="shared" si="7"/>
        <v>3.2342424418604652</v>
      </c>
      <c r="Q4" s="38">
        <f>COUNTIF(Vertices[PageRank], "&gt;= " &amp; P4) - COUNTIF(Vertices[PageRank], "&gt;=" &amp; P5)</f>
        <v>17</v>
      </c>
      <c r="R4" s="37">
        <f t="shared" si="8"/>
        <v>4.6511627906976744E-2</v>
      </c>
      <c r="S4" s="43">
        <f>COUNTIF(Vertices[Clustering Coefficient], "&gt;= " &amp; R4) - COUNTIF(Vertices[Clustering Coefficient], "&gt;=" &amp; R5)</f>
        <v>3</v>
      </c>
      <c r="T4" s="37">
        <f t="shared" ca="1" si="9"/>
        <v>39229.976587801459</v>
      </c>
      <c r="U4" s="38">
        <f t="shared" ca="1" si="0"/>
        <v>2</v>
      </c>
      <c r="W4" s="12" t="s">
        <v>126</v>
      </c>
      <c r="X4" s="12" t="s">
        <v>19421</v>
      </c>
    </row>
    <row r="5" spans="1:24" x14ac:dyDescent="0.25">
      <c r="A5" s="109"/>
      <c r="B5" s="109"/>
      <c r="D5" s="32">
        <f t="shared" si="1"/>
        <v>0</v>
      </c>
      <c r="E5" s="3">
        <f>COUNTIF(Vertices[Degree], "&gt;= " &amp; D5) - COUNTIF(Vertices[Degree], "&gt;=" &amp; D6)</f>
        <v>0</v>
      </c>
      <c r="F5" s="39">
        <f t="shared" si="2"/>
        <v>10.604651162790699</v>
      </c>
      <c r="G5" s="40">
        <f>COUNTIF(Vertices[In-Degree], "&gt;= " &amp; F5) - COUNTIF(Vertices[In-Degree], "&gt;=" &amp; F6)</f>
        <v>10</v>
      </c>
      <c r="H5" s="39">
        <f t="shared" si="3"/>
        <v>1.6744186046511627</v>
      </c>
      <c r="I5" s="40">
        <f>COUNTIF(Vertices[Out-Degree], "&gt;= " &amp; H5) - COUNTIF(Vertices[Out-Degree], "&gt;=" &amp; H6)</f>
        <v>129</v>
      </c>
      <c r="J5" s="39">
        <f t="shared" si="4"/>
        <v>15137.610532744186</v>
      </c>
      <c r="K5" s="40">
        <f>COUNTIF(Vertices[Betweenness Centrality], "&gt;= " &amp; J5) - COUNTIF(Vertices[Betweenness Centrality], "&gt;=" &amp; J6)</f>
        <v>10</v>
      </c>
      <c r="L5" s="39">
        <f t="shared" si="5"/>
        <v>6.9767441860465115E-2</v>
      </c>
      <c r="M5" s="40">
        <f>COUNTIF(Vertices[Closeness Centrality], "&gt;= " &amp; L5) - COUNTIF(Vertices[Closeness Centrality], "&gt;=" &amp; L6)</f>
        <v>49</v>
      </c>
      <c r="N5" s="39">
        <f t="shared" si="6"/>
        <v>2.1424883720930232E-3</v>
      </c>
      <c r="O5" s="40">
        <f>COUNTIF(Vertices[Eigenvector Centrality], "&gt;= " &amp; N5) - COUNTIF(Vertices[Eigenvector Centrality], "&gt;=" &amp; N6)</f>
        <v>0</v>
      </c>
      <c r="P5" s="39">
        <f t="shared" si="7"/>
        <v>4.7122761627906975</v>
      </c>
      <c r="Q5" s="40">
        <f>COUNTIF(Vertices[PageRank], "&gt;= " &amp; P5) - COUNTIF(Vertices[PageRank], "&gt;=" &amp; P6)</f>
        <v>6</v>
      </c>
      <c r="R5" s="39">
        <f t="shared" si="8"/>
        <v>6.9767441860465115E-2</v>
      </c>
      <c r="S5" s="44">
        <f>COUNTIF(Vertices[Clustering Coefficient], "&gt;= " &amp; R5) - COUNTIF(Vertices[Clustering Coefficient], "&gt;=" &amp; R6)</f>
        <v>3</v>
      </c>
      <c r="T5" s="39">
        <f t="shared" ca="1" si="9"/>
        <v>39323.038475452187</v>
      </c>
      <c r="U5" s="40">
        <f t="shared" ca="1" si="0"/>
        <v>2</v>
      </c>
    </row>
    <row r="6" spans="1:24" x14ac:dyDescent="0.25">
      <c r="A6" s="34" t="s">
        <v>147</v>
      </c>
      <c r="B6" s="34">
        <v>2302</v>
      </c>
      <c r="D6" s="32">
        <f t="shared" si="1"/>
        <v>0</v>
      </c>
      <c r="E6" s="3">
        <f>COUNTIF(Vertices[Degree], "&gt;= " &amp; D6) - COUNTIF(Vertices[Degree], "&gt;=" &amp; D7)</f>
        <v>0</v>
      </c>
      <c r="F6" s="37">
        <f t="shared" si="2"/>
        <v>14.13953488372093</v>
      </c>
      <c r="G6" s="38">
        <f>COUNTIF(Vertices[In-Degree], "&gt;= " &amp; F6) - COUNTIF(Vertices[In-Degree], "&gt;=" &amp; F7)</f>
        <v>6</v>
      </c>
      <c r="H6" s="37">
        <f t="shared" si="3"/>
        <v>2.2325581395348837</v>
      </c>
      <c r="I6" s="38">
        <f>COUNTIF(Vertices[Out-Degree], "&gt;= " &amp; H6) - COUNTIF(Vertices[Out-Degree], "&gt;=" &amp; H7)</f>
        <v>0</v>
      </c>
      <c r="J6" s="37">
        <f t="shared" si="4"/>
        <v>20183.480710325581</v>
      </c>
      <c r="K6" s="38">
        <f>COUNTIF(Vertices[Betweenness Centrality], "&gt;= " &amp; J6) - COUNTIF(Vertices[Betweenness Centrality], "&gt;=" &amp; J7)</f>
        <v>6</v>
      </c>
      <c r="L6" s="37">
        <f t="shared" si="5"/>
        <v>9.3023255813953487E-2</v>
      </c>
      <c r="M6" s="38">
        <f>COUNTIF(Vertices[Closeness Centrality], "&gt;= " &amp; L6) - COUNTIF(Vertices[Closeness Centrality], "&gt;=" &amp; L7)</f>
        <v>14</v>
      </c>
      <c r="N6" s="37">
        <f t="shared" si="6"/>
        <v>2.8566511627906976E-3</v>
      </c>
      <c r="O6" s="38">
        <f>COUNTIF(Vertices[Eigenvector Centrality], "&gt;= " &amp; N6) - COUNTIF(Vertices[Eigenvector Centrality], "&gt;=" &amp; N7)</f>
        <v>0</v>
      </c>
      <c r="P6" s="37">
        <f t="shared" si="7"/>
        <v>6.1903098837209303</v>
      </c>
      <c r="Q6" s="38">
        <f>COUNTIF(Vertices[PageRank], "&gt;= " &amp; P6) - COUNTIF(Vertices[PageRank], "&gt;=" &amp; P7)</f>
        <v>8</v>
      </c>
      <c r="R6" s="37">
        <f t="shared" si="8"/>
        <v>9.3023255813953487E-2</v>
      </c>
      <c r="S6" s="43">
        <f>COUNTIF(Vertices[Clustering Coefficient], "&gt;= " &amp; R6) - COUNTIF(Vertices[Clustering Coefficient], "&gt;=" &amp; R7)</f>
        <v>5</v>
      </c>
      <c r="T6" s="37">
        <f t="shared" ca="1" si="9"/>
        <v>39416.100363102916</v>
      </c>
      <c r="U6" s="38">
        <f t="shared" ca="1" si="0"/>
        <v>2</v>
      </c>
    </row>
    <row r="7" spans="1:24" x14ac:dyDescent="0.25">
      <c r="A7" s="34" t="s">
        <v>148</v>
      </c>
      <c r="B7" s="34">
        <v>230</v>
      </c>
      <c r="D7" s="32">
        <f t="shared" si="1"/>
        <v>0</v>
      </c>
      <c r="E7" s="3">
        <f>COUNTIF(Vertices[Degree], "&gt;= " &amp; D7) - COUNTIF(Vertices[Degree], "&gt;=" &amp; D8)</f>
        <v>0</v>
      </c>
      <c r="F7" s="39">
        <f t="shared" si="2"/>
        <v>17.674418604651162</v>
      </c>
      <c r="G7" s="40">
        <f>COUNTIF(Vertices[In-Degree], "&gt;= " &amp; F7) - COUNTIF(Vertices[In-Degree], "&gt;=" &amp; F8)</f>
        <v>4</v>
      </c>
      <c r="H7" s="39">
        <f t="shared" si="3"/>
        <v>2.7906976744186047</v>
      </c>
      <c r="I7" s="40">
        <f>COUNTIF(Vertices[Out-Degree], "&gt;= " &amp; H7) - COUNTIF(Vertices[Out-Degree], "&gt;=" &amp; H8)</f>
        <v>45</v>
      </c>
      <c r="J7" s="39">
        <f t="shared" si="4"/>
        <v>25229.350887906978</v>
      </c>
      <c r="K7" s="40">
        <f>COUNTIF(Vertices[Betweenness Centrality], "&gt;= " &amp; J7) - COUNTIF(Vertices[Betweenness Centrality], "&gt;=" &amp; J8)</f>
        <v>4</v>
      </c>
      <c r="L7" s="39">
        <f t="shared" si="5"/>
        <v>0.11627906976744186</v>
      </c>
      <c r="M7" s="40">
        <f>COUNTIF(Vertices[Closeness Centrality], "&gt;= " &amp; L7) - COUNTIF(Vertices[Closeness Centrality], "&gt;=" &amp; L8)</f>
        <v>4</v>
      </c>
      <c r="N7" s="39">
        <f t="shared" si="6"/>
        <v>3.570813953488372E-3</v>
      </c>
      <c r="O7" s="40">
        <f>COUNTIF(Vertices[Eigenvector Centrality], "&gt;= " &amp; N7) - COUNTIF(Vertices[Eigenvector Centrality], "&gt;=" &amp; N8)</f>
        <v>0</v>
      </c>
      <c r="P7" s="39">
        <f t="shared" si="7"/>
        <v>7.668343604651163</v>
      </c>
      <c r="Q7" s="40">
        <f>COUNTIF(Vertices[PageRank], "&gt;= " &amp; P7) - COUNTIF(Vertices[PageRank], "&gt;=" &amp; P8)</f>
        <v>2</v>
      </c>
      <c r="R7" s="39">
        <f t="shared" si="8"/>
        <v>0.11627906976744186</v>
      </c>
      <c r="S7" s="44">
        <f>COUNTIF(Vertices[Clustering Coefficient], "&gt;= " &amp; R7) - COUNTIF(Vertices[Clustering Coefficient], "&gt;=" &amp; R8)</f>
        <v>3</v>
      </c>
      <c r="T7" s="39">
        <f t="shared" ca="1" si="9"/>
        <v>39509.162250753645</v>
      </c>
      <c r="U7" s="40">
        <f t="shared" ca="1" si="0"/>
        <v>1</v>
      </c>
    </row>
    <row r="8" spans="1:24" x14ac:dyDescent="0.25">
      <c r="A8" s="34" t="s">
        <v>149</v>
      </c>
      <c r="B8" s="34">
        <v>2532</v>
      </c>
      <c r="D8" s="32">
        <f t="shared" si="1"/>
        <v>0</v>
      </c>
      <c r="E8" s="3">
        <f>COUNTIF(Vertices[Degree], "&gt;= " &amp; D8) - COUNTIF(Vertices[Degree], "&gt;=" &amp; D9)</f>
        <v>0</v>
      </c>
      <c r="F8" s="37">
        <f t="shared" si="2"/>
        <v>21.209302325581394</v>
      </c>
      <c r="G8" s="38">
        <f>COUNTIF(Vertices[In-Degree], "&gt;= " &amp; F8) - COUNTIF(Vertices[In-Degree], "&gt;=" &amp; F9)</f>
        <v>6</v>
      </c>
      <c r="H8" s="37">
        <f t="shared" si="3"/>
        <v>3.3488372093023258</v>
      </c>
      <c r="I8" s="38">
        <f>COUNTIF(Vertices[Out-Degree], "&gt;= " &amp; H8) - COUNTIF(Vertices[Out-Degree], "&gt;=" &amp; H9)</f>
        <v>0</v>
      </c>
      <c r="J8" s="37">
        <f t="shared" si="4"/>
        <v>30275.221065488375</v>
      </c>
      <c r="K8" s="38">
        <f>COUNTIF(Vertices[Betweenness Centrality], "&gt;= " &amp; J8) - COUNTIF(Vertices[Betweenness Centrality], "&gt;=" &amp; J9)</f>
        <v>5</v>
      </c>
      <c r="L8" s="37">
        <f t="shared" si="5"/>
        <v>0.13953488372093023</v>
      </c>
      <c r="M8" s="38">
        <f>COUNTIF(Vertices[Closeness Centrality], "&gt;= " &amp; L8) - COUNTIF(Vertices[Closeness Centrality], "&gt;=" &amp; L9)</f>
        <v>22</v>
      </c>
      <c r="N8" s="37">
        <f t="shared" si="6"/>
        <v>4.2849767441860464E-3</v>
      </c>
      <c r="O8" s="38">
        <f>COUNTIF(Vertices[Eigenvector Centrality], "&gt;= " &amp; N8) - COUNTIF(Vertices[Eigenvector Centrality], "&gt;=" &amp; N9)</f>
        <v>0</v>
      </c>
      <c r="P8" s="37">
        <f t="shared" si="7"/>
        <v>9.1463773255813958</v>
      </c>
      <c r="Q8" s="38">
        <f>COUNTIF(Vertices[PageRank], "&gt;= " &amp; P8) - COUNTIF(Vertices[PageRank], "&gt;=" &amp; P9)</f>
        <v>2</v>
      </c>
      <c r="R8" s="37">
        <f t="shared" si="8"/>
        <v>0.13953488372093023</v>
      </c>
      <c r="S8" s="43">
        <f>COUNTIF(Vertices[Clustering Coefficient], "&gt;= " &amp; R8) - COUNTIF(Vertices[Clustering Coefficient], "&gt;=" &amp; R9)</f>
        <v>3</v>
      </c>
      <c r="T8" s="37">
        <f t="shared" ca="1" si="9"/>
        <v>39602.224138404374</v>
      </c>
      <c r="U8" s="38">
        <f t="shared" ca="1" si="0"/>
        <v>5</v>
      </c>
    </row>
    <row r="9" spans="1:24" x14ac:dyDescent="0.25">
      <c r="A9" s="109"/>
      <c r="B9" s="109"/>
      <c r="D9" s="32">
        <f t="shared" si="1"/>
        <v>0</v>
      </c>
      <c r="E9" s="3">
        <f>COUNTIF(Vertices[Degree], "&gt;= " &amp; D9) - COUNTIF(Vertices[Degree], "&gt;=" &amp; D10)</f>
        <v>0</v>
      </c>
      <c r="F9" s="39">
        <f t="shared" si="2"/>
        <v>24.744186046511626</v>
      </c>
      <c r="G9" s="40">
        <f>COUNTIF(Vertices[In-Degree], "&gt;= " &amp; F9) - COUNTIF(Vertices[In-Degree], "&gt;=" &amp; F10)</f>
        <v>4</v>
      </c>
      <c r="H9" s="39">
        <f t="shared" si="3"/>
        <v>3.9069767441860468</v>
      </c>
      <c r="I9" s="40">
        <f>COUNTIF(Vertices[Out-Degree], "&gt;= " &amp; H9) - COUNTIF(Vertices[Out-Degree], "&gt;=" &amp; H10)</f>
        <v>24</v>
      </c>
      <c r="J9" s="39">
        <f t="shared" si="4"/>
        <v>35321.091243069772</v>
      </c>
      <c r="K9" s="40">
        <f>COUNTIF(Vertices[Betweenness Centrality], "&gt;= " &amp; J9) - COUNTIF(Vertices[Betweenness Centrality], "&gt;=" &amp; J10)</f>
        <v>1</v>
      </c>
      <c r="L9" s="39">
        <f t="shared" si="5"/>
        <v>0.16279069767441862</v>
      </c>
      <c r="M9" s="40">
        <f>COUNTIF(Vertices[Closeness Centrality], "&gt;= " &amp; L9) - COUNTIF(Vertices[Closeness Centrality], "&gt;=" &amp; L10)</f>
        <v>10</v>
      </c>
      <c r="N9" s="39">
        <f t="shared" si="6"/>
        <v>4.9991395348837203E-3</v>
      </c>
      <c r="O9" s="40">
        <f>COUNTIF(Vertices[Eigenvector Centrality], "&gt;= " &amp; N9) - COUNTIF(Vertices[Eigenvector Centrality], "&gt;=" &amp; N10)</f>
        <v>0</v>
      </c>
      <c r="P9" s="39">
        <f t="shared" si="7"/>
        <v>10.624411046511629</v>
      </c>
      <c r="Q9" s="40">
        <f>COUNTIF(Vertices[PageRank], "&gt;= " &amp; P9) - COUNTIF(Vertices[PageRank], "&gt;=" &amp; P10)</f>
        <v>0</v>
      </c>
      <c r="R9" s="39">
        <f t="shared" si="8"/>
        <v>0.16279069767441862</v>
      </c>
      <c r="S9" s="44">
        <f>COUNTIF(Vertices[Clustering Coefficient], "&gt;= " &amp; R9) - COUNTIF(Vertices[Clustering Coefficient], "&gt;=" &amp; R10)</f>
        <v>17</v>
      </c>
      <c r="T9" s="39">
        <f t="shared" ca="1" si="9"/>
        <v>39695.286026055102</v>
      </c>
      <c r="U9" s="40">
        <f t="shared" ca="1" si="0"/>
        <v>3</v>
      </c>
    </row>
    <row r="10" spans="1:24" x14ac:dyDescent="0.25">
      <c r="A10" s="34" t="s">
        <v>150</v>
      </c>
      <c r="B10" s="34">
        <v>338</v>
      </c>
      <c r="D10" s="32">
        <f t="shared" si="1"/>
        <v>0</v>
      </c>
      <c r="E10" s="3">
        <f>COUNTIF(Vertices[Degree], "&gt;= " &amp; D10) - COUNTIF(Vertices[Degree], "&gt;=" &amp; D11)</f>
        <v>0</v>
      </c>
      <c r="F10" s="37">
        <f t="shared" si="2"/>
        <v>28.279069767441857</v>
      </c>
      <c r="G10" s="38">
        <f>COUNTIF(Vertices[In-Degree], "&gt;= " &amp; F10) - COUNTIF(Vertices[In-Degree], "&gt;=" &amp; F11)</f>
        <v>1</v>
      </c>
      <c r="H10" s="37">
        <f t="shared" si="3"/>
        <v>4.4651162790697674</v>
      </c>
      <c r="I10" s="38">
        <f>COUNTIF(Vertices[Out-Degree], "&gt;= " &amp; H10) - COUNTIF(Vertices[Out-Degree], "&gt;=" &amp; H11)</f>
        <v>34</v>
      </c>
      <c r="J10" s="37">
        <f t="shared" si="4"/>
        <v>40366.961420651169</v>
      </c>
      <c r="K10" s="38">
        <f>COUNTIF(Vertices[Betweenness Centrality], "&gt;= " &amp; J10) - COUNTIF(Vertices[Betweenness Centrality], "&gt;=" &amp; J11)</f>
        <v>3</v>
      </c>
      <c r="L10" s="37">
        <f t="shared" si="5"/>
        <v>0.18604651162790697</v>
      </c>
      <c r="M10" s="38">
        <f>COUNTIF(Vertices[Closeness Centrality], "&gt;= " &amp; L10) - COUNTIF(Vertices[Closeness Centrality], "&gt;=" &amp; L11)</f>
        <v>28</v>
      </c>
      <c r="N10" s="37">
        <f t="shared" si="6"/>
        <v>5.7133023255813951E-3</v>
      </c>
      <c r="O10" s="38">
        <f>COUNTIF(Vertices[Eigenvector Centrality], "&gt;= " &amp; N10) - COUNTIF(Vertices[Eigenvector Centrality], "&gt;=" &amp; N11)</f>
        <v>130</v>
      </c>
      <c r="P10" s="37">
        <f t="shared" si="7"/>
        <v>12.102444767441861</v>
      </c>
      <c r="Q10" s="38">
        <f>COUNTIF(Vertices[PageRank], "&gt;= " &amp; P10) - COUNTIF(Vertices[PageRank], "&gt;=" &amp; P11)</f>
        <v>2</v>
      </c>
      <c r="R10" s="37">
        <f t="shared" si="8"/>
        <v>0.18604651162790697</v>
      </c>
      <c r="S10" s="43">
        <f>COUNTIF(Vertices[Clustering Coefficient], "&gt;= " &amp; R10) - COUNTIF(Vertices[Clustering Coefficient], "&gt;=" &amp; R11)</f>
        <v>6</v>
      </c>
      <c r="T10" s="37">
        <f t="shared" ca="1" si="9"/>
        <v>39788.347913705831</v>
      </c>
      <c r="U10" s="38">
        <f t="shared" ca="1" si="0"/>
        <v>28</v>
      </c>
    </row>
    <row r="11" spans="1:24" x14ac:dyDescent="0.25">
      <c r="A11" s="109"/>
      <c r="B11" s="109"/>
      <c r="D11" s="32">
        <f t="shared" si="1"/>
        <v>0</v>
      </c>
      <c r="E11" s="3">
        <f>COUNTIF(Vertices[Degree], "&gt;= " &amp; D11) - COUNTIF(Vertices[Degree], "&gt;=" &amp; D12)</f>
        <v>0</v>
      </c>
      <c r="F11" s="39">
        <f t="shared" si="2"/>
        <v>31.813953488372089</v>
      </c>
      <c r="G11" s="40">
        <f>COUNTIF(Vertices[In-Degree], "&gt;= " &amp; F11) - COUNTIF(Vertices[In-Degree], "&gt;=" &amp; F12)</f>
        <v>2</v>
      </c>
      <c r="H11" s="39">
        <f t="shared" si="3"/>
        <v>5.0232558139534884</v>
      </c>
      <c r="I11" s="40">
        <f>COUNTIF(Vertices[Out-Degree], "&gt;= " &amp; H11) - COUNTIF(Vertices[Out-Degree], "&gt;=" &amp; H12)</f>
        <v>0</v>
      </c>
      <c r="J11" s="39">
        <f t="shared" si="4"/>
        <v>45412.831598232566</v>
      </c>
      <c r="K11" s="40">
        <f>COUNTIF(Vertices[Betweenness Centrality], "&gt;= " &amp; J11) - COUNTIF(Vertices[Betweenness Centrality], "&gt;=" &amp; J12)</f>
        <v>3</v>
      </c>
      <c r="L11" s="39">
        <f t="shared" si="5"/>
        <v>0.20930232558139533</v>
      </c>
      <c r="M11" s="40">
        <f>COUNTIF(Vertices[Closeness Centrality], "&gt;= " &amp; L11) - COUNTIF(Vertices[Closeness Centrality], "&gt;=" &amp; L12)</f>
        <v>0</v>
      </c>
      <c r="N11" s="39">
        <f t="shared" si="6"/>
        <v>6.42746511627907E-3</v>
      </c>
      <c r="O11" s="40">
        <f>COUNTIF(Vertices[Eigenvector Centrality], "&gt;= " &amp; N11) - COUNTIF(Vertices[Eigenvector Centrality], "&gt;=" &amp; N12)</f>
        <v>21</v>
      </c>
      <c r="P11" s="39">
        <f t="shared" si="7"/>
        <v>13.580478488372094</v>
      </c>
      <c r="Q11" s="40">
        <f>COUNTIF(Vertices[PageRank], "&gt;= " &amp; P11) - COUNTIF(Vertices[PageRank], "&gt;=" &amp; P12)</f>
        <v>0</v>
      </c>
      <c r="R11" s="39">
        <f t="shared" si="8"/>
        <v>0.20930232558139533</v>
      </c>
      <c r="S11" s="44">
        <f>COUNTIF(Vertices[Clustering Coefficient], "&gt;= " &amp; R11) - COUNTIF(Vertices[Clustering Coefficient], "&gt;=" &amp; R12)</f>
        <v>0</v>
      </c>
      <c r="T11" s="39">
        <f t="shared" ca="1" si="9"/>
        <v>39881.40980135656</v>
      </c>
      <c r="U11" s="40">
        <f t="shared" ca="1" si="0"/>
        <v>29</v>
      </c>
    </row>
    <row r="12" spans="1:24" x14ac:dyDescent="0.25">
      <c r="A12" s="34" t="s">
        <v>169</v>
      </c>
      <c r="B12" s="34">
        <v>1.3969171483622351E-2</v>
      </c>
      <c r="D12" s="32">
        <f t="shared" si="1"/>
        <v>0</v>
      </c>
      <c r="E12" s="3">
        <f>COUNTIF(Vertices[Degree], "&gt;= " &amp; D12) - COUNTIF(Vertices[Degree], "&gt;=" &amp; D13)</f>
        <v>0</v>
      </c>
      <c r="F12" s="37">
        <f t="shared" si="2"/>
        <v>35.348837209302324</v>
      </c>
      <c r="G12" s="38">
        <f>COUNTIF(Vertices[In-Degree], "&gt;= " &amp; F12) - COUNTIF(Vertices[In-Degree], "&gt;=" &amp; F13)</f>
        <v>0</v>
      </c>
      <c r="H12" s="37">
        <f t="shared" si="3"/>
        <v>5.5813953488372094</v>
      </c>
      <c r="I12" s="38">
        <f>COUNTIF(Vertices[Out-Degree], "&gt;= " &amp; H12) - COUNTIF(Vertices[Out-Degree], "&gt;=" &amp; H13)</f>
        <v>11</v>
      </c>
      <c r="J12" s="37">
        <f t="shared" si="4"/>
        <v>50458.701775813963</v>
      </c>
      <c r="K12" s="38">
        <f>COUNTIF(Vertices[Betweenness Centrality], "&gt;= " &amp; J12) - COUNTIF(Vertices[Betweenness Centrality], "&gt;=" &amp; J13)</f>
        <v>0</v>
      </c>
      <c r="L12" s="37">
        <f t="shared" si="5"/>
        <v>0.23255813953488369</v>
      </c>
      <c r="M12" s="38">
        <f>COUNTIF(Vertices[Closeness Centrality], "&gt;= " &amp; L12) - COUNTIF(Vertices[Closeness Centrality], "&gt;=" &amp; L13)</f>
        <v>9</v>
      </c>
      <c r="N12" s="37">
        <f t="shared" si="6"/>
        <v>7.1416279069767448E-3</v>
      </c>
      <c r="O12" s="38">
        <f>COUNTIF(Vertices[Eigenvector Centrality], "&gt;= " &amp; N12) - COUNTIF(Vertices[Eigenvector Centrality], "&gt;=" &amp; N13)</f>
        <v>1</v>
      </c>
      <c r="P12" s="37">
        <f t="shared" si="7"/>
        <v>15.058512209302327</v>
      </c>
      <c r="Q12" s="38">
        <f>COUNTIF(Vertices[PageRank], "&gt;= " &amp; P12) - COUNTIF(Vertices[PageRank], "&gt;=" &amp; P13)</f>
        <v>2</v>
      </c>
      <c r="R12" s="37">
        <f t="shared" si="8"/>
        <v>0.23255813953488369</v>
      </c>
      <c r="S12" s="43">
        <f>COUNTIF(Vertices[Clustering Coefficient], "&gt;= " &amp; R12) - COUNTIF(Vertices[Clustering Coefficient], "&gt;=" &amp; R13)</f>
        <v>7</v>
      </c>
      <c r="T12" s="37">
        <f t="shared" ca="1" si="9"/>
        <v>39974.471689007289</v>
      </c>
      <c r="U12" s="38">
        <f t="shared" ca="1" si="0"/>
        <v>30</v>
      </c>
    </row>
    <row r="13" spans="1:24" x14ac:dyDescent="0.25">
      <c r="A13" s="34" t="s">
        <v>170</v>
      </c>
      <c r="B13" s="34">
        <v>2.7553444180522565E-2</v>
      </c>
      <c r="D13" s="32">
        <f t="shared" si="1"/>
        <v>0</v>
      </c>
      <c r="E13" s="3">
        <f>COUNTIF(Vertices[Degree], "&gt;= " &amp; D13) - COUNTIF(Vertices[Degree], "&gt;=" &amp; D14)</f>
        <v>0</v>
      </c>
      <c r="F13" s="39">
        <f t="shared" si="2"/>
        <v>38.883720930232556</v>
      </c>
      <c r="G13" s="40">
        <f>COUNTIF(Vertices[In-Degree], "&gt;= " &amp; F13) - COUNTIF(Vertices[In-Degree], "&gt;=" &amp; F14)</f>
        <v>0</v>
      </c>
      <c r="H13" s="39">
        <f t="shared" si="3"/>
        <v>6.1395348837209305</v>
      </c>
      <c r="I13" s="40">
        <f>COUNTIF(Vertices[Out-Degree], "&gt;= " &amp; H13) - COUNTIF(Vertices[Out-Degree], "&gt;=" &amp; H14)</f>
        <v>0</v>
      </c>
      <c r="J13" s="39">
        <f t="shared" si="4"/>
        <v>55504.57195339536</v>
      </c>
      <c r="K13" s="40">
        <f>COUNTIF(Vertices[Betweenness Centrality], "&gt;= " &amp; J13) - COUNTIF(Vertices[Betweenness Centrality], "&gt;=" &amp; J14)</f>
        <v>1</v>
      </c>
      <c r="L13" s="39">
        <f t="shared" si="5"/>
        <v>0.25581395348837205</v>
      </c>
      <c r="M13" s="40">
        <f>COUNTIF(Vertices[Closeness Centrality], "&gt;= " &amp; L13) - COUNTIF(Vertices[Closeness Centrality], "&gt;=" &amp; L14)</f>
        <v>0</v>
      </c>
      <c r="N13" s="39">
        <f t="shared" si="6"/>
        <v>7.8557906976744196E-3</v>
      </c>
      <c r="O13" s="40">
        <f>COUNTIF(Vertices[Eigenvector Centrality], "&gt;= " &amp; N13) - COUNTIF(Vertices[Eigenvector Centrality], "&gt;=" &amp; N14)</f>
        <v>0</v>
      </c>
      <c r="P13" s="39">
        <f t="shared" si="7"/>
        <v>16.53654593023256</v>
      </c>
      <c r="Q13" s="40">
        <f>COUNTIF(Vertices[PageRank], "&gt;= " &amp; P13) - COUNTIF(Vertices[PageRank], "&gt;=" &amp; P14)</f>
        <v>0</v>
      </c>
      <c r="R13" s="39">
        <f t="shared" si="8"/>
        <v>0.25581395348837205</v>
      </c>
      <c r="S13" s="44">
        <f>COUNTIF(Vertices[Clustering Coefficient], "&gt;= " &amp; R13) - COUNTIF(Vertices[Clustering Coefficient], "&gt;=" &amp; R14)</f>
        <v>3</v>
      </c>
      <c r="T13" s="39">
        <f t="shared" ca="1" si="9"/>
        <v>40067.533576658017</v>
      </c>
      <c r="U13" s="40">
        <f t="shared" ca="1" si="0"/>
        <v>27</v>
      </c>
    </row>
    <row r="14" spans="1:24" x14ac:dyDescent="0.25">
      <c r="A14" s="109"/>
      <c r="B14" s="109"/>
      <c r="D14" s="32">
        <f t="shared" si="1"/>
        <v>0</v>
      </c>
      <c r="E14" s="3">
        <f>COUNTIF(Vertices[Degree], "&gt;= " &amp; D14) - COUNTIF(Vertices[Degree], "&gt;=" &amp; D15)</f>
        <v>0</v>
      </c>
      <c r="F14" s="37">
        <f t="shared" si="2"/>
        <v>42.418604651162788</v>
      </c>
      <c r="G14" s="38">
        <f>COUNTIF(Vertices[In-Degree], "&gt;= " &amp; F14) - COUNTIF(Vertices[In-Degree], "&gt;=" &amp; F15)</f>
        <v>0</v>
      </c>
      <c r="H14" s="37">
        <f t="shared" si="3"/>
        <v>6.6976744186046515</v>
      </c>
      <c r="I14" s="38">
        <f>COUNTIF(Vertices[Out-Degree], "&gt;= " &amp; H14) - COUNTIF(Vertices[Out-Degree], "&gt;=" &amp; H15)</f>
        <v>3</v>
      </c>
      <c r="J14" s="37">
        <f t="shared" si="4"/>
        <v>60550.442130976757</v>
      </c>
      <c r="K14" s="38">
        <f>COUNTIF(Vertices[Betweenness Centrality], "&gt;= " &amp; J14) - COUNTIF(Vertices[Betweenness Centrality], "&gt;=" &amp; J15)</f>
        <v>0</v>
      </c>
      <c r="L14" s="37">
        <f t="shared" si="5"/>
        <v>0.27906976744186041</v>
      </c>
      <c r="M14" s="38">
        <f>COUNTIF(Vertices[Closeness Centrality], "&gt;= " &amp; L14) - COUNTIF(Vertices[Closeness Centrality], "&gt;=" &amp; L15)</f>
        <v>0</v>
      </c>
      <c r="N14" s="37">
        <f t="shared" si="6"/>
        <v>8.5699534883720944E-3</v>
      </c>
      <c r="O14" s="38">
        <f>COUNTIF(Vertices[Eigenvector Centrality], "&gt;= " &amp; N14) - COUNTIF(Vertices[Eigenvector Centrality], "&gt;=" &amp; N15)</f>
        <v>0</v>
      </c>
      <c r="P14" s="37">
        <f t="shared" si="7"/>
        <v>18.014579651162791</v>
      </c>
      <c r="Q14" s="38">
        <f>COUNTIF(Vertices[PageRank], "&gt;= " &amp; P14) - COUNTIF(Vertices[PageRank], "&gt;=" &amp; P15)</f>
        <v>0</v>
      </c>
      <c r="R14" s="37">
        <f t="shared" si="8"/>
        <v>0.27906976744186041</v>
      </c>
      <c r="S14" s="43">
        <f>COUNTIF(Vertices[Clustering Coefficient], "&gt;= " &amp; R14) - COUNTIF(Vertices[Clustering Coefficient], "&gt;=" &amp; R15)</f>
        <v>1</v>
      </c>
      <c r="T14" s="37">
        <f t="shared" ca="1" si="9"/>
        <v>40160.595464308746</v>
      </c>
      <c r="U14" s="38">
        <f t="shared" ca="1" si="0"/>
        <v>19</v>
      </c>
    </row>
    <row r="15" spans="1:24" x14ac:dyDescent="0.25">
      <c r="A15" s="34" t="s">
        <v>151</v>
      </c>
      <c r="B15" s="34">
        <v>396</v>
      </c>
      <c r="D15" s="32">
        <f t="shared" si="1"/>
        <v>0</v>
      </c>
      <c r="E15" s="3">
        <f>COUNTIF(Vertices[Degree], "&gt;= " &amp; D15) - COUNTIF(Vertices[Degree], "&gt;=" &amp; D16)</f>
        <v>0</v>
      </c>
      <c r="F15" s="39">
        <f t="shared" si="2"/>
        <v>45.95348837209302</v>
      </c>
      <c r="G15" s="40">
        <f>COUNTIF(Vertices[In-Degree], "&gt;= " &amp; F15) - COUNTIF(Vertices[In-Degree], "&gt;=" &amp; F16)</f>
        <v>1</v>
      </c>
      <c r="H15" s="39">
        <f t="shared" si="3"/>
        <v>7.2558139534883725</v>
      </c>
      <c r="I15" s="40">
        <f>COUNTIF(Vertices[Out-Degree], "&gt;= " &amp; H15) - COUNTIF(Vertices[Out-Degree], "&gt;=" &amp; H16)</f>
        <v>0</v>
      </c>
      <c r="J15" s="39">
        <f t="shared" si="4"/>
        <v>65596.312308558146</v>
      </c>
      <c r="K15" s="40">
        <f>COUNTIF(Vertices[Betweenness Centrality], "&gt;= " &amp; J15) - COUNTIF(Vertices[Betweenness Centrality], "&gt;=" &amp; J16)</f>
        <v>1</v>
      </c>
      <c r="L15" s="39">
        <f t="shared" si="5"/>
        <v>0.30232558139534876</v>
      </c>
      <c r="M15" s="40">
        <f>COUNTIF(Vertices[Closeness Centrality], "&gt;= " &amp; L15) - COUNTIF(Vertices[Closeness Centrality], "&gt;=" &amp; L16)</f>
        <v>0</v>
      </c>
      <c r="N15" s="39">
        <f t="shared" si="6"/>
        <v>9.2841162790697693E-3</v>
      </c>
      <c r="O15" s="40">
        <f>COUNTIF(Vertices[Eigenvector Centrality], "&gt;= " &amp; N15) - COUNTIF(Vertices[Eigenvector Centrality], "&gt;=" &amp; N16)</f>
        <v>0</v>
      </c>
      <c r="P15" s="39">
        <f t="shared" si="7"/>
        <v>19.492613372093022</v>
      </c>
      <c r="Q15" s="40">
        <f>COUNTIF(Vertices[PageRank], "&gt;= " &amp; P15) - COUNTIF(Vertices[PageRank], "&gt;=" &amp; P16)</f>
        <v>1</v>
      </c>
      <c r="R15" s="39">
        <f t="shared" si="8"/>
        <v>0.30232558139534876</v>
      </c>
      <c r="S15" s="44">
        <f>COUNTIF(Vertices[Clustering Coefficient], "&gt;= " &amp; R15) - COUNTIF(Vertices[Clustering Coefficient], "&gt;=" &amp; R16)</f>
        <v>3</v>
      </c>
      <c r="T15" s="39">
        <f t="shared" ca="1" si="9"/>
        <v>40253.657351959475</v>
      </c>
      <c r="U15" s="40">
        <f t="shared" ca="1" si="0"/>
        <v>32</v>
      </c>
    </row>
    <row r="16" spans="1:24" x14ac:dyDescent="0.25">
      <c r="A16" s="34" t="s">
        <v>152</v>
      </c>
      <c r="B16" s="34">
        <v>246</v>
      </c>
      <c r="D16" s="32">
        <f t="shared" si="1"/>
        <v>0</v>
      </c>
      <c r="E16" s="3">
        <f>COUNTIF(Vertices[Degree], "&gt;= " &amp; D16) - COUNTIF(Vertices[Degree], "&gt;=" &amp; D17)</f>
        <v>0</v>
      </c>
      <c r="F16" s="37">
        <f t="shared" si="2"/>
        <v>49.488372093023251</v>
      </c>
      <c r="G16" s="38">
        <f>COUNTIF(Vertices[In-Degree], "&gt;= " &amp; F16) - COUNTIF(Vertices[In-Degree], "&gt;=" &amp; F17)</f>
        <v>2</v>
      </c>
      <c r="H16" s="37">
        <f t="shared" si="3"/>
        <v>7.8139534883720936</v>
      </c>
      <c r="I16" s="38">
        <f>COUNTIF(Vertices[Out-Degree], "&gt;= " &amp; H16) - COUNTIF(Vertices[Out-Degree], "&gt;=" &amp; H17)</f>
        <v>3</v>
      </c>
      <c r="J16" s="37">
        <f t="shared" si="4"/>
        <v>70642.182486139543</v>
      </c>
      <c r="K16" s="38">
        <f>COUNTIF(Vertices[Betweenness Centrality], "&gt;= " &amp; J16) - COUNTIF(Vertices[Betweenness Centrality], "&gt;=" &amp; J17)</f>
        <v>4</v>
      </c>
      <c r="L16" s="37">
        <f t="shared" si="5"/>
        <v>0.32558139534883712</v>
      </c>
      <c r="M16" s="38">
        <f>COUNTIF(Vertices[Closeness Centrality], "&gt;= " &amp; L16) - COUNTIF(Vertices[Closeness Centrality], "&gt;=" &amp; L17)</f>
        <v>50</v>
      </c>
      <c r="N16" s="37">
        <f t="shared" si="6"/>
        <v>9.9982790697674441E-3</v>
      </c>
      <c r="O16" s="38">
        <f>COUNTIF(Vertices[Eigenvector Centrality], "&gt;= " &amp; N16) - COUNTIF(Vertices[Eigenvector Centrality], "&gt;=" &amp; N17)</f>
        <v>0</v>
      </c>
      <c r="P16" s="37">
        <f t="shared" si="7"/>
        <v>20.970647093023253</v>
      </c>
      <c r="Q16" s="38">
        <f>COUNTIF(Vertices[PageRank], "&gt;= " &amp; P16) - COUNTIF(Vertices[PageRank], "&gt;=" &amp; P17)</f>
        <v>0</v>
      </c>
      <c r="R16" s="37">
        <f t="shared" si="8"/>
        <v>0.32558139534883712</v>
      </c>
      <c r="S16" s="43">
        <f>COUNTIF(Vertices[Clustering Coefficient], "&gt;= " &amp; R16) - COUNTIF(Vertices[Clustering Coefficient], "&gt;=" &amp; R17)</f>
        <v>12</v>
      </c>
      <c r="T16" s="37">
        <f t="shared" ca="1" si="9"/>
        <v>40346.719239610204</v>
      </c>
      <c r="U16" s="38">
        <f t="shared" ca="1" si="0"/>
        <v>32</v>
      </c>
    </row>
    <row r="17" spans="1:21" x14ac:dyDescent="0.25">
      <c r="A17" s="34" t="s">
        <v>153</v>
      </c>
      <c r="B17" s="34">
        <v>701</v>
      </c>
      <c r="D17" s="32">
        <f t="shared" si="1"/>
        <v>0</v>
      </c>
      <c r="E17" s="3">
        <f>COUNTIF(Vertices[Degree], "&gt;= " &amp; D17) - COUNTIF(Vertices[Degree], "&gt;=" &amp; D18)</f>
        <v>0</v>
      </c>
      <c r="F17" s="39">
        <f t="shared" si="2"/>
        <v>53.023255813953483</v>
      </c>
      <c r="G17" s="40">
        <f>COUNTIF(Vertices[In-Degree], "&gt;= " &amp; F17) - COUNTIF(Vertices[In-Degree], "&gt;=" &amp; F18)</f>
        <v>1</v>
      </c>
      <c r="H17" s="39">
        <f t="shared" si="3"/>
        <v>8.3720930232558146</v>
      </c>
      <c r="I17" s="40">
        <f>COUNTIF(Vertices[Out-Degree], "&gt;= " &amp; H17) - COUNTIF(Vertices[Out-Degree], "&gt;=" &amp; H18)</f>
        <v>0</v>
      </c>
      <c r="J17" s="39">
        <f t="shared" si="4"/>
        <v>75688.05266372094</v>
      </c>
      <c r="K17" s="40">
        <f>COUNTIF(Vertices[Betweenness Centrality], "&gt;= " &amp; J17) - COUNTIF(Vertices[Betweenness Centrality], "&gt;=" &amp; J18)</f>
        <v>1</v>
      </c>
      <c r="L17" s="39">
        <f t="shared" si="5"/>
        <v>0.34883720930232548</v>
      </c>
      <c r="M17" s="40">
        <f>COUNTIF(Vertices[Closeness Centrality], "&gt;= " &amp; L17) - COUNTIF(Vertices[Closeness Centrality], "&gt;=" &amp; L18)</f>
        <v>0</v>
      </c>
      <c r="N17" s="39">
        <f t="shared" si="6"/>
        <v>1.0712441860465119E-2</v>
      </c>
      <c r="O17" s="40">
        <f>COUNTIF(Vertices[Eigenvector Centrality], "&gt;= " &amp; N17) - COUNTIF(Vertices[Eigenvector Centrality], "&gt;=" &amp; N18)</f>
        <v>0</v>
      </c>
      <c r="P17" s="39">
        <f t="shared" si="7"/>
        <v>22.448680813953484</v>
      </c>
      <c r="Q17" s="40">
        <f>COUNTIF(Vertices[PageRank], "&gt;= " &amp; P17) - COUNTIF(Vertices[PageRank], "&gt;=" &amp; P18)</f>
        <v>1</v>
      </c>
      <c r="R17" s="39">
        <f t="shared" si="8"/>
        <v>0.34883720930232548</v>
      </c>
      <c r="S17" s="44">
        <f>COUNTIF(Vertices[Clustering Coefficient], "&gt;= " &amp; R17) - COUNTIF(Vertices[Clustering Coefficient], "&gt;=" &amp; R18)</f>
        <v>0</v>
      </c>
      <c r="T17" s="39">
        <f t="shared" ca="1" si="9"/>
        <v>40439.781127260932</v>
      </c>
      <c r="U17" s="40">
        <f t="shared" ca="1" si="0"/>
        <v>22</v>
      </c>
    </row>
    <row r="18" spans="1:21" x14ac:dyDescent="0.25">
      <c r="A18" s="34" t="s">
        <v>154</v>
      </c>
      <c r="B18" s="34">
        <v>1098</v>
      </c>
      <c r="D18" s="32">
        <f t="shared" si="1"/>
        <v>0</v>
      </c>
      <c r="E18" s="3">
        <f>COUNTIF(Vertices[Degree], "&gt;= " &amp; D18) - COUNTIF(Vertices[Degree], "&gt;=" &amp; D19)</f>
        <v>0</v>
      </c>
      <c r="F18" s="37">
        <f t="shared" si="2"/>
        <v>56.558139534883715</v>
      </c>
      <c r="G18" s="38">
        <f>COUNTIF(Vertices[In-Degree], "&gt;= " &amp; F18) - COUNTIF(Vertices[In-Degree], "&gt;=" &amp; F19)</f>
        <v>0</v>
      </c>
      <c r="H18" s="37">
        <f t="shared" si="3"/>
        <v>8.9302325581395348</v>
      </c>
      <c r="I18" s="38">
        <f>COUNTIF(Vertices[Out-Degree], "&gt;= " &amp; H18) - COUNTIF(Vertices[Out-Degree], "&gt;=" &amp; H19)</f>
        <v>1</v>
      </c>
      <c r="J18" s="37">
        <f t="shared" si="4"/>
        <v>80733.922841302337</v>
      </c>
      <c r="K18" s="38">
        <f>COUNTIF(Vertices[Betweenness Centrality], "&gt;= " &amp; J18) - COUNTIF(Vertices[Betweenness Centrality], "&gt;=" &amp; J19)</f>
        <v>0</v>
      </c>
      <c r="L18" s="37">
        <f t="shared" si="5"/>
        <v>0.37209302325581384</v>
      </c>
      <c r="M18" s="38">
        <f>COUNTIF(Vertices[Closeness Centrality], "&gt;= " &amp; L18) - COUNTIF(Vertices[Closeness Centrality], "&gt;=" &amp; L19)</f>
        <v>0</v>
      </c>
      <c r="N18" s="37">
        <f t="shared" si="6"/>
        <v>1.1426604651162794E-2</v>
      </c>
      <c r="O18" s="38">
        <f>COUNTIF(Vertices[Eigenvector Centrality], "&gt;= " &amp; N18) - COUNTIF(Vertices[Eigenvector Centrality], "&gt;=" &amp; N19)</f>
        <v>0</v>
      </c>
      <c r="P18" s="37">
        <f t="shared" si="7"/>
        <v>23.926714534883715</v>
      </c>
      <c r="Q18" s="38">
        <f>COUNTIF(Vertices[PageRank], "&gt;= " &amp; P18) - COUNTIF(Vertices[PageRank], "&gt;=" &amp; P19)</f>
        <v>1</v>
      </c>
      <c r="R18" s="37">
        <f t="shared" si="8"/>
        <v>0.37209302325581384</v>
      </c>
      <c r="S18" s="43">
        <f>COUNTIF(Vertices[Clustering Coefficient], "&gt;= " &amp; R18) - COUNTIF(Vertices[Clustering Coefficient], "&gt;=" &amp; R19)</f>
        <v>2</v>
      </c>
      <c r="T18" s="37">
        <f t="shared" ca="1" si="9"/>
        <v>40532.843014911661</v>
      </c>
      <c r="U18" s="38">
        <f t="shared" ca="1" si="0"/>
        <v>25</v>
      </c>
    </row>
    <row r="19" spans="1:21" x14ac:dyDescent="0.25">
      <c r="A19" s="109"/>
      <c r="B19" s="109"/>
      <c r="D19" s="32">
        <f t="shared" si="1"/>
        <v>0</v>
      </c>
      <c r="E19" s="3">
        <f>COUNTIF(Vertices[Degree], "&gt;= " &amp; D19) - COUNTIF(Vertices[Degree], "&gt;=" &amp; D20)</f>
        <v>0</v>
      </c>
      <c r="F19" s="39">
        <f t="shared" si="2"/>
        <v>60.093023255813947</v>
      </c>
      <c r="G19" s="40">
        <f>COUNTIF(Vertices[In-Degree], "&gt;= " &amp; F19) - COUNTIF(Vertices[In-Degree], "&gt;=" &amp; F20)</f>
        <v>0</v>
      </c>
      <c r="H19" s="39">
        <f t="shared" si="3"/>
        <v>9.4883720930232549</v>
      </c>
      <c r="I19" s="40">
        <f>COUNTIF(Vertices[Out-Degree], "&gt;= " &amp; H19) - COUNTIF(Vertices[Out-Degree], "&gt;=" &amp; H20)</f>
        <v>0</v>
      </c>
      <c r="J19" s="39">
        <f t="shared" si="4"/>
        <v>85779.793018883734</v>
      </c>
      <c r="K19" s="40">
        <f>COUNTIF(Vertices[Betweenness Centrality], "&gt;= " &amp; J19) - COUNTIF(Vertices[Betweenness Centrality], "&gt;=" &amp; J20)</f>
        <v>0</v>
      </c>
      <c r="L19" s="39">
        <f t="shared" si="5"/>
        <v>0.3953488372093022</v>
      </c>
      <c r="M19" s="40">
        <f>COUNTIF(Vertices[Closeness Centrality], "&gt;= " &amp; L19) - COUNTIF(Vertices[Closeness Centrality], "&gt;=" &amp; L20)</f>
        <v>0</v>
      </c>
      <c r="N19" s="39">
        <f t="shared" si="6"/>
        <v>1.2140767441860469E-2</v>
      </c>
      <c r="O19" s="40">
        <f>COUNTIF(Vertices[Eigenvector Centrality], "&gt;= " &amp; N19) - COUNTIF(Vertices[Eigenvector Centrality], "&gt;=" &amp; N20)</f>
        <v>0</v>
      </c>
      <c r="P19" s="39">
        <f t="shared" si="7"/>
        <v>25.404748255813946</v>
      </c>
      <c r="Q19" s="40">
        <f>COUNTIF(Vertices[PageRank], "&gt;= " &amp; P19) - COUNTIF(Vertices[PageRank], "&gt;=" &amp; P20)</f>
        <v>0</v>
      </c>
      <c r="R19" s="39">
        <f t="shared" si="8"/>
        <v>0.3953488372093022</v>
      </c>
      <c r="S19" s="44">
        <f>COUNTIF(Vertices[Clustering Coefficient], "&gt;= " &amp; R19) - COUNTIF(Vertices[Clustering Coefficient], "&gt;=" &amp; R20)</f>
        <v>1</v>
      </c>
      <c r="T19" s="39">
        <f t="shared" ca="1" si="9"/>
        <v>40625.90490256239</v>
      </c>
      <c r="U19" s="40">
        <f t="shared" ca="1" si="0"/>
        <v>46</v>
      </c>
    </row>
    <row r="20" spans="1:21" x14ac:dyDescent="0.25">
      <c r="A20" s="34" t="s">
        <v>155</v>
      </c>
      <c r="B20" s="34">
        <v>15</v>
      </c>
      <c r="D20" s="32">
        <f t="shared" si="1"/>
        <v>0</v>
      </c>
      <c r="E20" s="3">
        <f>COUNTIF(Vertices[Degree], "&gt;= " &amp; D20) - COUNTIF(Vertices[Degree], "&gt;=" &amp; D21)</f>
        <v>0</v>
      </c>
      <c r="F20" s="37">
        <f t="shared" si="2"/>
        <v>63.627906976744178</v>
      </c>
      <c r="G20" s="38">
        <f>COUNTIF(Vertices[In-Degree], "&gt;= " &amp; F20) - COUNTIF(Vertices[In-Degree], "&gt;=" &amp; F21)</f>
        <v>0</v>
      </c>
      <c r="H20" s="37">
        <f t="shared" si="3"/>
        <v>10.046511627906975</v>
      </c>
      <c r="I20" s="38">
        <f>COUNTIF(Vertices[Out-Degree], "&gt;= " &amp; H20) - COUNTIF(Vertices[Out-Degree], "&gt;=" &amp; H21)</f>
        <v>0</v>
      </c>
      <c r="J20" s="37">
        <f t="shared" si="4"/>
        <v>90825.663196465131</v>
      </c>
      <c r="K20" s="38">
        <f>COUNTIF(Vertices[Betweenness Centrality], "&gt;= " &amp; J20) - COUNTIF(Vertices[Betweenness Centrality], "&gt;=" &amp; J21)</f>
        <v>0</v>
      </c>
      <c r="L20" s="37">
        <f t="shared" si="5"/>
        <v>0.41860465116279055</v>
      </c>
      <c r="M20" s="38">
        <f>COUNTIF(Vertices[Closeness Centrality], "&gt;= " &amp; L20) - COUNTIF(Vertices[Closeness Centrality], "&gt;=" &amp; L21)</f>
        <v>0</v>
      </c>
      <c r="N20" s="37">
        <f t="shared" si="6"/>
        <v>1.2854930232558143E-2</v>
      </c>
      <c r="O20" s="38">
        <f>COUNTIF(Vertices[Eigenvector Centrality], "&gt;= " &amp; N20) - COUNTIF(Vertices[Eigenvector Centrality], "&gt;=" &amp; N21)</f>
        <v>0</v>
      </c>
      <c r="P20" s="37">
        <f t="shared" si="7"/>
        <v>26.882781976744177</v>
      </c>
      <c r="Q20" s="38">
        <f>COUNTIF(Vertices[PageRank], "&gt;= " &amp; P20) - COUNTIF(Vertices[PageRank], "&gt;=" &amp; P21)</f>
        <v>0</v>
      </c>
      <c r="R20" s="37">
        <f t="shared" si="8"/>
        <v>0.41860465116279055</v>
      </c>
      <c r="S20" s="43">
        <f>COUNTIF(Vertices[Clustering Coefficient], "&gt;= " &amp; R20) - COUNTIF(Vertices[Clustering Coefficient], "&gt;=" &amp; R21)</f>
        <v>2</v>
      </c>
      <c r="T20" s="37">
        <f t="shared" ca="1" si="9"/>
        <v>40718.966790213119</v>
      </c>
      <c r="U20" s="38">
        <f t="shared" ca="1" si="0"/>
        <v>44</v>
      </c>
    </row>
    <row r="21" spans="1:21" x14ac:dyDescent="0.25">
      <c r="A21" s="34" t="s">
        <v>156</v>
      </c>
      <c r="B21" s="34">
        <v>5.3278990000000004</v>
      </c>
      <c r="D21" s="32">
        <f t="shared" si="1"/>
        <v>0</v>
      </c>
      <c r="E21" s="3">
        <f>COUNTIF(Vertices[Degree], "&gt;= " &amp; D21) - COUNTIF(Vertices[Degree], "&gt;=" &amp; D22)</f>
        <v>0</v>
      </c>
      <c r="F21" s="39">
        <f t="shared" si="2"/>
        <v>67.16279069767441</v>
      </c>
      <c r="G21" s="40">
        <f>COUNTIF(Vertices[In-Degree], "&gt;= " &amp; F21) - COUNTIF(Vertices[In-Degree], "&gt;=" &amp; F22)</f>
        <v>0</v>
      </c>
      <c r="H21" s="39">
        <f t="shared" si="3"/>
        <v>10.604651162790695</v>
      </c>
      <c r="I21" s="40">
        <f>COUNTIF(Vertices[Out-Degree], "&gt;= " &amp; H21) - COUNTIF(Vertices[Out-Degree], "&gt;=" &amp; H22)</f>
        <v>2</v>
      </c>
      <c r="J21" s="39">
        <f t="shared" si="4"/>
        <v>95871.533374046528</v>
      </c>
      <c r="K21" s="40">
        <f>COUNTIF(Vertices[Betweenness Centrality], "&gt;= " &amp; J21) - COUNTIF(Vertices[Betweenness Centrality], "&gt;=" &amp; J22)</f>
        <v>0</v>
      </c>
      <c r="L21" s="39">
        <f t="shared" si="5"/>
        <v>0.44186046511627891</v>
      </c>
      <c r="M21" s="40">
        <f>COUNTIF(Vertices[Closeness Centrality], "&gt;= " &amp; L21) - COUNTIF(Vertices[Closeness Centrality], "&gt;=" &amp; L22)</f>
        <v>0</v>
      </c>
      <c r="N21" s="39">
        <f t="shared" si="6"/>
        <v>1.3569093023255818E-2</v>
      </c>
      <c r="O21" s="40">
        <f>COUNTIF(Vertices[Eigenvector Centrality], "&gt;= " &amp; N21) - COUNTIF(Vertices[Eigenvector Centrality], "&gt;=" &amp; N22)</f>
        <v>0</v>
      </c>
      <c r="P21" s="39">
        <f t="shared" si="7"/>
        <v>28.360815697674408</v>
      </c>
      <c r="Q21" s="40">
        <f>COUNTIF(Vertices[PageRank], "&gt;= " &amp; P21) - COUNTIF(Vertices[PageRank], "&gt;=" &amp; P22)</f>
        <v>0</v>
      </c>
      <c r="R21" s="39">
        <f t="shared" si="8"/>
        <v>0.44186046511627891</v>
      </c>
      <c r="S21" s="44">
        <f>COUNTIF(Vertices[Clustering Coefficient], "&gt;= " &amp; R21) - COUNTIF(Vertices[Clustering Coefficient], "&gt;=" &amp; R22)</f>
        <v>2</v>
      </c>
      <c r="T21" s="39">
        <f t="shared" ca="1" si="9"/>
        <v>40812.028677863847</v>
      </c>
      <c r="U21" s="40">
        <f t="shared" ca="1" si="0"/>
        <v>44</v>
      </c>
    </row>
    <row r="22" spans="1:21" x14ac:dyDescent="0.25">
      <c r="A22" s="109"/>
      <c r="B22" s="109"/>
      <c r="D22" s="32">
        <f t="shared" si="1"/>
        <v>0</v>
      </c>
      <c r="E22" s="3">
        <f>COUNTIF(Vertices[Degree], "&gt;= " &amp; D22) - COUNTIF(Vertices[Degree], "&gt;=" &amp; D23)</f>
        <v>0</v>
      </c>
      <c r="F22" s="37">
        <f t="shared" si="2"/>
        <v>70.697674418604649</v>
      </c>
      <c r="G22" s="38">
        <f>COUNTIF(Vertices[In-Degree], "&gt;= " &amp; F22) - COUNTIF(Vertices[In-Degree], "&gt;=" &amp; F23)</f>
        <v>0</v>
      </c>
      <c r="H22" s="37">
        <f t="shared" si="3"/>
        <v>11.162790697674415</v>
      </c>
      <c r="I22" s="38">
        <f>COUNTIF(Vertices[Out-Degree], "&gt;= " &amp; H22) - COUNTIF(Vertices[Out-Degree], "&gt;=" &amp; H23)</f>
        <v>0</v>
      </c>
      <c r="J22" s="37">
        <f t="shared" si="4"/>
        <v>100917.40355162793</v>
      </c>
      <c r="K22" s="38">
        <f>COUNTIF(Vertices[Betweenness Centrality], "&gt;= " &amp; J22) - COUNTIF(Vertices[Betweenness Centrality], "&gt;=" &amp; J23)</f>
        <v>0</v>
      </c>
      <c r="L22" s="37">
        <f t="shared" si="5"/>
        <v>0.46511627906976727</v>
      </c>
      <c r="M22" s="38">
        <f>COUNTIF(Vertices[Closeness Centrality], "&gt;= " &amp; L22) - COUNTIF(Vertices[Closeness Centrality], "&gt;=" &amp; L23)</f>
        <v>0</v>
      </c>
      <c r="N22" s="37">
        <f t="shared" si="6"/>
        <v>1.4283255813953493E-2</v>
      </c>
      <c r="O22" s="38">
        <f>COUNTIF(Vertices[Eigenvector Centrality], "&gt;= " &amp; N22) - COUNTIF(Vertices[Eigenvector Centrality], "&gt;=" &amp; N23)</f>
        <v>0</v>
      </c>
      <c r="P22" s="37">
        <f t="shared" si="7"/>
        <v>29.838849418604639</v>
      </c>
      <c r="Q22" s="38">
        <f>COUNTIF(Vertices[PageRank], "&gt;= " &amp; P22) - COUNTIF(Vertices[PageRank], "&gt;=" &amp; P23)</f>
        <v>0</v>
      </c>
      <c r="R22" s="37">
        <f t="shared" si="8"/>
        <v>0.46511627906976727</v>
      </c>
      <c r="S22" s="43">
        <f>COUNTIF(Vertices[Clustering Coefficient], "&gt;= " &amp; R22) - COUNTIF(Vertices[Clustering Coefficient], "&gt;=" &amp; R23)</f>
        <v>0</v>
      </c>
      <c r="T22" s="37">
        <f t="shared" ca="1" si="9"/>
        <v>40905.090565514576</v>
      </c>
      <c r="U22" s="38">
        <f t="shared" ca="1" si="0"/>
        <v>45</v>
      </c>
    </row>
    <row r="23" spans="1:21" x14ac:dyDescent="0.25">
      <c r="A23" s="34" t="s">
        <v>157</v>
      </c>
      <c r="B23" s="34">
        <v>5.0016014628912061E-4</v>
      </c>
      <c r="D23" s="32">
        <f t="shared" si="1"/>
        <v>0</v>
      </c>
      <c r="E23" s="3">
        <f>COUNTIF(Vertices[Degree], "&gt;= " &amp; D23) - COUNTIF(Vertices[Degree], "&gt;=" &amp; D24)</f>
        <v>0</v>
      </c>
      <c r="F23" s="39">
        <f t="shared" si="2"/>
        <v>74.232558139534888</v>
      </c>
      <c r="G23" s="40">
        <f>COUNTIF(Vertices[In-Degree], "&gt;= " &amp; F23) - COUNTIF(Vertices[In-Degree], "&gt;=" &amp; F24)</f>
        <v>1</v>
      </c>
      <c r="H23" s="39">
        <f t="shared" si="3"/>
        <v>11.720930232558135</v>
      </c>
      <c r="I23" s="40">
        <f>COUNTIF(Vertices[Out-Degree], "&gt;= " &amp; H23) - COUNTIF(Vertices[Out-Degree], "&gt;=" &amp; H24)</f>
        <v>0</v>
      </c>
      <c r="J23" s="39">
        <f t="shared" si="4"/>
        <v>105963.27372920932</v>
      </c>
      <c r="K23" s="40">
        <f>COUNTIF(Vertices[Betweenness Centrality], "&gt;= " &amp; J23) - COUNTIF(Vertices[Betweenness Centrality], "&gt;=" &amp; J24)</f>
        <v>1</v>
      </c>
      <c r="L23" s="39">
        <f t="shared" si="5"/>
        <v>0.48837209302325563</v>
      </c>
      <c r="M23" s="40">
        <f>COUNTIF(Vertices[Closeness Centrality], "&gt;= " &amp; L23) - COUNTIF(Vertices[Closeness Centrality], "&gt;=" &amp; L24)</f>
        <v>24</v>
      </c>
      <c r="N23" s="39">
        <f t="shared" si="6"/>
        <v>1.4997418604651168E-2</v>
      </c>
      <c r="O23" s="40">
        <f>COUNTIF(Vertices[Eigenvector Centrality], "&gt;= " &amp; N23) - COUNTIF(Vertices[Eigenvector Centrality], "&gt;=" &amp; N24)</f>
        <v>0</v>
      </c>
      <c r="P23" s="39">
        <f t="shared" si="7"/>
        <v>31.31688313953487</v>
      </c>
      <c r="Q23" s="40">
        <f>COUNTIF(Vertices[PageRank], "&gt;= " &amp; P23) - COUNTIF(Vertices[PageRank], "&gt;=" &amp; P24)</f>
        <v>0</v>
      </c>
      <c r="R23" s="39">
        <f t="shared" si="8"/>
        <v>0.48837209302325563</v>
      </c>
      <c r="S23" s="44">
        <f>COUNTIF(Vertices[Clustering Coefficient], "&gt;= " &amp; R23) - COUNTIF(Vertices[Clustering Coefficient], "&gt;=" &amp; R24)</f>
        <v>36</v>
      </c>
      <c r="T23" s="39">
        <f t="shared" ca="1" si="9"/>
        <v>40998.152453165305</v>
      </c>
      <c r="U23" s="40">
        <f t="shared" ca="1" si="0"/>
        <v>60</v>
      </c>
    </row>
    <row r="24" spans="1:21" x14ac:dyDescent="0.25">
      <c r="A24" s="34" t="s">
        <v>17585</v>
      </c>
      <c r="B24" s="34">
        <v>0.83085900000000001</v>
      </c>
      <c r="D24" s="32">
        <f t="shared" si="1"/>
        <v>0</v>
      </c>
      <c r="E24" s="3">
        <f>COUNTIF(Vertices[Degree], "&gt;= " &amp; D24) - COUNTIF(Vertices[Degree], "&gt;=" &amp; D25)</f>
        <v>0</v>
      </c>
      <c r="F24" s="37">
        <f t="shared" si="2"/>
        <v>77.767441860465127</v>
      </c>
      <c r="G24" s="38">
        <f>COUNTIF(Vertices[In-Degree], "&gt;= " &amp; F24) - COUNTIF(Vertices[In-Degree], "&gt;=" &amp; F25)</f>
        <v>0</v>
      </c>
      <c r="H24" s="37">
        <f t="shared" si="3"/>
        <v>12.279069767441856</v>
      </c>
      <c r="I24" s="38">
        <f>COUNTIF(Vertices[Out-Degree], "&gt;= " &amp; H24) - COUNTIF(Vertices[Out-Degree], "&gt;=" &amp; H25)</f>
        <v>0</v>
      </c>
      <c r="J24" s="37">
        <f t="shared" si="4"/>
        <v>111009.14390679072</v>
      </c>
      <c r="K24" s="38">
        <f>COUNTIF(Vertices[Betweenness Centrality], "&gt;= " &amp; J24) - COUNTIF(Vertices[Betweenness Centrality], "&gt;=" &amp; J25)</f>
        <v>0</v>
      </c>
      <c r="L24" s="37">
        <f t="shared" si="5"/>
        <v>0.51162790697674398</v>
      </c>
      <c r="M24" s="38">
        <f>COUNTIF(Vertices[Closeness Centrality], "&gt;= " &amp; L24) - COUNTIF(Vertices[Closeness Centrality], "&gt;=" &amp; L25)</f>
        <v>0</v>
      </c>
      <c r="N24" s="37">
        <f t="shared" si="6"/>
        <v>1.5711581395348843E-2</v>
      </c>
      <c r="O24" s="38">
        <f>COUNTIF(Vertices[Eigenvector Centrality], "&gt;= " &amp; N24) - COUNTIF(Vertices[Eigenvector Centrality], "&gt;=" &amp; N25)</f>
        <v>0</v>
      </c>
      <c r="P24" s="37">
        <f t="shared" si="7"/>
        <v>32.794916860465101</v>
      </c>
      <c r="Q24" s="38">
        <f>COUNTIF(Vertices[PageRank], "&gt;= " &amp; P24) - COUNTIF(Vertices[PageRank], "&gt;=" &amp; P25)</f>
        <v>1</v>
      </c>
      <c r="R24" s="37">
        <f t="shared" si="8"/>
        <v>0.51162790697674398</v>
      </c>
      <c r="S24" s="43">
        <f>COUNTIF(Vertices[Clustering Coefficient], "&gt;= " &amp; R24) - COUNTIF(Vertices[Clustering Coefficient], "&gt;=" &amp; R25)</f>
        <v>0</v>
      </c>
      <c r="T24" s="37">
        <f t="shared" ca="1" si="9"/>
        <v>41091.214340816034</v>
      </c>
      <c r="U24" s="38">
        <f t="shared" ca="1" si="0"/>
        <v>43</v>
      </c>
    </row>
    <row r="25" spans="1:21" x14ac:dyDescent="0.25">
      <c r="A25" s="109"/>
      <c r="B25" s="109"/>
      <c r="D25" s="32">
        <f t="shared" si="1"/>
        <v>0</v>
      </c>
      <c r="E25" s="3">
        <f>COUNTIF(Vertices[Degree], "&gt;= " &amp; D25) - COUNTIF(Vertices[Degree], "&gt;=" &amp; D26)</f>
        <v>0</v>
      </c>
      <c r="F25" s="39">
        <f t="shared" si="2"/>
        <v>81.302325581395365</v>
      </c>
      <c r="G25" s="40">
        <f>COUNTIF(Vertices[In-Degree], "&gt;= " &amp; F25) - COUNTIF(Vertices[In-Degree], "&gt;=" &amp; F26)</f>
        <v>0</v>
      </c>
      <c r="H25" s="39">
        <f t="shared" si="3"/>
        <v>12.837209302325576</v>
      </c>
      <c r="I25" s="40">
        <f>COUNTIF(Vertices[Out-Degree], "&gt;= " &amp; H25) - COUNTIF(Vertices[Out-Degree], "&gt;=" &amp; H26)</f>
        <v>1</v>
      </c>
      <c r="J25" s="39">
        <f t="shared" si="4"/>
        <v>116055.01408437212</v>
      </c>
      <c r="K25" s="40">
        <f>COUNTIF(Vertices[Betweenness Centrality], "&gt;= " &amp; J25) - COUNTIF(Vertices[Betweenness Centrality], "&gt;=" &amp; J26)</f>
        <v>0</v>
      </c>
      <c r="L25" s="39">
        <f t="shared" si="5"/>
        <v>0.5348837209302324</v>
      </c>
      <c r="M25" s="40">
        <f>COUNTIF(Vertices[Closeness Centrality], "&gt;= " &amp; L25) - COUNTIF(Vertices[Closeness Centrality], "&gt;=" &amp; L26)</f>
        <v>0</v>
      </c>
      <c r="N25" s="39">
        <f t="shared" si="6"/>
        <v>1.6425744186046518E-2</v>
      </c>
      <c r="O25" s="40">
        <f>COUNTIF(Vertices[Eigenvector Centrality], "&gt;= " &amp; N25) - COUNTIF(Vertices[Eigenvector Centrality], "&gt;=" &amp; N26)</f>
        <v>0</v>
      </c>
      <c r="P25" s="39">
        <f t="shared" si="7"/>
        <v>34.272950581395335</v>
      </c>
      <c r="Q25" s="40">
        <f>COUNTIF(Vertices[PageRank], "&gt;= " &amp; P25) - COUNTIF(Vertices[PageRank], "&gt;=" &amp; P26)</f>
        <v>0</v>
      </c>
      <c r="R25" s="39">
        <f t="shared" si="8"/>
        <v>0.5348837209302324</v>
      </c>
      <c r="S25" s="44">
        <f>COUNTIF(Vertices[Clustering Coefficient], "&gt;= " &amp; R25) - COUNTIF(Vertices[Clustering Coefficient], "&gt;=" &amp; R26)</f>
        <v>1</v>
      </c>
      <c r="T25" s="39">
        <f t="shared" ca="1" si="9"/>
        <v>41184.276228466762</v>
      </c>
      <c r="U25" s="40">
        <f t="shared" ca="1" si="0"/>
        <v>56</v>
      </c>
    </row>
    <row r="26" spans="1:21" x14ac:dyDescent="0.25">
      <c r="A26" s="34" t="s">
        <v>17586</v>
      </c>
      <c r="B26" s="34" t="s">
        <v>17587</v>
      </c>
      <c r="D26" s="32">
        <f t="shared" si="1"/>
        <v>0</v>
      </c>
      <c r="E26" s="3">
        <f>COUNTIF(Vertices[Degree], "&gt;= " &amp; D26) - COUNTIF(Vertices[Degree], "&gt;=" &amp; D27)</f>
        <v>0</v>
      </c>
      <c r="F26" s="37">
        <f t="shared" si="2"/>
        <v>84.837209302325604</v>
      </c>
      <c r="G26" s="38">
        <f>COUNTIF(Vertices[In-Degree], "&gt;= " &amp; F26) - COUNTIF(Vertices[In-Degree], "&gt;=" &amp; F27)</f>
        <v>0</v>
      </c>
      <c r="H26" s="37">
        <f t="shared" si="3"/>
        <v>13.395348837209296</v>
      </c>
      <c r="I26" s="38">
        <f>COUNTIF(Vertices[Out-Degree], "&gt;= " &amp; H26) - COUNTIF(Vertices[Out-Degree], "&gt;=" &amp; H27)</f>
        <v>0</v>
      </c>
      <c r="J26" s="37">
        <f t="shared" si="4"/>
        <v>121100.88426195351</v>
      </c>
      <c r="K26" s="38">
        <f>COUNTIF(Vertices[Betweenness Centrality], "&gt;= " &amp; J26) - COUNTIF(Vertices[Betweenness Centrality], "&gt;=" &amp; J27)</f>
        <v>0</v>
      </c>
      <c r="L26" s="37">
        <f t="shared" si="5"/>
        <v>0.55813953488372081</v>
      </c>
      <c r="M26" s="38">
        <f>COUNTIF(Vertices[Closeness Centrality], "&gt;= " &amp; L26) - COUNTIF(Vertices[Closeness Centrality], "&gt;=" &amp; L27)</f>
        <v>0</v>
      </c>
      <c r="N26" s="37">
        <f t="shared" si="6"/>
        <v>1.7139906976744192E-2</v>
      </c>
      <c r="O26" s="38">
        <f>COUNTIF(Vertices[Eigenvector Centrality], "&gt;= " &amp; N26) - COUNTIF(Vertices[Eigenvector Centrality], "&gt;=" &amp; N27)</f>
        <v>0</v>
      </c>
      <c r="P26" s="37">
        <f t="shared" si="7"/>
        <v>35.75098430232557</v>
      </c>
      <c r="Q26" s="38">
        <f>COUNTIF(Vertices[PageRank], "&gt;= " &amp; P26) - COUNTIF(Vertices[PageRank], "&gt;=" &amp; P27)</f>
        <v>0</v>
      </c>
      <c r="R26" s="37">
        <f t="shared" si="8"/>
        <v>0.55813953488372081</v>
      </c>
      <c r="S26" s="43">
        <f>COUNTIF(Vertices[Clustering Coefficient], "&gt;= " &amp; R26) - COUNTIF(Vertices[Clustering Coefficient], "&gt;=" &amp; R27)</f>
        <v>0</v>
      </c>
      <c r="T26" s="37">
        <f t="shared" ca="1" si="9"/>
        <v>41277.338116117491</v>
      </c>
      <c r="U26" s="38">
        <f t="shared" ca="1" si="0"/>
        <v>55</v>
      </c>
    </row>
    <row r="27" spans="1:21" x14ac:dyDescent="0.25">
      <c r="D27" s="32">
        <f t="shared" si="1"/>
        <v>0</v>
      </c>
      <c r="E27" s="3">
        <f>COUNTIF(Vertices[Degree], "&gt;= " &amp; D27) - COUNTIF(Vertices[Degree], "&gt;=" &amp; D28)</f>
        <v>0</v>
      </c>
      <c r="F27" s="39">
        <f t="shared" si="2"/>
        <v>88.372093023255843</v>
      </c>
      <c r="G27" s="40">
        <f>COUNTIF(Vertices[In-Degree], "&gt;= " &amp; F27) - COUNTIF(Vertices[In-Degree], "&gt;=" &amp; F28)</f>
        <v>0</v>
      </c>
      <c r="H27" s="39">
        <f t="shared" si="3"/>
        <v>13.953488372093016</v>
      </c>
      <c r="I27" s="40">
        <f>COUNTIF(Vertices[Out-Degree], "&gt;= " &amp; H27) - COUNTIF(Vertices[Out-Degree], "&gt;=" &amp; H28)</f>
        <v>0</v>
      </c>
      <c r="J27" s="39">
        <f t="shared" si="4"/>
        <v>126146.75443953491</v>
      </c>
      <c r="K27" s="40">
        <f>COUNTIF(Vertices[Betweenness Centrality], "&gt;= " &amp; J27) - COUNTIF(Vertices[Betweenness Centrality], "&gt;=" &amp; J28)</f>
        <v>0</v>
      </c>
      <c r="L27" s="39">
        <f t="shared" si="5"/>
        <v>0.58139534883720922</v>
      </c>
      <c r="M27" s="40">
        <f>COUNTIF(Vertices[Closeness Centrality], "&gt;= " &amp; L27) - COUNTIF(Vertices[Closeness Centrality], "&gt;=" &amp; L28)</f>
        <v>0</v>
      </c>
      <c r="N27" s="39">
        <f t="shared" si="6"/>
        <v>1.7854069767441867E-2</v>
      </c>
      <c r="O27" s="40">
        <f>COUNTIF(Vertices[Eigenvector Centrality], "&gt;= " &amp; N27) - COUNTIF(Vertices[Eigenvector Centrality], "&gt;=" &amp; N28)</f>
        <v>0</v>
      </c>
      <c r="P27" s="39">
        <f t="shared" si="7"/>
        <v>37.229018023255804</v>
      </c>
      <c r="Q27" s="40">
        <f>COUNTIF(Vertices[PageRank], "&gt;= " &amp; P27) - COUNTIF(Vertices[PageRank], "&gt;=" &amp; P28)</f>
        <v>0</v>
      </c>
      <c r="R27" s="39">
        <f t="shared" si="8"/>
        <v>0.58139534883720922</v>
      </c>
      <c r="S27" s="44">
        <f>COUNTIF(Vertices[Clustering Coefficient], "&gt;= " &amp; R27) - COUNTIF(Vertices[Clustering Coefficient], "&gt;=" &amp; R28)</f>
        <v>3</v>
      </c>
      <c r="T27" s="39">
        <f t="shared" ca="1" si="9"/>
        <v>41370.40000376822</v>
      </c>
      <c r="U27" s="40">
        <f t="shared" ca="1" si="0"/>
        <v>49</v>
      </c>
    </row>
    <row r="28" spans="1:21" x14ac:dyDescent="0.25">
      <c r="D28" s="32">
        <f t="shared" si="1"/>
        <v>0</v>
      </c>
      <c r="E28" s="3">
        <f>COUNTIF(Vertices[Degree], "&gt;= " &amp; D28) - COUNTIF(Vertices[Degree], "&gt;=" &amp; D29)</f>
        <v>0</v>
      </c>
      <c r="F28" s="37">
        <f t="shared" si="2"/>
        <v>91.906976744186082</v>
      </c>
      <c r="G28" s="38">
        <f>COUNTIF(Vertices[In-Degree], "&gt;= " &amp; F28) - COUNTIF(Vertices[In-Degree], "&gt;=" &amp; F29)</f>
        <v>1</v>
      </c>
      <c r="H28" s="37">
        <f t="shared" si="3"/>
        <v>14.511627906976736</v>
      </c>
      <c r="I28" s="38">
        <f>COUNTIF(Vertices[Out-Degree], "&gt;= " &amp; H28) - COUNTIF(Vertices[Out-Degree], "&gt;=" &amp; H29)</f>
        <v>0</v>
      </c>
      <c r="J28" s="37">
        <f t="shared" si="4"/>
        <v>131192.62461711629</v>
      </c>
      <c r="K28" s="38">
        <f>COUNTIF(Vertices[Betweenness Centrality], "&gt;= " &amp; J28) - COUNTIF(Vertices[Betweenness Centrality], "&gt;=" &amp; J29)</f>
        <v>1</v>
      </c>
      <c r="L28" s="37">
        <f t="shared" si="5"/>
        <v>0.60465116279069764</v>
      </c>
      <c r="M28" s="38">
        <f>COUNTIF(Vertices[Closeness Centrality], "&gt;= " &amp; L28) - COUNTIF(Vertices[Closeness Centrality], "&gt;=" &amp; L29)</f>
        <v>0</v>
      </c>
      <c r="N28" s="37">
        <f t="shared" si="6"/>
        <v>1.8568232558139542E-2</v>
      </c>
      <c r="O28" s="38">
        <f>COUNTIF(Vertices[Eigenvector Centrality], "&gt;= " &amp; N28) - COUNTIF(Vertices[Eigenvector Centrality], "&gt;=" &amp; N29)</f>
        <v>0</v>
      </c>
      <c r="P28" s="37">
        <f t="shared" si="7"/>
        <v>38.707051744186039</v>
      </c>
      <c r="Q28" s="38">
        <f>COUNTIF(Vertices[PageRank], "&gt;= " &amp; P28) - COUNTIF(Vertices[PageRank], "&gt;=" &amp; P29)</f>
        <v>0</v>
      </c>
      <c r="R28" s="37">
        <f t="shared" si="8"/>
        <v>0.60465116279069764</v>
      </c>
      <c r="S28" s="43">
        <f>COUNTIF(Vertices[Clustering Coefficient], "&gt;= " &amp; R28) - COUNTIF(Vertices[Clustering Coefficient], "&gt;=" &amp; R29)</f>
        <v>0</v>
      </c>
      <c r="T28" s="37">
        <f t="shared" ca="1" si="9"/>
        <v>41463.461891418949</v>
      </c>
      <c r="U28" s="38">
        <f t="shared" ca="1" si="0"/>
        <v>45</v>
      </c>
    </row>
    <row r="29" spans="1:21" x14ac:dyDescent="0.25">
      <c r="A29" t="s">
        <v>162</v>
      </c>
      <c r="B29" t="s">
        <v>17</v>
      </c>
      <c r="D29" s="32">
        <f t="shared" si="1"/>
        <v>0</v>
      </c>
      <c r="E29" s="3">
        <f>COUNTIF(Vertices[Degree], "&gt;= " &amp; D29) - COUNTIF(Vertices[Degree], "&gt;=" &amp; D30)</f>
        <v>0</v>
      </c>
      <c r="F29" s="39">
        <f t="shared" si="2"/>
        <v>95.441860465116321</v>
      </c>
      <c r="G29" s="40">
        <f>COUNTIF(Vertices[In-Degree], "&gt;= " &amp; F29) - COUNTIF(Vertices[In-Degree], "&gt;=" &amp; F30)</f>
        <v>0</v>
      </c>
      <c r="H29" s="39">
        <f t="shared" si="3"/>
        <v>15.069767441860456</v>
      </c>
      <c r="I29" s="40">
        <f>COUNTIF(Vertices[Out-Degree], "&gt;= " &amp; H29) - COUNTIF(Vertices[Out-Degree], "&gt;=" &amp; H30)</f>
        <v>0</v>
      </c>
      <c r="J29" s="39">
        <f t="shared" si="4"/>
        <v>136238.49479469768</v>
      </c>
      <c r="K29" s="40">
        <f>COUNTIF(Vertices[Betweenness Centrality], "&gt;= " &amp; J29) - COUNTIF(Vertices[Betweenness Centrality], "&gt;=" &amp; J30)</f>
        <v>0</v>
      </c>
      <c r="L29" s="39">
        <f t="shared" si="5"/>
        <v>0.62790697674418605</v>
      </c>
      <c r="M29" s="40">
        <f>COUNTIF(Vertices[Closeness Centrality], "&gt;= " &amp; L29) - COUNTIF(Vertices[Closeness Centrality], "&gt;=" &amp; L30)</f>
        <v>0</v>
      </c>
      <c r="N29" s="39">
        <f t="shared" si="6"/>
        <v>1.9282395348837217E-2</v>
      </c>
      <c r="O29" s="40">
        <f>COUNTIF(Vertices[Eigenvector Centrality], "&gt;= " &amp; N29) - COUNTIF(Vertices[Eigenvector Centrality], "&gt;=" &amp; N30)</f>
        <v>0</v>
      </c>
      <c r="P29" s="39">
        <f t="shared" si="7"/>
        <v>40.185085465116273</v>
      </c>
      <c r="Q29" s="40">
        <f>COUNTIF(Vertices[PageRank], "&gt;= " &amp; P29) - COUNTIF(Vertices[PageRank], "&gt;=" &amp; P30)</f>
        <v>0</v>
      </c>
      <c r="R29" s="39">
        <f t="shared" si="8"/>
        <v>0.62790697674418605</v>
      </c>
      <c r="S29" s="44">
        <f>COUNTIF(Vertices[Clustering Coefficient], "&gt;= " &amp; R29) - COUNTIF(Vertices[Clustering Coefficient], "&gt;=" &amp; R30)</f>
        <v>6</v>
      </c>
      <c r="T29" s="39">
        <f t="shared" ca="1" si="9"/>
        <v>41556.523779069677</v>
      </c>
      <c r="U29" s="40">
        <f t="shared" ca="1" si="0"/>
        <v>56</v>
      </c>
    </row>
    <row r="30" spans="1:21" x14ac:dyDescent="0.25">
      <c r="A30" s="33"/>
      <c r="B30" s="33"/>
      <c r="D30" s="32">
        <f t="shared" si="1"/>
        <v>0</v>
      </c>
      <c r="E30" s="3">
        <f>COUNTIF(Vertices[Degree], "&gt;= " &amp; D30) - COUNTIF(Vertices[Degree], "&gt;=" &amp; D31)</f>
        <v>0</v>
      </c>
      <c r="F30" s="37">
        <f t="shared" si="2"/>
        <v>98.97674418604656</v>
      </c>
      <c r="G30" s="38">
        <f>COUNTIF(Vertices[In-Degree], "&gt;= " &amp; F30) - COUNTIF(Vertices[In-Degree], "&gt;=" &amp; F31)</f>
        <v>0</v>
      </c>
      <c r="H30" s="37">
        <f t="shared" si="3"/>
        <v>15.627906976744177</v>
      </c>
      <c r="I30" s="38">
        <f>COUNTIF(Vertices[Out-Degree], "&gt;= " &amp; H30) - COUNTIF(Vertices[Out-Degree], "&gt;=" &amp; H31)</f>
        <v>0</v>
      </c>
      <c r="J30" s="37">
        <f t="shared" si="4"/>
        <v>141284.36497227906</v>
      </c>
      <c r="K30" s="38">
        <f>COUNTIF(Vertices[Betweenness Centrality], "&gt;= " &amp; J30) - COUNTIF(Vertices[Betweenness Centrality], "&gt;=" &amp; J31)</f>
        <v>0</v>
      </c>
      <c r="L30" s="37">
        <f t="shared" si="5"/>
        <v>0.65116279069767447</v>
      </c>
      <c r="M30" s="38">
        <f>COUNTIF(Vertices[Closeness Centrality], "&gt;= " &amp; L30) - COUNTIF(Vertices[Closeness Centrality], "&gt;=" &amp; L31)</f>
        <v>0</v>
      </c>
      <c r="N30" s="37">
        <f t="shared" si="6"/>
        <v>1.9996558139534892E-2</v>
      </c>
      <c r="O30" s="38">
        <f>COUNTIF(Vertices[Eigenvector Centrality], "&gt;= " &amp; N30) - COUNTIF(Vertices[Eigenvector Centrality], "&gt;=" &amp; N31)</f>
        <v>0</v>
      </c>
      <c r="P30" s="37">
        <f t="shared" si="7"/>
        <v>41.663119186046508</v>
      </c>
      <c r="Q30" s="38">
        <f>COUNTIF(Vertices[PageRank], "&gt;= " &amp; P30) - COUNTIF(Vertices[PageRank], "&gt;=" &amp; P31)</f>
        <v>0</v>
      </c>
      <c r="R30" s="37">
        <f t="shared" si="8"/>
        <v>0.65116279069767447</v>
      </c>
      <c r="S30" s="43">
        <f>COUNTIF(Vertices[Clustering Coefficient], "&gt;= " &amp; R30) - COUNTIF(Vertices[Clustering Coefficient], "&gt;=" &amp; R31)</f>
        <v>6</v>
      </c>
      <c r="T30" s="37">
        <f t="shared" ca="1" si="9"/>
        <v>41649.585666720406</v>
      </c>
      <c r="U30" s="38">
        <f t="shared" ca="1" si="0"/>
        <v>59</v>
      </c>
    </row>
    <row r="31" spans="1:21" x14ac:dyDescent="0.25">
      <c r="D31" s="32">
        <f t="shared" si="1"/>
        <v>0</v>
      </c>
      <c r="E31" s="3">
        <f>COUNTIF(Vertices[Degree], "&gt;= " &amp; D31) - COUNTIF(Vertices[Degree], "&gt;=" &amp; D32)</f>
        <v>0</v>
      </c>
      <c r="F31" s="39">
        <f t="shared" si="2"/>
        <v>102.5116279069768</v>
      </c>
      <c r="G31" s="40">
        <f>COUNTIF(Vertices[In-Degree], "&gt;= " &amp; F31) - COUNTIF(Vertices[In-Degree], "&gt;=" &amp; F32)</f>
        <v>0</v>
      </c>
      <c r="H31" s="39">
        <f t="shared" si="3"/>
        <v>16.186046511627897</v>
      </c>
      <c r="I31" s="40">
        <f>COUNTIF(Vertices[Out-Degree], "&gt;= " &amp; H31) - COUNTIF(Vertices[Out-Degree], "&gt;=" &amp; H32)</f>
        <v>0</v>
      </c>
      <c r="J31" s="39">
        <f t="shared" si="4"/>
        <v>146330.23514986044</v>
      </c>
      <c r="K31" s="40">
        <f>COUNTIF(Vertices[Betweenness Centrality], "&gt;= " &amp; J31) - COUNTIF(Vertices[Betweenness Centrality], "&gt;=" &amp; J32)</f>
        <v>0</v>
      </c>
      <c r="L31" s="39">
        <f t="shared" si="5"/>
        <v>0.67441860465116288</v>
      </c>
      <c r="M31" s="40">
        <f>COUNTIF(Vertices[Closeness Centrality], "&gt;= " &amp; L31) - COUNTIF(Vertices[Closeness Centrality], "&gt;=" &amp; L32)</f>
        <v>0</v>
      </c>
      <c r="N31" s="39">
        <f t="shared" si="6"/>
        <v>2.0710720930232566E-2</v>
      </c>
      <c r="O31" s="40">
        <f>COUNTIF(Vertices[Eigenvector Centrality], "&gt;= " &amp; N31) - COUNTIF(Vertices[Eigenvector Centrality], "&gt;=" &amp; N32)</f>
        <v>0</v>
      </c>
      <c r="P31" s="39">
        <f t="shared" si="7"/>
        <v>43.141152906976743</v>
      </c>
      <c r="Q31" s="40">
        <f>COUNTIF(Vertices[PageRank], "&gt;= " &amp; P31) - COUNTIF(Vertices[PageRank], "&gt;=" &amp; P32)</f>
        <v>1</v>
      </c>
      <c r="R31" s="39">
        <f t="shared" si="8"/>
        <v>0.67441860465116288</v>
      </c>
      <c r="S31" s="44">
        <f>COUNTIF(Vertices[Clustering Coefficient], "&gt;= " &amp; R31) - COUNTIF(Vertices[Clustering Coefficient], "&gt;=" &amp; R32)</f>
        <v>0</v>
      </c>
      <c r="T31" s="39">
        <f t="shared" ca="1" si="9"/>
        <v>41742.647554371135</v>
      </c>
      <c r="U31" s="40">
        <f t="shared" ca="1" si="0"/>
        <v>57</v>
      </c>
    </row>
    <row r="32" spans="1:21" x14ac:dyDescent="0.25">
      <c r="D32" s="32">
        <f t="shared" si="1"/>
        <v>0</v>
      </c>
      <c r="E32" s="3">
        <f>COUNTIF(Vertices[Degree], "&gt;= " &amp; D32) - COUNTIF(Vertices[Degree], "&gt;=" &amp; D33)</f>
        <v>0</v>
      </c>
      <c r="F32" s="37">
        <f t="shared" si="2"/>
        <v>106.04651162790704</v>
      </c>
      <c r="G32" s="38">
        <f>COUNTIF(Vertices[In-Degree], "&gt;= " &amp; F32) - COUNTIF(Vertices[In-Degree], "&gt;=" &amp; F33)</f>
        <v>0</v>
      </c>
      <c r="H32" s="37">
        <f t="shared" si="3"/>
        <v>16.744186046511619</v>
      </c>
      <c r="I32" s="38">
        <f>COUNTIF(Vertices[Out-Degree], "&gt;= " &amp; H32) - COUNTIF(Vertices[Out-Degree], "&gt;=" &amp; H33)</f>
        <v>0</v>
      </c>
      <c r="J32" s="37">
        <f t="shared" si="4"/>
        <v>151376.10532744182</v>
      </c>
      <c r="K32" s="38">
        <f>COUNTIF(Vertices[Betweenness Centrality], "&gt;= " &amp; J32) - COUNTIF(Vertices[Betweenness Centrality], "&gt;=" &amp; J33)</f>
        <v>0</v>
      </c>
      <c r="L32" s="37">
        <f t="shared" si="5"/>
        <v>0.69767441860465129</v>
      </c>
      <c r="M32" s="38">
        <f>COUNTIF(Vertices[Closeness Centrality], "&gt;= " &amp; L32) - COUNTIF(Vertices[Closeness Centrality], "&gt;=" &amp; L33)</f>
        <v>0</v>
      </c>
      <c r="N32" s="37">
        <f t="shared" si="6"/>
        <v>2.1424883720930241E-2</v>
      </c>
      <c r="O32" s="38">
        <f>COUNTIF(Vertices[Eigenvector Centrality], "&gt;= " &amp; N32) - COUNTIF(Vertices[Eigenvector Centrality], "&gt;=" &amp; N33)</f>
        <v>0</v>
      </c>
      <c r="P32" s="37">
        <f t="shared" si="7"/>
        <v>44.619186627906977</v>
      </c>
      <c r="Q32" s="38">
        <f>COUNTIF(Vertices[PageRank], "&gt;= " &amp; P32) - COUNTIF(Vertices[PageRank], "&gt;=" &amp; P33)</f>
        <v>0</v>
      </c>
      <c r="R32" s="37">
        <f t="shared" si="8"/>
        <v>0.69767441860465129</v>
      </c>
      <c r="S32" s="43">
        <f>COUNTIF(Vertices[Clustering Coefficient], "&gt;= " &amp; R32) - COUNTIF(Vertices[Clustering Coefficient], "&gt;=" &amp; R33)</f>
        <v>0</v>
      </c>
      <c r="T32" s="37">
        <f t="shared" ca="1" si="9"/>
        <v>41835.709442021864</v>
      </c>
      <c r="U32" s="38">
        <f t="shared" ca="1" si="0"/>
        <v>58</v>
      </c>
    </row>
    <row r="33" spans="1:21" x14ac:dyDescent="0.25">
      <c r="D33" s="32">
        <f t="shared" si="1"/>
        <v>0</v>
      </c>
      <c r="E33" s="3">
        <f>COUNTIF(Vertices[Degree], "&gt;= " &amp; D33) - COUNTIF(Vertices[Degree], "&gt;=" &amp; D34)</f>
        <v>0</v>
      </c>
      <c r="F33" s="39">
        <f t="shared" si="2"/>
        <v>109.58139534883728</v>
      </c>
      <c r="G33" s="40">
        <f>COUNTIF(Vertices[In-Degree], "&gt;= " &amp; F33) - COUNTIF(Vertices[In-Degree], "&gt;=" &amp; F34)</f>
        <v>0</v>
      </c>
      <c r="H33" s="39">
        <f t="shared" si="3"/>
        <v>17.30232558139534</v>
      </c>
      <c r="I33" s="40">
        <f>COUNTIF(Vertices[Out-Degree], "&gt;= " &amp; H33) - COUNTIF(Vertices[Out-Degree], "&gt;=" &amp; H34)</f>
        <v>0</v>
      </c>
      <c r="J33" s="39">
        <f t="shared" si="4"/>
        <v>156421.97550502321</v>
      </c>
      <c r="K33" s="40">
        <f>COUNTIF(Vertices[Betweenness Centrality], "&gt;= " &amp; J33) - COUNTIF(Vertices[Betweenness Centrality], "&gt;=" &amp; J34)</f>
        <v>0</v>
      </c>
      <c r="L33" s="39">
        <f t="shared" si="5"/>
        <v>0.72093023255813971</v>
      </c>
      <c r="M33" s="40">
        <f>COUNTIF(Vertices[Closeness Centrality], "&gt;= " &amp; L33) - COUNTIF(Vertices[Closeness Centrality], "&gt;=" &amp; L34)</f>
        <v>0</v>
      </c>
      <c r="N33" s="39">
        <f t="shared" si="6"/>
        <v>2.2139046511627916E-2</v>
      </c>
      <c r="O33" s="40">
        <f>COUNTIF(Vertices[Eigenvector Centrality], "&gt;= " &amp; N33) - COUNTIF(Vertices[Eigenvector Centrality], "&gt;=" &amp; N34)</f>
        <v>0</v>
      </c>
      <c r="P33" s="39">
        <f t="shared" si="7"/>
        <v>46.097220348837212</v>
      </c>
      <c r="Q33" s="40">
        <f>COUNTIF(Vertices[PageRank], "&gt;= " &amp; P33) - COUNTIF(Vertices[PageRank], "&gt;=" &amp; P34)</f>
        <v>0</v>
      </c>
      <c r="R33" s="39">
        <f t="shared" si="8"/>
        <v>0.72093023255813971</v>
      </c>
      <c r="S33" s="44">
        <f>COUNTIF(Vertices[Clustering Coefficient], "&gt;= " &amp; R33) - COUNTIF(Vertices[Clustering Coefficient], "&gt;=" &amp; R34)</f>
        <v>0</v>
      </c>
      <c r="T33" s="39">
        <f t="shared" ca="1" si="9"/>
        <v>41928.771329672592</v>
      </c>
      <c r="U33" s="40">
        <f t="shared" ca="1" si="0"/>
        <v>64</v>
      </c>
    </row>
    <row r="34" spans="1:21" x14ac:dyDescent="0.25">
      <c r="D34" s="32">
        <f t="shared" si="1"/>
        <v>0</v>
      </c>
      <c r="E34" s="3">
        <f>COUNTIF(Vertices[Degree], "&gt;= " &amp; D34) - COUNTIF(Vertices[Degree], "&gt;=" &amp; D35)</f>
        <v>0</v>
      </c>
      <c r="F34" s="37">
        <f t="shared" si="2"/>
        <v>113.11627906976751</v>
      </c>
      <c r="G34" s="38">
        <f>COUNTIF(Vertices[In-Degree], "&gt;= " &amp; F34) - COUNTIF(Vertices[In-Degree], "&gt;=" &amp; F35)</f>
        <v>0</v>
      </c>
      <c r="H34" s="37">
        <f t="shared" si="3"/>
        <v>17.860465116279062</v>
      </c>
      <c r="I34" s="38">
        <f>COUNTIF(Vertices[Out-Degree], "&gt;= " &amp; H34) - COUNTIF(Vertices[Out-Degree], "&gt;=" &amp; H35)</f>
        <v>0</v>
      </c>
      <c r="J34" s="37">
        <f t="shared" si="4"/>
        <v>161467.84568260459</v>
      </c>
      <c r="K34" s="38">
        <f>COUNTIF(Vertices[Betweenness Centrality], "&gt;= " &amp; J34) - COUNTIF(Vertices[Betweenness Centrality], "&gt;=" &amp; J35)</f>
        <v>0</v>
      </c>
      <c r="L34" s="37">
        <f t="shared" si="5"/>
        <v>0.74418604651162812</v>
      </c>
      <c r="M34" s="38">
        <f>COUNTIF(Vertices[Closeness Centrality], "&gt;= " &amp; L34) - COUNTIF(Vertices[Closeness Centrality], "&gt;=" &amp; L35)</f>
        <v>0</v>
      </c>
      <c r="N34" s="37">
        <f t="shared" si="6"/>
        <v>2.2853209302325591E-2</v>
      </c>
      <c r="O34" s="38">
        <f>COUNTIF(Vertices[Eigenvector Centrality], "&gt;= " &amp; N34) - COUNTIF(Vertices[Eigenvector Centrality], "&gt;=" &amp; N35)</f>
        <v>0</v>
      </c>
      <c r="P34" s="37">
        <f t="shared" si="7"/>
        <v>47.575254069767446</v>
      </c>
      <c r="Q34" s="38">
        <f>COUNTIF(Vertices[PageRank], "&gt;= " &amp; P34) - COUNTIF(Vertices[PageRank], "&gt;=" &amp; P35)</f>
        <v>0</v>
      </c>
      <c r="R34" s="37">
        <f t="shared" si="8"/>
        <v>0.74418604651162812</v>
      </c>
      <c r="S34" s="43">
        <f>COUNTIF(Vertices[Clustering Coefficient], "&gt;= " &amp; R34) - COUNTIF(Vertices[Clustering Coefficient], "&gt;=" &amp; R35)</f>
        <v>1</v>
      </c>
      <c r="T34" s="37">
        <f t="shared" ca="1" si="9"/>
        <v>42021.833217323321</v>
      </c>
      <c r="U34" s="38">
        <f t="shared" ca="1" si="0"/>
        <v>70</v>
      </c>
    </row>
    <row r="35" spans="1:21" x14ac:dyDescent="0.25">
      <c r="D35" s="32">
        <f t="shared" si="1"/>
        <v>0</v>
      </c>
      <c r="E35" s="3">
        <f>COUNTIF(Vertices[Degree], "&gt;= " &amp; D35) - COUNTIF(Vertices[Degree], "&gt;=" &amp; D36)</f>
        <v>0</v>
      </c>
      <c r="F35" s="39">
        <f t="shared" si="2"/>
        <v>116.65116279069775</v>
      </c>
      <c r="G35" s="40">
        <f>COUNTIF(Vertices[In-Degree], "&gt;= " &amp; F35) - COUNTIF(Vertices[In-Degree], "&gt;=" &amp; F36)</f>
        <v>1</v>
      </c>
      <c r="H35" s="39">
        <f t="shared" si="3"/>
        <v>18.418604651162784</v>
      </c>
      <c r="I35" s="40">
        <f>COUNTIF(Vertices[Out-Degree], "&gt;= " &amp; H35) - COUNTIF(Vertices[Out-Degree], "&gt;=" &amp; H36)</f>
        <v>0</v>
      </c>
      <c r="J35" s="39">
        <f t="shared" si="4"/>
        <v>166513.71586018597</v>
      </c>
      <c r="K35" s="40">
        <f>COUNTIF(Vertices[Betweenness Centrality], "&gt;= " &amp; J35) - COUNTIF(Vertices[Betweenness Centrality], "&gt;=" &amp; J36)</f>
        <v>0</v>
      </c>
      <c r="L35" s="39">
        <f t="shared" si="5"/>
        <v>0.76744186046511653</v>
      </c>
      <c r="M35" s="40">
        <f>COUNTIF(Vertices[Closeness Centrality], "&gt;= " &amp; L35) - COUNTIF(Vertices[Closeness Centrality], "&gt;=" &amp; L36)</f>
        <v>0</v>
      </c>
      <c r="N35" s="39">
        <f t="shared" si="6"/>
        <v>2.3567372093023266E-2</v>
      </c>
      <c r="O35" s="40">
        <f>COUNTIF(Vertices[Eigenvector Centrality], "&gt;= " &amp; N35) - COUNTIF(Vertices[Eigenvector Centrality], "&gt;=" &amp; N36)</f>
        <v>0</v>
      </c>
      <c r="P35" s="39">
        <f t="shared" si="7"/>
        <v>49.053287790697681</v>
      </c>
      <c r="Q35" s="40">
        <f>COUNTIF(Vertices[PageRank], "&gt;= " &amp; P35) - COUNTIF(Vertices[PageRank], "&gt;=" &amp; P36)</f>
        <v>0</v>
      </c>
      <c r="R35" s="39">
        <f t="shared" si="8"/>
        <v>0.76744186046511653</v>
      </c>
      <c r="S35" s="44">
        <f>COUNTIF(Vertices[Clustering Coefficient], "&gt;= " &amp; R35) - COUNTIF(Vertices[Clustering Coefficient], "&gt;=" &amp; R36)</f>
        <v>0</v>
      </c>
      <c r="T35" s="39">
        <f t="shared" ca="1" si="9"/>
        <v>42114.89510497405</v>
      </c>
      <c r="U35" s="40">
        <f t="shared" ca="1" si="0"/>
        <v>68</v>
      </c>
    </row>
    <row r="36" spans="1:21" x14ac:dyDescent="0.25">
      <c r="D36" s="32">
        <f t="shared" si="1"/>
        <v>0</v>
      </c>
      <c r="E36" s="3">
        <f>COUNTIF(Vertices[Degree], "&gt;= " &amp; D36) - COUNTIF(Vertices[Degree], "&gt;=" &amp; D37)</f>
        <v>0</v>
      </c>
      <c r="F36" s="37">
        <f t="shared" si="2"/>
        <v>120.18604651162799</v>
      </c>
      <c r="G36" s="38">
        <f>COUNTIF(Vertices[In-Degree], "&gt;= " &amp; F36) - COUNTIF(Vertices[In-Degree], "&gt;=" &amp; F37)</f>
        <v>0</v>
      </c>
      <c r="H36" s="37">
        <f t="shared" si="3"/>
        <v>18.976744186046506</v>
      </c>
      <c r="I36" s="38">
        <f>COUNTIF(Vertices[Out-Degree], "&gt;= " &amp; H36) - COUNTIF(Vertices[Out-Degree], "&gt;=" &amp; H37)</f>
        <v>0</v>
      </c>
      <c r="J36" s="37">
        <f t="shared" si="4"/>
        <v>171559.58603776735</v>
      </c>
      <c r="K36" s="38">
        <f>COUNTIF(Vertices[Betweenness Centrality], "&gt;= " &amp; J36) - COUNTIF(Vertices[Betweenness Centrality], "&gt;=" &amp; J37)</f>
        <v>0</v>
      </c>
      <c r="L36" s="37">
        <f t="shared" si="5"/>
        <v>0.79069767441860495</v>
      </c>
      <c r="M36" s="38">
        <f>COUNTIF(Vertices[Closeness Centrality], "&gt;= " &amp; L36) - COUNTIF(Vertices[Closeness Centrality], "&gt;=" &amp; L37)</f>
        <v>0</v>
      </c>
      <c r="N36" s="37">
        <f t="shared" si="6"/>
        <v>2.4281534883720941E-2</v>
      </c>
      <c r="O36" s="38">
        <f>COUNTIF(Vertices[Eigenvector Centrality], "&gt;= " &amp; N36) - COUNTIF(Vertices[Eigenvector Centrality], "&gt;=" &amp; N37)</f>
        <v>0</v>
      </c>
      <c r="P36" s="37">
        <f t="shared" si="7"/>
        <v>50.531321511627915</v>
      </c>
      <c r="Q36" s="38">
        <f>COUNTIF(Vertices[PageRank], "&gt;= " &amp; P36) - COUNTIF(Vertices[PageRank], "&gt;=" &amp; P37)</f>
        <v>1</v>
      </c>
      <c r="R36" s="37">
        <f t="shared" si="8"/>
        <v>0.79069767441860495</v>
      </c>
      <c r="S36" s="43">
        <f>COUNTIF(Vertices[Clustering Coefficient], "&gt;= " &amp; R36) - COUNTIF(Vertices[Clustering Coefficient], "&gt;=" &amp; R37)</f>
        <v>0</v>
      </c>
      <c r="T36" s="37">
        <f t="shared" ca="1" si="9"/>
        <v>42207.956992624779</v>
      </c>
      <c r="U36" s="38">
        <f t="shared" ca="1" si="0"/>
        <v>74</v>
      </c>
    </row>
    <row r="37" spans="1:21" x14ac:dyDescent="0.25">
      <c r="D37" s="32">
        <f t="shared" si="1"/>
        <v>0</v>
      </c>
      <c r="E37" s="3">
        <f>COUNTIF(Vertices[Degree], "&gt;= " &amp; D37) - COUNTIF(Vertices[Degree], "&gt;=" &amp; D38)</f>
        <v>0</v>
      </c>
      <c r="F37" s="39">
        <f t="shared" si="2"/>
        <v>123.72093023255823</v>
      </c>
      <c r="G37" s="40">
        <f>COUNTIF(Vertices[In-Degree], "&gt;= " &amp; F37) - COUNTIF(Vertices[In-Degree], "&gt;=" &amp; F38)</f>
        <v>0</v>
      </c>
      <c r="H37" s="39">
        <f t="shared" si="3"/>
        <v>19.534883720930228</v>
      </c>
      <c r="I37" s="40">
        <f>COUNTIF(Vertices[Out-Degree], "&gt;= " &amp; H37) - COUNTIF(Vertices[Out-Degree], "&gt;=" &amp; H38)</f>
        <v>0</v>
      </c>
      <c r="J37" s="39">
        <f t="shared" si="4"/>
        <v>176605.45621534873</v>
      </c>
      <c r="K37" s="40">
        <f>COUNTIF(Vertices[Betweenness Centrality], "&gt;= " &amp; J37) - COUNTIF(Vertices[Betweenness Centrality], "&gt;=" &amp; J38)</f>
        <v>0</v>
      </c>
      <c r="L37" s="39">
        <f t="shared" si="5"/>
        <v>0.81395348837209336</v>
      </c>
      <c r="M37" s="40">
        <f>COUNTIF(Vertices[Closeness Centrality], "&gt;= " &amp; L37) - COUNTIF(Vertices[Closeness Centrality], "&gt;=" &amp; L38)</f>
        <v>0</v>
      </c>
      <c r="N37" s="39">
        <f t="shared" si="6"/>
        <v>2.4995697674418615E-2</v>
      </c>
      <c r="O37" s="40">
        <f>COUNTIF(Vertices[Eigenvector Centrality], "&gt;= " &amp; N37) - COUNTIF(Vertices[Eigenvector Centrality], "&gt;=" &amp; N38)</f>
        <v>0</v>
      </c>
      <c r="P37" s="39">
        <f t="shared" si="7"/>
        <v>52.00935523255815</v>
      </c>
      <c r="Q37" s="40">
        <f>COUNTIF(Vertices[PageRank], "&gt;= " &amp; P37) - COUNTIF(Vertices[PageRank], "&gt;=" &amp; P38)</f>
        <v>0</v>
      </c>
      <c r="R37" s="39">
        <f t="shared" si="8"/>
        <v>0.81395348837209336</v>
      </c>
      <c r="S37" s="44">
        <f>COUNTIF(Vertices[Clustering Coefficient], "&gt;= " &amp; R37) - COUNTIF(Vertices[Clustering Coefficient], "&gt;=" &amp; R38)</f>
        <v>2</v>
      </c>
      <c r="T37" s="39">
        <f t="shared" ca="1" si="9"/>
        <v>42301.018880275507</v>
      </c>
      <c r="U37" s="40">
        <f t="shared" ca="1" si="0"/>
        <v>76</v>
      </c>
    </row>
    <row r="38" spans="1:21" x14ac:dyDescent="0.25">
      <c r="D38" s="32">
        <f t="shared" si="1"/>
        <v>0</v>
      </c>
      <c r="E38" s="3">
        <f>COUNTIF(Vertices[Degree], "&gt;= " &amp; D38) - COUNTIF(Vertices[Degree], "&gt;=" &amp; D39)</f>
        <v>0</v>
      </c>
      <c r="F38" s="37">
        <f t="shared" si="2"/>
        <v>127.25581395348847</v>
      </c>
      <c r="G38" s="38">
        <f>COUNTIF(Vertices[In-Degree], "&gt;= " &amp; F38) - COUNTIF(Vertices[In-Degree], "&gt;=" &amp; F39)</f>
        <v>1</v>
      </c>
      <c r="H38" s="37">
        <f t="shared" si="3"/>
        <v>20.09302325581395</v>
      </c>
      <c r="I38" s="38">
        <f>COUNTIF(Vertices[Out-Degree], "&gt;= " &amp; H38) - COUNTIF(Vertices[Out-Degree], "&gt;=" &amp; H39)</f>
        <v>0</v>
      </c>
      <c r="J38" s="37">
        <f t="shared" si="4"/>
        <v>181651.32639293012</v>
      </c>
      <c r="K38" s="38">
        <f>COUNTIF(Vertices[Betweenness Centrality], "&gt;= " &amp; J38) - COUNTIF(Vertices[Betweenness Centrality], "&gt;=" &amp; J39)</f>
        <v>0</v>
      </c>
      <c r="L38" s="37">
        <f t="shared" si="5"/>
        <v>0.83720930232558177</v>
      </c>
      <c r="M38" s="38">
        <f>COUNTIF(Vertices[Closeness Centrality], "&gt;= " &amp; L38) - COUNTIF(Vertices[Closeness Centrality], "&gt;=" &amp; L39)</f>
        <v>0</v>
      </c>
      <c r="N38" s="37">
        <f t="shared" si="6"/>
        <v>2.570986046511629E-2</v>
      </c>
      <c r="O38" s="38">
        <f>COUNTIF(Vertices[Eigenvector Centrality], "&gt;= " &amp; N38) - COUNTIF(Vertices[Eigenvector Centrality], "&gt;=" &amp; N39)</f>
        <v>0</v>
      </c>
      <c r="P38" s="37">
        <f t="shared" si="7"/>
        <v>53.487388953488384</v>
      </c>
      <c r="Q38" s="38">
        <f>COUNTIF(Vertices[PageRank], "&gt;= " &amp; P38) - COUNTIF(Vertices[PageRank], "&gt;=" &amp; P39)</f>
        <v>0</v>
      </c>
      <c r="R38" s="37">
        <f t="shared" si="8"/>
        <v>0.83720930232558177</v>
      </c>
      <c r="S38" s="43">
        <f>COUNTIF(Vertices[Clustering Coefficient], "&gt;= " &amp; R38) - COUNTIF(Vertices[Clustering Coefficient], "&gt;=" &amp; R39)</f>
        <v>0</v>
      </c>
      <c r="T38" s="37">
        <f t="shared" ca="1" si="9"/>
        <v>42394.080767926236</v>
      </c>
      <c r="U38" s="38">
        <f t="shared" ca="1" si="0"/>
        <v>96</v>
      </c>
    </row>
    <row r="39" spans="1:21" x14ac:dyDescent="0.25">
      <c r="D39" s="32">
        <f t="shared" si="1"/>
        <v>0</v>
      </c>
      <c r="E39" s="3">
        <f>COUNTIF(Vertices[Degree], "&gt;= " &amp; D39) - COUNTIF(Vertices[Degree], "&gt;=" &amp; D40)</f>
        <v>0</v>
      </c>
      <c r="F39" s="39">
        <f t="shared" si="2"/>
        <v>130.79069767441871</v>
      </c>
      <c r="G39" s="40">
        <f>COUNTIF(Vertices[In-Degree], "&gt;= " &amp; F39) - COUNTIF(Vertices[In-Degree], "&gt;=" &amp; F40)</f>
        <v>0</v>
      </c>
      <c r="H39" s="39">
        <f t="shared" si="3"/>
        <v>20.651162790697672</v>
      </c>
      <c r="I39" s="40">
        <f>COUNTIF(Vertices[Out-Degree], "&gt;= " &amp; H39) - COUNTIF(Vertices[Out-Degree], "&gt;=" &amp; H40)</f>
        <v>0</v>
      </c>
      <c r="J39" s="39">
        <f t="shared" si="4"/>
        <v>186697.1965705115</v>
      </c>
      <c r="K39" s="40">
        <f>COUNTIF(Vertices[Betweenness Centrality], "&gt;= " &amp; J39) - COUNTIF(Vertices[Betweenness Centrality], "&gt;=" &amp; J40)</f>
        <v>0</v>
      </c>
      <c r="L39" s="39">
        <f t="shared" si="5"/>
        <v>0.86046511627907019</v>
      </c>
      <c r="M39" s="40">
        <f>COUNTIF(Vertices[Closeness Centrality], "&gt;= " &amp; L39) - COUNTIF(Vertices[Closeness Centrality], "&gt;=" &amp; L40)</f>
        <v>0</v>
      </c>
      <c r="N39" s="39">
        <f t="shared" si="6"/>
        <v>2.6424023255813965E-2</v>
      </c>
      <c r="O39" s="40">
        <f>COUNTIF(Vertices[Eigenvector Centrality], "&gt;= " &amp; N39) - COUNTIF(Vertices[Eigenvector Centrality], "&gt;=" &amp; N40)</f>
        <v>0</v>
      </c>
      <c r="P39" s="39">
        <f t="shared" si="7"/>
        <v>54.965422674418619</v>
      </c>
      <c r="Q39" s="40">
        <f>COUNTIF(Vertices[PageRank], "&gt;= " &amp; P39) - COUNTIF(Vertices[PageRank], "&gt;=" &amp; P40)</f>
        <v>0</v>
      </c>
      <c r="R39" s="39">
        <f t="shared" si="8"/>
        <v>0.86046511627907019</v>
      </c>
      <c r="S39" s="44">
        <f>COUNTIF(Vertices[Clustering Coefficient], "&gt;= " &amp; R39) - COUNTIF(Vertices[Clustering Coefficient], "&gt;=" &amp; R40)</f>
        <v>0</v>
      </c>
      <c r="T39" s="39">
        <f t="shared" ca="1" si="9"/>
        <v>42487.142655576965</v>
      </c>
      <c r="U39" s="40">
        <f t="shared" ca="1" si="0"/>
        <v>85</v>
      </c>
    </row>
    <row r="40" spans="1:21" x14ac:dyDescent="0.25">
      <c r="D40" s="32">
        <f t="shared" si="1"/>
        <v>0</v>
      </c>
      <c r="E40" s="3">
        <f>COUNTIF(Vertices[Degree], "&gt;= " &amp; D40) - COUNTIF(Vertices[Degree], "&gt;=" &amp; D41)</f>
        <v>0</v>
      </c>
      <c r="F40" s="37">
        <f t="shared" si="2"/>
        <v>134.32558139534893</v>
      </c>
      <c r="G40" s="38">
        <f>COUNTIF(Vertices[In-Degree], "&gt;= " &amp; F40) - COUNTIF(Vertices[In-Degree], "&gt;=" &amp; F41)</f>
        <v>0</v>
      </c>
      <c r="H40" s="37">
        <f t="shared" si="3"/>
        <v>21.209302325581394</v>
      </c>
      <c r="I40" s="38">
        <f>COUNTIF(Vertices[Out-Degree], "&gt;= " &amp; H40) - COUNTIF(Vertices[Out-Degree], "&gt;=" &amp; H41)</f>
        <v>0</v>
      </c>
      <c r="J40" s="37">
        <f t="shared" si="4"/>
        <v>191743.06674809288</v>
      </c>
      <c r="K40" s="38">
        <f>COUNTIF(Vertices[Betweenness Centrality], "&gt;= " &amp; J40) - COUNTIF(Vertices[Betweenness Centrality], "&gt;=" &amp; J41)</f>
        <v>0</v>
      </c>
      <c r="L40" s="37">
        <f t="shared" si="5"/>
        <v>0.8837209302325586</v>
      </c>
      <c r="M40" s="38">
        <f>COUNTIF(Vertices[Closeness Centrality], "&gt;= " &amp; L40) - COUNTIF(Vertices[Closeness Centrality], "&gt;=" &amp; L41)</f>
        <v>0</v>
      </c>
      <c r="N40" s="37">
        <f t="shared" si="6"/>
        <v>2.713818604651164E-2</v>
      </c>
      <c r="O40" s="38">
        <f>COUNTIF(Vertices[Eigenvector Centrality], "&gt;= " &amp; N40) - COUNTIF(Vertices[Eigenvector Centrality], "&gt;=" &amp; N41)</f>
        <v>0</v>
      </c>
      <c r="P40" s="37">
        <f t="shared" si="7"/>
        <v>56.443456395348854</v>
      </c>
      <c r="Q40" s="38">
        <f>COUNTIF(Vertices[PageRank], "&gt;= " &amp; P40) - COUNTIF(Vertices[PageRank], "&gt;=" &amp; P41)</f>
        <v>0</v>
      </c>
      <c r="R40" s="37">
        <f t="shared" si="8"/>
        <v>0.8837209302325586</v>
      </c>
      <c r="S40" s="43">
        <f>COUNTIF(Vertices[Clustering Coefficient], "&gt;= " &amp; R40) - COUNTIF(Vertices[Clustering Coefficient], "&gt;=" &amp; R41)</f>
        <v>0</v>
      </c>
      <c r="T40" s="37">
        <f t="shared" ca="1" si="9"/>
        <v>42580.204543227694</v>
      </c>
      <c r="U40" s="38">
        <f t="shared" ca="1" si="0"/>
        <v>95</v>
      </c>
    </row>
    <row r="41" spans="1:21" x14ac:dyDescent="0.25">
      <c r="D41" s="32">
        <f t="shared" si="1"/>
        <v>0</v>
      </c>
      <c r="E41" s="3">
        <f>COUNTIF(Vertices[Degree], "&gt;= " &amp; D41) - COUNTIF(Vertices[Degree], "&gt;=" &amp; D42)</f>
        <v>0</v>
      </c>
      <c r="F41" s="39">
        <f t="shared" si="2"/>
        <v>137.86046511627916</v>
      </c>
      <c r="G41" s="40">
        <f>COUNTIF(Vertices[In-Degree], "&gt;= " &amp; F41) - COUNTIF(Vertices[In-Degree], "&gt;=" &amp; F42)</f>
        <v>0</v>
      </c>
      <c r="H41" s="39">
        <f t="shared" si="3"/>
        <v>21.767441860465116</v>
      </c>
      <c r="I41" s="40">
        <f>COUNTIF(Vertices[Out-Degree], "&gt;= " &amp; H41) - COUNTIF(Vertices[Out-Degree], "&gt;=" &amp; H42)</f>
        <v>0</v>
      </c>
      <c r="J41" s="39">
        <f t="shared" si="4"/>
        <v>196788.93692567426</v>
      </c>
      <c r="K41" s="40">
        <f>COUNTIF(Vertices[Betweenness Centrality], "&gt;= " &amp; J41) - COUNTIF(Vertices[Betweenness Centrality], "&gt;=" &amp; J42)</f>
        <v>0</v>
      </c>
      <c r="L41" s="39">
        <f t="shared" si="5"/>
        <v>0.90697674418604701</v>
      </c>
      <c r="M41" s="40">
        <f>COUNTIF(Vertices[Closeness Centrality], "&gt;= " &amp; L41) - COUNTIF(Vertices[Closeness Centrality], "&gt;=" &amp; L42)</f>
        <v>0</v>
      </c>
      <c r="N41" s="39">
        <f t="shared" si="6"/>
        <v>2.7852348837209315E-2</v>
      </c>
      <c r="O41" s="40">
        <f>COUNTIF(Vertices[Eigenvector Centrality], "&gt;= " &amp; N41) - COUNTIF(Vertices[Eigenvector Centrality], "&gt;=" &amp; N42)</f>
        <v>0</v>
      </c>
      <c r="P41" s="39">
        <f t="shared" si="7"/>
        <v>57.921490116279088</v>
      </c>
      <c r="Q41" s="40">
        <f>COUNTIF(Vertices[PageRank], "&gt;= " &amp; P41) - COUNTIF(Vertices[PageRank], "&gt;=" &amp; P42)</f>
        <v>1</v>
      </c>
      <c r="R41" s="39">
        <f t="shared" si="8"/>
        <v>0.90697674418604701</v>
      </c>
      <c r="S41" s="44">
        <f>COUNTIF(Vertices[Clustering Coefficient], "&gt;= " &amp; R41) - COUNTIF(Vertices[Clustering Coefficient], "&gt;=" &amp; R42)</f>
        <v>0</v>
      </c>
      <c r="T41" s="39">
        <f t="shared" ca="1" si="9"/>
        <v>42673.266430878422</v>
      </c>
      <c r="U41" s="40">
        <f t="shared" ca="1" si="0"/>
        <v>85</v>
      </c>
    </row>
    <row r="42" spans="1:21" x14ac:dyDescent="0.25">
      <c r="D42" s="32">
        <f t="shared" si="1"/>
        <v>0</v>
      </c>
      <c r="E42" s="3">
        <f>COUNTIF(Vertices[Degree], "&gt;= " &amp; D42) - COUNTIF(Vertices[Degree], "&gt;=" &amp; D43)</f>
        <v>0</v>
      </c>
      <c r="F42" s="37">
        <f t="shared" si="2"/>
        <v>141.39534883720938</v>
      </c>
      <c r="G42" s="38">
        <f>COUNTIF(Vertices[In-Degree], "&gt;= " &amp; F42) - COUNTIF(Vertices[In-Degree], "&gt;=" &amp; F43)</f>
        <v>0</v>
      </c>
      <c r="H42" s="37">
        <f t="shared" si="3"/>
        <v>22.325581395348838</v>
      </c>
      <c r="I42" s="38">
        <f>COUNTIF(Vertices[Out-Degree], "&gt;= " &amp; H42) - COUNTIF(Vertices[Out-Degree], "&gt;=" &amp; H43)</f>
        <v>0</v>
      </c>
      <c r="J42" s="37">
        <f t="shared" si="4"/>
        <v>201834.80710325565</v>
      </c>
      <c r="K42" s="38">
        <f>COUNTIF(Vertices[Betweenness Centrality], "&gt;= " &amp; J42) - COUNTIF(Vertices[Betweenness Centrality], "&gt;=" &amp; J43)</f>
        <v>0</v>
      </c>
      <c r="L42" s="37">
        <f t="shared" si="5"/>
        <v>0.93023255813953543</v>
      </c>
      <c r="M42" s="38">
        <f>COUNTIF(Vertices[Closeness Centrality], "&gt;= " &amp; L42) - COUNTIF(Vertices[Closeness Centrality], "&gt;=" &amp; L43)</f>
        <v>0</v>
      </c>
      <c r="N42" s="37">
        <f t="shared" si="6"/>
        <v>2.856651162790699E-2</v>
      </c>
      <c r="O42" s="38">
        <f>COUNTIF(Vertices[Eigenvector Centrality], "&gt;= " &amp; N42) - COUNTIF(Vertices[Eigenvector Centrality], "&gt;=" &amp; N43)</f>
        <v>0</v>
      </c>
      <c r="P42" s="37">
        <f t="shared" si="7"/>
        <v>59.399523837209323</v>
      </c>
      <c r="Q42" s="38">
        <f>COUNTIF(Vertices[PageRank], "&gt;= " &amp; P42) - COUNTIF(Vertices[PageRank], "&gt;=" &amp; P43)</f>
        <v>0</v>
      </c>
      <c r="R42" s="37">
        <f t="shared" si="8"/>
        <v>0.93023255813953543</v>
      </c>
      <c r="S42" s="43">
        <f>COUNTIF(Vertices[Clustering Coefficient], "&gt;= " &amp; R42) - COUNTIF(Vertices[Clustering Coefficient], "&gt;=" &amp; R43)</f>
        <v>0</v>
      </c>
      <c r="T42" s="37">
        <f t="shared" ca="1" si="9"/>
        <v>42766.328318529151</v>
      </c>
      <c r="U42" s="38">
        <f t="shared" ca="1" si="0"/>
        <v>111</v>
      </c>
    </row>
    <row r="43" spans="1:21" x14ac:dyDescent="0.25">
      <c r="A43" s="33" t="s">
        <v>81</v>
      </c>
      <c r="B43" s="46" t="str">
        <f>IF(COUNT(Vertices[Degree])&gt;0, D2, NoMetricMessage)</f>
        <v>Not Available</v>
      </c>
      <c r="D43" s="32">
        <f t="shared" si="1"/>
        <v>0</v>
      </c>
      <c r="E43" s="3">
        <f>COUNTIF(Vertices[Degree], "&gt;= " &amp; D43) - COUNTIF(Vertices[Degree], "&gt;=" &amp; D44)</f>
        <v>0</v>
      </c>
      <c r="F43" s="39">
        <f t="shared" si="2"/>
        <v>144.93023255813961</v>
      </c>
      <c r="G43" s="40">
        <f>COUNTIF(Vertices[In-Degree], "&gt;= " &amp; F43) - COUNTIF(Vertices[In-Degree], "&gt;=" &amp; F44)</f>
        <v>0</v>
      </c>
      <c r="H43" s="39">
        <f t="shared" si="3"/>
        <v>22.88372093023256</v>
      </c>
      <c r="I43" s="40">
        <f>COUNTIF(Vertices[Out-Degree], "&gt;= " &amp; H43) - COUNTIF(Vertices[Out-Degree], "&gt;=" &amp; H44)</f>
        <v>1</v>
      </c>
      <c r="J43" s="39">
        <f t="shared" si="4"/>
        <v>206880.67728083703</v>
      </c>
      <c r="K43" s="40">
        <f>COUNTIF(Vertices[Betweenness Centrality], "&gt;= " &amp; J43) - COUNTIF(Vertices[Betweenness Centrality], "&gt;=" &amp; J44)</f>
        <v>0</v>
      </c>
      <c r="L43" s="39">
        <f t="shared" si="5"/>
        <v>0.95348837209302384</v>
      </c>
      <c r="M43" s="40">
        <f>COUNTIF(Vertices[Closeness Centrality], "&gt;= " &amp; L43) - COUNTIF(Vertices[Closeness Centrality], "&gt;=" &amp; L44)</f>
        <v>0</v>
      </c>
      <c r="N43" s="39">
        <f t="shared" si="6"/>
        <v>2.9280674418604664E-2</v>
      </c>
      <c r="O43" s="40">
        <f>COUNTIF(Vertices[Eigenvector Centrality], "&gt;= " &amp; N43) - COUNTIF(Vertices[Eigenvector Centrality], "&gt;=" &amp; N44)</f>
        <v>0</v>
      </c>
      <c r="P43" s="39">
        <f t="shared" si="7"/>
        <v>60.877557558139557</v>
      </c>
      <c r="Q43" s="40">
        <f>COUNTIF(Vertices[PageRank], "&gt;= " &amp; P43) - COUNTIF(Vertices[PageRank], "&gt;=" &amp; P44)</f>
        <v>0</v>
      </c>
      <c r="R43" s="39">
        <f t="shared" si="8"/>
        <v>0.95348837209302384</v>
      </c>
      <c r="S43" s="44">
        <f>COUNTIF(Vertices[Clustering Coefficient], "&gt;= " &amp; R43) - COUNTIF(Vertices[Clustering Coefficient], "&gt;=" &amp; R44)</f>
        <v>0</v>
      </c>
      <c r="T43" s="39">
        <f t="shared" ca="1" si="9"/>
        <v>42859.39020617988</v>
      </c>
      <c r="U43" s="40">
        <f t="shared" ca="1" si="0"/>
        <v>105</v>
      </c>
    </row>
    <row r="44" spans="1:21" x14ac:dyDescent="0.25">
      <c r="A44" s="33" t="s">
        <v>82</v>
      </c>
      <c r="B44" s="46" t="str">
        <f>IF(COUNT(Vertices[Degree])&gt;0, D45, NoMetricMessage)</f>
        <v>Not Available</v>
      </c>
      <c r="D44" s="32">
        <f t="shared" si="1"/>
        <v>0</v>
      </c>
      <c r="E44" s="3">
        <f>COUNTIF(Vertices[Degree], "&gt;= " &amp; D44) - COUNTIF(Vertices[Degree], "&gt;=" &amp; D45)</f>
        <v>0</v>
      </c>
      <c r="F44" s="37">
        <f t="shared" si="2"/>
        <v>148.46511627906983</v>
      </c>
      <c r="G44" s="38">
        <f>COUNTIF(Vertices[In-Degree], "&gt;= " &amp; F44) - COUNTIF(Vertices[In-Degree], "&gt;=" &amp; F45)</f>
        <v>0</v>
      </c>
      <c r="H44" s="37">
        <f t="shared" si="3"/>
        <v>23.441860465116282</v>
      </c>
      <c r="I44" s="38">
        <f>COUNTIF(Vertices[Out-Degree], "&gt;= " &amp; H44) - COUNTIF(Vertices[Out-Degree], "&gt;=" &amp; H45)</f>
        <v>0</v>
      </c>
      <c r="J44" s="37">
        <f t="shared" si="4"/>
        <v>211926.54745841841</v>
      </c>
      <c r="K44" s="38">
        <f>COUNTIF(Vertices[Betweenness Centrality], "&gt;= " &amp; J44) - COUNTIF(Vertices[Betweenness Centrality], "&gt;=" &amp; J45)</f>
        <v>1</v>
      </c>
      <c r="L44" s="37">
        <f t="shared" si="5"/>
        <v>0.97674418604651225</v>
      </c>
      <c r="M44" s="38">
        <f>COUNTIF(Vertices[Closeness Centrality], "&gt;= " &amp; L44) - COUNTIF(Vertices[Closeness Centrality], "&gt;=" &amp; L45)</f>
        <v>0</v>
      </c>
      <c r="N44" s="37">
        <f t="shared" si="6"/>
        <v>2.9994837209302339E-2</v>
      </c>
      <c r="O44" s="38">
        <f>COUNTIF(Vertices[Eigenvector Centrality], "&gt;= " &amp; N44) - COUNTIF(Vertices[Eigenvector Centrality], "&gt;=" &amp; N45)</f>
        <v>0</v>
      </c>
      <c r="P44" s="37">
        <f t="shared" si="7"/>
        <v>62.355591279069792</v>
      </c>
      <c r="Q44" s="38">
        <f>COUNTIF(Vertices[PageRank], "&gt;= " &amp; P44) - COUNTIF(Vertices[PageRank], "&gt;=" &amp; P45)</f>
        <v>0</v>
      </c>
      <c r="R44" s="37">
        <f t="shared" si="8"/>
        <v>0.97674418604651225</v>
      </c>
      <c r="S44" s="43">
        <f>COUNTIF(Vertices[Clustering Coefficient], "&gt;= " &amp; R44) - COUNTIF(Vertices[Clustering Coefficient], "&gt;=" &amp; R45)</f>
        <v>0</v>
      </c>
      <c r="T44" s="37">
        <f t="shared" ca="1" si="9"/>
        <v>42952.452093830609</v>
      </c>
      <c r="U44" s="38">
        <f t="shared" ca="1" si="0"/>
        <v>140</v>
      </c>
    </row>
    <row r="45" spans="1:21" x14ac:dyDescent="0.25">
      <c r="A45" s="33" t="s">
        <v>83</v>
      </c>
      <c r="B45" s="47" t="str">
        <f>IFERROR(AVERAGE(Vertices[Degree]),NoMetricMessage)</f>
        <v>Not Available</v>
      </c>
      <c r="D45" s="32">
        <f>MAX(Vertices[Degree])</f>
        <v>0</v>
      </c>
      <c r="E45" s="3">
        <f>COUNTIF(Vertices[Degree], "&gt;= " &amp; D45) - COUNTIF(Vertices[Degree], "&gt;=" &amp; D46)</f>
        <v>0</v>
      </c>
      <c r="F45" s="41">
        <f>MAX(Vertices[In-Degree])</f>
        <v>152</v>
      </c>
      <c r="G45" s="42">
        <f>COUNTIF(Vertices[In-Degree], "&gt;= " &amp; F45) - COUNTIF(Vertices[In-Degree], "&gt;=" &amp; F46)</f>
        <v>1</v>
      </c>
      <c r="H45" s="41">
        <f>MAX(Vertices[Out-Degree])</f>
        <v>24</v>
      </c>
      <c r="I45" s="42">
        <f>COUNTIF(Vertices[Out-Degree], "&gt;= " &amp; H45) - COUNTIF(Vertices[Out-Degree], "&gt;=" &amp; H46)</f>
        <v>1</v>
      </c>
      <c r="J45" s="41">
        <f>MAX(Vertices[Betweenness Centrality])</f>
        <v>216972.417636</v>
      </c>
      <c r="K45" s="42">
        <f>COUNTIF(Vertices[Betweenness Centrality], "&gt;= " &amp; J45) - COUNTIF(Vertices[Betweenness Centrality], "&gt;=" &amp; J46)</f>
        <v>1</v>
      </c>
      <c r="L45" s="41">
        <f>MAX(Vertices[Closeness Centrality])</f>
        <v>1</v>
      </c>
      <c r="M45" s="42">
        <f>COUNTIF(Vertices[Closeness Centrality], "&gt;= " &amp; L45) - COUNTIF(Vertices[Closeness Centrality], "&gt;=" &amp; L46)</f>
        <v>170</v>
      </c>
      <c r="N45" s="41">
        <f>MAX(Vertices[Eigenvector Centrality])</f>
        <v>3.0709E-2</v>
      </c>
      <c r="O45" s="42">
        <f>COUNTIF(Vertices[Eigenvector Centrality], "&gt;= " &amp; N45) - COUNTIF(Vertices[Eigenvector Centrality], "&gt;=" &amp; N46)</f>
        <v>1</v>
      </c>
      <c r="P45" s="41">
        <f>MAX(Vertices[PageRank])</f>
        <v>63.833624999999998</v>
      </c>
      <c r="Q45" s="42">
        <f>COUNTIF(Vertices[PageRank], "&gt;= " &amp; P45) - COUNTIF(Vertices[PageRank], "&gt;=" &amp; P46)</f>
        <v>1</v>
      </c>
      <c r="R45" s="41">
        <f>MAX(Vertices[Clustering Coefficient])</f>
        <v>1</v>
      </c>
      <c r="S45" s="45">
        <f>COUNTIF(Vertices[Clustering Coefficient], "&gt;= " &amp; R45) - COUNTIF(Vertices[Clustering Coefficient], "&gt;=" &amp; R46)</f>
        <v>9</v>
      </c>
      <c r="T45" s="41">
        <f ca="1">MAX(INDIRECT(DynamicFilterSourceColumnRange))</f>
        <v>43045.513981481483</v>
      </c>
      <c r="U45" s="42">
        <f t="shared" ca="1" si="0"/>
        <v>1</v>
      </c>
    </row>
    <row r="46" spans="1:21" x14ac:dyDescent="0.25">
      <c r="A46" s="33" t="s">
        <v>84</v>
      </c>
      <c r="B46" s="47" t="str">
        <f>IFERROR(MEDIAN(Vertices[Degree]),NoMetricMessage)</f>
        <v>Not Available</v>
      </c>
    </row>
    <row r="57" spans="1:2" x14ac:dyDescent="0.25">
      <c r="A57" s="33" t="s">
        <v>88</v>
      </c>
      <c r="B57" s="46">
        <f>IF(COUNT(Vertices[In-Degree])&gt;0, F2, NoMetricMessage)</f>
        <v>0</v>
      </c>
    </row>
    <row r="58" spans="1:2" x14ac:dyDescent="0.25">
      <c r="A58" s="33" t="s">
        <v>89</v>
      </c>
      <c r="B58" s="46">
        <f>IF(COUNT(Vertices[In-Degree])&gt;0, F45, NoMetricMessage)</f>
        <v>152</v>
      </c>
    </row>
    <row r="59" spans="1:2" x14ac:dyDescent="0.25">
      <c r="A59" s="33" t="s">
        <v>90</v>
      </c>
      <c r="B59" s="47">
        <f>IFERROR(AVERAGE(Vertices[In-Degree]),NoMetricMessage)</f>
        <v>1.1720272904483431</v>
      </c>
    </row>
    <row r="60" spans="1:2" x14ac:dyDescent="0.25">
      <c r="A60" s="33" t="s">
        <v>91</v>
      </c>
      <c r="B60" s="47">
        <f>IFERROR(MEDIAN(Vertices[In-Degree]),NoMetricMessage)</f>
        <v>0</v>
      </c>
    </row>
    <row r="71" spans="1:2" x14ac:dyDescent="0.25">
      <c r="A71" s="33" t="s">
        <v>94</v>
      </c>
      <c r="B71" s="46">
        <f>IF(COUNT(Vertices[Out-Degree])&gt;0, H2, NoMetricMessage)</f>
        <v>0</v>
      </c>
    </row>
    <row r="72" spans="1:2" x14ac:dyDescent="0.25">
      <c r="A72" s="33" t="s">
        <v>95</v>
      </c>
      <c r="B72" s="46">
        <f>IF(COUNT(Vertices[Out-Degree])&gt;0, H45, NoMetricMessage)</f>
        <v>24</v>
      </c>
    </row>
    <row r="73" spans="1:2" x14ac:dyDescent="0.25">
      <c r="A73" s="33" t="s">
        <v>96</v>
      </c>
      <c r="B73" s="47">
        <f>IFERROR(AVERAGE(Vertices[Out-Degree]),NoMetricMessage)</f>
        <v>1.1720272904483431</v>
      </c>
    </row>
    <row r="74" spans="1:2" x14ac:dyDescent="0.25">
      <c r="A74" s="33" t="s">
        <v>97</v>
      </c>
      <c r="B74" s="47">
        <f>IFERROR(MEDIAN(Vertices[Out-Degree]),NoMetricMessage)</f>
        <v>1</v>
      </c>
    </row>
    <row r="85" spans="1:2" x14ac:dyDescent="0.25">
      <c r="A85" s="33" t="s">
        <v>100</v>
      </c>
      <c r="B85" s="47">
        <f>IF(COUNT(Vertices[Betweenness Centrality])&gt;0, J2, NoMetricMessage)</f>
        <v>0</v>
      </c>
    </row>
    <row r="86" spans="1:2" x14ac:dyDescent="0.25">
      <c r="A86" s="33" t="s">
        <v>101</v>
      </c>
      <c r="B86" s="47">
        <f>IF(COUNT(Vertices[Betweenness Centrality])&gt;0, J45, NoMetricMessage)</f>
        <v>216972.417636</v>
      </c>
    </row>
    <row r="87" spans="1:2" x14ac:dyDescent="0.25">
      <c r="A87" s="33" t="s">
        <v>102</v>
      </c>
      <c r="B87" s="47">
        <f>IFERROR(AVERAGE(Vertices[Betweenness Centrality]),NoMetricMessage)</f>
        <v>1186.3382066281654</v>
      </c>
    </row>
    <row r="88" spans="1:2" x14ac:dyDescent="0.25">
      <c r="A88" s="33" t="s">
        <v>103</v>
      </c>
      <c r="B88" s="47">
        <f>IFERROR(MEDIAN(Vertices[Betweenness Centrality]),NoMetricMessage)</f>
        <v>0</v>
      </c>
    </row>
    <row r="99" spans="1:2" x14ac:dyDescent="0.25">
      <c r="A99" s="33" t="s">
        <v>106</v>
      </c>
      <c r="B99" s="47">
        <f>IF(COUNT(Vertices[Closeness Centrality])&gt;0, L2, NoMetricMessage)</f>
        <v>0</v>
      </c>
    </row>
    <row r="100" spans="1:2" x14ac:dyDescent="0.25">
      <c r="A100" s="33" t="s">
        <v>107</v>
      </c>
      <c r="B100" s="47">
        <f>IF(COUNT(Vertices[Closeness Centrality])&gt;0, L45, NoMetricMessage)</f>
        <v>1</v>
      </c>
    </row>
    <row r="101" spans="1:2" x14ac:dyDescent="0.25">
      <c r="A101" s="33" t="s">
        <v>108</v>
      </c>
      <c r="B101" s="47">
        <f>IFERROR(AVERAGE(Vertices[Closeness Centrality]),NoMetricMessage)</f>
        <v>0.11035162768031094</v>
      </c>
    </row>
    <row r="102" spans="1:2" x14ac:dyDescent="0.25">
      <c r="A102" s="33" t="s">
        <v>109</v>
      </c>
      <c r="B102" s="47">
        <f>IFERROR(MEDIAN(Vertices[Closeness Centrality]),NoMetricMessage)</f>
        <v>2.532E-3</v>
      </c>
    </row>
    <row r="113" spans="1:2" x14ac:dyDescent="0.25">
      <c r="A113" s="33" t="s">
        <v>112</v>
      </c>
      <c r="B113" s="47">
        <f>IF(COUNT(Vertices[Eigenvector Centrality])&gt;0, N2, NoMetricMessage)</f>
        <v>0</v>
      </c>
    </row>
    <row r="114" spans="1:2" x14ac:dyDescent="0.25">
      <c r="A114" s="33" t="s">
        <v>113</v>
      </c>
      <c r="B114" s="47">
        <f>IF(COUNT(Vertices[Eigenvector Centrality])&gt;0, N45, NoMetricMessage)</f>
        <v>3.0709E-2</v>
      </c>
    </row>
    <row r="115" spans="1:2" x14ac:dyDescent="0.25">
      <c r="A115" s="33" t="s">
        <v>114</v>
      </c>
      <c r="B115" s="47">
        <f>IFERROR(AVERAGE(Vertices[Eigenvector Centrality]),NoMetricMessage)</f>
        <v>4.8737037037037244E-4</v>
      </c>
    </row>
    <row r="116" spans="1:2" x14ac:dyDescent="0.25">
      <c r="A116" s="33" t="s">
        <v>115</v>
      </c>
      <c r="B116" s="47">
        <f>IFERROR(MEDIAN(Vertices[Eigenvector Centrality]),NoMetricMessage)</f>
        <v>0</v>
      </c>
    </row>
    <row r="127" spans="1:2" x14ac:dyDescent="0.25">
      <c r="A127" s="33" t="s">
        <v>139</v>
      </c>
      <c r="B127" s="47">
        <f>IF(COUNT(Vertices[PageRank])&gt;0, P2, NoMetricMessage)</f>
        <v>0.27817500000000001</v>
      </c>
    </row>
    <row r="128" spans="1:2" x14ac:dyDescent="0.25">
      <c r="A128" s="33" t="s">
        <v>140</v>
      </c>
      <c r="B128" s="47">
        <f>IF(COUNT(Vertices[PageRank])&gt;0, P45, NoMetricMessage)</f>
        <v>63.833624999999998</v>
      </c>
    </row>
    <row r="129" spans="1:2" x14ac:dyDescent="0.25">
      <c r="A129" s="33" t="s">
        <v>141</v>
      </c>
      <c r="B129" s="47">
        <f>IFERROR(AVERAGE(Vertices[PageRank]),NoMetricMessage)</f>
        <v>0.99999979629629465</v>
      </c>
    </row>
    <row r="130" spans="1:2" x14ac:dyDescent="0.25">
      <c r="A130" s="33" t="s">
        <v>142</v>
      </c>
      <c r="B130" s="47">
        <f>IFERROR(MEDIAN(Vertices[PageRank]),NoMetricMessage)</f>
        <v>0.56690700000000005</v>
      </c>
    </row>
    <row r="141" spans="1:2" x14ac:dyDescent="0.25">
      <c r="A141" s="33" t="s">
        <v>118</v>
      </c>
      <c r="B141" s="47">
        <f>IF(COUNT(Vertices[Clustering Coefficient])&gt;0, R2, NoMetricMessage)</f>
        <v>0</v>
      </c>
    </row>
    <row r="142" spans="1:2" x14ac:dyDescent="0.25">
      <c r="A142" s="33" t="s">
        <v>119</v>
      </c>
      <c r="B142" s="47">
        <f>IF(COUNT(Vertices[Clustering Coefficient])&gt;0, R45, NoMetricMessage)</f>
        <v>1</v>
      </c>
    </row>
    <row r="143" spans="1:2" x14ac:dyDescent="0.25">
      <c r="A143" s="33" t="s">
        <v>120</v>
      </c>
      <c r="B143" s="47">
        <f>IFERROR(AVERAGE(Vertices[Clustering Coefficient]),NoMetricMessage)</f>
        <v>2.7410848278416219E-2</v>
      </c>
    </row>
    <row r="144" spans="1:2" x14ac:dyDescent="0.25">
      <c r="A144" s="33" t="s">
        <v>121</v>
      </c>
      <c r="B144" s="47">
        <f>IFERROR(MEDIAN(Vertices[Clustering Coefficient]),NoMetricMessage)</f>
        <v>0</v>
      </c>
    </row>
  </sheetData>
  <dataConsolidate/>
  <pageMargins left="0.7" right="0.7" top="0.75" bottom="0.75" header="0.3" footer="0.3"/>
  <pageSetup orientation="portrait" horizontalDpi="0" verticalDpi="0" r:id="rId1"/>
  <drawing r:id="rId2"/>
  <legacyDrawing r:id="rId3"/>
  <tableParts count="4">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3"/>
  <sheetViews>
    <sheetView workbookViewId="0">
      <selection activeCell="A2" sqref="A2"/>
    </sheetView>
  </sheetViews>
  <sheetFormatPr defaultRowHeight="15" x14ac:dyDescent="0.25"/>
  <cols>
    <col min="1" max="1" width="10.42578125" style="1" bestFit="1" customWidth="1"/>
    <col min="2" max="2" width="12.42578125" style="1" bestFit="1" customWidth="1"/>
    <col min="3" max="3" width="22.85546875" bestFit="1" customWidth="1"/>
    <col min="4" max="4" width="16.85546875" bestFit="1" customWidth="1"/>
    <col min="5" max="6" width="16.85546875" customWidth="1"/>
    <col min="7" max="7" width="14.28515625" bestFit="1" customWidth="1"/>
    <col min="8" max="8" width="14.28515625" customWidth="1"/>
    <col min="10" max="10" width="39.140625" bestFit="1" customWidth="1"/>
    <col min="11" max="11" width="10.85546875" bestFit="1" customWidth="1"/>
    <col min="13" max="13" width="8.42578125" bestFit="1" customWidth="1"/>
    <col min="14" max="14" width="10" bestFit="1" customWidth="1"/>
    <col min="15" max="15" width="11.85546875" bestFit="1" customWidth="1"/>
    <col min="16" max="16" width="12.140625" bestFit="1" customWidth="1"/>
  </cols>
  <sheetData>
    <row r="1" spans="1:18" s="4" customFormat="1" ht="36" customHeight="1" x14ac:dyDescent="0.25">
      <c r="A1" s="5" t="s">
        <v>6</v>
      </c>
      <c r="B1" s="5" t="s">
        <v>130</v>
      </c>
      <c r="C1" s="4" t="s">
        <v>7</v>
      </c>
      <c r="D1" s="4" t="s">
        <v>9</v>
      </c>
      <c r="E1" s="4" t="s">
        <v>163</v>
      </c>
      <c r="F1" s="5" t="s">
        <v>168</v>
      </c>
      <c r="G1" s="4" t="s">
        <v>14</v>
      </c>
      <c r="H1" s="4" t="s">
        <v>67</v>
      </c>
      <c r="J1" s="4" t="s">
        <v>18</v>
      </c>
      <c r="K1" s="4" t="s">
        <v>17</v>
      </c>
      <c r="M1" s="4" t="s">
        <v>22</v>
      </c>
      <c r="N1" s="4" t="s">
        <v>23</v>
      </c>
      <c r="O1" s="4" t="s">
        <v>24</v>
      </c>
      <c r="P1" s="4" t="s">
        <v>25</v>
      </c>
    </row>
    <row r="2" spans="1:18" x14ac:dyDescent="0.25">
      <c r="A2" s="1" t="s">
        <v>51</v>
      </c>
      <c r="B2" s="1" t="s">
        <v>131</v>
      </c>
      <c r="C2" t="s">
        <v>54</v>
      </c>
      <c r="D2" t="s">
        <v>55</v>
      </c>
      <c r="E2" t="s">
        <v>55</v>
      </c>
      <c r="F2" s="1" t="s">
        <v>51</v>
      </c>
      <c r="G2" t="s">
        <v>65</v>
      </c>
      <c r="H2" t="s">
        <v>158</v>
      </c>
      <c r="J2" t="s">
        <v>19</v>
      </c>
      <c r="K2">
        <v>108</v>
      </c>
      <c r="M2" t="s">
        <v>17590</v>
      </c>
      <c r="N2" t="s">
        <v>176</v>
      </c>
      <c r="O2">
        <v>43045.408703703702</v>
      </c>
      <c r="P2">
        <v>43045.535856481503</v>
      </c>
    </row>
    <row r="3" spans="1:18" x14ac:dyDescent="0.25">
      <c r="A3" s="1" t="s">
        <v>52</v>
      </c>
      <c r="B3" s="1" t="s">
        <v>132</v>
      </c>
      <c r="C3" t="s">
        <v>52</v>
      </c>
      <c r="D3" t="s">
        <v>56</v>
      </c>
      <c r="E3" t="s">
        <v>56</v>
      </c>
      <c r="F3" s="1" t="s">
        <v>52</v>
      </c>
      <c r="G3" t="s">
        <v>66</v>
      </c>
      <c r="H3" t="s">
        <v>68</v>
      </c>
      <c r="J3" t="s">
        <v>30</v>
      </c>
      <c r="K3" t="s">
        <v>17152</v>
      </c>
      <c r="M3" t="s">
        <v>17590</v>
      </c>
      <c r="N3" t="s">
        <v>181</v>
      </c>
      <c r="O3">
        <v>43045.408703703702</v>
      </c>
      <c r="P3">
        <v>43045.535856481503</v>
      </c>
    </row>
    <row r="4" spans="1:18" x14ac:dyDescent="0.25">
      <c r="A4" s="1" t="s">
        <v>53</v>
      </c>
      <c r="B4" s="1" t="s">
        <v>133</v>
      </c>
      <c r="C4" t="s">
        <v>53</v>
      </c>
      <c r="D4" t="s">
        <v>57</v>
      </c>
      <c r="E4" t="s">
        <v>57</v>
      </c>
      <c r="F4" s="1" t="s">
        <v>53</v>
      </c>
      <c r="G4">
        <v>0</v>
      </c>
      <c r="H4" t="s">
        <v>69</v>
      </c>
      <c r="J4" s="12" t="s">
        <v>78</v>
      </c>
      <c r="K4" s="12"/>
      <c r="M4" t="s">
        <v>145</v>
      </c>
      <c r="N4" t="s">
        <v>45</v>
      </c>
      <c r="O4">
        <v>1.5</v>
      </c>
      <c r="P4">
        <v>10</v>
      </c>
    </row>
    <row r="5" spans="1:18" ht="409.5" x14ac:dyDescent="0.25">
      <c r="A5">
        <v>1</v>
      </c>
      <c r="B5" s="1" t="s">
        <v>134</v>
      </c>
      <c r="C5" t="s">
        <v>51</v>
      </c>
      <c r="D5" t="s">
        <v>58</v>
      </c>
      <c r="E5" t="s">
        <v>58</v>
      </c>
      <c r="F5">
        <v>1</v>
      </c>
      <c r="G5">
        <v>1</v>
      </c>
      <c r="H5" t="s">
        <v>70</v>
      </c>
      <c r="J5" t="s">
        <v>171</v>
      </c>
      <c r="K5" s="13" t="s">
        <v>19431</v>
      </c>
      <c r="M5" t="s">
        <v>145</v>
      </c>
      <c r="N5" t="s">
        <v>15</v>
      </c>
      <c r="O5">
        <v>186.02787780761699</v>
      </c>
      <c r="P5">
        <v>9812.96875</v>
      </c>
    </row>
    <row r="6" spans="1:18" x14ac:dyDescent="0.25">
      <c r="A6">
        <v>0</v>
      </c>
      <c r="B6" s="1" t="s">
        <v>135</v>
      </c>
      <c r="C6">
        <v>1</v>
      </c>
      <c r="D6" t="s">
        <v>59</v>
      </c>
      <c r="E6" t="s">
        <v>59</v>
      </c>
      <c r="F6">
        <v>0</v>
      </c>
      <c r="H6" t="s">
        <v>71</v>
      </c>
      <c r="J6" t="s">
        <v>172</v>
      </c>
      <c r="K6">
        <v>3</v>
      </c>
      <c r="M6" t="s">
        <v>145</v>
      </c>
      <c r="N6" t="s">
        <v>16</v>
      </c>
      <c r="O6">
        <v>271</v>
      </c>
      <c r="P6">
        <v>9727.5341796875</v>
      </c>
      <c r="R6" t="s">
        <v>128</v>
      </c>
    </row>
    <row r="7" spans="1:18" x14ac:dyDescent="0.25">
      <c r="A7">
        <v>2</v>
      </c>
      <c r="B7">
        <v>1</v>
      </c>
      <c r="C7">
        <v>0</v>
      </c>
      <c r="D7" t="s">
        <v>60</v>
      </c>
      <c r="E7" t="s">
        <v>60</v>
      </c>
      <c r="F7">
        <v>2</v>
      </c>
      <c r="H7" t="s">
        <v>72</v>
      </c>
      <c r="J7" t="s">
        <v>173</v>
      </c>
      <c r="K7" t="s">
        <v>19430</v>
      </c>
      <c r="M7" t="s">
        <v>145</v>
      </c>
      <c r="N7" t="s">
        <v>32</v>
      </c>
      <c r="O7">
        <v>5</v>
      </c>
      <c r="P7">
        <v>152</v>
      </c>
    </row>
    <row r="8" spans="1:18" x14ac:dyDescent="0.25">
      <c r="A8"/>
      <c r="B8">
        <v>2</v>
      </c>
      <c r="C8">
        <v>2</v>
      </c>
      <c r="D8" t="s">
        <v>61</v>
      </c>
      <c r="E8" t="s">
        <v>61</v>
      </c>
      <c r="H8" t="s">
        <v>73</v>
      </c>
      <c r="J8" t="s">
        <v>174</v>
      </c>
      <c r="K8" t="s">
        <v>19419</v>
      </c>
      <c r="M8" t="s">
        <v>145</v>
      </c>
      <c r="N8" t="s">
        <v>33</v>
      </c>
      <c r="O8">
        <v>0</v>
      </c>
      <c r="P8">
        <v>24</v>
      </c>
    </row>
    <row r="9" spans="1:18" ht="409.5" x14ac:dyDescent="0.25">
      <c r="A9"/>
      <c r="B9">
        <v>3</v>
      </c>
      <c r="C9">
        <v>4</v>
      </c>
      <c r="D9" t="s">
        <v>62</v>
      </c>
      <c r="E9" t="s">
        <v>62</v>
      </c>
      <c r="H9" t="s">
        <v>74</v>
      </c>
      <c r="J9" t="s">
        <v>19418</v>
      </c>
      <c r="K9" s="13" t="s">
        <v>19432</v>
      </c>
      <c r="M9" t="s">
        <v>145</v>
      </c>
      <c r="N9" t="s">
        <v>34</v>
      </c>
      <c r="O9">
        <v>0</v>
      </c>
      <c r="P9">
        <v>216972.417636</v>
      </c>
    </row>
    <row r="10" spans="1:18" ht="409.5" x14ac:dyDescent="0.25">
      <c r="A10"/>
      <c r="B10">
        <v>4</v>
      </c>
      <c r="D10" t="s">
        <v>63</v>
      </c>
      <c r="E10" t="s">
        <v>63</v>
      </c>
      <c r="H10" t="s">
        <v>75</v>
      </c>
      <c r="J10" t="s">
        <v>19420</v>
      </c>
      <c r="K10" s="13" t="s">
        <v>19433</v>
      </c>
      <c r="M10" t="s">
        <v>145</v>
      </c>
      <c r="N10" t="s">
        <v>35</v>
      </c>
      <c r="O10">
        <v>0</v>
      </c>
      <c r="P10">
        <v>1</v>
      </c>
    </row>
    <row r="11" spans="1:18" x14ac:dyDescent="0.25">
      <c r="A11"/>
      <c r="B11">
        <v>5</v>
      </c>
      <c r="D11" t="s">
        <v>46</v>
      </c>
      <c r="E11">
        <v>1</v>
      </c>
      <c r="H11" t="s">
        <v>76</v>
      </c>
      <c r="M11" t="s">
        <v>145</v>
      </c>
      <c r="N11" t="s">
        <v>36</v>
      </c>
      <c r="O11">
        <v>0</v>
      </c>
      <c r="P11">
        <v>3.0709E-2</v>
      </c>
    </row>
    <row r="12" spans="1:18" x14ac:dyDescent="0.25">
      <c r="A12"/>
      <c r="B12"/>
      <c r="D12" t="s">
        <v>64</v>
      </c>
      <c r="E12">
        <v>2</v>
      </c>
      <c r="H12">
        <v>0</v>
      </c>
      <c r="M12" t="s">
        <v>145</v>
      </c>
      <c r="N12" t="s">
        <v>136</v>
      </c>
      <c r="O12">
        <v>0.27817500000000001</v>
      </c>
      <c r="P12">
        <v>63.833624999999998</v>
      </c>
    </row>
    <row r="13" spans="1:18" x14ac:dyDescent="0.25">
      <c r="A13"/>
      <c r="B13"/>
      <c r="D13">
        <v>1</v>
      </c>
      <c r="E13">
        <v>3</v>
      </c>
      <c r="H13">
        <v>1</v>
      </c>
      <c r="M13" t="s">
        <v>145</v>
      </c>
      <c r="N13" t="s">
        <v>37</v>
      </c>
      <c r="O13">
        <v>0</v>
      </c>
      <c r="P13">
        <v>1</v>
      </c>
    </row>
    <row r="14" spans="1:18" x14ac:dyDescent="0.25">
      <c r="D14">
        <v>2</v>
      </c>
      <c r="E14">
        <v>4</v>
      </c>
      <c r="H14">
        <v>2</v>
      </c>
      <c r="M14" t="s">
        <v>145</v>
      </c>
      <c r="N14" t="s">
        <v>169</v>
      </c>
      <c r="O14">
        <v>0</v>
      </c>
      <c r="P14">
        <v>1</v>
      </c>
    </row>
    <row r="15" spans="1:18" x14ac:dyDescent="0.25">
      <c r="D15">
        <v>3</v>
      </c>
      <c r="E15">
        <v>5</v>
      </c>
      <c r="H15">
        <v>3</v>
      </c>
      <c r="M15" t="s">
        <v>145</v>
      </c>
      <c r="N15" t="s">
        <v>7449</v>
      </c>
      <c r="O15">
        <v>0</v>
      </c>
      <c r="P15">
        <v>291360</v>
      </c>
    </row>
    <row r="16" spans="1:18" x14ac:dyDescent="0.25">
      <c r="D16">
        <v>4</v>
      </c>
      <c r="E16">
        <v>6</v>
      </c>
      <c r="H16">
        <v>4</v>
      </c>
      <c r="M16" t="s">
        <v>145</v>
      </c>
      <c r="N16" t="s">
        <v>7450</v>
      </c>
      <c r="O16">
        <v>0</v>
      </c>
      <c r="P16">
        <v>70333680</v>
      </c>
    </row>
    <row r="17" spans="4:16" x14ac:dyDescent="0.25">
      <c r="D17">
        <v>5</v>
      </c>
      <c r="E17">
        <v>7</v>
      </c>
      <c r="H17">
        <v>5</v>
      </c>
      <c r="M17" t="s">
        <v>145</v>
      </c>
      <c r="N17" t="s">
        <v>7451</v>
      </c>
      <c r="O17">
        <v>0</v>
      </c>
      <c r="P17">
        <v>2935538</v>
      </c>
    </row>
    <row r="18" spans="4:16" x14ac:dyDescent="0.25">
      <c r="D18">
        <v>6</v>
      </c>
      <c r="E18">
        <v>8</v>
      </c>
      <c r="H18">
        <v>6</v>
      </c>
      <c r="M18" t="s">
        <v>145</v>
      </c>
      <c r="N18" t="s">
        <v>7452</v>
      </c>
      <c r="O18">
        <v>0</v>
      </c>
      <c r="P18">
        <v>281340</v>
      </c>
    </row>
    <row r="19" spans="4:16" x14ac:dyDescent="0.25">
      <c r="D19">
        <v>7</v>
      </c>
      <c r="E19">
        <v>9</v>
      </c>
      <c r="H19">
        <v>7</v>
      </c>
      <c r="M19" t="s">
        <v>145</v>
      </c>
      <c r="N19" t="s">
        <v>7453</v>
      </c>
      <c r="O19">
        <v>-39600</v>
      </c>
      <c r="P19">
        <v>39600</v>
      </c>
    </row>
    <row r="20" spans="4:16" x14ac:dyDescent="0.25">
      <c r="D20">
        <v>8</v>
      </c>
      <c r="H20">
        <v>8</v>
      </c>
      <c r="M20" t="s">
        <v>145</v>
      </c>
      <c r="N20" t="s">
        <v>7458</v>
      </c>
      <c r="O20">
        <v>39043.852812500001</v>
      </c>
      <c r="P20">
        <v>43045.513981481497</v>
      </c>
    </row>
    <row r="21" spans="4:16" x14ac:dyDescent="0.25">
      <c r="D21">
        <v>9</v>
      </c>
      <c r="H21">
        <v>9</v>
      </c>
    </row>
    <row r="22" spans="4:16" x14ac:dyDescent="0.25">
      <c r="D22">
        <v>10</v>
      </c>
    </row>
    <row r="23" spans="4:16" x14ac:dyDescent="0.25">
      <c r="D23">
        <v>11</v>
      </c>
    </row>
  </sheetData>
  <dataConsolidate/>
  <pageMargins left="0.7" right="0.7" top="0.75" bottom="0.75" header="0.3" footer="0.3"/>
  <pageSetup orientation="portrait" horizontalDpi="0" verticalDpi="0" r:id="rId1"/>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8"/>
  <sheetViews>
    <sheetView workbookViewId="0"/>
  </sheetViews>
  <sheetFormatPr defaultRowHeight="15" x14ac:dyDescent="0.25"/>
  <cols>
    <col min="1" max="1" width="10.140625" customWidth="1"/>
    <col min="2" max="2" width="10.140625" bestFit="1" customWidth="1"/>
    <col min="3" max="3" width="13.42578125" bestFit="1" customWidth="1"/>
  </cols>
  <sheetData>
    <row r="1" spans="1:3" x14ac:dyDescent="0.25">
      <c r="C1" s="33" t="s">
        <v>42</v>
      </c>
    </row>
    <row r="2" spans="1:3" ht="15" customHeight="1" x14ac:dyDescent="0.25">
      <c r="A2" s="13" t="s">
        <v>17588</v>
      </c>
      <c r="B2" s="111" t="s">
        <v>17589</v>
      </c>
      <c r="C2" s="112" t="s">
        <v>17590</v>
      </c>
    </row>
    <row r="3" spans="1:3" x14ac:dyDescent="0.25">
      <c r="A3" s="110" t="s">
        <v>17153</v>
      </c>
      <c r="B3" s="110" t="s">
        <v>17153</v>
      </c>
      <c r="C3" s="34">
        <v>211</v>
      </c>
    </row>
    <row r="4" spans="1:3" x14ac:dyDescent="0.25">
      <c r="A4" s="110" t="s">
        <v>17154</v>
      </c>
      <c r="B4" s="110" t="s">
        <v>17154</v>
      </c>
      <c r="C4" s="34">
        <v>131</v>
      </c>
    </row>
    <row r="5" spans="1:3" x14ac:dyDescent="0.25">
      <c r="A5" s="110" t="s">
        <v>17155</v>
      </c>
      <c r="B5" s="110" t="s">
        <v>17155</v>
      </c>
      <c r="C5" s="34">
        <v>173</v>
      </c>
    </row>
    <row r="6" spans="1:3" x14ac:dyDescent="0.25">
      <c r="A6" s="110" t="s">
        <v>17155</v>
      </c>
      <c r="B6" s="110" t="s">
        <v>17156</v>
      </c>
      <c r="C6" s="34">
        <v>3</v>
      </c>
    </row>
    <row r="7" spans="1:3" x14ac:dyDescent="0.25">
      <c r="A7" s="110" t="s">
        <v>17155</v>
      </c>
      <c r="B7" s="110" t="s">
        <v>17160</v>
      </c>
      <c r="C7" s="34">
        <v>10</v>
      </c>
    </row>
    <row r="8" spans="1:3" x14ac:dyDescent="0.25">
      <c r="A8" s="110" t="s">
        <v>17155</v>
      </c>
      <c r="B8" s="110" t="s">
        <v>17165</v>
      </c>
      <c r="C8" s="34">
        <v>2</v>
      </c>
    </row>
    <row r="9" spans="1:3" x14ac:dyDescent="0.25">
      <c r="A9" s="110" t="s">
        <v>17155</v>
      </c>
      <c r="B9" s="110" t="s">
        <v>17175</v>
      </c>
      <c r="C9" s="34">
        <v>1</v>
      </c>
    </row>
    <row r="10" spans="1:3" x14ac:dyDescent="0.25">
      <c r="A10" s="110" t="s">
        <v>17156</v>
      </c>
      <c r="B10" s="110" t="s">
        <v>17156</v>
      </c>
      <c r="C10" s="34">
        <v>117</v>
      </c>
    </row>
    <row r="11" spans="1:3" x14ac:dyDescent="0.25">
      <c r="A11" s="110" t="s">
        <v>17157</v>
      </c>
      <c r="B11" s="110" t="s">
        <v>17157</v>
      </c>
      <c r="C11" s="34">
        <v>96</v>
      </c>
    </row>
    <row r="12" spans="1:3" x14ac:dyDescent="0.25">
      <c r="A12" s="110" t="s">
        <v>17158</v>
      </c>
      <c r="B12" s="110" t="s">
        <v>17155</v>
      </c>
      <c r="C12" s="34">
        <v>1</v>
      </c>
    </row>
    <row r="13" spans="1:3" x14ac:dyDescent="0.25">
      <c r="A13" s="110" t="s">
        <v>17158</v>
      </c>
      <c r="B13" s="110" t="s">
        <v>17158</v>
      </c>
      <c r="C13" s="34">
        <v>246</v>
      </c>
    </row>
    <row r="14" spans="1:3" x14ac:dyDescent="0.25">
      <c r="A14" s="110" t="s">
        <v>17158</v>
      </c>
      <c r="B14" s="110" t="s">
        <v>17160</v>
      </c>
      <c r="C14" s="34">
        <v>1</v>
      </c>
    </row>
    <row r="15" spans="1:3" x14ac:dyDescent="0.25">
      <c r="A15" s="110" t="s">
        <v>17159</v>
      </c>
      <c r="B15" s="110" t="s">
        <v>17155</v>
      </c>
      <c r="C15" s="34">
        <v>2</v>
      </c>
    </row>
    <row r="16" spans="1:3" x14ac:dyDescent="0.25">
      <c r="A16" s="110" t="s">
        <v>17159</v>
      </c>
      <c r="B16" s="110" t="s">
        <v>17156</v>
      </c>
      <c r="C16" s="34">
        <v>2</v>
      </c>
    </row>
    <row r="17" spans="1:3" x14ac:dyDescent="0.25">
      <c r="A17" s="110" t="s">
        <v>17159</v>
      </c>
      <c r="B17" s="110" t="s">
        <v>17159</v>
      </c>
      <c r="C17" s="34">
        <v>93</v>
      </c>
    </row>
    <row r="18" spans="1:3" x14ac:dyDescent="0.25">
      <c r="A18" s="110" t="s">
        <v>17159</v>
      </c>
      <c r="B18" s="110" t="s">
        <v>17160</v>
      </c>
      <c r="C18" s="34">
        <v>1</v>
      </c>
    </row>
    <row r="19" spans="1:3" x14ac:dyDescent="0.25">
      <c r="A19" s="110" t="s">
        <v>17160</v>
      </c>
      <c r="B19" s="110" t="s">
        <v>17155</v>
      </c>
      <c r="C19" s="34">
        <v>3</v>
      </c>
    </row>
    <row r="20" spans="1:3" x14ac:dyDescent="0.25">
      <c r="A20" s="110" t="s">
        <v>17160</v>
      </c>
      <c r="B20" s="110" t="s">
        <v>17160</v>
      </c>
      <c r="C20" s="34">
        <v>112</v>
      </c>
    </row>
    <row r="21" spans="1:3" x14ac:dyDescent="0.25">
      <c r="A21" s="110" t="s">
        <v>17160</v>
      </c>
      <c r="B21" s="110" t="s">
        <v>17168</v>
      </c>
      <c r="C21" s="34">
        <v>2</v>
      </c>
    </row>
    <row r="22" spans="1:3" x14ac:dyDescent="0.25">
      <c r="A22" s="110" t="s">
        <v>17161</v>
      </c>
      <c r="B22" s="110" t="s">
        <v>17161</v>
      </c>
      <c r="C22" s="34">
        <v>60</v>
      </c>
    </row>
    <row r="23" spans="1:3" x14ac:dyDescent="0.25">
      <c r="A23" s="110" t="s">
        <v>17162</v>
      </c>
      <c r="B23" s="110" t="s">
        <v>17156</v>
      </c>
      <c r="C23" s="34">
        <v>1</v>
      </c>
    </row>
    <row r="24" spans="1:3" x14ac:dyDescent="0.25">
      <c r="A24" s="110" t="s">
        <v>17162</v>
      </c>
      <c r="B24" s="110" t="s">
        <v>17162</v>
      </c>
      <c r="C24" s="34">
        <v>64</v>
      </c>
    </row>
    <row r="25" spans="1:3" x14ac:dyDescent="0.25">
      <c r="A25" s="110" t="s">
        <v>17163</v>
      </c>
      <c r="B25" s="110" t="s">
        <v>17163</v>
      </c>
      <c r="C25" s="34">
        <v>58</v>
      </c>
    </row>
    <row r="26" spans="1:3" x14ac:dyDescent="0.25">
      <c r="A26" s="110" t="s">
        <v>17164</v>
      </c>
      <c r="B26" s="110" t="s">
        <v>17160</v>
      </c>
      <c r="C26" s="34">
        <v>3</v>
      </c>
    </row>
    <row r="27" spans="1:3" x14ac:dyDescent="0.25">
      <c r="A27" s="110" t="s">
        <v>17164</v>
      </c>
      <c r="B27" s="110" t="s">
        <v>17164</v>
      </c>
      <c r="C27" s="34">
        <v>85</v>
      </c>
    </row>
    <row r="28" spans="1:3" x14ac:dyDescent="0.25">
      <c r="A28" s="110" t="s">
        <v>17165</v>
      </c>
      <c r="B28" s="110" t="s">
        <v>17156</v>
      </c>
      <c r="C28" s="34">
        <v>2</v>
      </c>
    </row>
    <row r="29" spans="1:3" x14ac:dyDescent="0.25">
      <c r="A29" s="110" t="s">
        <v>17165</v>
      </c>
      <c r="B29" s="110" t="s">
        <v>17160</v>
      </c>
      <c r="C29" s="34">
        <v>1</v>
      </c>
    </row>
    <row r="30" spans="1:3" x14ac:dyDescent="0.25">
      <c r="A30" s="110" t="s">
        <v>17165</v>
      </c>
      <c r="B30" s="110" t="s">
        <v>17165</v>
      </c>
      <c r="C30" s="34">
        <v>58</v>
      </c>
    </row>
    <row r="31" spans="1:3" x14ac:dyDescent="0.25">
      <c r="A31" s="110" t="s">
        <v>17166</v>
      </c>
      <c r="B31" s="110" t="s">
        <v>17166</v>
      </c>
      <c r="C31" s="34">
        <v>33</v>
      </c>
    </row>
    <row r="32" spans="1:3" x14ac:dyDescent="0.25">
      <c r="A32" s="110" t="s">
        <v>17167</v>
      </c>
      <c r="B32" s="110" t="s">
        <v>17167</v>
      </c>
      <c r="C32" s="34">
        <v>118</v>
      </c>
    </row>
    <row r="33" spans="1:3" x14ac:dyDescent="0.25">
      <c r="A33" s="110" t="s">
        <v>17168</v>
      </c>
      <c r="B33" s="110" t="s">
        <v>17168</v>
      </c>
      <c r="C33" s="34">
        <v>27</v>
      </c>
    </row>
    <row r="34" spans="1:3" x14ac:dyDescent="0.25">
      <c r="A34" s="110" t="s">
        <v>17169</v>
      </c>
      <c r="B34" s="110" t="s">
        <v>17155</v>
      </c>
      <c r="C34" s="34">
        <v>1</v>
      </c>
    </row>
    <row r="35" spans="1:3" x14ac:dyDescent="0.25">
      <c r="A35" s="110" t="s">
        <v>17169</v>
      </c>
      <c r="B35" s="110" t="s">
        <v>17160</v>
      </c>
      <c r="C35" s="34">
        <v>1</v>
      </c>
    </row>
    <row r="36" spans="1:3" x14ac:dyDescent="0.25">
      <c r="A36" s="110" t="s">
        <v>17169</v>
      </c>
      <c r="B36" s="110" t="s">
        <v>17169</v>
      </c>
      <c r="C36" s="34">
        <v>34</v>
      </c>
    </row>
    <row r="37" spans="1:3" x14ac:dyDescent="0.25">
      <c r="A37" s="110" t="s">
        <v>17170</v>
      </c>
      <c r="B37" s="110" t="s">
        <v>17170</v>
      </c>
      <c r="C37" s="34">
        <v>26</v>
      </c>
    </row>
    <row r="38" spans="1:3" x14ac:dyDescent="0.25">
      <c r="A38" s="110" t="s">
        <v>17171</v>
      </c>
      <c r="B38" s="110" t="s">
        <v>17171</v>
      </c>
      <c r="C38" s="34">
        <v>16</v>
      </c>
    </row>
    <row r="39" spans="1:3" x14ac:dyDescent="0.25">
      <c r="A39" s="110" t="s">
        <v>17172</v>
      </c>
      <c r="B39" s="110" t="s">
        <v>17155</v>
      </c>
      <c r="C39" s="34">
        <v>5</v>
      </c>
    </row>
    <row r="40" spans="1:3" x14ac:dyDescent="0.25">
      <c r="A40" s="110" t="s">
        <v>17172</v>
      </c>
      <c r="B40" s="110" t="s">
        <v>17160</v>
      </c>
      <c r="C40" s="34">
        <v>2</v>
      </c>
    </row>
    <row r="41" spans="1:3" x14ac:dyDescent="0.25">
      <c r="A41" s="110" t="s">
        <v>17172</v>
      </c>
      <c r="B41" s="110" t="s">
        <v>17172</v>
      </c>
      <c r="C41" s="34">
        <v>32</v>
      </c>
    </row>
    <row r="42" spans="1:3" x14ac:dyDescent="0.25">
      <c r="A42" s="110" t="s">
        <v>17173</v>
      </c>
      <c r="B42" s="110" t="s">
        <v>17173</v>
      </c>
      <c r="C42" s="34">
        <v>16</v>
      </c>
    </row>
    <row r="43" spans="1:3" x14ac:dyDescent="0.25">
      <c r="A43" s="110" t="s">
        <v>17174</v>
      </c>
      <c r="B43" s="110" t="s">
        <v>17174</v>
      </c>
      <c r="C43" s="34">
        <v>15</v>
      </c>
    </row>
    <row r="44" spans="1:3" x14ac:dyDescent="0.25">
      <c r="A44" s="110" t="s">
        <v>17175</v>
      </c>
      <c r="B44" s="110" t="s">
        <v>17175</v>
      </c>
      <c r="C44" s="34">
        <v>13</v>
      </c>
    </row>
    <row r="45" spans="1:3" x14ac:dyDescent="0.25">
      <c r="A45" s="110" t="s">
        <v>17176</v>
      </c>
      <c r="B45" s="110" t="s">
        <v>17176</v>
      </c>
      <c r="C45" s="34">
        <v>15</v>
      </c>
    </row>
    <row r="46" spans="1:3" x14ac:dyDescent="0.25">
      <c r="A46" s="110" t="s">
        <v>17177</v>
      </c>
      <c r="B46" s="110" t="s">
        <v>17177</v>
      </c>
      <c r="C46" s="34">
        <v>12</v>
      </c>
    </row>
    <row r="47" spans="1:3" x14ac:dyDescent="0.25">
      <c r="A47" s="110" t="s">
        <v>17178</v>
      </c>
      <c r="B47" s="110" t="s">
        <v>17178</v>
      </c>
      <c r="C47" s="34">
        <v>11</v>
      </c>
    </row>
    <row r="48" spans="1:3" x14ac:dyDescent="0.25">
      <c r="A48" s="110" t="s">
        <v>17179</v>
      </c>
      <c r="B48" s="110" t="s">
        <v>17179</v>
      </c>
      <c r="C48" s="34">
        <v>11</v>
      </c>
    </row>
    <row r="49" spans="1:3" x14ac:dyDescent="0.25">
      <c r="A49" s="110" t="s">
        <v>17180</v>
      </c>
      <c r="B49" s="110" t="s">
        <v>17180</v>
      </c>
      <c r="C49" s="34">
        <v>17</v>
      </c>
    </row>
    <row r="50" spans="1:3" x14ac:dyDescent="0.25">
      <c r="A50" s="110" t="s">
        <v>17181</v>
      </c>
      <c r="B50" s="110" t="s">
        <v>17181</v>
      </c>
      <c r="C50" s="34">
        <v>8</v>
      </c>
    </row>
    <row r="51" spans="1:3" x14ac:dyDescent="0.25">
      <c r="A51" s="110" t="s">
        <v>17182</v>
      </c>
      <c r="B51" s="110" t="s">
        <v>17182</v>
      </c>
      <c r="C51" s="34">
        <v>24</v>
      </c>
    </row>
    <row r="52" spans="1:3" x14ac:dyDescent="0.25">
      <c r="A52" s="110" t="s">
        <v>17183</v>
      </c>
      <c r="B52" s="110" t="s">
        <v>17183</v>
      </c>
      <c r="C52" s="34">
        <v>7</v>
      </c>
    </row>
    <row r="53" spans="1:3" x14ac:dyDescent="0.25">
      <c r="A53" s="110" t="s">
        <v>17184</v>
      </c>
      <c r="B53" s="110" t="s">
        <v>17184</v>
      </c>
      <c r="C53" s="34">
        <v>7</v>
      </c>
    </row>
    <row r="54" spans="1:3" x14ac:dyDescent="0.25">
      <c r="A54" s="110" t="s">
        <v>17185</v>
      </c>
      <c r="B54" s="110" t="s">
        <v>17185</v>
      </c>
      <c r="C54" s="34">
        <v>6</v>
      </c>
    </row>
    <row r="55" spans="1:3" x14ac:dyDescent="0.25">
      <c r="A55" s="110" t="s">
        <v>17186</v>
      </c>
      <c r="B55" s="110" t="s">
        <v>17186</v>
      </c>
      <c r="C55" s="34">
        <v>6</v>
      </c>
    </row>
    <row r="56" spans="1:3" x14ac:dyDescent="0.25">
      <c r="A56" s="110" t="s">
        <v>17187</v>
      </c>
      <c r="B56" s="110" t="s">
        <v>17187</v>
      </c>
      <c r="C56" s="34">
        <v>7</v>
      </c>
    </row>
    <row r="57" spans="1:3" x14ac:dyDescent="0.25">
      <c r="A57" s="110" t="s">
        <v>17188</v>
      </c>
      <c r="B57" s="110" t="s">
        <v>17188</v>
      </c>
      <c r="C57" s="34">
        <v>7</v>
      </c>
    </row>
    <row r="58" spans="1:3" x14ac:dyDescent="0.25">
      <c r="A58" s="110" t="s">
        <v>17189</v>
      </c>
      <c r="B58" s="110" t="s">
        <v>17189</v>
      </c>
      <c r="C58" s="34">
        <v>11</v>
      </c>
    </row>
    <row r="59" spans="1:3" x14ac:dyDescent="0.25">
      <c r="A59" s="110" t="s">
        <v>17190</v>
      </c>
      <c r="B59" s="110" t="s">
        <v>17190</v>
      </c>
      <c r="C59" s="34">
        <v>6</v>
      </c>
    </row>
    <row r="60" spans="1:3" x14ac:dyDescent="0.25">
      <c r="A60" s="110" t="s">
        <v>17191</v>
      </c>
      <c r="B60" s="110" t="s">
        <v>17191</v>
      </c>
      <c r="C60" s="34">
        <v>10</v>
      </c>
    </row>
    <row r="61" spans="1:3" x14ac:dyDescent="0.25">
      <c r="A61" s="110" t="s">
        <v>17192</v>
      </c>
      <c r="B61" s="110" t="s">
        <v>17192</v>
      </c>
      <c r="C61" s="34">
        <v>4</v>
      </c>
    </row>
    <row r="62" spans="1:3" x14ac:dyDescent="0.25">
      <c r="A62" s="110" t="s">
        <v>17193</v>
      </c>
      <c r="B62" s="110" t="s">
        <v>17193</v>
      </c>
      <c r="C62" s="34">
        <v>4</v>
      </c>
    </row>
    <row r="63" spans="1:3" x14ac:dyDescent="0.25">
      <c r="A63" s="110" t="s">
        <v>17194</v>
      </c>
      <c r="B63" s="110" t="s">
        <v>17194</v>
      </c>
      <c r="C63" s="34">
        <v>6</v>
      </c>
    </row>
    <row r="64" spans="1:3" x14ac:dyDescent="0.25">
      <c r="A64" s="110" t="s">
        <v>17195</v>
      </c>
      <c r="B64" s="110" t="s">
        <v>17195</v>
      </c>
      <c r="C64" s="34">
        <v>4</v>
      </c>
    </row>
    <row r="65" spans="1:3" x14ac:dyDescent="0.25">
      <c r="A65" s="110" t="s">
        <v>17196</v>
      </c>
      <c r="B65" s="110" t="s">
        <v>17196</v>
      </c>
      <c r="C65" s="34">
        <v>4</v>
      </c>
    </row>
    <row r="66" spans="1:3" x14ac:dyDescent="0.25">
      <c r="A66" s="110" t="s">
        <v>17197</v>
      </c>
      <c r="B66" s="110" t="s">
        <v>17197</v>
      </c>
      <c r="C66" s="34">
        <v>4</v>
      </c>
    </row>
    <row r="67" spans="1:3" x14ac:dyDescent="0.25">
      <c r="A67" s="110" t="s">
        <v>17198</v>
      </c>
      <c r="B67" s="110" t="s">
        <v>17198</v>
      </c>
      <c r="C67" s="34">
        <v>4</v>
      </c>
    </row>
    <row r="68" spans="1:3" x14ac:dyDescent="0.25">
      <c r="A68" s="110" t="s">
        <v>17199</v>
      </c>
      <c r="B68" s="110" t="s">
        <v>17199</v>
      </c>
      <c r="C68" s="34">
        <v>3</v>
      </c>
    </row>
    <row r="69" spans="1:3" x14ac:dyDescent="0.25">
      <c r="A69" s="110" t="s">
        <v>17200</v>
      </c>
      <c r="B69" s="110" t="s">
        <v>17200</v>
      </c>
      <c r="C69" s="34">
        <v>3</v>
      </c>
    </row>
    <row r="70" spans="1:3" x14ac:dyDescent="0.25">
      <c r="A70" s="110" t="s">
        <v>17201</v>
      </c>
      <c r="B70" s="110" t="s">
        <v>17201</v>
      </c>
      <c r="C70" s="34">
        <v>3</v>
      </c>
    </row>
    <row r="71" spans="1:3" x14ac:dyDescent="0.25">
      <c r="A71" s="110" t="s">
        <v>17202</v>
      </c>
      <c r="B71" s="110" t="s">
        <v>17202</v>
      </c>
      <c r="C71" s="34">
        <v>4</v>
      </c>
    </row>
    <row r="72" spans="1:3" x14ac:dyDescent="0.25">
      <c r="A72" s="110" t="s">
        <v>17203</v>
      </c>
      <c r="B72" s="110" t="s">
        <v>17203</v>
      </c>
      <c r="C72" s="34">
        <v>3</v>
      </c>
    </row>
    <row r="73" spans="1:3" x14ac:dyDescent="0.25">
      <c r="A73" s="110" t="s">
        <v>17204</v>
      </c>
      <c r="B73" s="110" t="s">
        <v>17204</v>
      </c>
      <c r="C73" s="34">
        <v>3</v>
      </c>
    </row>
    <row r="74" spans="1:3" x14ac:dyDescent="0.25">
      <c r="A74" s="110" t="s">
        <v>17205</v>
      </c>
      <c r="B74" s="110" t="s">
        <v>17205</v>
      </c>
      <c r="C74" s="34">
        <v>3</v>
      </c>
    </row>
    <row r="75" spans="1:3" x14ac:dyDescent="0.25">
      <c r="A75" s="110" t="s">
        <v>17206</v>
      </c>
      <c r="B75" s="110" t="s">
        <v>17206</v>
      </c>
      <c r="C75" s="34">
        <v>3</v>
      </c>
    </row>
    <row r="76" spans="1:3" x14ac:dyDescent="0.25">
      <c r="A76" s="110" t="s">
        <v>17207</v>
      </c>
      <c r="B76" s="110" t="s">
        <v>17207</v>
      </c>
      <c r="C76" s="34">
        <v>2</v>
      </c>
    </row>
    <row r="77" spans="1:3" x14ac:dyDescent="0.25">
      <c r="A77" s="110" t="s">
        <v>17208</v>
      </c>
      <c r="B77" s="110" t="s">
        <v>17208</v>
      </c>
      <c r="C77" s="34">
        <v>2</v>
      </c>
    </row>
    <row r="78" spans="1:3" x14ac:dyDescent="0.25">
      <c r="A78" s="110" t="s">
        <v>17209</v>
      </c>
      <c r="B78" s="110" t="s">
        <v>17209</v>
      </c>
      <c r="C78" s="34">
        <v>3</v>
      </c>
    </row>
    <row r="79" spans="1:3" x14ac:dyDescent="0.25">
      <c r="A79" s="110" t="s">
        <v>17210</v>
      </c>
      <c r="B79" s="110" t="s">
        <v>17210</v>
      </c>
      <c r="C79" s="34">
        <v>3</v>
      </c>
    </row>
    <row r="80" spans="1:3" x14ac:dyDescent="0.25">
      <c r="A80" s="110" t="s">
        <v>17211</v>
      </c>
      <c r="B80" s="110" t="s">
        <v>17211</v>
      </c>
      <c r="C80" s="34">
        <v>2</v>
      </c>
    </row>
    <row r="81" spans="1:3" x14ac:dyDescent="0.25">
      <c r="A81" s="110" t="s">
        <v>17212</v>
      </c>
      <c r="B81" s="110" t="s">
        <v>17212</v>
      </c>
      <c r="C81" s="34">
        <v>2</v>
      </c>
    </row>
    <row r="82" spans="1:3" x14ac:dyDescent="0.25">
      <c r="A82" s="110" t="s">
        <v>17213</v>
      </c>
      <c r="B82" s="110" t="s">
        <v>17213</v>
      </c>
      <c r="C82" s="34">
        <v>3</v>
      </c>
    </row>
    <row r="83" spans="1:3" x14ac:dyDescent="0.25">
      <c r="A83" s="110" t="s">
        <v>17214</v>
      </c>
      <c r="B83" s="110" t="s">
        <v>17214</v>
      </c>
      <c r="C83" s="34">
        <v>2</v>
      </c>
    </row>
    <row r="84" spans="1:3" x14ac:dyDescent="0.25">
      <c r="A84" s="110" t="s">
        <v>17215</v>
      </c>
      <c r="B84" s="110" t="s">
        <v>17215</v>
      </c>
      <c r="C84" s="34">
        <v>2</v>
      </c>
    </row>
    <row r="85" spans="1:3" x14ac:dyDescent="0.25">
      <c r="A85" s="110" t="s">
        <v>17216</v>
      </c>
      <c r="B85" s="110" t="s">
        <v>17216</v>
      </c>
      <c r="C85" s="34">
        <v>3</v>
      </c>
    </row>
    <row r="86" spans="1:3" x14ac:dyDescent="0.25">
      <c r="A86" s="110" t="s">
        <v>17217</v>
      </c>
      <c r="B86" s="110" t="s">
        <v>17217</v>
      </c>
      <c r="C86" s="34">
        <v>3</v>
      </c>
    </row>
    <row r="87" spans="1:3" x14ac:dyDescent="0.25">
      <c r="A87" s="110" t="s">
        <v>17218</v>
      </c>
      <c r="B87" s="110" t="s">
        <v>17218</v>
      </c>
      <c r="C87" s="34">
        <v>3</v>
      </c>
    </row>
    <row r="88" spans="1:3" x14ac:dyDescent="0.25">
      <c r="A88" s="110" t="s">
        <v>17219</v>
      </c>
      <c r="B88" s="110" t="s">
        <v>17219</v>
      </c>
      <c r="C88" s="34">
        <v>2</v>
      </c>
    </row>
    <row r="89" spans="1:3" x14ac:dyDescent="0.25">
      <c r="A89" s="110" t="s">
        <v>17220</v>
      </c>
      <c r="B89" s="110" t="s">
        <v>17220</v>
      </c>
      <c r="C89" s="34">
        <v>2</v>
      </c>
    </row>
    <row r="90" spans="1:3" x14ac:dyDescent="0.25">
      <c r="A90" s="110" t="s">
        <v>17221</v>
      </c>
      <c r="B90" s="110" t="s">
        <v>17221</v>
      </c>
      <c r="C90" s="34">
        <v>2</v>
      </c>
    </row>
    <row r="91" spans="1:3" x14ac:dyDescent="0.25">
      <c r="A91" s="110" t="s">
        <v>17222</v>
      </c>
      <c r="B91" s="110" t="s">
        <v>17222</v>
      </c>
      <c r="C91" s="34">
        <v>2</v>
      </c>
    </row>
    <row r="92" spans="1:3" x14ac:dyDescent="0.25">
      <c r="A92" s="110" t="s">
        <v>17223</v>
      </c>
      <c r="B92" s="110" t="s">
        <v>17223</v>
      </c>
      <c r="C92" s="34">
        <v>3</v>
      </c>
    </row>
    <row r="93" spans="1:3" x14ac:dyDescent="0.25">
      <c r="A93" s="110" t="s">
        <v>17224</v>
      </c>
      <c r="B93" s="110" t="s">
        <v>17224</v>
      </c>
      <c r="C93" s="34">
        <v>2</v>
      </c>
    </row>
    <row r="94" spans="1:3" x14ac:dyDescent="0.25">
      <c r="A94" s="110" t="s">
        <v>17225</v>
      </c>
      <c r="B94" s="110" t="s">
        <v>17225</v>
      </c>
      <c r="C94" s="34">
        <v>3</v>
      </c>
    </row>
    <row r="95" spans="1:3" x14ac:dyDescent="0.25">
      <c r="A95" s="110" t="s">
        <v>17226</v>
      </c>
      <c r="B95" s="110" t="s">
        <v>17226</v>
      </c>
      <c r="C95" s="34">
        <v>4</v>
      </c>
    </row>
    <row r="96" spans="1:3" x14ac:dyDescent="0.25">
      <c r="A96" s="110" t="s">
        <v>17227</v>
      </c>
      <c r="B96" s="110" t="s">
        <v>17227</v>
      </c>
      <c r="C96" s="34">
        <v>3</v>
      </c>
    </row>
    <row r="97" spans="1:3" x14ac:dyDescent="0.25">
      <c r="A97" s="110" t="s">
        <v>17228</v>
      </c>
      <c r="B97" s="110" t="s">
        <v>17228</v>
      </c>
      <c r="C97" s="34">
        <v>2</v>
      </c>
    </row>
    <row r="98" spans="1:3" x14ac:dyDescent="0.25">
      <c r="A98" s="110" t="s">
        <v>17229</v>
      </c>
      <c r="B98" s="110" t="s">
        <v>17229</v>
      </c>
      <c r="C98" s="34">
        <v>1</v>
      </c>
    </row>
    <row r="99" spans="1:3" x14ac:dyDescent="0.25">
      <c r="A99" s="110" t="s">
        <v>17230</v>
      </c>
      <c r="B99" s="110" t="s">
        <v>17230</v>
      </c>
      <c r="C99" s="34">
        <v>1</v>
      </c>
    </row>
    <row r="100" spans="1:3" x14ac:dyDescent="0.25">
      <c r="A100" s="110" t="s">
        <v>17231</v>
      </c>
      <c r="B100" s="110" t="s">
        <v>17231</v>
      </c>
      <c r="C100" s="34">
        <v>2</v>
      </c>
    </row>
    <row r="101" spans="1:3" x14ac:dyDescent="0.25">
      <c r="A101" s="110" t="s">
        <v>17232</v>
      </c>
      <c r="B101" s="110" t="s">
        <v>17232</v>
      </c>
      <c r="C101" s="34">
        <v>1</v>
      </c>
    </row>
    <row r="102" spans="1:3" x14ac:dyDescent="0.25">
      <c r="A102" s="110" t="s">
        <v>17233</v>
      </c>
      <c r="B102" s="110" t="s">
        <v>17233</v>
      </c>
      <c r="C102" s="34">
        <v>2</v>
      </c>
    </row>
    <row r="103" spans="1:3" x14ac:dyDescent="0.25">
      <c r="A103" s="110" t="s">
        <v>17234</v>
      </c>
      <c r="B103" s="110" t="s">
        <v>17234</v>
      </c>
      <c r="C103" s="34">
        <v>1</v>
      </c>
    </row>
    <row r="104" spans="1:3" x14ac:dyDescent="0.25">
      <c r="A104" s="110" t="s">
        <v>17235</v>
      </c>
      <c r="B104" s="110" t="s">
        <v>17235</v>
      </c>
      <c r="C104" s="34">
        <v>1</v>
      </c>
    </row>
    <row r="105" spans="1:3" x14ac:dyDescent="0.25">
      <c r="A105" s="110" t="s">
        <v>17236</v>
      </c>
      <c r="B105" s="110" t="s">
        <v>17236</v>
      </c>
      <c r="C105" s="34">
        <v>1</v>
      </c>
    </row>
    <row r="106" spans="1:3" x14ac:dyDescent="0.25">
      <c r="A106" s="110" t="s">
        <v>17237</v>
      </c>
      <c r="B106" s="110" t="s">
        <v>17237</v>
      </c>
      <c r="C106" s="34">
        <v>1</v>
      </c>
    </row>
    <row r="107" spans="1:3" x14ac:dyDescent="0.25">
      <c r="A107" s="110" t="s">
        <v>17238</v>
      </c>
      <c r="B107" s="110" t="s">
        <v>17238</v>
      </c>
      <c r="C107" s="34">
        <v>1</v>
      </c>
    </row>
    <row r="108" spans="1:3" x14ac:dyDescent="0.25">
      <c r="A108" s="110" t="s">
        <v>17239</v>
      </c>
      <c r="B108" s="110" t="s">
        <v>17239</v>
      </c>
      <c r="C108" s="34">
        <v>1</v>
      </c>
    </row>
    <row r="109" spans="1:3" x14ac:dyDescent="0.25">
      <c r="A109" s="110" t="s">
        <v>17240</v>
      </c>
      <c r="B109" s="110" t="s">
        <v>17240</v>
      </c>
      <c r="C109" s="34">
        <v>1</v>
      </c>
    </row>
    <row r="110" spans="1:3" x14ac:dyDescent="0.25">
      <c r="A110" s="110" t="s">
        <v>17241</v>
      </c>
      <c r="B110" s="110" t="s">
        <v>17241</v>
      </c>
      <c r="C110" s="34">
        <v>1</v>
      </c>
    </row>
    <row r="111" spans="1:3" x14ac:dyDescent="0.25">
      <c r="A111" s="110" t="s">
        <v>17242</v>
      </c>
      <c r="B111" s="110" t="s">
        <v>17242</v>
      </c>
      <c r="C111" s="34">
        <v>1</v>
      </c>
    </row>
    <row r="112" spans="1:3" x14ac:dyDescent="0.25">
      <c r="A112" s="110" t="s">
        <v>17243</v>
      </c>
      <c r="B112" s="110" t="s">
        <v>17243</v>
      </c>
      <c r="C112" s="34">
        <v>1</v>
      </c>
    </row>
    <row r="113" spans="1:3" x14ac:dyDescent="0.25">
      <c r="A113" s="110" t="s">
        <v>17244</v>
      </c>
      <c r="B113" s="110" t="s">
        <v>17244</v>
      </c>
      <c r="C113" s="34">
        <v>2</v>
      </c>
    </row>
    <row r="114" spans="1:3" x14ac:dyDescent="0.25">
      <c r="A114" s="110" t="s">
        <v>17245</v>
      </c>
      <c r="B114" s="110" t="s">
        <v>17245</v>
      </c>
      <c r="C114" s="34">
        <v>1</v>
      </c>
    </row>
    <row r="115" spans="1:3" x14ac:dyDescent="0.25">
      <c r="A115" s="110" t="s">
        <v>17246</v>
      </c>
      <c r="B115" s="110" t="s">
        <v>17246</v>
      </c>
      <c r="C115" s="34">
        <v>1</v>
      </c>
    </row>
    <row r="116" spans="1:3" x14ac:dyDescent="0.25">
      <c r="A116" s="110" t="s">
        <v>17247</v>
      </c>
      <c r="B116" s="110" t="s">
        <v>17247</v>
      </c>
      <c r="C116" s="34">
        <v>2</v>
      </c>
    </row>
    <row r="117" spans="1:3" x14ac:dyDescent="0.25">
      <c r="A117" s="110" t="s">
        <v>17248</v>
      </c>
      <c r="B117" s="110" t="s">
        <v>17248</v>
      </c>
      <c r="C117" s="34">
        <v>1</v>
      </c>
    </row>
    <row r="118" spans="1:3" x14ac:dyDescent="0.25">
      <c r="A118" s="110" t="s">
        <v>17249</v>
      </c>
      <c r="B118" s="110" t="s">
        <v>17249</v>
      </c>
      <c r="C118" s="34">
        <v>1</v>
      </c>
    </row>
    <row r="119" spans="1:3" x14ac:dyDescent="0.25">
      <c r="A119" s="110" t="s">
        <v>17250</v>
      </c>
      <c r="B119" s="110" t="s">
        <v>17250</v>
      </c>
      <c r="C119" s="34">
        <v>2</v>
      </c>
    </row>
    <row r="120" spans="1:3" x14ac:dyDescent="0.25">
      <c r="A120" s="110" t="s">
        <v>17251</v>
      </c>
      <c r="B120" s="110" t="s">
        <v>17251</v>
      </c>
      <c r="C120" s="34">
        <v>2</v>
      </c>
    </row>
    <row r="121" spans="1:3" x14ac:dyDescent="0.25">
      <c r="A121" s="110" t="s">
        <v>17252</v>
      </c>
      <c r="B121" s="110" t="s">
        <v>17252</v>
      </c>
      <c r="C121" s="34">
        <v>1</v>
      </c>
    </row>
    <row r="122" spans="1:3" x14ac:dyDescent="0.25">
      <c r="A122" s="110" t="s">
        <v>17253</v>
      </c>
      <c r="B122" s="110" t="s">
        <v>17253</v>
      </c>
      <c r="C122" s="34">
        <v>1</v>
      </c>
    </row>
    <row r="123" spans="1:3" x14ac:dyDescent="0.25">
      <c r="A123" s="110" t="s">
        <v>17254</v>
      </c>
      <c r="B123" s="110" t="s">
        <v>17254</v>
      </c>
      <c r="C123" s="34">
        <v>2</v>
      </c>
    </row>
    <row r="124" spans="1:3" x14ac:dyDescent="0.25">
      <c r="A124" s="110" t="s">
        <v>17255</v>
      </c>
      <c r="B124" s="110" t="s">
        <v>17255</v>
      </c>
      <c r="C124" s="34">
        <v>1</v>
      </c>
    </row>
    <row r="125" spans="1:3" x14ac:dyDescent="0.25">
      <c r="A125" s="110" t="s">
        <v>17256</v>
      </c>
      <c r="B125" s="110" t="s">
        <v>17256</v>
      </c>
      <c r="C125" s="34">
        <v>1</v>
      </c>
    </row>
    <row r="126" spans="1:3" x14ac:dyDescent="0.25">
      <c r="A126" s="110" t="s">
        <v>17257</v>
      </c>
      <c r="B126" s="110" t="s">
        <v>17257</v>
      </c>
      <c r="C126" s="34">
        <v>1</v>
      </c>
    </row>
    <row r="127" spans="1:3" x14ac:dyDescent="0.25">
      <c r="A127" s="110" t="s">
        <v>17258</v>
      </c>
      <c r="B127" s="110" t="s">
        <v>17258</v>
      </c>
      <c r="C127" s="34">
        <v>1</v>
      </c>
    </row>
    <row r="128" spans="1:3" x14ac:dyDescent="0.25">
      <c r="A128" s="110" t="s">
        <v>17259</v>
      </c>
      <c r="B128" s="110" t="s">
        <v>17259</v>
      </c>
      <c r="C128" s="34">
        <v>1</v>
      </c>
    </row>
    <row r="129" spans="1:3" x14ac:dyDescent="0.25">
      <c r="A129" s="110" t="s">
        <v>17260</v>
      </c>
      <c r="B129" s="110" t="s">
        <v>17260</v>
      </c>
      <c r="C129" s="34">
        <v>1</v>
      </c>
    </row>
    <row r="130" spans="1:3" x14ac:dyDescent="0.25">
      <c r="A130" s="110" t="s">
        <v>17261</v>
      </c>
      <c r="B130" s="110" t="s">
        <v>17261</v>
      </c>
      <c r="C130" s="34">
        <v>2</v>
      </c>
    </row>
    <row r="131" spans="1:3" x14ac:dyDescent="0.25">
      <c r="A131" s="110" t="s">
        <v>17262</v>
      </c>
      <c r="B131" s="110" t="s">
        <v>17262</v>
      </c>
      <c r="C131" s="34">
        <v>1</v>
      </c>
    </row>
    <row r="132" spans="1:3" x14ac:dyDescent="0.25">
      <c r="A132" s="110" t="s">
        <v>17263</v>
      </c>
      <c r="B132" s="110" t="s">
        <v>17263</v>
      </c>
      <c r="C132" s="34">
        <v>1</v>
      </c>
    </row>
    <row r="133" spans="1:3" x14ac:dyDescent="0.25">
      <c r="A133" s="110" t="s">
        <v>17264</v>
      </c>
      <c r="B133" s="110" t="s">
        <v>17264</v>
      </c>
      <c r="C133" s="34">
        <v>1</v>
      </c>
    </row>
    <row r="134" spans="1:3" x14ac:dyDescent="0.25">
      <c r="A134" s="110" t="s">
        <v>17265</v>
      </c>
      <c r="B134" s="110" t="s">
        <v>17265</v>
      </c>
      <c r="C134" s="34">
        <v>2</v>
      </c>
    </row>
    <row r="135" spans="1:3" x14ac:dyDescent="0.25">
      <c r="A135" s="110" t="s">
        <v>17266</v>
      </c>
      <c r="B135" s="110" t="s">
        <v>17266</v>
      </c>
      <c r="C135" s="34">
        <v>1</v>
      </c>
    </row>
    <row r="136" spans="1:3" x14ac:dyDescent="0.25">
      <c r="A136" s="110" t="s">
        <v>17267</v>
      </c>
      <c r="B136" s="110" t="s">
        <v>17267</v>
      </c>
      <c r="C136" s="34">
        <v>1</v>
      </c>
    </row>
    <row r="137" spans="1:3" x14ac:dyDescent="0.25">
      <c r="A137" s="110" t="s">
        <v>17268</v>
      </c>
      <c r="B137" s="110" t="s">
        <v>17268</v>
      </c>
      <c r="C137" s="34">
        <v>2</v>
      </c>
    </row>
    <row r="138" spans="1:3" x14ac:dyDescent="0.25">
      <c r="A138" s="110" t="s">
        <v>17269</v>
      </c>
      <c r="B138" s="110" t="s">
        <v>17269</v>
      </c>
      <c r="C138" s="34">
        <v>2</v>
      </c>
    </row>
    <row r="139" spans="1:3" x14ac:dyDescent="0.25">
      <c r="A139" s="110" t="s">
        <v>17270</v>
      </c>
      <c r="B139" s="110" t="s">
        <v>17270</v>
      </c>
      <c r="C139" s="34">
        <v>1</v>
      </c>
    </row>
    <row r="140" spans="1:3" x14ac:dyDescent="0.25">
      <c r="A140" s="110" t="s">
        <v>17271</v>
      </c>
      <c r="B140" s="110" t="s">
        <v>17271</v>
      </c>
      <c r="C140" s="34">
        <v>1</v>
      </c>
    </row>
    <row r="141" spans="1:3" x14ac:dyDescent="0.25">
      <c r="A141" s="110" t="s">
        <v>17272</v>
      </c>
      <c r="B141" s="110" t="s">
        <v>17272</v>
      </c>
      <c r="C141" s="34">
        <v>1</v>
      </c>
    </row>
    <row r="142" spans="1:3" x14ac:dyDescent="0.25">
      <c r="A142" s="110" t="s">
        <v>17273</v>
      </c>
      <c r="B142" s="110" t="s">
        <v>17273</v>
      </c>
      <c r="C142" s="34">
        <v>2</v>
      </c>
    </row>
    <row r="143" spans="1:3" x14ac:dyDescent="0.25">
      <c r="A143" s="110" t="s">
        <v>17274</v>
      </c>
      <c r="B143" s="110" t="s">
        <v>17274</v>
      </c>
      <c r="C143" s="34">
        <v>1</v>
      </c>
    </row>
    <row r="144" spans="1:3" x14ac:dyDescent="0.25">
      <c r="A144" s="110" t="s">
        <v>17275</v>
      </c>
      <c r="B144" s="110" t="s">
        <v>17275</v>
      </c>
      <c r="C144" s="34">
        <v>1</v>
      </c>
    </row>
    <row r="145" spans="1:3" x14ac:dyDescent="0.25">
      <c r="A145" s="110" t="s">
        <v>17276</v>
      </c>
      <c r="B145" s="110" t="s">
        <v>17276</v>
      </c>
      <c r="C145" s="34">
        <v>1</v>
      </c>
    </row>
    <row r="146" spans="1:3" x14ac:dyDescent="0.25">
      <c r="A146" s="110" t="s">
        <v>17277</v>
      </c>
      <c r="B146" s="110" t="s">
        <v>17277</v>
      </c>
      <c r="C146" s="34">
        <v>1</v>
      </c>
    </row>
    <row r="147" spans="1:3" x14ac:dyDescent="0.25">
      <c r="A147" s="110" t="s">
        <v>17278</v>
      </c>
      <c r="B147" s="110" t="s">
        <v>17278</v>
      </c>
      <c r="C147" s="34">
        <v>1</v>
      </c>
    </row>
    <row r="148" spans="1:3" x14ac:dyDescent="0.25">
      <c r="A148" s="110" t="s">
        <v>17279</v>
      </c>
      <c r="B148" s="110" t="s">
        <v>17279</v>
      </c>
      <c r="C148" s="34">
        <v>1</v>
      </c>
    </row>
    <row r="149" spans="1:3" x14ac:dyDescent="0.25">
      <c r="A149" s="110" t="s">
        <v>17280</v>
      </c>
      <c r="B149" s="110" t="s">
        <v>17280</v>
      </c>
      <c r="C149" s="34">
        <v>1</v>
      </c>
    </row>
    <row r="150" spans="1:3" x14ac:dyDescent="0.25">
      <c r="A150" s="110" t="s">
        <v>17281</v>
      </c>
      <c r="B150" s="110" t="s">
        <v>17281</v>
      </c>
      <c r="C150" s="34">
        <v>1</v>
      </c>
    </row>
    <row r="151" spans="1:3" x14ac:dyDescent="0.25">
      <c r="A151" s="110" t="s">
        <v>17282</v>
      </c>
      <c r="B151" s="110" t="s">
        <v>17282</v>
      </c>
      <c r="C151" s="34">
        <v>1</v>
      </c>
    </row>
    <row r="152" spans="1:3" x14ac:dyDescent="0.25">
      <c r="A152" s="110" t="s">
        <v>17283</v>
      </c>
      <c r="B152" s="110" t="s">
        <v>17283</v>
      </c>
      <c r="C152" s="34">
        <v>1</v>
      </c>
    </row>
    <row r="153" spans="1:3" x14ac:dyDescent="0.25">
      <c r="A153" s="110" t="s">
        <v>17284</v>
      </c>
      <c r="B153" s="110" t="s">
        <v>17284</v>
      </c>
      <c r="C153" s="34">
        <v>1</v>
      </c>
    </row>
    <row r="154" spans="1:3" x14ac:dyDescent="0.25">
      <c r="A154" s="110" t="s">
        <v>17285</v>
      </c>
      <c r="B154" s="110" t="s">
        <v>17285</v>
      </c>
      <c r="C154" s="34">
        <v>1</v>
      </c>
    </row>
    <row r="155" spans="1:3" x14ac:dyDescent="0.25">
      <c r="A155" s="110" t="s">
        <v>17286</v>
      </c>
      <c r="B155" s="110" t="s">
        <v>17286</v>
      </c>
      <c r="C155" s="34">
        <v>1</v>
      </c>
    </row>
    <row r="156" spans="1:3" x14ac:dyDescent="0.25">
      <c r="A156" s="110" t="s">
        <v>17287</v>
      </c>
      <c r="B156" s="110" t="s">
        <v>17287</v>
      </c>
      <c r="C156" s="34">
        <v>1</v>
      </c>
    </row>
    <row r="157" spans="1:3" x14ac:dyDescent="0.25">
      <c r="A157" s="110" t="s">
        <v>17288</v>
      </c>
      <c r="B157" s="110" t="s">
        <v>17288</v>
      </c>
      <c r="C157" s="34">
        <v>1</v>
      </c>
    </row>
    <row r="158" spans="1:3" x14ac:dyDescent="0.25">
      <c r="A158" s="110" t="s">
        <v>17289</v>
      </c>
      <c r="B158" s="110" t="s">
        <v>17289</v>
      </c>
      <c r="C158" s="34">
        <v>1</v>
      </c>
    </row>
    <row r="159" spans="1:3" x14ac:dyDescent="0.25">
      <c r="A159" s="110" t="s">
        <v>17290</v>
      </c>
      <c r="B159" s="110" t="s">
        <v>17290</v>
      </c>
      <c r="C159" s="34">
        <v>1</v>
      </c>
    </row>
    <row r="160" spans="1:3" x14ac:dyDescent="0.25">
      <c r="A160" s="110" t="s">
        <v>17291</v>
      </c>
      <c r="B160" s="110" t="s">
        <v>17291</v>
      </c>
      <c r="C160" s="34">
        <v>2</v>
      </c>
    </row>
    <row r="161" spans="1:3" x14ac:dyDescent="0.25">
      <c r="A161" s="110" t="s">
        <v>17292</v>
      </c>
      <c r="B161" s="110" t="s">
        <v>17292</v>
      </c>
      <c r="C161" s="34">
        <v>1</v>
      </c>
    </row>
    <row r="162" spans="1:3" x14ac:dyDescent="0.25">
      <c r="A162" s="110" t="s">
        <v>17293</v>
      </c>
      <c r="B162" s="110" t="s">
        <v>17293</v>
      </c>
      <c r="C162" s="34">
        <v>1</v>
      </c>
    </row>
    <row r="163" spans="1:3" x14ac:dyDescent="0.25">
      <c r="A163" s="110" t="s">
        <v>17294</v>
      </c>
      <c r="B163" s="110" t="s">
        <v>17294</v>
      </c>
      <c r="C163" s="34">
        <v>2</v>
      </c>
    </row>
    <row r="164" spans="1:3" x14ac:dyDescent="0.25">
      <c r="A164" s="110" t="s">
        <v>17295</v>
      </c>
      <c r="B164" s="110" t="s">
        <v>17295</v>
      </c>
      <c r="C164" s="34">
        <v>1</v>
      </c>
    </row>
    <row r="165" spans="1:3" x14ac:dyDescent="0.25">
      <c r="A165" s="110" t="s">
        <v>17296</v>
      </c>
      <c r="B165" s="110" t="s">
        <v>17296</v>
      </c>
      <c r="C165" s="34">
        <v>1</v>
      </c>
    </row>
    <row r="166" spans="1:3" x14ac:dyDescent="0.25">
      <c r="A166" s="110" t="s">
        <v>17297</v>
      </c>
      <c r="B166" s="110" t="s">
        <v>17297</v>
      </c>
      <c r="C166" s="34">
        <v>1</v>
      </c>
    </row>
    <row r="167" spans="1:3" x14ac:dyDescent="0.25">
      <c r="A167" s="110" t="s">
        <v>17298</v>
      </c>
      <c r="B167" s="110" t="s">
        <v>17298</v>
      </c>
      <c r="C167" s="34">
        <v>1</v>
      </c>
    </row>
    <row r="168" spans="1:3" x14ac:dyDescent="0.25">
      <c r="A168" s="110" t="s">
        <v>17299</v>
      </c>
      <c r="B168" s="110" t="s">
        <v>17299</v>
      </c>
      <c r="C168" s="34">
        <v>1</v>
      </c>
    </row>
    <row r="169" spans="1:3" x14ac:dyDescent="0.25">
      <c r="A169" s="110" t="s">
        <v>17300</v>
      </c>
      <c r="B169" s="110" t="s">
        <v>17300</v>
      </c>
      <c r="C169" s="34">
        <v>1</v>
      </c>
    </row>
    <row r="170" spans="1:3" x14ac:dyDescent="0.25">
      <c r="A170" s="110" t="s">
        <v>17301</v>
      </c>
      <c r="B170" s="110" t="s">
        <v>17301</v>
      </c>
      <c r="C170" s="34">
        <v>2</v>
      </c>
    </row>
    <row r="171" spans="1:3" x14ac:dyDescent="0.25">
      <c r="A171" s="110" t="s">
        <v>17302</v>
      </c>
      <c r="B171" s="110" t="s">
        <v>17302</v>
      </c>
      <c r="C171" s="34">
        <v>1</v>
      </c>
    </row>
    <row r="172" spans="1:3" x14ac:dyDescent="0.25">
      <c r="A172" s="110" t="s">
        <v>17303</v>
      </c>
      <c r="B172" s="110" t="s">
        <v>17303</v>
      </c>
      <c r="C172" s="34">
        <v>1</v>
      </c>
    </row>
    <row r="173" spans="1:3" x14ac:dyDescent="0.25">
      <c r="A173" s="110" t="s">
        <v>17304</v>
      </c>
      <c r="B173" s="110" t="s">
        <v>17304</v>
      </c>
      <c r="C173" s="34">
        <v>1</v>
      </c>
    </row>
    <row r="174" spans="1:3" x14ac:dyDescent="0.25">
      <c r="A174" s="110" t="s">
        <v>17305</v>
      </c>
      <c r="B174" s="110" t="s">
        <v>17305</v>
      </c>
      <c r="C174" s="34">
        <v>1</v>
      </c>
    </row>
    <row r="175" spans="1:3" x14ac:dyDescent="0.25">
      <c r="A175" s="110" t="s">
        <v>17306</v>
      </c>
      <c r="B175" s="110" t="s">
        <v>17306</v>
      </c>
      <c r="C175" s="34">
        <v>1</v>
      </c>
    </row>
    <row r="176" spans="1:3" x14ac:dyDescent="0.25">
      <c r="A176" s="110" t="s">
        <v>17307</v>
      </c>
      <c r="B176" s="110" t="s">
        <v>17307</v>
      </c>
      <c r="C176" s="34">
        <v>1</v>
      </c>
    </row>
    <row r="177" spans="1:3" x14ac:dyDescent="0.25">
      <c r="A177" s="110" t="s">
        <v>17308</v>
      </c>
      <c r="B177" s="110" t="s">
        <v>17308</v>
      </c>
      <c r="C177" s="34">
        <v>1</v>
      </c>
    </row>
    <row r="178" spans="1:3" x14ac:dyDescent="0.25">
      <c r="A178" s="110" t="s">
        <v>17309</v>
      </c>
      <c r="B178" s="110" t="s">
        <v>17309</v>
      </c>
      <c r="C178" s="34">
        <v>1</v>
      </c>
    </row>
    <row r="179" spans="1:3" x14ac:dyDescent="0.25">
      <c r="A179" s="110" t="s">
        <v>17310</v>
      </c>
      <c r="B179" s="110" t="s">
        <v>17310</v>
      </c>
      <c r="C179" s="34">
        <v>1</v>
      </c>
    </row>
    <row r="180" spans="1:3" x14ac:dyDescent="0.25">
      <c r="A180" s="110" t="s">
        <v>17311</v>
      </c>
      <c r="B180" s="110" t="s">
        <v>17311</v>
      </c>
      <c r="C180" s="34">
        <v>1</v>
      </c>
    </row>
    <row r="181" spans="1:3" x14ac:dyDescent="0.25">
      <c r="A181" s="110" t="s">
        <v>17312</v>
      </c>
      <c r="B181" s="110" t="s">
        <v>17312</v>
      </c>
      <c r="C181" s="34">
        <v>1</v>
      </c>
    </row>
    <row r="182" spans="1:3" x14ac:dyDescent="0.25">
      <c r="A182" s="110" t="s">
        <v>17313</v>
      </c>
      <c r="B182" s="110" t="s">
        <v>17313</v>
      </c>
      <c r="C182" s="34">
        <v>2</v>
      </c>
    </row>
    <row r="183" spans="1:3" x14ac:dyDescent="0.25">
      <c r="A183" s="110" t="s">
        <v>17314</v>
      </c>
      <c r="B183" s="110" t="s">
        <v>17314</v>
      </c>
      <c r="C183" s="34">
        <v>1</v>
      </c>
    </row>
    <row r="184" spans="1:3" x14ac:dyDescent="0.25">
      <c r="A184" s="110" t="s">
        <v>17315</v>
      </c>
      <c r="B184" s="110" t="s">
        <v>17315</v>
      </c>
      <c r="C184" s="34">
        <v>1</v>
      </c>
    </row>
    <row r="185" spans="1:3" x14ac:dyDescent="0.25">
      <c r="A185" s="110" t="s">
        <v>17316</v>
      </c>
      <c r="B185" s="110" t="s">
        <v>17316</v>
      </c>
      <c r="C185" s="34">
        <v>1</v>
      </c>
    </row>
    <row r="186" spans="1:3" x14ac:dyDescent="0.25">
      <c r="A186" s="110" t="s">
        <v>17317</v>
      </c>
      <c r="B186" s="110" t="s">
        <v>17317</v>
      </c>
      <c r="C186" s="34">
        <v>1</v>
      </c>
    </row>
    <row r="187" spans="1:3" x14ac:dyDescent="0.25">
      <c r="A187" s="110" t="s">
        <v>17318</v>
      </c>
      <c r="B187" s="110" t="s">
        <v>17318</v>
      </c>
      <c r="C187" s="34">
        <v>1</v>
      </c>
    </row>
    <row r="188" spans="1:3" x14ac:dyDescent="0.25">
      <c r="A188" s="110" t="s">
        <v>17319</v>
      </c>
      <c r="B188" s="110" t="s">
        <v>17319</v>
      </c>
      <c r="C188" s="34">
        <v>1</v>
      </c>
    </row>
    <row r="189" spans="1:3" x14ac:dyDescent="0.25">
      <c r="A189" s="110" t="s">
        <v>17320</v>
      </c>
      <c r="B189" s="110" t="s">
        <v>17320</v>
      </c>
      <c r="C189" s="34">
        <v>1</v>
      </c>
    </row>
    <row r="190" spans="1:3" x14ac:dyDescent="0.25">
      <c r="A190" s="110" t="s">
        <v>17321</v>
      </c>
      <c r="B190" s="110" t="s">
        <v>17321</v>
      </c>
      <c r="C190" s="34">
        <v>1</v>
      </c>
    </row>
    <row r="191" spans="1:3" x14ac:dyDescent="0.25">
      <c r="A191" s="110" t="s">
        <v>17322</v>
      </c>
      <c r="B191" s="110" t="s">
        <v>17322</v>
      </c>
      <c r="C191" s="34">
        <v>1</v>
      </c>
    </row>
    <row r="192" spans="1:3" x14ac:dyDescent="0.25">
      <c r="A192" s="110" t="s">
        <v>17323</v>
      </c>
      <c r="B192" s="110" t="s">
        <v>17323</v>
      </c>
      <c r="C192" s="34">
        <v>1</v>
      </c>
    </row>
    <row r="193" spans="1:3" x14ac:dyDescent="0.25">
      <c r="A193" s="110" t="s">
        <v>17324</v>
      </c>
      <c r="B193" s="110" t="s">
        <v>17324</v>
      </c>
      <c r="C193" s="34">
        <v>1</v>
      </c>
    </row>
    <row r="194" spans="1:3" x14ac:dyDescent="0.25">
      <c r="A194" s="110" t="s">
        <v>17325</v>
      </c>
      <c r="B194" s="110" t="s">
        <v>17325</v>
      </c>
      <c r="C194" s="34">
        <v>1</v>
      </c>
    </row>
    <row r="195" spans="1:3" x14ac:dyDescent="0.25">
      <c r="A195" s="110" t="s">
        <v>17326</v>
      </c>
      <c r="B195" s="110" t="s">
        <v>17326</v>
      </c>
      <c r="C195" s="34">
        <v>1</v>
      </c>
    </row>
    <row r="196" spans="1:3" x14ac:dyDescent="0.25">
      <c r="A196" s="110" t="s">
        <v>17327</v>
      </c>
      <c r="B196" s="110" t="s">
        <v>17327</v>
      </c>
      <c r="C196" s="34">
        <v>1</v>
      </c>
    </row>
    <row r="197" spans="1:3" x14ac:dyDescent="0.25">
      <c r="A197" s="110" t="s">
        <v>17328</v>
      </c>
      <c r="B197" s="110" t="s">
        <v>17328</v>
      </c>
      <c r="C197" s="34">
        <v>1</v>
      </c>
    </row>
    <row r="198" spans="1:3" x14ac:dyDescent="0.25">
      <c r="A198" s="110" t="s">
        <v>17329</v>
      </c>
      <c r="B198" s="110" t="s">
        <v>17329</v>
      </c>
      <c r="C198" s="34">
        <v>3</v>
      </c>
    </row>
    <row r="199" spans="1:3" x14ac:dyDescent="0.25">
      <c r="A199" s="110" t="s">
        <v>17330</v>
      </c>
      <c r="B199" s="110" t="s">
        <v>17330</v>
      </c>
      <c r="C199" s="34">
        <v>1</v>
      </c>
    </row>
    <row r="200" spans="1:3" x14ac:dyDescent="0.25">
      <c r="A200" s="110" t="s">
        <v>17331</v>
      </c>
      <c r="B200" s="110" t="s">
        <v>17331</v>
      </c>
      <c r="C200" s="34">
        <v>2</v>
      </c>
    </row>
    <row r="201" spans="1:3" x14ac:dyDescent="0.25">
      <c r="A201" s="110" t="s">
        <v>17332</v>
      </c>
      <c r="B201" s="110" t="s">
        <v>17332</v>
      </c>
      <c r="C201" s="34">
        <v>1</v>
      </c>
    </row>
    <row r="202" spans="1:3" x14ac:dyDescent="0.25">
      <c r="A202" s="110" t="s">
        <v>17333</v>
      </c>
      <c r="B202" s="110" t="s">
        <v>17333</v>
      </c>
      <c r="C202" s="34">
        <v>1</v>
      </c>
    </row>
    <row r="203" spans="1:3" x14ac:dyDescent="0.25">
      <c r="A203" s="110" t="s">
        <v>17334</v>
      </c>
      <c r="B203" s="110" t="s">
        <v>17334</v>
      </c>
      <c r="C203" s="34">
        <v>1</v>
      </c>
    </row>
    <row r="204" spans="1:3" x14ac:dyDescent="0.25">
      <c r="A204" s="110" t="s">
        <v>17335</v>
      </c>
      <c r="B204" s="110" t="s">
        <v>17335</v>
      </c>
      <c r="C204" s="34">
        <v>1</v>
      </c>
    </row>
    <row r="205" spans="1:3" x14ac:dyDescent="0.25">
      <c r="A205" s="110" t="s">
        <v>17336</v>
      </c>
      <c r="B205" s="110" t="s">
        <v>17336</v>
      </c>
      <c r="C205" s="34">
        <v>1</v>
      </c>
    </row>
    <row r="206" spans="1:3" x14ac:dyDescent="0.25">
      <c r="A206" s="110" t="s">
        <v>17337</v>
      </c>
      <c r="B206" s="110" t="s">
        <v>17337</v>
      </c>
      <c r="C206" s="34">
        <v>1</v>
      </c>
    </row>
    <row r="207" spans="1:3" x14ac:dyDescent="0.25">
      <c r="A207" s="110" t="s">
        <v>17338</v>
      </c>
      <c r="B207" s="110" t="s">
        <v>17338</v>
      </c>
      <c r="C207" s="34">
        <v>1</v>
      </c>
    </row>
    <row r="208" spans="1:3" x14ac:dyDescent="0.25">
      <c r="A208" s="110" t="s">
        <v>17339</v>
      </c>
      <c r="B208" s="110" t="s">
        <v>17339</v>
      </c>
      <c r="C208" s="34">
        <v>1</v>
      </c>
    </row>
    <row r="209" spans="1:3" x14ac:dyDescent="0.25">
      <c r="A209" s="110" t="s">
        <v>17340</v>
      </c>
      <c r="B209" s="110" t="s">
        <v>17340</v>
      </c>
      <c r="C209" s="34">
        <v>1</v>
      </c>
    </row>
    <row r="210" spans="1:3" x14ac:dyDescent="0.25">
      <c r="A210" s="110" t="s">
        <v>17341</v>
      </c>
      <c r="B210" s="110" t="s">
        <v>17341</v>
      </c>
      <c r="C210" s="34">
        <v>1</v>
      </c>
    </row>
    <row r="211" spans="1:3" x14ac:dyDescent="0.25">
      <c r="A211" s="110" t="s">
        <v>17342</v>
      </c>
      <c r="B211" s="110" t="s">
        <v>17342</v>
      </c>
      <c r="C211" s="34">
        <v>2</v>
      </c>
    </row>
    <row r="212" spans="1:3" x14ac:dyDescent="0.25">
      <c r="A212" s="110" t="s">
        <v>17343</v>
      </c>
      <c r="B212" s="110" t="s">
        <v>17343</v>
      </c>
      <c r="C212" s="34">
        <v>1</v>
      </c>
    </row>
    <row r="213" spans="1:3" x14ac:dyDescent="0.25">
      <c r="A213" s="110" t="s">
        <v>17344</v>
      </c>
      <c r="B213" s="110" t="s">
        <v>17344</v>
      </c>
      <c r="C213" s="34">
        <v>1</v>
      </c>
    </row>
    <row r="214" spans="1:3" x14ac:dyDescent="0.25">
      <c r="A214" s="110" t="s">
        <v>17345</v>
      </c>
      <c r="B214" s="110" t="s">
        <v>17345</v>
      </c>
      <c r="C214" s="34">
        <v>1</v>
      </c>
    </row>
    <row r="215" spans="1:3" x14ac:dyDescent="0.25">
      <c r="A215" s="110" t="s">
        <v>17346</v>
      </c>
      <c r="B215" s="110" t="s">
        <v>17346</v>
      </c>
      <c r="C215" s="34">
        <v>4</v>
      </c>
    </row>
    <row r="216" spans="1:3" x14ac:dyDescent="0.25">
      <c r="A216" s="110" t="s">
        <v>17347</v>
      </c>
      <c r="B216" s="110" t="s">
        <v>17347</v>
      </c>
      <c r="C216" s="34">
        <v>1</v>
      </c>
    </row>
    <row r="217" spans="1:3" x14ac:dyDescent="0.25">
      <c r="A217" s="110" t="s">
        <v>17348</v>
      </c>
      <c r="B217" s="110" t="s">
        <v>17348</v>
      </c>
      <c r="C217" s="34">
        <v>1</v>
      </c>
    </row>
    <row r="218" spans="1:3" x14ac:dyDescent="0.25">
      <c r="A218" s="110" t="s">
        <v>17349</v>
      </c>
      <c r="B218" s="110" t="s">
        <v>17349</v>
      </c>
      <c r="C218" s="34">
        <v>2</v>
      </c>
    </row>
    <row r="219" spans="1:3" x14ac:dyDescent="0.25">
      <c r="A219" s="110" t="s">
        <v>17350</v>
      </c>
      <c r="B219" s="110" t="s">
        <v>17350</v>
      </c>
      <c r="C219" s="34">
        <v>1</v>
      </c>
    </row>
    <row r="220" spans="1:3" x14ac:dyDescent="0.25">
      <c r="A220" s="110" t="s">
        <v>17351</v>
      </c>
      <c r="B220" s="110" t="s">
        <v>17351</v>
      </c>
      <c r="C220" s="34">
        <v>1</v>
      </c>
    </row>
    <row r="221" spans="1:3" x14ac:dyDescent="0.25">
      <c r="A221" s="110" t="s">
        <v>17352</v>
      </c>
      <c r="B221" s="110" t="s">
        <v>17352</v>
      </c>
      <c r="C221" s="34">
        <v>1</v>
      </c>
    </row>
    <row r="222" spans="1:3" x14ac:dyDescent="0.25">
      <c r="A222" s="110" t="s">
        <v>17353</v>
      </c>
      <c r="B222" s="110" t="s">
        <v>17353</v>
      </c>
      <c r="C222" s="34">
        <v>1</v>
      </c>
    </row>
    <row r="223" spans="1:3" x14ac:dyDescent="0.25">
      <c r="A223" s="110" t="s">
        <v>17354</v>
      </c>
      <c r="B223" s="110" t="s">
        <v>17354</v>
      </c>
      <c r="C223" s="34">
        <v>1</v>
      </c>
    </row>
    <row r="224" spans="1:3" x14ac:dyDescent="0.25">
      <c r="A224" s="110" t="s">
        <v>17355</v>
      </c>
      <c r="B224" s="110" t="s">
        <v>17355</v>
      </c>
      <c r="C224" s="34">
        <v>1</v>
      </c>
    </row>
    <row r="225" spans="1:3" x14ac:dyDescent="0.25">
      <c r="A225" s="110" t="s">
        <v>17356</v>
      </c>
      <c r="B225" s="110" t="s">
        <v>17356</v>
      </c>
      <c r="C225" s="34">
        <v>1</v>
      </c>
    </row>
    <row r="226" spans="1:3" x14ac:dyDescent="0.25">
      <c r="A226" s="110" t="s">
        <v>17357</v>
      </c>
      <c r="B226" s="110" t="s">
        <v>17357</v>
      </c>
      <c r="C226" s="34">
        <v>1</v>
      </c>
    </row>
    <row r="227" spans="1:3" x14ac:dyDescent="0.25">
      <c r="A227" s="110" t="s">
        <v>17358</v>
      </c>
      <c r="B227" s="110" t="s">
        <v>17358</v>
      </c>
      <c r="C227" s="34">
        <v>1</v>
      </c>
    </row>
    <row r="228" spans="1:3" x14ac:dyDescent="0.25">
      <c r="A228" s="110" t="s">
        <v>17359</v>
      </c>
      <c r="B228" s="110" t="s">
        <v>17359</v>
      </c>
      <c r="C228" s="34">
        <v>1</v>
      </c>
    </row>
    <row r="229" spans="1:3" x14ac:dyDescent="0.25">
      <c r="A229" s="110" t="s">
        <v>17360</v>
      </c>
      <c r="B229" s="110" t="s">
        <v>17360</v>
      </c>
      <c r="C229" s="34">
        <v>1</v>
      </c>
    </row>
    <row r="230" spans="1:3" x14ac:dyDescent="0.25">
      <c r="A230" s="110" t="s">
        <v>17361</v>
      </c>
      <c r="B230" s="110" t="s">
        <v>17361</v>
      </c>
      <c r="C230" s="34">
        <v>1</v>
      </c>
    </row>
    <row r="231" spans="1:3" x14ac:dyDescent="0.25">
      <c r="A231" s="110" t="s">
        <v>17362</v>
      </c>
      <c r="B231" s="110" t="s">
        <v>17362</v>
      </c>
      <c r="C231" s="34">
        <v>1</v>
      </c>
    </row>
    <row r="232" spans="1:3" x14ac:dyDescent="0.25">
      <c r="A232" s="110" t="s">
        <v>17363</v>
      </c>
      <c r="B232" s="110" t="s">
        <v>17363</v>
      </c>
      <c r="C232" s="34">
        <v>1</v>
      </c>
    </row>
    <row r="233" spans="1:3" x14ac:dyDescent="0.25">
      <c r="A233" s="110" t="s">
        <v>17364</v>
      </c>
      <c r="B233" s="110" t="s">
        <v>17364</v>
      </c>
      <c r="C233" s="34">
        <v>1</v>
      </c>
    </row>
    <row r="234" spans="1:3" x14ac:dyDescent="0.25">
      <c r="A234" s="110" t="s">
        <v>17365</v>
      </c>
      <c r="B234" s="110" t="s">
        <v>17365</v>
      </c>
      <c r="C234" s="34">
        <v>1</v>
      </c>
    </row>
    <row r="235" spans="1:3" x14ac:dyDescent="0.25">
      <c r="A235" s="110" t="s">
        <v>17366</v>
      </c>
      <c r="B235" s="110" t="s">
        <v>17366</v>
      </c>
      <c r="C235" s="34">
        <v>1</v>
      </c>
    </row>
    <row r="236" spans="1:3" x14ac:dyDescent="0.25">
      <c r="A236" s="110" t="s">
        <v>17367</v>
      </c>
      <c r="B236" s="110" t="s">
        <v>17367</v>
      </c>
      <c r="C236" s="34">
        <v>1</v>
      </c>
    </row>
    <row r="237" spans="1:3" x14ac:dyDescent="0.25">
      <c r="A237" s="110" t="s">
        <v>17368</v>
      </c>
      <c r="B237" s="110" t="s">
        <v>17368</v>
      </c>
      <c r="C237" s="34">
        <v>1</v>
      </c>
    </row>
    <row r="238" spans="1:3" x14ac:dyDescent="0.25">
      <c r="A238" s="110" t="s">
        <v>17369</v>
      </c>
      <c r="B238" s="110" t="s">
        <v>17369</v>
      </c>
      <c r="C238" s="34">
        <v>1</v>
      </c>
    </row>
    <row r="239" spans="1:3" x14ac:dyDescent="0.25">
      <c r="A239" s="110" t="s">
        <v>17370</v>
      </c>
      <c r="B239" s="110" t="s">
        <v>17370</v>
      </c>
      <c r="C239" s="34">
        <v>1</v>
      </c>
    </row>
    <row r="240" spans="1:3" x14ac:dyDescent="0.25">
      <c r="A240" s="110" t="s">
        <v>17371</v>
      </c>
      <c r="B240" s="110" t="s">
        <v>17371</v>
      </c>
      <c r="C240" s="34">
        <v>2</v>
      </c>
    </row>
    <row r="241" spans="1:3" x14ac:dyDescent="0.25">
      <c r="A241" s="110" t="s">
        <v>17372</v>
      </c>
      <c r="B241" s="110" t="s">
        <v>17372</v>
      </c>
      <c r="C241" s="34">
        <v>1</v>
      </c>
    </row>
    <row r="242" spans="1:3" x14ac:dyDescent="0.25">
      <c r="A242" s="110" t="s">
        <v>17373</v>
      </c>
      <c r="B242" s="110" t="s">
        <v>17373</v>
      </c>
      <c r="C242" s="34">
        <v>1</v>
      </c>
    </row>
    <row r="243" spans="1:3" x14ac:dyDescent="0.25">
      <c r="A243" s="110" t="s">
        <v>17374</v>
      </c>
      <c r="B243" s="110" t="s">
        <v>17374</v>
      </c>
      <c r="C243" s="34">
        <v>1</v>
      </c>
    </row>
    <row r="244" spans="1:3" x14ac:dyDescent="0.25">
      <c r="A244" s="110" t="s">
        <v>17375</v>
      </c>
      <c r="B244" s="110" t="s">
        <v>17375</v>
      </c>
      <c r="C244" s="34">
        <v>1</v>
      </c>
    </row>
    <row r="245" spans="1:3" x14ac:dyDescent="0.25">
      <c r="A245" s="110" t="s">
        <v>17376</v>
      </c>
      <c r="B245" s="110" t="s">
        <v>17376</v>
      </c>
      <c r="C245" s="34">
        <v>1</v>
      </c>
    </row>
    <row r="246" spans="1:3" x14ac:dyDescent="0.25">
      <c r="A246" s="110" t="s">
        <v>17377</v>
      </c>
      <c r="B246" s="110" t="s">
        <v>17377</v>
      </c>
      <c r="C246" s="34">
        <v>1</v>
      </c>
    </row>
    <row r="247" spans="1:3" x14ac:dyDescent="0.25">
      <c r="A247" s="110" t="s">
        <v>17378</v>
      </c>
      <c r="B247" s="110" t="s">
        <v>17378</v>
      </c>
      <c r="C247" s="34">
        <v>1</v>
      </c>
    </row>
    <row r="248" spans="1:3" x14ac:dyDescent="0.25">
      <c r="A248" s="110" t="s">
        <v>17379</v>
      </c>
      <c r="B248" s="110" t="s">
        <v>17379</v>
      </c>
      <c r="C248" s="34">
        <v>1</v>
      </c>
    </row>
    <row r="249" spans="1:3" x14ac:dyDescent="0.25">
      <c r="A249" s="110" t="s">
        <v>17380</v>
      </c>
      <c r="B249" s="110" t="s">
        <v>17380</v>
      </c>
      <c r="C249" s="34">
        <v>1</v>
      </c>
    </row>
    <row r="250" spans="1:3" x14ac:dyDescent="0.25">
      <c r="A250" s="110" t="s">
        <v>17381</v>
      </c>
      <c r="B250" s="110" t="s">
        <v>17381</v>
      </c>
      <c r="C250" s="34">
        <v>1</v>
      </c>
    </row>
    <row r="251" spans="1:3" x14ac:dyDescent="0.25">
      <c r="A251" s="110" t="s">
        <v>17382</v>
      </c>
      <c r="B251" s="110" t="s">
        <v>17382</v>
      </c>
      <c r="C251" s="34">
        <v>1</v>
      </c>
    </row>
    <row r="252" spans="1:3" x14ac:dyDescent="0.25">
      <c r="A252" s="110" t="s">
        <v>17383</v>
      </c>
      <c r="B252" s="110" t="s">
        <v>17383</v>
      </c>
      <c r="C252" s="34">
        <v>1</v>
      </c>
    </row>
    <row r="253" spans="1:3" x14ac:dyDescent="0.25">
      <c r="A253" s="110" t="s">
        <v>17384</v>
      </c>
      <c r="B253" s="110" t="s">
        <v>17384</v>
      </c>
      <c r="C253" s="34">
        <v>2</v>
      </c>
    </row>
    <row r="254" spans="1:3" x14ac:dyDescent="0.25">
      <c r="A254" s="110" t="s">
        <v>17385</v>
      </c>
      <c r="B254" s="110" t="s">
        <v>17385</v>
      </c>
      <c r="C254" s="34">
        <v>1</v>
      </c>
    </row>
    <row r="255" spans="1:3" x14ac:dyDescent="0.25">
      <c r="A255" s="110" t="s">
        <v>17386</v>
      </c>
      <c r="B255" s="110" t="s">
        <v>17386</v>
      </c>
      <c r="C255" s="34">
        <v>1</v>
      </c>
    </row>
    <row r="256" spans="1:3" x14ac:dyDescent="0.25">
      <c r="A256" s="110" t="s">
        <v>17387</v>
      </c>
      <c r="B256" s="110" t="s">
        <v>17387</v>
      </c>
      <c r="C256" s="34">
        <v>1</v>
      </c>
    </row>
    <row r="257" spans="1:3" x14ac:dyDescent="0.25">
      <c r="A257" s="110" t="s">
        <v>17388</v>
      </c>
      <c r="B257" s="110" t="s">
        <v>17388</v>
      </c>
      <c r="C257" s="34">
        <v>1</v>
      </c>
    </row>
    <row r="258" spans="1:3" x14ac:dyDescent="0.25">
      <c r="A258" s="110" t="s">
        <v>17389</v>
      </c>
      <c r="B258" s="110" t="s">
        <v>17389</v>
      </c>
      <c r="C258" s="34">
        <v>1</v>
      </c>
    </row>
    <row r="259" spans="1:3" x14ac:dyDescent="0.25">
      <c r="A259" s="110" t="s">
        <v>17390</v>
      </c>
      <c r="B259" s="110" t="s">
        <v>17390</v>
      </c>
      <c r="C259" s="34">
        <v>1</v>
      </c>
    </row>
    <row r="260" spans="1:3" x14ac:dyDescent="0.25">
      <c r="A260" s="110" t="s">
        <v>17391</v>
      </c>
      <c r="B260" s="110" t="s">
        <v>17391</v>
      </c>
      <c r="C260" s="34">
        <v>1</v>
      </c>
    </row>
    <row r="261" spans="1:3" x14ac:dyDescent="0.25">
      <c r="A261" s="110" t="s">
        <v>17392</v>
      </c>
      <c r="B261" s="110" t="s">
        <v>17392</v>
      </c>
      <c r="C261" s="34">
        <v>1</v>
      </c>
    </row>
    <row r="262" spans="1:3" x14ac:dyDescent="0.25">
      <c r="A262" s="110" t="s">
        <v>17393</v>
      </c>
      <c r="B262" s="110" t="s">
        <v>17393</v>
      </c>
      <c r="C262" s="34">
        <v>1</v>
      </c>
    </row>
    <row r="263" spans="1:3" x14ac:dyDescent="0.25">
      <c r="A263" s="110" t="s">
        <v>17394</v>
      </c>
      <c r="B263" s="110" t="s">
        <v>17394</v>
      </c>
      <c r="C263" s="34">
        <v>3</v>
      </c>
    </row>
    <row r="264" spans="1:3" x14ac:dyDescent="0.25">
      <c r="A264" s="110" t="s">
        <v>17395</v>
      </c>
      <c r="B264" s="110" t="s">
        <v>17395</v>
      </c>
      <c r="C264" s="34">
        <v>1</v>
      </c>
    </row>
    <row r="265" spans="1:3" x14ac:dyDescent="0.25">
      <c r="A265" s="110" t="s">
        <v>17396</v>
      </c>
      <c r="B265" s="110" t="s">
        <v>17396</v>
      </c>
      <c r="C265" s="34">
        <v>2</v>
      </c>
    </row>
    <row r="266" spans="1:3" x14ac:dyDescent="0.25">
      <c r="A266" s="110" t="s">
        <v>17397</v>
      </c>
      <c r="B266" s="110" t="s">
        <v>17397</v>
      </c>
      <c r="C266" s="34">
        <v>2</v>
      </c>
    </row>
    <row r="267" spans="1:3" x14ac:dyDescent="0.25">
      <c r="A267" s="110" t="s">
        <v>17398</v>
      </c>
      <c r="B267" s="110" t="s">
        <v>17398</v>
      </c>
      <c r="C267" s="34">
        <v>1</v>
      </c>
    </row>
    <row r="268" spans="1:3" x14ac:dyDescent="0.25">
      <c r="A268" s="110" t="s">
        <v>17399</v>
      </c>
      <c r="B268" s="110" t="s">
        <v>17399</v>
      </c>
      <c r="C268" s="34">
        <v>1</v>
      </c>
    </row>
    <row r="269" spans="1:3" x14ac:dyDescent="0.25">
      <c r="A269" s="110" t="s">
        <v>17400</v>
      </c>
      <c r="B269" s="110" t="s">
        <v>17400</v>
      </c>
      <c r="C269" s="34">
        <v>1</v>
      </c>
    </row>
    <row r="270" spans="1:3" x14ac:dyDescent="0.25">
      <c r="A270" s="110" t="s">
        <v>17401</v>
      </c>
      <c r="B270" s="110" t="s">
        <v>17401</v>
      </c>
      <c r="C270" s="34">
        <v>2</v>
      </c>
    </row>
    <row r="271" spans="1:3" x14ac:dyDescent="0.25">
      <c r="A271" s="110" t="s">
        <v>17402</v>
      </c>
      <c r="B271" s="110" t="s">
        <v>17402</v>
      </c>
      <c r="C271" s="34">
        <v>1</v>
      </c>
    </row>
    <row r="272" spans="1:3" x14ac:dyDescent="0.25">
      <c r="A272" s="110" t="s">
        <v>17403</v>
      </c>
      <c r="B272" s="110" t="s">
        <v>17403</v>
      </c>
      <c r="C272" s="34">
        <v>1</v>
      </c>
    </row>
    <row r="273" spans="1:3" x14ac:dyDescent="0.25">
      <c r="A273" s="110" t="s">
        <v>17404</v>
      </c>
      <c r="B273" s="110" t="s">
        <v>17404</v>
      </c>
      <c r="C273" s="34">
        <v>1</v>
      </c>
    </row>
    <row r="274" spans="1:3" x14ac:dyDescent="0.25">
      <c r="A274" s="110" t="s">
        <v>17405</v>
      </c>
      <c r="B274" s="110" t="s">
        <v>17405</v>
      </c>
      <c r="C274" s="34">
        <v>1</v>
      </c>
    </row>
    <row r="275" spans="1:3" x14ac:dyDescent="0.25">
      <c r="A275" s="110" t="s">
        <v>17406</v>
      </c>
      <c r="B275" s="110" t="s">
        <v>17406</v>
      </c>
      <c r="C275" s="34">
        <v>2</v>
      </c>
    </row>
    <row r="276" spans="1:3" x14ac:dyDescent="0.25">
      <c r="A276" s="110" t="s">
        <v>17407</v>
      </c>
      <c r="B276" s="110" t="s">
        <v>17407</v>
      </c>
      <c r="C276" s="34">
        <v>1</v>
      </c>
    </row>
    <row r="277" spans="1:3" x14ac:dyDescent="0.25">
      <c r="A277" s="110" t="s">
        <v>17408</v>
      </c>
      <c r="B277" s="110" t="s">
        <v>17408</v>
      </c>
      <c r="C277" s="34">
        <v>1</v>
      </c>
    </row>
    <row r="278" spans="1:3" x14ac:dyDescent="0.25">
      <c r="A278" s="110" t="s">
        <v>17409</v>
      </c>
      <c r="B278" s="110" t="s">
        <v>17409</v>
      </c>
      <c r="C278" s="34">
        <v>1</v>
      </c>
    </row>
    <row r="279" spans="1:3" x14ac:dyDescent="0.25">
      <c r="A279" s="110" t="s">
        <v>17410</v>
      </c>
      <c r="B279" s="110" t="s">
        <v>17410</v>
      </c>
      <c r="C279" s="34">
        <v>1</v>
      </c>
    </row>
    <row r="280" spans="1:3" x14ac:dyDescent="0.25">
      <c r="A280" s="110" t="s">
        <v>17411</v>
      </c>
      <c r="B280" s="110" t="s">
        <v>17411</v>
      </c>
      <c r="C280" s="34">
        <v>1</v>
      </c>
    </row>
    <row r="281" spans="1:3" x14ac:dyDescent="0.25">
      <c r="A281" s="110" t="s">
        <v>17412</v>
      </c>
      <c r="B281" s="110" t="s">
        <v>17412</v>
      </c>
      <c r="C281" s="34">
        <v>1</v>
      </c>
    </row>
    <row r="282" spans="1:3" x14ac:dyDescent="0.25">
      <c r="A282" s="110" t="s">
        <v>17413</v>
      </c>
      <c r="B282" s="110" t="s">
        <v>17413</v>
      </c>
      <c r="C282" s="34">
        <v>1</v>
      </c>
    </row>
    <row r="283" spans="1:3" x14ac:dyDescent="0.25">
      <c r="A283" s="110" t="s">
        <v>17414</v>
      </c>
      <c r="B283" s="110" t="s">
        <v>17414</v>
      </c>
      <c r="C283" s="34">
        <v>1</v>
      </c>
    </row>
    <row r="284" spans="1:3" x14ac:dyDescent="0.25">
      <c r="A284" s="110" t="s">
        <v>17415</v>
      </c>
      <c r="B284" s="110" t="s">
        <v>17415</v>
      </c>
      <c r="C284" s="34">
        <v>1</v>
      </c>
    </row>
    <row r="285" spans="1:3" x14ac:dyDescent="0.25">
      <c r="A285" s="110" t="s">
        <v>17416</v>
      </c>
      <c r="B285" s="110" t="s">
        <v>17416</v>
      </c>
      <c r="C285" s="34">
        <v>2</v>
      </c>
    </row>
    <row r="286" spans="1:3" x14ac:dyDescent="0.25">
      <c r="A286" s="110" t="s">
        <v>17417</v>
      </c>
      <c r="B286" s="110" t="s">
        <v>17417</v>
      </c>
      <c r="C286" s="34">
        <v>5</v>
      </c>
    </row>
    <row r="287" spans="1:3" x14ac:dyDescent="0.25">
      <c r="A287" s="110" t="s">
        <v>17418</v>
      </c>
      <c r="B287" s="110" t="s">
        <v>17418</v>
      </c>
      <c r="C287" s="34">
        <v>3</v>
      </c>
    </row>
    <row r="288" spans="1:3" x14ac:dyDescent="0.25">
      <c r="A288" s="110" t="s">
        <v>17419</v>
      </c>
      <c r="B288" s="110" t="s">
        <v>17419</v>
      </c>
      <c r="C288" s="34">
        <v>1</v>
      </c>
    </row>
    <row r="289" spans="1:3" x14ac:dyDescent="0.25">
      <c r="A289" s="110" t="s">
        <v>17420</v>
      </c>
      <c r="B289" s="110" t="s">
        <v>17420</v>
      </c>
      <c r="C289" s="34">
        <v>1</v>
      </c>
    </row>
    <row r="290" spans="1:3" x14ac:dyDescent="0.25">
      <c r="A290" s="110" t="s">
        <v>17421</v>
      </c>
      <c r="B290" s="110" t="s">
        <v>17421</v>
      </c>
      <c r="C290" s="34">
        <v>1</v>
      </c>
    </row>
    <row r="291" spans="1:3" x14ac:dyDescent="0.25">
      <c r="A291" s="110" t="s">
        <v>17422</v>
      </c>
      <c r="B291" s="110" t="s">
        <v>17422</v>
      </c>
      <c r="C291" s="34">
        <v>1</v>
      </c>
    </row>
    <row r="292" spans="1:3" x14ac:dyDescent="0.25">
      <c r="A292" s="110" t="s">
        <v>17423</v>
      </c>
      <c r="B292" s="110" t="s">
        <v>17423</v>
      </c>
      <c r="C292" s="34">
        <v>1</v>
      </c>
    </row>
    <row r="293" spans="1:3" x14ac:dyDescent="0.25">
      <c r="A293" s="110" t="s">
        <v>17424</v>
      </c>
      <c r="B293" s="110" t="s">
        <v>17424</v>
      </c>
      <c r="C293" s="34">
        <v>1</v>
      </c>
    </row>
    <row r="294" spans="1:3" x14ac:dyDescent="0.25">
      <c r="A294" s="110" t="s">
        <v>17425</v>
      </c>
      <c r="B294" s="110" t="s">
        <v>17425</v>
      </c>
      <c r="C294" s="34">
        <v>1</v>
      </c>
    </row>
    <row r="295" spans="1:3" x14ac:dyDescent="0.25">
      <c r="A295" s="110" t="s">
        <v>17426</v>
      </c>
      <c r="B295" s="110" t="s">
        <v>17426</v>
      </c>
      <c r="C295" s="34">
        <v>2</v>
      </c>
    </row>
    <row r="296" spans="1:3" x14ac:dyDescent="0.25">
      <c r="A296" s="110" t="s">
        <v>17427</v>
      </c>
      <c r="B296" s="110" t="s">
        <v>17427</v>
      </c>
      <c r="C296" s="34">
        <v>2</v>
      </c>
    </row>
    <row r="297" spans="1:3" x14ac:dyDescent="0.25">
      <c r="A297" s="110" t="s">
        <v>17428</v>
      </c>
      <c r="B297" s="110" t="s">
        <v>17428</v>
      </c>
      <c r="C297" s="34">
        <v>1</v>
      </c>
    </row>
    <row r="298" spans="1:3" x14ac:dyDescent="0.25">
      <c r="A298" s="110" t="s">
        <v>17429</v>
      </c>
      <c r="B298" s="110" t="s">
        <v>17429</v>
      </c>
      <c r="C298" s="34">
        <v>1</v>
      </c>
    </row>
    <row r="299" spans="1:3" x14ac:dyDescent="0.25">
      <c r="A299" s="110" t="s">
        <v>17430</v>
      </c>
      <c r="B299" s="110" t="s">
        <v>17430</v>
      </c>
      <c r="C299" s="34">
        <v>1</v>
      </c>
    </row>
    <row r="300" spans="1:3" x14ac:dyDescent="0.25">
      <c r="A300" s="110" t="s">
        <v>17431</v>
      </c>
      <c r="B300" s="110" t="s">
        <v>17431</v>
      </c>
      <c r="C300" s="34">
        <v>1</v>
      </c>
    </row>
    <row r="301" spans="1:3" x14ac:dyDescent="0.25">
      <c r="A301" s="110" t="s">
        <v>17432</v>
      </c>
      <c r="B301" s="110" t="s">
        <v>17432</v>
      </c>
      <c r="C301" s="34">
        <v>1</v>
      </c>
    </row>
    <row r="302" spans="1:3" x14ac:dyDescent="0.25">
      <c r="A302" s="110" t="s">
        <v>17433</v>
      </c>
      <c r="B302" s="110" t="s">
        <v>17433</v>
      </c>
      <c r="C302" s="34">
        <v>1</v>
      </c>
    </row>
    <row r="303" spans="1:3" x14ac:dyDescent="0.25">
      <c r="A303" s="110" t="s">
        <v>17434</v>
      </c>
      <c r="B303" s="110" t="s">
        <v>17434</v>
      </c>
      <c r="C303" s="34">
        <v>1</v>
      </c>
    </row>
    <row r="304" spans="1:3" x14ac:dyDescent="0.25">
      <c r="A304" s="110" t="s">
        <v>17435</v>
      </c>
      <c r="B304" s="110" t="s">
        <v>17435</v>
      </c>
      <c r="C304" s="34">
        <v>1</v>
      </c>
    </row>
    <row r="305" spans="1:3" x14ac:dyDescent="0.25">
      <c r="A305" s="110" t="s">
        <v>17436</v>
      </c>
      <c r="B305" s="110" t="s">
        <v>17436</v>
      </c>
      <c r="C305" s="34">
        <v>1</v>
      </c>
    </row>
    <row r="306" spans="1:3" x14ac:dyDescent="0.25">
      <c r="A306" s="110" t="s">
        <v>17437</v>
      </c>
      <c r="B306" s="110" t="s">
        <v>17437</v>
      </c>
      <c r="C306" s="34">
        <v>1</v>
      </c>
    </row>
    <row r="307" spans="1:3" x14ac:dyDescent="0.25">
      <c r="A307" s="110" t="s">
        <v>17438</v>
      </c>
      <c r="B307" s="110" t="s">
        <v>17438</v>
      </c>
      <c r="C307" s="34">
        <v>1</v>
      </c>
    </row>
    <row r="308" spans="1:3" x14ac:dyDescent="0.25">
      <c r="A308" s="110" t="s">
        <v>17439</v>
      </c>
      <c r="B308" s="110" t="s">
        <v>17439</v>
      </c>
      <c r="C308" s="34">
        <v>1</v>
      </c>
    </row>
    <row r="309" spans="1:3" x14ac:dyDescent="0.25">
      <c r="A309" s="110" t="s">
        <v>17440</v>
      </c>
      <c r="B309" s="110" t="s">
        <v>17440</v>
      </c>
      <c r="C309" s="34">
        <v>1</v>
      </c>
    </row>
    <row r="310" spans="1:3" x14ac:dyDescent="0.25">
      <c r="A310" s="110" t="s">
        <v>17441</v>
      </c>
      <c r="B310" s="110" t="s">
        <v>17441</v>
      </c>
      <c r="C310" s="34">
        <v>1</v>
      </c>
    </row>
    <row r="311" spans="1:3" x14ac:dyDescent="0.25">
      <c r="A311" s="110" t="s">
        <v>17442</v>
      </c>
      <c r="B311" s="110" t="s">
        <v>17442</v>
      </c>
      <c r="C311" s="34">
        <v>1</v>
      </c>
    </row>
    <row r="312" spans="1:3" x14ac:dyDescent="0.25">
      <c r="A312" s="110" t="s">
        <v>17443</v>
      </c>
      <c r="B312" s="110" t="s">
        <v>17443</v>
      </c>
      <c r="C312" s="34">
        <v>1</v>
      </c>
    </row>
    <row r="313" spans="1:3" x14ac:dyDescent="0.25">
      <c r="A313" s="110" t="s">
        <v>17444</v>
      </c>
      <c r="B313" s="110" t="s">
        <v>17444</v>
      </c>
      <c r="C313" s="34">
        <v>2</v>
      </c>
    </row>
    <row r="314" spans="1:3" x14ac:dyDescent="0.25">
      <c r="A314" s="110" t="s">
        <v>17445</v>
      </c>
      <c r="B314" s="110" t="s">
        <v>17445</v>
      </c>
      <c r="C314" s="34">
        <v>1</v>
      </c>
    </row>
    <row r="315" spans="1:3" x14ac:dyDescent="0.25">
      <c r="A315" s="110" t="s">
        <v>17446</v>
      </c>
      <c r="B315" s="110" t="s">
        <v>17446</v>
      </c>
      <c r="C315" s="34">
        <v>1</v>
      </c>
    </row>
    <row r="316" spans="1:3" x14ac:dyDescent="0.25">
      <c r="A316" s="110" t="s">
        <v>17447</v>
      </c>
      <c r="B316" s="110" t="s">
        <v>17447</v>
      </c>
      <c r="C316" s="34">
        <v>2</v>
      </c>
    </row>
    <row r="317" spans="1:3" x14ac:dyDescent="0.25">
      <c r="A317" s="110" t="s">
        <v>17448</v>
      </c>
      <c r="B317" s="110" t="s">
        <v>17448</v>
      </c>
      <c r="C317" s="34">
        <v>1</v>
      </c>
    </row>
    <row r="318" spans="1:3" x14ac:dyDescent="0.25">
      <c r="A318" s="110" t="s">
        <v>17449</v>
      </c>
      <c r="B318" s="110" t="s">
        <v>17449</v>
      </c>
      <c r="C318" s="34">
        <v>1</v>
      </c>
    </row>
    <row r="319" spans="1:3" x14ac:dyDescent="0.25">
      <c r="A319" s="110" t="s">
        <v>17450</v>
      </c>
      <c r="B319" s="110" t="s">
        <v>17450</v>
      </c>
      <c r="C319" s="34">
        <v>1</v>
      </c>
    </row>
    <row r="320" spans="1:3" x14ac:dyDescent="0.25">
      <c r="A320" s="110" t="s">
        <v>17451</v>
      </c>
      <c r="B320" s="110" t="s">
        <v>17451</v>
      </c>
      <c r="C320" s="34">
        <v>1</v>
      </c>
    </row>
    <row r="321" spans="1:3" x14ac:dyDescent="0.25">
      <c r="A321" s="110" t="s">
        <v>17452</v>
      </c>
      <c r="B321" s="110" t="s">
        <v>17452</v>
      </c>
      <c r="C321" s="34">
        <v>1</v>
      </c>
    </row>
    <row r="322" spans="1:3" x14ac:dyDescent="0.25">
      <c r="A322" s="110" t="s">
        <v>17453</v>
      </c>
      <c r="B322" s="110" t="s">
        <v>17453</v>
      </c>
      <c r="C322" s="34">
        <v>1</v>
      </c>
    </row>
    <row r="323" spans="1:3" x14ac:dyDescent="0.25">
      <c r="A323" s="110" t="s">
        <v>17454</v>
      </c>
      <c r="B323" s="110" t="s">
        <v>17454</v>
      </c>
      <c r="C323" s="34">
        <v>1</v>
      </c>
    </row>
    <row r="324" spans="1:3" x14ac:dyDescent="0.25">
      <c r="A324" s="110" t="s">
        <v>17455</v>
      </c>
      <c r="B324" s="110" t="s">
        <v>17455</v>
      </c>
      <c r="C324" s="34">
        <v>1</v>
      </c>
    </row>
    <row r="325" spans="1:3" x14ac:dyDescent="0.25">
      <c r="A325" s="110" t="s">
        <v>17456</v>
      </c>
      <c r="B325" s="110" t="s">
        <v>17456</v>
      </c>
      <c r="C325" s="34">
        <v>1</v>
      </c>
    </row>
    <row r="326" spans="1:3" x14ac:dyDescent="0.25">
      <c r="A326" s="110" t="s">
        <v>17457</v>
      </c>
      <c r="B326" s="110" t="s">
        <v>17457</v>
      </c>
      <c r="C326" s="34">
        <v>1</v>
      </c>
    </row>
    <row r="327" spans="1:3" x14ac:dyDescent="0.25">
      <c r="A327" s="110" t="s">
        <v>17458</v>
      </c>
      <c r="B327" s="110" t="s">
        <v>17458</v>
      </c>
      <c r="C327" s="34">
        <v>1</v>
      </c>
    </row>
    <row r="328" spans="1:3" x14ac:dyDescent="0.25">
      <c r="A328" s="110" t="s">
        <v>17459</v>
      </c>
      <c r="B328" s="110" t="s">
        <v>17459</v>
      </c>
      <c r="C328" s="34">
        <v>2</v>
      </c>
    </row>
    <row r="329" spans="1:3" x14ac:dyDescent="0.25">
      <c r="A329" s="110" t="s">
        <v>17460</v>
      </c>
      <c r="B329" s="110" t="s">
        <v>17460</v>
      </c>
      <c r="C329" s="34">
        <v>1</v>
      </c>
    </row>
    <row r="330" spans="1:3" x14ac:dyDescent="0.25">
      <c r="A330" s="110" t="s">
        <v>17461</v>
      </c>
      <c r="B330" s="110" t="s">
        <v>17461</v>
      </c>
      <c r="C330" s="34">
        <v>1</v>
      </c>
    </row>
    <row r="331" spans="1:3" x14ac:dyDescent="0.25">
      <c r="A331" s="110" t="s">
        <v>17462</v>
      </c>
      <c r="B331" s="110" t="s">
        <v>17462</v>
      </c>
      <c r="C331" s="34">
        <v>1</v>
      </c>
    </row>
    <row r="332" spans="1:3" x14ac:dyDescent="0.25">
      <c r="A332" s="110" t="s">
        <v>17463</v>
      </c>
      <c r="B332" s="110" t="s">
        <v>17463</v>
      </c>
      <c r="C332" s="34">
        <v>2</v>
      </c>
    </row>
    <row r="333" spans="1:3" x14ac:dyDescent="0.25">
      <c r="A333" s="110" t="s">
        <v>17464</v>
      </c>
      <c r="B333" s="110" t="s">
        <v>17464</v>
      </c>
      <c r="C333" s="34">
        <v>2</v>
      </c>
    </row>
    <row r="334" spans="1:3" x14ac:dyDescent="0.25">
      <c r="A334" s="110" t="s">
        <v>17465</v>
      </c>
      <c r="B334" s="110" t="s">
        <v>17465</v>
      </c>
      <c r="C334" s="34">
        <v>1</v>
      </c>
    </row>
    <row r="335" spans="1:3" x14ac:dyDescent="0.25">
      <c r="A335" s="110" t="s">
        <v>17466</v>
      </c>
      <c r="B335" s="110" t="s">
        <v>17466</v>
      </c>
      <c r="C335" s="34">
        <v>1</v>
      </c>
    </row>
    <row r="336" spans="1:3" x14ac:dyDescent="0.25">
      <c r="A336" s="110" t="s">
        <v>17467</v>
      </c>
      <c r="B336" s="110" t="s">
        <v>17467</v>
      </c>
      <c r="C336" s="34">
        <v>1</v>
      </c>
    </row>
    <row r="337" spans="1:3" x14ac:dyDescent="0.25">
      <c r="A337" s="110" t="s">
        <v>17468</v>
      </c>
      <c r="B337" s="110" t="s">
        <v>17468</v>
      </c>
      <c r="C337" s="34">
        <v>1</v>
      </c>
    </row>
    <row r="338" spans="1:3" x14ac:dyDescent="0.25">
      <c r="A338" s="110" t="s">
        <v>17469</v>
      </c>
      <c r="B338" s="110" t="s">
        <v>17469</v>
      </c>
      <c r="C338" s="34">
        <v>1</v>
      </c>
    </row>
    <row r="339" spans="1:3" x14ac:dyDescent="0.25">
      <c r="A339" s="110" t="s">
        <v>17470</v>
      </c>
      <c r="B339" s="110" t="s">
        <v>17470</v>
      </c>
      <c r="C339" s="34">
        <v>1</v>
      </c>
    </row>
    <row r="340" spans="1:3" x14ac:dyDescent="0.25">
      <c r="A340" s="110" t="s">
        <v>17471</v>
      </c>
      <c r="B340" s="110" t="s">
        <v>17471</v>
      </c>
      <c r="C340" s="34">
        <v>1</v>
      </c>
    </row>
    <row r="341" spans="1:3" x14ac:dyDescent="0.25">
      <c r="A341" s="110" t="s">
        <v>17472</v>
      </c>
      <c r="B341" s="110" t="s">
        <v>17472</v>
      </c>
      <c r="C341" s="34">
        <v>1</v>
      </c>
    </row>
    <row r="342" spans="1:3" x14ac:dyDescent="0.25">
      <c r="A342" s="110" t="s">
        <v>17473</v>
      </c>
      <c r="B342" s="110" t="s">
        <v>17473</v>
      </c>
      <c r="C342" s="34">
        <v>1</v>
      </c>
    </row>
    <row r="343" spans="1:3" x14ac:dyDescent="0.25">
      <c r="A343" s="110" t="s">
        <v>17474</v>
      </c>
      <c r="B343" s="110" t="s">
        <v>17474</v>
      </c>
      <c r="C343" s="34">
        <v>1</v>
      </c>
    </row>
    <row r="344" spans="1:3" x14ac:dyDescent="0.25">
      <c r="A344" s="110" t="s">
        <v>17475</v>
      </c>
      <c r="B344" s="110" t="s">
        <v>17475</v>
      </c>
      <c r="C344" s="34">
        <v>1</v>
      </c>
    </row>
    <row r="345" spans="1:3" x14ac:dyDescent="0.25">
      <c r="A345" s="110" t="s">
        <v>17476</v>
      </c>
      <c r="B345" s="110" t="s">
        <v>17476</v>
      </c>
      <c r="C345" s="34">
        <v>1</v>
      </c>
    </row>
    <row r="346" spans="1:3" x14ac:dyDescent="0.25">
      <c r="A346" s="110" t="s">
        <v>17477</v>
      </c>
      <c r="B346" s="110" t="s">
        <v>17477</v>
      </c>
      <c r="C346" s="34">
        <v>1</v>
      </c>
    </row>
    <row r="347" spans="1:3" x14ac:dyDescent="0.25">
      <c r="A347" s="110" t="s">
        <v>17478</v>
      </c>
      <c r="B347" s="110" t="s">
        <v>17478</v>
      </c>
      <c r="C347" s="34">
        <v>1</v>
      </c>
    </row>
    <row r="348" spans="1:3" x14ac:dyDescent="0.25">
      <c r="A348" s="110" t="s">
        <v>17479</v>
      </c>
      <c r="B348" s="110" t="s">
        <v>17479</v>
      </c>
      <c r="C348" s="34">
        <v>1</v>
      </c>
    </row>
    <row r="349" spans="1:3" x14ac:dyDescent="0.25">
      <c r="A349" s="110" t="s">
        <v>17480</v>
      </c>
      <c r="B349" s="110" t="s">
        <v>17480</v>
      </c>
      <c r="C349" s="34">
        <v>1</v>
      </c>
    </row>
    <row r="350" spans="1:3" x14ac:dyDescent="0.25">
      <c r="A350" s="110" t="s">
        <v>17481</v>
      </c>
      <c r="B350" s="110" t="s">
        <v>17481</v>
      </c>
      <c r="C350" s="34">
        <v>1</v>
      </c>
    </row>
    <row r="351" spans="1:3" x14ac:dyDescent="0.25">
      <c r="A351" s="110" t="s">
        <v>17482</v>
      </c>
      <c r="B351" s="110" t="s">
        <v>17482</v>
      </c>
      <c r="C351" s="34">
        <v>1</v>
      </c>
    </row>
    <row r="352" spans="1:3" x14ac:dyDescent="0.25">
      <c r="A352" s="110" t="s">
        <v>17483</v>
      </c>
      <c r="B352" s="110" t="s">
        <v>17483</v>
      </c>
      <c r="C352" s="34">
        <v>1</v>
      </c>
    </row>
    <row r="353" spans="1:3" x14ac:dyDescent="0.25">
      <c r="A353" s="110" t="s">
        <v>17484</v>
      </c>
      <c r="B353" s="110" t="s">
        <v>17484</v>
      </c>
      <c r="C353" s="34">
        <v>1</v>
      </c>
    </row>
    <row r="354" spans="1:3" x14ac:dyDescent="0.25">
      <c r="A354" s="110" t="s">
        <v>17485</v>
      </c>
      <c r="B354" s="110" t="s">
        <v>17485</v>
      </c>
      <c r="C354" s="34">
        <v>1</v>
      </c>
    </row>
    <row r="355" spans="1:3" x14ac:dyDescent="0.25">
      <c r="A355" s="110" t="s">
        <v>17486</v>
      </c>
      <c r="B355" s="110" t="s">
        <v>17486</v>
      </c>
      <c r="C355" s="34">
        <v>1</v>
      </c>
    </row>
    <row r="356" spans="1:3" x14ac:dyDescent="0.25">
      <c r="A356" s="110" t="s">
        <v>17487</v>
      </c>
      <c r="B356" s="110" t="s">
        <v>17487</v>
      </c>
      <c r="C356" s="34">
        <v>1</v>
      </c>
    </row>
    <row r="357" spans="1:3" x14ac:dyDescent="0.25">
      <c r="A357" s="110" t="s">
        <v>17488</v>
      </c>
      <c r="B357" s="110" t="s">
        <v>17488</v>
      </c>
      <c r="C357" s="34">
        <v>1</v>
      </c>
    </row>
    <row r="358" spans="1:3" x14ac:dyDescent="0.25">
      <c r="A358" s="110" t="s">
        <v>17489</v>
      </c>
      <c r="B358" s="110" t="s">
        <v>17489</v>
      </c>
      <c r="C358" s="34">
        <v>1</v>
      </c>
    </row>
    <row r="359" spans="1:3" x14ac:dyDescent="0.25">
      <c r="A359" s="110" t="s">
        <v>17490</v>
      </c>
      <c r="B359" s="110" t="s">
        <v>17490</v>
      </c>
      <c r="C359" s="34">
        <v>1</v>
      </c>
    </row>
    <row r="360" spans="1:3" x14ac:dyDescent="0.25">
      <c r="A360" s="110" t="s">
        <v>17491</v>
      </c>
      <c r="B360" s="110" t="s">
        <v>17491</v>
      </c>
      <c r="C360" s="34">
        <v>1</v>
      </c>
    </row>
    <row r="361" spans="1:3" x14ac:dyDescent="0.25">
      <c r="A361" s="110" t="s">
        <v>17492</v>
      </c>
      <c r="B361" s="110" t="s">
        <v>17492</v>
      </c>
      <c r="C361" s="34">
        <v>1</v>
      </c>
    </row>
    <row r="362" spans="1:3" x14ac:dyDescent="0.25">
      <c r="A362" s="110" t="s">
        <v>17493</v>
      </c>
      <c r="B362" s="110" t="s">
        <v>17493</v>
      </c>
      <c r="C362" s="34">
        <v>1</v>
      </c>
    </row>
    <row r="363" spans="1:3" x14ac:dyDescent="0.25">
      <c r="A363" s="110" t="s">
        <v>17494</v>
      </c>
      <c r="B363" s="110" t="s">
        <v>17494</v>
      </c>
      <c r="C363" s="34">
        <v>1</v>
      </c>
    </row>
    <row r="364" spans="1:3" x14ac:dyDescent="0.25">
      <c r="A364" s="110" t="s">
        <v>17495</v>
      </c>
      <c r="B364" s="110" t="s">
        <v>17495</v>
      </c>
      <c r="C364" s="34">
        <v>1</v>
      </c>
    </row>
    <row r="365" spans="1:3" x14ac:dyDescent="0.25">
      <c r="A365" s="110" t="s">
        <v>17496</v>
      </c>
      <c r="B365" s="110" t="s">
        <v>17496</v>
      </c>
      <c r="C365" s="34">
        <v>1</v>
      </c>
    </row>
    <row r="366" spans="1:3" x14ac:dyDescent="0.25">
      <c r="A366" s="110" t="s">
        <v>17497</v>
      </c>
      <c r="B366" s="110" t="s">
        <v>17497</v>
      </c>
      <c r="C366" s="34">
        <v>1</v>
      </c>
    </row>
    <row r="367" spans="1:3" x14ac:dyDescent="0.25">
      <c r="A367" s="110" t="s">
        <v>17498</v>
      </c>
      <c r="B367" s="110" t="s">
        <v>17498</v>
      </c>
      <c r="C367" s="34">
        <v>1</v>
      </c>
    </row>
    <row r="368" spans="1:3" x14ac:dyDescent="0.25">
      <c r="A368" s="110" t="s">
        <v>17499</v>
      </c>
      <c r="B368" s="110" t="s">
        <v>17499</v>
      </c>
      <c r="C368" s="34">
        <v>1</v>
      </c>
    </row>
    <row r="369" spans="1:3" x14ac:dyDescent="0.25">
      <c r="A369" s="110" t="s">
        <v>17500</v>
      </c>
      <c r="B369" s="110" t="s">
        <v>17500</v>
      </c>
      <c r="C369" s="34">
        <v>1</v>
      </c>
    </row>
    <row r="370" spans="1:3" x14ac:dyDescent="0.25">
      <c r="A370" s="110" t="s">
        <v>17501</v>
      </c>
      <c r="B370" s="110" t="s">
        <v>17501</v>
      </c>
      <c r="C370" s="34">
        <v>1</v>
      </c>
    </row>
    <row r="371" spans="1:3" x14ac:dyDescent="0.25">
      <c r="A371" s="110" t="s">
        <v>17502</v>
      </c>
      <c r="B371" s="110" t="s">
        <v>17502</v>
      </c>
      <c r="C371" s="34">
        <v>1</v>
      </c>
    </row>
    <row r="372" spans="1:3" x14ac:dyDescent="0.25">
      <c r="A372" s="110" t="s">
        <v>17503</v>
      </c>
      <c r="B372" s="110" t="s">
        <v>17503</v>
      </c>
      <c r="C372" s="34">
        <v>1</v>
      </c>
    </row>
    <row r="373" spans="1:3" x14ac:dyDescent="0.25">
      <c r="A373" s="110" t="s">
        <v>17504</v>
      </c>
      <c r="B373" s="110" t="s">
        <v>17504</v>
      </c>
      <c r="C373" s="34">
        <v>1</v>
      </c>
    </row>
    <row r="374" spans="1:3" x14ac:dyDescent="0.25">
      <c r="A374" s="110" t="s">
        <v>17505</v>
      </c>
      <c r="B374" s="110" t="s">
        <v>17505</v>
      </c>
      <c r="C374" s="34">
        <v>1</v>
      </c>
    </row>
    <row r="375" spans="1:3" x14ac:dyDescent="0.25">
      <c r="A375" s="110" t="s">
        <v>17506</v>
      </c>
      <c r="B375" s="110" t="s">
        <v>17506</v>
      </c>
      <c r="C375" s="34">
        <v>1</v>
      </c>
    </row>
    <row r="376" spans="1:3" x14ac:dyDescent="0.25">
      <c r="A376" s="110" t="s">
        <v>17507</v>
      </c>
      <c r="B376" s="110" t="s">
        <v>17507</v>
      </c>
      <c r="C376" s="34">
        <v>1</v>
      </c>
    </row>
    <row r="377" spans="1:3" x14ac:dyDescent="0.25">
      <c r="A377" s="110" t="s">
        <v>17508</v>
      </c>
      <c r="B377" s="110" t="s">
        <v>17508</v>
      </c>
      <c r="C377" s="34">
        <v>2</v>
      </c>
    </row>
    <row r="378" spans="1:3" x14ac:dyDescent="0.25">
      <c r="A378" s="110" t="s">
        <v>17509</v>
      </c>
      <c r="B378" s="110" t="s">
        <v>17509</v>
      </c>
      <c r="C378" s="34">
        <v>1</v>
      </c>
    </row>
    <row r="379" spans="1:3" x14ac:dyDescent="0.25">
      <c r="A379" s="110" t="s">
        <v>17510</v>
      </c>
      <c r="B379" s="110" t="s">
        <v>17510</v>
      </c>
      <c r="C379" s="34">
        <v>1</v>
      </c>
    </row>
    <row r="380" spans="1:3" x14ac:dyDescent="0.25">
      <c r="A380" s="110" t="s">
        <v>17511</v>
      </c>
      <c r="B380" s="110" t="s">
        <v>17511</v>
      </c>
      <c r="C380" s="34">
        <v>1</v>
      </c>
    </row>
    <row r="381" spans="1:3" x14ac:dyDescent="0.25">
      <c r="A381" s="110" t="s">
        <v>17512</v>
      </c>
      <c r="B381" s="110" t="s">
        <v>17512</v>
      </c>
      <c r="C381" s="34">
        <v>1</v>
      </c>
    </row>
    <row r="382" spans="1:3" x14ac:dyDescent="0.25">
      <c r="A382" s="110" t="s">
        <v>17513</v>
      </c>
      <c r="B382" s="110" t="s">
        <v>17513</v>
      </c>
      <c r="C382" s="34">
        <v>1</v>
      </c>
    </row>
    <row r="383" spans="1:3" x14ac:dyDescent="0.25">
      <c r="A383" s="110" t="s">
        <v>17514</v>
      </c>
      <c r="B383" s="110" t="s">
        <v>17514</v>
      </c>
      <c r="C383" s="34">
        <v>1</v>
      </c>
    </row>
    <row r="384" spans="1:3" x14ac:dyDescent="0.25">
      <c r="A384" s="110" t="s">
        <v>17515</v>
      </c>
      <c r="B384" s="110" t="s">
        <v>17515</v>
      </c>
      <c r="C384" s="34">
        <v>1</v>
      </c>
    </row>
    <row r="385" spans="1:3" x14ac:dyDescent="0.25">
      <c r="A385" s="110" t="s">
        <v>17516</v>
      </c>
      <c r="B385" s="110" t="s">
        <v>17516</v>
      </c>
      <c r="C385" s="34">
        <v>1</v>
      </c>
    </row>
    <row r="386" spans="1:3" x14ac:dyDescent="0.25">
      <c r="A386" s="110" t="s">
        <v>17517</v>
      </c>
      <c r="B386" s="110" t="s">
        <v>17517</v>
      </c>
      <c r="C386" s="34">
        <v>1</v>
      </c>
    </row>
    <row r="387" spans="1:3" x14ac:dyDescent="0.25">
      <c r="A387" s="110" t="s">
        <v>17518</v>
      </c>
      <c r="B387" s="110" t="s">
        <v>17518</v>
      </c>
      <c r="C387" s="34">
        <v>1</v>
      </c>
    </row>
    <row r="388" spans="1:3" x14ac:dyDescent="0.25">
      <c r="A388" s="110" t="s">
        <v>17519</v>
      </c>
      <c r="B388" s="110" t="s">
        <v>17519</v>
      </c>
      <c r="C388" s="34">
        <v>1</v>
      </c>
    </row>
    <row r="389" spans="1:3" x14ac:dyDescent="0.25">
      <c r="A389" s="110" t="s">
        <v>17520</v>
      </c>
      <c r="B389" s="110" t="s">
        <v>17520</v>
      </c>
      <c r="C389" s="34">
        <v>2</v>
      </c>
    </row>
    <row r="390" spans="1:3" x14ac:dyDescent="0.25">
      <c r="A390" s="110" t="s">
        <v>17521</v>
      </c>
      <c r="B390" s="110" t="s">
        <v>17521</v>
      </c>
      <c r="C390" s="34">
        <v>1</v>
      </c>
    </row>
    <row r="391" spans="1:3" x14ac:dyDescent="0.25">
      <c r="A391" s="110" t="s">
        <v>17522</v>
      </c>
      <c r="B391" s="110" t="s">
        <v>17522</v>
      </c>
      <c r="C391" s="34">
        <v>1</v>
      </c>
    </row>
    <row r="392" spans="1:3" x14ac:dyDescent="0.25">
      <c r="A392" s="110" t="s">
        <v>17523</v>
      </c>
      <c r="B392" s="110" t="s">
        <v>17523</v>
      </c>
      <c r="C392" s="34">
        <v>1</v>
      </c>
    </row>
    <row r="393" spans="1:3" x14ac:dyDescent="0.25">
      <c r="A393" s="110" t="s">
        <v>17524</v>
      </c>
      <c r="B393" s="110" t="s">
        <v>17524</v>
      </c>
      <c r="C393" s="34">
        <v>1</v>
      </c>
    </row>
    <row r="394" spans="1:3" x14ac:dyDescent="0.25">
      <c r="A394" s="110" t="s">
        <v>17525</v>
      </c>
      <c r="B394" s="110" t="s">
        <v>17525</v>
      </c>
      <c r="C394" s="34">
        <v>1</v>
      </c>
    </row>
    <row r="395" spans="1:3" x14ac:dyDescent="0.25">
      <c r="A395" s="110" t="s">
        <v>17526</v>
      </c>
      <c r="B395" s="110" t="s">
        <v>17526</v>
      </c>
      <c r="C395" s="34">
        <v>1</v>
      </c>
    </row>
    <row r="396" spans="1:3" x14ac:dyDescent="0.25">
      <c r="A396" s="110" t="s">
        <v>17527</v>
      </c>
      <c r="B396" s="110" t="s">
        <v>17527</v>
      </c>
      <c r="C396" s="34">
        <v>1</v>
      </c>
    </row>
    <row r="397" spans="1:3" x14ac:dyDescent="0.25">
      <c r="A397" s="110" t="s">
        <v>17528</v>
      </c>
      <c r="B397" s="110" t="s">
        <v>17528</v>
      </c>
      <c r="C397" s="34">
        <v>1</v>
      </c>
    </row>
    <row r="398" spans="1:3" x14ac:dyDescent="0.25">
      <c r="A398" s="110" t="s">
        <v>17529</v>
      </c>
      <c r="B398" s="110" t="s">
        <v>17529</v>
      </c>
      <c r="C398" s="34">
        <v>1</v>
      </c>
    </row>
    <row r="399" spans="1:3" x14ac:dyDescent="0.25">
      <c r="A399" s="110" t="s">
        <v>17530</v>
      </c>
      <c r="B399" s="110" t="s">
        <v>17530</v>
      </c>
      <c r="C399" s="34">
        <v>1</v>
      </c>
    </row>
    <row r="400" spans="1:3" x14ac:dyDescent="0.25">
      <c r="A400" s="110" t="s">
        <v>17531</v>
      </c>
      <c r="B400" s="110" t="s">
        <v>17531</v>
      </c>
      <c r="C400" s="34">
        <v>1</v>
      </c>
    </row>
    <row r="401" spans="1:3" x14ac:dyDescent="0.25">
      <c r="A401" s="110" t="s">
        <v>17532</v>
      </c>
      <c r="B401" s="110" t="s">
        <v>17532</v>
      </c>
      <c r="C401" s="34">
        <v>1</v>
      </c>
    </row>
    <row r="402" spans="1:3" x14ac:dyDescent="0.25">
      <c r="A402" s="110" t="s">
        <v>17533</v>
      </c>
      <c r="B402" s="110" t="s">
        <v>17533</v>
      </c>
      <c r="C402" s="34">
        <v>1</v>
      </c>
    </row>
    <row r="403" spans="1:3" x14ac:dyDescent="0.25">
      <c r="A403" s="110" t="s">
        <v>17534</v>
      </c>
      <c r="B403" s="110" t="s">
        <v>17534</v>
      </c>
      <c r="C403" s="34">
        <v>1</v>
      </c>
    </row>
    <row r="404" spans="1:3" x14ac:dyDescent="0.25">
      <c r="A404" s="110" t="s">
        <v>17535</v>
      </c>
      <c r="B404" s="110" t="s">
        <v>17535</v>
      </c>
      <c r="C404" s="34">
        <v>1</v>
      </c>
    </row>
    <row r="405" spans="1:3" x14ac:dyDescent="0.25">
      <c r="A405" s="110" t="s">
        <v>17536</v>
      </c>
      <c r="B405" s="110" t="s">
        <v>17536</v>
      </c>
      <c r="C405" s="34">
        <v>1</v>
      </c>
    </row>
    <row r="406" spans="1:3" x14ac:dyDescent="0.25">
      <c r="A406" s="110" t="s">
        <v>17537</v>
      </c>
      <c r="B406" s="110" t="s">
        <v>17537</v>
      </c>
      <c r="C406" s="34">
        <v>1</v>
      </c>
    </row>
    <row r="407" spans="1:3" x14ac:dyDescent="0.25">
      <c r="A407" s="110" t="s">
        <v>17538</v>
      </c>
      <c r="B407" s="110" t="s">
        <v>17538</v>
      </c>
      <c r="C407" s="34">
        <v>1</v>
      </c>
    </row>
    <row r="408" spans="1:3" x14ac:dyDescent="0.25">
      <c r="A408" s="110" t="s">
        <v>17539</v>
      </c>
      <c r="B408" s="110" t="s">
        <v>17539</v>
      </c>
      <c r="C408" s="34">
        <v>1</v>
      </c>
    </row>
    <row r="409" spans="1:3" x14ac:dyDescent="0.25">
      <c r="A409" s="110" t="s">
        <v>17540</v>
      </c>
      <c r="B409" s="110" t="s">
        <v>17540</v>
      </c>
      <c r="C409" s="34">
        <v>1</v>
      </c>
    </row>
    <row r="410" spans="1:3" x14ac:dyDescent="0.25">
      <c r="A410" s="110" t="s">
        <v>17541</v>
      </c>
      <c r="B410" s="110" t="s">
        <v>17541</v>
      </c>
      <c r="C410" s="34">
        <v>1</v>
      </c>
    </row>
    <row r="411" spans="1:3" x14ac:dyDescent="0.25">
      <c r="A411" s="110" t="s">
        <v>17542</v>
      </c>
      <c r="B411" s="110" t="s">
        <v>17542</v>
      </c>
      <c r="C411" s="34">
        <v>1</v>
      </c>
    </row>
    <row r="412" spans="1:3" x14ac:dyDescent="0.25">
      <c r="A412" s="110" t="s">
        <v>17543</v>
      </c>
      <c r="B412" s="110" t="s">
        <v>17543</v>
      </c>
      <c r="C412" s="34">
        <v>1</v>
      </c>
    </row>
    <row r="413" spans="1:3" x14ac:dyDescent="0.25">
      <c r="A413" s="110" t="s">
        <v>17544</v>
      </c>
      <c r="B413" s="110" t="s">
        <v>17544</v>
      </c>
      <c r="C413" s="34">
        <v>1</v>
      </c>
    </row>
    <row r="414" spans="1:3" x14ac:dyDescent="0.25">
      <c r="A414" s="110" t="s">
        <v>17545</v>
      </c>
      <c r="B414" s="110" t="s">
        <v>17545</v>
      </c>
      <c r="C414" s="34">
        <v>1</v>
      </c>
    </row>
    <row r="415" spans="1:3" x14ac:dyDescent="0.25">
      <c r="A415" s="110" t="s">
        <v>17546</v>
      </c>
      <c r="B415" s="110" t="s">
        <v>17546</v>
      </c>
      <c r="C415" s="34">
        <v>1</v>
      </c>
    </row>
    <row r="416" spans="1:3" x14ac:dyDescent="0.25">
      <c r="A416" s="110" t="s">
        <v>17547</v>
      </c>
      <c r="B416" s="110" t="s">
        <v>17547</v>
      </c>
      <c r="C416" s="34">
        <v>1</v>
      </c>
    </row>
    <row r="417" spans="1:3" x14ac:dyDescent="0.25">
      <c r="A417" s="110" t="s">
        <v>17548</v>
      </c>
      <c r="B417" s="110" t="s">
        <v>17548</v>
      </c>
      <c r="C417" s="34">
        <v>1</v>
      </c>
    </row>
    <row r="418" spans="1:3" x14ac:dyDescent="0.25">
      <c r="A418" s="110" t="s">
        <v>17549</v>
      </c>
      <c r="B418" s="110" t="s">
        <v>17549</v>
      </c>
      <c r="C418" s="34">
        <v>1</v>
      </c>
    </row>
    <row r="419" spans="1:3" x14ac:dyDescent="0.25">
      <c r="A419" s="110" t="s">
        <v>17550</v>
      </c>
      <c r="B419" s="110" t="s">
        <v>17550</v>
      </c>
      <c r="C419" s="34">
        <v>1</v>
      </c>
    </row>
    <row r="420" spans="1:3" x14ac:dyDescent="0.25">
      <c r="A420" s="110" t="s">
        <v>17551</v>
      </c>
      <c r="B420" s="110" t="s">
        <v>17551</v>
      </c>
      <c r="C420" s="34">
        <v>1</v>
      </c>
    </row>
    <row r="421" spans="1:3" x14ac:dyDescent="0.25">
      <c r="A421" s="110" t="s">
        <v>17552</v>
      </c>
      <c r="B421" s="110" t="s">
        <v>17552</v>
      </c>
      <c r="C421" s="34">
        <v>1</v>
      </c>
    </row>
    <row r="422" spans="1:3" x14ac:dyDescent="0.25">
      <c r="A422" s="110" t="s">
        <v>17553</v>
      </c>
      <c r="B422" s="110" t="s">
        <v>17553</v>
      </c>
      <c r="C422" s="34">
        <v>1</v>
      </c>
    </row>
    <row r="423" spans="1:3" x14ac:dyDescent="0.25">
      <c r="A423" s="110" t="s">
        <v>17554</v>
      </c>
      <c r="B423" s="110" t="s">
        <v>17554</v>
      </c>
      <c r="C423" s="34">
        <v>1</v>
      </c>
    </row>
    <row r="424" spans="1:3" x14ac:dyDescent="0.25">
      <c r="A424" s="110" t="s">
        <v>17555</v>
      </c>
      <c r="B424" s="110" t="s">
        <v>17555</v>
      </c>
      <c r="C424" s="34">
        <v>1</v>
      </c>
    </row>
    <row r="425" spans="1:3" x14ac:dyDescent="0.25">
      <c r="A425" s="110" t="s">
        <v>17556</v>
      </c>
      <c r="B425" s="110" t="s">
        <v>17556</v>
      </c>
      <c r="C425" s="34">
        <v>1</v>
      </c>
    </row>
    <row r="426" spans="1:3" x14ac:dyDescent="0.25">
      <c r="A426" s="110" t="s">
        <v>17557</v>
      </c>
      <c r="B426" s="110" t="s">
        <v>17557</v>
      </c>
      <c r="C426" s="34">
        <v>1</v>
      </c>
    </row>
    <row r="427" spans="1:3" x14ac:dyDescent="0.25">
      <c r="A427" s="110" t="s">
        <v>17558</v>
      </c>
      <c r="B427" s="110" t="s">
        <v>17558</v>
      </c>
      <c r="C427" s="34">
        <v>1</v>
      </c>
    </row>
    <row r="428" spans="1:3" x14ac:dyDescent="0.25">
      <c r="A428" s="110" t="s">
        <v>17559</v>
      </c>
      <c r="B428" s="110" t="s">
        <v>17559</v>
      </c>
      <c r="C428" s="34">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2"/>
  <sheetViews>
    <sheetView workbookViewId="0"/>
  </sheetViews>
  <sheetFormatPr defaultRowHeight="15" x14ac:dyDescent="0.25"/>
  <cols>
    <col min="1" max="1" width="39.7109375" customWidth="1"/>
    <col min="2" max="2" width="20.28515625" bestFit="1" customWidth="1"/>
    <col min="3" max="3" width="29.7109375" customWidth="1"/>
    <col min="4" max="4" width="11.28515625" bestFit="1" customWidth="1"/>
    <col min="5" max="5" width="29.7109375" customWidth="1"/>
    <col min="6" max="6" width="11.28515625" bestFit="1" customWidth="1"/>
    <col min="7" max="7" width="29.7109375" customWidth="1"/>
    <col min="8" max="8" width="11.28515625" bestFit="1" customWidth="1"/>
    <col min="9" max="9" width="29.7109375" customWidth="1"/>
    <col min="10" max="10" width="11.28515625" bestFit="1" customWidth="1"/>
    <col min="11" max="11" width="29.7109375" customWidth="1"/>
    <col min="12" max="12" width="11.28515625" bestFit="1" customWidth="1"/>
    <col min="13" max="13" width="29.7109375" customWidth="1"/>
    <col min="14" max="14" width="11.28515625" bestFit="1" customWidth="1"/>
    <col min="15" max="15" width="29.7109375" customWidth="1"/>
    <col min="16" max="16" width="11.28515625" bestFit="1" customWidth="1"/>
    <col min="17" max="17" width="29.7109375" customWidth="1"/>
    <col min="18" max="18" width="11.28515625" bestFit="1" customWidth="1"/>
    <col min="19" max="19" width="29.7109375" customWidth="1"/>
    <col min="20" max="20" width="11.28515625" bestFit="1" customWidth="1"/>
    <col min="21" max="21" width="30.7109375" customWidth="1"/>
    <col min="22" max="22" width="12.28515625" bestFit="1" customWidth="1"/>
  </cols>
  <sheetData>
    <row r="1" spans="1:22" ht="15" customHeight="1" x14ac:dyDescent="0.25">
      <c r="A1" s="13" t="s">
        <v>17591</v>
      </c>
      <c r="B1" s="13" t="s">
        <v>17592</v>
      </c>
      <c r="C1" s="13" t="s">
        <v>17593</v>
      </c>
      <c r="D1" s="13" t="s">
        <v>17596</v>
      </c>
      <c r="E1" s="13" t="s">
        <v>17595</v>
      </c>
      <c r="F1" s="13" t="s">
        <v>17598</v>
      </c>
      <c r="G1" s="13" t="s">
        <v>17597</v>
      </c>
      <c r="H1" s="13" t="s">
        <v>17602</v>
      </c>
      <c r="I1" s="13" t="s">
        <v>17601</v>
      </c>
      <c r="J1" s="13" t="s">
        <v>17604</v>
      </c>
      <c r="K1" s="13" t="s">
        <v>17603</v>
      </c>
      <c r="L1" s="13" t="s">
        <v>17606</v>
      </c>
      <c r="M1" s="13" t="s">
        <v>17605</v>
      </c>
      <c r="N1" s="13" t="s">
        <v>17609</v>
      </c>
      <c r="O1" s="13" t="s">
        <v>17608</v>
      </c>
      <c r="P1" s="13" t="s">
        <v>17611</v>
      </c>
      <c r="Q1" s="13" t="s">
        <v>17610</v>
      </c>
      <c r="R1" s="13" t="s">
        <v>17613</v>
      </c>
      <c r="S1" s="13" t="s">
        <v>17612</v>
      </c>
      <c r="T1" s="13" t="s">
        <v>17615</v>
      </c>
      <c r="U1" s="13" t="s">
        <v>17614</v>
      </c>
      <c r="V1" s="13" t="s">
        <v>17616</v>
      </c>
    </row>
    <row r="2" spans="1:22" x14ac:dyDescent="0.25">
      <c r="A2" s="78" t="s">
        <v>3033</v>
      </c>
      <c r="B2" s="75">
        <v>162</v>
      </c>
      <c r="C2" s="78" t="s">
        <v>3033</v>
      </c>
      <c r="D2" s="75">
        <v>162</v>
      </c>
      <c r="E2" s="78" t="s">
        <v>3019</v>
      </c>
      <c r="F2" s="75">
        <v>127</v>
      </c>
      <c r="G2" s="78" t="s">
        <v>3058</v>
      </c>
      <c r="H2" s="75">
        <v>11</v>
      </c>
      <c r="I2" s="78" t="s">
        <v>3056</v>
      </c>
      <c r="J2" s="75">
        <v>8</v>
      </c>
      <c r="K2" s="78" t="s">
        <v>3020</v>
      </c>
      <c r="L2" s="75">
        <v>51</v>
      </c>
      <c r="M2" s="78" t="s">
        <v>3198</v>
      </c>
      <c r="N2" s="75">
        <v>9</v>
      </c>
      <c r="O2" s="78" t="s">
        <v>3058</v>
      </c>
      <c r="P2" s="75">
        <v>1</v>
      </c>
      <c r="Q2" s="78" t="s">
        <v>3042</v>
      </c>
      <c r="R2" s="75">
        <v>5</v>
      </c>
      <c r="S2" s="75"/>
      <c r="T2" s="75"/>
      <c r="U2" s="78" t="s">
        <v>3138</v>
      </c>
      <c r="V2" s="75">
        <v>1</v>
      </c>
    </row>
    <row r="3" spans="1:22" x14ac:dyDescent="0.25">
      <c r="A3" s="78" t="s">
        <v>3019</v>
      </c>
      <c r="B3" s="75">
        <v>127</v>
      </c>
      <c r="C3" s="78" t="s">
        <v>17594</v>
      </c>
      <c r="D3" s="75">
        <v>1</v>
      </c>
      <c r="E3" s="75"/>
      <c r="F3" s="75"/>
      <c r="G3" s="78" t="s">
        <v>3080</v>
      </c>
      <c r="H3" s="75">
        <v>7</v>
      </c>
      <c r="I3" s="78" t="s">
        <v>3058</v>
      </c>
      <c r="J3" s="75">
        <v>1</v>
      </c>
      <c r="K3" s="78" t="s">
        <v>3022</v>
      </c>
      <c r="L3" s="75">
        <v>42</v>
      </c>
      <c r="M3" s="78" t="s">
        <v>3083</v>
      </c>
      <c r="N3" s="75">
        <v>5</v>
      </c>
      <c r="O3" s="75"/>
      <c r="P3" s="75"/>
      <c r="Q3" s="78" t="s">
        <v>3203</v>
      </c>
      <c r="R3" s="75">
        <v>1</v>
      </c>
      <c r="S3" s="75"/>
      <c r="T3" s="75"/>
      <c r="U3" s="78" t="s">
        <v>3097</v>
      </c>
      <c r="V3" s="75">
        <v>1</v>
      </c>
    </row>
    <row r="4" spans="1:22" x14ac:dyDescent="0.25">
      <c r="A4" s="78" t="s">
        <v>3020</v>
      </c>
      <c r="B4" s="75">
        <v>51</v>
      </c>
      <c r="C4" s="75"/>
      <c r="D4" s="75"/>
      <c r="E4" s="75"/>
      <c r="F4" s="75"/>
      <c r="G4" s="78" t="s">
        <v>3108</v>
      </c>
      <c r="H4" s="75">
        <v>4</v>
      </c>
      <c r="I4" s="75"/>
      <c r="J4" s="75"/>
      <c r="K4" s="78" t="s">
        <v>3040</v>
      </c>
      <c r="L4" s="75">
        <v>2</v>
      </c>
      <c r="M4" s="78" t="s">
        <v>3117</v>
      </c>
      <c r="N4" s="75">
        <v>5</v>
      </c>
      <c r="O4" s="75"/>
      <c r="P4" s="75"/>
      <c r="Q4" s="78" t="s">
        <v>3039</v>
      </c>
      <c r="R4" s="75">
        <v>1</v>
      </c>
      <c r="S4" s="75"/>
      <c r="T4" s="75"/>
      <c r="U4" s="78" t="s">
        <v>3095</v>
      </c>
      <c r="V4" s="75">
        <v>1</v>
      </c>
    </row>
    <row r="5" spans="1:22" x14ac:dyDescent="0.25">
      <c r="A5" s="78" t="s">
        <v>3022</v>
      </c>
      <c r="B5" s="75">
        <v>42</v>
      </c>
      <c r="C5" s="75"/>
      <c r="D5" s="75"/>
      <c r="E5" s="75"/>
      <c r="F5" s="75"/>
      <c r="G5" s="78" t="s">
        <v>3072</v>
      </c>
      <c r="H5" s="75">
        <v>4</v>
      </c>
      <c r="I5" s="75"/>
      <c r="J5" s="75"/>
      <c r="K5" s="78" t="s">
        <v>3075</v>
      </c>
      <c r="L5" s="75">
        <v>1</v>
      </c>
      <c r="M5" s="78" t="s">
        <v>3197</v>
      </c>
      <c r="N5" s="75">
        <v>4</v>
      </c>
      <c r="O5" s="75"/>
      <c r="P5" s="75"/>
      <c r="Q5" s="75"/>
      <c r="R5" s="75"/>
      <c r="S5" s="75"/>
      <c r="T5" s="75"/>
      <c r="U5" s="75"/>
      <c r="V5" s="75"/>
    </row>
    <row r="6" spans="1:22" x14ac:dyDescent="0.25">
      <c r="A6" s="78" t="s">
        <v>3028</v>
      </c>
      <c r="B6" s="75">
        <v>16</v>
      </c>
      <c r="C6" s="75"/>
      <c r="D6" s="75"/>
      <c r="E6" s="75"/>
      <c r="F6" s="75"/>
      <c r="G6" s="78" t="s">
        <v>3174</v>
      </c>
      <c r="H6" s="75">
        <v>3</v>
      </c>
      <c r="I6" s="75"/>
      <c r="J6" s="75"/>
      <c r="K6" s="75"/>
      <c r="L6" s="75"/>
      <c r="M6" s="78" t="s">
        <v>17607</v>
      </c>
      <c r="N6" s="75">
        <v>1</v>
      </c>
      <c r="O6" s="75"/>
      <c r="P6" s="75"/>
      <c r="Q6" s="75"/>
      <c r="R6" s="75"/>
      <c r="S6" s="75"/>
      <c r="T6" s="75"/>
      <c r="U6" s="75"/>
      <c r="V6" s="75"/>
    </row>
    <row r="7" spans="1:22" x14ac:dyDescent="0.25">
      <c r="A7" s="78" t="s">
        <v>3058</v>
      </c>
      <c r="B7" s="75">
        <v>15</v>
      </c>
      <c r="C7" s="75"/>
      <c r="D7" s="75"/>
      <c r="E7" s="75"/>
      <c r="F7" s="75"/>
      <c r="G7" s="78" t="s">
        <v>17599</v>
      </c>
      <c r="H7" s="75">
        <v>2</v>
      </c>
      <c r="I7" s="75"/>
      <c r="J7" s="75"/>
      <c r="K7" s="75"/>
      <c r="L7" s="75"/>
      <c r="M7" s="78" t="s">
        <v>3199</v>
      </c>
      <c r="N7" s="75">
        <v>1</v>
      </c>
      <c r="O7" s="75"/>
      <c r="P7" s="75"/>
      <c r="Q7" s="75"/>
      <c r="R7" s="75"/>
      <c r="S7" s="75"/>
      <c r="T7" s="75"/>
      <c r="U7" s="75"/>
      <c r="V7" s="75"/>
    </row>
    <row r="8" spans="1:22" x14ac:dyDescent="0.25">
      <c r="A8" s="78" t="s">
        <v>3042</v>
      </c>
      <c r="B8" s="75">
        <v>12</v>
      </c>
      <c r="C8" s="75"/>
      <c r="D8" s="75"/>
      <c r="E8" s="75"/>
      <c r="F8" s="75"/>
      <c r="G8" s="78" t="s">
        <v>17600</v>
      </c>
      <c r="H8" s="75">
        <v>2</v>
      </c>
      <c r="I8" s="75"/>
      <c r="J8" s="75"/>
      <c r="K8" s="75"/>
      <c r="L8" s="75"/>
      <c r="M8" s="78" t="s">
        <v>3136</v>
      </c>
      <c r="N8" s="75">
        <v>1</v>
      </c>
      <c r="O8" s="75"/>
      <c r="P8" s="75"/>
      <c r="Q8" s="75"/>
      <c r="R8" s="75"/>
      <c r="S8" s="75"/>
      <c r="T8" s="75"/>
      <c r="U8" s="75"/>
      <c r="V8" s="75"/>
    </row>
    <row r="9" spans="1:22" x14ac:dyDescent="0.25">
      <c r="A9" s="78" t="s">
        <v>3198</v>
      </c>
      <c r="B9" s="75">
        <v>9</v>
      </c>
      <c r="C9" s="75"/>
      <c r="D9" s="75"/>
      <c r="E9" s="75"/>
      <c r="F9" s="75"/>
      <c r="G9" s="78" t="s">
        <v>3113</v>
      </c>
      <c r="H9" s="75">
        <v>2</v>
      </c>
      <c r="I9" s="75"/>
      <c r="J9" s="75"/>
      <c r="K9" s="75"/>
      <c r="L9" s="75"/>
      <c r="M9" s="78" t="s">
        <v>3118</v>
      </c>
      <c r="N9" s="75">
        <v>1</v>
      </c>
      <c r="O9" s="75"/>
      <c r="P9" s="75"/>
      <c r="Q9" s="75"/>
      <c r="R9" s="75"/>
      <c r="S9" s="75"/>
      <c r="T9" s="75"/>
      <c r="U9" s="75"/>
      <c r="V9" s="75"/>
    </row>
    <row r="10" spans="1:22" x14ac:dyDescent="0.25">
      <c r="A10" s="78" t="s">
        <v>3056</v>
      </c>
      <c r="B10" s="75">
        <v>8</v>
      </c>
      <c r="C10" s="75"/>
      <c r="D10" s="75"/>
      <c r="E10" s="75"/>
      <c r="F10" s="75"/>
      <c r="G10" s="78" t="s">
        <v>3205</v>
      </c>
      <c r="H10" s="75">
        <v>1</v>
      </c>
      <c r="I10" s="75"/>
      <c r="J10" s="75"/>
      <c r="K10" s="75"/>
      <c r="L10" s="75"/>
      <c r="M10" s="78" t="s">
        <v>3058</v>
      </c>
      <c r="N10" s="75">
        <v>1</v>
      </c>
      <c r="O10" s="75"/>
      <c r="P10" s="75"/>
      <c r="Q10" s="75"/>
      <c r="R10" s="75"/>
      <c r="S10" s="75"/>
      <c r="T10" s="75"/>
      <c r="U10" s="75"/>
      <c r="V10" s="75"/>
    </row>
    <row r="11" spans="1:22" x14ac:dyDescent="0.25">
      <c r="A11" s="78" t="s">
        <v>3044</v>
      </c>
      <c r="B11" s="75">
        <v>8</v>
      </c>
      <c r="C11" s="75"/>
      <c r="D11" s="75"/>
      <c r="E11" s="75"/>
      <c r="F11" s="75"/>
      <c r="G11" s="78" t="s">
        <v>3196</v>
      </c>
      <c r="H11" s="75">
        <v>1</v>
      </c>
      <c r="I11" s="75"/>
      <c r="J11" s="75"/>
      <c r="K11" s="75"/>
      <c r="L11" s="75"/>
      <c r="M11" s="78" t="s">
        <v>3057</v>
      </c>
      <c r="N11" s="75">
        <v>1</v>
      </c>
      <c r="O11" s="75"/>
      <c r="P11" s="75"/>
      <c r="Q11" s="75"/>
      <c r="R11" s="75"/>
      <c r="S11" s="75"/>
      <c r="T11" s="75"/>
      <c r="U11" s="75"/>
      <c r="V11" s="75"/>
    </row>
    <row r="14" spans="1:22" ht="15" customHeight="1" x14ac:dyDescent="0.25">
      <c r="A14" s="13" t="s">
        <v>17621</v>
      </c>
      <c r="B14" s="13" t="s">
        <v>17592</v>
      </c>
      <c r="C14" s="13" t="s">
        <v>17622</v>
      </c>
      <c r="D14" s="13" t="s">
        <v>17596</v>
      </c>
      <c r="E14" s="13" t="s">
        <v>17623</v>
      </c>
      <c r="F14" s="13" t="s">
        <v>17598</v>
      </c>
      <c r="G14" s="13" t="s">
        <v>17624</v>
      </c>
      <c r="H14" s="13" t="s">
        <v>17602</v>
      </c>
      <c r="I14" s="13" t="s">
        <v>17626</v>
      </c>
      <c r="J14" s="13" t="s">
        <v>17604</v>
      </c>
      <c r="K14" s="13" t="s">
        <v>17627</v>
      </c>
      <c r="L14" s="13" t="s">
        <v>17606</v>
      </c>
      <c r="M14" s="13" t="s">
        <v>17628</v>
      </c>
      <c r="N14" s="13" t="s">
        <v>17609</v>
      </c>
      <c r="O14" s="13" t="s">
        <v>17629</v>
      </c>
      <c r="P14" s="13" t="s">
        <v>17611</v>
      </c>
      <c r="Q14" s="13" t="s">
        <v>17630</v>
      </c>
      <c r="R14" s="13" t="s">
        <v>17613</v>
      </c>
      <c r="S14" s="13" t="s">
        <v>17631</v>
      </c>
      <c r="T14" s="13" t="s">
        <v>17615</v>
      </c>
      <c r="U14" s="13" t="s">
        <v>17632</v>
      </c>
      <c r="V14" s="13" t="s">
        <v>17616</v>
      </c>
    </row>
    <row r="15" spans="1:22" x14ac:dyDescent="0.25">
      <c r="A15" s="75" t="s">
        <v>3212</v>
      </c>
      <c r="B15" s="75">
        <v>167</v>
      </c>
      <c r="C15" s="75" t="s">
        <v>3219</v>
      </c>
      <c r="D15" s="75">
        <v>162</v>
      </c>
      <c r="E15" s="75" t="s">
        <v>3212</v>
      </c>
      <c r="F15" s="75">
        <v>127</v>
      </c>
      <c r="G15" s="75" t="s">
        <v>3223</v>
      </c>
      <c r="H15" s="75">
        <v>13</v>
      </c>
      <c r="I15" s="75" t="s">
        <v>3215</v>
      </c>
      <c r="J15" s="75">
        <v>8</v>
      </c>
      <c r="K15" s="75" t="s">
        <v>3213</v>
      </c>
      <c r="L15" s="75">
        <v>94</v>
      </c>
      <c r="M15" s="75" t="s">
        <v>3218</v>
      </c>
      <c r="N15" s="75">
        <v>22</v>
      </c>
      <c r="O15" s="75" t="s">
        <v>3223</v>
      </c>
      <c r="P15" s="75">
        <v>1</v>
      </c>
      <c r="Q15" s="75" t="s">
        <v>3215</v>
      </c>
      <c r="R15" s="75">
        <v>5</v>
      </c>
      <c r="S15" s="75"/>
      <c r="T15" s="75"/>
      <c r="U15" s="75" t="s">
        <v>3220</v>
      </c>
      <c r="V15" s="75">
        <v>1</v>
      </c>
    </row>
    <row r="16" spans="1:22" x14ac:dyDescent="0.25">
      <c r="A16" s="75" t="s">
        <v>3219</v>
      </c>
      <c r="B16" s="75">
        <v>162</v>
      </c>
      <c r="C16" s="75" t="s">
        <v>3220</v>
      </c>
      <c r="D16" s="75">
        <v>1</v>
      </c>
      <c r="E16" s="75"/>
      <c r="F16" s="75"/>
      <c r="G16" s="75" t="s">
        <v>3220</v>
      </c>
      <c r="H16" s="75">
        <v>8</v>
      </c>
      <c r="I16" s="75" t="s">
        <v>3223</v>
      </c>
      <c r="J16" s="75">
        <v>1</v>
      </c>
      <c r="K16" s="75" t="s">
        <v>3214</v>
      </c>
      <c r="L16" s="75">
        <v>2</v>
      </c>
      <c r="M16" s="75" t="s">
        <v>3212</v>
      </c>
      <c r="N16" s="75">
        <v>4</v>
      </c>
      <c r="O16" s="75"/>
      <c r="P16" s="75"/>
      <c r="Q16" s="75" t="s">
        <v>3260</v>
      </c>
      <c r="R16" s="75">
        <v>1</v>
      </c>
      <c r="S16" s="75"/>
      <c r="T16" s="75"/>
      <c r="U16" s="75" t="s">
        <v>3218</v>
      </c>
      <c r="V16" s="75">
        <v>1</v>
      </c>
    </row>
    <row r="17" spans="1:22" x14ac:dyDescent="0.25">
      <c r="A17" s="75" t="s">
        <v>3213</v>
      </c>
      <c r="B17" s="75">
        <v>94</v>
      </c>
      <c r="C17" s="75"/>
      <c r="D17" s="75"/>
      <c r="E17" s="75"/>
      <c r="F17" s="75"/>
      <c r="G17" s="75" t="s">
        <v>3229</v>
      </c>
      <c r="H17" s="75">
        <v>8</v>
      </c>
      <c r="I17" s="75"/>
      <c r="J17" s="75"/>
      <c r="K17" s="75"/>
      <c r="L17" s="75"/>
      <c r="M17" s="75" t="s">
        <v>3220</v>
      </c>
      <c r="N17" s="75">
        <v>2</v>
      </c>
      <c r="O17" s="75"/>
      <c r="P17" s="75"/>
      <c r="Q17" s="75" t="s">
        <v>3220</v>
      </c>
      <c r="R17" s="75">
        <v>1</v>
      </c>
      <c r="S17" s="75"/>
      <c r="T17" s="75"/>
      <c r="U17" s="75" t="s">
        <v>3212</v>
      </c>
      <c r="V17" s="75">
        <v>1</v>
      </c>
    </row>
    <row r="18" spans="1:22" x14ac:dyDescent="0.25">
      <c r="A18" s="75" t="s">
        <v>3215</v>
      </c>
      <c r="B18" s="75">
        <v>73</v>
      </c>
      <c r="C18" s="75"/>
      <c r="D18" s="75"/>
      <c r="E18" s="75"/>
      <c r="F18" s="75"/>
      <c r="G18" s="75" t="s">
        <v>3237</v>
      </c>
      <c r="H18" s="75">
        <v>4</v>
      </c>
      <c r="I18" s="75"/>
      <c r="J18" s="75"/>
      <c r="K18" s="75"/>
      <c r="L18" s="75"/>
      <c r="M18" s="75" t="s">
        <v>3223</v>
      </c>
      <c r="N18" s="75">
        <v>1</v>
      </c>
      <c r="O18" s="75"/>
      <c r="P18" s="75"/>
      <c r="Q18" s="75"/>
      <c r="R18" s="75"/>
      <c r="S18" s="75"/>
      <c r="T18" s="75"/>
      <c r="U18" s="75"/>
      <c r="V18" s="75"/>
    </row>
    <row r="19" spans="1:22" x14ac:dyDescent="0.25">
      <c r="A19" s="75" t="s">
        <v>3218</v>
      </c>
      <c r="B19" s="75">
        <v>68</v>
      </c>
      <c r="C19" s="75"/>
      <c r="D19" s="75"/>
      <c r="E19" s="75"/>
      <c r="F19" s="75"/>
      <c r="G19" s="75" t="s">
        <v>3214</v>
      </c>
      <c r="H19" s="75">
        <v>4</v>
      </c>
      <c r="I19" s="75"/>
      <c r="J19" s="75"/>
      <c r="K19" s="75"/>
      <c r="L19" s="75"/>
      <c r="M19" s="75"/>
      <c r="N19" s="75"/>
      <c r="O19" s="75"/>
      <c r="P19" s="75"/>
      <c r="Q19" s="75"/>
      <c r="R19" s="75"/>
      <c r="S19" s="75"/>
      <c r="T19" s="75"/>
      <c r="U19" s="75"/>
      <c r="V19" s="75"/>
    </row>
    <row r="20" spans="1:22" x14ac:dyDescent="0.25">
      <c r="A20" s="75" t="s">
        <v>3220</v>
      </c>
      <c r="B20" s="75">
        <v>44</v>
      </c>
      <c r="C20" s="75"/>
      <c r="D20" s="75"/>
      <c r="E20" s="75"/>
      <c r="F20" s="75"/>
      <c r="G20" s="75" t="s">
        <v>3254</v>
      </c>
      <c r="H20" s="75">
        <v>3</v>
      </c>
      <c r="I20" s="75"/>
      <c r="J20" s="75"/>
      <c r="K20" s="75"/>
      <c r="L20" s="75"/>
      <c r="M20" s="75"/>
      <c r="N20" s="75"/>
      <c r="O20" s="75"/>
      <c r="P20" s="75"/>
      <c r="Q20" s="75"/>
      <c r="R20" s="75"/>
      <c r="S20" s="75"/>
      <c r="T20" s="75"/>
      <c r="U20" s="75"/>
      <c r="V20" s="75"/>
    </row>
    <row r="21" spans="1:22" x14ac:dyDescent="0.25">
      <c r="A21" s="75" t="s">
        <v>3214</v>
      </c>
      <c r="B21" s="75">
        <v>21</v>
      </c>
      <c r="C21" s="75"/>
      <c r="D21" s="75"/>
      <c r="E21" s="75"/>
      <c r="F21" s="75"/>
      <c r="G21" s="75" t="s">
        <v>17625</v>
      </c>
      <c r="H21" s="75">
        <v>2</v>
      </c>
      <c r="I21" s="75"/>
      <c r="J21" s="75"/>
      <c r="K21" s="75"/>
      <c r="L21" s="75"/>
      <c r="M21" s="75"/>
      <c r="N21" s="75"/>
      <c r="O21" s="75"/>
      <c r="P21" s="75"/>
      <c r="Q21" s="75"/>
      <c r="R21" s="75"/>
      <c r="S21" s="75"/>
      <c r="T21" s="75"/>
      <c r="U21" s="75"/>
      <c r="V21" s="75"/>
    </row>
    <row r="22" spans="1:22" x14ac:dyDescent="0.25">
      <c r="A22" s="75" t="s">
        <v>3223</v>
      </c>
      <c r="B22" s="75">
        <v>17</v>
      </c>
      <c r="C22" s="75"/>
      <c r="D22" s="75"/>
      <c r="E22" s="75"/>
      <c r="F22" s="75"/>
      <c r="G22" s="75" t="s">
        <v>3238</v>
      </c>
      <c r="H22" s="75">
        <v>2</v>
      </c>
      <c r="I22" s="75"/>
      <c r="J22" s="75"/>
      <c r="K22" s="75"/>
      <c r="L22" s="75"/>
      <c r="M22" s="75"/>
      <c r="N22" s="75"/>
      <c r="O22" s="75"/>
      <c r="P22" s="75"/>
      <c r="Q22" s="75"/>
      <c r="R22" s="75"/>
      <c r="S22" s="75"/>
      <c r="T22" s="75"/>
      <c r="U22" s="75"/>
      <c r="V22" s="75"/>
    </row>
    <row r="23" spans="1:22" x14ac:dyDescent="0.25">
      <c r="A23" s="75" t="s">
        <v>3229</v>
      </c>
      <c r="B23" s="75">
        <v>11</v>
      </c>
      <c r="C23" s="75"/>
      <c r="D23" s="75"/>
      <c r="E23" s="75"/>
      <c r="F23" s="75"/>
      <c r="G23" s="75" t="s">
        <v>3252</v>
      </c>
      <c r="H23" s="75">
        <v>1</v>
      </c>
      <c r="I23" s="75"/>
      <c r="J23" s="75"/>
      <c r="K23" s="75"/>
      <c r="L23" s="75"/>
      <c r="M23" s="75"/>
      <c r="N23" s="75"/>
      <c r="O23" s="75"/>
      <c r="P23" s="75"/>
      <c r="Q23" s="75"/>
      <c r="R23" s="75"/>
      <c r="S23" s="75"/>
      <c r="T23" s="75"/>
      <c r="U23" s="75"/>
      <c r="V23" s="75"/>
    </row>
    <row r="24" spans="1:22" x14ac:dyDescent="0.25">
      <c r="A24" s="75" t="s">
        <v>3217</v>
      </c>
      <c r="B24" s="75">
        <v>11</v>
      </c>
      <c r="C24" s="75"/>
      <c r="D24" s="75"/>
      <c r="E24" s="75"/>
      <c r="F24" s="75"/>
      <c r="G24" s="75" t="s">
        <v>3246</v>
      </c>
      <c r="H24" s="75">
        <v>1</v>
      </c>
      <c r="I24" s="75"/>
      <c r="J24" s="75"/>
      <c r="K24" s="75"/>
      <c r="L24" s="75"/>
      <c r="M24" s="75"/>
      <c r="N24" s="75"/>
      <c r="O24" s="75"/>
      <c r="P24" s="75"/>
      <c r="Q24" s="75"/>
      <c r="R24" s="75"/>
      <c r="S24" s="75"/>
      <c r="T24" s="75"/>
      <c r="U24" s="75"/>
      <c r="V24" s="75"/>
    </row>
    <row r="27" spans="1:22" ht="15" customHeight="1" x14ac:dyDescent="0.25">
      <c r="A27" s="13" t="s">
        <v>17636</v>
      </c>
      <c r="B27" s="13" t="s">
        <v>17592</v>
      </c>
      <c r="C27" s="13" t="s">
        <v>17643</v>
      </c>
      <c r="D27" s="13" t="s">
        <v>17596</v>
      </c>
      <c r="E27" s="13" t="s">
        <v>17644</v>
      </c>
      <c r="F27" s="13" t="s">
        <v>17598</v>
      </c>
      <c r="G27" s="13" t="s">
        <v>17645</v>
      </c>
      <c r="H27" s="13" t="s">
        <v>17602</v>
      </c>
      <c r="I27" s="13" t="s">
        <v>17652</v>
      </c>
      <c r="J27" s="13" t="s">
        <v>17604</v>
      </c>
      <c r="K27" s="13" t="s">
        <v>17653</v>
      </c>
      <c r="L27" s="13" t="s">
        <v>17606</v>
      </c>
      <c r="M27" s="13" t="s">
        <v>17654</v>
      </c>
      <c r="N27" s="13" t="s">
        <v>17609</v>
      </c>
      <c r="O27" s="13" t="s">
        <v>17661</v>
      </c>
      <c r="P27" s="13" t="s">
        <v>17611</v>
      </c>
      <c r="Q27" s="13" t="s">
        <v>17663</v>
      </c>
      <c r="R27" s="13" t="s">
        <v>17613</v>
      </c>
      <c r="S27" s="13" t="s">
        <v>17666</v>
      </c>
      <c r="T27" s="13" t="s">
        <v>17615</v>
      </c>
      <c r="U27" s="13" t="s">
        <v>17668</v>
      </c>
      <c r="V27" s="13" t="s">
        <v>17616</v>
      </c>
    </row>
    <row r="28" spans="1:22" x14ac:dyDescent="0.25">
      <c r="A28" s="75" t="s">
        <v>3261</v>
      </c>
      <c r="B28" s="75">
        <v>1713</v>
      </c>
      <c r="C28" s="75" t="s">
        <v>3261</v>
      </c>
      <c r="D28" s="75">
        <v>190</v>
      </c>
      <c r="E28" s="75" t="s">
        <v>3261</v>
      </c>
      <c r="F28" s="75">
        <v>128</v>
      </c>
      <c r="G28" s="75" t="s">
        <v>3261</v>
      </c>
      <c r="H28" s="75">
        <v>93</v>
      </c>
      <c r="I28" s="75" t="s">
        <v>3261</v>
      </c>
      <c r="J28" s="75">
        <v>117</v>
      </c>
      <c r="K28" s="75" t="s">
        <v>3261</v>
      </c>
      <c r="L28" s="75">
        <v>94</v>
      </c>
      <c r="M28" s="75" t="s">
        <v>3261</v>
      </c>
      <c r="N28" s="75">
        <v>74</v>
      </c>
      <c r="O28" s="75" t="s">
        <v>3261</v>
      </c>
      <c r="P28" s="75">
        <v>97</v>
      </c>
      <c r="Q28" s="75" t="s">
        <v>3261</v>
      </c>
      <c r="R28" s="75">
        <v>61</v>
      </c>
      <c r="S28" s="75" t="s">
        <v>3261</v>
      </c>
      <c r="T28" s="75">
        <v>9</v>
      </c>
      <c r="U28" s="75" t="s">
        <v>3261</v>
      </c>
      <c r="V28" s="75">
        <v>61</v>
      </c>
    </row>
    <row r="29" spans="1:22" x14ac:dyDescent="0.25">
      <c r="A29" s="75" t="s">
        <v>17637</v>
      </c>
      <c r="B29" s="75">
        <v>237</v>
      </c>
      <c r="C29" s="75" t="s">
        <v>3306</v>
      </c>
      <c r="D29" s="75">
        <v>173</v>
      </c>
      <c r="E29" s="75"/>
      <c r="F29" s="75"/>
      <c r="G29" s="75" t="s">
        <v>3286</v>
      </c>
      <c r="H29" s="75">
        <v>6</v>
      </c>
      <c r="I29" s="75" t="s">
        <v>3286</v>
      </c>
      <c r="J29" s="75">
        <v>36</v>
      </c>
      <c r="K29" s="75"/>
      <c r="L29" s="75"/>
      <c r="M29" s="75" t="s">
        <v>17640</v>
      </c>
      <c r="N29" s="75">
        <v>32</v>
      </c>
      <c r="O29" s="75" t="s">
        <v>3418</v>
      </c>
      <c r="P29" s="75">
        <v>1</v>
      </c>
      <c r="Q29" s="75" t="s">
        <v>17641</v>
      </c>
      <c r="R29" s="75">
        <v>20</v>
      </c>
      <c r="S29" s="75" t="s">
        <v>17667</v>
      </c>
      <c r="T29" s="75">
        <v>9</v>
      </c>
      <c r="U29" s="75" t="s">
        <v>17638</v>
      </c>
      <c r="V29" s="75">
        <v>33</v>
      </c>
    </row>
    <row r="30" spans="1:22" x14ac:dyDescent="0.25">
      <c r="A30" s="75" t="s">
        <v>3306</v>
      </c>
      <c r="B30" s="75">
        <v>174</v>
      </c>
      <c r="C30" s="75" t="s">
        <v>17637</v>
      </c>
      <c r="D30" s="75">
        <v>163</v>
      </c>
      <c r="E30" s="75"/>
      <c r="F30" s="75"/>
      <c r="G30" s="75" t="s">
        <v>17646</v>
      </c>
      <c r="H30" s="75">
        <v>4</v>
      </c>
      <c r="I30" s="75"/>
      <c r="J30" s="75"/>
      <c r="K30" s="75"/>
      <c r="L30" s="75"/>
      <c r="M30" s="75" t="s">
        <v>17655</v>
      </c>
      <c r="N30" s="75">
        <v>12</v>
      </c>
      <c r="O30" s="75" t="s">
        <v>17662</v>
      </c>
      <c r="P30" s="75">
        <v>1</v>
      </c>
      <c r="Q30" s="75" t="s">
        <v>17650</v>
      </c>
      <c r="R30" s="75">
        <v>4</v>
      </c>
      <c r="S30" s="75"/>
      <c r="T30" s="75"/>
      <c r="U30" s="75"/>
      <c r="V30" s="75"/>
    </row>
    <row r="31" spans="1:22" x14ac:dyDescent="0.25">
      <c r="A31" s="75" t="s">
        <v>3286</v>
      </c>
      <c r="B31" s="75">
        <v>73</v>
      </c>
      <c r="C31" s="75"/>
      <c r="D31" s="75"/>
      <c r="E31" s="75"/>
      <c r="F31" s="75"/>
      <c r="G31" s="75" t="s">
        <v>17637</v>
      </c>
      <c r="H31" s="75">
        <v>4</v>
      </c>
      <c r="I31" s="75"/>
      <c r="J31" s="75"/>
      <c r="K31" s="75"/>
      <c r="L31" s="75"/>
      <c r="M31" s="75" t="s">
        <v>17656</v>
      </c>
      <c r="N31" s="75">
        <v>12</v>
      </c>
      <c r="O31" s="75"/>
      <c r="P31" s="75"/>
      <c r="Q31" s="75" t="s">
        <v>17646</v>
      </c>
      <c r="R31" s="75">
        <v>3</v>
      </c>
      <c r="S31" s="75"/>
      <c r="T31" s="75"/>
      <c r="U31" s="75"/>
      <c r="V31" s="75"/>
    </row>
    <row r="32" spans="1:22" x14ac:dyDescent="0.25">
      <c r="A32" s="75" t="s">
        <v>17638</v>
      </c>
      <c r="B32" s="75">
        <v>44</v>
      </c>
      <c r="C32" s="75"/>
      <c r="D32" s="75"/>
      <c r="E32" s="75"/>
      <c r="F32" s="75"/>
      <c r="G32" s="75" t="s">
        <v>17639</v>
      </c>
      <c r="H32" s="75">
        <v>4</v>
      </c>
      <c r="I32" s="75"/>
      <c r="J32" s="75"/>
      <c r="K32" s="75"/>
      <c r="L32" s="75"/>
      <c r="M32" s="75" t="s">
        <v>3286</v>
      </c>
      <c r="N32" s="75">
        <v>11</v>
      </c>
      <c r="O32" s="75"/>
      <c r="P32" s="75"/>
      <c r="Q32" s="75" t="s">
        <v>3292</v>
      </c>
      <c r="R32" s="75">
        <v>3</v>
      </c>
      <c r="S32" s="75"/>
      <c r="T32" s="75"/>
      <c r="U32" s="75"/>
      <c r="V32" s="75"/>
    </row>
    <row r="33" spans="1:22" x14ac:dyDescent="0.25">
      <c r="A33" s="75" t="s">
        <v>17639</v>
      </c>
      <c r="B33" s="75">
        <v>38</v>
      </c>
      <c r="C33" s="75"/>
      <c r="D33" s="75"/>
      <c r="E33" s="75"/>
      <c r="F33" s="75"/>
      <c r="G33" s="75" t="s">
        <v>17647</v>
      </c>
      <c r="H33" s="75">
        <v>3</v>
      </c>
      <c r="I33" s="75"/>
      <c r="J33" s="75"/>
      <c r="K33" s="75"/>
      <c r="L33" s="75"/>
      <c r="M33" s="75" t="s">
        <v>17657</v>
      </c>
      <c r="N33" s="75">
        <v>9</v>
      </c>
      <c r="O33" s="75"/>
      <c r="P33" s="75"/>
      <c r="Q33" s="75" t="s">
        <v>17664</v>
      </c>
      <c r="R33" s="75">
        <v>2</v>
      </c>
      <c r="S33" s="75"/>
      <c r="T33" s="75"/>
      <c r="U33" s="75"/>
      <c r="V33" s="75"/>
    </row>
    <row r="34" spans="1:22" x14ac:dyDescent="0.25">
      <c r="A34" s="75" t="s">
        <v>3292</v>
      </c>
      <c r="B34" s="75">
        <v>34</v>
      </c>
      <c r="C34" s="75"/>
      <c r="D34" s="75"/>
      <c r="E34" s="75"/>
      <c r="F34" s="75"/>
      <c r="G34" s="75" t="s">
        <v>17648</v>
      </c>
      <c r="H34" s="75">
        <v>3</v>
      </c>
      <c r="I34" s="75"/>
      <c r="J34" s="75"/>
      <c r="K34" s="75"/>
      <c r="L34" s="75"/>
      <c r="M34" s="75" t="s">
        <v>17638</v>
      </c>
      <c r="N34" s="75">
        <v>8</v>
      </c>
      <c r="O34" s="75"/>
      <c r="P34" s="75"/>
      <c r="Q34" s="75" t="s">
        <v>17665</v>
      </c>
      <c r="R34" s="75">
        <v>2</v>
      </c>
      <c r="S34" s="75"/>
      <c r="T34" s="75"/>
      <c r="U34" s="75"/>
      <c r="V34" s="75"/>
    </row>
    <row r="35" spans="1:22" x14ac:dyDescent="0.25">
      <c r="A35" s="75" t="s">
        <v>17640</v>
      </c>
      <c r="B35" s="75">
        <v>34</v>
      </c>
      <c r="C35" s="75"/>
      <c r="D35" s="75"/>
      <c r="E35" s="75"/>
      <c r="F35" s="75"/>
      <c r="G35" s="75" t="s">
        <v>17649</v>
      </c>
      <c r="H35" s="75">
        <v>3</v>
      </c>
      <c r="I35" s="75"/>
      <c r="J35" s="75"/>
      <c r="K35" s="75"/>
      <c r="L35" s="75"/>
      <c r="M35" s="75" t="s">
        <v>17658</v>
      </c>
      <c r="N35" s="75">
        <v>7</v>
      </c>
      <c r="O35" s="75"/>
      <c r="P35" s="75"/>
      <c r="Q35" s="75" t="s">
        <v>17642</v>
      </c>
      <c r="R35" s="75">
        <v>2</v>
      </c>
      <c r="S35" s="75"/>
      <c r="T35" s="75"/>
      <c r="U35" s="75"/>
      <c r="V35" s="75"/>
    </row>
    <row r="36" spans="1:22" x14ac:dyDescent="0.25">
      <c r="A36" s="75" t="s">
        <v>17641</v>
      </c>
      <c r="B36" s="75">
        <v>30</v>
      </c>
      <c r="C36" s="75"/>
      <c r="D36" s="75"/>
      <c r="E36" s="75"/>
      <c r="F36" s="75"/>
      <c r="G36" s="75" t="s">
        <v>17650</v>
      </c>
      <c r="H36" s="75">
        <v>1</v>
      </c>
      <c r="I36" s="75"/>
      <c r="J36" s="75"/>
      <c r="K36" s="75"/>
      <c r="L36" s="75"/>
      <c r="M36" s="75" t="s">
        <v>17659</v>
      </c>
      <c r="N36" s="75">
        <v>7</v>
      </c>
      <c r="O36" s="75"/>
      <c r="P36" s="75"/>
      <c r="Q36" s="75" t="s">
        <v>3378</v>
      </c>
      <c r="R36" s="75">
        <v>1</v>
      </c>
      <c r="S36" s="75"/>
      <c r="T36" s="75"/>
      <c r="U36" s="75"/>
      <c r="V36" s="75"/>
    </row>
    <row r="37" spans="1:22" x14ac:dyDescent="0.25">
      <c r="A37" s="75" t="s">
        <v>17642</v>
      </c>
      <c r="B37" s="75">
        <v>29</v>
      </c>
      <c r="C37" s="75"/>
      <c r="D37" s="75"/>
      <c r="E37" s="75"/>
      <c r="F37" s="75"/>
      <c r="G37" s="75" t="s">
        <v>17651</v>
      </c>
      <c r="H37" s="75">
        <v>1</v>
      </c>
      <c r="I37" s="75"/>
      <c r="J37" s="75"/>
      <c r="K37" s="75"/>
      <c r="L37" s="75"/>
      <c r="M37" s="75" t="s">
        <v>17660</v>
      </c>
      <c r="N37" s="75">
        <v>7</v>
      </c>
      <c r="O37" s="75"/>
      <c r="P37" s="75"/>
      <c r="Q37" s="75"/>
      <c r="R37" s="75"/>
      <c r="S37" s="75"/>
      <c r="T37" s="75"/>
      <c r="U37" s="75"/>
      <c r="V37" s="75"/>
    </row>
    <row r="40" spans="1:22" ht="15" customHeight="1" x14ac:dyDescent="0.25">
      <c r="A40" s="13" t="s">
        <v>17679</v>
      </c>
      <c r="B40" s="13" t="s">
        <v>17592</v>
      </c>
      <c r="C40" s="13" t="s">
        <v>17686</v>
      </c>
      <c r="D40" s="13" t="s">
        <v>17596</v>
      </c>
      <c r="E40" s="13" t="s">
        <v>17691</v>
      </c>
      <c r="F40" s="13" t="s">
        <v>17598</v>
      </c>
      <c r="G40" s="13" t="s">
        <v>17696</v>
      </c>
      <c r="H40" s="13" t="s">
        <v>17602</v>
      </c>
      <c r="I40" s="13" t="s">
        <v>17701</v>
      </c>
      <c r="J40" s="13" t="s">
        <v>17604</v>
      </c>
      <c r="K40" s="13" t="s">
        <v>17709</v>
      </c>
      <c r="L40" s="13" t="s">
        <v>17606</v>
      </c>
      <c r="M40" s="13" t="s">
        <v>17715</v>
      </c>
      <c r="N40" s="13" t="s">
        <v>17609</v>
      </c>
      <c r="O40" s="13" t="s">
        <v>17721</v>
      </c>
      <c r="P40" s="13" t="s">
        <v>17611</v>
      </c>
      <c r="Q40" s="13" t="s">
        <v>17729</v>
      </c>
      <c r="R40" s="13" t="s">
        <v>17613</v>
      </c>
      <c r="S40" s="13" t="s">
        <v>17733</v>
      </c>
      <c r="T40" s="13" t="s">
        <v>17615</v>
      </c>
      <c r="U40" s="13" t="s">
        <v>17742</v>
      </c>
      <c r="V40" s="13" t="s">
        <v>17616</v>
      </c>
    </row>
    <row r="41" spans="1:22" x14ac:dyDescent="0.25">
      <c r="A41" s="79" t="s">
        <v>17680</v>
      </c>
      <c r="B41" s="79">
        <v>846</v>
      </c>
      <c r="C41" s="79" t="s">
        <v>17638</v>
      </c>
      <c r="D41" s="79">
        <v>386</v>
      </c>
      <c r="E41" s="79" t="s">
        <v>17638</v>
      </c>
      <c r="F41" s="79">
        <v>255</v>
      </c>
      <c r="G41" s="79" t="s">
        <v>3261</v>
      </c>
      <c r="H41" s="79">
        <v>103</v>
      </c>
      <c r="I41" s="79" t="s">
        <v>17638</v>
      </c>
      <c r="J41" s="79">
        <v>194</v>
      </c>
      <c r="K41" s="79" t="s">
        <v>17638</v>
      </c>
      <c r="L41" s="79">
        <v>96</v>
      </c>
      <c r="M41" s="79" t="s">
        <v>17638</v>
      </c>
      <c r="N41" s="79">
        <v>84</v>
      </c>
      <c r="O41" s="79" t="s">
        <v>17638</v>
      </c>
      <c r="P41" s="79">
        <v>147</v>
      </c>
      <c r="Q41" s="79" t="s">
        <v>17638</v>
      </c>
      <c r="R41" s="79">
        <v>88</v>
      </c>
      <c r="S41" s="79" t="s">
        <v>17734</v>
      </c>
      <c r="T41" s="79">
        <v>68</v>
      </c>
      <c r="U41" s="79" t="s">
        <v>17638</v>
      </c>
      <c r="V41" s="79">
        <v>96</v>
      </c>
    </row>
    <row r="42" spans="1:22" x14ac:dyDescent="0.25">
      <c r="A42" s="79" t="s">
        <v>17681</v>
      </c>
      <c r="B42" s="79">
        <v>268</v>
      </c>
      <c r="C42" s="79" t="s">
        <v>2019</v>
      </c>
      <c r="D42" s="79">
        <v>320</v>
      </c>
      <c r="E42" s="79" t="s">
        <v>1988</v>
      </c>
      <c r="F42" s="79">
        <v>128</v>
      </c>
      <c r="G42" s="79" t="s">
        <v>17638</v>
      </c>
      <c r="H42" s="79">
        <v>92</v>
      </c>
      <c r="I42" s="79" t="s">
        <v>3261</v>
      </c>
      <c r="J42" s="79">
        <v>117</v>
      </c>
      <c r="K42" s="79" t="s">
        <v>1991</v>
      </c>
      <c r="L42" s="79">
        <v>94</v>
      </c>
      <c r="M42" s="79" t="s">
        <v>3261</v>
      </c>
      <c r="N42" s="79">
        <v>75</v>
      </c>
      <c r="O42" s="79" t="s">
        <v>3261</v>
      </c>
      <c r="P42" s="79">
        <v>98</v>
      </c>
      <c r="Q42" s="79" t="s">
        <v>3261</v>
      </c>
      <c r="R42" s="79">
        <v>61</v>
      </c>
      <c r="S42" s="79" t="s">
        <v>17638</v>
      </c>
      <c r="T42" s="79">
        <v>60</v>
      </c>
      <c r="U42" s="79" t="s">
        <v>3261</v>
      </c>
      <c r="V42" s="79">
        <v>61</v>
      </c>
    </row>
    <row r="43" spans="1:22" x14ac:dyDescent="0.25">
      <c r="A43" s="79" t="s">
        <v>17682</v>
      </c>
      <c r="B43" s="79">
        <v>0</v>
      </c>
      <c r="C43" s="79" t="s">
        <v>17687</v>
      </c>
      <c r="D43" s="79">
        <v>198</v>
      </c>
      <c r="E43" s="79" t="s">
        <v>3261</v>
      </c>
      <c r="F43" s="79">
        <v>128</v>
      </c>
      <c r="G43" s="79" t="s">
        <v>2047</v>
      </c>
      <c r="H43" s="79">
        <v>35</v>
      </c>
      <c r="I43" s="79" t="s">
        <v>1987</v>
      </c>
      <c r="J43" s="79">
        <v>116</v>
      </c>
      <c r="K43" s="79" t="s">
        <v>9269</v>
      </c>
      <c r="L43" s="79">
        <v>94</v>
      </c>
      <c r="M43" s="79" t="s">
        <v>17640</v>
      </c>
      <c r="N43" s="79">
        <v>32</v>
      </c>
      <c r="O43" s="79" t="s">
        <v>2033</v>
      </c>
      <c r="P43" s="79">
        <v>82</v>
      </c>
      <c r="Q43" s="79" t="s">
        <v>2032</v>
      </c>
      <c r="R43" s="79">
        <v>48</v>
      </c>
      <c r="S43" s="79" t="s">
        <v>17735</v>
      </c>
      <c r="T43" s="79">
        <v>53</v>
      </c>
      <c r="U43" s="79" t="s">
        <v>1993</v>
      </c>
      <c r="V43" s="79">
        <v>55</v>
      </c>
    </row>
    <row r="44" spans="1:22" x14ac:dyDescent="0.25">
      <c r="A44" s="79" t="s">
        <v>17683</v>
      </c>
      <c r="B44" s="79">
        <v>26998</v>
      </c>
      <c r="C44" s="79" t="s">
        <v>3306</v>
      </c>
      <c r="D44" s="79">
        <v>192</v>
      </c>
      <c r="E44" s="79" t="s">
        <v>17692</v>
      </c>
      <c r="F44" s="79">
        <v>127</v>
      </c>
      <c r="G44" s="79" t="s">
        <v>1995</v>
      </c>
      <c r="H44" s="79">
        <v>28</v>
      </c>
      <c r="I44" s="79" t="s">
        <v>17702</v>
      </c>
      <c r="J44" s="79">
        <v>67</v>
      </c>
      <c r="K44" s="79" t="s">
        <v>17710</v>
      </c>
      <c r="L44" s="79">
        <v>94</v>
      </c>
      <c r="M44" s="79" t="s">
        <v>1889</v>
      </c>
      <c r="N44" s="79">
        <v>29</v>
      </c>
      <c r="O44" s="79" t="s">
        <v>17722</v>
      </c>
      <c r="P44" s="79">
        <v>51</v>
      </c>
      <c r="Q44" s="79" t="s">
        <v>3292</v>
      </c>
      <c r="R44" s="79">
        <v>36</v>
      </c>
      <c r="S44" s="79" t="s">
        <v>1998</v>
      </c>
      <c r="T44" s="79">
        <v>51</v>
      </c>
      <c r="U44" s="79" t="s">
        <v>17743</v>
      </c>
      <c r="V44" s="79">
        <v>41</v>
      </c>
    </row>
    <row r="45" spans="1:22" x14ac:dyDescent="0.25">
      <c r="A45" s="79" t="s">
        <v>17684</v>
      </c>
      <c r="B45" s="79">
        <v>28112</v>
      </c>
      <c r="C45" s="79" t="s">
        <v>3261</v>
      </c>
      <c r="D45" s="79">
        <v>190</v>
      </c>
      <c r="E45" s="79" t="s">
        <v>17693</v>
      </c>
      <c r="F45" s="79">
        <v>127</v>
      </c>
      <c r="G45" s="79" t="s">
        <v>17697</v>
      </c>
      <c r="H45" s="79">
        <v>22</v>
      </c>
      <c r="I45" s="79" t="s">
        <v>17703</v>
      </c>
      <c r="J45" s="79">
        <v>59</v>
      </c>
      <c r="K45" s="79" t="s">
        <v>3261</v>
      </c>
      <c r="L45" s="79">
        <v>94</v>
      </c>
      <c r="M45" s="79" t="s">
        <v>17716</v>
      </c>
      <c r="N45" s="79">
        <v>26</v>
      </c>
      <c r="O45" s="79" t="s">
        <v>17723</v>
      </c>
      <c r="P45" s="79">
        <v>51</v>
      </c>
      <c r="Q45" s="79" t="s">
        <v>17685</v>
      </c>
      <c r="R45" s="79">
        <v>31</v>
      </c>
      <c r="S45" s="79" t="s">
        <v>17736</v>
      </c>
      <c r="T45" s="79">
        <v>51</v>
      </c>
      <c r="U45" s="79" t="s">
        <v>17744</v>
      </c>
      <c r="V45" s="79">
        <v>36</v>
      </c>
    </row>
    <row r="46" spans="1:22" x14ac:dyDescent="0.25">
      <c r="A46" s="79" t="s">
        <v>17638</v>
      </c>
      <c r="B46" s="79">
        <v>2144</v>
      </c>
      <c r="C46" s="79" t="s">
        <v>17688</v>
      </c>
      <c r="D46" s="79">
        <v>187</v>
      </c>
      <c r="E46" s="79" t="s">
        <v>17694</v>
      </c>
      <c r="F46" s="79">
        <v>127</v>
      </c>
      <c r="G46" s="79" t="s">
        <v>2065</v>
      </c>
      <c r="H46" s="79">
        <v>21</v>
      </c>
      <c r="I46" s="79" t="s">
        <v>17704</v>
      </c>
      <c r="J46" s="79">
        <v>59</v>
      </c>
      <c r="K46" s="79" t="s">
        <v>17711</v>
      </c>
      <c r="L46" s="79">
        <v>51</v>
      </c>
      <c r="M46" s="79" t="s">
        <v>17717</v>
      </c>
      <c r="N46" s="79">
        <v>22</v>
      </c>
      <c r="O46" s="79" t="s">
        <v>17724</v>
      </c>
      <c r="P46" s="79">
        <v>23</v>
      </c>
      <c r="Q46" s="79" t="s">
        <v>17730</v>
      </c>
      <c r="R46" s="79">
        <v>27</v>
      </c>
      <c r="S46" s="79" t="s">
        <v>17737</v>
      </c>
      <c r="T46" s="79">
        <v>50</v>
      </c>
      <c r="U46" s="79" t="s">
        <v>17745</v>
      </c>
      <c r="V46" s="79">
        <v>33</v>
      </c>
    </row>
    <row r="47" spans="1:22" x14ac:dyDescent="0.25">
      <c r="A47" s="79" t="s">
        <v>3261</v>
      </c>
      <c r="B47" s="79">
        <v>1755</v>
      </c>
      <c r="C47" s="79" t="s">
        <v>17689</v>
      </c>
      <c r="D47" s="79">
        <v>187</v>
      </c>
      <c r="E47" s="79" t="s">
        <v>17695</v>
      </c>
      <c r="F47" s="79">
        <v>127</v>
      </c>
      <c r="G47" s="79" t="s">
        <v>17698</v>
      </c>
      <c r="H47" s="79">
        <v>17</v>
      </c>
      <c r="I47" s="79" t="s">
        <v>17705</v>
      </c>
      <c r="J47" s="79">
        <v>59</v>
      </c>
      <c r="K47" s="79" t="s">
        <v>17712</v>
      </c>
      <c r="L47" s="79">
        <v>51</v>
      </c>
      <c r="M47" s="79" t="s">
        <v>17718</v>
      </c>
      <c r="N47" s="79">
        <v>18</v>
      </c>
      <c r="O47" s="79" t="s">
        <v>17725</v>
      </c>
      <c r="P47" s="79">
        <v>22</v>
      </c>
      <c r="Q47" s="79" t="s">
        <v>17731</v>
      </c>
      <c r="R47" s="79">
        <v>21</v>
      </c>
      <c r="S47" s="79" t="s">
        <v>17738</v>
      </c>
      <c r="T47" s="79">
        <v>50</v>
      </c>
      <c r="U47" s="79" t="s">
        <v>17746</v>
      </c>
      <c r="V47" s="79">
        <v>33</v>
      </c>
    </row>
    <row r="48" spans="1:22" x14ac:dyDescent="0.25">
      <c r="A48" s="79" t="s">
        <v>2019</v>
      </c>
      <c r="B48" s="79">
        <v>320</v>
      </c>
      <c r="C48" s="79" t="s">
        <v>17685</v>
      </c>
      <c r="D48" s="79">
        <v>186</v>
      </c>
      <c r="E48" s="79"/>
      <c r="F48" s="79"/>
      <c r="G48" s="79" t="s">
        <v>9269</v>
      </c>
      <c r="H48" s="79">
        <v>16</v>
      </c>
      <c r="I48" s="79" t="s">
        <v>17706</v>
      </c>
      <c r="J48" s="79">
        <v>59</v>
      </c>
      <c r="K48" s="79" t="s">
        <v>17713</v>
      </c>
      <c r="L48" s="79">
        <v>42</v>
      </c>
      <c r="M48" s="79" t="s">
        <v>17719</v>
      </c>
      <c r="N48" s="79">
        <v>15</v>
      </c>
      <c r="O48" s="79" t="s">
        <v>17726</v>
      </c>
      <c r="P48" s="79">
        <v>22</v>
      </c>
      <c r="Q48" s="79" t="s">
        <v>17641</v>
      </c>
      <c r="R48" s="79">
        <v>20</v>
      </c>
      <c r="S48" s="79" t="s">
        <v>17739</v>
      </c>
      <c r="T48" s="79">
        <v>50</v>
      </c>
      <c r="U48" s="79" t="s">
        <v>17747</v>
      </c>
      <c r="V48" s="79">
        <v>33</v>
      </c>
    </row>
    <row r="49" spans="1:22" x14ac:dyDescent="0.25">
      <c r="A49" s="79" t="s">
        <v>17685</v>
      </c>
      <c r="B49" s="79">
        <v>314</v>
      </c>
      <c r="C49" s="79" t="s">
        <v>17690</v>
      </c>
      <c r="D49" s="79">
        <v>181</v>
      </c>
      <c r="E49" s="79"/>
      <c r="F49" s="79"/>
      <c r="G49" s="79" t="s">
        <v>17699</v>
      </c>
      <c r="H49" s="79">
        <v>15</v>
      </c>
      <c r="I49" s="79" t="s">
        <v>17707</v>
      </c>
      <c r="J49" s="79">
        <v>59</v>
      </c>
      <c r="K49" s="79" t="s">
        <v>17714</v>
      </c>
      <c r="L49" s="79">
        <v>42</v>
      </c>
      <c r="M49" s="79" t="s">
        <v>17657</v>
      </c>
      <c r="N49" s="79">
        <v>14</v>
      </c>
      <c r="O49" s="79" t="s">
        <v>17727</v>
      </c>
      <c r="P49" s="79">
        <v>22</v>
      </c>
      <c r="Q49" s="79" t="s">
        <v>2057</v>
      </c>
      <c r="R49" s="79">
        <v>20</v>
      </c>
      <c r="S49" s="79" t="s">
        <v>17740</v>
      </c>
      <c r="T49" s="79">
        <v>50</v>
      </c>
      <c r="U49" s="79" t="s">
        <v>17748</v>
      </c>
      <c r="V49" s="79">
        <v>32</v>
      </c>
    </row>
    <row r="50" spans="1:22" x14ac:dyDescent="0.25">
      <c r="A50" s="79" t="s">
        <v>17637</v>
      </c>
      <c r="B50" s="79">
        <v>293</v>
      </c>
      <c r="C50" s="79" t="s">
        <v>17637</v>
      </c>
      <c r="D50" s="79">
        <v>174</v>
      </c>
      <c r="E50" s="79"/>
      <c r="F50" s="79"/>
      <c r="G50" s="79" t="s">
        <v>17700</v>
      </c>
      <c r="H50" s="79">
        <v>14</v>
      </c>
      <c r="I50" s="79" t="s">
        <v>17708</v>
      </c>
      <c r="J50" s="79">
        <v>59</v>
      </c>
      <c r="K50" s="79" t="s">
        <v>2035</v>
      </c>
      <c r="L50" s="79">
        <v>2</v>
      </c>
      <c r="M50" s="79" t="s">
        <v>17720</v>
      </c>
      <c r="N50" s="79">
        <v>13</v>
      </c>
      <c r="O50" s="79" t="s">
        <v>17728</v>
      </c>
      <c r="P50" s="79">
        <v>22</v>
      </c>
      <c r="Q50" s="79" t="s">
        <v>17732</v>
      </c>
      <c r="R50" s="79">
        <v>19</v>
      </c>
      <c r="S50" s="79" t="s">
        <v>17741</v>
      </c>
      <c r="T50" s="79">
        <v>50</v>
      </c>
      <c r="U50" s="79" t="s">
        <v>17749</v>
      </c>
      <c r="V50" s="79">
        <v>32</v>
      </c>
    </row>
    <row r="53" spans="1:22" ht="15" customHeight="1" x14ac:dyDescent="0.25">
      <c r="A53" s="13" t="s">
        <v>17773</v>
      </c>
      <c r="B53" s="13" t="s">
        <v>17592</v>
      </c>
      <c r="C53" s="13" t="s">
        <v>17784</v>
      </c>
      <c r="D53" s="13" t="s">
        <v>17596</v>
      </c>
      <c r="E53" s="13" t="s">
        <v>17785</v>
      </c>
      <c r="F53" s="13" t="s">
        <v>17598</v>
      </c>
      <c r="G53" s="13" t="s">
        <v>17793</v>
      </c>
      <c r="H53" s="13" t="s">
        <v>17602</v>
      </c>
      <c r="I53" s="13" t="s">
        <v>17804</v>
      </c>
      <c r="J53" s="13" t="s">
        <v>17604</v>
      </c>
      <c r="K53" s="13" t="s">
        <v>17815</v>
      </c>
      <c r="L53" s="13" t="s">
        <v>17606</v>
      </c>
      <c r="M53" s="13" t="s">
        <v>17826</v>
      </c>
      <c r="N53" s="13" t="s">
        <v>17609</v>
      </c>
      <c r="O53" s="13" t="s">
        <v>17837</v>
      </c>
      <c r="P53" s="13" t="s">
        <v>17611</v>
      </c>
      <c r="Q53" s="13" t="s">
        <v>17848</v>
      </c>
      <c r="R53" s="13" t="s">
        <v>17613</v>
      </c>
      <c r="S53" s="13" t="s">
        <v>17859</v>
      </c>
      <c r="T53" s="13" t="s">
        <v>17615</v>
      </c>
      <c r="U53" s="13" t="s">
        <v>17870</v>
      </c>
      <c r="V53" s="13" t="s">
        <v>17616</v>
      </c>
    </row>
    <row r="54" spans="1:22" x14ac:dyDescent="0.25">
      <c r="A54" s="79" t="s">
        <v>17774</v>
      </c>
      <c r="B54" s="79">
        <v>209</v>
      </c>
      <c r="C54" s="79" t="s">
        <v>17775</v>
      </c>
      <c r="D54" s="79">
        <v>181</v>
      </c>
      <c r="E54" s="79" t="s">
        <v>17786</v>
      </c>
      <c r="F54" s="79">
        <v>127</v>
      </c>
      <c r="G54" s="79" t="s">
        <v>17794</v>
      </c>
      <c r="H54" s="79">
        <v>12</v>
      </c>
      <c r="I54" s="79" t="s">
        <v>17805</v>
      </c>
      <c r="J54" s="79">
        <v>116</v>
      </c>
      <c r="K54" s="79" t="s">
        <v>17816</v>
      </c>
      <c r="L54" s="79">
        <v>94</v>
      </c>
      <c r="M54" s="79" t="s">
        <v>17827</v>
      </c>
      <c r="N54" s="79">
        <v>13</v>
      </c>
      <c r="O54" s="79" t="s">
        <v>17838</v>
      </c>
      <c r="P54" s="79">
        <v>82</v>
      </c>
      <c r="Q54" s="79" t="s">
        <v>17849</v>
      </c>
      <c r="R54" s="79">
        <v>19</v>
      </c>
      <c r="S54" s="79" t="s">
        <v>17860</v>
      </c>
      <c r="T54" s="79">
        <v>51</v>
      </c>
      <c r="U54" s="79" t="s">
        <v>17871</v>
      </c>
      <c r="V54" s="79">
        <v>55</v>
      </c>
    </row>
    <row r="55" spans="1:22" x14ac:dyDescent="0.25">
      <c r="A55" s="79" t="s">
        <v>17775</v>
      </c>
      <c r="B55" s="79">
        <v>181</v>
      </c>
      <c r="C55" s="79" t="s">
        <v>17776</v>
      </c>
      <c r="D55" s="79">
        <v>181</v>
      </c>
      <c r="E55" s="79" t="s">
        <v>17787</v>
      </c>
      <c r="F55" s="79">
        <v>127</v>
      </c>
      <c r="G55" s="79" t="s">
        <v>17795</v>
      </c>
      <c r="H55" s="79">
        <v>11</v>
      </c>
      <c r="I55" s="79" t="s">
        <v>17806</v>
      </c>
      <c r="J55" s="79">
        <v>67</v>
      </c>
      <c r="K55" s="79" t="s">
        <v>17817</v>
      </c>
      <c r="L55" s="79">
        <v>94</v>
      </c>
      <c r="M55" s="79" t="s">
        <v>17828</v>
      </c>
      <c r="N55" s="79">
        <v>12</v>
      </c>
      <c r="O55" s="79" t="s">
        <v>17839</v>
      </c>
      <c r="P55" s="79">
        <v>51</v>
      </c>
      <c r="Q55" s="79" t="s">
        <v>17850</v>
      </c>
      <c r="R55" s="79">
        <v>16</v>
      </c>
      <c r="S55" s="79" t="s">
        <v>17861</v>
      </c>
      <c r="T55" s="79">
        <v>51</v>
      </c>
      <c r="U55" s="79" t="s">
        <v>17872</v>
      </c>
      <c r="V55" s="79">
        <v>33</v>
      </c>
    </row>
    <row r="56" spans="1:22" x14ac:dyDescent="0.25">
      <c r="A56" s="79" t="s">
        <v>17776</v>
      </c>
      <c r="B56" s="79">
        <v>181</v>
      </c>
      <c r="C56" s="79" t="s">
        <v>17774</v>
      </c>
      <c r="D56" s="79">
        <v>180</v>
      </c>
      <c r="E56" s="79" t="s">
        <v>17788</v>
      </c>
      <c r="F56" s="79">
        <v>127</v>
      </c>
      <c r="G56" s="79" t="s">
        <v>17796</v>
      </c>
      <c r="H56" s="79">
        <v>11</v>
      </c>
      <c r="I56" s="79" t="s">
        <v>17807</v>
      </c>
      <c r="J56" s="79">
        <v>59</v>
      </c>
      <c r="K56" s="79" t="s">
        <v>17818</v>
      </c>
      <c r="L56" s="79">
        <v>94</v>
      </c>
      <c r="M56" s="79" t="s">
        <v>17829</v>
      </c>
      <c r="N56" s="79">
        <v>12</v>
      </c>
      <c r="O56" s="79" t="s">
        <v>17840</v>
      </c>
      <c r="P56" s="79">
        <v>51</v>
      </c>
      <c r="Q56" s="79" t="s">
        <v>17851</v>
      </c>
      <c r="R56" s="79">
        <v>16</v>
      </c>
      <c r="S56" s="79" t="s">
        <v>17862</v>
      </c>
      <c r="T56" s="79">
        <v>50</v>
      </c>
      <c r="U56" s="79" t="s">
        <v>17873</v>
      </c>
      <c r="V56" s="79">
        <v>33</v>
      </c>
    </row>
    <row r="57" spans="1:22" x14ac:dyDescent="0.25">
      <c r="A57" s="79" t="s">
        <v>17777</v>
      </c>
      <c r="B57" s="79">
        <v>171</v>
      </c>
      <c r="C57" s="79" t="s">
        <v>17777</v>
      </c>
      <c r="D57" s="79">
        <v>163</v>
      </c>
      <c r="E57" s="79" t="s">
        <v>17789</v>
      </c>
      <c r="F57" s="79">
        <v>127</v>
      </c>
      <c r="G57" s="79" t="s">
        <v>17797</v>
      </c>
      <c r="H57" s="79">
        <v>11</v>
      </c>
      <c r="I57" s="79" t="s">
        <v>17808</v>
      </c>
      <c r="J57" s="79">
        <v>59</v>
      </c>
      <c r="K57" s="79" t="s">
        <v>17819</v>
      </c>
      <c r="L57" s="79">
        <v>51</v>
      </c>
      <c r="M57" s="79" t="s">
        <v>17830</v>
      </c>
      <c r="N57" s="79">
        <v>12</v>
      </c>
      <c r="O57" s="79" t="s">
        <v>17841</v>
      </c>
      <c r="P57" s="79">
        <v>51</v>
      </c>
      <c r="Q57" s="79" t="s">
        <v>17852</v>
      </c>
      <c r="R57" s="79">
        <v>14</v>
      </c>
      <c r="S57" s="79" t="s">
        <v>17863</v>
      </c>
      <c r="T57" s="79">
        <v>50</v>
      </c>
      <c r="U57" s="79" t="s">
        <v>17874</v>
      </c>
      <c r="V57" s="79">
        <v>32</v>
      </c>
    </row>
    <row r="58" spans="1:22" x14ac:dyDescent="0.25">
      <c r="A58" s="79" t="s">
        <v>17778</v>
      </c>
      <c r="B58" s="79">
        <v>164</v>
      </c>
      <c r="C58" s="79" t="s">
        <v>17779</v>
      </c>
      <c r="D58" s="79">
        <v>162</v>
      </c>
      <c r="E58" s="79" t="s">
        <v>17790</v>
      </c>
      <c r="F58" s="79">
        <v>127</v>
      </c>
      <c r="G58" s="79" t="s">
        <v>17798</v>
      </c>
      <c r="H58" s="79">
        <v>11</v>
      </c>
      <c r="I58" s="79" t="s">
        <v>17809</v>
      </c>
      <c r="J58" s="79">
        <v>59</v>
      </c>
      <c r="K58" s="79" t="s">
        <v>17820</v>
      </c>
      <c r="L58" s="79">
        <v>51</v>
      </c>
      <c r="M58" s="79" t="s">
        <v>17831</v>
      </c>
      <c r="N58" s="79">
        <v>12</v>
      </c>
      <c r="O58" s="79" t="s">
        <v>17842</v>
      </c>
      <c r="P58" s="79">
        <v>51</v>
      </c>
      <c r="Q58" s="79" t="s">
        <v>17853</v>
      </c>
      <c r="R58" s="79">
        <v>14</v>
      </c>
      <c r="S58" s="79" t="s">
        <v>17864</v>
      </c>
      <c r="T58" s="79">
        <v>50</v>
      </c>
      <c r="U58" s="79" t="s">
        <v>17875</v>
      </c>
      <c r="V58" s="79">
        <v>32</v>
      </c>
    </row>
    <row r="59" spans="1:22" x14ac:dyDescent="0.25">
      <c r="A59" s="79" t="s">
        <v>17779</v>
      </c>
      <c r="B59" s="79">
        <v>162</v>
      </c>
      <c r="C59" s="79" t="s">
        <v>17780</v>
      </c>
      <c r="D59" s="79">
        <v>162</v>
      </c>
      <c r="E59" s="79" t="s">
        <v>17791</v>
      </c>
      <c r="F59" s="79">
        <v>127</v>
      </c>
      <c r="G59" s="79" t="s">
        <v>17799</v>
      </c>
      <c r="H59" s="79">
        <v>11</v>
      </c>
      <c r="I59" s="79" t="s">
        <v>17810</v>
      </c>
      <c r="J59" s="79">
        <v>59</v>
      </c>
      <c r="K59" s="79" t="s">
        <v>17821</v>
      </c>
      <c r="L59" s="79">
        <v>51</v>
      </c>
      <c r="M59" s="79" t="s">
        <v>17832</v>
      </c>
      <c r="N59" s="79">
        <v>12</v>
      </c>
      <c r="O59" s="79" t="s">
        <v>17843</v>
      </c>
      <c r="P59" s="79">
        <v>22</v>
      </c>
      <c r="Q59" s="79" t="s">
        <v>17854</v>
      </c>
      <c r="R59" s="79">
        <v>14</v>
      </c>
      <c r="S59" s="79" t="s">
        <v>17865</v>
      </c>
      <c r="T59" s="79">
        <v>50</v>
      </c>
      <c r="U59" s="79" t="s">
        <v>17876</v>
      </c>
      <c r="V59" s="79">
        <v>32</v>
      </c>
    </row>
    <row r="60" spans="1:22" x14ac:dyDescent="0.25">
      <c r="A60" s="79" t="s">
        <v>17780</v>
      </c>
      <c r="B60" s="79">
        <v>162</v>
      </c>
      <c r="C60" s="79" t="s">
        <v>17778</v>
      </c>
      <c r="D60" s="79">
        <v>162</v>
      </c>
      <c r="E60" s="79" t="s">
        <v>17792</v>
      </c>
      <c r="F60" s="79">
        <v>127</v>
      </c>
      <c r="G60" s="79" t="s">
        <v>17800</v>
      </c>
      <c r="H60" s="79">
        <v>11</v>
      </c>
      <c r="I60" s="79" t="s">
        <v>17811</v>
      </c>
      <c r="J60" s="79">
        <v>59</v>
      </c>
      <c r="K60" s="79" t="s">
        <v>17822</v>
      </c>
      <c r="L60" s="79">
        <v>42</v>
      </c>
      <c r="M60" s="79" t="s">
        <v>17833</v>
      </c>
      <c r="N60" s="79">
        <v>12</v>
      </c>
      <c r="O60" s="79" t="s">
        <v>17844</v>
      </c>
      <c r="P60" s="79">
        <v>22</v>
      </c>
      <c r="Q60" s="79" t="s">
        <v>17855</v>
      </c>
      <c r="R60" s="79">
        <v>14</v>
      </c>
      <c r="S60" s="79" t="s">
        <v>17866</v>
      </c>
      <c r="T60" s="79">
        <v>50</v>
      </c>
      <c r="U60" s="79" t="s">
        <v>17877</v>
      </c>
      <c r="V60" s="79">
        <v>32</v>
      </c>
    </row>
    <row r="61" spans="1:22" x14ac:dyDescent="0.25">
      <c r="A61" s="79" t="s">
        <v>17781</v>
      </c>
      <c r="B61" s="79">
        <v>162</v>
      </c>
      <c r="C61" s="79" t="s">
        <v>17781</v>
      </c>
      <c r="D61" s="79">
        <v>162</v>
      </c>
      <c r="E61" s="79"/>
      <c r="F61" s="79"/>
      <c r="G61" s="79" t="s">
        <v>17801</v>
      </c>
      <c r="H61" s="79">
        <v>11</v>
      </c>
      <c r="I61" s="79" t="s">
        <v>17812</v>
      </c>
      <c r="J61" s="79">
        <v>59</v>
      </c>
      <c r="K61" s="79" t="s">
        <v>17823</v>
      </c>
      <c r="L61" s="79">
        <v>42</v>
      </c>
      <c r="M61" s="79" t="s">
        <v>17834</v>
      </c>
      <c r="N61" s="79">
        <v>12</v>
      </c>
      <c r="O61" s="79" t="s">
        <v>17845</v>
      </c>
      <c r="P61" s="79">
        <v>22</v>
      </c>
      <c r="Q61" s="79" t="s">
        <v>17856</v>
      </c>
      <c r="R61" s="79">
        <v>14</v>
      </c>
      <c r="S61" s="79" t="s">
        <v>17867</v>
      </c>
      <c r="T61" s="79">
        <v>50</v>
      </c>
      <c r="U61" s="79" t="s">
        <v>17878</v>
      </c>
      <c r="V61" s="79">
        <v>32</v>
      </c>
    </row>
    <row r="62" spans="1:22" x14ac:dyDescent="0.25">
      <c r="A62" s="79" t="s">
        <v>17782</v>
      </c>
      <c r="B62" s="79">
        <v>162</v>
      </c>
      <c r="C62" s="79" t="s">
        <v>17782</v>
      </c>
      <c r="D62" s="79">
        <v>162</v>
      </c>
      <c r="E62" s="79"/>
      <c r="F62" s="79"/>
      <c r="G62" s="79" t="s">
        <v>17802</v>
      </c>
      <c r="H62" s="79">
        <v>11</v>
      </c>
      <c r="I62" s="79" t="s">
        <v>17813</v>
      </c>
      <c r="J62" s="79">
        <v>59</v>
      </c>
      <c r="K62" s="79" t="s">
        <v>17824</v>
      </c>
      <c r="L62" s="79">
        <v>42</v>
      </c>
      <c r="M62" s="79" t="s">
        <v>17835</v>
      </c>
      <c r="N62" s="79">
        <v>12</v>
      </c>
      <c r="O62" s="79" t="s">
        <v>17846</v>
      </c>
      <c r="P62" s="79">
        <v>22</v>
      </c>
      <c r="Q62" s="79" t="s">
        <v>17857</v>
      </c>
      <c r="R62" s="79">
        <v>14</v>
      </c>
      <c r="S62" s="79" t="s">
        <v>17868</v>
      </c>
      <c r="T62" s="79">
        <v>50</v>
      </c>
      <c r="U62" s="79" t="s">
        <v>17879</v>
      </c>
      <c r="V62" s="79">
        <v>32</v>
      </c>
    </row>
    <row r="63" spans="1:22" x14ac:dyDescent="0.25">
      <c r="A63" s="79" t="s">
        <v>17783</v>
      </c>
      <c r="B63" s="79">
        <v>162</v>
      </c>
      <c r="C63" s="79" t="s">
        <v>17783</v>
      </c>
      <c r="D63" s="79">
        <v>162</v>
      </c>
      <c r="E63" s="79"/>
      <c r="F63" s="79"/>
      <c r="G63" s="79" t="s">
        <v>17803</v>
      </c>
      <c r="H63" s="79">
        <v>11</v>
      </c>
      <c r="I63" s="79" t="s">
        <v>17814</v>
      </c>
      <c r="J63" s="79">
        <v>59</v>
      </c>
      <c r="K63" s="79" t="s">
        <v>17825</v>
      </c>
      <c r="L63" s="79">
        <v>2</v>
      </c>
      <c r="M63" s="79" t="s">
        <v>17836</v>
      </c>
      <c r="N63" s="79">
        <v>12</v>
      </c>
      <c r="O63" s="79" t="s">
        <v>17847</v>
      </c>
      <c r="P63" s="79">
        <v>22</v>
      </c>
      <c r="Q63" s="79" t="s">
        <v>17858</v>
      </c>
      <c r="R63" s="79">
        <v>14</v>
      </c>
      <c r="S63" s="79" t="s">
        <v>17869</v>
      </c>
      <c r="T63" s="79">
        <v>50</v>
      </c>
      <c r="U63" s="79" t="s">
        <v>17880</v>
      </c>
      <c r="V63" s="79">
        <v>32</v>
      </c>
    </row>
    <row r="66" spans="1:22" ht="15" customHeight="1" x14ac:dyDescent="0.25">
      <c r="A66" s="13" t="s">
        <v>17945</v>
      </c>
      <c r="B66" s="13" t="s">
        <v>17592</v>
      </c>
      <c r="C66" s="13" t="s">
        <v>17947</v>
      </c>
      <c r="D66" s="13" t="s">
        <v>17596</v>
      </c>
      <c r="E66" s="13" t="s">
        <v>17948</v>
      </c>
      <c r="F66" s="13" t="s">
        <v>17598</v>
      </c>
      <c r="G66" s="13" t="s">
        <v>17951</v>
      </c>
      <c r="H66" s="13" t="s">
        <v>17602</v>
      </c>
      <c r="I66" s="13" t="s">
        <v>17953</v>
      </c>
      <c r="J66" s="13" t="s">
        <v>17604</v>
      </c>
      <c r="K66" s="13" t="s">
        <v>17955</v>
      </c>
      <c r="L66" s="13" t="s">
        <v>17606</v>
      </c>
      <c r="M66" s="13" t="s">
        <v>17957</v>
      </c>
      <c r="N66" s="13" t="s">
        <v>17609</v>
      </c>
      <c r="O66" s="13" t="s">
        <v>17959</v>
      </c>
      <c r="P66" s="13" t="s">
        <v>17611</v>
      </c>
      <c r="Q66" s="13" t="s">
        <v>17962</v>
      </c>
      <c r="R66" s="13" t="s">
        <v>17613</v>
      </c>
      <c r="S66" s="13" t="s">
        <v>17964</v>
      </c>
      <c r="T66" s="13" t="s">
        <v>17615</v>
      </c>
      <c r="U66" s="13" t="s">
        <v>17966</v>
      </c>
      <c r="V66" s="13" t="s">
        <v>17616</v>
      </c>
    </row>
    <row r="67" spans="1:22" x14ac:dyDescent="0.25">
      <c r="A67" s="75" t="s">
        <v>2019</v>
      </c>
      <c r="B67" s="75">
        <v>11</v>
      </c>
      <c r="C67" s="75" t="s">
        <v>2019</v>
      </c>
      <c r="D67" s="75">
        <v>11</v>
      </c>
      <c r="E67" s="75"/>
      <c r="F67" s="75"/>
      <c r="G67" s="75" t="s">
        <v>2047</v>
      </c>
      <c r="H67" s="75">
        <v>5</v>
      </c>
      <c r="I67" s="75"/>
      <c r="J67" s="75"/>
      <c r="K67" s="75"/>
      <c r="L67" s="75"/>
      <c r="M67" s="75"/>
      <c r="N67" s="75"/>
      <c r="O67" s="75" t="s">
        <v>2108</v>
      </c>
      <c r="P67" s="75">
        <v>2</v>
      </c>
      <c r="Q67" s="75" t="s">
        <v>2038</v>
      </c>
      <c r="R67" s="75">
        <v>1</v>
      </c>
      <c r="S67" s="75"/>
      <c r="T67" s="75"/>
      <c r="U67" s="75"/>
      <c r="V67" s="75"/>
    </row>
    <row r="68" spans="1:22" x14ac:dyDescent="0.25">
      <c r="A68" s="75" t="s">
        <v>2047</v>
      </c>
      <c r="B68" s="75">
        <v>6</v>
      </c>
      <c r="C68" s="75" t="s">
        <v>2088</v>
      </c>
      <c r="D68" s="75">
        <v>1</v>
      </c>
      <c r="E68" s="75"/>
      <c r="F68" s="75"/>
      <c r="G68" s="75" t="s">
        <v>2065</v>
      </c>
      <c r="H68" s="75">
        <v>4</v>
      </c>
      <c r="I68" s="75"/>
      <c r="J68" s="75"/>
      <c r="K68" s="75"/>
      <c r="L68" s="75"/>
      <c r="M68" s="75"/>
      <c r="N68" s="75"/>
      <c r="O68" s="75" t="s">
        <v>2047</v>
      </c>
      <c r="P68" s="75">
        <v>1</v>
      </c>
      <c r="Q68" s="75"/>
      <c r="R68" s="75"/>
      <c r="S68" s="75"/>
      <c r="T68" s="75"/>
      <c r="U68" s="75"/>
      <c r="V68" s="75"/>
    </row>
    <row r="69" spans="1:22" x14ac:dyDescent="0.25">
      <c r="A69" s="75" t="s">
        <v>2065</v>
      </c>
      <c r="B69" s="75">
        <v>4</v>
      </c>
      <c r="C69" s="75" t="s">
        <v>2087</v>
      </c>
      <c r="D69" s="75">
        <v>1</v>
      </c>
      <c r="E69" s="75"/>
      <c r="F69" s="75"/>
      <c r="G69" s="75" t="s">
        <v>1995</v>
      </c>
      <c r="H69" s="75">
        <v>3</v>
      </c>
      <c r="I69" s="75"/>
      <c r="J69" s="75"/>
      <c r="K69" s="75"/>
      <c r="L69" s="75"/>
      <c r="M69" s="75"/>
      <c r="N69" s="75"/>
      <c r="O69" s="75"/>
      <c r="P69" s="75"/>
      <c r="Q69" s="75"/>
      <c r="R69" s="75"/>
      <c r="S69" s="75"/>
      <c r="T69" s="75"/>
      <c r="U69" s="75"/>
      <c r="V69" s="75"/>
    </row>
    <row r="70" spans="1:22" x14ac:dyDescent="0.25">
      <c r="A70" s="75" t="s">
        <v>2082</v>
      </c>
      <c r="B70" s="75">
        <v>4</v>
      </c>
      <c r="C70" s="75"/>
      <c r="D70" s="75"/>
      <c r="E70" s="75"/>
      <c r="F70" s="75"/>
      <c r="G70" s="75" t="s">
        <v>443</v>
      </c>
      <c r="H70" s="75">
        <v>1</v>
      </c>
      <c r="I70" s="75"/>
      <c r="J70" s="75"/>
      <c r="K70" s="75"/>
      <c r="L70" s="75"/>
      <c r="M70" s="75"/>
      <c r="N70" s="75"/>
      <c r="O70" s="75"/>
      <c r="P70" s="75"/>
      <c r="Q70" s="75"/>
      <c r="R70" s="75"/>
      <c r="S70" s="75"/>
      <c r="T70" s="75"/>
      <c r="U70" s="75"/>
      <c r="V70" s="75"/>
    </row>
    <row r="71" spans="1:22" x14ac:dyDescent="0.25">
      <c r="A71" s="75" t="s">
        <v>1995</v>
      </c>
      <c r="B71" s="75">
        <v>3</v>
      </c>
      <c r="C71" s="75"/>
      <c r="D71" s="75"/>
      <c r="E71" s="75"/>
      <c r="F71" s="75"/>
      <c r="G71" s="75" t="s">
        <v>2217</v>
      </c>
      <c r="H71" s="75">
        <v>1</v>
      </c>
      <c r="I71" s="75"/>
      <c r="J71" s="75"/>
      <c r="K71" s="75"/>
      <c r="L71" s="75"/>
      <c r="M71" s="75"/>
      <c r="N71" s="75"/>
      <c r="O71" s="75"/>
      <c r="P71" s="75"/>
      <c r="Q71" s="75"/>
      <c r="R71" s="75"/>
      <c r="S71" s="75"/>
      <c r="T71" s="75"/>
      <c r="U71" s="75"/>
      <c r="V71" s="75"/>
    </row>
    <row r="72" spans="1:22" x14ac:dyDescent="0.25">
      <c r="A72" s="75" t="s">
        <v>2108</v>
      </c>
      <c r="B72" s="75">
        <v>2</v>
      </c>
      <c r="C72" s="75"/>
      <c r="D72" s="75"/>
      <c r="E72" s="75"/>
      <c r="F72" s="75"/>
      <c r="G72" s="75" t="s">
        <v>2207</v>
      </c>
      <c r="H72" s="75">
        <v>1</v>
      </c>
      <c r="I72" s="75"/>
      <c r="J72" s="75"/>
      <c r="K72" s="75"/>
      <c r="L72" s="75"/>
      <c r="M72" s="75"/>
      <c r="N72" s="75"/>
      <c r="O72" s="75"/>
      <c r="P72" s="75"/>
      <c r="Q72" s="75"/>
      <c r="R72" s="75"/>
      <c r="S72" s="75"/>
      <c r="T72" s="75"/>
      <c r="U72" s="75"/>
      <c r="V72" s="75"/>
    </row>
    <row r="73" spans="1:22" x14ac:dyDescent="0.25">
      <c r="A73" s="75" t="s">
        <v>2234</v>
      </c>
      <c r="B73" s="75">
        <v>1</v>
      </c>
      <c r="C73" s="75"/>
      <c r="D73" s="75"/>
      <c r="E73" s="75"/>
      <c r="F73" s="75"/>
      <c r="G73" s="75" t="s">
        <v>2163</v>
      </c>
      <c r="H73" s="75">
        <v>1</v>
      </c>
      <c r="I73" s="75"/>
      <c r="J73" s="75"/>
      <c r="K73" s="75"/>
      <c r="L73" s="75"/>
      <c r="M73" s="75"/>
      <c r="N73" s="75"/>
      <c r="O73" s="75"/>
      <c r="P73" s="75"/>
      <c r="Q73" s="75"/>
      <c r="R73" s="75"/>
      <c r="S73" s="75"/>
      <c r="T73" s="75"/>
      <c r="U73" s="75"/>
      <c r="V73" s="75"/>
    </row>
    <row r="74" spans="1:22" x14ac:dyDescent="0.25">
      <c r="A74" s="75" t="s">
        <v>2230</v>
      </c>
      <c r="B74" s="75">
        <v>1</v>
      </c>
      <c r="C74" s="75"/>
      <c r="D74" s="75"/>
      <c r="E74" s="75"/>
      <c r="F74" s="75"/>
      <c r="G74" s="75" t="s">
        <v>2206</v>
      </c>
      <c r="H74" s="75">
        <v>1</v>
      </c>
      <c r="I74" s="75"/>
      <c r="J74" s="75"/>
      <c r="K74" s="75"/>
      <c r="L74" s="75"/>
      <c r="M74" s="75"/>
      <c r="N74" s="75"/>
      <c r="O74" s="75"/>
      <c r="P74" s="75"/>
      <c r="Q74" s="75"/>
      <c r="R74" s="75"/>
      <c r="S74" s="75"/>
      <c r="T74" s="75"/>
      <c r="U74" s="75"/>
      <c r="V74" s="75"/>
    </row>
    <row r="75" spans="1:22" x14ac:dyDescent="0.25">
      <c r="A75" s="75" t="s">
        <v>2219</v>
      </c>
      <c r="B75" s="75">
        <v>1</v>
      </c>
      <c r="C75" s="75"/>
      <c r="D75" s="75"/>
      <c r="E75" s="75"/>
      <c r="F75" s="75"/>
      <c r="G75" s="75" t="s">
        <v>2056</v>
      </c>
      <c r="H75" s="75">
        <v>1</v>
      </c>
      <c r="I75" s="75"/>
      <c r="J75" s="75"/>
      <c r="K75" s="75"/>
      <c r="L75" s="75"/>
      <c r="M75" s="75"/>
      <c r="N75" s="75"/>
      <c r="O75" s="75"/>
      <c r="P75" s="75"/>
      <c r="Q75" s="75"/>
      <c r="R75" s="75"/>
      <c r="S75" s="75"/>
      <c r="T75" s="75"/>
      <c r="U75" s="75"/>
      <c r="V75" s="75"/>
    </row>
    <row r="76" spans="1:22" x14ac:dyDescent="0.25">
      <c r="A76" s="75" t="s">
        <v>2217</v>
      </c>
      <c r="B76" s="75">
        <v>1</v>
      </c>
      <c r="C76" s="75"/>
      <c r="D76" s="75"/>
      <c r="E76" s="75"/>
      <c r="F76" s="75"/>
      <c r="G76" s="75"/>
      <c r="H76" s="75"/>
      <c r="I76" s="75"/>
      <c r="J76" s="75"/>
      <c r="K76" s="75"/>
      <c r="L76" s="75"/>
      <c r="M76" s="75"/>
      <c r="N76" s="75"/>
      <c r="O76" s="75"/>
      <c r="P76" s="75"/>
      <c r="Q76" s="75"/>
      <c r="R76" s="75"/>
      <c r="S76" s="75"/>
      <c r="T76" s="75"/>
      <c r="U76" s="75"/>
      <c r="V76" s="75"/>
    </row>
    <row r="79" spans="1:22" ht="15" customHeight="1" x14ac:dyDescent="0.25">
      <c r="A79" s="13" t="s">
        <v>17946</v>
      </c>
      <c r="B79" s="13" t="s">
        <v>17592</v>
      </c>
      <c r="C79" s="13" t="s">
        <v>17949</v>
      </c>
      <c r="D79" s="13" t="s">
        <v>17596</v>
      </c>
      <c r="E79" s="13" t="s">
        <v>17950</v>
      </c>
      <c r="F79" s="13" t="s">
        <v>17598</v>
      </c>
      <c r="G79" s="13" t="s">
        <v>17952</v>
      </c>
      <c r="H79" s="13" t="s">
        <v>17602</v>
      </c>
      <c r="I79" s="13" t="s">
        <v>17954</v>
      </c>
      <c r="J79" s="13" t="s">
        <v>17604</v>
      </c>
      <c r="K79" s="13" t="s">
        <v>17956</v>
      </c>
      <c r="L79" s="13" t="s">
        <v>17606</v>
      </c>
      <c r="M79" s="13" t="s">
        <v>17958</v>
      </c>
      <c r="N79" s="13" t="s">
        <v>17609</v>
      </c>
      <c r="O79" s="13" t="s">
        <v>17961</v>
      </c>
      <c r="P79" s="13" t="s">
        <v>17611</v>
      </c>
      <c r="Q79" s="13" t="s">
        <v>17963</v>
      </c>
      <c r="R79" s="13" t="s">
        <v>17613</v>
      </c>
      <c r="S79" s="13" t="s">
        <v>17965</v>
      </c>
      <c r="T79" s="13" t="s">
        <v>17615</v>
      </c>
      <c r="U79" s="13" t="s">
        <v>17967</v>
      </c>
      <c r="V79" s="13" t="s">
        <v>17616</v>
      </c>
    </row>
    <row r="80" spans="1:22" x14ac:dyDescent="0.25">
      <c r="A80" s="75" t="s">
        <v>2019</v>
      </c>
      <c r="B80" s="75">
        <v>152</v>
      </c>
      <c r="C80" s="75" t="s">
        <v>2019</v>
      </c>
      <c r="D80" s="75">
        <v>152</v>
      </c>
      <c r="E80" s="75" t="s">
        <v>1988</v>
      </c>
      <c r="F80" s="75">
        <v>128</v>
      </c>
      <c r="G80" s="75" t="s">
        <v>2047</v>
      </c>
      <c r="H80" s="75">
        <v>30</v>
      </c>
      <c r="I80" s="75" t="s">
        <v>1987</v>
      </c>
      <c r="J80" s="75">
        <v>116</v>
      </c>
      <c r="K80" s="75" t="s">
        <v>1991</v>
      </c>
      <c r="L80" s="75">
        <v>94</v>
      </c>
      <c r="M80" s="75" t="s">
        <v>1889</v>
      </c>
      <c r="N80" s="75">
        <v>29</v>
      </c>
      <c r="O80" s="75" t="s">
        <v>2033</v>
      </c>
      <c r="P80" s="75">
        <v>82</v>
      </c>
      <c r="Q80" s="75" t="s">
        <v>2032</v>
      </c>
      <c r="R80" s="75">
        <v>47</v>
      </c>
      <c r="S80" s="75" t="s">
        <v>1998</v>
      </c>
      <c r="T80" s="75">
        <v>51</v>
      </c>
      <c r="U80" s="75" t="s">
        <v>1993</v>
      </c>
      <c r="V80" s="75">
        <v>55</v>
      </c>
    </row>
    <row r="81" spans="1:22" x14ac:dyDescent="0.25">
      <c r="A81" s="75" t="s">
        <v>1988</v>
      </c>
      <c r="B81" s="75">
        <v>128</v>
      </c>
      <c r="C81" s="75" t="s">
        <v>2020</v>
      </c>
      <c r="D81" s="75">
        <v>19</v>
      </c>
      <c r="E81" s="75" t="s">
        <v>622</v>
      </c>
      <c r="F81" s="75">
        <v>1</v>
      </c>
      <c r="G81" s="75" t="s">
        <v>1995</v>
      </c>
      <c r="H81" s="75">
        <v>25</v>
      </c>
      <c r="I81" s="75"/>
      <c r="J81" s="75"/>
      <c r="K81" s="75" t="s">
        <v>2035</v>
      </c>
      <c r="L81" s="75">
        <v>2</v>
      </c>
      <c r="M81" s="75" t="s">
        <v>2062</v>
      </c>
      <c r="N81" s="75">
        <v>12</v>
      </c>
      <c r="O81" s="75" t="s">
        <v>2108</v>
      </c>
      <c r="P81" s="75">
        <v>8</v>
      </c>
      <c r="Q81" s="75" t="s">
        <v>2038</v>
      </c>
      <c r="R81" s="75">
        <v>15</v>
      </c>
      <c r="S81" s="75" t="s">
        <v>17738</v>
      </c>
      <c r="T81" s="75">
        <v>50</v>
      </c>
      <c r="U81" s="75" t="s">
        <v>1223</v>
      </c>
      <c r="V81" s="75">
        <v>5</v>
      </c>
    </row>
    <row r="82" spans="1:22" x14ac:dyDescent="0.25">
      <c r="A82" s="75" t="s">
        <v>1987</v>
      </c>
      <c r="B82" s="75">
        <v>124</v>
      </c>
      <c r="C82" s="75" t="s">
        <v>2087</v>
      </c>
      <c r="D82" s="75">
        <v>11</v>
      </c>
      <c r="E82" s="75" t="s">
        <v>2100</v>
      </c>
      <c r="F82" s="75">
        <v>1</v>
      </c>
      <c r="G82" s="75" t="s">
        <v>2065</v>
      </c>
      <c r="H82" s="75">
        <v>16</v>
      </c>
      <c r="I82" s="75"/>
      <c r="J82" s="75"/>
      <c r="K82" s="75"/>
      <c r="L82" s="75"/>
      <c r="M82" s="75" t="s">
        <v>2070</v>
      </c>
      <c r="N82" s="75">
        <v>12</v>
      </c>
      <c r="O82" s="75" t="s">
        <v>1987</v>
      </c>
      <c r="P82" s="75">
        <v>2</v>
      </c>
      <c r="Q82" s="75" t="s">
        <v>2037</v>
      </c>
      <c r="R82" s="75">
        <v>15</v>
      </c>
      <c r="S82" s="75" t="s">
        <v>2039</v>
      </c>
      <c r="T82" s="75">
        <v>9</v>
      </c>
      <c r="U82" s="75" t="s">
        <v>2124</v>
      </c>
      <c r="V82" s="75">
        <v>2</v>
      </c>
    </row>
    <row r="83" spans="1:22" x14ac:dyDescent="0.25">
      <c r="A83" s="75" t="s">
        <v>1991</v>
      </c>
      <c r="B83" s="75">
        <v>94</v>
      </c>
      <c r="C83" s="75" t="s">
        <v>2088</v>
      </c>
      <c r="D83" s="75">
        <v>6</v>
      </c>
      <c r="E83" s="75" t="s">
        <v>2099</v>
      </c>
      <c r="F83" s="75">
        <v>1</v>
      </c>
      <c r="G83" s="75" t="s">
        <v>444</v>
      </c>
      <c r="H83" s="75">
        <v>10</v>
      </c>
      <c r="I83" s="75"/>
      <c r="J83" s="75"/>
      <c r="K83" s="75"/>
      <c r="L83" s="75"/>
      <c r="M83" s="75" t="s">
        <v>1897</v>
      </c>
      <c r="N83" s="75">
        <v>11</v>
      </c>
      <c r="O83" s="75" t="s">
        <v>2032</v>
      </c>
      <c r="P83" s="75">
        <v>1</v>
      </c>
      <c r="Q83" s="75" t="s">
        <v>2057</v>
      </c>
      <c r="R83" s="75">
        <v>10</v>
      </c>
      <c r="S83" s="75"/>
      <c r="T83" s="75"/>
      <c r="U83" s="75" t="s">
        <v>1987</v>
      </c>
      <c r="V83" s="75">
        <v>1</v>
      </c>
    </row>
    <row r="84" spans="1:22" x14ac:dyDescent="0.25">
      <c r="A84" s="75" t="s">
        <v>2033</v>
      </c>
      <c r="B84" s="75">
        <v>82</v>
      </c>
      <c r="C84" s="75" t="s">
        <v>1328</v>
      </c>
      <c r="D84" s="75">
        <v>4</v>
      </c>
      <c r="E84" s="75" t="s">
        <v>2098</v>
      </c>
      <c r="F84" s="75">
        <v>1</v>
      </c>
      <c r="G84" s="75" t="s">
        <v>1996</v>
      </c>
      <c r="H84" s="75">
        <v>10</v>
      </c>
      <c r="I84" s="75"/>
      <c r="J84" s="75"/>
      <c r="K84" s="75"/>
      <c r="L84" s="75"/>
      <c r="M84" s="75" t="s">
        <v>505</v>
      </c>
      <c r="N84" s="75">
        <v>11</v>
      </c>
      <c r="O84" s="75" t="s">
        <v>2065</v>
      </c>
      <c r="P84" s="75">
        <v>1</v>
      </c>
      <c r="Q84" s="75" t="s">
        <v>2169</v>
      </c>
      <c r="R84" s="75">
        <v>5</v>
      </c>
      <c r="S84" s="75"/>
      <c r="T84" s="75"/>
      <c r="U84" s="75"/>
      <c r="V84" s="75"/>
    </row>
    <row r="85" spans="1:22" x14ac:dyDescent="0.25">
      <c r="A85" s="75" t="s">
        <v>2032</v>
      </c>
      <c r="B85" s="75">
        <v>62</v>
      </c>
      <c r="C85" s="75" t="s">
        <v>2131</v>
      </c>
      <c r="D85" s="75">
        <v>4</v>
      </c>
      <c r="E85" s="75"/>
      <c r="F85" s="75"/>
      <c r="G85" s="75" t="s">
        <v>2032</v>
      </c>
      <c r="H85" s="75">
        <v>9</v>
      </c>
      <c r="I85" s="75"/>
      <c r="J85" s="75"/>
      <c r="K85" s="75"/>
      <c r="L85" s="75"/>
      <c r="M85" s="75" t="s">
        <v>17960</v>
      </c>
      <c r="N85" s="75">
        <v>11</v>
      </c>
      <c r="O85" s="75"/>
      <c r="P85" s="75"/>
      <c r="Q85" s="75" t="s">
        <v>2058</v>
      </c>
      <c r="R85" s="75">
        <v>3</v>
      </c>
      <c r="S85" s="75"/>
      <c r="T85" s="75"/>
      <c r="U85" s="75"/>
      <c r="V85" s="75"/>
    </row>
    <row r="86" spans="1:22" x14ac:dyDescent="0.25">
      <c r="A86" s="75" t="s">
        <v>1993</v>
      </c>
      <c r="B86" s="75">
        <v>55</v>
      </c>
      <c r="C86" s="75" t="s">
        <v>1056</v>
      </c>
      <c r="D86" s="75">
        <v>1</v>
      </c>
      <c r="E86" s="75"/>
      <c r="F86" s="75"/>
      <c r="G86" s="75" t="s">
        <v>2056</v>
      </c>
      <c r="H86" s="75">
        <v>8</v>
      </c>
      <c r="I86" s="75"/>
      <c r="J86" s="75"/>
      <c r="K86" s="75"/>
      <c r="L86" s="75"/>
      <c r="M86" s="75" t="s">
        <v>2220</v>
      </c>
      <c r="N86" s="75">
        <v>10</v>
      </c>
      <c r="O86" s="75"/>
      <c r="P86" s="75"/>
      <c r="Q86" s="75" t="s">
        <v>2059</v>
      </c>
      <c r="R86" s="75">
        <v>2</v>
      </c>
      <c r="S86" s="75"/>
      <c r="T86" s="75"/>
      <c r="U86" s="75"/>
      <c r="V86" s="75"/>
    </row>
    <row r="87" spans="1:22" x14ac:dyDescent="0.25">
      <c r="A87" s="75" t="s">
        <v>1998</v>
      </c>
      <c r="B87" s="75">
        <v>51</v>
      </c>
      <c r="C87" s="75" t="s">
        <v>770</v>
      </c>
      <c r="D87" s="75">
        <v>1</v>
      </c>
      <c r="E87" s="75"/>
      <c r="F87" s="75"/>
      <c r="G87" s="75" t="s">
        <v>1722</v>
      </c>
      <c r="H87" s="75">
        <v>7</v>
      </c>
      <c r="I87" s="75"/>
      <c r="J87" s="75"/>
      <c r="K87" s="75"/>
      <c r="L87" s="75"/>
      <c r="M87" s="75" t="s">
        <v>1921</v>
      </c>
      <c r="N87" s="75">
        <v>9</v>
      </c>
      <c r="O87" s="75"/>
      <c r="P87" s="75"/>
      <c r="Q87" s="75" t="s">
        <v>2047</v>
      </c>
      <c r="R87" s="75">
        <v>2</v>
      </c>
      <c r="S87" s="75"/>
      <c r="T87" s="75"/>
      <c r="U87" s="75"/>
      <c r="V87" s="75"/>
    </row>
    <row r="88" spans="1:22" x14ac:dyDescent="0.25">
      <c r="A88" s="75" t="s">
        <v>17738</v>
      </c>
      <c r="B88" s="75">
        <v>50</v>
      </c>
      <c r="C88" s="75"/>
      <c r="D88" s="75"/>
      <c r="E88" s="75"/>
      <c r="F88" s="75"/>
      <c r="G88" s="75" t="s">
        <v>1680</v>
      </c>
      <c r="H88" s="75">
        <v>6</v>
      </c>
      <c r="I88" s="75"/>
      <c r="J88" s="75"/>
      <c r="K88" s="75"/>
      <c r="L88" s="75"/>
      <c r="M88" s="75" t="s">
        <v>1899</v>
      </c>
      <c r="N88" s="75">
        <v>9</v>
      </c>
      <c r="O88" s="75"/>
      <c r="P88" s="75"/>
      <c r="Q88" s="75" t="s">
        <v>2006</v>
      </c>
      <c r="R88" s="75">
        <v>2</v>
      </c>
      <c r="S88" s="75"/>
      <c r="T88" s="75"/>
      <c r="U88" s="75"/>
      <c r="V88" s="75"/>
    </row>
    <row r="89" spans="1:22" x14ac:dyDescent="0.25">
      <c r="A89" s="75" t="s">
        <v>1940</v>
      </c>
      <c r="B89" s="75">
        <v>45</v>
      </c>
      <c r="C89" s="75"/>
      <c r="D89" s="75"/>
      <c r="E89" s="75"/>
      <c r="F89" s="75"/>
      <c r="G89" s="75" t="s">
        <v>2091</v>
      </c>
      <c r="H89" s="75">
        <v>5</v>
      </c>
      <c r="I89" s="75"/>
      <c r="J89" s="75"/>
      <c r="K89" s="75"/>
      <c r="L89" s="75"/>
      <c r="M89" s="75" t="s">
        <v>1896</v>
      </c>
      <c r="N89" s="75">
        <v>9</v>
      </c>
      <c r="O89" s="75"/>
      <c r="P89" s="75"/>
      <c r="Q89" s="75" t="s">
        <v>2231</v>
      </c>
      <c r="R89" s="75">
        <v>1</v>
      </c>
      <c r="S89" s="75"/>
      <c r="T89" s="75"/>
      <c r="U89" s="75"/>
      <c r="V89" s="75"/>
    </row>
    <row r="92" spans="1:22" ht="15" customHeight="1" x14ac:dyDescent="0.25">
      <c r="A92" s="13" t="s">
        <v>17970</v>
      </c>
      <c r="B92" s="13" t="s">
        <v>17592</v>
      </c>
      <c r="C92" s="13" t="s">
        <v>17971</v>
      </c>
      <c r="D92" s="13" t="s">
        <v>17596</v>
      </c>
      <c r="E92" s="13" t="s">
        <v>17972</v>
      </c>
      <c r="F92" s="13" t="s">
        <v>17598</v>
      </c>
      <c r="G92" s="13" t="s">
        <v>17973</v>
      </c>
      <c r="H92" s="13" t="s">
        <v>17602</v>
      </c>
      <c r="I92" s="13" t="s">
        <v>17974</v>
      </c>
      <c r="J92" s="13" t="s">
        <v>17604</v>
      </c>
      <c r="K92" s="13" t="s">
        <v>17975</v>
      </c>
      <c r="L92" s="13" t="s">
        <v>17606</v>
      </c>
      <c r="M92" s="13" t="s">
        <v>17976</v>
      </c>
      <c r="N92" s="13" t="s">
        <v>17609</v>
      </c>
      <c r="O92" s="13" t="s">
        <v>17977</v>
      </c>
      <c r="P92" s="13" t="s">
        <v>17611</v>
      </c>
      <c r="Q92" s="13" t="s">
        <v>17978</v>
      </c>
      <c r="R92" s="13" t="s">
        <v>17613</v>
      </c>
      <c r="S92" s="13" t="s">
        <v>17979</v>
      </c>
      <c r="T92" s="13" t="s">
        <v>17615</v>
      </c>
      <c r="U92" s="13" t="s">
        <v>17980</v>
      </c>
      <c r="V92" s="13" t="s">
        <v>17616</v>
      </c>
    </row>
    <row r="93" spans="1:22" x14ac:dyDescent="0.25">
      <c r="A93" s="75" t="s">
        <v>2230</v>
      </c>
      <c r="B93" s="75">
        <v>2935538</v>
      </c>
      <c r="C93" s="75" t="s">
        <v>556</v>
      </c>
      <c r="D93" s="75">
        <v>90741</v>
      </c>
      <c r="E93" s="75" t="s">
        <v>1639</v>
      </c>
      <c r="F93" s="75">
        <v>54982</v>
      </c>
      <c r="G93" s="75" t="s">
        <v>2065</v>
      </c>
      <c r="H93" s="75">
        <v>1343390</v>
      </c>
      <c r="I93" s="75" t="s">
        <v>940</v>
      </c>
      <c r="J93" s="75">
        <v>247235</v>
      </c>
      <c r="K93" s="75" t="s">
        <v>1401</v>
      </c>
      <c r="L93" s="75">
        <v>114728</v>
      </c>
      <c r="M93" s="75" t="s">
        <v>882</v>
      </c>
      <c r="N93" s="75">
        <v>951379</v>
      </c>
      <c r="O93" s="75" t="s">
        <v>503</v>
      </c>
      <c r="P93" s="75">
        <v>77196</v>
      </c>
      <c r="Q93" s="75" t="s">
        <v>833</v>
      </c>
      <c r="R93" s="75">
        <v>426238</v>
      </c>
      <c r="S93" s="75" t="s">
        <v>515</v>
      </c>
      <c r="T93" s="75">
        <v>136224</v>
      </c>
      <c r="U93" s="75" t="s">
        <v>1223</v>
      </c>
      <c r="V93" s="75">
        <v>61626</v>
      </c>
    </row>
    <row r="94" spans="1:22" x14ac:dyDescent="0.25">
      <c r="A94" s="75" t="s">
        <v>1986</v>
      </c>
      <c r="B94" s="75">
        <v>1865695</v>
      </c>
      <c r="C94" s="75" t="s">
        <v>470</v>
      </c>
      <c r="D94" s="75">
        <v>76612</v>
      </c>
      <c r="E94" s="75" t="s">
        <v>2100</v>
      </c>
      <c r="F94" s="75">
        <v>39252</v>
      </c>
      <c r="G94" s="75" t="s">
        <v>444</v>
      </c>
      <c r="H94" s="75">
        <v>188462</v>
      </c>
      <c r="I94" s="75" t="s">
        <v>1531</v>
      </c>
      <c r="J94" s="75">
        <v>117310</v>
      </c>
      <c r="K94" s="75" t="s">
        <v>635</v>
      </c>
      <c r="L94" s="75">
        <v>101475</v>
      </c>
      <c r="M94" s="75" t="s">
        <v>2053</v>
      </c>
      <c r="N94" s="75">
        <v>773332</v>
      </c>
      <c r="O94" s="75" t="s">
        <v>2033</v>
      </c>
      <c r="P94" s="75">
        <v>53254</v>
      </c>
      <c r="Q94" s="75" t="s">
        <v>2139</v>
      </c>
      <c r="R94" s="75">
        <v>372946</v>
      </c>
      <c r="S94" s="75" t="s">
        <v>785</v>
      </c>
      <c r="T94" s="75">
        <v>46212</v>
      </c>
      <c r="U94" s="75" t="s">
        <v>435</v>
      </c>
      <c r="V94" s="75">
        <v>46706</v>
      </c>
    </row>
    <row r="95" spans="1:22" x14ac:dyDescent="0.25">
      <c r="A95" s="75" t="s">
        <v>2065</v>
      </c>
      <c r="B95" s="75">
        <v>1343390</v>
      </c>
      <c r="C95" s="75" t="s">
        <v>2019</v>
      </c>
      <c r="D95" s="75">
        <v>71260</v>
      </c>
      <c r="E95" s="75" t="s">
        <v>1988</v>
      </c>
      <c r="F95" s="75">
        <v>29088</v>
      </c>
      <c r="G95" s="75" t="s">
        <v>2207</v>
      </c>
      <c r="H95" s="75">
        <v>88934</v>
      </c>
      <c r="I95" s="75" t="s">
        <v>1178</v>
      </c>
      <c r="J95" s="75">
        <v>68157</v>
      </c>
      <c r="K95" s="75" t="s">
        <v>504</v>
      </c>
      <c r="L95" s="75">
        <v>94179</v>
      </c>
      <c r="M95" s="75" t="s">
        <v>1883</v>
      </c>
      <c r="N95" s="75">
        <v>675144</v>
      </c>
      <c r="O95" s="75" t="s">
        <v>2108</v>
      </c>
      <c r="P95" s="75">
        <v>47416</v>
      </c>
      <c r="Q95" s="75" t="s">
        <v>2031</v>
      </c>
      <c r="R95" s="75">
        <v>153017</v>
      </c>
      <c r="S95" s="75" t="s">
        <v>765</v>
      </c>
      <c r="T95" s="75">
        <v>38164</v>
      </c>
      <c r="U95" s="75" t="s">
        <v>2124</v>
      </c>
      <c r="V95" s="75">
        <v>42833</v>
      </c>
    </row>
    <row r="96" spans="1:22" x14ac:dyDescent="0.25">
      <c r="A96" s="75" t="s">
        <v>882</v>
      </c>
      <c r="B96" s="75">
        <v>951379</v>
      </c>
      <c r="C96" s="75" t="s">
        <v>1774</v>
      </c>
      <c r="D96" s="75">
        <v>63405</v>
      </c>
      <c r="E96" s="75" t="s">
        <v>2099</v>
      </c>
      <c r="F96" s="75">
        <v>28336</v>
      </c>
      <c r="G96" s="75" t="s">
        <v>901</v>
      </c>
      <c r="H96" s="75">
        <v>87687</v>
      </c>
      <c r="I96" s="75" t="s">
        <v>1707</v>
      </c>
      <c r="J96" s="75">
        <v>44278</v>
      </c>
      <c r="K96" s="75" t="s">
        <v>307</v>
      </c>
      <c r="L96" s="75">
        <v>86222</v>
      </c>
      <c r="M96" s="75" t="s">
        <v>2052</v>
      </c>
      <c r="N96" s="75">
        <v>644674</v>
      </c>
      <c r="O96" s="75" t="s">
        <v>420</v>
      </c>
      <c r="P96" s="75">
        <v>45193</v>
      </c>
      <c r="Q96" s="75" t="s">
        <v>1615</v>
      </c>
      <c r="R96" s="75">
        <v>100715</v>
      </c>
      <c r="S96" s="75" t="s">
        <v>778</v>
      </c>
      <c r="T96" s="75">
        <v>26676</v>
      </c>
      <c r="U96" s="75" t="s">
        <v>1037</v>
      </c>
      <c r="V96" s="75">
        <v>40354</v>
      </c>
    </row>
    <row r="97" spans="1:22" x14ac:dyDescent="0.25">
      <c r="A97" s="75" t="s">
        <v>718</v>
      </c>
      <c r="B97" s="75">
        <v>893085</v>
      </c>
      <c r="C97" s="75" t="s">
        <v>763</v>
      </c>
      <c r="D97" s="75">
        <v>59620</v>
      </c>
      <c r="E97" s="75" t="s">
        <v>1892</v>
      </c>
      <c r="F97" s="75">
        <v>24159</v>
      </c>
      <c r="G97" s="75" t="s">
        <v>2206</v>
      </c>
      <c r="H97" s="75">
        <v>80950</v>
      </c>
      <c r="I97" s="75" t="s">
        <v>245</v>
      </c>
      <c r="J97" s="75">
        <v>39122</v>
      </c>
      <c r="K97" s="75" t="s">
        <v>327</v>
      </c>
      <c r="L97" s="75">
        <v>52973</v>
      </c>
      <c r="M97" s="75" t="s">
        <v>2062</v>
      </c>
      <c r="N97" s="75">
        <v>641370</v>
      </c>
      <c r="O97" s="75" t="s">
        <v>758</v>
      </c>
      <c r="P97" s="75">
        <v>20137</v>
      </c>
      <c r="Q97" s="75" t="s">
        <v>1273</v>
      </c>
      <c r="R97" s="75">
        <v>80845</v>
      </c>
      <c r="S97" s="75" t="s">
        <v>1496</v>
      </c>
      <c r="T97" s="75">
        <v>14496</v>
      </c>
      <c r="U97" s="75" t="s">
        <v>951</v>
      </c>
      <c r="V97" s="75">
        <v>19757</v>
      </c>
    </row>
    <row r="98" spans="1:22" x14ac:dyDescent="0.25">
      <c r="A98" s="75" t="s">
        <v>1495</v>
      </c>
      <c r="B98" s="75">
        <v>804770</v>
      </c>
      <c r="C98" s="75" t="s">
        <v>1797</v>
      </c>
      <c r="D98" s="75">
        <v>58330</v>
      </c>
      <c r="E98" s="75" t="s">
        <v>1299</v>
      </c>
      <c r="F98" s="75">
        <v>22980</v>
      </c>
      <c r="G98" s="75" t="s">
        <v>1633</v>
      </c>
      <c r="H98" s="75">
        <v>78504</v>
      </c>
      <c r="I98" s="75" t="s">
        <v>1544</v>
      </c>
      <c r="J98" s="75">
        <v>30890</v>
      </c>
      <c r="K98" s="75" t="s">
        <v>529</v>
      </c>
      <c r="L98" s="75">
        <v>45255</v>
      </c>
      <c r="M98" s="75" t="s">
        <v>675</v>
      </c>
      <c r="N98" s="75">
        <v>617196</v>
      </c>
      <c r="O98" s="75" t="s">
        <v>1410</v>
      </c>
      <c r="P98" s="75">
        <v>19656</v>
      </c>
      <c r="Q98" s="75" t="s">
        <v>2057</v>
      </c>
      <c r="R98" s="75">
        <v>65299</v>
      </c>
      <c r="S98" s="75" t="s">
        <v>319</v>
      </c>
      <c r="T98" s="75">
        <v>10028</v>
      </c>
      <c r="U98" s="75" t="s">
        <v>1216</v>
      </c>
      <c r="V98" s="75">
        <v>15014</v>
      </c>
    </row>
    <row r="99" spans="1:22" x14ac:dyDescent="0.25">
      <c r="A99" s="75" t="s">
        <v>2053</v>
      </c>
      <c r="B99" s="75">
        <v>773332</v>
      </c>
      <c r="C99" s="75" t="s">
        <v>577</v>
      </c>
      <c r="D99" s="75">
        <v>45607</v>
      </c>
      <c r="E99" s="75" t="s">
        <v>2098</v>
      </c>
      <c r="F99" s="75">
        <v>19694</v>
      </c>
      <c r="G99" s="75" t="s">
        <v>1680</v>
      </c>
      <c r="H99" s="75">
        <v>54749</v>
      </c>
      <c r="I99" s="75" t="s">
        <v>978</v>
      </c>
      <c r="J99" s="75">
        <v>26475</v>
      </c>
      <c r="K99" s="75" t="s">
        <v>225</v>
      </c>
      <c r="L99" s="75">
        <v>43502</v>
      </c>
      <c r="M99" s="75" t="s">
        <v>2187</v>
      </c>
      <c r="N99" s="75">
        <v>552555</v>
      </c>
      <c r="O99" s="75" t="s">
        <v>409</v>
      </c>
      <c r="P99" s="75">
        <v>17444</v>
      </c>
      <c r="Q99" s="75" t="s">
        <v>1501</v>
      </c>
      <c r="R99" s="75">
        <v>55934</v>
      </c>
      <c r="S99" s="75" t="s">
        <v>1384</v>
      </c>
      <c r="T99" s="75">
        <v>9661</v>
      </c>
      <c r="U99" s="75" t="s">
        <v>1222</v>
      </c>
      <c r="V99" s="75">
        <v>13589</v>
      </c>
    </row>
    <row r="100" spans="1:22" x14ac:dyDescent="0.25">
      <c r="A100" s="75" t="s">
        <v>1883</v>
      </c>
      <c r="B100" s="75">
        <v>675144</v>
      </c>
      <c r="C100" s="75" t="s">
        <v>846</v>
      </c>
      <c r="D100" s="75">
        <v>43872</v>
      </c>
      <c r="E100" s="75" t="s">
        <v>247</v>
      </c>
      <c r="F100" s="75">
        <v>18330</v>
      </c>
      <c r="G100" s="75" t="s">
        <v>2217</v>
      </c>
      <c r="H100" s="75">
        <v>51016</v>
      </c>
      <c r="I100" s="75" t="s">
        <v>1120</v>
      </c>
      <c r="J100" s="75">
        <v>24100</v>
      </c>
      <c r="K100" s="75" t="s">
        <v>211</v>
      </c>
      <c r="L100" s="75">
        <v>38992</v>
      </c>
      <c r="M100" s="75" t="s">
        <v>2070</v>
      </c>
      <c r="N100" s="75">
        <v>538626</v>
      </c>
      <c r="O100" s="75" t="s">
        <v>1186</v>
      </c>
      <c r="P100" s="75">
        <v>8919</v>
      </c>
      <c r="Q100" s="75" t="s">
        <v>1021</v>
      </c>
      <c r="R100" s="75">
        <v>45914</v>
      </c>
      <c r="S100" s="75" t="s">
        <v>825</v>
      </c>
      <c r="T100" s="75">
        <v>8601</v>
      </c>
      <c r="U100" s="75" t="s">
        <v>1635</v>
      </c>
      <c r="V100" s="75">
        <v>12086</v>
      </c>
    </row>
    <row r="101" spans="1:22" x14ac:dyDescent="0.25">
      <c r="A101" s="75" t="s">
        <v>2052</v>
      </c>
      <c r="B101" s="75">
        <v>644674</v>
      </c>
      <c r="C101" s="75" t="s">
        <v>560</v>
      </c>
      <c r="D101" s="75">
        <v>40608</v>
      </c>
      <c r="E101" s="75" t="s">
        <v>859</v>
      </c>
      <c r="F101" s="75">
        <v>15999</v>
      </c>
      <c r="G101" s="75" t="s">
        <v>676</v>
      </c>
      <c r="H101" s="75">
        <v>50618</v>
      </c>
      <c r="I101" s="75" t="s">
        <v>363</v>
      </c>
      <c r="J101" s="75">
        <v>20530</v>
      </c>
      <c r="K101" s="75" t="s">
        <v>843</v>
      </c>
      <c r="L101" s="75">
        <v>38638</v>
      </c>
      <c r="M101" s="75" t="s">
        <v>1889</v>
      </c>
      <c r="N101" s="75">
        <v>487902</v>
      </c>
      <c r="O101" s="75" t="s">
        <v>690</v>
      </c>
      <c r="P101" s="75">
        <v>5831</v>
      </c>
      <c r="Q101" s="75" t="s">
        <v>2038</v>
      </c>
      <c r="R101" s="75">
        <v>37435</v>
      </c>
      <c r="S101" s="75" t="s">
        <v>710</v>
      </c>
      <c r="T101" s="75">
        <v>8292</v>
      </c>
      <c r="U101" s="75" t="s">
        <v>1137</v>
      </c>
      <c r="V101" s="75">
        <v>10741</v>
      </c>
    </row>
    <row r="102" spans="1:22" x14ac:dyDescent="0.25">
      <c r="A102" s="75" t="s">
        <v>2062</v>
      </c>
      <c r="B102" s="75">
        <v>641370</v>
      </c>
      <c r="C102" s="75" t="s">
        <v>1253</v>
      </c>
      <c r="D102" s="75">
        <v>32298</v>
      </c>
      <c r="E102" s="75" t="s">
        <v>622</v>
      </c>
      <c r="F102" s="75">
        <v>11571</v>
      </c>
      <c r="G102" s="75" t="s">
        <v>2137</v>
      </c>
      <c r="H102" s="75">
        <v>41570</v>
      </c>
      <c r="I102" s="75" t="s">
        <v>1029</v>
      </c>
      <c r="J102" s="75">
        <v>18178</v>
      </c>
      <c r="K102" s="75" t="s">
        <v>1125</v>
      </c>
      <c r="L102" s="75">
        <v>37437</v>
      </c>
      <c r="M102" s="75" t="s">
        <v>2144</v>
      </c>
      <c r="N102" s="75">
        <v>396248</v>
      </c>
      <c r="O102" s="75" t="s">
        <v>1600</v>
      </c>
      <c r="P102" s="75">
        <v>5753</v>
      </c>
      <c r="Q102" s="75" t="s">
        <v>2030</v>
      </c>
      <c r="R102" s="75">
        <v>37097</v>
      </c>
      <c r="S102" s="75" t="s">
        <v>800</v>
      </c>
      <c r="T102" s="75">
        <v>7634</v>
      </c>
      <c r="U102" s="75" t="s">
        <v>1607</v>
      </c>
      <c r="V102" s="75">
        <v>10206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C2" r:id="rId11"/>
    <hyperlink ref="C3" r:id="rId12"/>
    <hyperlink ref="E2" r:id="rId13"/>
    <hyperlink ref="G2" r:id="rId14"/>
    <hyperlink ref="G3" r:id="rId15"/>
    <hyperlink ref="G4" r:id="rId16"/>
    <hyperlink ref="G5" r:id="rId17" location="!/en-gb/tid=CUSA08630_00"/>
    <hyperlink ref="G6" r:id="rId18"/>
    <hyperlink ref="G7" r:id="rId19"/>
    <hyperlink ref="G8" r:id="rId20"/>
    <hyperlink ref="G9" r:id="rId21"/>
    <hyperlink ref="G10" r:id="rId22"/>
    <hyperlink ref="G11" r:id="rId23"/>
    <hyperlink ref="I2" r:id="rId24"/>
    <hyperlink ref="I3" r:id="rId25"/>
    <hyperlink ref="K2" r:id="rId26"/>
    <hyperlink ref="K3" r:id="rId27"/>
    <hyperlink ref="K4" r:id="rId28"/>
    <hyperlink ref="K5" r:id="rId29"/>
    <hyperlink ref="M2" r:id="rId30"/>
    <hyperlink ref="M3" r:id="rId31"/>
    <hyperlink ref="M4" r:id="rId32"/>
    <hyperlink ref="M5" r:id="rId33"/>
    <hyperlink ref="M6" r:id="rId34"/>
    <hyperlink ref="M7" r:id="rId35"/>
    <hyperlink ref="M8" r:id="rId36"/>
    <hyperlink ref="M9" r:id="rId37"/>
    <hyperlink ref="M10" r:id="rId38"/>
    <hyperlink ref="M11" r:id="rId39"/>
    <hyperlink ref="O2" r:id="rId40"/>
    <hyperlink ref="Q2" r:id="rId41"/>
    <hyperlink ref="Q3" r:id="rId42"/>
    <hyperlink ref="Q4" r:id="rId43"/>
    <hyperlink ref="U2" r:id="rId44"/>
    <hyperlink ref="U3" r:id="rId45"/>
    <hyperlink ref="U4" r:id="rId46"/>
  </hyperlinks>
  <pageMargins left="0.7" right="0.7" top="0.75" bottom="0.75" header="0.3" footer="0.3"/>
  <tableParts count="8">
    <tablePart r:id="rId47"/>
    <tablePart r:id="rId48"/>
    <tablePart r:id="rId49"/>
    <tablePart r:id="rId50"/>
    <tablePart r:id="rId51"/>
    <tablePart r:id="rId52"/>
    <tablePart r:id="rId53"/>
    <tablePart r:id="rId5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dm:cachedDataManifest xmlns:cdm="http://schemas.microsoft.com/2004/VisualStudio/Tools/Applications/CachedDataManifest.xsd" cdm:revision="1"/>
</file>

<file path=customXml/itemProps1.xml><?xml version="1.0" encoding="utf-8"?>
<ds:datastoreItem xmlns:ds="http://schemas.openxmlformats.org/officeDocument/2006/customXml" ds:itemID="{E144DCAC-97C6-4B69-92A2-238A35ACCB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13</vt:i4>
      </vt:variant>
    </vt:vector>
  </HeadingPairs>
  <TitlesOfParts>
    <vt:vector size="22" baseType="lpstr">
      <vt:lpstr>Edges</vt:lpstr>
      <vt:lpstr>Vertices</vt:lpstr>
      <vt:lpstr>Do Not Delete</vt:lpstr>
      <vt:lpstr>Groups</vt:lpstr>
      <vt:lpstr>Group Vertices</vt:lpstr>
      <vt:lpstr>Overall Metrics</vt:lpstr>
      <vt:lpstr>Misc</vt:lpstr>
      <vt:lpstr>Group Edges</vt:lpstr>
      <vt:lpstr>Twitter Search Ntwrk Top Items</vt:lpstr>
      <vt:lpstr>BinDivisor</vt:lpstr>
      <vt:lpstr>DynamicFilterForceCalculationRange</vt:lpstr>
      <vt:lpstr>DynamicFilterSourceColumnRange</vt:lpstr>
      <vt:lpstr>NoMetricMessage</vt:lpstr>
      <vt:lpstr>NotAvailable</vt:lpstr>
      <vt:lpstr>ValidBooleansDefaultFalse</vt:lpstr>
      <vt:lpstr>ValidEdgeStyles</vt:lpstr>
      <vt:lpstr>ValidEdgeVisibilities</vt:lpstr>
      <vt:lpstr>ValidGroupShapes</vt:lpstr>
      <vt:lpstr>ValidGroupVisibilities</vt:lpstr>
      <vt:lpstr>ValidVertexLabelPositions</vt:lpstr>
      <vt:lpstr>ValidVertexShapes</vt:lpstr>
      <vt:lpstr>ValidVertexVisibilities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DellUser</dc:creator>
  <cp:lastModifiedBy>DellUser</cp:lastModifiedBy>
  <dcterms:created xsi:type="dcterms:W3CDTF">2008-01-30T00:41:58Z</dcterms:created>
  <dcterms:modified xsi:type="dcterms:W3CDTF">2017-11-20T23:55:21Z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2fab5c60-e3b5-439b-8f29-2ddb446af29a</vt:lpwstr>
  </property>
  <property fmtid="{D5CDD505-2E9C-101B-9397-08002B2CF9AE}" pid="3" name="_AssemblyLocation">
    <vt:lpwstr>http://www.nodexlgraphgallery.org/NodeXLBasicSetup/Smrf.NodeXL.ExcelTemplate.vsto|aa51c0f3-62b4-4782-83a8-a15dcdd17698</vt:lpwstr>
  </property>
  <property fmtid="{D5CDD505-2E9C-101B-9397-08002B2CF9AE}" pid="4" name="_AssemblyName">
    <vt:lpwstr>4E3C66D5-58D4-491E-A7D4-64AF99AF6E8B</vt:lpwstr>
  </property>
  <property fmtid="{D5CDD505-2E9C-101B-9397-08002B2CF9AE}" pid="5" name="Solution ID">
    <vt:lpwstr>{15727DE6-F92D-4E46-ACB4-0E2C58B31A18}</vt:lpwstr>
  </property>
</Properties>
</file>